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EstaPasta_de_trabalho" defaultThemeVersion="124226"/>
  <bookViews>
    <workbookView xWindow="0" yWindow="300" windowWidth="23970" windowHeight="8160" tabRatio="780" activeTab="2"/>
  </bookViews>
  <sheets>
    <sheet name="Memo" sheetId="48" r:id="rId1"/>
    <sheet name="RESUMO" sheetId="44" r:id="rId2"/>
    <sheet name="ORÇAMENTO" sheetId="47" r:id="rId3"/>
    <sheet name="CRONOGRAMA" sheetId="45" r:id="rId4"/>
    <sheet name="QUANTITATIVOS" sheetId="37" state="hidden" r:id="rId5"/>
    <sheet name="ENCARGOS SOCIAIS" sheetId="43" state="hidden" r:id="rId6"/>
    <sheet name="MAO-DE-OBRA" sheetId="32" state="hidden" r:id="rId7"/>
    <sheet name="COTAÇÕES" sheetId="39" state="hidden" r:id="rId8"/>
    <sheet name="INSUMOS_SBC" sheetId="30" state="hidden" r:id="rId9"/>
    <sheet name="INSUMOS_PINI" sheetId="35" state="hidden" r:id="rId10"/>
    <sheet name="EMOP05 21" sheetId="49" r:id="rId11"/>
    <sheet name="COMPOSIÇAO" sheetId="50" r:id="rId12"/>
    <sheet name="SINAPI0821" sheetId="51" r:id="rId13"/>
    <sheet name="INSUMO-SINAPI0521" sheetId="52" r:id="rId14"/>
  </sheets>
  <definedNames>
    <definedName name="_xlnm._FilterDatabase" localSheetId="9" hidden="1">INSUMOS_PINI!$A$1:$E$2</definedName>
    <definedName name="_xlnm._FilterDatabase" localSheetId="8" hidden="1">INSUMOS_SBC!$A$1:$E$3673</definedName>
    <definedName name="_xlnm.Print_Area" localSheetId="0">Memo!$A$1:$G$59</definedName>
    <definedName name="_xlnm.Print_Area" localSheetId="2">ORÇAMENTO!$A$1:$I$76</definedName>
    <definedName name="_xlnm.Print_Area" localSheetId="4">QUANTITATIVOS!$A$1:$D$92</definedName>
    <definedName name="_xlnm.Print_Titles" localSheetId="2">ORÇAMENTO!$1:$15</definedName>
  </definedNames>
  <calcPr calcId="144525" calcOnSave="0"/>
</workbook>
</file>

<file path=xl/calcChain.xml><?xml version="1.0" encoding="utf-8"?>
<calcChain xmlns="http://schemas.openxmlformats.org/spreadsheetml/2006/main">
  <c r="I34" i="47" l="1"/>
  <c r="I35" i="47"/>
  <c r="H34" i="47"/>
  <c r="H35" i="47"/>
  <c r="G35" i="47"/>
  <c r="F34" i="47"/>
  <c r="F35" i="47"/>
  <c r="F36" i="47"/>
  <c r="E34" i="47"/>
  <c r="E35" i="47"/>
  <c r="E36" i="47"/>
  <c r="D34" i="47"/>
  <c r="D35" i="47"/>
  <c r="D36" i="47"/>
  <c r="C34" i="47"/>
  <c r="C35" i="47"/>
  <c r="C36" i="47"/>
  <c r="G36" i="47" s="1"/>
  <c r="H36" i="47" s="1"/>
  <c r="I36" i="47" s="1"/>
  <c r="C37" i="47"/>
  <c r="B34" i="47"/>
  <c r="B35" i="47"/>
  <c r="B36" i="47"/>
  <c r="B37" i="47"/>
  <c r="D22" i="47"/>
  <c r="D58" i="48" l="1"/>
  <c r="D70" i="47" s="1"/>
  <c r="B7" i="45"/>
  <c r="B6" i="45"/>
  <c r="I69" i="47"/>
  <c r="D59" i="47"/>
  <c r="F70" i="47"/>
  <c r="H70" i="47" s="1"/>
  <c r="I70" i="47" s="1"/>
  <c r="E70" i="47"/>
  <c r="B70" i="47"/>
  <c r="B69" i="47"/>
  <c r="F69" i="47"/>
  <c r="H69" i="47" s="1"/>
  <c r="E69" i="47"/>
  <c r="D69" i="47"/>
  <c r="D68" i="47"/>
  <c r="A64" i="47"/>
  <c r="A65" i="47"/>
  <c r="A66" i="47"/>
  <c r="A67" i="47"/>
  <c r="B64" i="47"/>
  <c r="D64" i="47"/>
  <c r="D65" i="47"/>
  <c r="D66" i="47"/>
  <c r="D67" i="47"/>
  <c r="D63" i="47"/>
  <c r="C64" i="47"/>
  <c r="C65" i="47"/>
  <c r="C66" i="47"/>
  <c r="C67" i="47"/>
  <c r="C63" i="47"/>
  <c r="F64" i="47" l="1"/>
  <c r="E64" i="47"/>
  <c r="G64" i="47"/>
  <c r="H64" i="47" s="1"/>
  <c r="I64" i="47" s="1"/>
  <c r="B3" i="44" l="1"/>
  <c r="F19" i="47"/>
  <c r="F20" i="47"/>
  <c r="F65" i="47"/>
  <c r="F66" i="47"/>
  <c r="F67" i="47"/>
  <c r="F63" i="47"/>
  <c r="F61" i="47"/>
  <c r="F46" i="47"/>
  <c r="F47" i="47"/>
  <c r="F48" i="47"/>
  <c r="F49" i="47"/>
  <c r="F45" i="47"/>
  <c r="A19" i="47" l="1"/>
  <c r="F32" i="47" l="1"/>
  <c r="F33" i="47"/>
  <c r="F37" i="47"/>
  <c r="F31" i="47"/>
  <c r="E20" i="47"/>
  <c r="D20" i="47"/>
  <c r="C20" i="47"/>
  <c r="G20" i="47" s="1"/>
  <c r="H20" i="47" s="1"/>
  <c r="B20" i="47"/>
  <c r="I20" i="47" l="1"/>
  <c r="D43" i="47"/>
  <c r="D42" i="47"/>
  <c r="D41" i="47"/>
  <c r="D6385" i="51" l="1"/>
  <c r="C6385" i="51"/>
  <c r="C18" i="51"/>
  <c r="C17" i="51"/>
  <c r="C16" i="51"/>
  <c r="C15" i="51"/>
  <c r="D14" i="51"/>
  <c r="C14" i="51"/>
  <c r="D13" i="51"/>
  <c r="C13" i="51"/>
  <c r="D12" i="51"/>
  <c r="C12" i="51"/>
  <c r="D11" i="51"/>
  <c r="C11" i="51"/>
  <c r="D10" i="51"/>
  <c r="C10" i="51"/>
  <c r="D9" i="51"/>
  <c r="C9" i="51"/>
  <c r="D8" i="51"/>
  <c r="C8" i="51"/>
  <c r="D7" i="51"/>
  <c r="C7" i="51"/>
  <c r="D6" i="51"/>
  <c r="C6" i="51"/>
  <c r="D5" i="51"/>
  <c r="C5" i="51"/>
  <c r="D4" i="51"/>
  <c r="C4" i="51"/>
  <c r="D3" i="51"/>
  <c r="C3" i="51"/>
  <c r="D2" i="51"/>
  <c r="C2" i="51"/>
  <c r="D1" i="51"/>
  <c r="D58" i="47"/>
  <c r="D55" i="47"/>
  <c r="D56" i="47"/>
  <c r="D57" i="47"/>
  <c r="D54" i="47"/>
  <c r="D53" i="47"/>
  <c r="B65" i="47"/>
  <c r="B66" i="47"/>
  <c r="B67" i="47"/>
  <c r="B63" i="47"/>
  <c r="B61" i="47"/>
  <c r="B46" i="47"/>
  <c r="B47" i="47"/>
  <c r="B48" i="47"/>
  <c r="B49" i="47"/>
  <c r="B45" i="47"/>
  <c r="E65" i="47" l="1"/>
  <c r="E66" i="47"/>
  <c r="E67" i="47"/>
  <c r="E63" i="47"/>
  <c r="G65" i="47"/>
  <c r="G66" i="47"/>
  <c r="G67" i="47"/>
  <c r="G63" i="47"/>
  <c r="A63" i="47"/>
  <c r="D62" i="47"/>
  <c r="D60" i="47"/>
  <c r="D51" i="47"/>
  <c r="E46" i="47"/>
  <c r="E47" i="47"/>
  <c r="E48" i="47"/>
  <c r="E49" i="47"/>
  <c r="E45" i="47"/>
  <c r="D46" i="47"/>
  <c r="D47" i="47"/>
  <c r="D48" i="47"/>
  <c r="D49" i="47"/>
  <c r="D45" i="47"/>
  <c r="C46" i="47"/>
  <c r="C47" i="47"/>
  <c r="C48" i="47"/>
  <c r="C49" i="47"/>
  <c r="A46" i="47"/>
  <c r="A47" i="47"/>
  <c r="A48" i="47"/>
  <c r="A49" i="47"/>
  <c r="C45" i="47"/>
  <c r="A45" i="47"/>
  <c r="D39" i="47"/>
  <c r="H63" i="47" l="1"/>
  <c r="I63" i="47" s="1"/>
  <c r="H67" i="47"/>
  <c r="I67" i="47" s="1"/>
  <c r="H66" i="47"/>
  <c r="I66" i="47" s="1"/>
  <c r="H65" i="47"/>
  <c r="I65" i="47" s="1"/>
  <c r="E32" i="47"/>
  <c r="E33" i="47"/>
  <c r="E37" i="47"/>
  <c r="E31" i="47"/>
  <c r="D32" i="47"/>
  <c r="D33" i="47"/>
  <c r="D37" i="47"/>
  <c r="D31" i="47"/>
  <c r="B32" i="47"/>
  <c r="B33" i="47"/>
  <c r="B31" i="47"/>
  <c r="B19" i="47"/>
  <c r="B18" i="47"/>
  <c r="C32" i="47"/>
  <c r="G32" i="47" s="1"/>
  <c r="H32" i="47" s="1"/>
  <c r="I32" i="47" s="1"/>
  <c r="C33" i="47"/>
  <c r="H33" i="47" s="1"/>
  <c r="I33" i="47" s="1"/>
  <c r="H37" i="47"/>
  <c r="I37" i="47" s="1"/>
  <c r="C31" i="47"/>
  <c r="G31" i="47" s="1"/>
  <c r="H31" i="47" s="1"/>
  <c r="I31" i="47" s="1"/>
  <c r="A32" i="47"/>
  <c r="A33" i="47"/>
  <c r="A31" i="47"/>
  <c r="D29" i="47"/>
  <c r="D30" i="47"/>
  <c r="D28" i="47"/>
  <c r="D27" i="47"/>
  <c r="D25" i="47"/>
  <c r="D26" i="47"/>
  <c r="D24" i="47"/>
  <c r="E19" i="47"/>
  <c r="D19" i="47"/>
  <c r="C19" i="47"/>
  <c r="G19" i="47" s="1"/>
  <c r="H19" i="47" l="1"/>
  <c r="I19" i="47" s="1"/>
  <c r="C18" i="47"/>
  <c r="E61" i="47" l="1"/>
  <c r="D61" i="47"/>
  <c r="C61" i="47"/>
  <c r="G61" i="47" s="1"/>
  <c r="B14" i="44"/>
  <c r="B17" i="45" s="1"/>
  <c r="G46" i="47"/>
  <c r="G47" i="47"/>
  <c r="G48" i="47"/>
  <c r="G49" i="47"/>
  <c r="G45" i="47"/>
  <c r="B12" i="44"/>
  <c r="B16" i="45" s="1"/>
  <c r="B10" i="44"/>
  <c r="B15" i="45" s="1"/>
  <c r="F18" i="47"/>
  <c r="E18" i="47"/>
  <c r="D18" i="47"/>
  <c r="G18" i="47"/>
  <c r="A18" i="47"/>
  <c r="A7" i="45"/>
  <c r="A5" i="45"/>
  <c r="B8" i="44"/>
  <c r="B14" i="45" s="1"/>
  <c r="A14" i="44"/>
  <c r="A17" i="45" s="1"/>
  <c r="A12" i="44"/>
  <c r="A16" i="45" s="1"/>
  <c r="A10" i="44"/>
  <c r="A15" i="45" s="1"/>
  <c r="A8" i="44"/>
  <c r="A14" i="45" s="1"/>
  <c r="A13" i="45"/>
  <c r="E46" i="43"/>
  <c r="D46" i="43"/>
  <c r="E40" i="43"/>
  <c r="D40" i="43"/>
  <c r="E33" i="43"/>
  <c r="D33" i="43"/>
  <c r="E24" i="43"/>
  <c r="D24" i="43"/>
  <c r="J55" i="37"/>
  <c r="J53" i="37"/>
  <c r="D99" i="37"/>
  <c r="D100" i="37"/>
  <c r="D23" i="37"/>
  <c r="D22" i="37"/>
  <c r="D98" i="37"/>
  <c r="G13" i="39"/>
  <c r="G12" i="39"/>
  <c r="D94" i="37"/>
  <c r="D93" i="37"/>
  <c r="J19" i="37"/>
  <c r="K19" i="37"/>
  <c r="D19" i="37" s="1"/>
  <c r="D37" i="37"/>
  <c r="J71" i="37"/>
  <c r="D71" i="37"/>
  <c r="D79" i="37"/>
  <c r="D80" i="37"/>
  <c r="D81" i="37"/>
  <c r="D82" i="37"/>
  <c r="D83" i="37"/>
  <c r="D44" i="37"/>
  <c r="D66" i="37"/>
  <c r="D67" i="37"/>
  <c r="G5" i="39"/>
  <c r="G6" i="39"/>
  <c r="G7" i="39"/>
  <c r="G8" i="39"/>
  <c r="G9" i="39"/>
  <c r="G10" i="39"/>
  <c r="G11" i="39"/>
  <c r="G4" i="39"/>
  <c r="H42" i="37"/>
  <c r="D42" i="37" s="1"/>
  <c r="D49" i="37"/>
  <c r="D48" i="37"/>
  <c r="D41" i="37"/>
  <c r="D36" i="37"/>
  <c r="D34" i="37"/>
  <c r="D33" i="37"/>
  <c r="D21" i="37"/>
  <c r="P70" i="37"/>
  <c r="P69" i="37"/>
  <c r="Q69" i="37" s="1"/>
  <c r="J92" i="37"/>
  <c r="D92" i="37"/>
  <c r="J77" i="37"/>
  <c r="D77" i="37" s="1"/>
  <c r="D91" i="37"/>
  <c r="D90" i="37"/>
  <c r="K78" i="37"/>
  <c r="J78" i="37"/>
  <c r="D86" i="37"/>
  <c r="D76" i="37"/>
  <c r="D84" i="37"/>
  <c r="D85" i="37"/>
  <c r="D75" i="37"/>
  <c r="D62" i="37"/>
  <c r="D63" i="37"/>
  <c r="D64" i="37"/>
  <c r="D65" i="37"/>
  <c r="D68" i="37"/>
  <c r="D69" i="37"/>
  <c r="D70" i="37"/>
  <c r="D61" i="37"/>
  <c r="D54" i="37"/>
  <c r="D56" i="37"/>
  <c r="N57" i="37"/>
  <c r="I57" i="37" s="1"/>
  <c r="H57" i="37"/>
  <c r="D57" i="37" s="1"/>
  <c r="I55" i="37"/>
  <c r="H55" i="37"/>
  <c r="D55" i="37" s="1"/>
  <c r="G29" i="37"/>
  <c r="F29" i="37"/>
  <c r="D29" i="37" s="1"/>
  <c r="I53" i="37"/>
  <c r="H53" i="37"/>
  <c r="D53" i="37" s="1"/>
  <c r="I35" i="37"/>
  <c r="H35" i="37"/>
  <c r="I27" i="37"/>
  <c r="I29" i="37" s="1"/>
  <c r="I28" i="37"/>
  <c r="H27" i="37"/>
  <c r="H29" i="37"/>
  <c r="G20" i="37"/>
  <c r="G35" i="37" s="1"/>
  <c r="F20" i="37"/>
  <c r="F35" i="37" s="1"/>
  <c r="D20" i="37"/>
  <c r="D40" i="32"/>
  <c r="F40" i="32" s="1"/>
  <c r="D39" i="32"/>
  <c r="E39" i="32" s="1"/>
  <c r="D38" i="32"/>
  <c r="F38" i="32" s="1"/>
  <c r="D37" i="32"/>
  <c r="E37" i="32" s="1"/>
  <c r="D36" i="32"/>
  <c r="F36" i="32"/>
  <c r="D35" i="32"/>
  <c r="E35" i="32" s="1"/>
  <c r="D34" i="32"/>
  <c r="F34" i="32"/>
  <c r="D33" i="32"/>
  <c r="F33" i="32"/>
  <c r="E33" i="32"/>
  <c r="D32" i="32"/>
  <c r="E32" i="32" s="1"/>
  <c r="F32" i="32"/>
  <c r="D31" i="32"/>
  <c r="E31" i="32" s="1"/>
  <c r="D30" i="32"/>
  <c r="F30" i="32" s="1"/>
  <c r="D29" i="32"/>
  <c r="E29" i="32" s="1"/>
  <c r="F29" i="32"/>
  <c r="D28" i="32"/>
  <c r="E28" i="32" s="1"/>
  <c r="D27" i="32"/>
  <c r="E27" i="32" s="1"/>
  <c r="D26" i="32"/>
  <c r="E26" i="32" s="1"/>
  <c r="F26" i="32"/>
  <c r="D25" i="32"/>
  <c r="F25" i="32" s="1"/>
  <c r="D24" i="32"/>
  <c r="F24" i="32"/>
  <c r="D23" i="32"/>
  <c r="E23" i="32" s="1"/>
  <c r="D22" i="32"/>
  <c r="E22" i="32"/>
  <c r="F22" i="32"/>
  <c r="D21" i="32"/>
  <c r="E21" i="32" s="1"/>
  <c r="D19" i="32"/>
  <c r="E19" i="32" s="1"/>
  <c r="D18" i="32"/>
  <c r="F18" i="32" s="1"/>
  <c r="D17" i="32"/>
  <c r="E17" i="32" s="1"/>
  <c r="F17" i="32"/>
  <c r="D16" i="32"/>
  <c r="E16" i="32" s="1"/>
  <c r="D15" i="32"/>
  <c r="F15" i="32" s="1"/>
  <c r="D14" i="32"/>
  <c r="F14" i="32" s="1"/>
  <c r="D13" i="32"/>
  <c r="F13" i="32" s="1"/>
  <c r="D12" i="32"/>
  <c r="E12" i="32" s="1"/>
  <c r="F12" i="32"/>
  <c r="D11" i="32"/>
  <c r="E11" i="32" s="1"/>
  <c r="D10" i="32"/>
  <c r="D9" i="32"/>
  <c r="F9" i="32" s="1"/>
  <c r="D8" i="32"/>
  <c r="F8" i="32"/>
  <c r="E8" i="32"/>
  <c r="D7" i="32"/>
  <c r="E7" i="32" s="1"/>
  <c r="E30" i="32"/>
  <c r="E15" i="32"/>
  <c r="F23" i="32"/>
  <c r="F27" i="32"/>
  <c r="E10" i="32"/>
  <c r="F10" i="32"/>
  <c r="E34" i="32"/>
  <c r="E38" i="32"/>
  <c r="F37" i="32"/>
  <c r="E36" i="32"/>
  <c r="F19" i="32"/>
  <c r="E24" i="32"/>
  <c r="H18" i="47" l="1"/>
  <c r="F31" i="32"/>
  <c r="D35" i="37"/>
  <c r="F35" i="32"/>
  <c r="F11" i="32"/>
  <c r="D49" i="43"/>
  <c r="E13" i="32"/>
  <c r="F7" i="32"/>
  <c r="E40" i="32"/>
  <c r="D27" i="37"/>
  <c r="E49" i="43"/>
  <c r="E14" i="32"/>
  <c r="E18" i="32"/>
  <c r="D78" i="37"/>
  <c r="F39" i="32"/>
  <c r="H49" i="47"/>
  <c r="I49" i="47" s="1"/>
  <c r="H45" i="47"/>
  <c r="I45" i="47" s="1"/>
  <c r="H46" i="47"/>
  <c r="I46" i="47" s="1"/>
  <c r="H48" i="47"/>
  <c r="I48" i="47" s="1"/>
  <c r="H47" i="47"/>
  <c r="I47" i="47" s="1"/>
  <c r="H61" i="47"/>
  <c r="F21" i="32"/>
  <c r="H28" i="37"/>
  <c r="D28" i="37" s="1"/>
  <c r="E25" i="32"/>
  <c r="E9" i="32"/>
  <c r="F16" i="32"/>
  <c r="F28" i="32"/>
  <c r="I61" i="47" l="1"/>
  <c r="I51" i="47" s="1"/>
  <c r="C14" i="44" s="1"/>
  <c r="I17" i="45" s="1"/>
  <c r="H51" i="47"/>
  <c r="I18" i="47"/>
  <c r="I16" i="47" s="1"/>
  <c r="H16" i="47"/>
  <c r="I22" i="47"/>
  <c r="C10" i="44" s="1"/>
  <c r="I15" i="45" s="1"/>
  <c r="H22" i="47"/>
  <c r="I39" i="47"/>
  <c r="C12" i="44" s="1"/>
  <c r="I16" i="45" s="1"/>
  <c r="H39" i="47"/>
  <c r="H73" i="47" l="1"/>
  <c r="C8" i="44"/>
  <c r="I14" i="45" s="1"/>
  <c r="I73" i="47"/>
  <c r="F15" i="45"/>
  <c r="H15" i="45"/>
  <c r="D15" i="45"/>
  <c r="F16" i="45"/>
  <c r="H16" i="45"/>
  <c r="D16" i="45"/>
  <c r="D17" i="45"/>
  <c r="F17" i="45"/>
  <c r="H17" i="45"/>
  <c r="C18" i="44" l="1"/>
  <c r="D18" i="44" s="1"/>
  <c r="I74" i="47"/>
  <c r="F14" i="45"/>
  <c r="D14" i="45"/>
  <c r="H14" i="45"/>
  <c r="G18" i="45" s="1"/>
  <c r="I18" i="45"/>
  <c r="D12" i="44" l="1"/>
  <c r="D10" i="44"/>
  <c r="D14" i="44"/>
  <c r="D8" i="44"/>
  <c r="C18" i="45"/>
  <c r="C19" i="45" s="1"/>
  <c r="C20" i="45" s="1"/>
  <c r="C21" i="45" s="1"/>
  <c r="F18" i="45"/>
  <c r="E18" i="45"/>
  <c r="E20" i="45" s="1"/>
  <c r="G20" i="45"/>
  <c r="E21" i="45" l="1"/>
  <c r="G21" i="45" s="1"/>
  <c r="E19" i="45"/>
  <c r="G19" i="45" s="1"/>
</calcChain>
</file>

<file path=xl/sharedStrings.xml><?xml version="1.0" encoding="utf-8"?>
<sst xmlns="http://schemas.openxmlformats.org/spreadsheetml/2006/main" count="38642" uniqueCount="34581">
  <si>
    <t>4.3</t>
  </si>
  <si>
    <t>FORRO DE GESSO EM PLACAS 60 X 60 CM</t>
  </si>
  <si>
    <t>MÉDIA</t>
  </si>
  <si>
    <t>M³</t>
  </si>
  <si>
    <t>DEMOLIÇÃO DE REVESTIMENTO DE PAREDE</t>
  </si>
  <si>
    <t>PLACA DA OBRA</t>
  </si>
  <si>
    <t>1.3</t>
  </si>
  <si>
    <t>ALVENARIA</t>
  </si>
  <si>
    <t>CHAPISCO</t>
  </si>
  <si>
    <t>CONTRAPISO EM ARGAMASSA TRAÇO 1:3 e=3cm</t>
  </si>
  <si>
    <t>PORTAS E ESQUADRIAS</t>
  </si>
  <si>
    <t>EMASSAMENTO DE FORRO DE GESSO</t>
  </si>
  <si>
    <t>PINTURA DE FORRO DE GESSO</t>
  </si>
  <si>
    <t>SUPORTE METÁLICO PARA UNIDADE CONDENSADORA</t>
  </si>
  <si>
    <t>PINTURA DE PAREDE INTERNA</t>
  </si>
  <si>
    <t>7.1</t>
  </si>
  <si>
    <t>und</t>
  </si>
  <si>
    <t>REDE ESTRUTURADA</t>
  </si>
  <si>
    <t>8.1</t>
  </si>
  <si>
    <t>8.2</t>
  </si>
  <si>
    <t>8.3</t>
  </si>
  <si>
    <t>8.4</t>
  </si>
  <si>
    <t>CABO UTP CAT 5e</t>
  </si>
  <si>
    <t>8.5</t>
  </si>
  <si>
    <t>8.6</t>
  </si>
  <si>
    <t>8.7</t>
  </si>
  <si>
    <t>PONTO DE REDE - 02 SAIDAS</t>
  </si>
  <si>
    <t>PONTO DE TOMADA SISTEMA X</t>
  </si>
  <si>
    <t>PONTO DE INTERRUPTOR SISTEMA X</t>
  </si>
  <si>
    <t>2.3</t>
  </si>
  <si>
    <t>INSTALAÇÕES ELÉTRICAS</t>
  </si>
  <si>
    <t>INSTALAÇÕES HIDROSANITÁRIAS</t>
  </si>
  <si>
    <t>BACIA SANITÁRIA COM CAIXA ACOPLADA</t>
  </si>
  <si>
    <t>PONTO de esgoto com tubo de PVC e conexoes,  Ø 40 mm. Fornecimento e instalação</t>
  </si>
  <si>
    <t>PONTO de esgoto com tubo de PVC e conexoes,  Ø 100 mm. Fornecimento e instalação</t>
  </si>
  <si>
    <t>PONTO de água fria com tubo de PVC e conexões, Ø 25 mm.Inclusive abertura e fechamento de rasgo em alvenaria. Para distâncias até 3m. Fornecimento e instalação</t>
  </si>
  <si>
    <t>DUCHA manual. Fornecimento e instalação</t>
  </si>
  <si>
    <t>Sifão e válvula de escoamento para lavatório</t>
  </si>
  <si>
    <t>PAREDE DE BLOCOS DE CONCRETO CELULAR</t>
  </si>
  <si>
    <t>PONTO ELÉTRICO SPLIT MONOFÁSICO</t>
  </si>
  <si>
    <t>PONTO ELÉTRICO SPLIT TRIFÁSICO</t>
  </si>
  <si>
    <t>PISO E REVESTIMENTO</t>
  </si>
  <si>
    <t>FORRO EM PVC</t>
  </si>
  <si>
    <t>8.8</t>
  </si>
  <si>
    <t>9.1</t>
  </si>
  <si>
    <t>9.2</t>
  </si>
  <si>
    <t>9.3</t>
  </si>
  <si>
    <t>9.4</t>
  </si>
  <si>
    <t>9.5</t>
  </si>
  <si>
    <t>9.6</t>
  </si>
  <si>
    <t>10.1</t>
  </si>
  <si>
    <t>10.3</t>
  </si>
  <si>
    <t>10.4</t>
  </si>
  <si>
    <t>PORTA PARA BANHEIRO(INCLUSIVE FORRA E FERRAGENS)</t>
  </si>
  <si>
    <t>4.4</t>
  </si>
  <si>
    <t>SOLEIRA EM GRANITO</t>
  </si>
  <si>
    <t>LAVATÓRIO DE LOUÇA COM COLUNA</t>
  </si>
  <si>
    <t>BWC Masc.</t>
  </si>
  <si>
    <t>BWC Fem.</t>
  </si>
  <si>
    <t>BWC Juiz</t>
  </si>
  <si>
    <t>BWC Ass</t>
  </si>
  <si>
    <t>DEMOLIÇÃO DE PISO LADRILHO</t>
  </si>
  <si>
    <t xml:space="preserve">M </t>
  </si>
  <si>
    <t>salão térreo</t>
  </si>
  <si>
    <t>salão 1º pav</t>
  </si>
  <si>
    <t>Fachada</t>
  </si>
  <si>
    <t>TORNEIRA de pressão metálica para pia, inclusive acessorios para instalação.</t>
  </si>
  <si>
    <t>ELETROCALHA SISTEMA X - ELÉTRICA</t>
  </si>
  <si>
    <t>LUMINÁRIA DE SOBREPOR -  FLUORESCENTE 2 X 40W</t>
  </si>
  <si>
    <t>ELETROCALHA SISTEMA X - REDES</t>
  </si>
  <si>
    <t>ELETRODUTO RÍGIDO</t>
  </si>
  <si>
    <t>9.7</t>
  </si>
  <si>
    <t>AMBIENTES</t>
  </si>
  <si>
    <t>PISO EM CERÂMICA ESMALTADA PEI 4 - PADRÃO MÉDIO</t>
  </si>
  <si>
    <t>REVESTIMENTO EM CERÂMICA ESMALTADA PEI 4 - PADRÃO MÉDIO</t>
  </si>
  <si>
    <t>UN.</t>
  </si>
  <si>
    <t>TOMADA SISTEMA X</t>
  </si>
  <si>
    <t>NORDIFE</t>
  </si>
  <si>
    <t>INTERRUPTOR SIMPLES</t>
  </si>
  <si>
    <t>CANALETA 32 X 20</t>
  </si>
  <si>
    <t>PLACA 4X2</t>
  </si>
  <si>
    <t>SUPORTE 4X2</t>
  </si>
  <si>
    <t>TOMADA RJ 45</t>
  </si>
  <si>
    <t>CABO MULTILAN CAT 5E</t>
  </si>
  <si>
    <t>CANALETA 80X50</t>
  </si>
  <si>
    <t>Preço Total + BDI (R$)</t>
  </si>
  <si>
    <t>PREVISÃO TOTAL DE DESPESAS</t>
  </si>
  <si>
    <t>PREÇO TOTAL</t>
  </si>
  <si>
    <t>PREÇO TOTAL + BDI</t>
  </si>
  <si>
    <t>8.9</t>
  </si>
  <si>
    <t>8.10</t>
  </si>
  <si>
    <t>PORTA PAPEL TOALHA</t>
  </si>
  <si>
    <t>DEMOLIÇÃO DE ALVENARIA DE TIJOLO FURADO</t>
  </si>
  <si>
    <t>2.4</t>
  </si>
  <si>
    <t>CORRIMÃO METÁLICO 2 1/2 "</t>
  </si>
  <si>
    <t>5.5</t>
  </si>
  <si>
    <t>9.8</t>
  </si>
  <si>
    <t>JANELA DE ALUMÍNIO BOCA DE LOBO PARA BANHEIRO</t>
  </si>
  <si>
    <t>5.6</t>
  </si>
  <si>
    <t>DISJUNTOR TRIPOLAR 30A</t>
  </si>
  <si>
    <t>DISJUNTOR MONOPOLAR 15A</t>
  </si>
  <si>
    <t>DISJUNTOR MONOPOLAR 20A</t>
  </si>
  <si>
    <t>DISJUNTOR MONOPOLAR 30A</t>
  </si>
  <si>
    <t>9.9</t>
  </si>
  <si>
    <t>9.10</t>
  </si>
  <si>
    <t>9.11</t>
  </si>
  <si>
    <t>9.12</t>
  </si>
  <si>
    <t>QUADRO ELÉTRICO PARA 24 DISJUNTORES</t>
  </si>
  <si>
    <t>8.11</t>
  </si>
  <si>
    <t>Rede de drenos para instalação de Splits</t>
  </si>
  <si>
    <t>PISO VINÍLICO</t>
  </si>
  <si>
    <t>4.5</t>
  </si>
  <si>
    <t>%</t>
  </si>
  <si>
    <t>ITEM</t>
  </si>
  <si>
    <t>INSTALAÇÃO DOS PATCHCORDS</t>
  </si>
  <si>
    <t>INSTALAÇÃO DOS PATCHPANELS 48 SAÍDAS</t>
  </si>
  <si>
    <t>10.2</t>
  </si>
  <si>
    <t>10.5</t>
  </si>
  <si>
    <t>PATCHCORDS</t>
  </si>
  <si>
    <t>PATCHPANEL</t>
  </si>
  <si>
    <t>11.1</t>
  </si>
  <si>
    <t>COBERTA</t>
  </si>
  <si>
    <t>COBERTURA COM TELHAS DE FIBROCIMENTO</t>
  </si>
  <si>
    <t>2.5</t>
  </si>
  <si>
    <t>DEMOLIÇÃO DE COBERTURA COM TELHA CERÂMICA</t>
  </si>
  <si>
    <t>1.4</t>
  </si>
  <si>
    <t>DEMOLIÇÃO DE ESTRUTURA DE MADEIRA PARA TELHADO</t>
  </si>
  <si>
    <t>2.6</t>
  </si>
  <si>
    <t>ESTRUTURA DE MADEIRA PARA COBERTURA EM TELHA DE FIBROCIMENTO</t>
  </si>
  <si>
    <t>CUMEEIRA DE FIBROCIMENTO</t>
  </si>
  <si>
    <t>11.2</t>
  </si>
  <si>
    <t>11.3</t>
  </si>
  <si>
    <t>HV CONSTRUÇÕES</t>
  </si>
  <si>
    <t>MANDACARÚ MAT. CONSTRUÇÃO</t>
  </si>
  <si>
    <t>M3</t>
  </si>
  <si>
    <t>JG</t>
  </si>
  <si>
    <t>LIMPEZA PERMANENTE</t>
  </si>
  <si>
    <t>DIVERSOS</t>
  </si>
  <si>
    <t>VASSOURA PIASSAVA QUADRADA GRANDE</t>
  </si>
  <si>
    <t>MARTELO TIPO UNHA 25"</t>
  </si>
  <si>
    <t>SERROTE DE ACO 18" RAMADA DIAMANTE</t>
  </si>
  <si>
    <t>LUVA PROTECAO MANUAL EM LONA</t>
  </si>
  <si>
    <t>CABO DE NYLON ENTRELACADO 3/4"</t>
  </si>
  <si>
    <t>PA QUADRADA COM CABO</t>
  </si>
  <si>
    <t>CHAVE DE FENDA 1/8"x 5"</t>
  </si>
  <si>
    <t>ENXADAO 3 LIBRAS COM CABO</t>
  </si>
  <si>
    <t>FOICE DE ACO COM CABO</t>
  </si>
  <si>
    <t>CORDA DE 1/2" (ROLO DE 10,0m) SIZAL</t>
  </si>
  <si>
    <t>RO</t>
  </si>
  <si>
    <t>BOTAS DE PLASTICO CANO MEDIO</t>
  </si>
  <si>
    <t>DESEMPENADEIRA DE ACO LISA/DENTADA</t>
  </si>
  <si>
    <t>ENXADA 2.1/2" TARZA COM CABO</t>
  </si>
  <si>
    <t>MARRETA ACO OITAVADO COM CABO 1 QUILO</t>
  </si>
  <si>
    <t>PICARETA ACO CARBONO FORJADO 6 LIBRAS</t>
  </si>
  <si>
    <t>FIO DE PRUMO Nº 3</t>
  </si>
  <si>
    <t>ESCADA PINTOR MADEIRA 6 DEGRAUS</t>
  </si>
  <si>
    <t>METRO ARTICULADO AMARELO 2,0m com 6 REGUAS DE MADEIRA</t>
  </si>
  <si>
    <t>ADMINISTRAÇÃO LOCAL</t>
  </si>
  <si>
    <t>CREA-ART</t>
  </si>
  <si>
    <t xml:space="preserve">TOTAL </t>
  </si>
  <si>
    <t>1.1</t>
  </si>
  <si>
    <t>M²</t>
  </si>
  <si>
    <t xml:space="preserve">CACAMBA DE ACO PARA LIXO/ENTULHO 5,0m3/LOCACAO MES </t>
  </si>
  <si>
    <t xml:space="preserve">MES </t>
  </si>
  <si>
    <t>ATUALIZAÇÃO</t>
  </si>
  <si>
    <t>DEMOLIÇÕES</t>
  </si>
  <si>
    <t>2.1</t>
  </si>
  <si>
    <t>3.3</t>
  </si>
  <si>
    <t>4.1</t>
  </si>
  <si>
    <t>4.2</t>
  </si>
  <si>
    <t>6.1</t>
  </si>
  <si>
    <t>6.2</t>
  </si>
  <si>
    <t>3.1</t>
  </si>
  <si>
    <t>3.2</t>
  </si>
  <si>
    <t>5.1</t>
  </si>
  <si>
    <t xml:space="preserve"> AZULEJISTA</t>
  </si>
  <si>
    <t>AJUDANTE DE PEDREIRO</t>
  </si>
  <si>
    <t>AJUDANTE ESPECIALIZADO</t>
  </si>
  <si>
    <t>AJUDANTE EM SONDAGEM</t>
  </si>
  <si>
    <t>AJUDANTE GERAL</t>
  </si>
  <si>
    <t>AJUDANTE INSTALADOR ELETRICO</t>
  </si>
  <si>
    <t>AJUTANDE INSTALADOR HIDRAULICO</t>
  </si>
  <si>
    <t>SERVENTE</t>
  </si>
  <si>
    <t>ENCANADOR OU BOMBEIRO HIDRÁULICO</t>
  </si>
  <si>
    <t>PEDREIRO</t>
  </si>
  <si>
    <t>CARPINTEIRO DE FORMA</t>
  </si>
  <si>
    <t>CARPINTEIRO DE ESQUADRIA</t>
  </si>
  <si>
    <t>ARMADOR OU FERREIRO</t>
  </si>
  <si>
    <t xml:space="preserve">ELETRICISTA </t>
  </si>
  <si>
    <t>ELETRICISTA INDUSTRIAL</t>
  </si>
  <si>
    <t>AZULEJISTA OU LADRILISTA</t>
  </si>
  <si>
    <t>MARMORISTA/GRANITEIRO</t>
  </si>
  <si>
    <t>SERRALHEIRO</t>
  </si>
  <si>
    <t>MARCENEIRO</t>
  </si>
  <si>
    <t>PINTOR</t>
  </si>
  <si>
    <t>ENGENHEIRO</t>
  </si>
  <si>
    <t>ENCAREGADO</t>
  </si>
  <si>
    <t>IMPERMEABILIZADOR</t>
  </si>
  <si>
    <t>CÓDIGO</t>
  </si>
  <si>
    <t>DESCRIÇÃO</t>
  </si>
  <si>
    <t>UN</t>
  </si>
  <si>
    <t>KG</t>
  </si>
  <si>
    <t>L</t>
  </si>
  <si>
    <t>CJ</t>
  </si>
  <si>
    <t>m²</t>
  </si>
  <si>
    <t>Un.</t>
  </si>
  <si>
    <t>1.2</t>
  </si>
  <si>
    <t>m</t>
  </si>
  <si>
    <t>FORRO</t>
  </si>
  <si>
    <t>Código</t>
  </si>
  <si>
    <t>Descrição</t>
  </si>
  <si>
    <t>Qtd/Coef.</t>
  </si>
  <si>
    <t>Preço Unit.(R$)</t>
  </si>
  <si>
    <t>Preço Total(R$)</t>
  </si>
  <si>
    <t>LEIS SOCIAIS</t>
  </si>
  <si>
    <t>BDI</t>
  </si>
  <si>
    <t>ADICIONAL NOTURNO</t>
  </si>
  <si>
    <t>SINAPI</t>
  </si>
  <si>
    <t>PROFISSIONAL</t>
  </si>
  <si>
    <t>HORA SEM LS</t>
  </si>
  <si>
    <t>COM LS</t>
  </si>
  <si>
    <t>COM A.N</t>
  </si>
  <si>
    <t>AJUDANTE</t>
  </si>
  <si>
    <t>AJUDANTE DE ARMADOR</t>
  </si>
  <si>
    <t>AJUDANTE DE CARPINTEIRO</t>
  </si>
  <si>
    <t>AJUDANTE DE ELETRICISTA</t>
  </si>
  <si>
    <t>AJUDANTE DE ENCANADOR</t>
  </si>
  <si>
    <t>AJUDANTE DE OPERAÇÃO EM GRAL</t>
  </si>
  <si>
    <t>H</t>
  </si>
  <si>
    <t>M</t>
  </si>
  <si>
    <t>MES</t>
  </si>
  <si>
    <t>M2</t>
  </si>
  <si>
    <t>JARDINEIRO</t>
  </si>
  <si>
    <t>ESTUCADOR</t>
  </si>
  <si>
    <t>GESSEIRO</t>
  </si>
  <si>
    <t>GL</t>
  </si>
  <si>
    <t>MASSA EPOXI</t>
  </si>
  <si>
    <t>LAMPADA INCANDESCENTE 100W</t>
  </si>
  <si>
    <t>LAMPADA INCANDESCENTE 40W</t>
  </si>
  <si>
    <t>LAMPADA INCANDESCENTE 60W</t>
  </si>
  <si>
    <t>OPERADOR DE GUINCHO</t>
  </si>
  <si>
    <t>OPERADOR DE PA CARREGADEIRA</t>
  </si>
  <si>
    <t>PAPELEIRA CROMADA</t>
  </si>
  <si>
    <t>CX</t>
  </si>
  <si>
    <t>MONTADOR</t>
  </si>
  <si>
    <t>PASTILHEIRO</t>
  </si>
  <si>
    <t>BLOCO HEXAGONAL CONCRETO 8cm (26 un/m2)</t>
  </si>
  <si>
    <t>BLOCO PARA FUSIVEL 400 A</t>
  </si>
  <si>
    <t>BOCA DE LOBO EM CONCRETO PREMOLDADO</t>
  </si>
  <si>
    <t>BOCAL PARA BEIRAL ACP GALVANIZADO-DIREITA/ESQUERDA</t>
  </si>
  <si>
    <t>BOLSA DE LIGACAO PVC 1.1/2"x 40mm VASO SANITARIO</t>
  </si>
  <si>
    <t>BOMBA BLINDADA FLYT P/AGUAS SERVIDAS 10m3/h-H=8,0m 1HP</t>
  </si>
  <si>
    <t>BOMBA CENTRIFUGA 0,5CV 3/4"x3/4" 24MCA 2.4m3/H</t>
  </si>
  <si>
    <t>DESAREIADOR CPM 2 CONES POLIURETANO 12" 35/40psi</t>
  </si>
  <si>
    <t>DESENHISTA ARQUITETURA EM AUTO CAD</t>
  </si>
  <si>
    <t>DESENHISTA HIDRAULICO EM AUTO/CAD</t>
  </si>
  <si>
    <t>DESG.PNEUS CAMINHAO BASCULANTE 127CV 5m3 8.500 HORAS</t>
  </si>
  <si>
    <t>DESG.PNEUS CAMINHAO GUINDAUTO 127CV 11TN 1O.000 HORAS</t>
  </si>
  <si>
    <t>DESGASTE PNEUS CAMINHAO PIPA 127CV 9,0m3 11.500 HORAS</t>
  </si>
  <si>
    <t xml:space="preserve">DESGASTE PNEUS CAMINHAO TANQUE L32603 167CV 8m3 10.000h  </t>
  </si>
  <si>
    <t>DESGASTE PNEUS CARRO SONDA PERFURACAO SP3000T</t>
  </si>
  <si>
    <t>DESGASTE PNEUS RETROESCAVADEIRA 590L 4x2 76CV 0,30m3</t>
  </si>
  <si>
    <t>DESINFETANTE PO DE SULFA ANTISSEPTICO</t>
  </si>
  <si>
    <t>TB</t>
  </si>
  <si>
    <t>DESMOBILIZACAO DE EQUIPAMENTOS MECANICOS NA OBRA</t>
  </si>
  <si>
    <t>DESMOLDANTE LIQUIDO P/FORMAS ESTRUTURAIS (L=75m2)</t>
  </si>
  <si>
    <t>DESMONTAGEM/REMOCAO DE GRUA DE 31 A 50 METROS</t>
  </si>
  <si>
    <t>DETECTOR DE MOVIMENTO C/ALARME INFRA VERMELHO PASSIVO</t>
  </si>
  <si>
    <t>DETECTOR IONICO PARA CALOR E CHAMA</t>
  </si>
  <si>
    <t>DETECTOR TEMPERATURA FIXA BM-980</t>
  </si>
  <si>
    <t>DETECTOR TERMOVELOCIMETRICO BD-957</t>
  </si>
  <si>
    <t>DETERGENTE BIODEGRADAVEL RHOS 402 PARA LIMPEZA</t>
  </si>
  <si>
    <t>DIFUSOR ALUMINIO INSUFLAMENTO 9"x9"</t>
  </si>
  <si>
    <t>DIFUSOR AR CONDICIONADO 48"- 120cm</t>
  </si>
  <si>
    <t>DIFUSOR CAIXA PLENUM 500cfm 24"x8" THREE-WAY</t>
  </si>
  <si>
    <t>DIFUSOR CO2 PARA EXTINCAO INCENDIO A DISTANCIA</t>
  </si>
  <si>
    <t>DIFUSOR DQE 41-T4</t>
  </si>
  <si>
    <t>DIFUSOR INSUFLAMENTO 671x320mm</t>
  </si>
  <si>
    <t>DIFUSOR LINEAR AR CONDICIONADO  H=0,20m</t>
  </si>
  <si>
    <t>DIGITADOR EM PROCESSAMENTO DE DADOS</t>
  </si>
  <si>
    <t>DIGITADOR SISTEMA OPERACIONAL WINDOWS</t>
  </si>
  <si>
    <t>DILUENTE EPOXI 900ML</t>
  </si>
  <si>
    <t>DISJUNTOR BIPOLAR 10A</t>
  </si>
  <si>
    <t>DISJUNTOR BIPOLAR 20A/10KA</t>
  </si>
  <si>
    <t>DISJUNTOR BIPOLAR 30A 5SK6</t>
  </si>
  <si>
    <t>DISJUNTOR BIPOLAR 30A/10KA</t>
  </si>
  <si>
    <t>DISJUNTOR BIPOLAR 35A/10KA</t>
  </si>
  <si>
    <t>DISJUNTOR BIPOLAR ELETROMAR 80A/10KA</t>
  </si>
  <si>
    <t>DISJUNTOR MONOPOLAR 16A/10KA</t>
  </si>
  <si>
    <t>DISJUNTOR MONOPOLAR 20A 5K6</t>
  </si>
  <si>
    <t>DISJUNTOR MONOPOLAR 20A/10KA</t>
  </si>
  <si>
    <t>DISJUNTOR MONOPOLAR 25A/10KA</t>
  </si>
  <si>
    <t>DISJUNTOR MONOPOLAR ELETROMAR 30A</t>
  </si>
  <si>
    <t>DISJUNTOR MONOPOLAR ELETROMAR 40A</t>
  </si>
  <si>
    <t>DISJUNTOR TRIPOLAR 10A 5K6</t>
  </si>
  <si>
    <t>DISJUNTOR TRIPOLAR 30A /40KA</t>
  </si>
  <si>
    <t>DISJUNTOR TRIPOLAR 3VF12 450 63A</t>
  </si>
  <si>
    <t>DISJUNTOR TRIPOLAR 3VF31 63 70A</t>
  </si>
  <si>
    <t>DISJUNTOR TRIPOLAR 3VF42 150A</t>
  </si>
  <si>
    <t>DISJUNTOR TRIPOLAR 3VU16 6 10A</t>
  </si>
  <si>
    <t>DISJUNTOR TRIPOLAR 3WN6 252 630A 400MVA 15KV</t>
  </si>
  <si>
    <t>DISJUNTOR TRIPOLAR 40A C 20KA 230V MERLIN</t>
  </si>
  <si>
    <t>DISJUNTOR TRIPOLAR CL3040 40A/40KA</t>
  </si>
  <si>
    <t>AJUDANTE DE MONTADOR SISTEMA ELETRICO</t>
  </si>
  <si>
    <t>AJUDANTE DE OPERADOR DE INJECAO</t>
  </si>
  <si>
    <t>AJUDANTE DE PASTILHEIRO</t>
  </si>
  <si>
    <t>AJUDANTE DE PASTILHEIRO ANDAIME EXTERNO+30% PERICULOS.</t>
  </si>
  <si>
    <t>AJUDANTE DE PINTOR</t>
  </si>
  <si>
    <t>AJUDANTE DE PINTOR DE TUBULACAO</t>
  </si>
  <si>
    <t>AJUDANTE DE PINTOR+ADICIONAL PERICULOSIDADE 30%</t>
  </si>
  <si>
    <t>AJUDANTE DE SERRALHEIRO</t>
  </si>
  <si>
    <t>AJUDANTE DE SONDADOR DICIONAL+20% DE INSALUBRIDADE</t>
  </si>
  <si>
    <t>AJUDANTE DE VIDRACEIRO</t>
  </si>
  <si>
    <t>AJUDANTE EM SERVICOS DE PINTURA</t>
  </si>
  <si>
    <t>AJUDANTE ESTUCADOR ANDAIME EXTERNO+30% PERICUL.</t>
  </si>
  <si>
    <t>AJUDANTE JATISTA+20% INSALUBRIDADE</t>
  </si>
  <si>
    <t>AJUDANTE LADRILHEIRO ANDAIME EXTERNO+30% PERICULOS.</t>
  </si>
  <si>
    <t>ALAMBRADO PARA QUADRA DE TENIS</t>
  </si>
  <si>
    <t>ALAMBRADO PARA QUADRA POLIESPORTIVA</t>
  </si>
  <si>
    <t>ALAMBRADO TIPO LISONDA PARA QUADRA DE TENIS DESCOBERTA</t>
  </si>
  <si>
    <t xml:space="preserve">ALARME RESIDENCIAL COMPATEC-ACIONADOR/SENSOR ANTI/FURTO  </t>
  </si>
  <si>
    <t>ALCAPAO EM ACO GALVANIZADO 60x60x5,5cm</t>
  </si>
  <si>
    <t>ALFALTO PARA LAJES (LATA DE 8 LITROS)</t>
  </si>
  <si>
    <t>ALGODAO HIDROFILO ABSORVENTE-PACOTE 250 GRAMAS</t>
  </si>
  <si>
    <t>ALICATE DE APERTO 7"</t>
  </si>
  <si>
    <t>ALIMENTADOR ENERGIA PARA TRILHOS DE ILUMINACAO</t>
  </si>
  <si>
    <t>ALIZAR/MOLDURA MADEIRA DE LEI 1,5x4,5cm PARA PINTURA</t>
  </si>
  <si>
    <t>ALMOCO/JANTAR RESTAURANTE HOTEL 2 ESTRELAS</t>
  </si>
  <si>
    <t>ALUGUEL  TORRE MISTA 750kg+8 CANELAS PARA 10 PAV</t>
  </si>
  <si>
    <t>ALUGUEL  TORRE MISTA 750kg+GUINCHO +10CANCELAS 12 pav</t>
  </si>
  <si>
    <t>ALUGUEL  TORRE MISTA 750kg+GUINCHO +6 CANCELAS PARA 8PAV</t>
  </si>
  <si>
    <t>ALUGUEL  TORRE MISTA 750kg+GUINCHO+24 CANCELAS PARA 26 PAV</t>
  </si>
  <si>
    <t>ALUGUEL ANDAIME TUBULAR 2 QUADROS DIAGONAIS DE 2,0m</t>
  </si>
  <si>
    <t>ALUGUEL ANDAIME TUBULAR FACHADEIRO-ESTRADO 2 OPERARIOS</t>
  </si>
  <si>
    <t>ALUGUEL ANDAIME TUBULAR PARA FACHADA (MES)</t>
  </si>
  <si>
    <t>ALUGUEL ARQUIBANCADA METALICA DESCOBERTA (un/Lugar)</t>
  </si>
  <si>
    <t>ALUGUEL DIA GRUA ASCENCAO POR METRO/AOS SABADOS</t>
  </si>
  <si>
    <t>D</t>
  </si>
  <si>
    <t>ALUGUEL DIA JATO DE AREIA EQUIP.COMPL.</t>
  </si>
  <si>
    <t>ALUGUEL DIA JATO DE AREIA PURO</t>
  </si>
  <si>
    <t>ALUGUEL DIA RESERVATORIO DE AR</t>
  </si>
  <si>
    <t>ALUGUEL GRUA ASCENC.-ACRESCIMO POR METRO DE ALTURA/MES</t>
  </si>
  <si>
    <t>ALUGUEL HORA APARELHO DE SOLDA OXIACETILENO</t>
  </si>
  <si>
    <t>ALUGUEL HORA BOMBA DE VACUO P/DESOBSTRUCAO FRIGORIGENA</t>
  </si>
  <si>
    <t>ALUGUEL HORA GUINCHO PARA TORRE METALICA</t>
  </si>
  <si>
    <t>ALUGUEL HORA MISTURADOR P/ARGAMASSA CONCRETO PROJETADO</t>
  </si>
  <si>
    <t>ALUGUEL HORA TORRE PARA SONDAGEM PERCUSSAO/TRIPE 6,0m</t>
  </si>
  <si>
    <t>ALUGUEL MENSAL 4 SAPATAS PARA ANDAIME TUBULAR</t>
  </si>
  <si>
    <t>ALUGUEL MENSAL ANDAIME LEVE PLATAFORMA COM CABO DE 60m</t>
  </si>
  <si>
    <t>ALUGUEL MENSAL ANDAIME PESADO COM CABO DE 30m</t>
  </si>
  <si>
    <t>ALUGUEL MENSAL ANDAIME PESADO COM CABO DE 45m</t>
  </si>
  <si>
    <t>ALUGUEL MENSAL ANDAIME TUBULAR CONVENC.(C/BRACADEIRA)</t>
  </si>
  <si>
    <t>ALUGUEL MENSAL BALANCIM MANUAL COM PLATAFORMA 3,0m</t>
  </si>
  <si>
    <t>ALUGUEL MENSAL CONTAINER ALMOXARIFADO 6,0x2,4m/M6000</t>
  </si>
  <si>
    <t xml:space="preserve">ALUGUEL MENSAL CONTAINER ESCRITORIO 6x2,4m 13,80m2 C/WC  </t>
  </si>
  <si>
    <t>ALUGUEL MENSAL CONTAINER SANITARIO MOD.110</t>
  </si>
  <si>
    <t>ALUGUEL MENSAL DE GRUA BASICA-ATE 20m (176h/mes)</t>
  </si>
  <si>
    <t>ALUGUEL MENSAL DESEMPENADEIRA 1800 x 350mm</t>
  </si>
  <si>
    <t>ALUGUEL MENSAL ESMERIL DE COLUNA 2.1/2CV REBOLOS 12x2"</t>
  </si>
  <si>
    <t>ALUGUEL MENSAL FURADEIRA 1/2" BOSCH 1182</t>
  </si>
  <si>
    <t>ALUGUEL MENSAL FURADEIRA 5/8" BOSCH 1174</t>
  </si>
  <si>
    <t>ALUGUEL MENSAL RELOGIO DE PONTO</t>
  </si>
  <si>
    <t>ALUGUEL MENSAL SERRA PORTATIL MAKITA 5900-B</t>
  </si>
  <si>
    <t>ALUGUEL MENSAL SILO CIMENTO CAPACIDADE 50 TONELADAS</t>
  </si>
  <si>
    <t>ALUGUEL MENSAL TALHA 3 TONELADAS TROLEY MANUAL/ELETR.</t>
  </si>
  <si>
    <t>ALUGUEL MENSAL TALHA TIRFOR 1,5 TONELADA</t>
  </si>
  <si>
    <t>ALUGUEL MENSAL TALHA TIRFOR 3 TONELADAS</t>
  </si>
  <si>
    <t>ALUGUEL MENSAL TEODOLITO WILD T-1</t>
  </si>
  <si>
    <t>ALUGUEL MENSAL TEODOLITO WILD T-2</t>
  </si>
  <si>
    <t>ALUGUEL MES TORRE BASICA-DESMONTAGEM DE CANCELAS</t>
  </si>
  <si>
    <t>ALUGUEL MES TORRE BASICA-MONTAGEM DE CANCELAS</t>
  </si>
  <si>
    <t xml:space="preserve">ALUGUEL PALANQUE MODULADO DESCOB.PISO 1,4m SOLO(M2/MES)  </t>
  </si>
  <si>
    <t>ALUGUEL REGUA VIBRATORIA ELETRICA 2.00m</t>
  </si>
  <si>
    <t>ALUGUEL REGUA VIBRATORIA ELETRICA 4.20m</t>
  </si>
  <si>
    <t>ALUGUEL TORRE MISTA 750kg+GUINCHO+14 CANCELAS PARA 14 PAV</t>
  </si>
  <si>
    <t>ALUGUEL TORRE MISTA 750kg+GUINCHO+16 CANCELAS PARA 18 PAV</t>
  </si>
  <si>
    <t>ALUGUEL TORRE MISTA 750kg+GUINCHO+18 CANELAS PARA 20 PAV</t>
  </si>
  <si>
    <t>ALUGUEL TORRE MISTA 750kg+GUINCHO+20 CANECLAS PARA 22 PAV</t>
  </si>
  <si>
    <t>ALUGUEL TORRE MISTA 750kg+GUINCHO+28 CANCELAS PARA 30 PAV</t>
  </si>
  <si>
    <t>AMORTECEDOR VEICULO GRANDE (/1000)</t>
  </si>
  <si>
    <t>AMORTECEDOR VEICULO MEDIO (/1000)</t>
  </si>
  <si>
    <t>AMORTECEDOR VEICULO PEQUENO (/1000)</t>
  </si>
  <si>
    <t>AMOSTRA SHELBY DIAMETRO  3"</t>
  </si>
  <si>
    <t>ANALISE BACTERIOLOGICA EM AGUA DE POCO ARTESIANO</t>
  </si>
  <si>
    <t>ANDAIME DIAGONAL TUBULAR 2 QUADROS 1,50m x 1,50m-MES</t>
  </si>
  <si>
    <t>ANDAIME SUSPENSO TIPO JAHU 1,35m x 8,8Om</t>
  </si>
  <si>
    <t>ANDAIME TUBULAR MOVEL 1,5x1,5m TUBOS GALVAN. (LOC/MES)</t>
  </si>
  <si>
    <t>ANEL BORRACHA JUNTA ELASTICA 4OOmm</t>
  </si>
  <si>
    <t>ANEL BORRACHA PARA FERRO FUNDIDO ASBNBR 100mm</t>
  </si>
  <si>
    <t>ANEL BORRACHA PARA FERRO FUNDIDO ASBNBR 150mm</t>
  </si>
  <si>
    <t>ANEL BORRACHA PARA PECA FERRO FUNDIDO 75mm</t>
  </si>
  <si>
    <t>ANEL BORRACHA PARA PVC 50mm</t>
  </si>
  <si>
    <t>ANEL BORRACHA PARA PVC 75mm</t>
  </si>
  <si>
    <t>ANEL BORRACHA PARA PVC SERIE R 100mm</t>
  </si>
  <si>
    <t>ANEL BORRACHA PARA REGISTRO GAVETA 200mm</t>
  </si>
  <si>
    <t>ANEL BORRACHA PARA UNIAO 50mm</t>
  </si>
  <si>
    <t>ANEL BORRACHA PBA 300mm</t>
  </si>
  <si>
    <t>ANEL BORRACHA PBA 50mm</t>
  </si>
  <si>
    <t>ANEL BORRACHA PBA 60mm</t>
  </si>
  <si>
    <t>ANEL CONCRETO 600x200x40mm PADRAO ECONOMICO</t>
  </si>
  <si>
    <t>ANEL CONCRETO 600x300x40mm PADRAO ECONOMICO</t>
  </si>
  <si>
    <t>ANEL CONCRETO PADRAO CEDAE 1000x600</t>
  </si>
  <si>
    <t>ANEL CONCRETO PADRAO CEDAE 1100x300x80mm</t>
  </si>
  <si>
    <t>ANEL CONCRETO PADRAO CEDAE 1100x500x50mm</t>
  </si>
  <si>
    <t>ANEL CONCRETO PADRAO CEDAE 2500x400x65mm</t>
  </si>
  <si>
    <t>ANEL CONCRETO PADRAO CEDAE 600x150x50mm</t>
  </si>
  <si>
    <t>ANEL CONCRETO PADRAO CEDAE 600x300</t>
  </si>
  <si>
    <t>ANEL CONCRETO PADRAO CEDAE 600x300x50mm</t>
  </si>
  <si>
    <t>ANEL CONCRETO PADRAO CEDAE 900x500x50mm</t>
  </si>
  <si>
    <t>ANEL DE BORRACHA PARA LUVA BIPARTIDA 100mm</t>
  </si>
  <si>
    <t>ANEL DE BORRACHA PARA LUVA BIPARTIDA NITRILICO 150mm</t>
  </si>
  <si>
    <t>ANEL DE BORRACHA TUBO VINILFORT 150mm</t>
  </si>
  <si>
    <t>APARELHO BIDE CROMADO LINHA PRATA DECA 1895 C-50</t>
  </si>
  <si>
    <t>APARELHO BIDE IZY CROMADO DECA</t>
  </si>
  <si>
    <t>APARELHO LAVATORIO AGUA FRIA MODELO 4J DECA 1194C</t>
  </si>
  <si>
    <t>APARELHO LAVATORIO BELLE EPOQUE TIFFANY</t>
  </si>
  <si>
    <t>APARELHO LAVATORIO FABRIMAR ASCOT-CR CROMADO 1875</t>
  </si>
  <si>
    <t>APARELHO MISTURADOR BIDE FABRIMAR JOLI CROMADO</t>
  </si>
  <si>
    <t>APARELHO MISTURADOR CROMADO PARA CHUVEIRO</t>
  </si>
  <si>
    <t>APARELHO MUDANCA DE VIA FERREA (TRILHOS ACO 37,2kg/m)</t>
  </si>
  <si>
    <t>APARELHO PARA LAVATORIO CROMADO</t>
  </si>
  <si>
    <t>APLICACAO DE SINTEKO EM PISOS DE MADEIRA</t>
  </si>
  <si>
    <t>APLICACAO EMPREITADA DE SINTEKO EM PISOS</t>
  </si>
  <si>
    <t>APLICADOR DE LAMINADO MELAMINICO</t>
  </si>
  <si>
    <t>APLICADOR DE LAN DE VIDRO</t>
  </si>
  <si>
    <t>APLICADOR DE PAPEL DE PAREDE</t>
  </si>
  <si>
    <t>APLICADOR DE PECAS EM FIBRA DE VIDRO</t>
  </si>
  <si>
    <t>APLICADOR DE PRODUTO DE PROTECAO+20% INSALUBRIDADE</t>
  </si>
  <si>
    <t>APLICADOR DE RESINA</t>
  </si>
  <si>
    <t>APLICADOR DE SOLUCAO DDT+20% ADICIONAL INSALUBRIDADE</t>
  </si>
  <si>
    <t>APONTADOR EM SERVICOS DE TERRAPLENAGEM</t>
  </si>
  <si>
    <t>APONTADOR PERIODO 22/5 H COM ADICIONAL 25%</t>
  </si>
  <si>
    <t>APONTADOR-ADICIONAL 30% DE PERICULOSIDADE</t>
  </si>
  <si>
    <t>APROPRIADOR DE MAO DE OBRA</t>
  </si>
  <si>
    <t>AQUECEDOR AUTOMAT.GAS RUA/GLP/NAFTA  LORENZETTI 8 LTS.</t>
  </si>
  <si>
    <t xml:space="preserve">AQUECEDOR AUTOMATICO GAS GLP/RUA/NAFTA SAKURA 14 LITROS  </t>
  </si>
  <si>
    <t>AQUECEDOR CUMULUS GAS-GLP/RUA/NAFTA 15 LITROS</t>
  </si>
  <si>
    <t>AQUECEDOR DE PASSAGEM LORENZETTI GAS 7 LITROS</t>
  </si>
  <si>
    <t xml:space="preserve">AQUECEDOR ENERGIA SOLAR 250l INOX C/2 COLETORES CUMULUS  </t>
  </si>
  <si>
    <t xml:space="preserve">AQUECEDOR ENERGIA SOLAR 250l INOX C/3 COLETORES CUMULUS  </t>
  </si>
  <si>
    <t xml:space="preserve">AQUECEDOR ENERGIA SOLAR ASTROSOL 300 LITROS/3 COLETORES  </t>
  </si>
  <si>
    <t xml:space="preserve">AQUECEDOR ENERGIA SOLAR ASTROSOL 400 LITROS/4 COLETORES  </t>
  </si>
  <si>
    <t xml:space="preserve">AQUECEDOR ENERGIA SOLAR ASTROSOL 500 LITROS/5 COLETORES  </t>
  </si>
  <si>
    <t>AQUECEDOR ENERGIA SOLAR-250 LITROS/INOX.2 COLETORES</t>
  </si>
  <si>
    <t>AQUECEDOR ENERGIA SOLAR-280 LITROS INOX.3 COLETORES</t>
  </si>
  <si>
    <t>AQUECEDOR ENERGIA SOLAR/BOILER 500 LITROS 15 PESSOAS</t>
  </si>
  <si>
    <t>AQUECEDOR GAS DE RUA/GLP/NAFTA BRANCO 13,6 LITROS</t>
  </si>
  <si>
    <t>AQUECEDOR GAS DE RUA/GLP/NAFTA ORBIS BRANCO 7,5 LITROS</t>
  </si>
  <si>
    <t>AQUECEDOR LORENZETTI GAS RUA/GLP/NAFTA VERT. 18 LIT.</t>
  </si>
  <si>
    <t>AQUECEDOR NORDIK NK360/2 GAS RUA/GLP/NAFTA 18 LITROS</t>
  </si>
  <si>
    <t xml:space="preserve">AQUECEDOR PISCINA EUS MOD. COMMANDER ATE 120.000 L/Min)  </t>
  </si>
  <si>
    <t>AQUECEDOR PISCINA EUS MOD. MARK 5 ATE 80.000 L/Min)</t>
  </si>
  <si>
    <t xml:space="preserve">AQUECEDOR PISCINA HARMAN MOD. YS 2433 ATE 150.000L/MIn)  </t>
  </si>
  <si>
    <t>AQUECEDOR SAKURA 14 LITROS GLP/GAS/NAFTA</t>
  </si>
  <si>
    <t>AQUECEDOR SAKURA GAS DE RUA/GLP/NAFTA 18 LITROS</t>
  </si>
  <si>
    <t xml:space="preserve">AQUECEDOR/BOILER COBRE GAS HORIZONTAL GERALTHERM 100 L.  </t>
  </si>
  <si>
    <t>AQUECEDOR/BOILER CUMULUS GAS GLP/NAFTA 85 LITROS</t>
  </si>
  <si>
    <t>AQUECEDOR/BOILER ELETRICO ACO 200 LITROS KENT</t>
  </si>
  <si>
    <t>AQUECEDOR/BOILER ELETRICO CENTRAL ELETRONICO 30 LITROS</t>
  </si>
  <si>
    <t>AQUECEDOR/BOILER ELETRICO COBRE 150 LITROS KENT</t>
  </si>
  <si>
    <t>AQUECEDOR/BOILER ELETRICO COBRE 75 LITROS CARDAL</t>
  </si>
  <si>
    <t>AQUECEDOR/BOILER ELETRICO COBRE HORIZ.100 LTS CUMULUS</t>
  </si>
  <si>
    <t>AQUECEDOR/BOILER ELETRICO HORIZONTAL 1.500 LITROS</t>
  </si>
  <si>
    <t>AQUECEDOR/BOILER ELETRICO HORIZONTAL 150 LITROS</t>
  </si>
  <si>
    <t>AQUECEDOR/BOILER ELETRICO HORIZONTAL 150Litros CUMULUS</t>
  </si>
  <si>
    <t>AQUECEDOR/BOILER ELETRICO HORIZONTAL 300 LITROS</t>
  </si>
  <si>
    <t>TELHADISTA</t>
  </si>
  <si>
    <t>JOELHO 90 PVC SOLDAVEL 110mm</t>
  </si>
  <si>
    <t>JOELHO 90 PVC SOLDAVEL 20mm</t>
  </si>
  <si>
    <t>JOELHO 90 PVC SOLDAVEL 50mm</t>
  </si>
  <si>
    <t>JOELHO 90 PVC SOLDAVEL AZUL 25mm x 3/4"</t>
  </si>
  <si>
    <t>JOELHO 90 PVC SOLDAVEL C/BUCHA DE LATAO 20mm x 1/2"</t>
  </si>
  <si>
    <t>JOELHO REDUCAO 90 PVC SOLDAVEL 32 x 25mm</t>
  </si>
  <si>
    <t>JOELHO REDUCAO PVC 90 SOLDA/ROSCA 25mm x 3/4"</t>
  </si>
  <si>
    <t>JOGO PARAFUSOS FIXACAO FLANGES PA 1000</t>
  </si>
  <si>
    <t>JUNCAO "X" COM 7 FUROS</t>
  </si>
  <si>
    <t>BROCA PARA PERFURACAO COROA WIDIA 3"</t>
  </si>
  <si>
    <t>BROCA PERFURACAO ROCHA 7/8" 1,70m</t>
  </si>
  <si>
    <t>PC</t>
  </si>
  <si>
    <t>BROCA PERFURACAO ROCHA 7/8" 1,90m</t>
  </si>
  <si>
    <t>BROCA TRICONICA DENTES FREZADOS (80%) 12.1/4"</t>
  </si>
  <si>
    <t>BUCHA DE ALUMINIO PARA ELETRODUTO 1"</t>
  </si>
  <si>
    <t>BUCHA DE ALUMINIO PARA ELETRODUTO 1/2"</t>
  </si>
  <si>
    <t>BUCHA DE ALUMINIO PARA ELETRODUTO 2"</t>
  </si>
  <si>
    <t>BUCHA DE ALUMINIO PARA ELETRODUTO 3/4"</t>
  </si>
  <si>
    <t>BUCHA DE ALUMINIO PARA ELETRODUTO 4"</t>
  </si>
  <si>
    <t>BUCHA DE NYLON PARA FIXACAO TIPO S6 COM PARAFUSO</t>
  </si>
  <si>
    <t>BUCHA E ARRUELA PVC 1.1/2"</t>
  </si>
  <si>
    <t>BUCHA E ARRUELA PVC 3"</t>
  </si>
  <si>
    <t>BUCHA E ARRUELA PVC 3/4"</t>
  </si>
  <si>
    <t>BUCHA REDUCAO COBRE 28x22mm</t>
  </si>
  <si>
    <t>BUCHA REDUCAO COBRE 35x15mm</t>
  </si>
  <si>
    <t>BUCHA REDUCAO COBRE 42x22mm</t>
  </si>
  <si>
    <t>BUCHA REDUCAO COBRE 54x22mm</t>
  </si>
  <si>
    <t>BUCHA REDUCAO COBRE 600 66x35mm</t>
  </si>
  <si>
    <t>BUCHA REDUCAO COBRE 600 79x66mm</t>
  </si>
  <si>
    <t>BUCHA REDUCAO COBRE 600/2 66x42mm</t>
  </si>
  <si>
    <t>BUCHA REDUCAO COBRE 600/2D 54x42mm</t>
  </si>
  <si>
    <t>BUCHA REDUCAO CURTA PVC SOLDAVEL 110x85mm</t>
  </si>
  <si>
    <t>BUCHA REDUCAO CURTA PVC SOLDAVEL 25x20mm</t>
  </si>
  <si>
    <t>BUCHA REDUCAO CURTA PVC SOLDAVEL 60x50mm</t>
  </si>
  <si>
    <t>BUCHA REDUCAO FERRO FUNDIDO BR SSB 75x50mm</t>
  </si>
  <si>
    <t>BUCHA REDUCAO FERRO GALVANIZADO 1.1/4"x1"</t>
  </si>
  <si>
    <t>BUCHA REDUCAO FERRO GALVANIZADO 2.1/2"x1"</t>
  </si>
  <si>
    <t>BUCHA REDUCAO FERRO GALVANIZADO 2.1/2"x1.1/4"</t>
  </si>
  <si>
    <t>BUCHA REDUCAO FERRO GALVANIZADO 3"x 1.1/2"</t>
  </si>
  <si>
    <t>BUCHA REDUCAO FERRO GALVANIZADO 3/4"X 1/2"</t>
  </si>
  <si>
    <t>BUCHA REDUCAO FERRO GALVANIZADO 4"x2"</t>
  </si>
  <si>
    <t>BUCHA REDUCAO LONGA PVC ESGOTO SERIE NORMAL 50x40mm</t>
  </si>
  <si>
    <t>BUCHA REDUCAO LONGA PVC SOLDAVEL 40x25mm</t>
  </si>
  <si>
    <t>BUCHA REDUCAO LONGA PVC SOLDAVEL 50x20mm</t>
  </si>
  <si>
    <t>BUCHA REDUCAO LONGA PVC SOLDAVEL 60x32mm</t>
  </si>
  <si>
    <t>BUCHA REDUCAO LONGA PVC SOLDAVEL 85x60mm</t>
  </si>
  <si>
    <t>BUCHA REDUCAO PVC ROSCA 1"x1/2"</t>
  </si>
  <si>
    <t>BUCHA REDUCAO PVC ROSCA 1.1/2"x3/4"</t>
  </si>
  <si>
    <t>BUCHA REDUCAO PVC ROSCA 1.1/4"x1/2"</t>
  </si>
  <si>
    <t>BUCHA REDUCAO PVC ROSCA 2"x1.1/4"</t>
  </si>
  <si>
    <t>BUCHA REDUCAO PVC ROSCA 3/4"x1/2"</t>
  </si>
  <si>
    <t>BUCHA/ARRUELA DE ALUMINIO PARA ELETRODUTO 1"</t>
  </si>
  <si>
    <t>BUCHA/ARRUELA DE ALUMINIO PARA ELETRODUTO 3"</t>
  </si>
  <si>
    <t>BUCHA/ARRUELA DE ALUMINIO PARA ELETRODUTO 3/4"</t>
  </si>
  <si>
    <t>BUCHA/ARRUELA DE ALUMINIO PARA ELETRODUTO 4"</t>
  </si>
  <si>
    <t>BUJAO FERRO GALVANIZADO 1.1/4"</t>
  </si>
  <si>
    <t>BUJAO FERRO GALVANIZADO 3/4"</t>
  </si>
  <si>
    <t>BUJAO FERRO GALVANIZADO TUPY 1/2"</t>
  </si>
  <si>
    <t>BUJAO FERRO GALVANIZADO TUPY 2"</t>
  </si>
  <si>
    <t>CABECAL DE APOIO PARA PONTALETES METALICOS</t>
  </si>
  <si>
    <t>CABIDE LOUCA BRANCA DUPLO 4"x2"</t>
  </si>
  <si>
    <t>CABIDE LOUCA EM COR 4"x2"</t>
  </si>
  <si>
    <t>CABIDE LOUCA SIMPLES 4"x2"</t>
  </si>
  <si>
    <t>CABO  0,6/1KV 4 CONDUTORES 35mm2</t>
  </si>
  <si>
    <t>CABO  1 CONDUTOR 450/750V 2,5mm2</t>
  </si>
  <si>
    <t>CABO  1 CONDUTOR 450/750V 25mm2 (2 AWG)</t>
  </si>
  <si>
    <t>CABO  1 CONDUTOR 450/750V 4mm2 (10AWG)</t>
  </si>
  <si>
    <t>CABO  1 CONDUTOR 450/750V 6mm2</t>
  </si>
  <si>
    <t>CABO  FLEX 0,6/1KV 1 CONDUTOR 10mm2 (6 AWG)</t>
  </si>
  <si>
    <t>CABO 0,6/1KV 2 CONDUTORES 10mm2</t>
  </si>
  <si>
    <t>CABO 0,6/1KV 3 CONDUTORES 35mm2</t>
  </si>
  <si>
    <t>CABO 1 CONDUTOR 450/750V 35mm2 (1 AWG)</t>
  </si>
  <si>
    <t>CABO 1 CONDUTOR 450/750V 95mm2 (4/0 AWG)</t>
  </si>
  <si>
    <t>CABO BLINDADO PARA BLOQUEIO</t>
  </si>
  <si>
    <t>CABO DE COBRE NU MEIO DURO 7 FIOS 35mm2 (1AWG)</t>
  </si>
  <si>
    <t>CABO EPROTENAX GSETTE 0,6/1KV 1 CONDUTOR 6mm2</t>
  </si>
  <si>
    <t>CABO EPROTENAX GSETTE 0,6/1KV 3 CONDUTORES 120mm2</t>
  </si>
  <si>
    <t>CABO EPROTENAX GSETTE 0,6/1KV 3 CONDUTORES 150mm2</t>
  </si>
  <si>
    <t>CABO EPROTENAX GSETTE 0,6/1KV 3 CONDUTORES 4mm2</t>
  </si>
  <si>
    <t>CABO EPROTENAX GSETTE 0,6/1KV 3 CONDUTORES 70mm2</t>
  </si>
  <si>
    <t>CABO EPROTENAX GSETTE 0,6/1KV 4 CONDUTORES 10mm2</t>
  </si>
  <si>
    <t>CABO FP 100 750V 25mm2</t>
  </si>
  <si>
    <t>CABO MULTIPLO 14AWG FLEX 0,6/1KV 3 CONDUTORES 1,5mm2</t>
  </si>
  <si>
    <t>CABO PARA ANTENA TV 2x0,45mm2 300 OHMS</t>
  </si>
  <si>
    <t>CABO PP CORDPLAST 2 CONDUTORES 450/750V 10mm</t>
  </si>
  <si>
    <t>CABO SINTENAX 0,6/1KV 1 CONDUTOR 35mm2 (1 AWG)</t>
  </si>
  <si>
    <t>CABO SINTENAX FLEX 0,6/1KV 1 CONDUTOR 1,5mm2 (14 AWG)</t>
  </si>
  <si>
    <t>CABO SINTENAX FLEX 0,6/1KV 1 CONDUTOR 185mm2 (400 MCM)</t>
  </si>
  <si>
    <t>CABO SINTENAX FLEX 0,6/1KV 1 CONDUTOR 2,5mm2 (12 AWG)</t>
  </si>
  <si>
    <t>CABO SINTENAX FLEX 0,6/1KV 1 CONDUTOR 4mm2 (10 AWG)</t>
  </si>
  <si>
    <t>CABO SINTENAX FLEX CONTROLE 0,6/1KV 9x2,5mm2 (12 AWG)</t>
  </si>
  <si>
    <t>CABO SINTENAX FLEX CONTROLE 5x1,5mm2</t>
  </si>
  <si>
    <t>CABO SUPERASTIC 1 CONDUTOR 450/750V 1,5mm2</t>
  </si>
  <si>
    <t>CABO SUPERASTIC 1 CONDUTOR 450/750V 10mm2</t>
  </si>
  <si>
    <t>CABO SUPERASTIC 1 CONDUTOR 450/750V 120mm2 (250 MCM)</t>
  </si>
  <si>
    <t>CABO SUPERASTIC 1 CONDUTOR 450/750V 150mm2 (300 MCM)</t>
  </si>
  <si>
    <t>CABO SUPERASTIC 1 CONDUTOR 450/750V 16mm2 (4 AWG)</t>
  </si>
  <si>
    <t>CABO SUPERASTIC 1 CONDUTOR 450/750V 185mm2 (400 MCM)</t>
  </si>
  <si>
    <t>CABO SUPERASTIC 1 CONDUTOR 450/750V 240mm2 (500 MCM)</t>
  </si>
  <si>
    <t>CABO SUPERASTIC 1 CONDUTOR 450/750V 300mm2 (700 MCM)</t>
  </si>
  <si>
    <t>CABO SUPERASTIC 1 CONDUTOR 450/750V 400mm2 (800 MCM)</t>
  </si>
  <si>
    <t>CABO SUPERASTIC 1 CONDUTOR 450/750V 500mm2</t>
  </si>
  <si>
    <t>CABO SUPERASTIC 1 CONDUTOR 450/750V 50mm2</t>
  </si>
  <si>
    <t>CABO SUPERASTIC 1 CONDUTOR 450/750V 70mm2</t>
  </si>
  <si>
    <t>CABO SUPERASTIC FLEX 0,6/1,0kV 1 CONDUTOR 70mm2</t>
  </si>
  <si>
    <t>CABO TELEFONICO INTERNO CCI 50 2 PARES BLINDADO</t>
  </si>
  <si>
    <t>CABO TELEFONICO INTERNO CCI 50x4 PARES (INTERNO)</t>
  </si>
  <si>
    <t>CABO TELEFONICO INTERNO CCI 50x8 PARES (INTERNO)</t>
  </si>
  <si>
    <t>CABO TELESCOPICO ALUMINIO 5,0m PARA MANGONTE PISCINA</t>
  </si>
  <si>
    <t>CAIBRO MADEIRA DE LEI 6x5cm-(0,003m3)</t>
  </si>
  <si>
    <t>CAIXA 1,0x1,0x0,12m</t>
  </si>
  <si>
    <t>CAIXA CONDULETZEL 1/2" COM 1 INTERRUPTOR SIMPLES</t>
  </si>
  <si>
    <t>CAIXA CONDULETZEL 3/4" C/1 TOMADA REDONDA 3 POL/TER.</t>
  </si>
  <si>
    <t>CAIXA CONDULETZEL L 3/42" C/ 2 INTER.SIMPLES</t>
  </si>
  <si>
    <t>CAIXA D'AGUA EM POLIETILENO ATOXICO 500 LITROS</t>
  </si>
  <si>
    <t>CAIXA D'AGUA FIBRA DE VIDRO 1500 LITROS</t>
  </si>
  <si>
    <t xml:space="preserve">CAIXA D'AGUA POLIETILENO ATOXICO ACQUALIMP 1.000 LITROS  </t>
  </si>
  <si>
    <t>BOMBA CENTRIFUGA 0,75CV 1"x 1"14/3MCA/5.0m3/h</t>
  </si>
  <si>
    <t>BOMBA CENTRIFUGA 1,50CV REC.1"x1" 25m3/h</t>
  </si>
  <si>
    <t xml:space="preserve">BOMBA CENTRIFUGA 1.1/4"x1.1/4" 1/4CV 6/14MCA/11,4/6m3/h  </t>
  </si>
  <si>
    <t>BOMBA CENTRIFUGA 1.1/4CV 1"x1" 40MCA/5.2m3/h</t>
  </si>
  <si>
    <t>BOMBA CENTRIFUGA 15CV 2.1/2"x2" 54 70MCA/47 25m3/H</t>
  </si>
  <si>
    <t>BOMBA CENTRIFUGA 2CV 1"x1" 50MCA 4.8m3/h (19305)</t>
  </si>
  <si>
    <t>BOMBA CENTRIFUGA THEBE 0,75 CV 1"x 1" 30MCA/5.3m3/H</t>
  </si>
  <si>
    <t>BOMBA EJETORA 1CV 1"x1" 110V 16m3/h</t>
  </si>
  <si>
    <t>BOMBA ELETRICA J6 STUP P/INJECAO NATA CIMENTO/AREIA</t>
  </si>
  <si>
    <t>BOMBA ELETRICA TIPO STUP P5M PARA MACACO DE PROTENSAO</t>
  </si>
  <si>
    <t>BOMBA INCENDIO 10,0CV 2.1/2"x2.1/2" 60MCA/26m3/H</t>
  </si>
  <si>
    <t>BOMBA INCENDIO 3 CV 2.1/2"x2.1/2" 16-24MCA/31-18m3/H</t>
  </si>
  <si>
    <t>BOMBA INCENDIO 5,0CV 17MCA BC-21 R.1.1/4"22m3/h</t>
  </si>
  <si>
    <t>BOMBA INCENDIO 7,5CV 2.1/2"x2.1/2" 37/44MCA/37/22m3/H</t>
  </si>
  <si>
    <t>BOMBA PARA CONCRETO PROJETADO TIPO 2P3</t>
  </si>
  <si>
    <t>BOMBA PARA CONTROLE DE AQUECIMENTO SOLAR</t>
  </si>
  <si>
    <t>BOMBA SUBMERSA 300M 0,5CV 2" 12.5m3/h/800</t>
  </si>
  <si>
    <t xml:space="preserve">BOMBA SUBMERSA ABC MOD.25M 0,3CV 1.1/2" 4,3m3/h A.PLUV.  </t>
  </si>
  <si>
    <t>BOMBA SUBMERSA MOTOR ELETRICO 3,0 CV</t>
  </si>
  <si>
    <t>BOMBA SUBMERSA SCHNEIDER 3CV 2" TRIFASICA</t>
  </si>
  <si>
    <t>BOMBEIRO OU ENCANADOR</t>
  </si>
  <si>
    <t>BOMBEIRO/ENCANADOR GASISTA</t>
  </si>
  <si>
    <t>BORBOLETA ACO TUBULAR H=2,20m CONTROLE DE PUBLICO</t>
  </si>
  <si>
    <t xml:space="preserve">BORBOLETA ZAMAK CROMADO PARA SUSTENTACAO FOLHA CAIXILHO  </t>
  </si>
  <si>
    <t xml:space="preserve">BOTA DE PROTECAO </t>
  </si>
  <si>
    <t>BOTIJAO DE GAS GLP 43kg VAZIO</t>
  </si>
  <si>
    <t>BOTOEIRA DE DUAS POSICOES COM PLACA</t>
  </si>
  <si>
    <t>BOX CURVO PARA ELETRODUTO FLEXIVEL 1.1/2"</t>
  </si>
  <si>
    <t>BOX CURVO PARA ELETRODUTO FLEXIVEL 2.1/2"</t>
  </si>
  <si>
    <t>BOX CURVO PARA ELETRODUTO FLEXIVEL 4"</t>
  </si>
  <si>
    <t>BOX GLASS RETO P/BANHEIRO VIDRO INCOLOR 6mm 105x190cm</t>
  </si>
  <si>
    <t>BOX RETO PARA ELETRODUTO FLEXIVEL 1.1/2"</t>
  </si>
  <si>
    <t>BOX RETO PARA ELETRODUTO FLEXIVEL 4"</t>
  </si>
  <si>
    <t xml:space="preserve">BROCA DENTE TRICONICO BOTAO 26" RSC 6.5/8" depr.500 hs.  </t>
  </si>
  <si>
    <t>BROCA DIAMETRO 7/8"x1.60m</t>
  </si>
  <si>
    <t>CERAMICA 33x33cm PISO ELIANE ATLANTIDA CHAMPAGNE</t>
  </si>
  <si>
    <t>CERAMICA 33x33cm PISO FORMIGRES 770</t>
  </si>
  <si>
    <t>CERAMICA 33x33cm PISO INCEPA CANNYON</t>
  </si>
  <si>
    <t>CERAMICA 34x34cm CHIARELLI 3437/3439 ATENAS</t>
  </si>
  <si>
    <t>CERAMICA 34x34cm CHIARELLI EXTRA MONACO (8,65un/m2)</t>
  </si>
  <si>
    <t>CERAMICA 34x34cm ITAGRES EXTRA (8,65un/m2)</t>
  </si>
  <si>
    <t>CERAMICA 34x34cm PISO ITAGRES IBIZA GRAY</t>
  </si>
  <si>
    <t>CERAMICA 34x50cm CHIARELLI MAIORCA GRAFITE</t>
  </si>
  <si>
    <t>CERAMICA 34x50cm CHIARELLI VIME BEJE (5,88 un/m2)</t>
  </si>
  <si>
    <t>CERAMICA 36x52cm DELTA DURAGRES SAARA (5,35un/m2)</t>
  </si>
  <si>
    <t>CERAMICA 40,8x40,8cm CEUSA</t>
  </si>
  <si>
    <t>CERAMICA 40x40cm DELTA DURAGRES STILO (5,35un/m2)</t>
  </si>
  <si>
    <t>CERAMICA 41x41cm PISO BATSTELLA CORINO BEJE</t>
  </si>
  <si>
    <t>CERAMICA 41x41cm REF 4248 UNIGRES</t>
  </si>
  <si>
    <t>CERAMICA 43x43cm CHIARELLI SPAZIO</t>
  </si>
  <si>
    <t>CERAMICA 44x44cm LEF 4465 ANTI DERRAPANTE (5,16un/m2)</t>
  </si>
  <si>
    <t>CERAMICA 45x30cm BIANCO MATTE</t>
  </si>
  <si>
    <t>CERAMICA 45x45cm PORTOBELLO MEADOW SAND</t>
  </si>
  <si>
    <t>CERAMICA 52x36cm DELTA DC 52545-A (4,97un/m2)</t>
  </si>
  <si>
    <t>CERAMICA 5x15cm GAIL ANTI DERRAPANTE (133un/m2)</t>
  </si>
  <si>
    <t>CERAMICA 6x6cm LINHA GEOMETRICA FUTURA</t>
  </si>
  <si>
    <t>CERAMICA 7,5x7,5cm ESMALTADA AMARELO SEM BRILHO</t>
  </si>
  <si>
    <t>CERAMICA 9,5X9,5 PORTOBELLO AZUL</t>
  </si>
  <si>
    <t xml:space="preserve">CERAMICA 9,5x9,5cm PORTOBELLO ARQUITETO LINHA ALUMINIO (100un/m2)  </t>
  </si>
  <si>
    <t>CERAMICA 9,5x9,5cm PORTOBELLO ARQUITETO VERDE CLARO</t>
  </si>
  <si>
    <t>CERAMICA 9,5x9,5cm PORTOBELLO AZUL CLARO (111un/m2)</t>
  </si>
  <si>
    <t>CERAMICA 9,5x9,5cm PORTOBELLO COLADA EMBOCO-M2</t>
  </si>
  <si>
    <t>CERAMICA CECRISA REVESTIMENTO BISOTADO 20x20cm</t>
  </si>
  <si>
    <t>CERAMICA ELIANE LINHA CAMBURI BRANCO 31x31cm</t>
  </si>
  <si>
    <t>CERAMICA ELIANE LINHA CARGO PLUS COR GRAFITE 31x31cm</t>
  </si>
  <si>
    <t>CERAMICA ESMALTADA 10x10cm (100un/m2)</t>
  </si>
  <si>
    <t>CERAMICA ESMALTADA 20x20cm LINHA PEI-III</t>
  </si>
  <si>
    <t>CERAMICA FAIXA HIDRYA BLUE 8X30 (PCT 4 PECAS)</t>
  </si>
  <si>
    <t>CERAMICA REVESTIMENTO 20x30cm CECRISA  CAMPECHE</t>
  </si>
  <si>
    <t>CERAMICA REVESTIMENTO 20x33cm PORTOBELLO EXTRA</t>
  </si>
  <si>
    <t>CERAMICA REVESTIMENTO 21,5x31,5cm GERBI MARMO CINZA</t>
  </si>
  <si>
    <t xml:space="preserve">CERAMICA REVESTIMENTO 7,5x7,5cm PORTOBELLO (178,6un/m2)  </t>
  </si>
  <si>
    <t>CERAMICA REVESTIMENTO 7,5x71cm PORTOBELLO PRISMA SKY</t>
  </si>
  <si>
    <t>CHAPA ACO DOBRADO 1010/20 PARA ESTRUTURA DE COBERTURA</t>
  </si>
  <si>
    <t>CHAPA ACO DOBRADO 150/60/20 TONELADA</t>
  </si>
  <si>
    <t>CHAPA ACO ENRIGESSIDO SAC 41 # 8,0mm (62,246kg/m2)</t>
  </si>
  <si>
    <t>CHAPA ACO ENRIGESSIDO SAC 41 #25mm (200,00kg/m2)</t>
  </si>
  <si>
    <t>CHAPA ACO FINA A FRIO #16 1,50mm (12,00kg/m2)</t>
  </si>
  <si>
    <t>CHAPA ACO FINA A FRIO #18 1,25mm (10,00kg/m2)</t>
  </si>
  <si>
    <t>CHAPA ACO FINA A FRIO #20 0,90mm (7,20kg/m2)</t>
  </si>
  <si>
    <t>CHAPA ACO FINA A FRIO #24 0,60mm (4,80kg/m2)</t>
  </si>
  <si>
    <t>CHAPA ACO FINA A FRIO #26 0,45mm (3.60kg/m2)</t>
  </si>
  <si>
    <t>CHAPA ACO FINA A FRIO #30 0,30mm (2,40kg/m2)</t>
  </si>
  <si>
    <t>CHAPA ACO FINA A QUENTE #13 2,25mm (18,00kg/m2)</t>
  </si>
  <si>
    <t>CHAPA ACO FINA A QUENTE 3/16" 4,75mm (38,00Kg/m2)</t>
  </si>
  <si>
    <t>CHAPA ACO FINA A QUENTE 3/16" 4,75mm (38,00kg/m2)</t>
  </si>
  <si>
    <t>CHAPA ACO GROSSA 1.1/2" 38,10mm 6,0x2,44m(298,70kg/m2)</t>
  </si>
  <si>
    <t>CHAPA ACO GROSSA 1.3/8" 34,93mm 6,0x2,44m(273,90kg/m2)</t>
  </si>
  <si>
    <t>CHAPA ACO GROSSA 1/4" 6,35mm (49,78Kg/m2)</t>
  </si>
  <si>
    <t>CHAPA ACO GROSSA 1/4" 6,35mm (49,78kg/m2)</t>
  </si>
  <si>
    <t>CHAPA ACO GROSSA 3/8" 9,52mm 6,0x2,44m(74,72kg/m2)</t>
  </si>
  <si>
    <t>CHAPA ACO GROSSA 5/8" 15,87mm (124,50kg/m2)</t>
  </si>
  <si>
    <t>CHAPA ACO INOXIDAVEL 304 No.16 (8,06kg/m2)</t>
  </si>
  <si>
    <t>CHAPA ACO XADREZ 3/16" (44,00kg/m2)</t>
  </si>
  <si>
    <t>CHAPA ACRILICA 4mm</t>
  </si>
  <si>
    <t>CHAPA ALUMINIO NATURAL 0,5mm (1,647kg/m2)</t>
  </si>
  <si>
    <t>CHAPA CLIMATEX 4mm</t>
  </si>
  <si>
    <t>CHAPA COBRE 1,5mm</t>
  </si>
  <si>
    <t>CHAPA EUCATEX ISOLANTE NATURAL 4mm x 1,22x2,44m</t>
  </si>
  <si>
    <t>CHAPA FIBRAROC 4mm</t>
  </si>
  <si>
    <t>CHAPA GALVANIZADA #22 600mm x 0,80m (6,40kg/m2)</t>
  </si>
  <si>
    <t>CHAPA GALVANIZADA #24 600mm x 0,65mm (5,20kg/m2)</t>
  </si>
  <si>
    <t>CHAPA GALVANIZADA #26 600mm x 0,50mmm (4,00kg/m2)</t>
  </si>
  <si>
    <t>CHAVE BOIA MAGNETICA SUPERIOR 10A</t>
  </si>
  <si>
    <t>CHAVE CONEXAO INCENDIO BS45 2.1/2" TIPO STORTZ</t>
  </si>
  <si>
    <t>CHAVE DE FLUXO C/MEMBRANA P/RETARDO PNEUMATICO 1/2"</t>
  </si>
  <si>
    <t>CHAVE FACA 250A</t>
  </si>
  <si>
    <t>CHAVE FUSIVEL 400A</t>
  </si>
  <si>
    <t>CHAVE INGLESA 10"</t>
  </si>
  <si>
    <t xml:space="preserve">CHAVE SECCIONADORA SOBR.CARGA 600A/600V FUSIVEIS NH400A  </t>
  </si>
  <si>
    <t>CHAVE SECCIONADORA TRIPOLAR 600V 125A TIPO OESA ABB</t>
  </si>
  <si>
    <t>CHAVE SECCIONADORA TRIPOLAR 600V 800A TIPO OESA ABB</t>
  </si>
  <si>
    <t>CHEFE DE EQUIPE DE ELETRICIDADE</t>
  </si>
  <si>
    <t>CHEFE DE ESCRITORIO EM SERVICOS GERAIS</t>
  </si>
  <si>
    <t>CHUMBADOR CB REF. 2593-2  3/8"X2.1/2"</t>
  </si>
  <si>
    <t>CHUMBADOR CBA REF.MG2593-1 1/4"x2</t>
  </si>
  <si>
    <t>CHUMBADOR QUIMICO P/CONCRETO AMPOLA WQA M08 5/16"</t>
  </si>
  <si>
    <t>CHUMBADOR QUIMICO P/CONCRETO AMPOLA WQA M10 3/8"</t>
  </si>
  <si>
    <t>CHUMBADOR QUIMICO P/CONCRETO AMPOLA WQA M12 1/2"</t>
  </si>
  <si>
    <t>CHUMBADOR QUIMICO P/CONCRETO AMPOLA WQA M16 5/8"</t>
  </si>
  <si>
    <t>CHUMBADOR QUIMICO P/CONCRETO AMPOLA WQA M20 3/4"</t>
  </si>
  <si>
    <t>CHUMBADOR QUIMICO P/CONCRETO AMPOLA WQA M24 1"</t>
  </si>
  <si>
    <t>CHUMBADOR TIPO "URX" 1/2" TECNART</t>
  </si>
  <si>
    <t>CHUMBADOR TIPO "URX" 58110 5/8" x 4.3/8"</t>
  </si>
  <si>
    <t>CHUMBADOR WALSYVA 3/4"x220+PARAFUSO 5.6</t>
  </si>
  <si>
    <t>CHUMBADOR WALSYWA 5/16"x75+PARAFUSO 5.6</t>
  </si>
  <si>
    <t>CHUMBADOR WALSYWA BCEPL 5/16"x100+PARAFUSO 5.6</t>
  </si>
  <si>
    <t>CHUMBADOR WALSYWA CBE 1/2"x95+PARAFUSO 5.6</t>
  </si>
  <si>
    <t>CHUMBADOR WALSYWA CBE 1/4"x65+PRISIONEIRO 8.8</t>
  </si>
  <si>
    <t>CHUMBADOR WALSYWA CBE 3/8"x80 C/PRISIONEIRO 5.6</t>
  </si>
  <si>
    <t>CHUMBADOR WALSYWA CBE 3/8"x80+PRISIONEIRO 5.6</t>
  </si>
  <si>
    <t>CHUMBADOR WALSYWA CBE 5/8"x115+PRISIONEIRO 5.6</t>
  </si>
  <si>
    <t>CHUMBADOR WALSYWA CBEPL 1/4"x90-PARAFUSO 5.6</t>
  </si>
  <si>
    <t>CHUMBADOR WALSYWA CBEPL 3/8"x110+PARAFUSO 5.6</t>
  </si>
  <si>
    <t>CHUMBADOR WALSYWA CBEPL 5/8"x165+PARAFUSO 5.6</t>
  </si>
  <si>
    <t>CHUMBO EM LENCOL ESP.0,5mm (24,0kg/m2)</t>
  </si>
  <si>
    <t>CHUVEIRO CELEBRITY BARRA DESLIZANTE/DUCHA LORENZETTI</t>
  </si>
  <si>
    <t>CHUVEIRO CRIVO 4" PARA DUCHA</t>
  </si>
  <si>
    <t>CHUVEIRO CROMADO DECA LINHA ACQUA PLUS</t>
  </si>
  <si>
    <t>CHUVEIRO ELETRICO 127/220V</t>
  </si>
  <si>
    <t>CHUVEIRO ELETRICO DUCHA LORENZETTI BELO BANHO</t>
  </si>
  <si>
    <t>CHUVEIRO PVC TIGRE 1/2"</t>
  </si>
  <si>
    <t>CHUVEIRO TRADICAO CROMADO LORENZETTI 4 TEMP.127/220V</t>
  </si>
  <si>
    <t>CIMALHA PARA MURO EM PLACA PREMOLDADA CIMENTO 190x2cm</t>
  </si>
  <si>
    <t xml:space="preserve">CIMENTCOLA QUARTZOLIT PARA MARMORES,AZULEJOS E CERAMICA  </t>
  </si>
  <si>
    <t>CIMENTCOLA QUARTZOLIT PARA PORCELANATO</t>
  </si>
  <si>
    <t>CIMENTO ASFALTICO CAP 20 PARA PAVIMENTO</t>
  </si>
  <si>
    <t>CIMENTO ASFALTICO CAP 20 RM-2C</t>
  </si>
  <si>
    <t>CIMENTO ASFALTICO CAP 85/100 PARA PAVIMENTO</t>
  </si>
  <si>
    <t>CIMENTO DIRECIONAL BRANCO (SACO 1 QUILOGRAMA)</t>
  </si>
  <si>
    <t xml:space="preserve">CIMENTO IMPERMEABILIZANTE (CRISTALIZACAO) VIAFIX ACRIL.  </t>
  </si>
  <si>
    <t>CIMENTO POLIMERICO VIAPLUS 1000 - BALDE 18kg</t>
  </si>
  <si>
    <t>CIMENTO PORTLAND CP II F32 NBR 11578 (tonelada)</t>
  </si>
  <si>
    <t>CIMENTO PORTLAND CP III 32RS NBR 11578 (quilo)</t>
  </si>
  <si>
    <t>CIMENTO PORTLAND CP III 32RS NBR 11578 (saco 50kg)</t>
  </si>
  <si>
    <t>SC</t>
  </si>
  <si>
    <t xml:space="preserve">CINASITA 1506 agreg.graudo 5/13mm/600kg/m3/subs.Pedra 0  </t>
  </si>
  <si>
    <t xml:space="preserve">CINASITA 2215 agreg.graudo 20/30mm 550kg/m3/sub.Pedra-1  </t>
  </si>
  <si>
    <t xml:space="preserve">CINASITA 3222 agreg.graudo #30/20mm 450kg/m3/isol.term.  </t>
  </si>
  <si>
    <t xml:space="preserve">CINASITA 500 agreg.solta 0/5mm 750kg/m3/subst.ar.grossa  </t>
  </si>
  <si>
    <t>CINTA ACO GALVANIZADO 225x45mm 6"</t>
  </si>
  <si>
    <t>CINTURAO DE SEGURANCA PARA OPERARIO EM ANDAIME</t>
  </si>
  <si>
    <t>CINTURAO DE SEGURANCA PARA OPERARIOS</t>
  </si>
  <si>
    <t>CJ TOMADA FEMEA EMBUTIR PARA TELEFONE PADRAO TELEBRAS</t>
  </si>
  <si>
    <t>CLORETO DE SODIO GROSSO (SAL)</t>
  </si>
  <si>
    <t>COALTAR PARA REVESTIMENTO</t>
  </si>
  <si>
    <t>COBOGO CERAMICO RETO CRUZ/FLOR/QUADRADO 25x18x7cm</t>
  </si>
  <si>
    <t>DOBRADICA GONZO EMBUTIDO</t>
  </si>
  <si>
    <t>DOBRADICA LA FONTE LATAO CROMADO 3.1/2"x3"REF.080</t>
  </si>
  <si>
    <t>DOBRADICA LATAO CROMADO 3"x2.1/2"</t>
  </si>
  <si>
    <t>DOBRADICA LATAO CROMADO 3cm x 2.1/2" PRETO</t>
  </si>
  <si>
    <t>DOBRADICA LATAO CROMADO POLIDO 3,5cm x 3" PRETO</t>
  </si>
  <si>
    <t>DOBRADICA LATAO POLIDO 3,5cm x 3"</t>
  </si>
  <si>
    <t>DOBRADICA LATAO POLIDO 3cm x 2.1/2"</t>
  </si>
  <si>
    <t>DOMO ACRILICO 0,85x0,85</t>
  </si>
  <si>
    <t>DOMO FIBRA DE VIDRO ESTR.METALON 55cm PINT.ESM.C/COLC.</t>
  </si>
  <si>
    <t>DORMENTE MADEIRA 12x15x200cm</t>
  </si>
  <si>
    <t>DORMENTE MADEIRA 20x18cm</t>
  </si>
  <si>
    <t>DOSAGEM DE CONCRETO CALCULO DE DOSAGEM RACIONAL</t>
  </si>
  <si>
    <t>DOSAGEM DE CONCRETO VERIFICACAO DO TRACO</t>
  </si>
  <si>
    <t>DRAGA COM EMBARCACAO AUXILIAR PRODUCAO 400m3 COND.B</t>
  </si>
  <si>
    <t>DRY WALL - LAN DE VIDRO BOREAL 15mm x 625mm x 1250mm</t>
  </si>
  <si>
    <t>DUCHA HIGIEMICA ACQUA JET 2195 AQUARIUS FABRIMAR CR</t>
  </si>
  <si>
    <t>DUCHA HIGIENICA DE LAVAGEM DECA 1984 C-40 CRACT</t>
  </si>
  <si>
    <t>DUCHA HIGIENICA FORUSI ABS SMALL 1856-C50</t>
  </si>
  <si>
    <t>DUCHA HIGIENICA MANUAL FABRIMAR 2195 CZ</t>
  </si>
  <si>
    <t>DUCHA PARA BIDE CROMADA REGISTRO CAPRICE</t>
  </si>
  <si>
    <t>DUMPER AR CONDICIONADO 350x400mm</t>
  </si>
  <si>
    <t>DUMPER AR CONDICIONADO 512x1200mm</t>
  </si>
  <si>
    <t>DUMPER AR CONDICIONADO LAMINAS OPOSTAS 100x55cm</t>
  </si>
  <si>
    <t>DUMPER CONTROLADOR DE VAZAO TROPICAL DCV 200x200mm</t>
  </si>
  <si>
    <t xml:space="preserve">DURAFOIL 2mm ACQUA MANTA PARA SUB-COBERTURA DE TELHADOS  </t>
  </si>
  <si>
    <t>DURAFOIL MULT-2 MANTA SUBCOBERTURA DE TELHADOS</t>
  </si>
  <si>
    <t>DURAFOIL PLUS TERRACOTA MANTA SUBCOBERTURA DE TELHADOS</t>
  </si>
  <si>
    <t>DUROFOAM 25cm PARA REVESTIMENTO DE DUTOS</t>
  </si>
  <si>
    <t>DUTEIRO</t>
  </si>
  <si>
    <t>DUTO EM FIBRA DE VIDRO 30 x 30cm</t>
  </si>
  <si>
    <t>DUTO EM FIBRA DE VIDRO 31x31cm A 75x75cm</t>
  </si>
  <si>
    <t>DUTO EM FIBRA DE VIDRO 76 x 76cm A 120 x 120cm</t>
  </si>
  <si>
    <t>DUTO FLEXIVEL 100mm SEM ISOLAMENTO TERMICO</t>
  </si>
  <si>
    <t>DUTO FLEXIVEL VENTILWEST ISOLADO 12"</t>
  </si>
  <si>
    <t>DUTO GALVANIZADO COM ISOLAMENTO 31x31cm A 75x75cm</t>
  </si>
  <si>
    <t>DUTO GALVANIZADO SEM ISOLAMENTO ATE 30 x 30cm</t>
  </si>
  <si>
    <t>DUTOS E PECAS PARA PISCINA DE 12.000 LITROS</t>
  </si>
  <si>
    <t>ECI-II MAO DE OBRA 12.846,42M2</t>
  </si>
  <si>
    <t>ECONOMISTA PLENO-TABELA ABCE</t>
  </si>
  <si>
    <t>ELEMENTO VASADO CERAMICO (COBOGO) 7 x 18 x 18cm</t>
  </si>
  <si>
    <t>ELEMENTO VASADO CONCRETO PREMOLDADO 10 x 50 x 50cm</t>
  </si>
  <si>
    <t>ELEMENTO VASADO CONCRETO PREMOLDADO 50 x 50cm</t>
  </si>
  <si>
    <t>ELEMENTO VASADO LOUCA EM COR 10 x 25 x 25cm</t>
  </si>
  <si>
    <t>ELETRAN P/PARA RAIO 12/15KV 5KA</t>
  </si>
  <si>
    <t>ELETRICISTA</t>
  </si>
  <si>
    <t>ELETRICISTA ADICIONAL NOTURNO 22/5 HORAS+25%</t>
  </si>
  <si>
    <t>ELETRICISTA-ADICIONAL+30% PERICULOSIDADE</t>
  </si>
  <si>
    <t>ELETRICISTA-HORA EXTRA DOMINGO NOTURNO 100% + 25%</t>
  </si>
  <si>
    <t>ELETROBOMBA JOCKEY 0,5CV 380/660V 60MCA 1,19M3/H</t>
  </si>
  <si>
    <t>ELETROCALHA DUTO LISO U 100x600x3000mm #14</t>
  </si>
  <si>
    <t>ELETROCALHA DUTO LISO U 300x100x3000mm #18</t>
  </si>
  <si>
    <t>ELETROCALHA LEITO DE DUTO LISO U 100x400mm #18</t>
  </si>
  <si>
    <t>ELETROCALHA LISA U 300x100x3000 # 18</t>
  </si>
  <si>
    <t>ELETROCALHA LISA U PRATELEIRA 125mmx50x3000mm#20</t>
  </si>
  <si>
    <t>ELETROCALHA-CURVA HORIZONTAL LISA 800x150mm</t>
  </si>
  <si>
    <t>ELETROCALHA-CURVA INVERSAO LISA 90 500x100mm</t>
  </si>
  <si>
    <t>ELETROCALHA-CURVA VERT.EXT.LISA 90 800x150mm</t>
  </si>
  <si>
    <t>ELETRODUTO CONDULETZEL TOP PVC RIGIDO 1"</t>
  </si>
  <si>
    <t>ELETRODUTO ESMALTADO 1.1/2"</t>
  </si>
  <si>
    <t>VR</t>
  </si>
  <si>
    <t>ELETRODUTO ESMALTADO 1.1/4"</t>
  </si>
  <si>
    <t>ELETRODUTO ESMALTADO 2"</t>
  </si>
  <si>
    <t>ELETRODUTO ESMALTADO 2.1/2"</t>
  </si>
  <si>
    <t>ELETRODUTO FLEXIVEL KANALEX 2"</t>
  </si>
  <si>
    <t>ELETRODUTO GALVANIZADO NBR 5597 100mm 4" (11,185kg/m)</t>
  </si>
  <si>
    <t>ELETRODUTO GALVANIZADO NBR 5597 100mm 4" (33,555kg/un)</t>
  </si>
  <si>
    <t>ELETRODUTO GALVANIZADO NBR 5597 15mm 1/2" (3,437kg/un)</t>
  </si>
  <si>
    <t>ELETRODUTO GALVANIZADO NBR 5597 20mm 3/4" (4,416kg/un)</t>
  </si>
  <si>
    <t>ELETRODUTO GALVANIZADO NBR 5597 25mm 1" (6,534kg/un)</t>
  </si>
  <si>
    <t xml:space="preserve">ELETRODUTO GALVANIZADO NBR 5597 32mm 1.1/4"(8,437kg/un)  </t>
  </si>
  <si>
    <t xml:space="preserve">ELETRODUTO GALVANIZADO NBR 5597 40mm 1.1/2"(10,763kg/un  </t>
  </si>
  <si>
    <t xml:space="preserve">ELETRODUTO GALVANIZADO NBR 5597 65mm 2.1/2"(18,895kg/un  </t>
  </si>
  <si>
    <t>ELETRODUTO GALVANIZADO NBR 5597 80mm 3" (23,029kg/un)</t>
  </si>
  <si>
    <t>ELETRODUTO LEVE ESMALTADO 1" BS 1387 VARA 3m</t>
  </si>
  <si>
    <t>ELETRODUTO LEVE ESMALTADO BS1387 VARA 3m</t>
  </si>
  <si>
    <t>ELETRODUTO PVC FLEXIVEL CORRUGADO AMARELO 16mm (METRO)</t>
  </si>
  <si>
    <t xml:space="preserve">ELETRODUTO PVC FLEXIVEL CORRUGADO TIGREFLEX AMARELO16mm  </t>
  </si>
  <si>
    <t>ELETRODUTO PVC RIGIDO 2" VARA DE 3,0m</t>
  </si>
  <si>
    <t>ELETRODUTO PVC RIGIDO 3/4"(METRO)</t>
  </si>
  <si>
    <t>ELETRODUTO PVC RIGIDO ANTICHAMA ROSCAVEL 3/4"(VR)</t>
  </si>
  <si>
    <t>ELETRODUTO PVC RIGIDO ANTICHAMA ROSCAVEL TIGRE 1" (VR)</t>
  </si>
  <si>
    <t>ELETRODUTO PVC RIGIDO ANTICHAMA ROSCAVEL TIGRE 2" (VR)</t>
  </si>
  <si>
    <t>ELETRODUTO PVC RIGIDO ANTICHAMA ROSCAVEL TIGRE 2.1/2"</t>
  </si>
  <si>
    <t>ELETRODUTO PVC RIGIDO ANTICHAMA ROSCAVEL TIGRE 3" (VR)</t>
  </si>
  <si>
    <t xml:space="preserve">ELETRODUTO PVC RIGIDO ANTICHAMA ROSCAVEL TIGRE 4"(VARA)  </t>
  </si>
  <si>
    <t>ELETRODUTO PVC RIGIDO ROSCAVEL 1.1/2" (METRO)</t>
  </si>
  <si>
    <t>ELETRODUTO PVC RIGIDO ROSCAVEL 1.1/2" C/LUVA(VARA)</t>
  </si>
  <si>
    <t>ELETRODUTO PVC RIGIDO ROSCAVEL 1/2" (METRO)</t>
  </si>
  <si>
    <t>ELETRODUTO PVC RIGIDO ROSCAVEL 1/2" (VARA)</t>
  </si>
  <si>
    <t>ELETRODUTO PVC RIGIDO ROSCAVEL 2.1/2" (METRO)</t>
  </si>
  <si>
    <t>ELETRODUTO PVC RIGIDO ROSCAVEL 3" (METRO)</t>
  </si>
  <si>
    <t>VIDRACEIRO</t>
  </si>
  <si>
    <t>ACO CA 50 MEDIO (5,0mm a 25,0mm) (3/16" a 1")</t>
  </si>
  <si>
    <t>ACO CA 50A 12,5mm (1/2") (0,993 kg/m)</t>
  </si>
  <si>
    <t>ACO CA 60 4,2mm (0,109 kg/m)</t>
  </si>
  <si>
    <t>ACO CA 60 5,0mm (0,154 kg/m)</t>
  </si>
  <si>
    <t>ACO CA 60 6,0mm (0,222 kg/m)</t>
  </si>
  <si>
    <t>ACO CA 60 7,0mm (0,302 kg/m)</t>
  </si>
  <si>
    <t>ACO CA 60 8,0mm (0,395 kg/m)</t>
  </si>
  <si>
    <t>ACO CA 60 9,5mm (0,558 kg/m)</t>
  </si>
  <si>
    <t>kg</t>
  </si>
  <si>
    <t>ACO CA 60 GROSSO (6,0mm a 9,5mm)</t>
  </si>
  <si>
    <t>ACO CA 60 MEDIO (4,2mm a 9,5mm)</t>
  </si>
  <si>
    <t>ACO CA-50 16,0mm (5/8") (1,552 kg/m)</t>
  </si>
  <si>
    <t>ACO CP 190 CP/RS PROTENSAO CORDOALHA NUA 7 FIOS 15,2mm</t>
  </si>
  <si>
    <t>TN</t>
  </si>
  <si>
    <t>ACO CP/CORDOALHA/TRANSPORTE &lt;&gt;4% SOBRE VALOR PRODUTO)</t>
  </si>
  <si>
    <t>ACO USINADO ROSCADO GEWI ST 50/55 D=32mm x 388cm</t>
  </si>
  <si>
    <t>ADAPTADOR CAIXA CONCRETO 200mm GALVANIZADO TUPY 2"</t>
  </si>
  <si>
    <t>ADAPTADOR METAL ROSCA 2.1/2"x2.1/2" EQUP.INCENDIO</t>
  </si>
  <si>
    <t>ADAPTADOR PBAxBOLSA DE FoFo (JE) 110mm</t>
  </si>
  <si>
    <t>ADAPTADOR PBAxLUVA FIBROCIMENTO 160mm</t>
  </si>
  <si>
    <t>ADAPTADOR PBAxLUVA FIBROCIMENTO 200mm</t>
  </si>
  <si>
    <t>ADAPTADOR PVC CURTO SOLDA/ROSCA 110mmx4"</t>
  </si>
  <si>
    <t>ADAPTADOR PVC CURTO SOLDA/ROSCA 20mmx1/2"</t>
  </si>
  <si>
    <t>ADAPTADOR PVC CURTO SOLDA/ROSCA 60mmx 2"</t>
  </si>
  <si>
    <t>ADAPTADOR PVC ROSCA C/FLANGES PARA CAIXA D'AGUA 2"</t>
  </si>
  <si>
    <t>ADAPTADOR PVC ROSCA C/FLANGES PARA CAIXA D'AGUA 3/4"</t>
  </si>
  <si>
    <t>ADAPTADOR PVC SERIE NORMAL-SAIDA VASO SANITARIO 100mm</t>
  </si>
  <si>
    <t>ADAPTADOR PVC SOLDAVEL JET 30  20mm</t>
  </si>
  <si>
    <t>ADAPTADOR PVC SOLDAVEL JET 30  25mm</t>
  </si>
  <si>
    <t>ADESIVO (COLA) BIANCO PARA ARGAMASSAS E CHAPISCO</t>
  </si>
  <si>
    <t>ADESIVO (COLA) COMPOUND A BASE EPOXI</t>
  </si>
  <si>
    <t>ADESIVO ESTRUTURAL EPOXI SIKADUR 31</t>
  </si>
  <si>
    <t>ADESIVO ESTRUTURAL EPOXI SIKADUR 32</t>
  </si>
  <si>
    <t>ADESIVO INDICATIVO DE "PORTA CORTA-FOGO"</t>
  </si>
  <si>
    <t>ADESIVO MASSA EPOXI MONOCOMPONENTE WANDA PARA TFC</t>
  </si>
  <si>
    <t>ADESIVO PARA CHAPISCO E ARGAMASSAS BIANCO</t>
  </si>
  <si>
    <t>ADESIVO PARA CPVC AQUATERM-TUBO 175g TIGRE</t>
  </si>
  <si>
    <t>ADESIVO PARA FORRO ACUSTICO SONEX (TUBO 210gr)</t>
  </si>
  <si>
    <t>ADESIVO PARA PVC bisnaga de 75 gramas</t>
  </si>
  <si>
    <t>ADITIVO ADIMENT SUPERPLASTIFICADO PARA CONCRETO</t>
  </si>
  <si>
    <t>BD</t>
  </si>
  <si>
    <t>ADITIVO EXPANSOR PARA ARGAMASSAS</t>
  </si>
  <si>
    <t>ADITIVO HIDROFUGO STOP 1 (BALDE 16kg)</t>
  </si>
  <si>
    <t>ADITIVO IMPERMEABILIZANTE P/ARGAMASSA SIKA 1 LT.18L</t>
  </si>
  <si>
    <t>ADITIVO IMPERMEABILIZANTE STOP 11 TEXSA</t>
  </si>
  <si>
    <t>ADITIVO INTRAPLAST N XAPIX (SC 20Kg)</t>
  </si>
  <si>
    <t>ADITIVO PLASTIMENT VZ LIQUIDO (BALDE 50Kg)</t>
  </si>
  <si>
    <t>ADITIVO VEDACIT RAPIDO CL PARA ARGAMASSAS DE CONCRETO</t>
  </si>
  <si>
    <t>ADUELA/MARCO/BATENTE GANITO BRANCO CEARA POLIDO 13x2cm</t>
  </si>
  <si>
    <t>ADUELA/MARCO/BATENTE MARMORE BEJE BAHIA 15x2cm</t>
  </si>
  <si>
    <t>AGRIMENSOR SENIOR COORDENADOR DE ESCRITORIO</t>
  </si>
  <si>
    <t>MZ</t>
  </si>
  <si>
    <t>AGUA EM CAMINHAO PIPA 10.000 LITROS FORNECIMENTO</t>
  </si>
  <si>
    <t>AGUA EM CAMINHAO PIPA 15.000 LITROS FORNECIMENTO</t>
  </si>
  <si>
    <t>AGUA LIMPA EM CAMINHAO PIPA (CARGA DE 9,0m3=0,11m3)</t>
  </si>
  <si>
    <t>AGUA SANITARIA</t>
  </si>
  <si>
    <t>AGUARRAS (LATA 5 L)</t>
  </si>
  <si>
    <t>LATA</t>
  </si>
  <si>
    <t>AJUDANTE CAVOUQUEIRO+30%PERIC.+20%INSALUBRIDADE</t>
  </si>
  <si>
    <t>AJUDANTE DE APLICADOR</t>
  </si>
  <si>
    <t>AJUDANTE DE APLICADOR DE LAMINADO</t>
  </si>
  <si>
    <t>AJUDANTE DE APLICADOR DE TAPETES</t>
  </si>
  <si>
    <t>AJUDANTE DE AZULEJISTA</t>
  </si>
  <si>
    <t>AJUDANTE DE BOMBEIRO OU ENCANADOR</t>
  </si>
  <si>
    <t>AJUDANTE DE BOMBEIRO/ENCANADOR-GASISTA</t>
  </si>
  <si>
    <t>AJUDANTE DE CONCRETISTA</t>
  </si>
  <si>
    <t>AJUDANTE DE DUTEIRO</t>
  </si>
  <si>
    <t>AJUDANTE DE DUTEIRO+25% HORA NOTURNA</t>
  </si>
  <si>
    <t>AJUDANTE DE ELETROTECNICO</t>
  </si>
  <si>
    <t>AJUDANTE DE ENCANADOR OU BOMBEIRO</t>
  </si>
  <si>
    <t>AJUDANTE DE ESTOFADOR</t>
  </si>
  <si>
    <t>AJUDANTE DE ESTUCADOR PARA ARGAMASSA PRONTA</t>
  </si>
  <si>
    <t>AJUDANTE DE GESSEIRO</t>
  </si>
  <si>
    <t>AJUDANTE DE IMPERMEABILIZADOR</t>
  </si>
  <si>
    <t>AJUDANTE DE ISOLADOR</t>
  </si>
  <si>
    <t>AJUDANTE DE JATISTA</t>
  </si>
  <si>
    <t>AJUDANTE DE LADRILHEIRO</t>
  </si>
  <si>
    <t>AJUDANTE DE LIMPEZA EM TANQUE DE COMBUSTIVEIS</t>
  </si>
  <si>
    <t>AJUDANTE DE LUBRIFICADOR</t>
  </si>
  <si>
    <t>AJUDANTE DE MARCENEIRO</t>
  </si>
  <si>
    <t>AJUDANTE DE MARMORISTA</t>
  </si>
  <si>
    <t>AJUDANTE DE MECANICO DE AR CONDICIONADO</t>
  </si>
  <si>
    <t>AJUDANTE DE MECANICO DE REFRIGERACAO</t>
  </si>
  <si>
    <t>AJUDANTE DE MONTADOR</t>
  </si>
  <si>
    <t>AJUDANTE DE MONTADOR DE ESTRUTURA EM ACO</t>
  </si>
  <si>
    <t>AJUDANTE DE MONTADOR DE ESTRUTURA METALICA</t>
  </si>
  <si>
    <t>AJUDANTE DE MONTADOR DE GABIAO</t>
  </si>
  <si>
    <t>AJUDANTE DE MONTADOR DE SISTEMA HIDRAULICO</t>
  </si>
  <si>
    <t>FECHO EMBUTIR LATAO NATURAL 40cmx3/4"</t>
  </si>
  <si>
    <t>FEITOR/ENCARREGADO</t>
  </si>
  <si>
    <t>FELTRO 1100x120x7,5cm DENSIDADE 12Kg/m3 FSB12</t>
  </si>
  <si>
    <t>FELTRO 1250x120x5,0cm DENSIDADE 16Kg/m3 FSB16</t>
  </si>
  <si>
    <t>FELTRO 2500x120x2,5cm DENSIDADE 16Kg/m3 FSB16</t>
  </si>
  <si>
    <t>FELTRO 750x120x10,0cm DENSIDADE 12Kg/m3 FSB12</t>
  </si>
  <si>
    <t>FELTRO C/REVESTIMENTO DE ALUMINIO ISOFLEX 112 ESP.50mm</t>
  </si>
  <si>
    <t>FELTRO C/REVESTIMENTO DE ALUMINIO ISOFLEX 116 ESP.25mm</t>
  </si>
  <si>
    <t>FELTRO C/REVESTIMENTO DE ALUMINIO ISOFLEX 116 ESP.50mm</t>
  </si>
  <si>
    <t>FELTRO C/REVESTIMENTO DE ALUMINIO ISOFLEX 120 ESP.50mm</t>
  </si>
  <si>
    <t>FELTRO C/REVESTIMENTO DE ALUMINIO ISOFLEX 135 ESP.35mm</t>
  </si>
  <si>
    <t>FERRAGEM FIXACAO DE VIDRO</t>
  </si>
  <si>
    <t>FERRAGEM LISA MICTORIO</t>
  </si>
  <si>
    <t>FERRAGEM PARA FIXACAO DE PAINEL EM VIDRO/LAMINADO</t>
  </si>
  <si>
    <t>FERRAGEM PARA JANELA DE ABRIR</t>
  </si>
  <si>
    <t>FERRAGEM PARA JANELA DE CORRER</t>
  </si>
  <si>
    <t>FERRAGEM PARA JANELA DE MADEIRA MAXIM-AIR</t>
  </si>
  <si>
    <t>FERRAGEM PARA PORTA DE CORRER</t>
  </si>
  <si>
    <t>FERRAGEM PARA PORTA PIVOTANTE VERTICAL</t>
  </si>
  <si>
    <t>FERRAMENTAS-CORTADOR ELETRICO PARA CHAPAS DE ISOPOR</t>
  </si>
  <si>
    <t xml:space="preserve">FERRAMENTAS-FURADOR ROLHAS DE MADEIRA (JOGO 6) -METALIC  </t>
  </si>
  <si>
    <t>FERRAMENTAS-JOGO CHAVES FENDA</t>
  </si>
  <si>
    <t>FERRAMENTAS-TORNO FERRO FORJADO PARA BANCADA No.4</t>
  </si>
  <si>
    <t>FERROLHO ACO 1/2"x 4cm PARA PORTA DE FERRO</t>
  </si>
  <si>
    <t>FIAT PALIO FIRE 1.0 FLEX 65CV GASOLINA (/1000)</t>
  </si>
  <si>
    <t>FIAT SIENA 1.0 FLEX 8v 65CV GASOLINA (/1000)</t>
  </si>
  <si>
    <t>FILETE GRANITO BRANCO CEARA POLIDO 3x2cm</t>
  </si>
  <si>
    <t>FILETE MARMORE BEJE BAHIA LUSTRADO 3x2cm</t>
  </si>
  <si>
    <t>FILME 4,5"x8,5" PARA TESTE GAMAGRAFIA</t>
  </si>
  <si>
    <t>FILTRO 4" PARA MEDIDOR VOLUMETRICO</t>
  </si>
  <si>
    <t>FILTRO ACO CARBONO 5/8" PARA PISCINAS</t>
  </si>
  <si>
    <t>FILTRO ACQUA SHINE 1/2" PARA MAQUINA LAVAR ROUPA</t>
  </si>
  <si>
    <t>FILTRO ANAEROBICO P/FOSSA DI=1,5m HT=2m VOL.3180L</t>
  </si>
  <si>
    <t>FILTRO AQUALAR AGUA AP-200 BRANCO DE PAREDE</t>
  </si>
  <si>
    <t xml:space="preserve">FILTRO DANCOR P/PISCINA DFF 20(44,4 A 88,8m3)MONOFASICO  </t>
  </si>
  <si>
    <t xml:space="preserve">FILTRO DANCOR P/PISCINA DFF 30(101,4A202,8m3)MONOFASICO  </t>
  </si>
  <si>
    <t>FILTRO DE LINHA COM 6 TOMADAS 3 POLOS 120/220W</t>
  </si>
  <si>
    <t>FILTRO GALV.ESPIRALADO PERFIL "V" JAQUETADO 6"x0,75mm</t>
  </si>
  <si>
    <t>FILTRO PISCINA 24m3 JACUZZI 15tp-1m</t>
  </si>
  <si>
    <t>FILTRO PISCINA 40m3 JACUZZI 19tp2-m</t>
  </si>
  <si>
    <t>FILTRO PISCINA 56m3 JACUZZI 22TP-3M</t>
  </si>
  <si>
    <t>FILTRO PISCINA DANCOR DFF 11</t>
  </si>
  <si>
    <t>FILTRO PISCINA DANCOR DFF 12</t>
  </si>
  <si>
    <t>FILTRO PISCINA DANCOR DFF 16</t>
  </si>
  <si>
    <t>FILTRO SEGURANCA PARA LIQUIDOS INFLAMAVEIS</t>
  </si>
  <si>
    <t>FILTRO Y 100mm</t>
  </si>
  <si>
    <t>FINCA PINO CALIBRE .38 (EM CAIXAS com 100un)</t>
  </si>
  <si>
    <t>FINCA PINO WALSYWA CALIBRE .22 CURTO (CX C/100 PECAS)</t>
  </si>
  <si>
    <t>FIO  450/750V 4mm2 (10 AWG) PRETO</t>
  </si>
  <si>
    <t>FIO 450/750V 10mm2 (6 AWG) PRETO</t>
  </si>
  <si>
    <t>FIO DE PRUMO  Nº 3</t>
  </si>
  <si>
    <t>FIO NEOFLAN ANTICHAMA BWF 750V 1,5mm2 (14 AWG)</t>
  </si>
  <si>
    <t>FIO PLASTIFLEX 300V TORCIDO 2x4mm2 (10 AWG)</t>
  </si>
  <si>
    <t>FIO SUPERASTIC FLEX 450/750V 2,5mm2 CORES DIVERSAS</t>
  </si>
  <si>
    <t>FIO SUPERASTIC FLEX 450/750V 6mm2 (8 AWG) CORES DIVERSAS</t>
  </si>
  <si>
    <t>FITA 3M 25x1,1mm PARA ADESAO POLICARBONATO A ESTRUTURA</t>
  </si>
  <si>
    <t>FITA ADESIVA COMUM CREPE 19mmx50,0m</t>
  </si>
  <si>
    <t>FITA ISOLANTE AUTO-ADESIVA # 23 19mm x 10m</t>
  </si>
  <si>
    <t>RL</t>
  </si>
  <si>
    <t>FITA ISOLANTE HIGHLAND ADESIVA 19m x 20mm</t>
  </si>
  <si>
    <t>FITA ISOLANTE P44 19mm x 10m</t>
  </si>
  <si>
    <t>FITA ISOLANTE P44 19mm x 20m</t>
  </si>
  <si>
    <t>FITA PLASTICA 1/2" PARA ENGRAVATAMENTO</t>
  </si>
  <si>
    <t>FITA SUSPENSAO TUBOS WALSYWA ERALFLEX (RL.25m)</t>
  </si>
  <si>
    <t>FITA TEFLON VEDA ROSCA 18mm x 25m</t>
  </si>
  <si>
    <t>FIXADOR ABAS SIMPLES</t>
  </si>
  <si>
    <t>FLANGE COBRE 750-30 104mm</t>
  </si>
  <si>
    <t>FLANGE COBRE 750-30 15mm</t>
  </si>
  <si>
    <t>FLANGE COBRE 750-30 42mm</t>
  </si>
  <si>
    <t>FLANGE COM SEXTAVADO FERRO GALVANIZADO 3"</t>
  </si>
  <si>
    <t>FLANGE COM SEXTAVADO FERRO GALVANIZADO TUPY 3/4"</t>
  </si>
  <si>
    <t>FLANGE COM SEXTAVADO FERRO GALVANIZADO TUPY 5"</t>
  </si>
  <si>
    <t>FLANGE DE ENTRADA DE ENERGIA 15KV 220/127V</t>
  </si>
  <si>
    <t>FLANGE SOBREPOSTO ACO FACE RETA 150 LIBRAS 10"</t>
  </si>
  <si>
    <t>FLANGE/BOLSA PVC RIGIDO ROSCAVEL 75mm</t>
  </si>
  <si>
    <t>FOLHA DE PLASTICO-BOLHA PARA PROTECAO DE CAIXILHOS</t>
  </si>
  <si>
    <t>FOLHEADO DE MADEIRA FREIJO</t>
  </si>
  <si>
    <t>FORD KA 1.0 65CV GASOLINA (/1000)</t>
  </si>
  <si>
    <t>FORMA DESLIZANTE</t>
  </si>
  <si>
    <t>FORMA MODULADA CHAPA ACO ESTRUT.FUNDACAO C/ACES.M2/DIA</t>
  </si>
  <si>
    <t>FORRO ALUMINIO BANDEJA 25x125cm</t>
  </si>
  <si>
    <t>FORRO COLMEIA MADEIRA 4x4x80cm</t>
  </si>
  <si>
    <t>PL</t>
  </si>
  <si>
    <t>FORRO COM ISOLAMENTO TERMICO FORROTERM 2,0x1,0X40mm</t>
  </si>
  <si>
    <t>FORRO DAMPA COLOR 10</t>
  </si>
  <si>
    <t>FORRO PERMETAL PRETO</t>
  </si>
  <si>
    <t>FORRO PROFIPLAST LISO</t>
  </si>
  <si>
    <t xml:space="preserve">FORRO PVC ORIGINALE BRANCO 0,20x6m </t>
  </si>
  <si>
    <t>FORRO SONEX FINE LAY-IN 0,625x0,625m</t>
  </si>
  <si>
    <t>FORROTERM ESPESSURA 40mm</t>
  </si>
  <si>
    <t>FORROVID K60 GLACIAL SANTA MARINA</t>
  </si>
  <si>
    <t>FORROVID PLAFOND-50 BRANCO/BEJE 1,25x0,625x20mm</t>
  </si>
  <si>
    <t>FORROVID SHEDISOL BRANCO 1,20x0,60x25mm</t>
  </si>
  <si>
    <t>FOSSA SEPTICA PREMOLDADA C/CAMARA INHOFF P/100 PESSOAS</t>
  </si>
  <si>
    <t>FOSSA SEPTICA PREMOLDADA C/CAMARA INHOFF P/200 PESSOAS</t>
  </si>
  <si>
    <t>FOSSA SEPTICA PREMOLDADA C/CAMARA INHOFF P/30 PESSOAS</t>
  </si>
  <si>
    <t>FOSSA SEPTICA PREMOLDADA C/CAMARA INHOFF P/40 PESSOAS</t>
  </si>
  <si>
    <t>FOSSA SEPTICA PREMOLDADA C/CAMARA INHOFF P/50 PESSOAS</t>
  </si>
  <si>
    <t>FOSSA SEPTICA PREMOLDADA C/CAMARA INHOFF P/60 PESSOAS</t>
  </si>
  <si>
    <t>FOSSA SEPTICA PREMOLDADA C/CAMARA INHOFF P/80 PESSOAS</t>
  </si>
  <si>
    <t>FOSSA SEPTICA PREMOLDADA C/CAMARA UNICA P/10 PESSOAS</t>
  </si>
  <si>
    <t>FOSSA SEPTICA PREMOLDADA C/CAMARA UNICA P/15 PESSOAS</t>
  </si>
  <si>
    <t>FOSSA SEPTICA PREMOLDADA C/CAMARA UNICA P/20 PESSOAS</t>
  </si>
  <si>
    <t>FOSSA SEPTICA PREMOLDADA C/CAMARA UNICA P/5 PESSOAS</t>
  </si>
  <si>
    <t>FOSSA SEPTICA PREMOLDADA C/CAMARA UNICA P/7 PESSOAS</t>
  </si>
  <si>
    <t>FRANQUIA ATE 20 GRAMAS (TARIFA SEED)(EBCT)</t>
  </si>
  <si>
    <t>FRETE PARA TRANSPORTE DE PASTILHAS DE VIDRO VIDROTIL</t>
  </si>
  <si>
    <t>FRETE RIO JANEIRO/RIO BRANCO-CERAMICAS PISO/PAREDE</t>
  </si>
  <si>
    <t>FRIO ASFALTO</t>
  </si>
  <si>
    <t>FUNDO ANTICORROSIVO ZARCAO</t>
  </si>
  <si>
    <t>FUNDO BRANCO FOSCO PARA MADEIRA</t>
  </si>
  <si>
    <t>FUNDO PREPARADOR EPOXI BRANCO COMPENENTE "A"</t>
  </si>
  <si>
    <t>FUNDO PREPARADOR PARA METAIS</t>
  </si>
  <si>
    <t>FUNDO PREPARADOR PAREDES PVA BRANCO FOSCO</t>
  </si>
  <si>
    <t>LT</t>
  </si>
  <si>
    <t>FUSIVEL CARTUCHO 250V 30A</t>
  </si>
  <si>
    <t>FUSIVEL CARTUCHO 250V 60A</t>
  </si>
  <si>
    <t>FUSIVEL CHAVE FACA 400A 250V</t>
  </si>
  <si>
    <t>FUSIVEL NH TALA 1 125A</t>
  </si>
  <si>
    <t>FUSIVEL NH TALA 1 200A</t>
  </si>
  <si>
    <t>AQUECEDOR/BOILER SOLAR/ELETR.COBRE 100L HORIZ.CUMULUS</t>
  </si>
  <si>
    <t xml:space="preserve">AQUECEDOR/BOILER VERT.SAIAR GAS GLP/GAS/NAFTA 85 LITROS  </t>
  </si>
  <si>
    <t>AQUECEDOR/BOILER VERTICAL 130 LITROS GLP/GAS/NAFTA</t>
  </si>
  <si>
    <t>AQUECEDOR/BOILER VERTICAL 160 LITROS GLP/GAS/NAFTA</t>
  </si>
  <si>
    <t>AQUECEDOR/BOILER VERTICAL A GAS 190 LITROS COSMOPOLITA</t>
  </si>
  <si>
    <t>AQUECEDOR/BOILER VERTICAL GAS GLP/NAFTA 150 LITROS</t>
  </si>
  <si>
    <t>AR COND. SPLIT SPRINGER  CARRIER  18000 BTU/h</t>
  </si>
  <si>
    <t>AR COND. SPLIT SPRINGER CARRIER 9.000 BTU'S</t>
  </si>
  <si>
    <t>AR COND.FAN&amp;COIL A AR 7,5 TR</t>
  </si>
  <si>
    <t>AR COND.FAN&amp;COIL A AR REMOTO 4,0 TR</t>
  </si>
  <si>
    <t>AR COND.FAN&amp;COIL AMBIENTE TETO 42LSA25 Kcal/h 5100</t>
  </si>
  <si>
    <t>AR COND.JANELA SPRINGER CARIER  21.000 BTU'S</t>
  </si>
  <si>
    <t>AR COND.JANELA SPRINGER CARRIER 10.000 BTU'S</t>
  </si>
  <si>
    <t>AR COND.JANELA SPRINGER CARRIER 12.000 BTU'S</t>
  </si>
  <si>
    <t>AR COND.JANELA SPRINGER CARRIER 18.000 BTU'S</t>
  </si>
  <si>
    <t>AR COND.SELF CONTEINED A AGUA 10TR</t>
  </si>
  <si>
    <t>AR COND.SELF CONTEINED AR INCORPORADO 16TR</t>
  </si>
  <si>
    <t>AR COND.TORRE RESFRIAMENTO ALPINA VAZAO AGUA 50m3/h</t>
  </si>
  <si>
    <t>AR CONDICIONADO DE JANELA 21.000 BTU'S</t>
  </si>
  <si>
    <t>ARAME FARPADO</t>
  </si>
  <si>
    <t>ARAME GALVANIZADO #12 AWG</t>
  </si>
  <si>
    <t>ARAME GALVANIZADO #14 AWG</t>
  </si>
  <si>
    <t>ARAME GALVANIZADO #16 AWG (0,032kg/m) METRO</t>
  </si>
  <si>
    <t>ARAME GALVANIZADO #18 AWG 1,24mm</t>
  </si>
  <si>
    <t>ARAME GALVANIZADO #20 BWG 0,89mm</t>
  </si>
  <si>
    <t>ARAME PARA GABIAO ACO BTC ZINCO ALUMINIO 2,2mm</t>
  </si>
  <si>
    <t>ARAME RECOZIDO ISGW #16 (0,032kg/m) (55 AMARRAS/pm3)</t>
  </si>
  <si>
    <t>ARANDELA 3945 PL 100W</t>
  </si>
  <si>
    <t>ARANDELA BLINDADA F/5011</t>
  </si>
  <si>
    <t>ARANDELA DECORATIVA OVAL BRANCA</t>
  </si>
  <si>
    <t>ARBOREA FRUTIFERA-MANGUEIRA-MANGIFERA INDICA</t>
  </si>
  <si>
    <t>ARBOREA G.PORTE-EMBIRUCU-PSEUDOBOMBAX GRANDIFLORUS</t>
  </si>
  <si>
    <t>ARBOREA GRANDE PORTE-FLAMBOYANT-POINCIANA REGIA</t>
  </si>
  <si>
    <t>ARBOREA GRANDE PORTE-IPE ROSA-TABEBUIA AVELLANEDA</t>
  </si>
  <si>
    <t>ARBOREA GRANDE PORTE-PRIMAVERA-BOUGANVILLEA GLABRA</t>
  </si>
  <si>
    <t>ARBOREA MD.PORTE-QUARESMA ROSA-TIBOUCHINA GRANULOSA</t>
  </si>
  <si>
    <t xml:space="preserve">ARBOREA MED.PORTE-BOUGANVILLE VERMELHO-BOUGANVILAE GLAB  </t>
  </si>
  <si>
    <t>ARBOREA MEDIO PORTE-JATOBA-MIMENOSA STILLOCARPA</t>
  </si>
  <si>
    <t>ARBOREA MEDIO PORTE-MULUNGU-ERYTRINA VELUTINA</t>
  </si>
  <si>
    <t>ARBOREA MEFO PORTE-AGAVE-AGAVE ATTENUATA</t>
  </si>
  <si>
    <t>ARBORETA-CHEFLERA-SHEFFLELERA ACTINOPHYLLA</t>
  </si>
  <si>
    <t>ARBUSTIVA FRUTIFERA ACEROLA-MALSEPHIA GLABRA</t>
  </si>
  <si>
    <t>ARBUSTIVA PENDENTE-RUSSELIA EQUISETIFORMIS</t>
  </si>
  <si>
    <t>ARBUSTIVA-ABACAXI ROCHO-TRADESCANTIA SPATHACEA</t>
  </si>
  <si>
    <t>ARBUSTIVA-AZALEIA ROSA-RHODODENDRUM INDICUS</t>
  </si>
  <si>
    <t>ARBUSTIVA-BARBA DE SERPENTE-OPHIOPOGON JABURAN</t>
  </si>
  <si>
    <t>ARBUSTIVA-BEM ME QUER-LANTANA CAMARA</t>
  </si>
  <si>
    <t>ARBUSTIVA-CAMARAO (PALMACEA)-PACAYSTASIA LUTEA</t>
  </si>
  <si>
    <t>ARBUSTIVA-CAMARAO AMARELO-PACHYSTACHYS LUTEA</t>
  </si>
  <si>
    <t>ARBUSTIVA-CASSIA AMARELA-CASSIA SPECIOSA</t>
  </si>
  <si>
    <t>ARBUSTIVA-CASSIA BICAPSULARIS</t>
  </si>
  <si>
    <t>ARBUSTIVA-CLUSIA FLUMINENSIS</t>
  </si>
  <si>
    <t>ARBUSTIVA-DRACENA-DRACAENA FRAGANS</t>
  </si>
  <si>
    <t>ARBUSTIVA-ESPONJA-CALLIANDRA BREVIPES</t>
  </si>
  <si>
    <t>ARBUSTIVA-LIRIO DA PAZ-MONSTERA DELICATTA</t>
  </si>
  <si>
    <t>ARBUSTIVA-PHILODENDRON BIPINNATI</t>
  </si>
  <si>
    <t>ARBUSTIVA-UNHA DE GATO-FICUS PUMICELIA</t>
  </si>
  <si>
    <t>ARBUSTIVA-VINCA (PALMACEA)-CATHARANTUS ROSEUS</t>
  </si>
  <si>
    <t>ARBUSTIVA-YUCA GLORIOSA</t>
  </si>
  <si>
    <t>ARBUSTIVO-SABIAH-MIMOSEA CAESALPINIFOLIA</t>
  </si>
  <si>
    <t>AREIA FINA LAVADA</t>
  </si>
  <si>
    <t>AREIA GROSSA LAVADA</t>
  </si>
  <si>
    <t>AREIA MEDIA LAVADA</t>
  </si>
  <si>
    <t>AREIA MEDIA/GROSSA PARA DRENO</t>
  </si>
  <si>
    <t>BANHEIRA HIDROMASSAGEM JACUZZI BIANCA 1,84x1,23m</t>
  </si>
  <si>
    <t>BANHEIRA HIDROMASSAGEM JACUZZI CARINA 1,52x0,86m</t>
  </si>
  <si>
    <t>BANHEIRA HIDROMASSAGEM JACUZZI GINA 1,80x0,90m</t>
  </si>
  <si>
    <t>BANHEIRA HIDROMASSAGEM JACUZZI MODENA 1,60x0,75m</t>
  </si>
  <si>
    <t>BANHEIRA HIDROMASSAGEM JACUZZI REGINA 1,50x0,90m</t>
  </si>
  <si>
    <t>BANHEIRA HIDROMASSAGEM JACUZZI VANTAGE 1,52x0,87m</t>
  </si>
  <si>
    <t>BARRA DE ACO DYWIDAG ROSCADA ST 85/105 32mm</t>
  </si>
  <si>
    <t>BARRA DE APOIO P.DEFICIENTE FISICO CONFORT 2310-DECA</t>
  </si>
  <si>
    <t>BARRA FERRO CHATO 1.1/4" x 1/4" (1,58kg/m)</t>
  </si>
  <si>
    <t>BARRA FERRO CHATO 2" x 1/4" (2,53kg/m)</t>
  </si>
  <si>
    <t>BARRA FERRO CHATO 4" x 3/4" (15,18kg/m)</t>
  </si>
  <si>
    <t>BARRA FERRO CHATO 5"x 3/8" (9,49kg/m)</t>
  </si>
  <si>
    <t>BARRA FERRO CHATO 6" x 5/8" (18,97kg/m)</t>
  </si>
  <si>
    <t xml:space="preserve">BARRA SPIDER EM ACO INOXIDAVEL P/FIXACAO TUBO 4" COLOC.  </t>
  </si>
  <si>
    <t>BARRAMENTO BIFASICO UL QUADRO ATE 24 DISJUNTORES 100A</t>
  </si>
  <si>
    <t xml:space="preserve">BARRAMENTO TRIFASICO DIN QUADRO ATE 23 DISJUNTORES 100A  </t>
  </si>
  <si>
    <t xml:space="preserve">BARRAMENTO TRIFASICO DIN QUADRO ATE 44 DISJUNTORES 100A  </t>
  </si>
  <si>
    <t>BASALTO IRREGULAR BRANCO</t>
  </si>
  <si>
    <t>BASE PARA FIXACAO DE MASTRO EM CHAPA DE ACO 1/4"</t>
  </si>
  <si>
    <t>BATENTE REF.520 LA FONTE</t>
  </si>
  <si>
    <t>BATERIA 12VCC CHUMBO/CALCIO 40A</t>
  </si>
  <si>
    <t>BATERIA ESPECIAL 12V SELADA 7 AH COM ALARME</t>
  </si>
  <si>
    <t>BEBEDOURO ACO ACETINADO HAWS REF. 1011</t>
  </si>
  <si>
    <t>BEBEDOURO DE PRESSAO GARRAFAO ELECTRONIC</t>
  </si>
  <si>
    <t>BEBEDOURO ELETRICO MAX PREMIUN OPTIMAR</t>
  </si>
  <si>
    <t xml:space="preserve">BETONEIRA ELETRICA MENEGOTE 580L 8CV </t>
  </si>
  <si>
    <t>BETUME PREPARADO</t>
  </si>
  <si>
    <t>BICO DE SPRINKLER SIDE WALL G8 GRAUS 1/2"</t>
  </si>
  <si>
    <t>BIDE LOUCA BRANCA 4/813 DECA</t>
  </si>
  <si>
    <t>BIDE LOUCA BRANCA B/8 IPANEMA</t>
  </si>
  <si>
    <t>BIDE LOUCA BRANCA CONVENCIONAL</t>
  </si>
  <si>
    <t>BIDE LOUCA BRANCA INCEPA</t>
  </si>
  <si>
    <t>BIDE LOUCA BRANCA INCEPA LINHA RAMPTON</t>
  </si>
  <si>
    <t>BIDE LOUCA BRANCA INCEPA NUAGE LUXO</t>
  </si>
  <si>
    <t>BIDE LOUCA EM COR</t>
  </si>
  <si>
    <t>BIDIM (TRIMATEC) TRI200 (0,3kg/m2) LARG.2,15/4,30m</t>
  </si>
  <si>
    <t>BIDIM (TRIMATEC) TRI400 (0,4kg/m2) LARG. 2,15/4,30m</t>
  </si>
  <si>
    <t>BLOCO CONCRETO 9x19x39cm</t>
  </si>
  <si>
    <t>BLOCO CONCRETO CANALETA 14x19x19cm TIPO U</t>
  </si>
  <si>
    <t>BLOCO CONCRETO CANALETA 14x19x39cm TIPO U</t>
  </si>
  <si>
    <t>BLOCO CONCRETO CANALETA 19x19x19cm TIPO U</t>
  </si>
  <si>
    <t>BLOCO CONCRETO CANALETA 39x19x09cm TIPO U</t>
  </si>
  <si>
    <t>BLOCO CONCRETO CANALETA 9x19x19cm TIPO U</t>
  </si>
  <si>
    <t>BLOCO CONCRETO CELULAR 60x30x10cm</t>
  </si>
  <si>
    <t>BLOCO CONCRETO CELULAR 60x30x12,5cm</t>
  </si>
  <si>
    <t>BLOCO CONCRETO CELULAR 60x30x15cm</t>
  </si>
  <si>
    <t>BLOCO CONCRETO CELULAR 60x30x20cm</t>
  </si>
  <si>
    <t>BLOCO CONCRETO CELULAR AUTOPORTANTE 60x30x10cm</t>
  </si>
  <si>
    <t>BLOCO CONCRETO CELULAR AUTOPORTANTE 60x30x12,5cm</t>
  </si>
  <si>
    <t>BLOCO CONCRETO CELULAR AUTOPORTANTE 60x30x15cm</t>
  </si>
  <si>
    <t>BLOCO CONCRETO CELULAR AUTOPORTANTE 60x30x20cm</t>
  </si>
  <si>
    <t>BLOCO CONCRETO ESTRUTURAL 19x19x39cm</t>
  </si>
  <si>
    <t>BLOCO CONCRETO INTERTRAVADO UNISTEIN COLORIDO 8cm</t>
  </si>
  <si>
    <t>BLOCO CONCRETO INTERTRAVADO UNISTEIN NATURAL 10cm</t>
  </si>
  <si>
    <t>BLOCO CONCRETO INTERTRAVADO UNISTEIN NATURAL 6cm</t>
  </si>
  <si>
    <t>BLOCO CONCRETO INTERTRAVADO UNISTEIN NATURAL 8cm</t>
  </si>
  <si>
    <t>BLOCO CONCRETO INTERTRAVADO UNISTEIN UNI/MIDI 4,5cm</t>
  </si>
  <si>
    <t>BLOCO CONCRETO SEM FUNCAO ESRUTURAL 19x19x39cm</t>
  </si>
  <si>
    <t>BLOCO CONCRETO SEM FUNCAO ESTRUTURAL 14x19x39cm</t>
  </si>
  <si>
    <t>BLOCO DE GESSO 67x50x7,5cm</t>
  </si>
  <si>
    <t>BLOCO HEXAGONAL CONCRETO 10cm (26 un/m2)</t>
  </si>
  <si>
    <t>BLOCO HEXAGONAL CONCRETO 6cm (26un/m2)</t>
  </si>
  <si>
    <t>JANELA MADEIRA GUILHOTINA PARA VIDRO</t>
  </si>
  <si>
    <t>JANELA MADEIRA MAXIM AIR</t>
  </si>
  <si>
    <t>JANELA MADEIRA PIVOTANTE</t>
  </si>
  <si>
    <t>JANELA MADEIRA VENEZIANA</t>
  </si>
  <si>
    <t>JANELA MAXIM AIR ALUMINIO ANODIZADO C28 CONVENCIONAL</t>
  </si>
  <si>
    <t>JANELA PIVOTANTE  FERRO + VIDRO</t>
  </si>
  <si>
    <t>JATISTA-OPERADOR JATO DE AREIA</t>
  </si>
  <si>
    <t>JATO AREIA CHAPA PISO</t>
  </si>
  <si>
    <t>JATO AREIA COMERCIAL</t>
  </si>
  <si>
    <t>JATO AREIA COMERCIAL (/1000)</t>
  </si>
  <si>
    <t>JATO AREIA EM CHAPA DE ACO COM PINTURA COMUM</t>
  </si>
  <si>
    <t>JATO AREIA EM CHAPA DE ACO COM PINTURA EPOXI</t>
  </si>
  <si>
    <t>JATO AREIA EM CHAPA DE ACO SEM PINTURA</t>
  </si>
  <si>
    <t>JATO AREIA EM PERFIS E TUBULACOES ACO</t>
  </si>
  <si>
    <t>JATO AREIA EM PERFIS E TUBULACOES DE ACO SEM PINTURA</t>
  </si>
  <si>
    <t>JATO AREIA EM PERFIS/TUBULACOES PINTADAS C/TINTA COMUM</t>
  </si>
  <si>
    <t>JATO AREIA EM PISOS E SUPERFICIES DE CONCRETO</t>
  </si>
  <si>
    <t xml:space="preserve">JATO AREIA GRANITO,PEDRA TIPO SAO TOME,MARMORE E OUTROS  </t>
  </si>
  <si>
    <t>JATO AREIA Q/BR 2.1/2"</t>
  </si>
  <si>
    <t>JOELHO 45 FERRO FUNDIDO 150mm</t>
  </si>
  <si>
    <t>JOELHO 45 FERRO FUNDIDO 50mm</t>
  </si>
  <si>
    <t>JOELHO 45 PVC ESGOTO 100mm</t>
  </si>
  <si>
    <t>JOELHO 45 PVC LEVE 150mm</t>
  </si>
  <si>
    <t>JOELHO 45 PVC LEVE 200mm</t>
  </si>
  <si>
    <t>JOELHO 45 PVC LEVE 300mm</t>
  </si>
  <si>
    <t>JOELHO 45 PVC ROSCAVEL 3/4"</t>
  </si>
  <si>
    <t>JOELHO 45 PVC SOLDAVEL 40mm</t>
  </si>
  <si>
    <t>JOELHO 45 PVC SOLDAVEL 85mm</t>
  </si>
  <si>
    <t>JOELHO 87 30" FERRO FUNDIDO 150mm</t>
  </si>
  <si>
    <t>JOELHO 87 30" FERRO FUNDIDO 50mm</t>
  </si>
  <si>
    <t>JOELHO 90 CPVC AQUATHERM 15mm</t>
  </si>
  <si>
    <t>JOELHO 90 PVC AGUA SOLDAVEL 25mm</t>
  </si>
  <si>
    <t>JOELHO 90 PVC C/VISITA 100 x 75mm</t>
  </si>
  <si>
    <t>JOELHO 90 PVC ESGOTO COM VISITA 100 x 50mm</t>
  </si>
  <si>
    <t>JOELHO 90 PVC ESGOTO SERIE NORMAL 100mm</t>
  </si>
  <si>
    <t>JOELHO 90 PVC ESGOTO SERIE NORMAL 40mm</t>
  </si>
  <si>
    <t>JOELHO 90 PVC ESGOTO SERIE NORMAL 50mm</t>
  </si>
  <si>
    <t>JOELHO 90 PVC ESGOTO SOLDAVEL C/ROSCA 40mm x 1"</t>
  </si>
  <si>
    <t>JOELHO 90 PVC ESGOTO SOLDAVEL C/ROSCA 40mm x 1.1/4"</t>
  </si>
  <si>
    <t>JOELHO 90 PVC LEVE 250mm</t>
  </si>
  <si>
    <t>JOELHO 90 PVC ROSCAVEL 1.1/2"</t>
  </si>
  <si>
    <t>JOELHO 90 PVC ROSCAVEL 1/2"</t>
  </si>
  <si>
    <t>JOELHO 90 PVC ROSCAVEL 2"</t>
  </si>
  <si>
    <t>JOELHO 90 PVC ROSCAVEL 3/4"</t>
  </si>
  <si>
    <t>JURO INVEST.10% CAMIN.FORA/ESTRADA 271CV 25TN 12500 H.</t>
  </si>
  <si>
    <t>JURO INVEST.10% CAMIN.GUINDAUTO 127CV 11TN 10000 HORAS</t>
  </si>
  <si>
    <t>JURO INVEST.10% CAMINHAO 127CV 11TN 11500 HORAS</t>
  </si>
  <si>
    <t>JURO INVEST.10% CAMINHAO BASCULANTE 127CV 5M3 8500 H.</t>
  </si>
  <si>
    <t>JURO INVEST.10% CAMINHAO PIPA 127CV 9,0M3 11500 HORAS</t>
  </si>
  <si>
    <t>JURO INVEST.CAMINHAO TANQUE L-32603 167CV 8m3 10.000h</t>
  </si>
  <si>
    <t>JURO INVESTIMENTO COLUNA COMANDOS E DRILL PIPES PERF.</t>
  </si>
  <si>
    <t>JURO INVESTIMENTO PA CARREGADEIRA PNEUS CAT 930 213CV</t>
  </si>
  <si>
    <t>JUROS INVEST.CAMINHAO EXTRA PESADO VOLVO NH12 380CV</t>
  </si>
  <si>
    <t>KIT SIMPLES SISTEMA DE ALARME 3 PONTOS</t>
  </si>
  <si>
    <t>LABORATORIO SOLOS RECIPIENTE P.MEDICAO LAMA PERFURACAO</t>
  </si>
  <si>
    <t>LADRILHEIRO</t>
  </si>
  <si>
    <t>LADRILHEIRO EM ANDAIME EXTERNO+30% PERICULOSIDADE</t>
  </si>
  <si>
    <t>LADRILHO CERAMICO VERMELHO 15 x 7,5 x 0,8cm GRES/OCRE</t>
  </si>
  <si>
    <t>LADRILHO HIDRAULICO 20 x 20 x 2cm 49 BOLAS EM COR</t>
  </si>
  <si>
    <t>LADRILHO HIDRAULICO 20 x 20 x 2cm VITRO PRENSADO</t>
  </si>
  <si>
    <t>LAJE PREMOLDADA FORRO ARAMIS CARGA 100kg/m2 VAO 2,0m</t>
  </si>
  <si>
    <t>LAJE PREMOLDADA FORRO ARAMIS CARGA 100kg/m2 VAO 3,0m</t>
  </si>
  <si>
    <t>LAJE PREMOLDADA FORRO ARAMIS CARGA 100kg/m2 VAO 3,5m</t>
  </si>
  <si>
    <t>LAJE PREMOLDADA FORRO ARAMIS CARGA 100kg/m2 VAO 4,50m</t>
  </si>
  <si>
    <t>LAJE PREMOLDADA FORRO ARAMIS CARGA 100kg/m2 VAO 5,20m</t>
  </si>
  <si>
    <t>LAJE PREMOLDADA FORRO ARAMIS CARGA 150kg/m2 VAO 4,0m</t>
  </si>
  <si>
    <t>LAJE PREMOLDADA PISO ARAMIS CARGA 200kg/m2 VAO 1,8m</t>
  </si>
  <si>
    <t>LAJE PREMOLDADA PISO ARAMIS CARGA 200kg/m2 VAO 2,5m</t>
  </si>
  <si>
    <t>LAJE PREMOLDADA PISO ARAMIS CARGA 200kg/m2 VAO 3,0m</t>
  </si>
  <si>
    <t>LAJE PREMOLDADA PISO ARAMIS CARGA 200kg/m2 VAO 3,5m</t>
  </si>
  <si>
    <t>LAJE PREMOLDADA PISO ARAMIS CARGA 200kg/m2 VAO 4,0m</t>
  </si>
  <si>
    <t>LAJE PREMOLDADA PISO ARAMIS CARGA 200kg/m2 VAO 4,5m</t>
  </si>
  <si>
    <t>LAJE PREMOLDADA PISO ARAMIS CARGA 200kg/m2 VAO 5,4m</t>
  </si>
  <si>
    <t>LAJE PREMOLDADA PISO ARAMIS CARGA 200kg/m2 VAO 6,0m</t>
  </si>
  <si>
    <t>LAJE PREMOLDADA TERRACO ARAMIS CARGA 350kg/m2 VAO 2,0m</t>
  </si>
  <si>
    <t>LAJE PREMOLDADA TERRACO ARAMIS CARGA 350kg/m2 VAO 2,5m</t>
  </si>
  <si>
    <t>LAJE PREMOLDADA TERRACO ARAMIS CARGA 350kg/m2 VAO 3,3m</t>
  </si>
  <si>
    <t>LAJE PREMOLDADA TERRACO ARAMIS CARGA 350kg/m2 VAO 4,1</t>
  </si>
  <si>
    <t>LAJE PREMOLDADA TERRACO ARAMIS CARGA 350kg/m2 VAO 4,6m</t>
  </si>
  <si>
    <t>LAJOTA RUSTICA GRANITO NATURAL 30 x 30cm</t>
  </si>
  <si>
    <t>LAJOTAO GRANITO RUSTICO NATURAL 47 x 47 x 4cm</t>
  </si>
  <si>
    <t>LAMBRI GESSO ACARTONADO GYPSUN</t>
  </si>
  <si>
    <t>LAMBRI MADEIRA IPE CHAMPAGNE 10 x 1cm</t>
  </si>
  <si>
    <t>LAMINADO EM FIBRA DE VIDRO ESPESSURA 3mm</t>
  </si>
  <si>
    <t xml:space="preserve">LAMINADO MELAMINICO 1,3mm 1,25x3,08m (3,85m2)FOS/BRILHO  </t>
  </si>
  <si>
    <t>LAMPADA DICROICA FECHADA 24 GRAUS 12V - 50W</t>
  </si>
  <si>
    <t>LAMPADA FLUORESCENTE 110W TIPO TLTRS ACABAMENTO ELD/75</t>
  </si>
  <si>
    <t>LAMPADA FLUORESCENTE 20W TIPO TLTRS ACABAMENTO ELD/75</t>
  </si>
  <si>
    <t>LAMPADA FLUORESCENTE 32W TIPO TLRS ACABAMENTO ELD 75</t>
  </si>
  <si>
    <t>LAMPADA FLUORESCENTE 40W TIPO TLTRS ACABAMENTO ELD/75</t>
  </si>
  <si>
    <t>LAMPADA FLUORESCENTE 65W TIPO TLT ACABAMENTO ELD/75</t>
  </si>
  <si>
    <t>LAMPADA HALOGENA LAPISEIRA TUBULAR 120V 2.000W</t>
  </si>
  <si>
    <t>LAMPADA INCANDESCENTE 25W</t>
  </si>
  <si>
    <t>LAMPADA INCANDESCENTE STANDARD 160W</t>
  </si>
  <si>
    <t>LAMPADA INCANDESCENTE STANDARD 200W</t>
  </si>
  <si>
    <t>LAMPADA INCANDESCENTE TIPO SOFT ARGENTA 40W</t>
  </si>
  <si>
    <t>LAMPADA LUZ MISTA 500W 220V</t>
  </si>
  <si>
    <t>LAMPADA VAPOR MERCURIO 1.000W-220V REATOR AFP 60</t>
  </si>
  <si>
    <t>LAMPADA VAPOR MERCURIO 700W 220V COM REATOR AFP 40</t>
  </si>
  <si>
    <t xml:space="preserve">LAMPADA VAPOR METALICO ELIPSOIDAL 250W 220V REAT.AFP 32  </t>
  </si>
  <si>
    <t>LAMPADA VAPOR METALICO TUBULAR 220V 400W REATOR AFP 45</t>
  </si>
  <si>
    <t>LAMPADA VAPOR SODIO 50W 220V</t>
  </si>
  <si>
    <t>LAMPADA VAPOR SODIO ELIPSOIDAL 250W 220V REATOR AFP 33</t>
  </si>
  <si>
    <t>LAMPADA VAPOR SODIO ELIPSOIDAL 400W 220V REATOR AFP 45</t>
  </si>
  <si>
    <t>LAN DE VIDRO COM PAPEL KRAFT ALUMINIZADO (MANTA)</t>
  </si>
  <si>
    <t>LAREIRA KEINOS EM ACO ESCOVADO</t>
  </si>
  <si>
    <t>LAVAGEM E LUBRIFICACAO VEICULO GRANDE (/1000)</t>
  </si>
  <si>
    <t>LAVAGEM E LUBRIFICACAO VEICULO MEDIO (/1000)</t>
  </si>
  <si>
    <t>LAVAGEM E LUBRIFICACAO VEICULO PEQUENO (/1000)</t>
  </si>
  <si>
    <t>LAVATORIO 42 x 30cm CELITE MEDIO</t>
  </si>
  <si>
    <t>LAVATORIO COM COLUNA SUSPENSO BRANCO INCEPA NUAGE LUXO</t>
  </si>
  <si>
    <t>LAVATORIO COM SUSPENSA VOGUE PLUS REF.L51 DECA</t>
  </si>
  <si>
    <t>LAVATORIO DE LOUCA BRANCA SEM COLUNA</t>
  </si>
  <si>
    <t>LAVATORIO DE PAREDE 41x32,5cm BRANCO DECA</t>
  </si>
  <si>
    <t>LAVATORIO ICASA BRANCO SABATINI(DEFICIENTE FISICO)</t>
  </si>
  <si>
    <t>LAVATORIO LOUCA COM COLUNA 50 x 40cm</t>
  </si>
  <si>
    <t>LAVATORIO LOUCA OVAL BRANCO BELLE EPOQUE</t>
  </si>
  <si>
    <t>LAVATORIO LOUCA OVAL SUSPENSO SOBREPOR IDEAL STANDARD</t>
  </si>
  <si>
    <t>LAVATORIO LOUCA PAREDE BRANCO INCEPA</t>
  </si>
  <si>
    <t>LAVATORIO LOUCA RETANGULAR EMBUTIR VOGUE PLUS</t>
  </si>
  <si>
    <t>LAVATORIO LOUCA SEMI EMBUTIDO BRANCO INCEPA NUAGE LUXO</t>
  </si>
  <si>
    <t>LAVATORIO OVAL EMBUTIR 50 x 40cm BELLE EPOQUE</t>
  </si>
  <si>
    <t>LAVATORIO PARA COLUNA MONTE CARLO - DECA</t>
  </si>
  <si>
    <t>CAIXA FERRO ESMALTADO 4"x2"</t>
  </si>
  <si>
    <t>CAIXA GORDURA CONCRETO PREMOLDADO COM TAMPA 250mm</t>
  </si>
  <si>
    <t>CAIXA GORDURA CONCRETO PREMOLDADO COM TAMPA 300x500mm</t>
  </si>
  <si>
    <t>CAIXA GORDURA CONCRETO PREMOLDADO COM TAMPA 420x600mm</t>
  </si>
  <si>
    <t>CAIXA GORDURA CONCRETO PREMOLDADO COM TAMPA 600x800mm</t>
  </si>
  <si>
    <t>CAIXA GORDURA CONCRETO PREMOLDADO SEM TAMPA 300x300mm</t>
  </si>
  <si>
    <t>CAIXA GORDURA CONCRETO PREMOLDADO SEM TAMPA 300x500mm</t>
  </si>
  <si>
    <t>CAIXA GORDURA CONCRETO PREMOLDADO SEM TAMPA 420x600mm</t>
  </si>
  <si>
    <t>CAIXA INCENDIO COM VISOR 75 x 45 x 17cm</t>
  </si>
  <si>
    <t>CAIXA INSPECAO CONCR.PREMOLDADO SEM TAMPA 600x600x50mm</t>
  </si>
  <si>
    <t xml:space="preserve">CAIXA INSPECAO CONCRETO PREMOLDADO S/TAMPA 600x450x50mm  </t>
  </si>
  <si>
    <t xml:space="preserve">CAIXA INSPECAO CONCRETO PREMOLDADO S/TAMPA 600x525x50mm  </t>
  </si>
  <si>
    <t>CAIXA LIGACAO ALUMINIO R14 P/27</t>
  </si>
  <si>
    <t>CAIXA MANGUEIRA DE INCENDIO EMBUTIR 90 x60x17cm</t>
  </si>
  <si>
    <t>CAIXA MOFERCO DE MADEIRA # 1</t>
  </si>
  <si>
    <t>CAIXA PARA TOMADA DE EMBUTIR EM PISO</t>
  </si>
  <si>
    <t>CAIXA PARA TRANSFORMADOR DE CORRENTE CEPISA/CEMIG/CERJ</t>
  </si>
  <si>
    <t>CAIXA PASSAGEM 20 x 20 x 15cm</t>
  </si>
  <si>
    <t>CAIXA PASSAGEM ALUMINIO 40 x 20 x 20cm CP 2020/10</t>
  </si>
  <si>
    <t>CAIXA PASSAGEM ALUMINIO CP 3030/12</t>
  </si>
  <si>
    <t>CAIXA PASSAGEM CHAPA GALVANIZADA 500 x 200 x 180mm</t>
  </si>
  <si>
    <t>CAIXA D'AGUA POLIETILENO ATOXICO TIGRE 500 L</t>
  </si>
  <si>
    <t>CAIXA DE AREIA CONCRETO PREMOLDADO 30x30x20cm</t>
  </si>
  <si>
    <t>CAIXA DE DERIVACAO 4x2</t>
  </si>
  <si>
    <t>CAIXA DE DESCARGA DE EMBUTIR FIBROCIMENTO MONTANA TOP</t>
  </si>
  <si>
    <t>CAIXA DE PASSAGEM FERRO ESMALTADO 15x15cm</t>
  </si>
  <si>
    <t>CAIXA DE PASSAGEM FERRO ESMALTADO 3"x3"</t>
  </si>
  <si>
    <t>CAIXA DE PASSAGEM PARA ENERGIA 4"x4" PVC</t>
  </si>
  <si>
    <t>CAIXA DERIVACAO ALUMINIO R-1/09</t>
  </si>
  <si>
    <t>CAIXA ESMALTADA OCTOGONAL 4"x4" FUNDO MOVEL</t>
  </si>
  <si>
    <t>CANTONEIRA CERAMICA 12,5x25,0cm AVORIO BIANCO/BLUE</t>
  </si>
  <si>
    <t>CANTONEIRA CR2 FORRO PLACOSTIL</t>
  </si>
  <si>
    <t>CAP PVC ESGOTO SERIE NORMAL 150mm</t>
  </si>
  <si>
    <t>CAP PVC REFORCADO SERIE R 150mm</t>
  </si>
  <si>
    <t>CAP PVC REFORCADO SERIE R 75mm</t>
  </si>
  <si>
    <t>CAP PVC ROSCAVEL 1"</t>
  </si>
  <si>
    <t>CAP PVC SOLDAVEL 25mm</t>
  </si>
  <si>
    <t>CAP PVC SOLDAVEL 60mm</t>
  </si>
  <si>
    <t>CAPA AMARELA DE CHUVA PARA PROTECAO</t>
  </si>
  <si>
    <t>CAPA ASFALTICA ESPESSURA 10CM</t>
  </si>
  <si>
    <t>CAPA ASFALTICA ESPESSURA 3CM</t>
  </si>
  <si>
    <t>CAPA ASFALTICA ESPESSURA 5CM</t>
  </si>
  <si>
    <t>CAPA ASFALTICA ESPESSURA 8CM</t>
  </si>
  <si>
    <t>CAPA VINILONA COM MANGA PARA PROTECAO</t>
  </si>
  <si>
    <t>CAPA VINILONA SEM MANGA PARA PROTECAO</t>
  </si>
  <si>
    <t>CAPACETE DE IDENTIFICACAO COR AMARELO</t>
  </si>
  <si>
    <t>CAPACETE DE IDENTIFICACAO COR AZUL</t>
  </si>
  <si>
    <t>CAPACETE DE IDENTIFICACAO COR BRANCO</t>
  </si>
  <si>
    <t>CAPACETE DE IDENTIFICACAO COR LARANJA</t>
  </si>
  <si>
    <t xml:space="preserve">CAPACETE DE PROTECAO </t>
  </si>
  <si>
    <t>CARPINTEIRO DE FORMAS</t>
  </si>
  <si>
    <t>CARPINTEIRO DE TELHADOS</t>
  </si>
  <si>
    <t>CARRANCA BASCULANTE PARA JANELAS EM FERRO FUNDIDO</t>
  </si>
  <si>
    <t>CARRETO PARA ENTREGA/REMOCAO-MATERIAIS/ENTULHO</t>
  </si>
  <si>
    <t>CARRINHO DE MAO CHAPA DE ACO RODA COM CAMARA</t>
  </si>
  <si>
    <t>CARRINHO DE MAO CHAPA DE ACO RODA DE BORRACHA</t>
  </si>
  <si>
    <t xml:space="preserve">CARROCERIA FIBRA DE VIDRO P/SKY-LADDER(DEPR.4000 HORAS)  </t>
  </si>
  <si>
    <t>CARTAO DUPLEX</t>
  </si>
  <si>
    <t>CARVAO COKE</t>
  </si>
  <si>
    <t>CASCALHO DE CAMPO</t>
  </si>
  <si>
    <t>CATALISADOR EPOXI COMPONENTE "B" -900ML</t>
  </si>
  <si>
    <t>CAVADEIRA ARTICULADA COM 2 CABOS</t>
  </si>
  <si>
    <t>CAVADEIRA DE BOLA COM LAMINA</t>
  </si>
  <si>
    <t>CAVOUQUEIRO</t>
  </si>
  <si>
    <t>CENTRAL ALARME 24 SET.12 ENTR.+2 SET.TEC.+2 S.PGM+RELE</t>
  </si>
  <si>
    <t>CENTRAL COMANDO DETECCAO ALARME E INCENDIO 15 LACOS</t>
  </si>
  <si>
    <t>LUVA REDUCAO PVC SOLDAVEL 75 x 60mm</t>
  </si>
  <si>
    <t>LUVA SEM ROSCA PARA ELETRODUTO RIGIDO 1.1/4"</t>
  </si>
  <si>
    <t>LUVA TRANSICAO CPVC AQUATHERM 22mm x 3/4"</t>
  </si>
  <si>
    <t>LUZ EMERGENCIA AUTOCARREGAVEL DOIS SPOTS</t>
  </si>
  <si>
    <t>CENTRAL DE ALARME CLEVER CONTROLL COM TECLADO</t>
  </si>
  <si>
    <t>CENTRAL DE ILUMINACAO PARA ELEVADOR</t>
  </si>
  <si>
    <t>CENTRAL DE ILUMINACAO PARA GRANDE AMBIENTE</t>
  </si>
  <si>
    <t>CENTRAL DE ILUMINACAO PARA PEQUENO AMBIENTE</t>
  </si>
  <si>
    <t>CENTRAL DE PORTARIA ATE 15 UNIDADES (POR APARTAMENTO)</t>
  </si>
  <si>
    <t>CENTRAL DE PORTARIA ATE 42 UNIDADES (POR APARTAMENTO)</t>
  </si>
  <si>
    <t>CENTRAL DE PORTARIA ATE 56 UNIDADES (POR APARTAMENTO)</t>
  </si>
  <si>
    <t>CENTRAL DE PORTARIA ATE 80 UNIDADES (POR APARTAMENTO)</t>
  </si>
  <si>
    <t>CENTRAL DE PORTARIA ATE 90 UNIDADES (POR APARTAMENTO)</t>
  </si>
  <si>
    <t>CENTRAL TELEFONICA PABX MODELO R200</t>
  </si>
  <si>
    <t>CERA EM PASTA TIPO B LATA 1/2kg</t>
  </si>
  <si>
    <t>CERA LIQUIDA PARA MADEIRA</t>
  </si>
  <si>
    <t>CERAMICA 10x10cm CEUSA QUASAR GREEN (100un/m2)</t>
  </si>
  <si>
    <t>CERAMICA 10x10cm PORTOBELLO AZUL CELESTE (100un/m2)</t>
  </si>
  <si>
    <t>CERAMICA 10x10cm PORTOBELLO LINHA PROJETO CINZA</t>
  </si>
  <si>
    <t>CERAMICA 10x20cm VALENCIA</t>
  </si>
  <si>
    <t>CERAMICA 11,5x14cm GAIL BRANCO REF.3172(62un/,2)</t>
  </si>
  <si>
    <t>CERAMICA 11,5x24cm GAIL PRETO FOSCO (36un/m2)</t>
  </si>
  <si>
    <t>CERAMICA 11x34cm INCEPA (27un/m2)</t>
  </si>
  <si>
    <t xml:space="preserve">CERAMICA 15,0x11,0cm RERTHY CERAMITA TERRACOTA(61un/m2)  </t>
  </si>
  <si>
    <t>CERAMICA 15x15cm BRANCA EXTRA (44un/m2)</t>
  </si>
  <si>
    <t>CERAMICA 15x15cm BRANCO PRISMA ELIANE</t>
  </si>
  <si>
    <t>CERAMICA 15x15cm ELIANE AZUL CAPRI ESCURO</t>
  </si>
  <si>
    <t>CERAMICA 15x15cm ELIANE AZUL PIATAN CLARO</t>
  </si>
  <si>
    <t>CERAMICA 19,5x19,5cm PORTOBELLO ARQUITETO (26un/m2)</t>
  </si>
  <si>
    <t>CERAMICA 20,5x20,5cm GERBI CINZA (23,8un/m2)</t>
  </si>
  <si>
    <t>CERAMICA 20x20cm  PORTINARI CRISTALO PADRAO WH</t>
  </si>
  <si>
    <t>CERAMICA 20x20cm BRANCO WHITE ELIANE</t>
  </si>
  <si>
    <t>CERAMICA 20x20cm CECRISA PETRA AREIA</t>
  </si>
  <si>
    <t>CERAMICA 20x20cm ELIANE FORMA COR BEJE MATE</t>
  </si>
  <si>
    <t>CERAMICA 20x20cm ELIANE LAVORO</t>
  </si>
  <si>
    <t>CERAMICA 20x20cm ELIANE PEI III</t>
  </si>
  <si>
    <t>CERAMICA 20x20cm INCESA PLATINA</t>
  </si>
  <si>
    <t>CERAMICA 20x20cm LINHA PEI-III</t>
  </si>
  <si>
    <t>CERAMICA 20x20cm PORTOBELLO PANTANAL BRANCO</t>
  </si>
  <si>
    <t>CERAMICA 20x20cm PORTOBELLO PARA PISO DECK</t>
  </si>
  <si>
    <t>CERAMICA 20x20cm PORTOBELLO RIVERA VERDE</t>
  </si>
  <si>
    <t>CERAMICA 20x20cm STRUFALDI CINZA</t>
  </si>
  <si>
    <t>CERAMICA 20x20cm WHITE BISOTE LUX PORTINARI</t>
  </si>
  <si>
    <t>CERAMICA 20x25cm CRECRISA EXTRA (20un/m2)</t>
  </si>
  <si>
    <t>CERAMICA 20x30cm ALMOND BASIC</t>
  </si>
  <si>
    <t>CERAMICA 20x30cm AZUL COBALTO GAIL (16,7un/m2)</t>
  </si>
  <si>
    <t>CERAMICA 20x30cm GAIL 1200</t>
  </si>
  <si>
    <t>CERAMICA 20x30cm ICF SAN REMI</t>
  </si>
  <si>
    <t>CERAMICA 20x30cm ICF STYLUS</t>
  </si>
  <si>
    <t>CERAMICA 20x30cm PORTOBELLO TAURUS CARGA PESADA</t>
  </si>
  <si>
    <t>CERAMICA 20x30cm TRAVERTINE BONE PORTOBELLO</t>
  </si>
  <si>
    <t>CERAMICA 20x30cm WHITE WAVE LUX  PORTINARI</t>
  </si>
  <si>
    <t>CERAMICA 25x34cm INCEPA DECORA ACQUA (11,76un/m2)</t>
  </si>
  <si>
    <t>CERAMICA 25x34cm LINHA COORDENADA INCEFRA</t>
  </si>
  <si>
    <t>CERAMICA 25x35cm BIANCOGRES NAPOLI SNOW (11,43un/m2)</t>
  </si>
  <si>
    <t>CERAMICA 25x7cm INDAIATUBA ESMALTADA EXTRA (57,1un/m2)</t>
  </si>
  <si>
    <t>CERAMICA 29,5x29,5cm C.PESADA PORTOBELLO (11,5un/m2)</t>
  </si>
  <si>
    <t>CERAMICA 29,5x29,5cm PORTOBELLO ARQUITETO BEJE</t>
  </si>
  <si>
    <t>CERAMICA 29,5x29,5cm PORTOBELLO CARGA PESADA</t>
  </si>
  <si>
    <t>CERAMICA 29,5x329.5cm PORTOBELLO FERRARA BONE</t>
  </si>
  <si>
    <t>CERAMICA 30x30cm ALTA RESISTENCIA CECRISA (11,1un/m2)</t>
  </si>
  <si>
    <t>CERAMICA 30x30cm CEDASA ESMALTADA</t>
  </si>
  <si>
    <t>CERAMICA 30x30cm ELIANE AUTM WHITE</t>
  </si>
  <si>
    <t>CERAMICA 30x30cm ESMALTADO - CERAL</t>
  </si>
  <si>
    <t>CERAMICA 30x30cm FORMIGRES CORDOBA</t>
  </si>
  <si>
    <t>CERAMICA 30x30cm INCEPA</t>
  </si>
  <si>
    <t>CERAMICA 30x30cm NATAN GREEN PORTOBELLO</t>
  </si>
  <si>
    <t>CERAMICA 30x30cm PISO CECRISA ISLANDIA</t>
  </si>
  <si>
    <t>CERAMICA 30x30cm PORTOBELLO PORTILLO WHITE-M2</t>
  </si>
  <si>
    <t>CERAMICA 30x40cm ANTARTIDA  PORTOBELLO (8 3un/m2)</t>
  </si>
  <si>
    <t>CERAMICA 31,5x49cm INCEFRA EXTRA (6,49un/m2)</t>
  </si>
  <si>
    <t>CERAMICA 31X42cmCRISTAL GYOTOKU</t>
  </si>
  <si>
    <t>CERAMICA 31x31cm GYOTOKU DIAMANTE</t>
  </si>
  <si>
    <t>CERAMICA 32,5x57cm ELIANE FRAPHOS GRAY</t>
  </si>
  <si>
    <t>CERAMICA 32x55cm BIANCOGRES BOTICINO BEJE (5,68un/m2)</t>
  </si>
  <si>
    <t>CERAMICA 33,0x33,0 INCEFRA REF. 30270 (6,49un/m2)</t>
  </si>
  <si>
    <t>CERAMICA 33x33cm ELIANE EXTRA PEI-III</t>
  </si>
  <si>
    <t>CERAMICA 33x33cm FORMIGRES TIERRA 700</t>
  </si>
  <si>
    <t>CERAMICA 33x33cm INCEPA CANNES SNOW</t>
  </si>
  <si>
    <t>CERAMICA 33x33cm INCEPA DECORA ANIL (10,4un/m2)</t>
  </si>
  <si>
    <t>CERAMICA 33x33cm INCEPA PAXIS AREIA</t>
  </si>
  <si>
    <t>CERAMICA 33x33cm ITAGRES ILHEUS WHITE</t>
  </si>
  <si>
    <t>MEIO BLOCO VAZADO ESTRUTURAL DE CONCRETO 19x19x14cm</t>
  </si>
  <si>
    <t>MEIO FIO EM GRANITO RETO APICOADO 15 x 35cm</t>
  </si>
  <si>
    <t>MEIO TRONCO MADEIRA 0,18m</t>
  </si>
  <si>
    <t>MENSAGEIRO</t>
  </si>
  <si>
    <t>MESA ACO INOXIDAVEL 1,40x0,70m (0,98m2) COM 1 CUBA</t>
  </si>
  <si>
    <t>MESA ACO INOXIDAVEL 1,50x0,70m (1,05m2) COM 2 CUBAS</t>
  </si>
  <si>
    <t>MESA ACO INOXIDAVEL 1,50x0,70m(1,05m2)</t>
  </si>
  <si>
    <t>MESA ACO INOXIDAVEL 1,90x0,70m(1,33m2)</t>
  </si>
  <si>
    <t>MESA ACO INOXIDAVEL 2,40x0,70m (1,68m2) COM 2 CUBAS</t>
  </si>
  <si>
    <t>MESA E SERRA CIRCULAR DE BANCADA COM DISCO 8"</t>
  </si>
  <si>
    <t>MESTRE DE OBRAS FUNDACAO</t>
  </si>
  <si>
    <t>METAIS SANITARIOS BELLE EPOQUE TIFFANY DOURADO</t>
  </si>
  <si>
    <t>MICROESFERAS DE VIDRO</t>
  </si>
  <si>
    <t xml:space="preserve">MICROESTACA INJETADA CARGA 10/30t DIAM.150mm C/MATERIAL  </t>
  </si>
  <si>
    <t xml:space="preserve">MICROESTACA INJETADA CARGA 31/50t DIAM.200mm C/MATERIAL  </t>
  </si>
  <si>
    <t xml:space="preserve">MICROESTACA INJETADA CARGA 51/85t DIAM.250mm C/MATERIAL  </t>
  </si>
  <si>
    <t>MICROSILICA ADITIVO PARA CONCRETO</t>
  </si>
  <si>
    <t>MICTORIO ACO INOXIDAVEL 0,58 x 300mm</t>
  </si>
  <si>
    <t>MICTORIO ICASA LOUCA SIFONADA 50x30cm</t>
  </si>
  <si>
    <t>MICTORIO LOUCA BRANCA DECA M711</t>
  </si>
  <si>
    <t>MICTORIO SIFAO INTEGRADO-ENTR.AGUA EMB. REF.M712 DECA</t>
  </si>
  <si>
    <t>MINUTERIA ELETRONICA 49785 10A 110/220V</t>
  </si>
  <si>
    <t>MISTURADOR AGUA FRIA/QUENTE COM COMANDO DE ANTEBRACO</t>
  </si>
  <si>
    <t>MISTURADOR COZINHA SELECTA II AQUARIUS FABRIMAR</t>
  </si>
  <si>
    <t>MISTURADOR PARA BANCA COZINHA DUNA CL BBM CROMADO</t>
  </si>
  <si>
    <t>MISTURADOR PARA BANHEIRA EM METAL CROMADO</t>
  </si>
  <si>
    <t>MISTURADOR PARA COZINHA BANCA AQUARIUS FABRIMAR</t>
  </si>
  <si>
    <t>MISTURADOR PARA LAVATORIO BICA ALTA IZY 1877 DECA</t>
  </si>
  <si>
    <t>MISTURADOR PARA LAVATORIO LINHA TARGA 1875 CROMADO</t>
  </si>
  <si>
    <t>MISTURADOR PARA LAVATORIO TARGA 1877 DECA</t>
  </si>
  <si>
    <t>MISTURADOR PHONIC MM 1202-A R</t>
  </si>
  <si>
    <t>MISTURADOR PIA COZINHA AMARILIS DIOPI</t>
  </si>
  <si>
    <t>MISTURADOR Y 22mm DECA</t>
  </si>
  <si>
    <t>MOBILIARIO(HOTEL) PARA GUARDA PRATOS</t>
  </si>
  <si>
    <t xml:space="preserve">MOBILIZACAO EQUIPAMENTO PERFURACAO ESTACAS TIPO STRAUSS  </t>
  </si>
  <si>
    <t>MOBILIZACAO/INSTALACAO EQUIPAMENTO DE SONDAGEM DE SOLO</t>
  </si>
  <si>
    <t>MOLA DE PISO PARA PORTA DE VIDRO DORMA</t>
  </si>
  <si>
    <t>MOLA HIDRAULICA AEREA  EN3 DORMA</t>
  </si>
  <si>
    <t>MOLA HIDRAULICA AEREA EN4 DORMA (P/PORTAS PESADAS)</t>
  </si>
  <si>
    <t>MOLA HIDRAULICA AEREA Ref.MA200 DORMA</t>
  </si>
  <si>
    <t>MOLA HIDRAULICA COM BRACO REGULAVEL</t>
  </si>
  <si>
    <t>MOLA PARA AMORTECEDOR DE PORTA TIPO 452</t>
  </si>
  <si>
    <t>MOLDE SOLDA EXOTERMICA PARA CABOS PASSANTES</t>
  </si>
  <si>
    <t>MOLDURA MARMORE BRANCO 20x2cm COM TIRAS PARA CAIXILHOS</t>
  </si>
  <si>
    <t>MOLDURA MARMORE BRANCO PARA JANELA 25+3cm</t>
  </si>
  <si>
    <t>MONTA CARGA 200kgf 25mpm</t>
  </si>
  <si>
    <t>MONTA PRATOS 100kgf 30mpm</t>
  </si>
  <si>
    <t>MONTA-CARGA 100kgf 25mpm</t>
  </si>
  <si>
    <t>MONTADOR DE ANDAIME EXTERNO+ADIC.30% PERICULOSIDADE</t>
  </si>
  <si>
    <t>MONTADOR DE BOMBAS</t>
  </si>
  <si>
    <t>MONTADOR DE CHAPAS DE ACO</t>
  </si>
  <si>
    <t>MONTADOR DE ESTRUTURA EM ACO</t>
  </si>
  <si>
    <t>MONTADOR DE ESTRUTURA EM ALUMINIO</t>
  </si>
  <si>
    <t>MONTADOR DE ESTRUTURA EM MADEIRA</t>
  </si>
  <si>
    <t>MONTADOR DE GABIAO</t>
  </si>
  <si>
    <t>MONTADOR MECANICO ELETRICISTA</t>
  </si>
  <si>
    <t>MONTADOR MECANICO HIDRAULICO</t>
  </si>
  <si>
    <t>MONTAGEM DE GRUA BASICA FIXA 30 TONELADASxMETRO</t>
  </si>
  <si>
    <t>MONTANTE 70mm PLACO PARA PAREDE PAINEL GESSO</t>
  </si>
  <si>
    <t>MONTANTE PERFIL ALUMINIO</t>
  </si>
  <si>
    <t>MOSAICO DE VIDRO VIDROTIL AZUL CLARO 3X3CM</t>
  </si>
  <si>
    <t>MOSAICO DE VIDRO VIDROTIL BRANCO  3X3CM</t>
  </si>
  <si>
    <t>MOSAICO PAVIT 12x12cm</t>
  </si>
  <si>
    <t>MOSAICO VIDROTIL 3x3cm PARA USO GERAL</t>
  </si>
  <si>
    <t xml:space="preserve">MOTONIVELADORA ARTICUL.FIATALLIS FG299 205CV </t>
  </si>
  <si>
    <t>MOTONIVELADORA COM ESCARIFICADOR</t>
  </si>
  <si>
    <t>MOTOR ELETRICO TRIFASICO 0,16CV</t>
  </si>
  <si>
    <t>MOTOR ELETRICO TRIFASICO 0/25CV</t>
  </si>
  <si>
    <t>MOTOR ELETRICO TRIFASICO 0/33CV</t>
  </si>
  <si>
    <t>MOTOR ELETRICO TRIFASICO 0/50CV</t>
  </si>
  <si>
    <t>MOTOR ELETRICO TRIFASICO 0/75CV</t>
  </si>
  <si>
    <t>MOTOR ELETRICO TRIFASICO 1,0CV</t>
  </si>
  <si>
    <t>MOTOR ELETRICO TRIFASICO 1,5CV</t>
  </si>
  <si>
    <t>MOTOR ELETRICO TRIFASICO 2,0CV</t>
  </si>
  <si>
    <t>MOTOR ELETRICO TRIFASICO 3,0CV</t>
  </si>
  <si>
    <t>MOTOR ELETRICO TRIFASICO 4,0CV</t>
  </si>
  <si>
    <t>MOTOR ELETRICO TRIFASICO 5,0CV</t>
  </si>
  <si>
    <t>MOTORISTA</t>
  </si>
  <si>
    <t>MOTORISTA DE MAQUINA PESADA</t>
  </si>
  <si>
    <t>MOTORISTA DE SERVICOS EM OBRAS</t>
  </si>
  <si>
    <t>MOTORISTA SERVICO PERFURACAO ADIC. 25% HORA NOTURNA</t>
  </si>
  <si>
    <t>MOTORISTA SERVICO PERFURACAO ADIC.70% SABADO</t>
  </si>
  <si>
    <t>MOURAO CONCRETO DESFORMA IMEDIATA PONTA RETA 100cm</t>
  </si>
  <si>
    <t>MOURAO CONCRETO DESFORMA IMEDIATA PONTA VIRADA 270cm</t>
  </si>
  <si>
    <t>MOURAO CONCRETO DESFORMA POSTERIOR ESTICADOR R/200cm</t>
  </si>
  <si>
    <t>MOURAO CONCRETO DESFORMA POSTERIOR TIRANTE 200cm</t>
  </si>
  <si>
    <t>MULTISELADOR AQUOSO PIGMENTADO</t>
  </si>
  <si>
    <t>MURETA GUIA PARA CONTENCAO</t>
  </si>
  <si>
    <t>MURO EM PLACA CONCRETO PREMOLDADA h= 180cm</t>
  </si>
  <si>
    <t>NIPLE 3/4" x 3/8" PARA GAS GLP8</t>
  </si>
  <si>
    <t>NIPLE 3/4" x 3/8" PARA GAS GLP9</t>
  </si>
  <si>
    <t>NIPLE DUPLO FERRO GALVANIZADO 3"</t>
  </si>
  <si>
    <t>NIPLE DUPLO FERRO GALVANIZADO TUPY 1"</t>
  </si>
  <si>
    <t>NIPLE DUPLO FERRO GALVANIZADO TUPY 1.1/4"</t>
  </si>
  <si>
    <t>NIPLE DUPLO FERRO GALVANIZADO TUPY 2"</t>
  </si>
  <si>
    <t>NIPLE DUPLO FERRO GALVANIZADO TUPY 3/4"</t>
  </si>
  <si>
    <t>NIPLE DUPLO FERRO GALVANIZADO TUPY 5"</t>
  </si>
  <si>
    <t>NIPLE PVC ROSCA 1.1/4"</t>
  </si>
  <si>
    <t>NIPLE PVC ROSCA 3/4"</t>
  </si>
  <si>
    <t>NIPLE SIMPLES GALVANIZADO 3/4"</t>
  </si>
  <si>
    <t>NIVELADOR (TOPOGRAFO AUXILIAR) OPERADOR DE INSTRUMENTO</t>
  </si>
  <si>
    <t>NO BREAK 220V 60 Hz PARA 2.500 WATTS</t>
  </si>
  <si>
    <t>NO BREAK AT LC 500 VA</t>
  </si>
  <si>
    <t>NO BREAK XT 350 VA (12 MINUTOS)</t>
  </si>
  <si>
    <t>OCULOS DE PROTECAO COM LATERAL-SERVICO ESMERIL</t>
  </si>
  <si>
    <t>OCULOS DE PROTECAO CONTRA PO</t>
  </si>
  <si>
    <t>OCULOS DE SEGURANCA PROTECAO SERVICO DE SOLDA</t>
  </si>
  <si>
    <t>OCULOS SEGURANCA RODOGLASS</t>
  </si>
  <si>
    <t>OFURO-BANHEIRA COM HIDROMASSAGEM OURO FINO 1,50x1,0m</t>
  </si>
  <si>
    <t>OLEO DE LINHACA 900ML</t>
  </si>
  <si>
    <t>OLEO ISOLANTE BASE SILICONE PARA TRANSFORMADORES</t>
  </si>
  <si>
    <t>OLEO ISOLANTE MINERAL NAFTENICO TIPO A</t>
  </si>
  <si>
    <t>OLEO LUBRIFICANTE ROCK DRIL RD 300-POCO ARTESIANO</t>
  </si>
  <si>
    <t>OLEO LUBRIFICANTE SAE 40</t>
  </si>
  <si>
    <t>OLEO LUBRIFICANTE TRANSMISSAO (/1000)</t>
  </si>
  <si>
    <t>OPERACAO DE ORCAMENTO NO CPD/SBC</t>
  </si>
  <si>
    <t>OPERADOR DE BATE ESTACAS</t>
  </si>
  <si>
    <t>OPERADOR DE BETONEIRA MECANICA</t>
  </si>
  <si>
    <t>OPERADOR DE BOMBA</t>
  </si>
  <si>
    <t>OPERADOR DE BOMBA INJETORA DE CONCRETO</t>
  </si>
  <si>
    <t>OPERADOR DE BOMBA PARA CONCRETO BOMBEADO</t>
  </si>
  <si>
    <t>OPERADOR DE CAMINHAO FORA DE ESTRADA</t>
  </si>
  <si>
    <t>OPERADOR DE COMPACTADOR</t>
  </si>
  <si>
    <t>OPERADOR DE COMPRESSOR</t>
  </si>
  <si>
    <t>OPERADOR DE COMPRESSOR+ADICIONAL PERICULOSIDADE 30%</t>
  </si>
  <si>
    <t>OPERADOR DE DESENCUSTRADOR</t>
  </si>
  <si>
    <t>OPERADOR DE EQUIPAMENTO</t>
  </si>
  <si>
    <t>OPERADOR DE EQUIPAMENTO DE INJECAO</t>
  </si>
  <si>
    <t>OPERADOR DE EQUIPAMENTO MUNCK</t>
  </si>
  <si>
    <t>OPERADOR DE ESCAVADEIRA SOBRE ESTEIRAS</t>
  </si>
  <si>
    <t>COBOGO CONCRETO PREMOLDADO 30x30x8cm</t>
  </si>
  <si>
    <t>COLA 3M PARA LAMINADO 3,8kg/m2</t>
  </si>
  <si>
    <t>COLA BASE DE LATEX</t>
  </si>
  <si>
    <t>COLA GYPSUN</t>
  </si>
  <si>
    <t>COLA PARA TAPETE BOULIEU 4,7kg/m2</t>
  </si>
  <si>
    <t>COLA PLASTICA-FRASCO DE 1 LITRO REF.2140 ALBA</t>
  </si>
  <si>
    <t>COLA SONITEX P/REVEST.ACUSTICO-EMB.420 gr.REND. 2un/m2</t>
  </si>
  <si>
    <t>COLETA DE CORPOS DE PROVA PARA LABORATORIO</t>
  </si>
  <si>
    <t>COLETE FLUORESCENTE PARA PROTECAO</t>
  </si>
  <si>
    <t>COLETE MODELO "X"  REFLETIVO</t>
  </si>
  <si>
    <t>COLMEIA MADEIRA 80x80cm SELMASA</t>
  </si>
  <si>
    <t>COLOCADOR DE TAPETE</t>
  </si>
  <si>
    <t>COLUNA DE COMANDOS e DRILL PIPES 5" x 4.1/2"/4300</t>
  </si>
  <si>
    <t>COLUNA EM ACO CA50 5/16"x7x14cm x 6,0m</t>
  </si>
  <si>
    <t>COLUNA EM ACO CA50 5/16"x7x27cm x 6,0m</t>
  </si>
  <si>
    <t>COLUNA HIDRANTE FIXA 3"x2.1/2"</t>
  </si>
  <si>
    <t>COMANDOS PERFURACAO (25 UN)7.3/4"/7.1/2" CONEX.6.5/8"</t>
  </si>
  <si>
    <t>COMBUSTIVEIS-ALCOOL HIDRATADO AUTOMOTIVO</t>
  </si>
  <si>
    <t>COMBUSTIVEIS-GASOLINA COMUM</t>
  </si>
  <si>
    <t>COMBUSTIVEIS-OLEO COMBUSTIVEL BPF (9.600 kcal/kg)</t>
  </si>
  <si>
    <t>COMBUSTIVEIS-OLEO DIESEL</t>
  </si>
  <si>
    <t>COMPACTADOR LIXO HORIZONTAL MODELO K-503</t>
  </si>
  <si>
    <t>COMPACTADOR LIXO VERTICAL MODELO K-504</t>
  </si>
  <si>
    <t>COMPENSADO CEDRO NAVAL 2,20x1,60m 4mm (3,52m2)</t>
  </si>
  <si>
    <t>COMPENSADO DE CEDRO 15mm 2,20x1,60m(3,52m2)</t>
  </si>
  <si>
    <t>COMPENSADO PLASTIFICADO 20mm FILM 440 g/m2(2,98m2)</t>
  </si>
  <si>
    <t>COMPENSADO RESINADO FENOLICO 10mm 2.20x1.10m(2,42m2)</t>
  </si>
  <si>
    <t>COMPENSADO RESINADO FENOLICO 14mm 2,20x1,10m=2,42m2</t>
  </si>
  <si>
    <t>COMPENSADO RESINADO FENOLICO 18mm 2,20x1,10m(2,42m2)</t>
  </si>
  <si>
    <t>COMPENSADO VIROLA 10mm 2.20x1.60m (3,52m2)</t>
  </si>
  <si>
    <t>COMPENSADO VIROLA 15mm 2.20x1.60m (3,52m2)</t>
  </si>
  <si>
    <t>COMPENSADO VIROLA 2Omm 2.20x1.60m (3,52m2)</t>
  </si>
  <si>
    <t>COMPENSADO VIROLA 6mm 1,60x2,20m (3,52m2)</t>
  </si>
  <si>
    <t>COMPRADOR DE MATERIAIS</t>
  </si>
  <si>
    <t>CONCHA DE METAL CROMADO PARA JANELA DE CORRER</t>
  </si>
  <si>
    <t>CONCRETISTA</t>
  </si>
  <si>
    <t>CONCRETISTA PARA MAQUINA DE PROJETAR CONCRETO</t>
  </si>
  <si>
    <t>CONCRETO BETUMINOSO USINADO A QUENTE CBUQ (USINA)</t>
  </si>
  <si>
    <t xml:space="preserve">CONCRETO USINADO 13.5 MPa(BRITA 1+2)(6+-1) CONVENCIONAL  </t>
  </si>
  <si>
    <t>CONCRETO USINADO 15,0 MPa(BRITA 1)(9+1) BOMBEAVEL</t>
  </si>
  <si>
    <t xml:space="preserve">CONCRETO USINADO 15,0 MPa(BRITA 1+2)(6+-1) CONVENCIONAL  </t>
  </si>
  <si>
    <t xml:space="preserve">CONCRETO USINADO 18,0 MPa(BRITA 1+2)(6+-1) CONVENCIONAL  </t>
  </si>
  <si>
    <t>CONCRETO USINADO 24,0 MPa(BRITA 1)(9+1) BOMBEAVEL</t>
  </si>
  <si>
    <t>CONCRETO USINADO 28.0 MPa(BRITA 1)(9+1) BOMBEAVEL</t>
  </si>
  <si>
    <t>CONCRETO USINADO 30,0 MPa(BRITA 1+2)(6+1) CONVENCIONAL</t>
  </si>
  <si>
    <t>CONCRETO USINADO 30.0 MPa(BRITA 1)(9+1) BOMBEAVEL</t>
  </si>
  <si>
    <t>CONCRETO USINADO 7,5 MPa(BRITA 1+2)(6+1)CONVENCIONAL</t>
  </si>
  <si>
    <t>CONCRETO USINADO 9,0 MPa(BRITA 1+2)(6+1) CONVENCIONAL</t>
  </si>
  <si>
    <t>CONCRETO USINADO CONVENCIONAL 13.5 MPa(BRITA 1)(6+1)</t>
  </si>
  <si>
    <t>CONDULETZEL ALUMINIO C/TAMPA TIPO B/E 3/4"</t>
  </si>
  <si>
    <t>CONDULETZEL ALUMINIO C/TAMPA TIPO C/LB/LL/LR 1"</t>
  </si>
  <si>
    <t>CONDULETZEL ALUMINIO TIPO B/C/E 1/2"</t>
  </si>
  <si>
    <t>CONDULETZEL ALUMINIO TIPO B/C/E 2"</t>
  </si>
  <si>
    <t>CONDULETZEL ALUMINIO TIPO C 3/4" C/TAMPA</t>
  </si>
  <si>
    <t>CONDULETZEL ALUMINIO TIPO T/TB 1.1/2"</t>
  </si>
  <si>
    <t>CONDULETZEL ALUMINIO TIPO T/TB 3"</t>
  </si>
  <si>
    <t>CONDULETZEL ALUMINIO TIPO X 1.1/4"</t>
  </si>
  <si>
    <t>CONE DE SINALIZACAO PVC 50cm</t>
  </si>
  <si>
    <t>CONECTOR ALUMINIO PARA LUMINARIA EM TRILHO</t>
  </si>
  <si>
    <t>CUBA DUPLA ACO INOX. STRAKE RETANGULAR MOD. 382</t>
  </si>
  <si>
    <t>CUBA OVAL APOIO LOUCA 50x37cm BRANCA DECA L6817</t>
  </si>
  <si>
    <t>CUBA OVAL APOIO POLIESTER AZALEIA SCIMOL</t>
  </si>
  <si>
    <t>CUBA REDONDA APOIO LOUCA 38cm ICASA</t>
  </si>
  <si>
    <t>CUBA REDONDA DE RESINA MARFIM</t>
  </si>
  <si>
    <t>CUBICULO BAIXA TENSAO 208/120V</t>
  </si>
  <si>
    <t>CUMEEIRA CERAMICA PARA TELHA COLONIAL</t>
  </si>
  <si>
    <t>CUMEEIRA CERAMICA PARA TELHAS PLAN/ROMANA/MARSELHA</t>
  </si>
  <si>
    <t>CUMEEIRA CIMENTICIA CENTRAL PARA KALHETA DELTA</t>
  </si>
  <si>
    <t>CUMEEIRA CIMENTICIA PARA TELHAS CANALETE 49</t>
  </si>
  <si>
    <t>CUMEEIRA CIMENTICIA PARA TELHAS MAXIPLAC</t>
  </si>
  <si>
    <t>CUMEEIRA EM SHED PARA TELHAS CIMENTICIAS</t>
  </si>
  <si>
    <t>CUMEEIRA NORMAL FIBROCIMENTO</t>
  </si>
  <si>
    <t>CUMEEIRA PARA TELHADO EM CHAPA METALICA</t>
  </si>
  <si>
    <t>CUMEEIRA TELHA DE ALUMINIO</t>
  </si>
  <si>
    <t>CUNHAS C/ALCAS P/"DRILL PIPES" A PARTIR 4.3/4"</t>
  </si>
  <si>
    <t>CURATIVO ADESIVO (BAND AID) CAIXA COM 30 UNIDADES</t>
  </si>
  <si>
    <t>CURVA 135 LONGA REFORCADA SERIE R 100mm</t>
  </si>
  <si>
    <t>CURVA 45 COBRE 35mm</t>
  </si>
  <si>
    <t>CURVA 45 COBRE 54mm</t>
  </si>
  <si>
    <t>CURVA 45 GRAUS MACHO-FEMEA FERRO GALV. TUPY 2"</t>
  </si>
  <si>
    <t>CURVA 45 GRAUS MACHO-FEMEA FERRO GALV. TUPY 3/4"</t>
  </si>
  <si>
    <t>CURVA 45 PVC ROSCA 1.1/4"</t>
  </si>
  <si>
    <t>CURVA 45 PVC ROSCA 3"</t>
  </si>
  <si>
    <t>CURVA 45 PVC SERIE LEVE 200mm</t>
  </si>
  <si>
    <t>CURVA 45 PVC SOLDAVEL 110mm</t>
  </si>
  <si>
    <t>CURVA 45 PVC SOLDAVEL 25mm</t>
  </si>
  <si>
    <t>CURVA 45 PVC SOLDAVEL 60mm</t>
  </si>
  <si>
    <t>CURVA 90 ELETRODUTO CONDULETE TOP 3/4"</t>
  </si>
  <si>
    <t>CURVA 90 ELETRODUTO ROSCAVEL PVC 1"</t>
  </si>
  <si>
    <t>CURVA 90 ELETRODUTO ROSCAVEL PVC 1.1/4"</t>
  </si>
  <si>
    <t>CURVA 90 ELETRODUTO ROSCAVEL PVC 3"</t>
  </si>
  <si>
    <t>CURVA 90 ELETRODUTO ROSCAVEL PVC 3/4"</t>
  </si>
  <si>
    <t>CURVA 90 PVC CURTA ESGOTO SERIE NORMAL 50mm</t>
  </si>
  <si>
    <t>CURVA 90 PVC LONGA ESGOTO SERIE NORMAL 50mm</t>
  </si>
  <si>
    <t>CURVA 90 PVC ROSCAVEL 1.1/2"</t>
  </si>
  <si>
    <t>CURVA 90 PVC ROSCAVEL 1.1/4"</t>
  </si>
  <si>
    <t>CURVA 90 PVC SOLDAVEL 25mm</t>
  </si>
  <si>
    <t>CURVA 90 PVC SOLDAVEL 75mm</t>
  </si>
  <si>
    <t>CURVA COBRE RECOSIDO 90 7/8"</t>
  </si>
  <si>
    <t>CURVA DE TRANSPOSICAO PVC SOLDAVEL 32mm</t>
  </si>
  <si>
    <t>CURVA ELETRODUTO GALVANIZADO 2"</t>
  </si>
  <si>
    <t>CURVA ELETRODUTO GALVANIZADO 3/4"</t>
  </si>
  <si>
    <t>CURVA FERRO GALVANIZADO 12"</t>
  </si>
  <si>
    <t>CURVA MACHO 90 FERRO GALVANIZADO 2.1/2"</t>
  </si>
  <si>
    <t>CURVA MACHO 90 FERRO GALVANIZADO TUPY 1"</t>
  </si>
  <si>
    <t>CURVA MACHO 90 FERRO GALVANIZADO TUPY 3"</t>
  </si>
  <si>
    <t>CURVA PVC CURTA 45 GRAUS 100mm</t>
  </si>
  <si>
    <t>CURVA PVC ESGOTO 87# 30' REFORCADO SERIE R 100mm</t>
  </si>
  <si>
    <t>CURVA PVC ESGOTO 87# 30' REFORCADO SERIE R 150mm</t>
  </si>
  <si>
    <t>CURVA PVC ESGOTO 87# 30' REFORCADO SERIE R 75mm</t>
  </si>
  <si>
    <t>CURVA PVC RIGIDO 2"</t>
  </si>
  <si>
    <t>CURVA TRANSPOSICAO COBRE 736 22mm</t>
  </si>
  <si>
    <t>CUSTO HORA BOMBA CENTRIFUGA 7,5 CV 2.1/2"x2"</t>
  </si>
  <si>
    <t>CUSTO POR METRO LINEAR PARA MONTAGEM TORRE METALICA</t>
  </si>
  <si>
    <t>CUSTO QUILOMETRO GOL GL 1.8 GASOLINA (14185)</t>
  </si>
  <si>
    <t>KM</t>
  </si>
  <si>
    <t>DAMPER CORTA-FOGO BORBOLETA ACO GALVAN.350x350mm</t>
  </si>
  <si>
    <t>DEGRAU ESCADA EM LEQUE CHAPA DE ACO 3/16"</t>
  </si>
  <si>
    <t>DEGRAUS DE CONCRETO PREMOLDADO PARA ESCADA CARACOL</t>
  </si>
  <si>
    <t>DEMOLICAO POR IMPLOSAO-EDIFICIOS 10000m2 SERV.EMPREIT.</t>
  </si>
  <si>
    <t xml:space="preserve">DEPREC.GUINDAUTO MUNCK 5 TON.INSTAL.EM CAMINHAO F170E21  </t>
  </si>
  <si>
    <t>DEPRECIACAO ACABADORA DE ASFALTO 85CV 6600 h/v</t>
  </si>
  <si>
    <t>DEPRECIACAO BOMBA CENTRIFUGA 5CV SUCCAO GASOLINA 3"</t>
  </si>
  <si>
    <t>DEPRECIACAO BOMBA DE LAMA DUPLEX 400HP 130 m3/h</t>
  </si>
  <si>
    <t>DEPRECIACAO CAMIN.GUINDAUTO 127CV 11TN 1O000 HORAS</t>
  </si>
  <si>
    <t>DEPRECIACAO CAMINHAO 127CV 11TN 11500 HORAS</t>
  </si>
  <si>
    <t>DEPRECIACAO CAMINHAO BASCULANTE 127CV 5M3 8500 HORAS</t>
  </si>
  <si>
    <t>DEPRECIACAO CAMINHAO PIPA 127CV 9,0M3 11500 HORAS</t>
  </si>
  <si>
    <t>DEPRECIACAO CONJUNTO MESA ROTATIVA SONDA PERFURACAO</t>
  </si>
  <si>
    <t>PONTALETE 7,5x7,5cm (3x3") PERNA/BARROTE/ESTRONCA</t>
  </si>
  <si>
    <t>PONTALETE ACO INOXIDAVEL PARA PROTECAO 76mm</t>
  </si>
  <si>
    <t>PONTALETE METALICO ATE 3,20m</t>
  </si>
  <si>
    <t>PONTEIRO DE ACO PARA DESBASTE 10"x3/4"</t>
  </si>
  <si>
    <t>PORCA ACO SEXTAVADA SAE 301 GLP 3/8"</t>
  </si>
  <si>
    <t>PORCA E ARRUELA A325 3/8" PARA FIXACAO DE LEITOS</t>
  </si>
  <si>
    <t>PORCA LATAO SEXTAVADA PARA CONEXAO DE GAS 3/8"</t>
  </si>
  <si>
    <t>PORCELANATO 30x30cm ARVORIO Blu. VERDE "CI"</t>
  </si>
  <si>
    <t>PORCELANATO 30x30cm PORTOBELLO JERUSALEM SEPIA</t>
  </si>
  <si>
    <t>PORCELANATO 34x34cm CHIARELLI AMAZONAS</t>
  </si>
  <si>
    <t>PORCELANATO 40x40cm ELISABETH MONTREAL</t>
  </si>
  <si>
    <t>PORCELANATO 40x40cm SUAPE/PAMESA VALENCIA SIENA</t>
  </si>
  <si>
    <t>PORCELANATO 42x42cm ELIZABETH COLORE AREIA</t>
  </si>
  <si>
    <t>PORCELANATO 44x44cm ELIANE MILENIUM PRATA</t>
  </si>
  <si>
    <t>PORCELANATO 45x45cm CAMPECHE BONE EXTERNO</t>
  </si>
  <si>
    <t>PORCELANATO 45x45cm PORTOBELLO VISION TWEED</t>
  </si>
  <si>
    <t>PORCELANATO 50x100cm PAMESA PIZZARA NIEVE</t>
  </si>
  <si>
    <t>PORCELANATO 60x60cm PAMESA PERLIS</t>
  </si>
  <si>
    <t xml:space="preserve">PORTA 1 FOLHA 0,80x2,10m ALUMINIO ANODIZADO NATURAL C28  </t>
  </si>
  <si>
    <t>PORTA 1 FOLHA ABRIR ALUMINIO ANODIZADO NATURAL C28</t>
  </si>
  <si>
    <t>PORTA 2 F.CORRER 1,96x2,10 (4,116m2)ALUM.C25+VIDRO 4mm</t>
  </si>
  <si>
    <t>PORTA 2 FACES C/LAMINAS PAU DARCO C/COLA 1,6x2,70m</t>
  </si>
  <si>
    <t>PORTA 2 FOLHAS ABRIR ALUMINIO ANODIZADO BRONZE C28</t>
  </si>
  <si>
    <t xml:space="preserve">PORTA 2 FOLHAS ALUMINIO LAMBRI VERTICAL 1,60x2,10m COL.  </t>
  </si>
  <si>
    <t>PORTA ALUMINIO C28 1 FOLHA 0,70x2,10m (1,47m2)</t>
  </si>
  <si>
    <t>PORTA ALUMINIO C28 ABRIR PARA SAUNA 0,60x1,90m(1,14m2)</t>
  </si>
  <si>
    <t>PORTA ALUMINIO NATURAL C28 PARA BOX</t>
  </si>
  <si>
    <t>PORTA COFRE ACO REFORCADO 0.90x2.00m (1,80m2)</t>
  </si>
  <si>
    <t xml:space="preserve">PORTA COM FOLHA VENEZIANA ALUMINIO ANODIZADO BRONZE C28  </t>
  </si>
  <si>
    <t>PORTA CORRER ALUMINIO CORRER C28 ANODIZADO MATURAL</t>
  </si>
  <si>
    <t>PORTA CORTA FOGO CHAPA DE ACO 0,70x2,10m (1,457m2)</t>
  </si>
  <si>
    <t>PORTA CORTA FOGO CHAPA DE ACO 0,80x2,10m (1,68m2)o</t>
  </si>
  <si>
    <t>PORTA CORTA FOGO CHAPA DE ACO 0,90x2,10m (1,89m2)</t>
  </si>
  <si>
    <t>PORTA CORTA FOGO CHAPA DE ACO 1,0x2,10m (2,10m2)</t>
  </si>
  <si>
    <t>PORTA CORTA FOGO CHAPA DE ACO 1,20x2,10m (2,56m2)</t>
  </si>
  <si>
    <t>PORTA CORTA SOM COM CAMARA DUPLA 0,80x2,10m</t>
  </si>
  <si>
    <t>PORTA CRISTAL TEMPERADO 10mm 80x210cm COLOCADA</t>
  </si>
  <si>
    <t>PORTA DE MADEIRA LIZA PARA VERNIZ 0,70x2,10m</t>
  </si>
  <si>
    <t>PORTA ENROLAR ACO HORIZONTAL COMANDO ELETRICO 1,2x5,7m</t>
  </si>
  <si>
    <t>PORTA FERRO SANFONADA</t>
  </si>
  <si>
    <t>DISJUNTOR TRIPOLAR ELETROMAR 16A/10KA</t>
  </si>
  <si>
    <t>DISJUNTOR TRIPOLAR ELETROMAR 35A</t>
  </si>
  <si>
    <t>DISJUNTOR TRIPOLAR ELETROMAR 60A</t>
  </si>
  <si>
    <t>DISJUNTOR TRIPOLAR ELETROMAR 70A/40KA</t>
  </si>
  <si>
    <t>DISJUNTOR TRIPOLAR SIEMENS 20A</t>
  </si>
  <si>
    <t>DISJUNTOR TRIPOLAR SIEMENS 25A</t>
  </si>
  <si>
    <t>DISPENSADOR DE SABAO LIQUIDO JACKWALL (SABONETEIRA)</t>
  </si>
  <si>
    <t>DISPENSER P/PAPEL HIGIENICO (ROLO 300m) EM BANHEIRO</t>
  </si>
  <si>
    <t>DISPOSITIVO ALARME CONTRA ROUBO FIXADO EM PORTA</t>
  </si>
  <si>
    <t>DISSOLVENTE (AUA RAZ MINERAL)</t>
  </si>
  <si>
    <t>DISTRIBUIDOR ASFALTO ALMEIDA 6000 LITROS 69CV (19077)</t>
  </si>
  <si>
    <t xml:space="preserve">DIVISORIA 36mm INCOMBUSTIVEL FORMICA+VERMICULITA+COLOC.  </t>
  </si>
  <si>
    <t>DIVISORIA 36mm PAINEL 1,2x2,11-VIDRO/DURAPLAC+COLOC.</t>
  </si>
  <si>
    <t>DIVISORIA 36mm PAINEL 1,2x2,11m VIDRO DURAPLAC+COLOC.</t>
  </si>
  <si>
    <t xml:space="preserve">DIVISORIA 36mm PAINEL 1,2x2,11m-VIDRO/LAM.MADEIRA+COLOC  </t>
  </si>
  <si>
    <t>DIVISORIA CEGA 36mm 1,2x2,11m DURAPLAC+COLOCACAO</t>
  </si>
  <si>
    <t>DIVISORIA EM BLOCOS DE GESSO 7cm</t>
  </si>
  <si>
    <t>DOBRADICA AUTOMATICA PAGE FERRO CROMADO REF.225</t>
  </si>
  <si>
    <t>DOBRADICA COM MOLA LF521</t>
  </si>
  <si>
    <t>DOBRADICA FERRO GALVANIZADO 1.1/2"x 3"</t>
  </si>
  <si>
    <t>DOBRADICA FERRO POLIDO 2cm x 1.1/2"</t>
  </si>
  <si>
    <t xml:space="preserve">PORTAO DE GARAGE(+PORTA 1 FL.)ALUMINIO 3.85x2,10m COLOC  </t>
  </si>
  <si>
    <t>PORTAO DE PEDESTRES EXISTENTE PADRAO COAGE</t>
  </si>
  <si>
    <t>PORTEIRO ELETRONICO 80 UNIDADES</t>
  </si>
  <si>
    <t>POSTE ACO CURVO COM BASE FIXACAO 7,Om</t>
  </si>
  <si>
    <t>POSTE ACO CURVO DUPLO C/BASE FIXACAO 8,0m</t>
  </si>
  <si>
    <t>POSTE ACO CURVO DUPLO ENGASTADO 7,0m</t>
  </si>
  <si>
    <t>POSTE ACO CURVO SIMPLES C/BASE FIXACAO 7,0m</t>
  </si>
  <si>
    <t>POSTE ACO CURVO SIMPLES ENGASTADO 7,0m</t>
  </si>
  <si>
    <t>POSTE ACO CURVO SIMPLES ENGASTADO 8,0m</t>
  </si>
  <si>
    <t>POSTE ACO CURVO SIMPLES ENGASTADO 9,0m</t>
  </si>
  <si>
    <t>POSTE ACO RETO P/MASTRO BANDEIRA ENGASTADO 10,0m</t>
  </si>
  <si>
    <t>POSTE ACO TUBULAR RETO ENGASTADO 6,0m</t>
  </si>
  <si>
    <t>POSTE ACO TUBULAR RETO ENGASTADO 6,50m</t>
  </si>
  <si>
    <t>POSTE ACO TUBULAR RETO ENGASTADO 7,0m</t>
  </si>
  <si>
    <t>POSTE ACO TUBULAR RETO ENGASTADO 7,50m</t>
  </si>
  <si>
    <t>POSTE CONCRETO CIRCULAR 11,0m 400kg</t>
  </si>
  <si>
    <t>POSTE CONCRETO CIRCULAR 7,0m 300kg</t>
  </si>
  <si>
    <t>POSTE CONCRETO CIRCULAR 7,0m 450kg</t>
  </si>
  <si>
    <t>POSTE CONCRETO RETANGULAR PERFIL DUPLO "T" 17,0m 600Kg</t>
  </si>
  <si>
    <t>POSTE CONCRETO RETANGULAR PERFIL DUPLO "T" 5,0m 100Kg</t>
  </si>
  <si>
    <t>POSTE CONCRETO RETANGULAR PERFIL DUPLO "T" 8,0m 400Kg</t>
  </si>
  <si>
    <t>POSTE CONCRETO RETANGULAR PERFIL DUPLO "T" 9,0m 600Kg</t>
  </si>
  <si>
    <t>POSTE CONICO CONCRETO 15,0m 1.000kg</t>
  </si>
  <si>
    <t>POSTE CONICO CONCRETO 17,0m 1200kg</t>
  </si>
  <si>
    <t>POSTE CONICO CONCRETO 22,50m 2.000kg</t>
  </si>
  <si>
    <t>POSTE CONICO CONCRETO 6,0m 300kg</t>
  </si>
  <si>
    <t>POSTE CONICO CONCRETO 7,0m 100kg</t>
  </si>
  <si>
    <t>POSTE CONICO CONCRETO 7,0m 200kg</t>
  </si>
  <si>
    <t>POSTE CONICO CONCRETO 7,0m 400kg</t>
  </si>
  <si>
    <t>POSTE DECORATIVO 3,0m COM 2 LAMPADAS VAP.METALICO 150W</t>
  </si>
  <si>
    <t>POSTE MADEIRA EUCALIPTO PRESERVADO 11,0m LEVE</t>
  </si>
  <si>
    <t>POSTE MADEIRA EUCALIPTO PRESERVADO 6,0m LEVE</t>
  </si>
  <si>
    <t>POSTE RETO ACO GALVANIZADO INDUSTRIAL 2" x 3,0m</t>
  </si>
  <si>
    <t>POSTE SERVICO PARA PIER DE ESTABILIZACAO PSC1 MARINA</t>
  </si>
  <si>
    <t>POSTO CONTROLE DE BLOQUEIO</t>
  </si>
  <si>
    <t>PRATELEIRA ACO INOXIDAVEL 1,6 x 0,40m H=2,0m</t>
  </si>
  <si>
    <t>PRE FILTRO 20 x 20 x 2"</t>
  </si>
  <si>
    <t>PRE FILTRO POCO ARTESIANO AREIA TIPO PEROLA D=1 a 3 mm</t>
  </si>
  <si>
    <t>PREFABRICACAO E USINAGEM DE TUBOS PRETOS DE ACO (TON)</t>
  </si>
  <si>
    <t>PREFABRICACAO/USINAGEM/CORTE/DOBRA CHAPAS DE ACO</t>
  </si>
  <si>
    <t>PREGO FERRO GALVANIZADO 12x12 (1.473un/kg)</t>
  </si>
  <si>
    <t>PREGO FERRO GALVANIZADO 12x15 (756 un/kg)</t>
  </si>
  <si>
    <t>PREGO FERRO GALVANIZADO 13x21</t>
  </si>
  <si>
    <t>PREGO FERRO GALVANIZADO 14x12</t>
  </si>
  <si>
    <t>PREGO FERRO GALVANIZADO 15x12</t>
  </si>
  <si>
    <t>PREGO FERRO GALVANIZADO 15x15 (636 un/kg)</t>
  </si>
  <si>
    <t>PREGO FERRO GALVANIZADO 16x24 (285 un/kg)</t>
  </si>
  <si>
    <t>PREGO FERRO GALVANIZADO 16x24 (349 un/kg)</t>
  </si>
  <si>
    <t>PREGO FERRO GALVANIZADO 17x21 (305 un/kg)</t>
  </si>
  <si>
    <t>PREGO FERRO GALVANIZADO 17x27 (226 un/kg)</t>
  </si>
  <si>
    <t>PREGO FERRO GALVANIZADO 19x36 (109 un/kg)</t>
  </si>
  <si>
    <t>PREGO FERRO GALVANIZADO 25x30 COM CABECA</t>
  </si>
  <si>
    <t>PREGO FERRO GALVANIZADO LINHA FERREA</t>
  </si>
  <si>
    <t>PRENDEDOR PARA PORTA COM BATENTE BORRACHA</t>
  </si>
  <si>
    <t>PRESSURIZADOR KOMECO TP820 110/220V</t>
  </si>
  <si>
    <t>PRESSUROMETRO</t>
  </si>
  <si>
    <t>PRIMER CROMATO ZINCO (Consumo GL=22m2)</t>
  </si>
  <si>
    <t>PRIMER VEDACIT PARA COLAGEM DE MANTA ASFALTICA</t>
  </si>
  <si>
    <t>PRIMER YPIRANGA PARA SUPERFICIE GALVANIZADA</t>
  </si>
  <si>
    <t>PRISIONEIRO AMPOLA WQA 1" x 300mm</t>
  </si>
  <si>
    <t>PRISIONEIRO AMPOLA WQA 1/2" x 160mm</t>
  </si>
  <si>
    <t>PRISIONEIRO AMPOLA WQA 5/8" x 165mm</t>
  </si>
  <si>
    <t>PRISIONEIRO AMPOLA WQA DIAM.3/4" x 220mm</t>
  </si>
  <si>
    <t>PRISIONEIRO AMPOLA WQA DIAM.5/16" x 110mm</t>
  </si>
  <si>
    <t>PRISIONEIRO AMPOLA WQI 5/16" x 100mm</t>
  </si>
  <si>
    <t>PRODUTO QUIMICO CLOROPRENE SOLUVEL</t>
  </si>
  <si>
    <t>PRODUTO QUIMICO CREOZOLATUM</t>
  </si>
  <si>
    <t>PRODUTO QUIMICO HEXAMETAFOSFATO DE SODIO</t>
  </si>
  <si>
    <t>PRODUTO QUIMICO IMUNIZANTE MADEIRA POLISTEM (LATA 1/4</t>
  </si>
  <si>
    <t>PRODUTO QUIMICO NUVAN</t>
  </si>
  <si>
    <t xml:space="preserve">PRODUTO QUIMICO SOLUCAO GLUTARALDEIDO 2%-GALAO 5 LITROS  </t>
  </si>
  <si>
    <t>PRODUTO QUIMICO TERMONEBULIZACAO (15 LITROS/HORA)</t>
  </si>
  <si>
    <t>PROJETISTA PLENO DE ESTRUTURA DE ACO</t>
  </si>
  <si>
    <t>PROJETISTA PLENO DE INSTALACAO DE ESGOTOS</t>
  </si>
  <si>
    <t>PROJETO DE DETALHAMENTO E EXECUCAO</t>
  </si>
  <si>
    <t>PROJETO DE INSTALACOES HIDRELETRICAS</t>
  </si>
  <si>
    <t>PROJETO DE URBANIZACAO EM AREAS</t>
  </si>
  <si>
    <t>PROJETO ELETRICIDADE/EDIFICACAO RESIDENCIAL</t>
  </si>
  <si>
    <t>PROJETO EXECUTIVO GERAL DE ARQUITETURA</t>
  </si>
  <si>
    <t>PROJETO HIDROSANITARIO</t>
  </si>
  <si>
    <t>PROJETO INSTALACAO DE SONORIZACAO</t>
  </si>
  <si>
    <t>PROJETO INSTALACAO DE VENTILACAO MECANICA</t>
  </si>
  <si>
    <t>PROJETO INSTALACAO ELETRICA/HIDROSANITARIA/TELEFONE-M2</t>
  </si>
  <si>
    <t>PROJETO PARA INSTALACOES GERAIS EM EDIFICIOS</t>
  </si>
  <si>
    <t>PROJETOR LAMPADA MISTA PROJECAO DE QUARTZO 500W</t>
  </si>
  <si>
    <t>PROJETOR PETALA VAPOR SODIO/MERCURIO/METALICO X-89</t>
  </si>
  <si>
    <t>PROJETOR VAPOR MERCURIO 2000W</t>
  </si>
  <si>
    <t xml:space="preserve">PROJETOS:ARQUIT./ESTRUTURA/HIDRO SANIT./EDIFIC.GABARITO  </t>
  </si>
  <si>
    <t>PROPORCIONADOR DE ESPUMA Z-4 (incendio)</t>
  </si>
  <si>
    <t>PROTENSAO-ACO CP 190 1/2" 7 FIOS 12,7mm (0,785kg/m)</t>
  </si>
  <si>
    <t>PROTENSAO-ACO P/PROTENSAO ANCORAGEM PASSIVA FIXA 12 FS</t>
  </si>
  <si>
    <t>PROTENSAO-ANCORAGEM ATIVA (MOVEL) 4x12,7mm</t>
  </si>
  <si>
    <t>PROTENSAO-ANCORAGEM ATIVA (MOVEL) 7x12,7mm</t>
  </si>
  <si>
    <t>PROTENSAO-ANCORAGEM PASSIVA LACO 6x12,7mm</t>
  </si>
  <si>
    <t>PROTENSAO-ANCORAGEM PASSIVA LACO 7x12,7mm</t>
  </si>
  <si>
    <t>PROTENSAO-ANCORAGEM PREBLOQUEADA 12x12,7mm STUP</t>
  </si>
  <si>
    <t>PROTENSAO-ANCORAGEM PREBLOQUEADA 7x12,7mm</t>
  </si>
  <si>
    <t>ELETRODUTO PVC RIGIDO ROSCAVEL ANTICHAMA 1.1/4"</t>
  </si>
  <si>
    <t>ELETRODUTO PVC RIGIDO ROSCAVEL TIGRE 1.1/2" (VARA)</t>
  </si>
  <si>
    <t>ELETRODUTO RIGIDO PVC 3/8"</t>
  </si>
  <si>
    <t>ELEVADOR 12 PES.105mpm 840kgf ATE 30 PAV.RESIDENCIAL</t>
  </si>
  <si>
    <t>PR</t>
  </si>
  <si>
    <t>ELEVADOR 12 PES.105mpm 840kgf ATE 32 PAV.COMERCIAL</t>
  </si>
  <si>
    <t xml:space="preserve">ELEVADOR 16 PESSOAS 105mpm 1.120 Kgf ATE 20 PAV.COMERC.  </t>
  </si>
  <si>
    <t>ELEVADOR 20 PESSOAS 150mpm 1.400kgf ATE 20 PAV.COMERC.</t>
  </si>
  <si>
    <t>ELEVADOR 23 PESSOAS 105mpm 1.610 Kgf 28 PAV.COMERCIAL</t>
  </si>
  <si>
    <t>ELEVADOR 6 PESSOAS 1m/s 420Kgf ATE 10 PAV.RESIDENCIAL</t>
  </si>
  <si>
    <t>ELEVADOR 6 PESSOAS PARA RESIDENCIA 45mpm 420kgf</t>
  </si>
  <si>
    <t>ELEVADOR 9 PESSOAS DEF.FISICO 60mpm 720kgf ATE 10 PAV.</t>
  </si>
  <si>
    <t>ELEVADOR DE ALIMENTOS TIPO PPA 1 FURO 3,0m</t>
  </si>
  <si>
    <t xml:space="preserve">ELEVADOR MACA HOSPITAL NB-3 ATENAS 1,0m/s.1200kg 3 PAR.  </t>
  </si>
  <si>
    <t>UNID</t>
  </si>
  <si>
    <t>PREÇO</t>
  </si>
  <si>
    <t>ABRACADEIRA 2" PARA FIXACAO DE TUBOS</t>
  </si>
  <si>
    <t>ABRACADEIRA ACO COM ROLDANA</t>
  </si>
  <si>
    <t>ABRACADEIRA ACO COM SUPORTE</t>
  </si>
  <si>
    <t>ABRACADEIRA NYLON 12,7x508mm PARA FIXACAO DE CABOS</t>
  </si>
  <si>
    <t>ABRACADEIRA PVC LEVE ELETRICIDADE  1.1/4"</t>
  </si>
  <si>
    <t>ABRACADEIRA TIPO D 3/4"</t>
  </si>
  <si>
    <t>ABRACADEIRA TIPO D 3/8"</t>
  </si>
  <si>
    <t>ABRACADEIRA TIPO ECONOMICA/GOTA 3"</t>
  </si>
  <si>
    <t>ABRACADEIRA TIPO ECONOMICA/GOTA 6"</t>
  </si>
  <si>
    <t>ABRACADEIRA TIPO U 3.1/2"</t>
  </si>
  <si>
    <t>ABRACADEIRA TIPO U 3/4"</t>
  </si>
  <si>
    <t>ABRACADEIRA TIPO U PARA PERFILADO 1.1/4"</t>
  </si>
  <si>
    <t>ABRACADEIRA TIPO U PARA PERFILADO 3"</t>
  </si>
  <si>
    <t>ABRACADEIRA TIPO U PARA PERFILADO 3/8"</t>
  </si>
  <si>
    <t>ABRACADEIRA TIPO UNHA 1"</t>
  </si>
  <si>
    <t>ABRACADEIRA TIPO UNHA 1/2"</t>
  </si>
  <si>
    <t>ABRACADEIRA TIPO UNHA 2.1/2"</t>
  </si>
  <si>
    <t>ABRACADEIRA VOLTAMP PARA TUBO DE 3" BOMBA ESGOTO</t>
  </si>
  <si>
    <t>ABRIGO EM FIBRA-DE-VIDRO AR CONDICIONADO 70x74x43cm</t>
  </si>
  <si>
    <t>ABRIGO PARA ENTRADA AGUA 45x50cm VENEZIANA ALUMINIO</t>
  </si>
  <si>
    <t>ACELERADOR P/CONCRETO PROJETADO-SIGUNIT M -(SC 25KG)</t>
  </si>
  <si>
    <t>ACIONADOR MANUAL PARA AVISO DE INCENDIO</t>
  </si>
  <si>
    <t>ACO CA 50 10,0mm (3/8") (0,559 kg/m)</t>
  </si>
  <si>
    <t>ACO CA 50 20,0mm (3/4") (2,235 kg/m)</t>
  </si>
  <si>
    <t>ACO CA 50 22,0mm (7/8") (3,043 kg/m)</t>
  </si>
  <si>
    <t>ACO CA 50 25,0mm (1") (3,974 kg/m)</t>
  </si>
  <si>
    <t>ACO CA 50 32,0mm (1.1/4") (6,209 kg/m)</t>
  </si>
  <si>
    <t>ACO CA 50 4,2mm (3/16") (0,140 kg/m)</t>
  </si>
  <si>
    <t>ACO CA 50 6,3mm (1/4") (0,248 kg/m)</t>
  </si>
  <si>
    <t>ACO CA 50 8,0mm (5/16") (0,388 kg/m)</t>
  </si>
  <si>
    <t>ACO CA 50 FINO (5,0mm a 10,0mm) (3/16" a 3/8")</t>
  </si>
  <si>
    <t>ACO CA 50 GROSSO (12,5mm a 25,0mm) (1/2" a 1")</t>
  </si>
  <si>
    <t>ENSAIO CIMENTO INICIO DE PEGA NBR 11581</t>
  </si>
  <si>
    <t>ENSAIO CIMENTO MASSA ESPECIFICA REAL NBR 6474</t>
  </si>
  <si>
    <t>ENSAIO CIMENTO RESISTENCIA COMPRESSAO NBR 7215</t>
  </si>
  <si>
    <t>ENSAIO COMPRESSAO BLOCO DE CONCRETO</t>
  </si>
  <si>
    <t>ENSAIO DE ESCLEROMETRO ATE 10 PONTOS</t>
  </si>
  <si>
    <t>ENSAIO PALHETA VANE TEST 3"</t>
  </si>
  <si>
    <t>ENSAIO PERMEABILIDADE "IN SITU" CARGA VARIAVEL</t>
  </si>
  <si>
    <t>ENTULHO EM CAMINHAO CUSTO BOTA/FORA P/m3</t>
  </si>
  <si>
    <t>EQUIPAMENTO PARA INJECAO DE AR EM POCO ARTEZIANO</t>
  </si>
  <si>
    <t>EQUIPAMENTO SAUNA A VAPOR/GAS GLP/NAFTA</t>
  </si>
  <si>
    <t>EQUIPAMENTO/ACESSORIOS PARA QUADRA DE BASQUETE</t>
  </si>
  <si>
    <t>EQUIPAMENTO/ACESSORIOS PARA QUADRA DE FUTEBOL DE SALAO</t>
  </si>
  <si>
    <t>EQUIPAMENTO/ACESSORIOS PARA QUADRA DE TENIS</t>
  </si>
  <si>
    <t>EQUIPAMENTO/ACESSORIOS PARA QUADRA DE VOLEI</t>
  </si>
  <si>
    <t>ESCADA EXTERNA ACO PROTECAO (POR DEGRAU)</t>
  </si>
  <si>
    <t>ESCADA HIDRAULICA (PUSH-PULL) 3 DEGRAUS PISCINA</t>
  </si>
  <si>
    <t>ESCADA ROLANTE 4500 PESSOAS/HORA-DESNIVEL 6,00m</t>
  </si>
  <si>
    <t>ESCADA ROLANTE OTIS 4.000 PES/HORA-DESN.4,0m 0,5m/s</t>
  </si>
  <si>
    <t>ESCADA ROLANTE OTIS 4.500 PESSOAS/HORA DESNIVEL 4,5m</t>
  </si>
  <si>
    <t>ESCORIA ALTO FORNO (BASE PAVIMENTO ASFALTICO)</t>
  </si>
  <si>
    <t>ESCOVA DE ACO 6 FIEIRAS SEM CABO</t>
  </si>
  <si>
    <t>ESCRITURARIO</t>
  </si>
  <si>
    <t>ESGUICHO AGULHETA 1.1/2" PARA MANGUEIRA DE INCENDIO</t>
  </si>
  <si>
    <t>ESMERILHADEIRA ANGULAR 4.1/2" BOSCH 550W 127V C/DISCO</t>
  </si>
  <si>
    <t>ESPARGIDOR DE AGUA PARA BEBEDOURO COLETIVO</t>
  </si>
  <si>
    <t>ESPARGIDOR DE AGUA PARA MICTORIO COLETIVO</t>
  </si>
  <si>
    <t>ESPELHO BAQUELITE UM FURO PLACA REDONDA</t>
  </si>
  <si>
    <t>ESPELHO OVAL CRIS-METAL ACETINADO 50x60cm</t>
  </si>
  <si>
    <t>ESPUMA DE POLIURETANO</t>
  </si>
  <si>
    <t>ESQUADRIA METALICA EM CHAPA DE ACO DOBRADO</t>
  </si>
  <si>
    <t>ESTABILIZADOR PCXT 500VA</t>
  </si>
  <si>
    <t>ESTABILIZADOR REG PAK AMS 1000 VA</t>
  </si>
  <si>
    <t>ADESIVO (COLA) VEDAFIX BASE ACRILICO PARA ARGAMASSAS</t>
  </si>
  <si>
    <t>ADESIVO ASFALTICO PLASTIPEGANTE (Balde 20kg)</t>
  </si>
  <si>
    <t>ADESIVO ASFALTICO PLASTIPEGANTE (Galao 3,6kg)</t>
  </si>
  <si>
    <t>REPOSICAO PECAS CAMINHAO BASCULANTE 127CV 5M3 8500 H.</t>
  </si>
  <si>
    <t>REPOSICAO PECAS CAMINHAO EXTRA PESADO VOLVO NH12 380CV</t>
  </si>
  <si>
    <t>REPOSICAO PECAS CAMINHAO PIPA 127CV 9,0M3 11500 HORAS</t>
  </si>
  <si>
    <t xml:space="preserve">REPOSICAO PECAS CAMINHAO TANQUE L32603 167CV 8m3 10.000  </t>
  </si>
  <si>
    <t>ESTACA MOLDADA IN LOCO TIPO FRANKI 350mm 55t</t>
  </si>
  <si>
    <t>ESTACA MOLDADA IN LOCO TIPO FRANKI 400mm 75t</t>
  </si>
  <si>
    <t>ESTACA MOLDADA IN LOCO TIPO FRANKI 450mm 95t</t>
  </si>
  <si>
    <t>ESTACA MOLDADA IN LOCO TIPO FRANKI 600mm 170t</t>
  </si>
  <si>
    <t>ESTACA PRANCHA MADEIRA DE LEI COM CUNHA</t>
  </si>
  <si>
    <t>ESTACA PREMOLDADA CONCRETO 16x16cm CARGA 15Tf</t>
  </si>
  <si>
    <t>ESTACA PREMOLDADA CONCRETO 18x18cm 32t</t>
  </si>
  <si>
    <t>ESTACA PREMOLDADA CONCRETO 18x18cm CARGA 20tn</t>
  </si>
  <si>
    <t>ESTACA PREMOLDADA CONCRETO 20x20cm 38t</t>
  </si>
  <si>
    <t>ESTACA PREMOLDADA CONCRETO 23x23cm 45Tf</t>
  </si>
  <si>
    <t>ESTACA PREMOLDADA CONCRETO 23x23cm 50t</t>
  </si>
  <si>
    <t>ESTACA PREMOLDADA CONCRETO 26x26cm 62t</t>
  </si>
  <si>
    <t>ESTACA PREMOLDADA CONCRETO 28x28cm 65t</t>
  </si>
  <si>
    <t>ESTACA PREMOLDADA CONCRETO 30x30cm 75Tf</t>
  </si>
  <si>
    <t>ESTACA PREMOLDADA POE D-267 50t</t>
  </si>
  <si>
    <t>ESTACA PREMOLDADA SEM CRAVACAO DIAM.30x30cm 72t</t>
  </si>
  <si>
    <t>ESTACA TRILHO ACO ASCE 11525 CSN TR-57 (56,90kg/m)</t>
  </si>
  <si>
    <t>ESTACA TRILHO ACO ASCE 5040 CSN TR-25 (24,65kg/m)</t>
  </si>
  <si>
    <t>ESTACA TRILHO ACO ASCE 6540 CSN TR-32 (32,05kg/m)</t>
  </si>
  <si>
    <t>ESTACA TRILHO ACO ASCE 7540 CSN TR-37 (37,11kg/m)</t>
  </si>
  <si>
    <t>ESTACA TRILHO ACO ASTM A1 CSN TR-68 (67,6kg/m)</t>
  </si>
  <si>
    <t>ESTEIRA ROLANTE-DESNIVEL 4,3m-COM RAMPA METALICA</t>
  </si>
  <si>
    <t>ESTICADOR ACO GALVANIZADO OLHAL/MANILHA DIAM. 1"</t>
  </si>
  <si>
    <t>ESTICADOR GALVANIZADO PARA CABO DE ACO</t>
  </si>
  <si>
    <t>ESTIRENO BUTADIENO PARA ARGAMASSA ADITIVADA</t>
  </si>
  <si>
    <t>ESTOJO LATAO PARA FERRAMENTAS 58x70cm</t>
  </si>
  <si>
    <t>ESTOPA BRANCA</t>
  </si>
  <si>
    <t>ESTOPA COMUM EMBALAGEM 200 GRAMAS</t>
  </si>
  <si>
    <t xml:space="preserve">ESTRUTURA ALUMINIO PARA FIXACAO CHAPA POLICARBONATO 5mm  </t>
  </si>
  <si>
    <t>ESTRUTURA ARCO ACO ATIRANTADO</t>
  </si>
  <si>
    <t xml:space="preserve">ESTRUTURA METALICA ARCO COM COLUNA 20 A 35m(21,12kg/m2)  </t>
  </si>
  <si>
    <t>ESTRUTURA METALICA ARCO COM COLUNA ATE 20m(23,6kg/m2)</t>
  </si>
  <si>
    <t xml:space="preserve">ESTRUTURA METALICA ARCO SEM COLUNA 20 A 35m(17,76kg/m2)  </t>
  </si>
  <si>
    <t>ESTRUTURA METALICA ARCO SEM COLUNA 20m(16,38kg/m2)</t>
  </si>
  <si>
    <t xml:space="preserve">ESTRUTURA METALICA SHED COM COLUNA 20 A 35m(23,27kg/m2)  </t>
  </si>
  <si>
    <t>ESTRUTURA METALICA SHED COM COLUNA ATE 20m(21,18kg/m2)</t>
  </si>
  <si>
    <t xml:space="preserve">ESTRUTURA METALICA SHED SEM COLUNA 20 A 35m(24,12kg/m2)  </t>
  </si>
  <si>
    <t>ESTRUTURA METALICA SHED SEM COLUNA ATE 20m(19,56kg/m2)</t>
  </si>
  <si>
    <t>ESTRUTURA METALICA TESOURA C/COLUNA 20/35m(24,72kg/m2)</t>
  </si>
  <si>
    <t xml:space="preserve">ESTRUTURA METALICA TESOURA C/COLUNA ATE 20m(23,26kg/m2)  </t>
  </si>
  <si>
    <t>ESTRUTURA METALICA TESOURA S/COLUNA 20/35m(22,56kg/m2)</t>
  </si>
  <si>
    <t>ESTRUTURA PREMOLDADA EM CONCRETO VAOS ATE 12m</t>
  </si>
  <si>
    <t>ESTRUTURA PREMOLDADA EM CONCRETO VAOS DE 13 a 20m</t>
  </si>
  <si>
    <t>ESTRUTURA PREMOLDADA EM CONCRETO VAOS DE 21 A 25m</t>
  </si>
  <si>
    <t>ESTUCADOR ANDAIME EXTERNO+30% PERICULOSIDADE</t>
  </si>
  <si>
    <t>ETIQUETA ADESIVA INDICATIVO AZUL-TUBO OXIDO NITROSO</t>
  </si>
  <si>
    <t>EVAPORADOR EM TETO PARA AR CONDICIONADO</t>
  </si>
  <si>
    <t>EXAUSTOR 1800 CFM COM MOTOR ELETRICO DE 1 CV</t>
  </si>
  <si>
    <t>EXAUSTOR AXIAL TRIFASICO 220V 300 m3/h</t>
  </si>
  <si>
    <t xml:space="preserve">EXAUSTOR CENTRIFUGO 10.000M3/H 35MMCA ROTOR L.L.AF 380V  </t>
  </si>
  <si>
    <t>EXAUSTOR ELETRICO BS25CI 110/220V 1/3CV</t>
  </si>
  <si>
    <t>EXPLOSIVO-DINAMITE POWERGEL 2" A 5" TRIMONIO 40%</t>
  </si>
  <si>
    <t>EXPLOSIVO-DINAMITE POWERGEL TRIMONIO 1" x 8"</t>
  </si>
  <si>
    <t>EXPLOSIVO-TRIMONIO 2x24mm</t>
  </si>
  <si>
    <t>EXTINTOR DIOXIDO DE CARBONO (CO2)  2 Kg NBR 11716</t>
  </si>
  <si>
    <t>EXTINTOR DIOXIDO DE CARBONO (CO2) 4 Kg NBR 11716</t>
  </si>
  <si>
    <t>EXTINTOR PO QUIMICO ABC 12 QUILOS</t>
  </si>
  <si>
    <t>EXTINTOR PO QUIMICO SECO 12 Kg NBR 11716</t>
  </si>
  <si>
    <t>EXTINTOR PO QUIMICO SECO 8 Kg NBR 11716</t>
  </si>
  <si>
    <t>EXTINTOR PO QUIMICO SECO ABC 6Kg NBR 11716</t>
  </si>
  <si>
    <t>FAIXA CERAMICA 11x34cm ATENEA GREEN PORTOBELLO</t>
  </si>
  <si>
    <t>FCK PARA AR CONDICIONADO</t>
  </si>
  <si>
    <t>FECHADURA BANHEIRO CROMADA PADRAO MEDIO HAGA 1164</t>
  </si>
  <si>
    <t>FECHADURA CADEADO P/PISO PARA PORTA DE ACO HAGA 1129</t>
  </si>
  <si>
    <t>FECHADURA CENTRAL P/PORTA DE ACO HAGA 1128</t>
  </si>
  <si>
    <t>FECHADURA EXTERNA BRASIL QUADRATA 9003 CR</t>
  </si>
  <si>
    <t>FECHADURA EXTERNA CROMADA PADRAO MEDIO HAGA 1158</t>
  </si>
  <si>
    <t>FECHADURA EXTERNA CROMADA PADRAO SUPERIOR PAPAIZ 357</t>
  </si>
  <si>
    <t>FECHADURA EXTERNA UNILOCK BOLA REF- 05010</t>
  </si>
  <si>
    <t>FECHADURA INTERNA BANHEIRO LA FONTE 401 PADRAO SOCIAL</t>
  </si>
  <si>
    <t>FECHADURA INTERNA CROMADA PADRAO MEDIO HAGA 1162</t>
  </si>
  <si>
    <t>FECHADURA INTERNA CROMADA PADRAO SUPERIOR HAGA 2100</t>
  </si>
  <si>
    <t>FECHADURA INTERNA FERRO CROMADO TIPO IV 55mm</t>
  </si>
  <si>
    <t>FECHADURA INTERNA LA FONTE 5216 CO PADRAO SOCIAL</t>
  </si>
  <si>
    <t>FECHADURA INTERNA LA FONTE TENDENCY 401 PADRAO SOCIAL</t>
  </si>
  <si>
    <t>FECHADURA LA FONTE CLASE 655</t>
  </si>
  <si>
    <t>FECHADURA PADRAO LUXO CROMADO LA FONTE PORTA EXTERNA</t>
  </si>
  <si>
    <t>FECHADURA PADRAO LUXO NYLON PORTA BANHEIRO</t>
  </si>
  <si>
    <t>FECHADURA PADRAO LUXO NYLON PORTAS INTERNAS</t>
  </si>
  <si>
    <t>FECHADURA PADRAO LUXO NYLON PORTAS SOCIAIS</t>
  </si>
  <si>
    <t>FECHADURA PADRAO POPULAR ALIANCA PORTA DE BANHEIRO</t>
  </si>
  <si>
    <t>FECHADURA PADRAO POPULAR ALIANCA PORTA EXTERNA</t>
  </si>
  <si>
    <t>FECHADURA PADRAO POPULAR ALIANCA PORTA INTERNA</t>
  </si>
  <si>
    <t>FECHADURA PADRAO SOCIAL CROMADO PORTA EXTERNA</t>
  </si>
  <si>
    <t>FECHADURA PARA ARMARIO - LATAO CROMADO</t>
  </si>
  <si>
    <t>FECHADURA PORTA DIVISORIA YALE/LA FONTE 807E CR BOLA</t>
  </si>
  <si>
    <t>FECHADURA SOCIAL TRAFEGO MODERADO TIPO IV 55mm CROMADO</t>
  </si>
  <si>
    <t>FECHADURA/DOBRADICA/BATENTE/MOLA PARA PORTA DE VIDRO</t>
  </si>
  <si>
    <t>FECHAMENTO BALCAO C/ESTRUTURA TUBULAR PARA VIDRO 8mm</t>
  </si>
  <si>
    <t>FECHO ALAVANCA FERRO 20cm PARA EMBUTIR</t>
  </si>
  <si>
    <t>FECHO COM CREMONA LATAO CROMADO C/2 VARETAS CROMADAS</t>
  </si>
  <si>
    <t>FECHO EMBUTIR LATAO NATURAL 20cmx3/4"</t>
  </si>
  <si>
    <t>SOLDA FOSCOPE PARA FIXACAO DE CONEXOES EM COBRE</t>
  </si>
  <si>
    <t>SOLDA TRIFLUXO ESTANHO/CHUMBO 60x40% 1,5mm</t>
  </si>
  <si>
    <t>SOLDA-ELETRODO OK 2245 AWS 7018 3,25mm 1/8"(lata 20kg)</t>
  </si>
  <si>
    <t>SOLDA-ELETRODO OK 4600 AWS 6010 3,25mm 1/8"(lata 20kg)</t>
  </si>
  <si>
    <t xml:space="preserve">SOLDA-ELETRODO OK 4600 AWS 6010 5,0mm 3/16" (lata 20kg)  </t>
  </si>
  <si>
    <t>SOLDA-ELETRODO OK 4804 AWS 6010 4,0mm 5/32"</t>
  </si>
  <si>
    <t>SOLDA-ELETRODO OK 4804 AWS 7018 4,0mm 5/32"(lata 25kg)</t>
  </si>
  <si>
    <t>SOLDA-ELETRODO OK 4804 AWS 7018 5,0mm 3/16"(lata 25kg)</t>
  </si>
  <si>
    <t>SOLEIRA CONCRETO PREMOLDADO 15cm</t>
  </si>
  <si>
    <t>SOLEIRA EM GRANITO BRANCO COPACABANA</t>
  </si>
  <si>
    <t>SOLEIRA MARMORE BRANCO 15cm</t>
  </si>
  <si>
    <t>SOLEIRA MARMORE BRANCO 20cm</t>
  </si>
  <si>
    <t>SOLEIRA MARMORE BRANCO 25cm</t>
  </si>
  <si>
    <t>SOLUCAO ELASTOMERICA VIABIT PRIMER P/IMPRIMACAO)</t>
  </si>
  <si>
    <t>SOLUCAO LIMPADORA PARA PVC EMBALAGEM 200cc</t>
  </si>
  <si>
    <t>SOLUCAO LIMPADORA PARA TUBOS PVC FRASCO 1 LITRO</t>
  </si>
  <si>
    <t>SOLVENTE RAZ METALATEX (LATA 1L)</t>
  </si>
  <si>
    <t>SOLVENTE THINER 1001 (5 LITROS)</t>
  </si>
  <si>
    <t>SONDA PARA REBAIXAMENTO PROFUNDIDADE 5,0m</t>
  </si>
  <si>
    <t>SONDADOR SERVICO PERFURACAO ADIC.70% SABADO</t>
  </si>
  <si>
    <t>SONDADOR SERVICO PERFURACAO ADICIONAL 25% HORA NOTURNA</t>
  </si>
  <si>
    <t>SONDAGEM ROTATIVA EM ROCHA DURA-DIAMETRO NW</t>
  </si>
  <si>
    <t>SONDAGEM ROTATIVA EM SOLO-MEDIDA S.P.T.</t>
  </si>
  <si>
    <t>SONDAGEM ROTATIVA ROCHA MEDIA D=NW</t>
  </si>
  <si>
    <t>SOQUETE ANTIVIBRATORIO PARA LAMPADA FLUORESCENTE</t>
  </si>
  <si>
    <t>STEREO GRAPHIC EQUALIZER</t>
  </si>
  <si>
    <t>STYROBLOCK DE ISOPOR (PARA PAREDES)</t>
  </si>
  <si>
    <t>SUB ENCARREGADO DE SERVICO DEMOLICAO+ADIC.30% PERICUL.</t>
  </si>
  <si>
    <t>SUB-ENCARREGADO DE OBRAS</t>
  </si>
  <si>
    <t>SUMIDOURO PREFABRICADO CONCRETO 150 x 175cm</t>
  </si>
  <si>
    <t>SUMIDOURO PREFABRICADO CONCRETO 150 x 200cm</t>
  </si>
  <si>
    <t>SUPER REJUNTAMENTO FLEXIVEL QUARTZOLIT (0,52kg/m2)</t>
  </si>
  <si>
    <t>SUPER SINTEKO BRILHANTE-BOMBONA 11kg+CATALIZADOR</t>
  </si>
  <si>
    <t>SUPERVISOR DE MONTAGEM DE ESTRUTURAS</t>
  </si>
  <si>
    <t>SUPERVISOR DE SEGURANCA EM OBRAS CONTRUCAO CIVIL</t>
  </si>
  <si>
    <t>SUPERVISOR DE SEGURANCA OBRAS MONTAGEM INDUSTRIAL</t>
  </si>
  <si>
    <t>SUPERVISOR DE TESTE DE SOLDA</t>
  </si>
  <si>
    <t>SUPORTE ISOLADOR PARA MASTRO COM 1 DESCIDA SIMPLES</t>
  </si>
  <si>
    <t>SUPORTE PARA MASTRO DE PARA-RAIOS 2"</t>
  </si>
  <si>
    <t>SUPORTE PARA TUBO DE COBRE 203 15mm</t>
  </si>
  <si>
    <t>SUPORTE TUBULAR EM SANITARIO PARA DEFICIENTE FISICO</t>
  </si>
  <si>
    <t>SUPRESSOR DE SURTOS PARA REDE TELEFONICA</t>
  </si>
  <si>
    <t>SUSPENSAO LEVE WALSYWA 25cm BRACADEIRA</t>
  </si>
  <si>
    <t>SUSPENSAO LONGA PARA LUMINARIA SISA SRS511</t>
  </si>
  <si>
    <t>TABUA 1"x12" 3a/PINUS/TAIPA/ANGELIN</t>
  </si>
  <si>
    <t>TABUA MADEIRA PARA OBRAS 1"x8" (2,54x20cm)</t>
  </si>
  <si>
    <t>TACO DE FIXACAO EM MADEIRA</t>
  </si>
  <si>
    <t>TACO DE MADEIRA PARA FIXACAO DE ESQUADRIAS/CAIXILHOS</t>
  </si>
  <si>
    <t>TACO FIXACAO 5x10cm MADEIRA DE LEI</t>
  </si>
  <si>
    <t>TACO FIXACAO COM BUCHAS</t>
  </si>
  <si>
    <t>TACO MADEIRA DE LEI 9 x 36cm</t>
  </si>
  <si>
    <t>TACO MADEIRA DE LEI COMERCIAL IPE 10 x 40cm</t>
  </si>
  <si>
    <t>TACO MADEIRA DE LEI IPE 9 x 36cm</t>
  </si>
  <si>
    <t>TALHADEIRA DE ACO 24cm</t>
  </si>
  <si>
    <t>TAMPA CAIXA D'AGUA 60x60cm CHAPA ACO 3/16"C/MOLDURA</t>
  </si>
  <si>
    <t>TAMPA CONCRETO PREMOLDADO 1500x50mm COM VISITA</t>
  </si>
  <si>
    <t>TAMPA CONCRETO PREMOLDADO 20x20cm</t>
  </si>
  <si>
    <t>TAMPA CONCRETO PREMOLDADO 700mm</t>
  </si>
  <si>
    <t>TAMPA CONCRETO PREMOLDADO COM ABERTURA 420mm</t>
  </si>
  <si>
    <t>TAMPA CONDULETE TIPO 1 MODULO INTERRUPTOR SIMPLES</t>
  </si>
  <si>
    <t>TAMPA METALICA TIPO TELESP/TELEMAR</t>
  </si>
  <si>
    <t>TAMPAO 28 x 28mm HIDRANTE</t>
  </si>
  <si>
    <t>TAMPAO 60 x 60cm CHAPA DE ACO</t>
  </si>
  <si>
    <t>TAMPAO CAIXA DE GORDURA 32cm</t>
  </si>
  <si>
    <t>TAMPAO CAIXA DE GORDURA 41cm</t>
  </si>
  <si>
    <t>TAMPAO COBRE 617 54mm</t>
  </si>
  <si>
    <t>TAMPAO COM SEXTAVADO FERRO GALVANIZADO TUPY 1.1/2"</t>
  </si>
  <si>
    <t>TAMPAO DE EXPANSAO FERRO FUNDIDO TPE SMU 50mm</t>
  </si>
  <si>
    <t xml:space="preserve">TAMPAO FERRO DUCTIL AKSSES-AR 40x40cm C/CAIXILHO 44,0kg  </t>
  </si>
  <si>
    <t>TAMPAO FERRO DUCTIL CALCADA CIRCULAR D=610mm 38,50kg</t>
  </si>
  <si>
    <t xml:space="preserve">TAMPAO FERRO FUNDIDO 60x60cm CAIXA/CISTERNA COM VEDACAO  </t>
  </si>
  <si>
    <t>TAMPAO FERRO FUNDIDO DIAMETRO 60cm</t>
  </si>
  <si>
    <t>TAMPAO FERRO FUNDIDO MOD.T100 DIAM.60cm</t>
  </si>
  <si>
    <t>TAMPAO FERRO FUNDIDO PARA CAIXA ENTRADA TELEFONE</t>
  </si>
  <si>
    <t>TAMPAO FERRO FUNDIDO PARA CAIXA INCENDIO 43x47cm</t>
  </si>
  <si>
    <t>TAMPAO/CAP ACO GALVANIZADO SCHEDULE 40 3"</t>
  </si>
  <si>
    <t>TAMPO MACARANDUBA 100 x 18cm</t>
  </si>
  <si>
    <t>TANQUE ACO INOXIDAVEL 500 LITROS PARA LAVAGEM PANELAS</t>
  </si>
  <si>
    <t>TANQUE DE AREIA-FIBRA DE VIDRO 2,50mx2,50m h=0,30m</t>
  </si>
  <si>
    <t>TANQUE DE LAVAR ROUPA 60x50cm 30 LITROS COLUNA BRANCO</t>
  </si>
  <si>
    <t>TANQUE DE LAVAR ROUPA C/COLUNA 18 LITROS 53x49cm HERVY</t>
  </si>
  <si>
    <t>TANQUE DUPLO LAVAR ROUPA ACO INOXIDAVEL STRAKE</t>
  </si>
  <si>
    <t>TANQUE EXPANSAO DE 500 LITROS</t>
  </si>
  <si>
    <t>TANQUE LAVAR ROUPA 30 LITROS 52x44cm COM COLUNA</t>
  </si>
  <si>
    <t>TANQUE LAVAR ROUPA BRANCO HERVI 22 LITROS SEM COLUNA</t>
  </si>
  <si>
    <t>TANQUE LAVAR ROUPA EM CONCRETO PREMOLDADO No.2</t>
  </si>
  <si>
    <t>TANQUE LAVAR ROUPA EM LOUCA BRANCA 18 LITROS IDEAL ST.</t>
  </si>
  <si>
    <t xml:space="preserve">TANQUE LAVAR ROUPA EM LOUCA BRANCA 59x52 22 LITROS DECA  </t>
  </si>
  <si>
    <t>TANQUE LAVAR ROUPA EM PVC - CASALAR</t>
  </si>
  <si>
    <t>TANQUE LAVAR ROUPA FIBRA-DE-VIDRO 25 LITROS</t>
  </si>
  <si>
    <t>TANQUE PRESSURIZACAO TVG 1500</t>
  </si>
  <si>
    <t>TAPA-TRINCA MASSA ACRILICA BRICOLAR</t>
  </si>
  <si>
    <t>TAPETE/CARPETE/ALCATIFA 4mm FLORTEX GRAFITE</t>
  </si>
  <si>
    <t>TAPETE/CARPETE/ALCATIFA FELPUDO 0,60x1,20m</t>
  </si>
  <si>
    <t>TAPETE/CARPETE/ALCATIFA NYLON 25mm</t>
  </si>
  <si>
    <t>TAPETE/CARPETE/ALCATIFA NYLON 8mm</t>
  </si>
  <si>
    <t>TAPETE/CARPETE/ALCATIFA SAO CARLOS MASTER 12mm</t>
  </si>
  <si>
    <t>TAPETE/CARPETE/BOUCLE BELGOTEX APLICADO</t>
  </si>
  <si>
    <t>TAQUEIRO</t>
  </si>
  <si>
    <t xml:space="preserve">TARTARUGA FERRO FUNDIDO 30cm PARA REDUTOR DE VELOCIDADE  </t>
  </si>
  <si>
    <t>TAXA BOMBA (a partir 15MPa) PARA CONCRETO USINADO</t>
  </si>
  <si>
    <t>TAXA DE A.R.T.(CREA) PARA OBRAS ACIMA R$ 104 MIL</t>
  </si>
  <si>
    <t>TAXA EDIFICACOES + DE 1000m2</t>
  </si>
  <si>
    <t>TAXA MUNICIPAL APROVACAO PROJETO INCENDIO</t>
  </si>
  <si>
    <t>TAXA MUNICIPAL DE LICENCA PARA OBRA/MES</t>
  </si>
  <si>
    <t>TAXA MUNICIPAL PARA APROVACAO DE LOTEAMENTO</t>
  </si>
  <si>
    <t>TE 45 FERRO GALVANIZADO 1.1/4"</t>
  </si>
  <si>
    <t>TE 45 FERRO GALVANIZADO TUPY 3"</t>
  </si>
  <si>
    <t>TE 45 FERRO GALVANIZADO TUPY 4"</t>
  </si>
  <si>
    <t>TE 90 CPVC AQUATHERM 15mm</t>
  </si>
  <si>
    <t>TE 90 FERRO GALVANIZADO 3/4"</t>
  </si>
  <si>
    <t>TE 90 FERRO GALVANIZADO TUPY 1"</t>
  </si>
  <si>
    <t>TE 90 FERRO GALVANIZADO TUPY 4"</t>
  </si>
  <si>
    <t>TE 90 PVC LEVE ESGOTO 400mm</t>
  </si>
  <si>
    <t>TE 90 PVC ROSCAVEL 1"</t>
  </si>
  <si>
    <t>TE 90 PVC ROSCAVEL 2.1/2"</t>
  </si>
  <si>
    <t>TE 90 PVC ROSCAVEL 3/4"</t>
  </si>
  <si>
    <t>TE 90 PVC ROSCAVEL 6"</t>
  </si>
  <si>
    <t>TE 90 PVC SOLDAVEL 25mm</t>
  </si>
  <si>
    <t>TE 90 PVC SOLDAVEL 60mm</t>
  </si>
  <si>
    <t>TE 90 PVC SOLDAVEL-BUCHA LATAO BOLSA 20x20mm x 1/2"</t>
  </si>
  <si>
    <t>TE 90 REDUCAO CURTO COM BOLSA PARA ANEL 150x75mm</t>
  </si>
  <si>
    <t>TE ACO SEM COSTURA STANDARD PARA SOLDA DIAM. 10"</t>
  </si>
  <si>
    <t>TE COBRE REDUCAO CENTRAL 611-RC 42x22x42mm</t>
  </si>
  <si>
    <t>TE COBRE REF. 611 22mm</t>
  </si>
  <si>
    <t>TE COBRE REF. 611 35mm</t>
  </si>
  <si>
    <t>TE COBRE REF. 611 79mm</t>
  </si>
  <si>
    <t>TE COBRE ROSCA RED.CENTRAL FEMEA 712-RC 22x1/2"x22mm</t>
  </si>
  <si>
    <t>TE ESGOTO SANITARIO PVC SERIE NORMAL 75 x 50mm</t>
  </si>
  <si>
    <t>TE INSPECAO ESGOTO PVC SERIE NORMAL 100 x 75mm</t>
  </si>
  <si>
    <t>TE INSPECAO FF TISBB 75x50mm</t>
  </si>
  <si>
    <t>TE REDUCAO 90 PVC 1.1/4" x 1"</t>
  </si>
  <si>
    <t>GABIAO COLCHAO ACO ZINCADO (KG)</t>
  </si>
  <si>
    <t>GABIAO COLCHAO ACO ZINCADO 0,50m</t>
  </si>
  <si>
    <t>GABIAO COLCHAO ACO ZINCADO 1,00m</t>
  </si>
  <si>
    <t>GABIAO COLCHAO PVC 0,23m</t>
  </si>
  <si>
    <t>GABIAO COLCHAO PVC 0,30m</t>
  </si>
  <si>
    <t>GABIAO COLCHAO PVC 0,5m</t>
  </si>
  <si>
    <t>GABIAO COLCHAO PVC 1,0m</t>
  </si>
  <si>
    <t>GABIAO COLCHAO PVC O,17m</t>
  </si>
  <si>
    <t>GABINETE VENTILACAO REFRICON 3520 m3/h</t>
  </si>
  <si>
    <t>GANCHO ARMADOR DE REDE EM ACO ZINCADO CURVO</t>
  </si>
  <si>
    <t>GANCHO COM ROSCA PARA TELHA FIBROCIMENTO</t>
  </si>
  <si>
    <t>GANCHO GALVANIZADO PARA FIXACAO 3/16"x20cm</t>
  </si>
  <si>
    <t>GANCHO TIPO "G" GALVANIZADO PARA FIXACAO</t>
  </si>
  <si>
    <t>GANCHO/ENGATE RAPIDO P/CESTA NYLON TRANSP. HELICOPTERO</t>
  </si>
  <si>
    <t>GARFO (FORCADO) 10 DENTES COM CABO</t>
  </si>
  <si>
    <t>GASES-BOTIJAO GAS GLP 13Kg (11.000 kcal/kg)</t>
  </si>
  <si>
    <t>GASES-GAS FREON (Ar condicionado) No 22</t>
  </si>
  <si>
    <t>GASES-GAS GLP(gas liquefeito de petroleo)11.000kcal/kg</t>
  </si>
  <si>
    <t>GASES-OXIGENIO INDUSTRIAL</t>
  </si>
  <si>
    <t>GASES-OXIGENIO MEDICINAL</t>
  </si>
  <si>
    <t>GASTALHO PARA VIGAS DE ANCORAGEM</t>
  </si>
  <si>
    <t>GAZE TIPO QUEIJO 13 FIOS/cm2 91 x 91cm</t>
  </si>
  <si>
    <t>GEOLOGO (SAL.+ENCARGOS 67%) PERIODO DIURNO</t>
  </si>
  <si>
    <t>GEOTEXTIL PROPEX 2004</t>
  </si>
  <si>
    <t>GEOTEXTIL PROPEX MT200 0,2Kg/m2</t>
  </si>
  <si>
    <t>GERADOR 40/37KVA 220/127V-60HZ COM. AUTOMATICO</t>
  </si>
  <si>
    <t>GERADOR DIESEL 40/37kVA 99CV 220V-60Hz COM. AUTOMATICO</t>
  </si>
  <si>
    <t>GERADOR VAPOR FIBERGLASS EXTERNO 12kW</t>
  </si>
  <si>
    <t>GERADOR VAPOR FIBERGLASS EXTERNO 9kW</t>
  </si>
  <si>
    <t>GERADOR VAPOR FIBERGLASS EXTERNO AUTOMATICO 6kW</t>
  </si>
  <si>
    <t>GESSEIRO DE MOLDE</t>
  </si>
  <si>
    <t>GESSEIRO ESTUCADOR</t>
  </si>
  <si>
    <t>GESSO ARANDELA LISA C/COLOCACAO</t>
  </si>
  <si>
    <t>GESSO EM PLACA 60x60cm PARA FORRO EM ABOBODAS</t>
  </si>
  <si>
    <t>GESSO ESTUQUE EM PO</t>
  </si>
  <si>
    <t>GESSO FLOURAO GRANDE C/COLOCACAO</t>
  </si>
  <si>
    <t>GESSO FRIZO PARA PAINEL EM TETO</t>
  </si>
  <si>
    <t>GESSO GYPTONE PLACA 60x60cm PARA REBAIXAMENTO TETO</t>
  </si>
  <si>
    <t>GESSO PARA REVESTIMENTO QUALIGESSO 60 LAFARGE GYPSUM</t>
  </si>
  <si>
    <t>GESSO PEGA RAPIDA (40kg)</t>
  </si>
  <si>
    <t>GESSO PLACA LISA 60x60cm</t>
  </si>
  <si>
    <t>GESSO PLACAS GYPSUN 60 x 60cm PARA FORRO</t>
  </si>
  <si>
    <t>GESSO REBAIXAMENTO TETO LISO COM MAO DE OBRA</t>
  </si>
  <si>
    <t>GM CORSA SEDAN CLASSIC 1.0 GASOLINA (/1000)</t>
  </si>
  <si>
    <t>GOIVA ALUMINIO (CENTO) 1/4"</t>
  </si>
  <si>
    <t>GRADE ACO ENROLAR-VAZADA</t>
  </si>
  <si>
    <t>GRADE ACO VAZADA ENROLAR COM CAIXA</t>
  </si>
  <si>
    <t>GRADE DE FERRO PARA APLICACAO EXTERNA</t>
  </si>
  <si>
    <t>GRADIL ALUMINIO C-28 ANODIZADO BRONZE</t>
  </si>
  <si>
    <t>GRADIL EXTERNO ALUMINIO C-28 PINT.ELETROSTATICA BRONZE</t>
  </si>
  <si>
    <t>GRADIL EXTERNO EM FERRO TRABALHADO</t>
  </si>
  <si>
    <t>GRAMA AMENDOIM-COBERTURA RASTEIRA-ARACHIS REPENS</t>
  </si>
  <si>
    <t>GRAMA BATATAIS-COBERTURA RASTEIRA-PASPALUM NOTATUM</t>
  </si>
  <si>
    <t>GRAMA BERMUDAS-COBERTURA RASTEIRA-CYNODUM DACRYLUM</t>
  </si>
  <si>
    <t>GRAMA ESMERALDA-COBERTURA RASTEIRA-WILD ZOYSIA</t>
  </si>
  <si>
    <t>GRAMA INGLESA-COB.RASTEIRA-STENOTRAPHUM SECUNDATUM</t>
  </si>
  <si>
    <t>ARESTA PARA CHAPA CIMENTICIA 6mm</t>
  </si>
  <si>
    <t>ARGAMASSA ALTA RESISTENCIA KORODUR PL</t>
  </si>
  <si>
    <t>ARGAMASSA ALTA RESISTENCIA KORODUR POX</t>
  </si>
  <si>
    <t>ARGAMASSA ALTA RESISTENCIA KORODUR WH</t>
  </si>
  <si>
    <t>ARGAMASSA LAFARGE QUALICOLA PARA REBOCO 1,4kg/mm/m2</t>
  </si>
  <si>
    <t>ARGAMASSA LAFARGE QUALICOLA/REBOCO INTERNO/1,4kg/mm/m2</t>
  </si>
  <si>
    <t>ARGAMASSA PREFABRICADA PARA CERAMICA (4,50kg/m2)</t>
  </si>
  <si>
    <t xml:space="preserve">ARGAMASSA PREFABRICADA PARA CHAPISCO A COLHER(4,2kg/m2)  </t>
  </si>
  <si>
    <t>ARGAMASSA PREFABRICADA PARA CONTRAPISO(12,80 kg/m2xcm)</t>
  </si>
  <si>
    <t xml:space="preserve">ARGAMASSA PRONTA BARITA MMS10-PROT.RADIOLOGICA(25kg/cm)  </t>
  </si>
  <si>
    <t>ARGAMASSA PRONTA FERMA QUARTZOLIT P/MARMORES 4,0kg/m2</t>
  </si>
  <si>
    <t>ARGAMASSA PRONTA FERMA QUARTZOLIT PARA GRANITOS 4kg/m2</t>
  </si>
  <si>
    <t>ARGAMASSA PRONTA PARA REJUNTAMENTO CERAMICO(0,45kg/m2)</t>
  </si>
  <si>
    <t>ARGAMASSA PRONTA QUALIMASSA MULTI USO (17kg/cm-m2)</t>
  </si>
  <si>
    <t>ARGAMASSA PRONTA QUARTZOLIT/PASTILHA CERAMICA 6,0kg/m2</t>
  </si>
  <si>
    <t>ARGAMASSA PRONTA TERMOACUSTICA 1" JATEADA EM PAREDES</t>
  </si>
  <si>
    <t>ARGAMASSA PRONTA TEXTURA TERRACOR GRAFITTO 17kg/m2</t>
  </si>
  <si>
    <t>ARGAMASSA PRONTA XAPISCOFIX/CHAPISCO COM ROLO 1,2kg/m2</t>
  </si>
  <si>
    <t>ARGAMASSA PRONTA/MASSA UNICA MULTIMASSA 17kg/cm/m2</t>
  </si>
  <si>
    <t>ARGAMASSA TERRACOR GRAFITTO</t>
  </si>
  <si>
    <t>ARGILA EXPANDIDA PARA DRENAGEM/ISOLAMENTO TERMICO</t>
  </si>
  <si>
    <t>ARMACAO 3x16 PRESSBOW PARA POSTE 2x2 ISOLADORES</t>
  </si>
  <si>
    <t>ARMACAO-CONJUNTO DE HASTE/ISOLADOR E ROLDANA</t>
  </si>
  <si>
    <t>ARMADOR ADICIONAL+30% PERICULOSIDADE</t>
  </si>
  <si>
    <t>ARMADOR ou FERREIRO</t>
  </si>
  <si>
    <t>ARMARIO ACO 2 PORTAS 1,50x0,90x0,350m</t>
  </si>
  <si>
    <t>ARMARIO ACO 2 PORTAS ABRIR 1,9x0,8 x0,40m</t>
  </si>
  <si>
    <t>ARMARIO ACO PARA COZINHA 0,8x0,32x0,57m</t>
  </si>
  <si>
    <t>ARMARIO ACO PORTAS DE ABRIR 2,0x1,20x0,47m CHAPA 24</t>
  </si>
  <si>
    <t>ARMARIO ALUMINIO/ACRILICO PARA SANITARIO</t>
  </si>
  <si>
    <t>ARMARIO INCENDIO 90 x 80 x 30cm DUPLA FACE</t>
  </si>
  <si>
    <t>ARMARIO MADEIRA 52x60x74cm (0.312m2)</t>
  </si>
  <si>
    <t>ARMARIO MADEIRA REVESTIDO EM LAMINADO</t>
  </si>
  <si>
    <t>ARMARIO MADEIRA SOB BANCAS-COMPENSADO/LAMINADO</t>
  </si>
  <si>
    <t>ARMARIO SUP. BAR MDF+LAMINADO 6 PORTAS COLOCADO</t>
  </si>
  <si>
    <t>ARRUELA ACO 1/2"</t>
  </si>
  <si>
    <t>ARRUELA ALUMINIO P/ELETRODUTO 1/2"</t>
  </si>
  <si>
    <t>ARRUELA ALUMINIO P/ELETRODUTO 3"</t>
  </si>
  <si>
    <t>ARRUELA ALUMINIO P/ELETRODUTO 3/4"</t>
  </si>
  <si>
    <t>ARRUELA ESTANQUEIDADE BORRACHA FLANGE PN10 250mm</t>
  </si>
  <si>
    <t>ARRUELA LISA 3/8" REF. MG2575-5</t>
  </si>
  <si>
    <t>ARRUELA PARA PARAFUSO 18 EM NEOPRENE</t>
  </si>
  <si>
    <t>ARRUELA PARA PARAFUSO 21 EM PVC</t>
  </si>
  <si>
    <t>ARRUELA QUADRADA ACO 38mm</t>
  </si>
  <si>
    <t>ASFALTADOR</t>
  </si>
  <si>
    <t>ASFALTO CAP 80/120</t>
  </si>
  <si>
    <t>ASFALTO CM4 120/200 (TONELADA)</t>
  </si>
  <si>
    <t>ASFALTO DILUIDO CM-30  (TONELADA)</t>
  </si>
  <si>
    <t>ASFALTO OXIDADO (LITRO)</t>
  </si>
  <si>
    <t>ASFALTO OXIDADO D 312/3 (TONELADA)</t>
  </si>
  <si>
    <t>ASSENTO VASO SANITARIO SUAVE CONVENCIONAL</t>
  </si>
  <si>
    <t>ASSOALHO TABUA CORRIDA JATOBA LAMINAS 10 x 2cm</t>
  </si>
  <si>
    <t>ASSOALHO TABUA CORRIDA PEROBA MICA LAMINAS 10 x 2cm</t>
  </si>
  <si>
    <t>ASSOALHO TABUA CORRIDA YPE LAMINAS 10 X 2cm</t>
  </si>
  <si>
    <t>ASSOALHO TABUA CORRIDA YPE LAMINAS 15 X 2cm</t>
  </si>
  <si>
    <t>ASSOALHO TABUA CORRIDA YPE LAMINAS 20 X 2cm</t>
  </si>
  <si>
    <t>ATERRO DE EMPRESTIMO</t>
  </si>
  <si>
    <t>AUTOMATICO DE BOIA EM CAIXA D'AGUA OU CISTERNA</t>
  </si>
  <si>
    <t>AUXILIAR DE ADMINISTRACAO</t>
  </si>
  <si>
    <t>AUXILIAR DE DEPARTAMENTO PESSOAL EM OBRAS</t>
  </si>
  <si>
    <t>AZULEJISTA</t>
  </si>
  <si>
    <t>AZULEJISTA EM ANDAIME EXTERNO+30% PERICULOSIDADE</t>
  </si>
  <si>
    <t>AZULEJO 15x15cm CECRISA AUREA</t>
  </si>
  <si>
    <t>AZULEJO 15x15cm CECRISA BERTIOGA</t>
  </si>
  <si>
    <t>AZULEJO 15x15cm CECRISA CANOAS</t>
  </si>
  <si>
    <t>AZULEJO 15x15cm CECRISA COLONIAL</t>
  </si>
  <si>
    <t>AZULEJO 15x15cm CECRISA COMERCIAL BRANCO</t>
  </si>
  <si>
    <t>AZULEJO 15x15cm CECRISA EXTRA</t>
  </si>
  <si>
    <t>AZULEJO 15x15cm CECRISA LIVERPOOL</t>
  </si>
  <si>
    <t>AZULEJO 15x15cm CHIARELLI CELESTE</t>
  </si>
  <si>
    <t>AZULEJO 15x15cm DECORADO PARA BORDA DE PISCINA</t>
  </si>
  <si>
    <t>AZULEJO 15x15cm INCEPA BRANCO EXTRA</t>
  </si>
  <si>
    <t>AZULEJO 15x20cm CECRISA (33un/m2)</t>
  </si>
  <si>
    <t>AZULEJO 15x20cm CECRISA DECORADO</t>
  </si>
  <si>
    <t>AZULEJO 15x20cm IMBITUBA ATENAS</t>
  </si>
  <si>
    <t>AZULEJO 15x22,5cm INCEPA (30un/m2)</t>
  </si>
  <si>
    <t>AZULEJO 20x20cm CERAMUS BAHIA WHITE (25un/m2)</t>
  </si>
  <si>
    <t>AZULEJO 20x20cm ELIANE AQUAMARINE MARINE BLUE</t>
  </si>
  <si>
    <t>AZULEJO 20x20cm ELIANE AZUL CELESTE</t>
  </si>
  <si>
    <t>AZULEJO 20x20cm GERBI BRANCO (25 un/m2)</t>
  </si>
  <si>
    <t>AZULEJO 20x20cm ICISA AZUL CELESTE</t>
  </si>
  <si>
    <t>AZULEJO 20x20cm ICISA BRAMCO DIAMOND</t>
  </si>
  <si>
    <t>AZULEJO 20x20cm IMBITUBA BRANCO DIAMOND EXTRA</t>
  </si>
  <si>
    <t>AZULEJO 20x30cm ELIANE LINHA WH</t>
  </si>
  <si>
    <t>BAGUETE DE NEOPRENE 3/8"</t>
  </si>
  <si>
    <t>BALCAO BIBLIOTECA COMPL.3,0x0,75m TAMPO 0,5m-SOMA</t>
  </si>
  <si>
    <t>BAMBU ROLICO D=25mm</t>
  </si>
  <si>
    <t>BANCA (TAMPO) ACO INOXIDAVEL AISI 304 LIGA 18.8 CH.18</t>
  </si>
  <si>
    <t>BANCADA DE PIA MARMORE BRANCO 2,0x0,60m x 2cm</t>
  </si>
  <si>
    <t>BANCADA EM MARMORE 2cm 1,87m2</t>
  </si>
  <si>
    <t>BANCADA EM MARMORITE/GRANILITE 1,20x0,55m</t>
  </si>
  <si>
    <t>BANCADA EM MATERIAL SINTETICO 1,20x0,60m  (0,72m2)</t>
  </si>
  <si>
    <t>BANCADA GRANITILE/MARMORITE CLARO</t>
  </si>
  <si>
    <t>BANCADA GRANITO ASA BRANCA 3cm</t>
  </si>
  <si>
    <t>BANCADA GRANITO CEARA 4.35x0,60 (2,61m2)</t>
  </si>
  <si>
    <t>BANCADA GRANITO UBATUBA 1,20x0,57x3cm</t>
  </si>
  <si>
    <t>BANCADA GRANITO UBATUBA 1,80x0,57x3cm</t>
  </si>
  <si>
    <t>BANCADA GRANITO UBATUBA 2,0x0,57x3cm</t>
  </si>
  <si>
    <t>BANDEJA EM CHAPA ACO METALIZADA CHAPA #22</t>
  </si>
  <si>
    <t>BANHEIRA HIDROMASSAGEM JACUZZI 1,50mx0,76m BELLA FIBRA</t>
  </si>
  <si>
    <t>IMPERMEABILIZANTE P/RESERVADORIOS/UMIDADE VIAPLUS TOP</t>
  </si>
  <si>
    <t>IMPERMEABILIZANTE PEGA NORMAL SIKA 1</t>
  </si>
  <si>
    <t>IMPERMEABILIZANTE PEGA NORMAL VEDACIT (POTE 1L)</t>
  </si>
  <si>
    <t>IMPERMEABILIZANTE PEGA RAPIDA SIKA TOP 100 (1 kg/m2)</t>
  </si>
  <si>
    <t xml:space="preserve">IMPERMEABILIZANTE PEGA ULTRA RAPIDA SIKA 2(0,4kg/cim/L)  </t>
  </si>
  <si>
    <t>IMPERMEABILIZANTE SEMI FLEXIVEL IGOLFLEX</t>
  </si>
  <si>
    <t>IMPERMEABILIZANTE SEMI-FLEXIVEL SIKATOP 107 (LT-18kg)</t>
  </si>
  <si>
    <t>IMPERMEABILIZANTE THOROSEAL 2 CAMADAS</t>
  </si>
  <si>
    <t>IMPERMEABILIZANTE VIAPLUS TOP</t>
  </si>
  <si>
    <t>IMUNIZANTE INCOLOR PENETROL CONTRA CUPIM EM MADEIRAS</t>
  </si>
  <si>
    <t>IMUNIZANTE MADEIRA OSMOCOLOR (LATA 1/4)</t>
  </si>
  <si>
    <t>INCINERADOR PARA LIXO DUPLA CAMARA 15 kg/h</t>
  </si>
  <si>
    <t>INCINERADOR PARA LIXO DUPLA CAMARA 150 kg/h</t>
  </si>
  <si>
    <t>INCINERADOR PARA LIXO DUPLA CAMARA 50 kg/h</t>
  </si>
  <si>
    <t>INCINERADOR PARA LIXO DUPLA CAMARA HOSPITALAR 90 kg/h</t>
  </si>
  <si>
    <t>INDUTOR INCENDIO STORTZ 800 lpm</t>
  </si>
  <si>
    <t>INSTALACAO E REMOCAO DE GRUA</t>
  </si>
  <si>
    <t>INSULFILM APLICADO EM CAIXILHOS</t>
  </si>
  <si>
    <t>INTERFONE ATE 126 UNIDADES</t>
  </si>
  <si>
    <t>PT</t>
  </si>
  <si>
    <t>INTERFONE ATE 46 UNIDADES</t>
  </si>
  <si>
    <t>INTERRUPTOR 2 TECLAS SIMPLES + 1 PARALELO COM PLACA</t>
  </si>
  <si>
    <t>INTERRUPTOR 3P 3/4" 15A COM PLACA</t>
  </si>
  <si>
    <t>INTERRUPTOR 3W CLASSIC COM PLACA</t>
  </si>
  <si>
    <t>INTERRUPTOR DUPLO EMBUTIR COM PLACA</t>
  </si>
  <si>
    <t>INTERRUPTOR PARALELO 3W 10A-250V COM PLACA</t>
  </si>
  <si>
    <t>INTERRUPTOR PARALELO ELITE COM PLACA</t>
  </si>
  <si>
    <t>INTERRUPTOR SIMPLES 1 TECLA + TOM.2P UNIVERSAL C/PLACA</t>
  </si>
  <si>
    <t>INTERRUPTOR SIMPLES C/PLACA REF.1100</t>
  </si>
  <si>
    <t>INTERRUPTOR SIMPLES EMBUTIR 10A-250V COM PLACA PIAL</t>
  </si>
  <si>
    <t>IPVA CAMINHAO MERCEDES L-710 4,5 TON. (/1000)</t>
  </si>
  <si>
    <t>IPVA FIAT MAREA SX 1.6 16V 106CV GASOLINA (/1000)</t>
  </si>
  <si>
    <t>IPVA FORD FOCUS HATCH 1.6 GASOLINA (/1000)</t>
  </si>
  <si>
    <t>IPVA FORD RANGER X-LS 3.0 4x2-163CVB-DIESEL (/1000)</t>
  </si>
  <si>
    <t>IPVA GM CORSA 1.0 SEDAN CLASSIC GASOLINA (/1000)</t>
  </si>
  <si>
    <t>IPVA GM PICK-UP S-10 ST 2.8 DIESEL 4X2(/1000)</t>
  </si>
  <si>
    <t>IPVA GOL CITY 2P 1.6 AR-GASOLINA (/1000)</t>
  </si>
  <si>
    <t>IPVA HONDA CIVIC 16V GASOLINA (/1000)</t>
  </si>
  <si>
    <t>IPVA KA 1.0 65CV GASOLINA (/1000)</t>
  </si>
  <si>
    <t>IPVA KOMBI STANDARD 1.6 GASOLINA 58CV (/1000)</t>
  </si>
  <si>
    <t>IPVA UTILITARIO BESTA GS 2.0 12 PASS.DIESEL</t>
  </si>
  <si>
    <t>ISOFOAM (P/ISOLAMENTO DE IMPERMEABILIZACAO)- PLACA</t>
  </si>
  <si>
    <t>ISOLADOR 25KV COM PINO DE FIXACAO</t>
  </si>
  <si>
    <t>ISOLADOR CONCHA 7.1/2"</t>
  </si>
  <si>
    <t>ISOLADOR LEVE 25KV</t>
  </si>
  <si>
    <t>ISOLADOR LOUCA CERAMICA</t>
  </si>
  <si>
    <t>ISOLADOR PESADO 25KV</t>
  </si>
  <si>
    <t>ISOLADOR PINO 25KV</t>
  </si>
  <si>
    <t>ISOLADOR PORCELANA 3/4 x 1/2"</t>
  </si>
  <si>
    <t>ISOLADOR ROLDANA AR/SC</t>
  </si>
  <si>
    <t>ISOLADOR SUPORTE 25KV</t>
  </si>
  <si>
    <t>ISOLANTE TERMICO DURAFOIL PARA TELHADOS</t>
  </si>
  <si>
    <t>JANELA ACO IBRACO 4 FOLHAS CORRER GRADE E VENEZIANA</t>
  </si>
  <si>
    <t xml:space="preserve">JANELA ALUM.1,2x0,60m PINT.ELETROSTATICA BRANCA V.VERDE  </t>
  </si>
  <si>
    <t>JANELA ALUMINIO ANOD.NATURAL C25 1,7x1,2m+VIDRO COLOC.</t>
  </si>
  <si>
    <t>JANELA ALUMINIO ANODIZADO 2,0x1,20m+VIDRO 4mm</t>
  </si>
  <si>
    <t>JANELA ALUMINIO BASCULANTE 0,60x0,80m + VIDRO</t>
  </si>
  <si>
    <t>JANELA ALUMINIO BASCULANTE 1,0x1,20m + VIDRO</t>
  </si>
  <si>
    <t>JANELA BASCULANTE ALUMINIO C28 ANODIZADO BRONZE</t>
  </si>
  <si>
    <t>JANELA BASCULANTE COMUM EM FERRO PERFILADO</t>
  </si>
  <si>
    <t>JANELA BASCULANTE FERRO PINTADO + VIDRO</t>
  </si>
  <si>
    <t>JANELA CHAPA DE ACO DOBRADO TIPO MAXIM AIR METALON</t>
  </si>
  <si>
    <t>JANELA CHAPA DE ACO DOBRADO TIPO PIVOTANTE METALON</t>
  </si>
  <si>
    <t>JANELA CORRER ALUMINIO C25 3,0x1,40m(4,2m2)+VIDRO 4mm</t>
  </si>
  <si>
    <t>JANELA CORRER ALUMINIO PINT.ELETROSTATICA BRANCA C28</t>
  </si>
  <si>
    <t>JANELA CORRER ALUMINIO PINT.ELETROSTATICA BRONZE C28</t>
  </si>
  <si>
    <t>JANELA CORRER FERRO PINTADO + VIDRO</t>
  </si>
  <si>
    <t>JANELA FERRO CHAPA DOBRADA 1,00x1,20m +VIDRO</t>
  </si>
  <si>
    <t>JANELA FERRO COM TRABALHO ARTISTICO</t>
  </si>
  <si>
    <t>JANELA FERRO PINTADO+GRADE+VIDRO</t>
  </si>
  <si>
    <t>JANELA MADEIRA DE CORRER PARA VIDRO</t>
  </si>
  <si>
    <t>TUBO ACO PRETO ASTM A53 SCHEDULE 40 2" (5,477kg/m)</t>
  </si>
  <si>
    <t>TUBO ACO PRETO ASTM A53 SCHEDULE 40 2.1/2" (8,661kg/m)</t>
  </si>
  <si>
    <t>TUBO ACO PRETO ASTM A53 SCHEDULE 40 20"(208,0kg/m)</t>
  </si>
  <si>
    <t>TUBO ACO PRETO ASTM A53 SCHEDULE 40 3"(11,340kg/m)</t>
  </si>
  <si>
    <t>TUBO ACO PRETO ASTM A53 SCHEDULE 40 8"(48,00kg/m)</t>
  </si>
  <si>
    <t>TUBO ACO PRETO ASTM A53 SCHEDULE 80 1" (2,675kg/m)</t>
  </si>
  <si>
    <t>TUBO ALUMINIO ANODIZADO NATURAL 4" x 1/8" (2,62 kg/m)</t>
  </si>
  <si>
    <t>TUBO ARMCO MP100 0,60x2mm m.amb.nao agressivo GALVAN.</t>
  </si>
  <si>
    <t>TUBO ARMCO MP100 1,20mx2mm m.amb.agressivo c/EPOXY HR</t>
  </si>
  <si>
    <t>TUBO ARMCO MP100 1,50mx2mm m.amb.nao agressivo GALVAN.</t>
  </si>
  <si>
    <t>TUBO ARMCO MP100 2,2mx2,0mm m.amb.agressivo c/EPOXY HR</t>
  </si>
  <si>
    <t>TUBO ARMCO MP100 2,50mx2,7mm m.amb.nao agressivo GALV.</t>
  </si>
  <si>
    <t>TUBO BORRACHA LATEX ROLO 15m No.202</t>
  </si>
  <si>
    <t>TUBO CERAMICO (MANILHA) 100mm x1,00m</t>
  </si>
  <si>
    <t>TUBO CERAMICO (MANILHA) 150mm x1,50m</t>
  </si>
  <si>
    <t>TUBO CERAMICO (MANILHA) 200mm x1,50m</t>
  </si>
  <si>
    <t>TUBO CERAMICO (MANILHA) 250mm x1,50m</t>
  </si>
  <si>
    <t>TUBO CERAMICO (MANILHA) 300mm x1,50m</t>
  </si>
  <si>
    <t>TUBO CERAMICO (MANILHA)PERFURADA 4 FILEIRAS 100mm</t>
  </si>
  <si>
    <t>TUBO COBRE EM ROLO ELUMAGAS 9,52mm 3/8" 0,193kg/m</t>
  </si>
  <si>
    <t>TUBO COBRE RIGIDO CLASSE A 35mm 1,045kg/m - 1.1/4"</t>
  </si>
  <si>
    <t>TUBO COBRE RIGIDO CLASSE A 79mm 3,271kg/m NBR 13206</t>
  </si>
  <si>
    <t>TUBO COBRE RIGIDO CLASSE E 104mm 3,480kg/m NBR 13206</t>
  </si>
  <si>
    <t>TUBO COBRE RIGIDO CLASSE E 15mm 0,203kg/m NBR 13206</t>
  </si>
  <si>
    <t>TUBO COBRE RIGIDO CLASSE E 22mm 0,360kg/m NBR 13206</t>
  </si>
  <si>
    <t>TUBO COBRE RIGIDO CLASSE E 28mm 0,460kg/m NBR 13206</t>
  </si>
  <si>
    <t>TUBO COBRE RIGIDO CLASSE E 35mm 0,673kg/m NBR 13206</t>
  </si>
  <si>
    <t>TUBO COBRE RIGIDO CLASSE E 42mm 0,923kg/m NBR 13206</t>
  </si>
  <si>
    <t>TUBO COBRE RIGIDO CLASSE E 54mm 1,339kg/m NBR 13206</t>
  </si>
  <si>
    <t>TUBO COBRE RIGIDO CLASSE E 66mm 1,839kg/m NBR 13206</t>
  </si>
  <si>
    <t>TUBO COBRE RIGIDO CLASSE I 104mm 5,755kg/m NBR 13206</t>
  </si>
  <si>
    <t>TUBO COBRE RIGIDO CLASSE I 15mm 0,392kg/m NBR 13206</t>
  </si>
  <si>
    <t>TUBO COBRE RIGIDO CLASSE I 42mm 1,593kg/m NBR 13206</t>
  </si>
  <si>
    <t>TUBO CONCRETO ARMADO AGUAS PLUVIAIS ARTSUL PA1 1000mm</t>
  </si>
  <si>
    <t>TUBO CONCRETO ARMADO AGUAS PLUVIAIS ARTSUL PA1 1100mm</t>
  </si>
  <si>
    <t>TUBO CONCRETO ARMADO AGUAS PLUVIAIS ARTSUL PA1 1200mm</t>
  </si>
  <si>
    <t>TUBO CONCRETO ARMADO AGUAS PLUVIAIS ARTSUL PA1 1500mm</t>
  </si>
  <si>
    <t>JUNCAO 45 FERRO FUNDIDO Y SMU 150 x 150mm</t>
  </si>
  <si>
    <t>JUNCAO 45 FERRO FUNDIDO Y SSB 75 x 50mm</t>
  </si>
  <si>
    <t>JUNCAO PLANA COM 4 FUROS</t>
  </si>
  <si>
    <t>JUNCAO PVC 200 x 150mm</t>
  </si>
  <si>
    <t>JUNCAO PVC DUPLA SERIE NORMAL 100x100x100mm</t>
  </si>
  <si>
    <t>JUNCAO PVC INVERTIDA SERIE NORMAL 75 x 75mm</t>
  </si>
  <si>
    <t>JUNCAO PVC SIMPLES 100 x 100mm</t>
  </si>
  <si>
    <t>JUNCAO PVC SIMPLES 50 x 50mm</t>
  </si>
  <si>
    <t>JUNCAO PVC SIMPLES ESGOTO SERIE NORMAL 100 x 50mm</t>
  </si>
  <si>
    <t>JUNCAO PVC SIMPLES ESGOTO SERIE NORMAL 100 x 75mm</t>
  </si>
  <si>
    <t>JUNCAO SIMPLES PVC LEVE 200mm</t>
  </si>
  <si>
    <t>JUNTA 8.3/4" x 1/8"</t>
  </si>
  <si>
    <t>JUNTA AMIANTO PARA FLANGE CEGO SLIP ON 10"</t>
  </si>
  <si>
    <t>JUNTA ANTIVIBRATORIA 1.1/4"</t>
  </si>
  <si>
    <t>JUNTA DILATACAO PERFILADO SIKA M022 (ROLO DE 25,0m)</t>
  </si>
  <si>
    <t xml:space="preserve">JUNTA EMULSAO ASFALTICA EMULPLASTICO LATEX CM30 2x2,5cm  </t>
  </si>
  <si>
    <t>JUNTA EXPANSAO COBRE 900 54mm</t>
  </si>
  <si>
    <t>JUNTA FOLE/BORRACHA 60mm</t>
  </si>
  <si>
    <t>JUNTA INTERNA TIPO T P/ELETROCALHA 38 x 38mm</t>
  </si>
  <si>
    <t>JUNTA O NEOPRENE 50mm</t>
  </si>
  <si>
    <t>JUNTA PLASTICA DE DILATACAO "K" 34 x 4,5cm</t>
  </si>
  <si>
    <t>JUNTA PLASTICA DE DILATACAO 10 x 4,5cm</t>
  </si>
  <si>
    <t>JUNTA PLASTICA DE DILATACAO 17 x 3,0cm</t>
  </si>
  <si>
    <t>JUNTA PLASTICA DE DILATACAO 20 x 3,0cm</t>
  </si>
  <si>
    <t>JUNTA PLASTICA DE DILATACAO 27 x 3,0cm</t>
  </si>
  <si>
    <t>JUNTA PLASTICA DE DILATACAO 30 x 4,0cm</t>
  </si>
  <si>
    <t>JUNTA PLASTICA DILATACAO 50 x 4,0cm</t>
  </si>
  <si>
    <t>JUNTA RESISTENTE A OLEO 3"</t>
  </si>
  <si>
    <t>JURO INVEST.10% BATE-ESTACAS 4,9TN 51HP 2,2Tn 6350 H.</t>
  </si>
  <si>
    <t>TUBO CONCRETO ARMADO AGUAS PLUVIAIS ARTSUL PA2 600mm</t>
  </si>
  <si>
    <t>TUBO CONCRETO ARMADO AGUAS PLUVIAIS ARTSUL PA2 700mm</t>
  </si>
  <si>
    <t>TUBO CONCRETO ARMADO AGUAS PLUVIAIS ARTSUL PA2 800mm</t>
  </si>
  <si>
    <t>TUBO CONCRETO ARMADO AGUAS PLUVIAIS ARTSUL PA2 900mm</t>
  </si>
  <si>
    <t>TUBO CONCRETO ARMADO AGUAS PLUVIAIS ARTSUL PA3 1000mm</t>
  </si>
  <si>
    <t>TUBO CONCRETO ARMADO AGUAS PLUVIAIS ARTSUL PA3 2000mm</t>
  </si>
  <si>
    <t>TUBO CONCRETO ARMADO AGUAS PLUVIAIS ARTSUL PA3 600mm</t>
  </si>
  <si>
    <t>TUBO CONCRETO ARMADO CLASSE CA-I 1100mm</t>
  </si>
  <si>
    <t>TUBO CONCRETO SIMPLES AGUAS PLUVIAIS ARTSUL PS1 300mm</t>
  </si>
  <si>
    <t>TUBO CONCRETO SIMPLES AGUAS PLUVIAIS ARTSUL PS1 400mm</t>
  </si>
  <si>
    <t>TUBO CONCRETO SIMPLES AGUAS PLUVIAIS ARTSUL PS1 500mm</t>
  </si>
  <si>
    <t>TUBO CONCRETO SIMPLES AGUAS PLUVIAIS ARTSUL PS1 600mm</t>
  </si>
  <si>
    <t>TUBO CONCRETO SIMPLES ARTSUL PS1 (12") 300mm</t>
  </si>
  <si>
    <t>TUBO CPVC AQUATHERM 28mm (VARA C/3m)</t>
  </si>
  <si>
    <t>TUBO DE LIGACAO 1.1/2"x25cm ajustavel VASO SANITARIO</t>
  </si>
  <si>
    <t xml:space="preserve">TUBO F.FUNDIDO CLASSE K-12 PN-10-2 FLANGES(5,8m)D=200mm  </t>
  </si>
  <si>
    <t>TUBO FERRO FUNDIDO PONTA BOLSA SMU 400mm</t>
  </si>
  <si>
    <t>TUBO FERRO FUNDIDO PONTA BOLSA SMU 500mm</t>
  </si>
  <si>
    <t>TUBO FERRO FUNDIDO PONTA E PONTA SMU 50mm</t>
  </si>
  <si>
    <t>TUBO FERRO FUNDIDO PONTA E PONTA TP SMU 100mm</t>
  </si>
  <si>
    <t>TUBO FERRO FUNDIDO PONTA E PONTA TP SMU 150mm</t>
  </si>
  <si>
    <t>TUBO FERRO FUNDIDO PONTA E PONTA TP SMU 200mm</t>
  </si>
  <si>
    <t>TUBO FERRO FUNDIDO PONTA E PONTA TP SMU 250mm</t>
  </si>
  <si>
    <t>TUBO FERRO FUNDIDO PONTA E PONTA TP SMU 75mm</t>
  </si>
  <si>
    <t>TUBO GALVANIZADO NBR 5580/DIN 2440 1/2"</t>
  </si>
  <si>
    <t>TUBO GALVANIZADO NBR5580 DIN 2440 6"</t>
  </si>
  <si>
    <t>TUBO PRETO NBR 5580/DIN 2440 1.1/2"</t>
  </si>
  <si>
    <t>TUBO PRETO NBR 5580/DIN 2440 1/2"</t>
  </si>
  <si>
    <t>TUBO PRETO NBR 5580/DIN 2440 2"</t>
  </si>
  <si>
    <t>TUBO PRETO NBR 5580/DIN 2440 3"</t>
  </si>
  <si>
    <t>TUBO PROLONGAMENTO 147mm</t>
  </si>
  <si>
    <t>TUBO PVC AGUA ROSCA 1" (VARA 6,0m)</t>
  </si>
  <si>
    <t>TUBO PVC AGUA ROSCA 1.1/2" (METRO)</t>
  </si>
  <si>
    <t>TUBO PVC AGUA ROSCA 1.1/2" (VARA 6,0m)</t>
  </si>
  <si>
    <t>TUBO PVC AGUA ROSCA 1.1/4" (METRO)</t>
  </si>
  <si>
    <t>TUBO PVC AGUA ROSCA 1.1/4" (VARA 6,0m)</t>
  </si>
  <si>
    <t>TUBO PVC AGUA ROSCA 1/2" (VARA 6,0m)</t>
  </si>
  <si>
    <t>TUBO PVC AGUA ROSCA 2" (VARA 6,0m)</t>
  </si>
  <si>
    <t>TUBO PVC AGUA ROSCA 3/4" (METRO)</t>
  </si>
  <si>
    <t>TUBO PVC AGUA ROSCA 3/4" (VARA 6,0m)</t>
  </si>
  <si>
    <t>TUBO PVC AGUA ROSCA 5" (metro)</t>
  </si>
  <si>
    <t>TUBO PVC AGUA SOLDAVEL 110mm (VARA 6,0m)</t>
  </si>
  <si>
    <t>TUBO PVC AGUA SOLDAVEL 20mm (VARA 6,0m)</t>
  </si>
  <si>
    <t>TUBO PVC AGUA SOLDAVEL 25mm (METRO)</t>
  </si>
  <si>
    <t>TUBO PVC AGUA SOLDAVEL 25mm (VARA 6,0m)</t>
  </si>
  <si>
    <t>TUBO PVC AGUA SOLDAVEL 32mm (METRO)</t>
  </si>
  <si>
    <t>TUBO PVC AGUA SOLDAVEL 32mm (VARA 6,0m)</t>
  </si>
  <si>
    <t>TUBO PVC AGUA SOLDAVEL 40mm (VARA 6,0m)</t>
  </si>
  <si>
    <t>TUBO PVC AGUA SOLDAVEL 50mm (VARA 6,0m)</t>
  </si>
  <si>
    <t>TUBO PVC AGUA SOLDAVEL 60mm (VARA 6,0m)</t>
  </si>
  <si>
    <t>TUBO PVC AGUA SOLDAVEL 75mm (VARA 6,0m)</t>
  </si>
  <si>
    <t>TUBO PVC AGUA SOLDAVEL 85mm (METRO)</t>
  </si>
  <si>
    <t>TUBO PVC AGUA SOLDAVEL 85mm (VARA 6,0m)</t>
  </si>
  <si>
    <t>TUBO PVC CORRUGADO ELETRICIDADE 2"</t>
  </si>
  <si>
    <t>TUBO PVC ESGOTO LEVE 250mm x 3,0mm (VARA 6,0m)</t>
  </si>
  <si>
    <t>TUBO PVC ESGOTO LEVE 400mm x 4,5mm (VARA 6,0m)</t>
  </si>
  <si>
    <t>TUBO PVC ESGOTO LEVE 450mm x 5,0mm (METRO)</t>
  </si>
  <si>
    <t>TUBO PVC ESGOTO NORMAL 100mm (VARA 6,0m)</t>
  </si>
  <si>
    <t>TUBO PVC ESGOTO NORMAL 50mm (VARA) 3,0m</t>
  </si>
  <si>
    <t>TUBO PVC ESGOTO NORMAL 75mm (VARA 6,0m)</t>
  </si>
  <si>
    <t>TUBO PVC ESGOTO SERIE NORMAL 100mm (METRO)</t>
  </si>
  <si>
    <t>TUBO PVC ESGOTO SERIE NORMAL 150mm (METRO)</t>
  </si>
  <si>
    <t>TUBO PVC ESGOTO SERIE NORMAL 40mm (METRO)</t>
  </si>
  <si>
    <t>TUBO PVC ESGOTO SERIE NORMAL 40mm (VARA 6,0m)</t>
  </si>
  <si>
    <t>TUBO PVC ESGOTO SERIE NORMAL 50mm (METRO)</t>
  </si>
  <si>
    <t>TUBO PVC ESGOTO SERIE NORMAL 75mm (METRO)</t>
  </si>
  <si>
    <t>TUBO PVC LEVE 150mm (VARA)</t>
  </si>
  <si>
    <t>TUBO PVC PARA ATERRAMENTO NORTEC P-29 2"x3,0m</t>
  </si>
  <si>
    <t>TUBO PVC PARA CAIXA DE DESCARGA EXTERNA</t>
  </si>
  <si>
    <t>TUBO PVC RADIAL OPERCULADO COM INSPECAO 150mm</t>
  </si>
  <si>
    <t>TUBO PVC ROSCAVEL 5"</t>
  </si>
  <si>
    <t>TUBO PVC VINILFORT 150mm 6"</t>
  </si>
  <si>
    <t>UNIAO COBRE 733-3 104mm</t>
  </si>
  <si>
    <t>UNIAO COBRE 733-3 15mm x 1/2"</t>
  </si>
  <si>
    <t>UNIAO COBRE REF. 733 104mm</t>
  </si>
  <si>
    <t>UNIAO COBRE REF. 733 15mm</t>
  </si>
  <si>
    <t>UNIAO COBRE REF. 733 22mm</t>
  </si>
  <si>
    <t>UNIAO COBRE REF. 733 42mm</t>
  </si>
  <si>
    <t>UNIAO FERRO GALVANIZADO ASSENTO PLANO 2"</t>
  </si>
  <si>
    <t>UNIAO FERRO GALVANIZADO ASSENTO PLANO 3/4"</t>
  </si>
  <si>
    <t>UNIAO GALV FEMEA-FEMEA ASSENTO CONICO FERRO 1"</t>
  </si>
  <si>
    <t>UNIAO GALV FEMEA-FEMEA ASSENTO CONICO FERRO 2.1/2"</t>
  </si>
  <si>
    <t>UNIAO GALVANIZADA ASSENTO CONICO BRONZE 1.1/4"</t>
  </si>
  <si>
    <t>UNIAO GALVANIZADA ASSENTO CONICO BRONZE 3"</t>
  </si>
  <si>
    <t>UNIAO HORIZONTAL ELETRODUTO REF. MG2587 D=2"</t>
  </si>
  <si>
    <t>UNIAO MACHO-FEMEA ASSENTO PLANO GALVANIZADO J/N 1.1/2"</t>
  </si>
  <si>
    <t>UNIAO PVC ROSCAVEL 1.1/2"</t>
  </si>
  <si>
    <t>UNIAO PVC ROSCAVEL 1.1/4"</t>
  </si>
  <si>
    <t>UNIAO PVC ROSCAVEL 3"</t>
  </si>
  <si>
    <t>UNIAO PVC SOLDAVEL 20mm</t>
  </si>
  <si>
    <t>UNIAO PVC SOLDAVEL 50mm</t>
  </si>
  <si>
    <t>UNIAO PVC SOLDAVEL 85mm</t>
  </si>
  <si>
    <t>UNIFORME DE PROTECAO SERVICO CRITICO DE LIMPEZA</t>
  </si>
  <si>
    <t>UNIFORME DE TRABALHO AVENTAL COURO</t>
  </si>
  <si>
    <t>UNIFORME DE TRABALHO BERMUDA BRIM SOLASOL</t>
  </si>
  <si>
    <t>UNIFORME DE TRABALHO BLUSAO (POLO) TAPE</t>
  </si>
  <si>
    <t>LAVATORIO PEQUENO DE CANTO PARA DEF.FISICO L-101 DECA</t>
  </si>
  <si>
    <t>LAVATORIO PEQUENO LOUCA BRANCA MARAJO L15</t>
  </si>
  <si>
    <t xml:space="preserve">LEVANTADOR (CONCHA)ZAMAK CROMADO PARA FOLHA DE CAIXILHO  </t>
  </si>
  <si>
    <t>LEVANTAMENTO PLANIALTIMETRICO ACIMA DE 10 ARES</t>
  </si>
  <si>
    <t>LEVANTAMENTO PLANIMETRICO TERRENO</t>
  </si>
  <si>
    <t>LICENCA MUNICIPAL PARA CONSTRUCAO</t>
  </si>
  <si>
    <t>LIGACAO AGUA DIAM. 1" EM PASSEIO</t>
  </si>
  <si>
    <t>LIGACAO DEFINITIVA DE AGUA EM EDIFICACAO</t>
  </si>
  <si>
    <t>LIGACAO DEFINITIVA DE ESGOTO</t>
  </si>
  <si>
    <t>LIGACAO ESGOTO DIAM. 100mm EM ASFALTO</t>
  </si>
  <si>
    <t>LIMPEZA QUIMICA-INCRUSTACAO EM TUBOS POCO ARTESIANO</t>
  </si>
  <si>
    <t>LIQUIDO ANTIEMBACANTE FRASCO 130cm3</t>
  </si>
  <si>
    <t>LIXA FERRO K246 GRAO 120</t>
  </si>
  <si>
    <t>LIXA FERRO K246 NORTON 100</t>
  </si>
  <si>
    <t>LIXA FERRO K246 NORTON 150</t>
  </si>
  <si>
    <t>LIXA PARA MADEIRA S422 NORTON 100</t>
  </si>
  <si>
    <t>LIXA PARA MASSA A257 GRAO 60</t>
  </si>
  <si>
    <t>LIXA PARA MASSA A257 NORTON 150</t>
  </si>
  <si>
    <t>LIXA PARA MASSA A257 NORTON 80</t>
  </si>
  <si>
    <t>LIXA TIGRE ESPECIAL PARA TUBOS PVC</t>
  </si>
  <si>
    <t>CAIXA PASSAGEM CONCR.PREMOLDADO ATERRAMENTO 30x30x60cm</t>
  </si>
  <si>
    <t>CAIXA PASSAGEM EMBUTIR 15 x 15 x 10cm</t>
  </si>
  <si>
    <t>CAIXA PASSAGEM OCTOGONAL PVC 4"x4"</t>
  </si>
  <si>
    <t>CAIXA PASSAGEM PADRAO TELEBRAS # 4 60 x 60 x 13cm</t>
  </si>
  <si>
    <t>CAIXA PASSAGEM PADRAO TELEBRAS #6 100 x 100 x 13cm</t>
  </si>
  <si>
    <t>CAIXA PLACA DE PISO ALUMINIO 3"x3" PPT 341</t>
  </si>
  <si>
    <t>CAIXA POLIFASICA PARA MEDIDOR MM/BT INTERNO CERJ/CEMIG</t>
  </si>
  <si>
    <t>CAIXA PROTECAO PARA CAMARA DE TV A PROVA DE TEMPO</t>
  </si>
  <si>
    <t>CAIXA R126/2</t>
  </si>
  <si>
    <t>CAIXA R12P/14</t>
  </si>
  <si>
    <t>CAIXA SIFONADA PVC 100x150x50mm</t>
  </si>
  <si>
    <t>CAIXA SIFONADA PVC 300x150x50mm</t>
  </si>
  <si>
    <t>CAIXA SISTEMA X PIAL 75x75x42mm PARA CANALETAS 20x10mm</t>
  </si>
  <si>
    <t>CAIXA SOBREPOR CONDULETE TOP 5 ENTRADAS 1"</t>
  </si>
  <si>
    <t>CAIXA TIPO CM5 POLIFASICA PARA TC 57 x 49 x 26cm</t>
  </si>
  <si>
    <t>CAIXA TIPO CM9 PARA DISJUNTOR GERAL 100 x 40 x 21cm</t>
  </si>
  <si>
    <t>CAIXA WR 10G 3 x 3/4"</t>
  </si>
  <si>
    <t>CAIXILHO ALUMINIO ANODIZADO C-28 NATURAL PARA BOX W.C.</t>
  </si>
  <si>
    <t>CAIXILHO ALUMINIO ANODIZADO C28 NATURAL</t>
  </si>
  <si>
    <t>CAIXILHO COURTINWALL ALUMINIO ANODIZADO C28 NATURAL</t>
  </si>
  <si>
    <t>CAIXILHO VENEZIANA ALUMINIO C28 ANODIZADO NATURAL</t>
  </si>
  <si>
    <t>CAL HIDRATADA CH-III SACO 20kg (QUILOGRAMA)</t>
  </si>
  <si>
    <t>CALCAREO DOLOMITICO</t>
  </si>
  <si>
    <t>CALCETEIRO</t>
  </si>
  <si>
    <t>CALCULO DE ESTRUTURAS</t>
  </si>
  <si>
    <t>CALDEIRA 150 psi TANQUE 460 L.OLEO BPF 12x100 ATA 12</t>
  </si>
  <si>
    <t>CALDEIRA 150 psi TANQUE 460 L.OLEO BPF 16x100 ATA 16</t>
  </si>
  <si>
    <t>CALHA (MEIO TUBO) CONCRETO 220x850mm</t>
  </si>
  <si>
    <t>CALHA (MEIO TUBO) CONCRETO 400x1000mm</t>
  </si>
  <si>
    <t>CALHA (MEIO TUBO) CONCRETO 600x1000mm</t>
  </si>
  <si>
    <t>CALHA 25mm x 70mm SRS 802</t>
  </si>
  <si>
    <t>CALHA CHAPA DE ACO INOXIDAVEL PARA MICTORIO</t>
  </si>
  <si>
    <t>CALHA CHAPA GALVANIZADA-COM TAMPO-20x5cm</t>
  </si>
  <si>
    <t>CALHA ISOPOR 2.1/2"</t>
  </si>
  <si>
    <t>CALHA ISOPOR 3/4"</t>
  </si>
  <si>
    <t>CALHA ISOPOR 5"</t>
  </si>
  <si>
    <t>CALHA LAN DE VIDRO SUPER TEL SANTA MARINA 1"</t>
  </si>
  <si>
    <t>CALHA LAN DE VIDRO SUPER TEL SANTA MARINA 1.1/4"</t>
  </si>
  <si>
    <t>CALHA LAN DE VIDRO SUPER TEL SANTA MARINA 1/2"</t>
  </si>
  <si>
    <t>CALHA LAN DE VIDRO SUPER TEL SANTA MARINA 2"</t>
  </si>
  <si>
    <t>CALHA LAN DE VIDRO SUPER TEL SANTA MARINA 2.1/2"</t>
  </si>
  <si>
    <t>CALHA LAN DE VIDRO SUPER TEL SANTA MARINA 3"</t>
  </si>
  <si>
    <t>CALHA LAN DE VIDRO SUPER TEL SANTA MARINA 3.1/2"</t>
  </si>
  <si>
    <t>CALHA LAN DE VIDRO SUPER TEL SANTA MARINA 3/4"</t>
  </si>
  <si>
    <t>CALHA LAN DE VIDRO SUPER TEL SANTA MARINA 4"</t>
  </si>
  <si>
    <t>CALHA LAN DE VIDRO SUPER TEL SANTA MARINA 5"</t>
  </si>
  <si>
    <t xml:space="preserve">CAMINHAO GUINDAUTO MERCEDES L1620 8tn 200CV </t>
  </si>
  <si>
    <t xml:space="preserve">CAMINHAO SEMI PESADO VOLKSWAGEN 17210 4x2 155CV (19656)  </t>
  </si>
  <si>
    <t>CANALETA 20x10mm C/TAMPA SEPARADA SISTEMA X PIAL</t>
  </si>
  <si>
    <t>CANALETA EM ALUMINIO PARA ESQUADRIAS DE CORRER</t>
  </si>
  <si>
    <t>CANTONEIRA 25x30x3000 FORRO GYPSUM FGE</t>
  </si>
  <si>
    <t>CANTONEIRA ALUMINIO ANODIZADO 1"x1"x1mm</t>
  </si>
  <si>
    <t>LUVA DE REDUCAO PVC SOLDAVEL 75mm x 60mm</t>
  </si>
  <si>
    <t>LUVA DE REDUCAO SOLDA/ROSCA 25mm x 20mm</t>
  </si>
  <si>
    <t>LUVA DE VAQUETA</t>
  </si>
  <si>
    <t>LUVA DE VAQUETA TAMANHO 9</t>
  </si>
  <si>
    <t>LUVA DUPLA PVC LEVE 200mm</t>
  </si>
  <si>
    <t>LUVA ELETRODUTO GALVANIZADO 1.1/2"</t>
  </si>
  <si>
    <t>LUVA ELETRODUTO GALVANIZADO 2"</t>
  </si>
  <si>
    <t>LUVA FERRO GALVANIZADO DIAM. 3/4" TUPY</t>
  </si>
  <si>
    <t>LUVA FERRO GALVANIZADO TUPY 1/2"</t>
  </si>
  <si>
    <t>LUVA FERRO GALVANIZADO TUPY 2"</t>
  </si>
  <si>
    <t>LUVA PALMA VAQUETA TAMANHO PEQUENO</t>
  </si>
  <si>
    <t>LUVA PARA BROCA PERFURACAO EM ROCHA 1.1/2"</t>
  </si>
  <si>
    <t>LUVA PVC AGUA ROSCAVEL 3/4"</t>
  </si>
  <si>
    <t>LUVA PVC DUTO FLEXIVEL DE 5"</t>
  </si>
  <si>
    <t>LUVA PVC ELETRODUTO ROSCAVEL 1"</t>
  </si>
  <si>
    <t>LUVA PVC ELETRODUTO ROSCAVEL 1.1/4"</t>
  </si>
  <si>
    <t>LUVA PVC ELETRODUTO ROSCAVEL 3/4"</t>
  </si>
  <si>
    <t>LUVA PVC FORRADA 43cm PARA OPERARIOS (PAR)</t>
  </si>
  <si>
    <t>LUVA PVC ROSCAVEL 1"</t>
  </si>
  <si>
    <t>LUVA PVC ROSCAVEL 1.1/2"</t>
  </si>
  <si>
    <t>LUVA PVC ROSCAVEL 6"</t>
  </si>
  <si>
    <t>LUVA PVC SIMPLES ESGOTO SERIE NORMAL 40mm</t>
  </si>
  <si>
    <t>LUVA PVC SIMPLES ESGOTO SERIE NORMAL 50mm</t>
  </si>
  <si>
    <t>LUVA PVC SOLDAVEL 25mm</t>
  </si>
  <si>
    <t>LUVA PVC SOLDAVEL 32mm</t>
  </si>
  <si>
    <t>LUVA PVC SOLDAVEL 75mm</t>
  </si>
  <si>
    <t>LUVA PVC SOLDAVEL TRANSICAO BUCHA DE LATAO 32mm x 1"</t>
  </si>
  <si>
    <t>LUVA REDUCAO FERRO GALVANIZADO 1" x 3/4"</t>
  </si>
  <si>
    <t>LUVA REDUCAO FERRO GALVANIZADO 3" x 2.1/2"</t>
  </si>
  <si>
    <t>LUVA REDUCAO FERRO GALVANIZADO TUPY 1.1/2" x 1"</t>
  </si>
  <si>
    <t>LUVA REDUCAO FERRO GALVANIZADO TUPY 2" x 1.1/2"</t>
  </si>
  <si>
    <t>LUVA REDUCAO PVC ROSCAVEL 1" x 3/4"</t>
  </si>
  <si>
    <t>LUVA REDUCAO PVC ROSCAVEL 3/4" x 1/2"</t>
  </si>
  <si>
    <t>LUVA REDUCAO PVC SOLDAVEL 110 x 60mm</t>
  </si>
  <si>
    <t>LUVA REDUCAO PVC SOLDAVEL 110 x 75mm</t>
  </si>
  <si>
    <t>LUVA REDUCAO PVC SOLDAVEL 25 x 20mm</t>
  </si>
  <si>
    <t>LUZ PILOTO 1 LAMPADA LV COR 810/R</t>
  </si>
  <si>
    <t>MACACO PARA PROTENSAO K-350</t>
  </si>
  <si>
    <t>MACANETA RETA CROMADA</t>
  </si>
  <si>
    <t>MACARICO GAS GL C/MANGUEIRA-SERVICOS IMPERMEABILIZACAO</t>
  </si>
  <si>
    <t>MADEIRA DE LEI-ESPELHO PARA DEGRAUS 1,2x0,18m</t>
  </si>
  <si>
    <t>MADEIRA DE LEI-GRADE EM JATOBA 3x5cm x 1,0m</t>
  </si>
  <si>
    <t>MADEIRA DE LEI-PERNA/ESCORA 7,5x7,5cm (3"x3"-0,0056m3)</t>
  </si>
  <si>
    <t>MADEIRA DE LEI-PILAR 15x15cm (0,0225m3)</t>
  </si>
  <si>
    <t>MADEIRA DE LEI-PILAR 21x21cm (0,0441m3)</t>
  </si>
  <si>
    <t>MADEIRA DE LEI-PRANCHAO MASSARANDUBA 50x250mm</t>
  </si>
  <si>
    <t>MADEIRA DE LEI-RIPA 5x1,5cm</t>
  </si>
  <si>
    <t>MADEIRA DE LEI-VIGA MASSARANDUBA PARA BEIRAL 3"x6"</t>
  </si>
  <si>
    <t>MANGUEIRA ALTA PRESSAO PARA CONCRETO PROJETADO 20m</t>
  </si>
  <si>
    <t>MANGUEIRA CT/40 DIAMETRO 3"</t>
  </si>
  <si>
    <t>MANGUEIRA PREDIAL TP2 PARA INCENDIO 1.1/2"x 15,0mm</t>
  </si>
  <si>
    <t>MANGUEIRA PREDIAL TP2 PARA INCENDIO 2,1/2" 30m</t>
  </si>
  <si>
    <t>MANGUEIRA VAPOR GOODYEAR 50 1.1/2"</t>
  </si>
  <si>
    <t>MANIFOLD PARA 8 TORPEDOS DE OXIGENIO</t>
  </si>
  <si>
    <t>MANOMETRO 0/150Lb MOSTRADOR 4" SAIDA RETA 3/4"</t>
  </si>
  <si>
    <t>MANOMETRO 0/60 PSI</t>
  </si>
  <si>
    <t>MANOMETRO 160 PSI</t>
  </si>
  <si>
    <t>MANOMETRO 2"</t>
  </si>
  <si>
    <t>MANTA ASFALTICA COM POLIETILENO 3mm SBS CITIMANTA</t>
  </si>
  <si>
    <t>MANTA ASFALTICA MANTAFLEX LAFARGE 4mm</t>
  </si>
  <si>
    <t>MANTA ASFALTICA O.BAUMGART 3mm ALUMINIO 1x10m</t>
  </si>
  <si>
    <t>MANTA ASFALTICA POLIMERICA FLEXDRIM MANTABRAS 3mm</t>
  </si>
  <si>
    <t xml:space="preserve">MANTA ASFALTICA POLIMERICA MANTAFLEX XR 3mm-JARDINEIRAS  </t>
  </si>
  <si>
    <t>MANTA ASFALTICA POLIMERICA MORPLAVA 1,5mm</t>
  </si>
  <si>
    <t>MANTA ASFALTICA POLIMERICA POLY/CAPA ALUMINIO 3mm</t>
  </si>
  <si>
    <t>MANTA ASFALTICA POLIMERICA POLY/CAPA No.30 3mm</t>
  </si>
  <si>
    <t>MANTA ASFALTICA POLIMERICA POLY/CAPA No.40 4mm</t>
  </si>
  <si>
    <t>MANTA ASFALTICA POLIMERICA SBS MORDAL 1,5mm</t>
  </si>
  <si>
    <t>MANTA ASFALTICA POLIMERICA VIAPOL 2,5mm</t>
  </si>
  <si>
    <t>MANTA ASFALTICA TORODIN ANTIRAIZ PL 3mm APP</t>
  </si>
  <si>
    <t>MANTA ASFALTICA TORODIN APP 5mm</t>
  </si>
  <si>
    <t>MANTA ASFALTICA VEDAPREN OB PP 3mm x 10m</t>
  </si>
  <si>
    <t>MANTA ASFALTICA VIAPOL ALUM.FIBR.VIDRO 3mm</t>
  </si>
  <si>
    <t>MANTA ASFALTICA VIAPOL GLASS PL 2,5mm APP</t>
  </si>
  <si>
    <t>MANTA ASFALTICA VIAPOL POLIETILENO+ALUM. 1,0mx3mm</t>
  </si>
  <si>
    <t>MANTA BORRACHA-ESPESSURA 3/16"</t>
  </si>
  <si>
    <t>MANTA CLORETO DE POLIVINILA SIKAPLAN SIKA</t>
  </si>
  <si>
    <t>MANTA EM VEU DE POLIESTER 3mm PARA IMPERMEABILIZACAO</t>
  </si>
  <si>
    <t>MANTA FIBRA DE VIDRO 100mm 40 3,00 x 1,25m</t>
  </si>
  <si>
    <t>MANTA FIBRA DE VIDRO 100mm 60 3,00 x 1,25m</t>
  </si>
  <si>
    <t>MANTA FIBRA DE VIDRO 50mm 40 3,00 x 1,25m</t>
  </si>
  <si>
    <t>MANTA FIBRA DE VIDRO 50mm 60 3,00 x 1,25m</t>
  </si>
  <si>
    <t>MANTA LAN DE BORRACHA PARA ISOLAMENTO</t>
  </si>
  <si>
    <t>MANTA PVC GEOTEXTIL UMA FACE ESPESSURA 0,8mm</t>
  </si>
  <si>
    <t xml:space="preserve">MANTA VINILICA COSMIC ABSOLUTE 3mm APLICADA COM COLA-M2  </t>
  </si>
  <si>
    <t>MANUTENCAO CAMINHAO PIPA 127CV 9,0M3 11500 HORAS</t>
  </si>
  <si>
    <t xml:space="preserve">MANUTENCAO DISTRIBUIDOR ASFALTO ALMEIDA D72D 6.000L 69C  </t>
  </si>
  <si>
    <t>MANUTENCAO MOTOSCRAPER 621-S 330CV 15,3m3</t>
  </si>
  <si>
    <t>MANUTENCAO SISTEMA IGNICAO P.(/1000)</t>
  </si>
  <si>
    <t>MANUTENCAO SISTEMA IGNICAO.G (/1000)</t>
  </si>
  <si>
    <t>MANUTENCAO SISTEMA IGNICAO.M (/1000)</t>
  </si>
  <si>
    <t>MANUTENCAO TRATOR AGRICOLA PNEUS NEW HOLLAND 110CV</t>
  </si>
  <si>
    <t>MAO DE OBRA EMPREITADA P/TOMADA SPLIT AR CONDICIONADO</t>
  </si>
  <si>
    <t>MAQ.SOLDA ELETR.SMASHWELD 180 ESAB 6.1kVA (30447)</t>
  </si>
  <si>
    <t>MAQ.SOLDA ELETR.SMASHWELD BANTAN 27,5kVA (30449)</t>
  </si>
  <si>
    <t>MAQUINA CALCULAR VISOR 12 DIGITOS ELETR.DISMAC</t>
  </si>
  <si>
    <t>MARCACAO DE SOLO PARA CAIXA DE INCENDIO</t>
  </si>
  <si>
    <t>MARCENEIRO 1a. CLASSE</t>
  </si>
  <si>
    <t>MARMORE 40 x 40 x 3cm BEJE-BAHIA</t>
  </si>
  <si>
    <t>MARMORE BEJE BAHIA 2cm PAREDE</t>
  </si>
  <si>
    <t>MARMORE BEJE BAHIA LUSTRADO 40 x 40 x 2cm</t>
  </si>
  <si>
    <t>MARMORE BEJE BAHIA RODAPE</t>
  </si>
  <si>
    <t>MARMORE BRANCO CEARA PEITORIL</t>
  </si>
  <si>
    <t>MARMORE BRANCO CEARA PISO</t>
  </si>
  <si>
    <t>MARMORE BRANCO CEARA TAMPO 2cm</t>
  </si>
  <si>
    <t>MARMORE BRANCO COMUM 20 x 40 x 2cm</t>
  </si>
  <si>
    <t>MARMORE BRANCO COMUM 3cm</t>
  </si>
  <si>
    <t>MARMORE BRANCO COMUM FILETE 10 x 2cm</t>
  </si>
  <si>
    <t>MARMORE BRANCO COMUM RODAPE</t>
  </si>
  <si>
    <t>MARMORE BRANCO ITAUNA 3cm PISO</t>
  </si>
  <si>
    <t>MARMORE BRANCO ITAUNA TAMPO 2cm</t>
  </si>
  <si>
    <t>MARMORE BRANCO ITAUNA TAMPO 3cm</t>
  </si>
  <si>
    <t>MARMORE BRANCO NACIONAL LISO 3cm</t>
  </si>
  <si>
    <t>MARMORE MARRON JACAREPAGUA TAMPO 3cm</t>
  </si>
  <si>
    <t>MARMORE PEROLA 3cm PISO</t>
  </si>
  <si>
    <t>MARMORISTA</t>
  </si>
  <si>
    <t>MARMORITE/GRANILITE 30 x 30cm BRANCO</t>
  </si>
  <si>
    <t>MARMORITE/GRANILITE PARA CAPA E ESPELHO DE ESCADAS</t>
  </si>
  <si>
    <t>MARMORITE/GRANILITE PARA RODAPE</t>
  </si>
  <si>
    <t>MARTELETEIRO/ADICIONAL 30% DE PERICULOSIDADE</t>
  </si>
  <si>
    <t>MASCARA PARA PINTURA PFFI</t>
  </si>
  <si>
    <t>MASSA BETUMINOSA PARA ISOLAMENTOS ISOLIT (BALDE 29kg)</t>
  </si>
  <si>
    <t>MASSA COMUM DE VIDRACEIRO</t>
  </si>
  <si>
    <t>MASSA CORRIDA ACRILICA (LATA 18 LITROS)</t>
  </si>
  <si>
    <t>MASSA CORRIDA PVA  (LATA 18 LITROS)</t>
  </si>
  <si>
    <t>MASSA DE CALAFETAR</t>
  </si>
  <si>
    <t>MASSA DE VIDRACEIRO COM IGAS</t>
  </si>
  <si>
    <t>MASSA IGAS 3 CINZA PARA JUNTAS/FENDAS (LATA-1/4 GALAO)</t>
  </si>
  <si>
    <t>MASSA OLEO PARA CALAFETAR (LATA 1 KG)</t>
  </si>
  <si>
    <t>MASSA PARA MADEIRA</t>
  </si>
  <si>
    <t>MASSA PARA TINTA ESMALTE</t>
  </si>
  <si>
    <t>MASTIQUE ASFALTICO CARBOLASTICO 1, 2 E 3 bisnaga 300ml</t>
  </si>
  <si>
    <t>MECANICO DE MANUTENCAO</t>
  </si>
  <si>
    <t>MECANICO DE REFRIGERACAO</t>
  </si>
  <si>
    <t>MECANICO/ELETRICISTA</t>
  </si>
  <si>
    <t>MEDICO CLINICO+ADICIONAL PERICULOSIDADE 30%</t>
  </si>
  <si>
    <t>MEDIDOR ENERGIA TRIFASICO 2402V 15A COM NEUTRO</t>
  </si>
  <si>
    <t>MEDIDOR VOLUMETRICO DE FLUIDOS 2"</t>
  </si>
  <si>
    <t>MEDIDOR VOLUMETRICO DE FLUIDOS 4"</t>
  </si>
  <si>
    <t>MEIO BLOCO CONCRETO 14 x 19 x 19cm</t>
  </si>
  <si>
    <t>MEIO BLOCO CONCRETO 19 x 19 x 19cm</t>
  </si>
  <si>
    <t>MEIO BLOCO CONCRETO 9 x 19 x 19cm</t>
  </si>
  <si>
    <t>TERMINAL CPVC AQUATHERM 15mm x 1/2" TIGRE</t>
  </si>
  <si>
    <t>TESOURA PARA GRAMA</t>
  </si>
  <si>
    <t>TESTE DE CONEXOES EM REDE DE OXIGENIO</t>
  </si>
  <si>
    <t>TEXITA COMUM + SELADOR GRANIPRIMER</t>
  </si>
  <si>
    <t>TEXITA ESPECIAL + SELADOR GRANIPRIMER</t>
  </si>
  <si>
    <t>TIJOLO BOCA DE SAPO 8 x 15cm (UNIDADE)</t>
  </si>
  <si>
    <t>TIJOLO CERAMICO MACICO (MILHEIRO)</t>
  </si>
  <si>
    <t>MILH</t>
  </si>
  <si>
    <t xml:space="preserve">TIJOLO CERAMICO MACICO RECOSIDO 4,5x 9 x 19cm (UNIDADE)  </t>
  </si>
  <si>
    <t>TIJOLO FURADO DE BARRO (LAJOTA) 9 x 19 x 19cm</t>
  </si>
  <si>
    <t>TIJOLO FURADO DE BARRO (LAJOTA) 9 x 19 x 29cm</t>
  </si>
  <si>
    <t>TIJOLO VIDRO 9 x 19 x 19cm VIDROMATONE INCOLOR</t>
  </si>
  <si>
    <t>TIJOLO VIDRO GLASS BLOCK BOREAL 19 x 19 x 9cm</t>
  </si>
  <si>
    <t>TIJOLO VIDRO GLASS BLOCK CANELADO 9 x 19 x 19cm</t>
  </si>
  <si>
    <t>TIJOLO VIDRO GLASS BLOCK XADREZ 9 x 19 x 19cm</t>
  </si>
  <si>
    <t>TIJOLO VIDRO VENTILATO VIDROMATONE 19 x 19 x 9cm</t>
  </si>
  <si>
    <t>TINTA ACRILICA ACETINADA (LATA 18 LITROS)</t>
  </si>
  <si>
    <t>TINTA ACRILICA FOSCA-LATA 18 LITROS</t>
  </si>
  <si>
    <t>TINTA ACRILICA SEMI-BRILHO (LATA 18 LITROS)</t>
  </si>
  <si>
    <t>TINTA ACRILICA TEXTURIZADA  ACABAMENTO LISO (LATA 16 LITROS)</t>
  </si>
  <si>
    <t>TINTA ACRILICA TEXTURIZADA ACABAMENTO DESIGN (LATA 15L)</t>
  </si>
  <si>
    <t>TINTA ACRILICA TEXTURIZADA ACABAMENTO RUSTICO (LT 18L)</t>
  </si>
  <si>
    <t>TINTA DEMARCACAO DE FAIXAS DE TRAFEGO BEMAVIA</t>
  </si>
  <si>
    <t>TINTA EPOXI  COMPONENTE "A" - 2,7L</t>
  </si>
  <si>
    <t xml:space="preserve">TINTA ESMALTE ACETINADO </t>
  </si>
  <si>
    <t>TINTA ESMALTE BRILHO</t>
  </si>
  <si>
    <t>TINTA ESMALTE FOSCO</t>
  </si>
  <si>
    <t>TINTA ESMALTE MADEIRA E METAIS</t>
  </si>
  <si>
    <t>TINTA ESMALTE SINTETICO ALTO BRILHO BRANCA CORALIT</t>
  </si>
  <si>
    <t>TINTA ESMALTE SINTETICO LAGOLINE BRANCO INTERNATIONAL</t>
  </si>
  <si>
    <t>TINTA LACCA ACETINADA BRANCA (LATA 1/4 GALAO</t>
  </si>
  <si>
    <t xml:space="preserve">TINTA LIQUIBRILHO </t>
  </si>
  <si>
    <t>TINTA PARA AZULEJO BRANCO ACETINADO</t>
  </si>
  <si>
    <t>TINTA PARA PISO (LATA 18 LITROS)</t>
  </si>
  <si>
    <t>TINTA PVA (LATA 18 LITROS)</t>
  </si>
  <si>
    <t>TINTA REFLEXIVA PARA DEMARCACAO DE PISO (BRANCO OU AMARELO)</t>
  </si>
  <si>
    <t>TINTA TRAFEGO</t>
  </si>
  <si>
    <t>TIRANTE ACO 3/8" x 1,00m</t>
  </si>
  <si>
    <t>TIRANTE ACO CONTENCAO CARGA 50/70tf</t>
  </si>
  <si>
    <t>TIRANTE ACO ROSQUEADO 3/8" x 20cm REF. MG2575-5</t>
  </si>
  <si>
    <t>TIRANTE EM CABO ACO 3/16"</t>
  </si>
  <si>
    <t>TOALHA FELPUDA MEDIA PARA ROSTO</t>
  </si>
  <si>
    <t>TOALHA FELPUDA PEQUENA CORTEZIA</t>
  </si>
  <si>
    <t>TOALHEIRO HOTEL JACWALL REF.508</t>
  </si>
  <si>
    <t>TOALHEIRO TIPO JAKWALL REF.506</t>
  </si>
  <si>
    <t>TOLDO POLIVINIL COM ARMACAO METALICA MOVEL</t>
  </si>
  <si>
    <t>TOLDO VINIL ENCERADO BRILHANTE</t>
  </si>
  <si>
    <t>TOMADA EMBUTIR 2P+T 15A-250V PARA COMPUTADOR COM PLACA</t>
  </si>
  <si>
    <t>TOMADA FALSA TELEFONE COM PLACA</t>
  </si>
  <si>
    <t>TOMADA MONOBLOCO 2P+T/UNIVERSAL 15A LINHA TRI E PLACA</t>
  </si>
  <si>
    <t>TOMADA PARA COMPUTADOR 2P+T 16A 250V COM PLACA</t>
  </si>
  <si>
    <t>TOMADA PISO 4P TELEFONE COM PLACA</t>
  </si>
  <si>
    <t>TOMADA PISO TAMPA ROSQUEADA SISA SRS 863 MP</t>
  </si>
  <si>
    <t>TOMADA REFORCADA EMBUTIR 2P+T LINHA TRI 15A-250V</t>
  </si>
  <si>
    <t>TOMADA TBX 60A/250V 3/4" COM PLACA</t>
  </si>
  <si>
    <t>TOMADA UNIVERSAL EMBUTIR 10A-250V COM PLACA</t>
  </si>
  <si>
    <t>TOPOGRAFO JUNIOR</t>
  </si>
  <si>
    <t>TORNEIRA BOIA LATAO 1.1/2" COM BALAO PLASTICO</t>
  </si>
  <si>
    <t>TORNEIRA BOIA LATAO 2" COM BALAO PLASTICO</t>
  </si>
  <si>
    <t>TORNEIRA BOIA PVC 3/4" COM BALAO PLASTICO</t>
  </si>
  <si>
    <t>TORNEIRA CROMADA DECA 1143-C</t>
  </si>
  <si>
    <t>TORNEIRA CROMADA PARA LAVATORIO FABRIMAR OGGI</t>
  </si>
  <si>
    <t>TORNEIRA CROMADA USO GERAL 3/4"</t>
  </si>
  <si>
    <t>TORNEIRA DE MESA LINHA 1167C 40CR TAMPO DECA</t>
  </si>
  <si>
    <t>TORNEIRA DE MESA REF. 1178 DECA C-LNK CROMADA</t>
  </si>
  <si>
    <t>TORNEIRA DE MESA REF.L-37 CROMADA</t>
  </si>
  <si>
    <t>TORNEIRA DE PAREDE COM COMANDO HOSPITALAR DE ANTEBRACO</t>
  </si>
  <si>
    <t>TORNEIRA DE PAREDE PARA PIA CROMADA PRATIKA FABRIMAR</t>
  </si>
  <si>
    <t>TORNEIRA DOCOL CROMADA PRESSMATIC ANTIVANDALISMO</t>
  </si>
  <si>
    <t>TORNEIRA DUPLA PARA BANCADA DE COZINHA</t>
  </si>
  <si>
    <t>TORNEIRA FAME ELETRICA AUTOMATICA 127/220V TERMOPLAST.</t>
  </si>
  <si>
    <t>TORNEIRA PARA BANCA (PAREDE) LINHA 1199</t>
  </si>
  <si>
    <t>TORNEIRA PARA LAVATORIO CLICK FORUSI CROMADA 1/2"</t>
  </si>
  <si>
    <t>TORNEIRA PARA LAVATORIO CROMADA</t>
  </si>
  <si>
    <t>TORNEIRA PARA LAVATORIO DOCOL MESA PRESMATIC</t>
  </si>
  <si>
    <t>TORNEIRA PARA LAVATORIO LINHA 1190 CROMADA</t>
  </si>
  <si>
    <t>TORNEIRA PARA LAVATORIO SQUADRA DECORADO FABRIMAR</t>
  </si>
  <si>
    <t>TORNEIRA PARA PIA COM FILTRO CROMADA FORUSI 2172</t>
  </si>
  <si>
    <t>TORNEIRA PARA PIA COZINHA ASPEN 1168/C35 DECA</t>
  </si>
  <si>
    <t>TORNEIRA PARA TANQUE REF.1133 CROMADA 1/2"</t>
  </si>
  <si>
    <t>TORRE TRIPE METALICO P/CRAVACAO DE ESTACA EM CAIS</t>
  </si>
  <si>
    <t>TORRISTA SERVICO PERFURACAO AD.70+25% SABADO/NOITE</t>
  </si>
  <si>
    <t>TORRISTA SERVICO PERFURACAO ADICIONAL 25%</t>
  </si>
  <si>
    <t>TRANQUETA DISCO LIVRE-OCUPADO PARA PORTAS DE W.C.</t>
  </si>
  <si>
    <t xml:space="preserve">TRANSFORMADOR PARA 4 REFLETORES SUBAQUATICOS EM PISCINA  </t>
  </si>
  <si>
    <t>TRANSFORMADOR TRIF.SECO 150KVA 13,8KV 380/220V</t>
  </si>
  <si>
    <t>TRANSFORMADOR TRIFASICO 15KV - 15KVA</t>
  </si>
  <si>
    <t>TRANSFORMADOR TRIFASICO 15KV - 225KVA</t>
  </si>
  <si>
    <t>TRANSFORMADOR TRIFASICO 15KV - 30KVA</t>
  </si>
  <si>
    <t>TRANSFORMADOR TRIFASICO 15KV - 600KVA</t>
  </si>
  <si>
    <t>TRANSFORMADOR TRIFASICO EM OLEO 15KV 112,5kVA</t>
  </si>
  <si>
    <t>TRANSFORMADOR TRIFASICO EM OLEO 15KV 300kVA</t>
  </si>
  <si>
    <t>TRANSFORMADOR TRIFASICO EM OLEO 15KV 45kVA</t>
  </si>
  <si>
    <t>TRANSFORMADOR TRIFASICO EM OLEO 15KV 500kVA</t>
  </si>
  <si>
    <t>TRANSFORMADOR TRIFASICO EM OLEO 15KV 750kVA</t>
  </si>
  <si>
    <t>TRANSFORMADOR TRIFASICO EM OLEO 15KV 75kVA</t>
  </si>
  <si>
    <t>TRANSPORTE CARGA AEREA POR HELICOPTERO ESQUILO 500Kgf</t>
  </si>
  <si>
    <t>TRANSPORTE REBOQUE P/BARCACA 15 TON PERCURSO 10M/N</t>
  </si>
  <si>
    <t>TRANSPORTE/REMOCAO DE TORRE ELEVACAO DE OBRAS</t>
  </si>
  <si>
    <t>TRANSPORTE/REMOCAO/ESPALHAMENTO TERRA 1a/CAT.ATE 200m</t>
  </si>
  <si>
    <t>TRATOR PNEUS VALTRA BM 120 4x4 128CV (19145)</t>
  </si>
  <si>
    <t>TRATOR PNEUS VALTRA BM-120 4x4 128CV (19145)</t>
  </si>
  <si>
    <t>TRENA METALICA LUFKIN 3,0 METROS</t>
  </si>
  <si>
    <t>TRENA METALICA MEDICAO 20,0 METROS</t>
  </si>
  <si>
    <t>TRILHO ACO VIGNOLE PARA FERROVIA 36,2kg/m</t>
  </si>
  <si>
    <t>TRILHO ALUMINIO ANODIZADO CORRER 5/8"x1mm</t>
  </si>
  <si>
    <t>TRINCHA DUPLA PINTURA 4"</t>
  </si>
  <si>
    <t>TUBO (CAPA/CALHA)ESPONJOSO POLIPLAST 5/8"</t>
  </si>
  <si>
    <t>TUBO ACO GALVANIZ. DIN 2440 NBR 5580 2.1/2"(6,692kg/m)</t>
  </si>
  <si>
    <t>TUBO ACO GALVANIZADO BS 1387 LEVE 12" (51,0kg/m)</t>
  </si>
  <si>
    <t>TUBO ACO GALVANIZADO BS 1387 Leve 1.1/2" (3,230kg/m)</t>
  </si>
  <si>
    <t>TUBO ACO GALVANIZADO BS 1387 Leve 1.1/4"(2,540kg/m)</t>
  </si>
  <si>
    <t>TUBO ACO GALVANIZADO BS 1387 Leve 3/4" (1,380kg/m)</t>
  </si>
  <si>
    <t>TUBO ACO GALVANIZADO BS 1387 Leve 4" (9,750kg/m)</t>
  </si>
  <si>
    <t>TUBO ACO GALVANIZADO DIN 2440 NBR 5580 1" (2,517kg/m)</t>
  </si>
  <si>
    <t xml:space="preserve">TUBO ACO GALVANIZADO DIN 2440 NBR 5580 1.1/2"(3,723kg/m  </t>
  </si>
  <si>
    <t xml:space="preserve">TUBO ACO GALVANIZADO DIN 2440 NBR 5580 1.1/4"(3,238kg/m  </t>
  </si>
  <si>
    <t>TUBO ACO GALVANIZADO DIN 2440 NBR 5580 12" (37,40kg/m)</t>
  </si>
  <si>
    <t xml:space="preserve">TUBO ACO GALVANIZADO DIN 2440 NBR 5580 14" (43,633kg/m)  </t>
  </si>
  <si>
    <t>TUBO ACO GALVANIZADO DIN 2440 NBR 5580 2" (5,242kg/m)</t>
  </si>
  <si>
    <t>TUBO ACO GALVANIZADO DIN 2440 NBR 5580 3" (8,683kg/m)</t>
  </si>
  <si>
    <t xml:space="preserve">TUBO ACO GALVANIZADO DIN 2440 NBR 5580 3/4" (1,641kg/m)  </t>
  </si>
  <si>
    <t>TUBO ACO GALVANIZADO DIN 2440 NBR 5580 5" (18,138kg/m)</t>
  </si>
  <si>
    <t>TUBO ACO GALVANIZADO DIN 2440 NBR 5580 6" (19,603kg/m)</t>
  </si>
  <si>
    <t>TUBO ACO PRETO ASTM A53 SCHEDULE 40 1" (2,675kg/m)</t>
  </si>
  <si>
    <t>TUBO ACO PRETO ASTM A53 SCHEDULE 40 1.1/4" (3,393kg/m)</t>
  </si>
  <si>
    <t>TUBO ACO PRETO ASTM A53 SCHEDULE 40 16"(87,36kg/m)</t>
  </si>
  <si>
    <t>OPERADOR DE FURADEIRA MECANICA</t>
  </si>
  <si>
    <t>OPERADOR DE GRUA ELEVADA</t>
  </si>
  <si>
    <t>OPERADOR DE LABORATORIO DE SOLOS</t>
  </si>
  <si>
    <t>OPERADOR DE MARTELETE</t>
  </si>
  <si>
    <t xml:space="preserve">OPERADOR DE MARTELETE ADIC.30% PERIC.+20% INSALUBRIDADE  </t>
  </si>
  <si>
    <t>OPERADOR DE PERFURATRIZ</t>
  </si>
  <si>
    <t>OPERADOR DE REGUA VIBROALISADORA</t>
  </si>
  <si>
    <t>OPERADOR DE RETROESCAVADEIRA SOBRE PNEUS</t>
  </si>
  <si>
    <t>OPERADOR DE ROMPEDOR PNEUMATICO+30% PERICULOSIDADE</t>
  </si>
  <si>
    <t>OPERADOR DE SISTEMA DE TRATAMENTO AGUA REFRIGERACAO</t>
  </si>
  <si>
    <t>OPERADOR DE USINA DE ASFALTO</t>
  </si>
  <si>
    <t>OPERADOR DE VIBRADOR DE IMERSAO</t>
  </si>
  <si>
    <t>OPERADOR DE VIBRADOR PARA CONCRETO</t>
  </si>
  <si>
    <t>OPERADOR LIXADEIRA ELETRICA ROTATIVA</t>
  </si>
  <si>
    <t>OPERADOR PARA TESTE HIDRAULICO</t>
  </si>
  <si>
    <t xml:space="preserve">ORCAMENTO PARA OBRAS-SBC (r$=1/1500 SOBRE valor ORCADO)  </t>
  </si>
  <si>
    <t>PAINEL ALUMINIO ESCOVADO E FURACAO PADRAO INCA-GASES</t>
  </si>
  <si>
    <t xml:space="preserve">PAINEL C/2 FIXOS CRIST.TEMP.10mm 2.700x1,755mm COLOCADO  </t>
  </si>
  <si>
    <t xml:space="preserve">PAINEL C/4 PORTOES TUBO 60x40/TRILHO ACO 6"/B.CH.1"x1/4  </t>
  </si>
  <si>
    <t>PAINEL CRISTAL TEMP.10mm 3 FIX.2.700x4,080mm COLOCADO</t>
  </si>
  <si>
    <t>PAINEL MONITOR AUDIO C/AMPLIFICADOR E ALTO FALANTE</t>
  </si>
  <si>
    <t>PAINEL MOVEL ACO INOXIDAVEL DUPLO 0,668x1,76m(1,175m2)</t>
  </si>
  <si>
    <t>PAINEL P/DIVISORIA 36mm 1,48x2,07 LAMINADO+COLOCACAO.</t>
  </si>
  <si>
    <t>PAINEL SUPER TERMICO 50mm 20kg/m3</t>
  </si>
  <si>
    <t>PAL NUTS TRAVA 5/8"</t>
  </si>
  <si>
    <t>PALHA DE ACO</t>
  </si>
  <si>
    <t>PALHA SANTA FE (SAPE EM MOLHE) PARA COBERTURA</t>
  </si>
  <si>
    <t>PAO COM MANTEIGA PREPARADO</t>
  </si>
  <si>
    <t>PAPEL DE PAREDE GRUPO 2</t>
  </si>
  <si>
    <t>PAPEL PAREDE GRUPO 1</t>
  </si>
  <si>
    <t>PAPELEIRA DE LOUCA 6"x6" (15x15cm)</t>
  </si>
  <si>
    <t>PARA RAIOS 27KV AV3F27</t>
  </si>
  <si>
    <t xml:space="preserve">PARA RAIOS COMPLETO FRANKLIN INSTALADO PREDIO ATE 15PV.  </t>
  </si>
  <si>
    <t>PARA RAIOS FRANKLIN INSTALADO PREDIO ATE 5 PAV.</t>
  </si>
  <si>
    <t>PARA RAIOS OXIDO ZINCO POLIMERICO S/CENT.12KV 10KA</t>
  </si>
  <si>
    <t>PARA RAIOS SISTEMA ATERRADO 13,8KV</t>
  </si>
  <si>
    <t>PARAFUSO ACO AUTOATARRACHANTE 13 x 1/4" x 3/4"</t>
  </si>
  <si>
    <t>PARAFUSO ACO SEXTAVADO A325 1/2" x 50mm</t>
  </si>
  <si>
    <t>PARAFUSO ACO SEXTAVADO ASTM A325 1/4" x 9cm</t>
  </si>
  <si>
    <t>PARAFUSO ACO SEXTAVADO ASTM A325 20 x 90mm COM PORCA</t>
  </si>
  <si>
    <t>PARAFUSO ACO SEXTAVADO ASTM A325 3/4" x 2.1/4"</t>
  </si>
  <si>
    <t>PARAFUSO ACO SEXTAVADO ASTM A325 5/8" x 4"</t>
  </si>
  <si>
    <t>PARAFUSO DE FIXACAO PARA APARELHO SANITARIO BC SUPER</t>
  </si>
  <si>
    <t>PARAFUSO GN 25 PARA FORRO KNAUF</t>
  </si>
  <si>
    <t>PARAFUSO LENTILHA 5/16" x 3/4"</t>
  </si>
  <si>
    <t xml:space="preserve">PARAFUSO TELHA FIBROCIMENTO ROSCA SOBERBA 5/16" x 110mm  </t>
  </si>
  <si>
    <t>PARALELEPIPEDO COMUM DE GRANITO (22 A 26 UN/M2)</t>
  </si>
  <si>
    <t>PARQUET MADEIRA DE LEI MACHO/FEMEA 2 x 10cm</t>
  </si>
  <si>
    <t>PASTA ECOLOGICA PARA SOLDA EM COBRE (100 gramas)</t>
  </si>
  <si>
    <t>G</t>
  </si>
  <si>
    <t>PASTA LUBRIFICANTE PARA PVC 160 GRAMAS</t>
  </si>
  <si>
    <t>CONECTOR BRONZE 603 28mm</t>
  </si>
  <si>
    <t>CONECTOR BRONZE 603 66mm</t>
  </si>
  <si>
    <t>CONECTOR BRONZE BR2 23 38mm</t>
  </si>
  <si>
    <t>CONECTOR BRONZE BR2 GAR 1426</t>
  </si>
  <si>
    <t>CONECTOR BRONZE K2C 26mm</t>
  </si>
  <si>
    <t>CONECTOR COBRE 603 15mm</t>
  </si>
  <si>
    <t>CONECTOR COBRE R604 54mm x 2.1/2"</t>
  </si>
  <si>
    <t>CONECTOR COBRE R604/22 50mm</t>
  </si>
  <si>
    <t>CONECTOR COBRE R604/35mm x 1.1/4"</t>
  </si>
  <si>
    <t>CONECTOR ESTRIBO-IMPACTO CABO ALUMINIO 4/0 AWG CAA</t>
  </si>
  <si>
    <t>CONECTOR FORRO GESSO KNAUF</t>
  </si>
  <si>
    <t>CONECTOR ORELHA BOLETO</t>
  </si>
  <si>
    <t>CONECTOR PARA CABO DE COBRE 6mm2 NU COMPRESSAO</t>
  </si>
  <si>
    <t>CONECTOR PARA CAMARA DE TV CIRCUITO FECHADO</t>
  </si>
  <si>
    <t>CONECTOR PARALELO ALUMINIO CG-2626 PARA CABO 16mm2</t>
  </si>
  <si>
    <t>CONECTOR PARALELO L PREFORMADO</t>
  </si>
  <si>
    <t>CONEXAO ALUMINIO PARA FIXACAO ESTR.ALUMINIO ESPACIAL</t>
  </si>
  <si>
    <t>CONEXAO CALDWELD 162C PARA ATERRAMENTO</t>
  </si>
  <si>
    <t>CONEXAO CALDWELD 2CEE PARA ATERRAMENTO</t>
  </si>
  <si>
    <t xml:space="preserve">CONEXAO CALDWELD 2CLE PARA ATERRAMENTO-SOLDA EXOTERMICA  </t>
  </si>
  <si>
    <t>CONEXAO EM T COM MANOMETRO PARA CONCRETO PROJETADO</t>
  </si>
  <si>
    <t>CONEXAO SPUD 4" PARA VASO SANITARIO SAIDA HORIZONTAL</t>
  </si>
  <si>
    <t>CONJUNTO BROCA DE VIDIA 7 PECAS IRWIN CONCR.ALVEN.</t>
  </si>
  <si>
    <t>CONJUNTO DE FIXACAO PARA TUBULACAO ESGOTO</t>
  </si>
  <si>
    <t>CONSOLE FERRO FUNDIDO PARA APOIO DE LAVATORIO</t>
  </si>
  <si>
    <t>CONSULTORIA TABELA ABCE ARQUITETO SENIOR</t>
  </si>
  <si>
    <t>CONSULTORIA TABELA ABCE ENGENHEIRO PLENO</t>
  </si>
  <si>
    <t>CONSUMO ESGOTO EM OBRA</t>
  </si>
  <si>
    <t>CONTADOR SENIOR</t>
  </si>
  <si>
    <t>CONTAINER 4000 SOLDATOPO 4,0x2,3m ALMOXARIF.(VENDA)</t>
  </si>
  <si>
    <t xml:space="preserve">CONTAINER 4101 ESCRITORIO 4,0x2,4m WC/ELET.9,20m2(LOC.)  </t>
  </si>
  <si>
    <t xml:space="preserve">CONTAINER 4101 SOLDATOPO 6,0x2,4m ESCRITORIO/WC (VENDA)  </t>
  </si>
  <si>
    <t>CONTAINER 6000 AMBULATORIO-FORRO TERM.+AR COND.(VENDA)</t>
  </si>
  <si>
    <t>CONTAINER 6000 SOLDATOPO 6,0x2,4m ALMOXARIFADO (VENDA)</t>
  </si>
  <si>
    <t xml:space="preserve">CONTAINER 6101 SOLDATOPO 6,0x2,4m C/WC ESCRIT.(LOCACAO)  </t>
  </si>
  <si>
    <t>CONTAINER 6101 SOLDATOPO 6,0x2,4m ESCRIT/WC (VENDA)</t>
  </si>
  <si>
    <t>CONTAINER EXTERNO PARA LIXO CAPACIDADE 750 LITROS</t>
  </si>
  <si>
    <t>CONTROLE ACESSO (TECLADO) PARA CENTRAL DE ALARME</t>
  </si>
  <si>
    <t>CONTROLE CONCRETO-AMOSTRAGEM APOS 20h P/PERIODO 4h</t>
  </si>
  <si>
    <t>CONTROLE CONCRETO-AMOSTRAGEM DAS 12:00 AS 16:00 HORAS</t>
  </si>
  <si>
    <t>CONTROLE CONCRETO-AMOSTRAGEM DAS 16:00 AS 20:00 HORAS</t>
  </si>
  <si>
    <t>CONTROLE CONCRETO-AMOSTRAGEM DAS 7:00 AS 11:00 HORAS</t>
  </si>
  <si>
    <t>CONTROLE CONCRETO/AMOSTRAGEM SABADO P/CADA PERIODO 4h</t>
  </si>
  <si>
    <t>CONTROLE CONCRETO/ASSESSORIA TECNICA COM RELATORIO</t>
  </si>
  <si>
    <t>CONTROLE CONCRETO/RELATORIO ESTATISTICO NBR 12655</t>
  </si>
  <si>
    <t>CONTROLE CONCRETO/ROMPIMENTO CORPOS PROVA ATE 2 CPS</t>
  </si>
  <si>
    <t>CONTROLE CONCRETO/ROMPIMENTO CORPOS PROVA ATE 6 CPS</t>
  </si>
  <si>
    <t>CONTROLE CONCRETO/TAXA IMPLANTACAO DE SERVICOS NA OBRA</t>
  </si>
  <si>
    <t>COPO CAFE COM LEITE 300ml</t>
  </si>
  <si>
    <t>CORDAO MADEIRA MEIA CANA EM CEDRO 2,0 x 1,0cm</t>
  </si>
  <si>
    <t>CORDAO MADEIRA MEIA CANA EM PINHO 1,5 x 1,5cm</t>
  </si>
  <si>
    <t>CORDAO MADEIRA YPE 1,5 x 1,5cm</t>
  </si>
  <si>
    <t>CORDOALHA CHATA DE COBRE ESTANHADO 35mm</t>
  </si>
  <si>
    <t>CORPO RALO SIFONADO QUADRADO PVC 100x100x40mm</t>
  </si>
  <si>
    <t>CORRIMAO ALUMINIO ANODIZADO BRANCO JR28 D=3"</t>
  </si>
  <si>
    <t>CORTICA PLACA CORTICATE 20 x40 x 22cm</t>
  </si>
  <si>
    <t>CORTICA PLACA CORTICATE 90 x 60 x 6cm</t>
  </si>
  <si>
    <t>COTOVELO 45 FERRO GALVANIZADO TUPY 1/2"</t>
  </si>
  <si>
    <t>COTOVELO 45 FERRO GALVANIZADO TUPY 2"</t>
  </si>
  <si>
    <t>COTOVELO 45 FERRO GALVANIZADO TUPY 5"</t>
  </si>
  <si>
    <t>COTOVELO 90 FERRO GALVANIZADO TUPY 1"</t>
  </si>
  <si>
    <t>COTOVELO 90 FERRO GALVANIZADO TUPY 1.1/2"</t>
  </si>
  <si>
    <t>COTOVELO 90 FERRO GALVANIZADO TUPY 1.1/4"</t>
  </si>
  <si>
    <t>COTOVELO 90 FERRO GALVANIZADO TUPY 1/2"</t>
  </si>
  <si>
    <t>COTOVELO 90 FERRO GALVANIZADO TUPY 3/4"</t>
  </si>
  <si>
    <t>COTOVELO 90 FERRO GALVANIZADO TUPY 4"</t>
  </si>
  <si>
    <t>COTOVELO COBRE 45/90 42mm</t>
  </si>
  <si>
    <t>COTOVELO COBRE 707/4 35mm x 1.1/4"</t>
  </si>
  <si>
    <t>COTOVELO COBRE 90 104mm</t>
  </si>
  <si>
    <t>COTOVELO COBRE 90 15mm</t>
  </si>
  <si>
    <t>COTOVELO COBRE 90 22mm</t>
  </si>
  <si>
    <t>COTOVELO REDUCAO FERRO GALV. DIAM. 1.1/2" x 1"</t>
  </si>
  <si>
    <t>COZINHA-AMACIADOR DE BIFES 1/2CV 220V</t>
  </si>
  <si>
    <t xml:space="preserve">COZINHA-COIFA ACO INOXIDAVEL COM FILTRO 3,00x1,20x0,50m  </t>
  </si>
  <si>
    <t>COZINHA-FOGAO 2 BOCAS COM FORNO GAS RUA/GLP/NAFTA</t>
  </si>
  <si>
    <t>COZINHA-FOGAO 6 BOCAS GAZ DE RUA/GLP/NAFTA</t>
  </si>
  <si>
    <t>COZINHA-FORNO ELETRICO 2 CAMARAS 1,0 x 0,82m</t>
  </si>
  <si>
    <t>COZINHA-FORNO ELETRICO 3 CAMARAS 1,0 x 0,82m</t>
  </si>
  <si>
    <t>COZINHA-MAQUINA FABRICAR GELO EM CUBO</t>
  </si>
  <si>
    <t>COZINHA-MESA ACO INOXIDAVEL-APOIO A COCCAO 0,50x1,00m</t>
  </si>
  <si>
    <t>CRUZETA FERRO GALVANIZADO TUPY 1.1/2"</t>
  </si>
  <si>
    <t>CRUZETA FERRO GALVANIZADO TUPY 2"</t>
  </si>
  <si>
    <t>CRUZETA FERRO GALVANIZADO TUPY 2.1/2"</t>
  </si>
  <si>
    <t>CRUZETA FERRO GALVANIZADO TUPY 3"</t>
  </si>
  <si>
    <t>CRUZETA MADEIRA 2,0m COM GARRA PARA POSTE</t>
  </si>
  <si>
    <t>CRUZETA PVC ROSCA 1"</t>
  </si>
  <si>
    <t>CRUZETA PVC ROSCA 2"</t>
  </si>
  <si>
    <t>CRUZETA PVC ROSCA 3"</t>
  </si>
  <si>
    <t>CUBA ACO INOXIDAVEL 35x35x15cm REF.CS40</t>
  </si>
  <si>
    <t>CUBA ACO INOXIDAVEL REDONDA</t>
  </si>
  <si>
    <t xml:space="preserve">CUBA ACO INOXIDAVEL REDONDA DESPEJO DETRITO LABORATORIO  </t>
  </si>
  <si>
    <t>CUBA ACO INOXIDAVEL RETANGULAR No.0 47x30x15cm</t>
  </si>
  <si>
    <t>CUBA ACO INOXIDAVEL RETANGULAR STROKE 56x34x15cm</t>
  </si>
  <si>
    <t>CUBA APOIO LOUCA 54x40cm RETANGULAR CELITE</t>
  </si>
  <si>
    <t>CUBA APOIO POLIESTEDR JASMIM SICMOL</t>
  </si>
  <si>
    <t>CUBA ARPOADOR ACO INOXIDAVEL 25x13x13 FRANK</t>
  </si>
  <si>
    <t>CUBA DE EMBUTIR REDONDA DECA REF.L-41 BRANCA</t>
  </si>
  <si>
    <t>PISO ALTA RESISTENCIA 8mm 14Kg/m2</t>
  </si>
  <si>
    <t>PISO ALTA RESISTENCIA MINADUR OU SIMILAR</t>
  </si>
  <si>
    <t>PISO BOX FIBRA DE VIDRO EM COR</t>
  </si>
  <si>
    <t>PISO BOX FIBRA DE VIDRO MULTIMAX 80x80cm BRANCO</t>
  </si>
  <si>
    <t>PISO ELEVADO 40mm COM AGLOMERADO</t>
  </si>
  <si>
    <t>PISO ELEVADO BASE TELESCOPICA H=18cm ESTR.AGLOMERADO</t>
  </si>
  <si>
    <t xml:space="preserve">PISO ELEVADO ESTRUT.BASE TELESCOPICA PL.30mm ACO/C.CEL.  </t>
  </si>
  <si>
    <t>PISO ELEVADO SISTEPISO MF10 LONG/PED.ACO h=7,5cm</t>
  </si>
  <si>
    <t>PISO LISOLAT AZUL LISONDA+MAO DE OBRA LISONDA</t>
  </si>
  <si>
    <t>PISO PARA GINASIO ESPORTIVO (COBERTO) TIPO LISONIT</t>
  </si>
  <si>
    <t>PISO QUADRA BASQUETE/FUTEBOL SALAO/VOLEI 18 x 30m</t>
  </si>
  <si>
    <t>PISO VINILICO 30x30cm ESPESSURA 2mm</t>
  </si>
  <si>
    <t>PISO VINILICO PAVIFLEX ESPESSURA 2mm</t>
  </si>
  <si>
    <t>PISO VINILICO VINAMIPISO ESPESSURA 2mm</t>
  </si>
  <si>
    <t>PISTOLA FINCA-PINO WALSYWA-CARTUCHO C.L22</t>
  </si>
  <si>
    <t xml:space="preserve">PISTOLA WALSYWA PRS-10 FIX./POLVORA PISTAO PINOS/FINCAP  </t>
  </si>
  <si>
    <t>PLACA "IMPEDIDO, NAO LIGUE" EM ASBESTO</t>
  </si>
  <si>
    <t>PLACA 4" x 4" COM CAIXILHO</t>
  </si>
  <si>
    <t>PLACA ACO SEPARACAO TALA 1"</t>
  </si>
  <si>
    <t>PLACA CEGA FERRO FUNDIDO PC SSB 75mm</t>
  </si>
  <si>
    <t>PLACA CEGA PARA CAIXA 4"x2" RETANGULAR</t>
  </si>
  <si>
    <t>PLACA CEGA PARA CAIXA 4"x4" QUADRADA</t>
  </si>
  <si>
    <t>PLACA CERAMICA(AZULEJO) 15x15cm LINHA PEI-III CLARO</t>
  </si>
  <si>
    <t xml:space="preserve">PLACA CHAPA ACO No.26-ESTRUT.REQUADRO DE MADEIRA DE LEI  </t>
  </si>
  <si>
    <t>PLACA CONCLUSAO DE OBRA EM BRONZE 0.30x0.40m</t>
  </si>
  <si>
    <t>PLACA CONCRETO PARA PISO 50 x 50 x 5cm</t>
  </si>
  <si>
    <t>PLACA CONCRETO QUADRADA 40 x 40 x 5cm PARA PISO</t>
  </si>
  <si>
    <t>PLACA CONCRETO REDONDA 30 x 5cm PARA PISO</t>
  </si>
  <si>
    <t>PLACA DE ACO E APOIO GEWI D=150mm</t>
  </si>
  <si>
    <t>PLACA DE NEOPRENE ESPESSURA 1,0m x 1,0m x 3cm</t>
  </si>
  <si>
    <t>PLACA DE OBRAS ESTR.CANTONEIRA CHAPA #20</t>
  </si>
  <si>
    <t>PLACA IDENTIFICACAO CONCRETO O,40 x 0,60m</t>
  </si>
  <si>
    <t>PLACA INDICATIVA DE SAIDA EM EMERGENCIA</t>
  </si>
  <si>
    <t>PLACA LAMINADO 60x7cm GRAVURA SILK SCREEN PARA PAREDE</t>
  </si>
  <si>
    <t>PLACA PIAL 10 x 5cm 1 FURO</t>
  </si>
  <si>
    <t>PLACA REDONDA PARA TOMADA DE TELEFONE 3"</t>
  </si>
  <si>
    <t>PLACA SONEX 35 x 35cm PARA ISOLAMENTO DE SOM</t>
  </si>
  <si>
    <t>PLANTIO-ADUBO ORGANICO CURTIDO</t>
  </si>
  <si>
    <t>PLANTIO-ADUBO QUIMICO NPK FORMULA BASE(10-10-10</t>
  </si>
  <si>
    <t xml:space="preserve">PLANTIO-BAEIJO PINTADO-COBERT.RASTEIRA-IMPATIEN SHAWAKE  </t>
  </si>
  <si>
    <t>PLANTIO-CANA DA INDIA-COBERTURA RASTEIRA-CANUS INDICA</t>
  </si>
  <si>
    <t>PLANTIO-CLOROFITO-COB.RASTEIRA-CHLOROPHYTUN COMOSUM</t>
  </si>
  <si>
    <t xml:space="preserve">PLANTIO-JASMIM ESTRELA-TREPAD.TRACHELOSPERUN JASMINOIDE  </t>
  </si>
  <si>
    <t>PLANTIO-PRATEADINHA-COB.RAST.-CHAMAREANTHENUN VENOSUM</t>
  </si>
  <si>
    <t>PLANTIO-PREPARADO QUIMICO-FOSFATO DE ROCHAS</t>
  </si>
  <si>
    <t>PLANTIO-RASPAGEM DE TERRENO - ARVORES D=15cm</t>
  </si>
  <si>
    <t>PLANTIO-TERRA VEGETAL TRATADA PARA PLANTIO</t>
  </si>
  <si>
    <t>PLANTIO-VERMICULITA PARA PLANTIO</t>
  </si>
  <si>
    <t>PLASTIFICANTE PARA ARGAMASSA CALGEO (FILITO)</t>
  </si>
  <si>
    <t>PLASTIMENT BV40 PLASTIFICANTE P/CONCRETO (TB 200Kg)</t>
  </si>
  <si>
    <t>PLATAFORMA DE ELEVACAO VERTICAL PL-237(QUIOSQUE)6,4m/m</t>
  </si>
  <si>
    <t>PLATAFORMA ELEV.P/DEFICIENTE FISICO ACO GARAVENTA GLS2</t>
  </si>
  <si>
    <t>PLATAFORMISTA EM SERVICO DE PERFURACAO HORARIO NORMAL</t>
  </si>
  <si>
    <t>PLATAFORMISTA SERV.PERFURACAO AD.100+25% DOMINGO/NOITE</t>
  </si>
  <si>
    <t>PLUG PVC ROSCAVEL 1.1/2"</t>
  </si>
  <si>
    <t>PLUG PVC ROSCAVEL 1/2"</t>
  </si>
  <si>
    <t>PNEU 165x70 ARO 13 8L (/1000)</t>
  </si>
  <si>
    <t>PNEU 175x70 SR 13 (/1000)</t>
  </si>
  <si>
    <t>PNEU 185x70 SR 13 (/1000)</t>
  </si>
  <si>
    <t>PO DE PEDRA (PEDRA ZERO)</t>
  </si>
  <si>
    <t>POCO ARTESIANO ATE 60m COM DESENVOLVIMENTO E APLICACAO</t>
  </si>
  <si>
    <t>POCO ARTESIANO ATE 60m+FILTRO HIDROSOLO GALVANIZADO</t>
  </si>
  <si>
    <t>POCO ARTESIANO ENSAIO DE VAZAO</t>
  </si>
  <si>
    <t>POCO ARTESIANO FILTRO NOLD 8"</t>
  </si>
  <si>
    <t>POCO ARTESIANO GERAL COM INSTALACAO DE EQUIPAMENTOS</t>
  </si>
  <si>
    <t>POCO ARTESIANO PERFURACAO DE 8"</t>
  </si>
  <si>
    <t>POCO ARTESIANO PERFURACAO EM ALUVIAO 10"</t>
  </si>
  <si>
    <t>POCO ARTESIANO PERFURACAO EM ALUVIAO 12"</t>
  </si>
  <si>
    <t>POCO ARTESIANO PERFURACAO EM ALUVIAO 8"</t>
  </si>
  <si>
    <t>POCO ARTESIANO PERFURACAO EM ROCHA ALTERADA 10"</t>
  </si>
  <si>
    <t>POCO ARTESIANO PERFURACAO EM ROCHA ALTERADA 8"</t>
  </si>
  <si>
    <t>POCO ARTESIANO PERFURACAO EM ROCHA SAN 6"</t>
  </si>
  <si>
    <t>POCO ARTESIANO PERFURACAO EM ROCHA SAN 8"</t>
  </si>
  <si>
    <t>POCO ARTESIANO REVESTIMENTO TUBO GALV. DIN 2440 6"</t>
  </si>
  <si>
    <t>POLIMERIZANTE ACRILICO PLASTOFIX (BALDE 20kg)</t>
  </si>
  <si>
    <t>UNIFORME DE TRABALHO COMP.CUSTO=(r$un/660h=3 MESES)</t>
  </si>
  <si>
    <t>UNIFORME DE TRABALHO PARA LIMPEZA CAIXAS DE INSPECAO</t>
  </si>
  <si>
    <t>UTILITARIO BESTA GS 2.0 12 PASS/1000</t>
  </si>
  <si>
    <t xml:space="preserve">VALE TRANSPORTE (IDA E VOLTA 30 DIAS) LEIS 7418/7678-87  </t>
  </si>
  <si>
    <t>VALVULA AUTOVEDANTE TIPO BI PARA VACUO</t>
  </si>
  <si>
    <t>VALVULA BORBOLETA FLANGE FERRO NODULAR 150 LB 12"600mm</t>
  </si>
  <si>
    <t>VALVULA CONTROLE 3 VIAS PROPORCIONAL JOHNSON</t>
  </si>
  <si>
    <t>VALVULA CRIVO 150 LIBRAS FLANGE ACO 6"</t>
  </si>
  <si>
    <t>VALVULA DESCARGA 1.1/2"/1.1/4" HIDRA CLEA CROMADO</t>
  </si>
  <si>
    <t>VALVULA ESFERA CORPO EM LATAO DN 1/2"</t>
  </si>
  <si>
    <t>VALVULA ESFERA ROSCA BRONZE 2"</t>
  </si>
  <si>
    <t>VALVULA ESFERA ROSCA BRONZE 3/4"</t>
  </si>
  <si>
    <t>VALVULA FECHO RAPIDO ROSCA BRONZE 1"</t>
  </si>
  <si>
    <t>VALVULA GAVETA #150 FLANGE ACO 6"</t>
  </si>
  <si>
    <t>VALVULA GAVETA 150 LIBRAS ROSCA BRONZE 3/4"</t>
  </si>
  <si>
    <t>VALVULA GLOBO 150 LIBRAS ROSCA BRONZE 1.1/2"</t>
  </si>
  <si>
    <t>VALVULA GLOBO BRONZE,FECHO CONICO,#150LB,C/ROSCA 2"</t>
  </si>
  <si>
    <t xml:space="preserve">VALVULA GLOBO BRONZE,FECHO CONICO,#150LB,C/ROSCA 2.1/2"  </t>
  </si>
  <si>
    <t>VALVULA METAL CROMADO DOCOL PRESSMATIC 3/4" P/MICTORIO</t>
  </si>
  <si>
    <t>VALVULA METAL CROMADO PARA LAVATORIO 2.3/8" x 1"</t>
  </si>
  <si>
    <t>VALVULA METAL CROMADO PARA PIA AMERICANA</t>
  </si>
  <si>
    <t>VALVULA MOTORIZADA 32mm</t>
  </si>
  <si>
    <t>VALVULA PASSAGEM 1.1/2"</t>
  </si>
  <si>
    <t>VALVULA PISO 150 x 120 x 53mm</t>
  </si>
  <si>
    <t>VALVULA PRESSMATC COMPACTA PARA MICTORIO</t>
  </si>
  <si>
    <t>VALVULA PVC 1.1/4" PARA TANQUE/PIA/LAVATORIO</t>
  </si>
  <si>
    <t>VALVULA RETENCAO 150 LIBRAS ROSCA BRONZE 3"</t>
  </si>
  <si>
    <t>VALVULA RETENCAO 600 LIBRAS SOLDA ACO 1/2"</t>
  </si>
  <si>
    <t>VALVULA RETENCAO FUNDO DE POCO ROSCA BRONZE 1.1/2"</t>
  </si>
  <si>
    <t>VALVULA RETENCAO FUNDO DE POCO ROSCA BRONZE 2.1/2"</t>
  </si>
  <si>
    <t>VALVULA RETENCAO FUNDO DE POCO ROSCA BRONZE 4"</t>
  </si>
  <si>
    <t>VALVULA RETENCAO ROSCA BRONZE 150 LIBRAS HORIZ. 1.1/4"</t>
  </si>
  <si>
    <t>VALVULA RETENCAO ROSCA BRONZE DUPLA FUNCAO 1.1/2"</t>
  </si>
  <si>
    <t>VALVULA SEGURANCA/ALIVIO 150 LIBRAS ROSCA BRONZE 1/2"</t>
  </si>
  <si>
    <t>VARIADOR DE LUMINOSIDADE ROTATIVO 110/220V</t>
  </si>
  <si>
    <t>VASELINA PASTOSA LUBRIFICANTE EMBALAGEM 1.000g</t>
  </si>
  <si>
    <t>VASO SANIT.CAIXA ACOPLADA SAIDA HORIZONTAL RAVENA DECA</t>
  </si>
  <si>
    <t>VASO SANITARIO BRANCO/COR COM CAIXA ACOPLADA CP-12</t>
  </si>
  <si>
    <t>VASO SANITARIO CAIXA ACOPLADA BRANCO</t>
  </si>
  <si>
    <t>VASO SANITARIO CAIXA ACOPLADA DECA VOGUE PLUS</t>
  </si>
  <si>
    <t>VASO SANITARIO CAIXA ACOPLADA INCEPA CALYPSO</t>
  </si>
  <si>
    <t>PORTA FLEXIVEL PVC P/INST.IND.COMPLETA COLOCADA</t>
  </si>
  <si>
    <t>PORTA GIRATORIA 3 FOLHAS 1,0m+VIDRO+DETETOR METAIS</t>
  </si>
  <si>
    <t>PORTA GRELHA QUADRADO PVC 150mm</t>
  </si>
  <si>
    <t>PORTA MADEIRA COM ALMOFADAS 0,70x2,10m (1,47m2)</t>
  </si>
  <si>
    <t>PORTA MADEIRA LISA PINTURA 0,60x1,60m</t>
  </si>
  <si>
    <t>PORTA MADEIRA LISA PINTURA 0,60x2,10m</t>
  </si>
  <si>
    <t>PORTA MADEIRA LISA PINTURA 0,70x2,10m</t>
  </si>
  <si>
    <t>PORTA MADEIRA LISA PINTURA 0,80x2,10m</t>
  </si>
  <si>
    <t>PORTA MADEIRA LISA PINTURA 0,90x2,10m</t>
  </si>
  <si>
    <t>PORTA MADEIRA LISA VERNIZ 0,70x2,15m</t>
  </si>
  <si>
    <t>PORTA MADEIRA LISA VERNIZ 0,80x2,10m</t>
  </si>
  <si>
    <t>PORTA MADEIRA VENEZIANA 0,60x2,10m</t>
  </si>
  <si>
    <t>PORTA PAPEL LOUCA 15x15</t>
  </si>
  <si>
    <t>PORTA SANFONADA PVC 0,80x2,10m 1,68m2</t>
  </si>
  <si>
    <t>PORTA TIPO EUCAPLAC 0,80x2,10m 1,68m2</t>
  </si>
  <si>
    <t>PORTAO 2 FL. TUBO GALVANIZADO 2" TELA MAL.2" FIO 10</t>
  </si>
  <si>
    <t>PORTAO ABRIR 1F ALUMINIO PINT.ELETROSTATICA BRANCA</t>
  </si>
  <si>
    <t>LUBRIFICACAO ACABADORA DE ASFALTO 85CV 6600 h/v</t>
  </si>
  <si>
    <t>LUBRIFICACAO CAMIN.GUINDAUTO 127CV 11TN 1O000 HORAS</t>
  </si>
  <si>
    <t>LUBRIFICACAO CAMINHAO PIPA 127CV 9,0M3 11500 HORAS</t>
  </si>
  <si>
    <t>LUBRIFICACAO CAMINHAO TANQUE L32603 167CV 8m3 10.000h</t>
  </si>
  <si>
    <t>LUBRIFICACAO CARRO SONDA PERFURACAO SP3000T</t>
  </si>
  <si>
    <t>LUBRIFICANTE JUNTA ELASTICA-TUBO F.FUNDIDO-LATA 900g</t>
  </si>
  <si>
    <t>LUMINARIA 150W INCANDESCENTE SPOT EMBUTIR</t>
  </si>
  <si>
    <t>LUMINARIA 1x40W FLUORESCENTE 1,25cm CHANFRADA</t>
  </si>
  <si>
    <t>LUMINARIA 2x40W FLUORESCENTE 1,25cm CHANFRADA</t>
  </si>
  <si>
    <t>LUMINARIA 3x20W FLUORESCENTE 65cm CHANFRADA</t>
  </si>
  <si>
    <t>LUMINARIA 3x40W FLUORESCENTE 1,25cm CHANFRADA</t>
  </si>
  <si>
    <t>LUMINARIA 40W INCANDESCENTE SPOT EMBUTIR C-2003</t>
  </si>
  <si>
    <t>LUMINARIA 4x20W FLUORESCENTE 65cm CHANFRADA</t>
  </si>
  <si>
    <t>LUMINARIA 4x40W FLUORESCENTE 1,25cm CHANFRADA</t>
  </si>
  <si>
    <t>LUMINARIA ABERTA SOQUETE E40 P/LAMPADA VAP.MERC/MISTA</t>
  </si>
  <si>
    <t>LUMINARIA ARTICULADA 100W</t>
  </si>
  <si>
    <t>LUMINARIA AVISO/SAIDA 20W EMERGÊNCIA DUPLA FACE</t>
  </si>
  <si>
    <t>LUMINARIA BALIZADORA P/ESCADAS QUADRADA/ALUMINIO 6530</t>
  </si>
  <si>
    <t>LUMINARIA DE TETO FLUORESCENTE 1x32W</t>
  </si>
  <si>
    <t>LUMINARIA EMBUTIR LAMPADA HALOGENA TUBULAR 200W</t>
  </si>
  <si>
    <t>LUMINARIA FLUORESCENTE 1x40W PAREDE</t>
  </si>
  <si>
    <t>LUMINARIA FLUORESCENTE 1x40W TIPO CL</t>
  </si>
  <si>
    <t>LUMINARIA FLUORESCENTE 2x16W LUMINI BRANCA</t>
  </si>
  <si>
    <t>LUMINARIA FLUORESCENTE 2x20W 65cm CABECEIRA MOVEL</t>
  </si>
  <si>
    <t>LUMINARIA FLUORESCENTE 2x20W BRANCA/PRETA SOBREPOR</t>
  </si>
  <si>
    <t>LUMINARIA FLUORESCENTE 2x40W PENDENTE</t>
  </si>
  <si>
    <t>LUMINARIA FLUORESCENTE 3x20W TUALUX CABEC.FIXA CH.24</t>
  </si>
  <si>
    <t>LUMINARIA FLUORESCENTE 3x40W CABECEIRA FIXA CHAPA 24</t>
  </si>
  <si>
    <t>LUMINARIA FLUORESCENTE 4x16W CABECEIRA FIXA CHAPA 24</t>
  </si>
  <si>
    <t>LUMINARIA FLUORESCENTE 4x32W ITAIM 410A</t>
  </si>
  <si>
    <t>LUMINARIA FLUORESCENTE 6x20W</t>
  </si>
  <si>
    <t>LUMINARIA FLUORESCENTE 9W COMPACTA GLOBO LEITOSO</t>
  </si>
  <si>
    <t>LUMINARIA INCANDESCENTE 100W ARANDELA PAREDE</t>
  </si>
  <si>
    <t>LUMINARIA INCANDESCENTE 40W</t>
  </si>
  <si>
    <t>LUMINARIA INCANDESCENTE 60W PAREDE XP 620P XOULUX</t>
  </si>
  <si>
    <t>LUMINARIA PETALA VAPOR SODIO 400W</t>
  </si>
  <si>
    <t>LUMINARIA PHILLIPS 60W 901/400 ASSIMETRICA</t>
  </si>
  <si>
    <t>LUMINARIA PROJETOR Z15 VAPOR MERCURIO/SODIO/METALICO</t>
  </si>
  <si>
    <t>LUMINARIA REFLETOR RB 12V SUB-AQUATICO NICHO COBRE</t>
  </si>
  <si>
    <t>LUMINARIA SINALEIRO COM 2 CORES SOBRE PORTAS</t>
  </si>
  <si>
    <t>LUMINARIA SOBREPOR 4 LAMPADAS FLUORESCENTES 32W</t>
  </si>
  <si>
    <t>LUMINARIA TUBULAR FLUORESCENTE 2x20W TASCHIBA</t>
  </si>
  <si>
    <t>LUVA ALUMINIZADA COM FORRO DE LÃ</t>
  </si>
  <si>
    <t>LUVA BIPARTIDA FERRO FUNDIDO LBI SSB 100mm</t>
  </si>
  <si>
    <t>LUVA COBRE 700 ROSCA/ROSCA 3"</t>
  </si>
  <si>
    <t>LUVA COBRE PASSANTE SEM ANEL 601 104mm</t>
  </si>
  <si>
    <t>LUVA COBRE PASSANTE SEM ANEL 601 15mm</t>
  </si>
  <si>
    <t>LUVA COBRE PASSANTE SEM ANEL 601 42mm</t>
  </si>
  <si>
    <t>LUVA COBRE REF. 600 22mm</t>
  </si>
  <si>
    <t>LUVA COBRE REF. 600 35mm</t>
  </si>
  <si>
    <t>LUVA COBRE REF. 600 79mm</t>
  </si>
  <si>
    <t>LUVA COM BOLSAS DE FERRO FUNDIDO PBA 50mm</t>
  </si>
  <si>
    <t>LUVA CPVC AQUATHERM 22mm</t>
  </si>
  <si>
    <t>LUVA DE BORRACHA PARA ALTA TEMPERATURA E CORTES</t>
  </si>
  <si>
    <t>LUVA DE CORRER PVC ESGOTO SERIE NORMAL 50mm</t>
  </si>
  <si>
    <t>LUVA DE NAPA</t>
  </si>
  <si>
    <t>LUVA DE NEOPRENE CONTRA AGENTES QUIMICOS  41cm</t>
  </si>
  <si>
    <t>LUVA DE REDUCAO PVC SOLDAVEL 110mm x 75mm</t>
  </si>
  <si>
    <t>LUVA DE REDUCAO PVC SOLDAVEL 50mm x 25mm</t>
  </si>
  <si>
    <t>VERMICULITA EXPANDIDA TIPO 1234</t>
  </si>
  <si>
    <t>VERNIZ ACETINADO</t>
  </si>
  <si>
    <t>VERNIZ FIXADOR PARA FAIXA DE DEMARCACAO DE PISO</t>
  </si>
  <si>
    <t xml:space="preserve">VERNIZ SPARLACK MARITIMO </t>
  </si>
  <si>
    <t>VEU DE POLIPROPILENO GABIFLEX - BOBINA 20m2</t>
  </si>
  <si>
    <t>VEU DE VIDRO PARA DUTOS STYROFOAM</t>
  </si>
  <si>
    <t>VIDRO CRISTAL PLANO BRONZE 10mm</t>
  </si>
  <si>
    <t>VIDRO CRISTAL PLANO BRONZE 8mm</t>
  </si>
  <si>
    <t>VIDRO CRISTAL PLANO INCOLOR 3mm</t>
  </si>
  <si>
    <t>VIDRO CRISTAL PLANO INCOLOR 6mm</t>
  </si>
  <si>
    <t>VIDRO CRISTAL PLANO LAMINADO BRONZE 8mm</t>
  </si>
  <si>
    <t>VIDRO CRISTAL PLANO LAMINADO INCOLOR 6mm</t>
  </si>
  <si>
    <t>VIDRO CRISTAL PLANO VERDE 3,15mm</t>
  </si>
  <si>
    <t>VIDRO FANTAZIA CANELADO JACARE 4mm</t>
  </si>
  <si>
    <t>VIDRO FANTAZIA COMUM 4mm</t>
  </si>
  <si>
    <t>VIDRO FANTAZIA PONTILHADO 3 a 4mm</t>
  </si>
  <si>
    <t>VIDRO IMPRESSO ESPELHADO BOREAL 4mm</t>
  </si>
  <si>
    <t>VIDRO ISOLAMENTO ACUSTICO 4+4+1=9mm</t>
  </si>
  <si>
    <t>VIDRO JATEADO 6mm</t>
  </si>
  <si>
    <t>VIDRO LAMINADO BRONZE 3+3+1=7mm</t>
  </si>
  <si>
    <t>VIDRO LAMINADO TEMPERADO CINZA 10mm</t>
  </si>
  <si>
    <t>VIDRO LAMINADO TEMPERADO CINZA 6mm</t>
  </si>
  <si>
    <t>VIDRO LAMINADO TEMPERADO CINZA 8mm</t>
  </si>
  <si>
    <t>VIDRO LAMINADO TEMPERADO INCOLOR 19mm</t>
  </si>
  <si>
    <t>VIDRO LISO CRISTAL OPACO FOSCO 3mm</t>
  </si>
  <si>
    <t>VIDRO PLANO LISO CRISTAL TRANSLUCIDO 4mm</t>
  </si>
  <si>
    <t>VIDRO TEMPERADO VERDE 10mm</t>
  </si>
  <si>
    <t>VIGA MADEIRA DE LEI 7,5x12cm (3"x4,5"-0,009m3)</t>
  </si>
  <si>
    <t>VIGA MADEIRA DE LEI 7,5x16cm (3"x6"-0,012m3)</t>
  </si>
  <si>
    <t>VIGA MADEIRA DE LEI 7,5x23cm (3"x9"-0,009m3)</t>
  </si>
  <si>
    <t>VIGA MADEIRA DE LEI 7,5x30cm (3"x12"-0,0225m3)</t>
  </si>
  <si>
    <t>VIROLA/PORCA,TUBETE E ARRUELA 3/4"</t>
  </si>
  <si>
    <t>VISTORIA DE IMOVEL PARA EDIFICACAO</t>
  </si>
  <si>
    <t>VULCATEX EM PLACAS 30cm x 30cm</t>
  </si>
  <si>
    <t>VW GOL CITY 2P 1.6 AR/GASOLINA (/1000)</t>
  </si>
  <si>
    <t>VW KOMBI STANDARD 1.6 GASOLINA 58CV(/1000)</t>
  </si>
  <si>
    <t>WATIMETRO 144x144mm</t>
  </si>
  <si>
    <t>TE REDUCAO 90 PVC 1.1/4" x 3/4"</t>
  </si>
  <si>
    <t>TE REDUCAO 90 PVC 3" x 1.1/2"</t>
  </si>
  <si>
    <t>TE REDUCAO 90 PVC 3/4" x 1/2"</t>
  </si>
  <si>
    <t>TE REDUCAO 90 PVC SOLDAVEL 40 x 25mm</t>
  </si>
  <si>
    <t>TE REDUCAO 90 PVC SOLDAVEL 40 x 32mm</t>
  </si>
  <si>
    <t>TE REDUCAO 90 PVC SOLDAVEL 60 x 25mm</t>
  </si>
  <si>
    <t>TE REDUCAO 90 PVC SOLDAVEL 75 x 60mm</t>
  </si>
  <si>
    <t>TE REDUCAO 90 PVC SOLDAVEL 85 x 75mm</t>
  </si>
  <si>
    <t>TE REDUCAO ACO SEM COSTURA PARA SOLDA 8" x 4"</t>
  </si>
  <si>
    <t>TE REDUCAO ACO SEM COSTURA PARA SOLDA 8" x 6"</t>
  </si>
  <si>
    <t>TE REDUCAO COBRE 611 RC 28mm x 22mm x 28mm</t>
  </si>
  <si>
    <t>TE REDUCAO COBRE 611 RC 42mm x 15mm x 42mm</t>
  </si>
  <si>
    <t>TE REDUCAO COBRE 611 RC 54mm x 15mm x 54mm</t>
  </si>
  <si>
    <t>TE REDUCAO COBRE 611 RC 54mm x 42mm x 54mm</t>
  </si>
  <si>
    <t>TE REDUCAO COBRE 611 RC 79mm x 22mm x 79mm</t>
  </si>
  <si>
    <t>TE REDUCAO FERRO GALVANIZADO TUPY 1" x 3/4"</t>
  </si>
  <si>
    <t>TE REDUCAO FERRO GALVANIZADO TUPY 2" x 3/4"</t>
  </si>
  <si>
    <t>TE REDUCAO FERRO GALVANIZADO TUPY 2.1/2" x 1.1/2"</t>
  </si>
  <si>
    <t>TE REDUCAO FERRO GALVANIZADO TUPY 3" x 1.1/4"</t>
  </si>
  <si>
    <t>TE REDUCAO FERRO GALVANIZADO TUPY 4" x 2"</t>
  </si>
  <si>
    <t>TE REVERSIVEL PARA GAS GLP 3/4"</t>
  </si>
  <si>
    <t>TE SANITARIO FERRO FUNDIDO TS SBB 100 x 100mm</t>
  </si>
  <si>
    <t>TE SANITARIO FERRO FUNDIDO TS SMU 125 x 125mm</t>
  </si>
  <si>
    <t>TELA ALAMBRADO MALHA 15x5cm AC0 3,4mm GERDAU DG34/15</t>
  </si>
  <si>
    <t>TELA ARAME GALVANIZADO 16AWG</t>
  </si>
  <si>
    <t>TELA ARAME ZINCADO 12BWG 35x35mm</t>
  </si>
  <si>
    <t>TELA DE ARAME GALVANIZADO 2" AWG 14</t>
  </si>
  <si>
    <t>TELA DE NYLON PARA IMPERMEABILIZACAO</t>
  </si>
  <si>
    <t>TELA ELETROSOLD. BEMATEL Q138 10x10cm 4,2mm(2,20kg/m2)</t>
  </si>
  <si>
    <t>TELA ELETROSOLDADA BEMATEL Q-283 6mm 10x10cm 4,48Kg/m2</t>
  </si>
  <si>
    <t xml:space="preserve">TELA ELETROSOLDADA BEMATEL Q-61 15x15cm 3,4mm 0,97kg/m2  </t>
  </si>
  <si>
    <t>TELA ELETROSOLDADA BEMATEL Q-75 15x15 3,8mm 1,21kg/m2</t>
  </si>
  <si>
    <t xml:space="preserve">TELA ELETROSOLDADA BEMATEL Q-92 4,2mm 15x15cm 1,48kg/m2  </t>
  </si>
  <si>
    <t xml:space="preserve">TELA ELETROSOLDADA BEMATEL Q396 10x10cm 7,1mm 6,28kg/m2  </t>
  </si>
  <si>
    <t xml:space="preserve">TELA ELETROSOLDADA BEMATEL T503 6x8mm 30x10cm 4,76Kg/m2  </t>
  </si>
  <si>
    <t>TELA METALICA GALVANIZADA 2" FIO 10 BWG</t>
  </si>
  <si>
    <t>TELA METALICA GALVANIZADA 2" FIO 12</t>
  </si>
  <si>
    <t>TELA METALICA GALVANIZADA 2.1/2" FIO 10</t>
  </si>
  <si>
    <t>TELA METALICA GALVANIZADA 3" FIO 10</t>
  </si>
  <si>
    <t>TELA METALICA GALVANIZADA 3" FIO 12</t>
  </si>
  <si>
    <t>TELA No.2 PARA APLICACAO DE DUROFOAM EM DUTOS</t>
  </si>
  <si>
    <t>TELA PLAST. ENGETELA CONTENCAO-P MALHA 2.1/2" C/1,90m</t>
  </si>
  <si>
    <t xml:space="preserve">TELA PLASTICA ENGETELA CONTENCAO-L MALHA 2" LARG. 1,90m  </t>
  </si>
  <si>
    <t xml:space="preserve">TELA PLASTICA ENGETELA CONTENCAO-P MALHA 1.1/2" C/1,50m  </t>
  </si>
  <si>
    <t>TELA PLASTICA ENGETELA FACHADEIRO AZUL LARGURA 1,50m</t>
  </si>
  <si>
    <t>TELA PLASTICA ENGETELA FACHADEIRO LARGURA 3,00m</t>
  </si>
  <si>
    <t>TELA PLASTICA ENGETELA MOSQUITEIRO MALHA 2,5mm C/1,5m</t>
  </si>
  <si>
    <t>TELA PLASTICA ENGETELA P/CERCAMENTO MALHA 1/2" C/1,50m</t>
  </si>
  <si>
    <t>TELA PLASTICA FACHADEIRO LARGURA DE  3,00m</t>
  </si>
  <si>
    <t>TELA PLASTICA SAMPA 1512 MALHA 50 PRETA C/1,50m</t>
  </si>
  <si>
    <t>TELA TAPUME LUCISA ROLO 1,20x50m (PLASTICO VAZADO)</t>
  </si>
  <si>
    <t>TELHA ACO GALV.TRAPEZIO 5mm POS PINTADA 2 FACES</t>
  </si>
  <si>
    <t xml:space="preserve">TELHA ALUMINIO 0,5mm TRAPEZ/POLIUR.30mm L=1,027m 1.65kg  </t>
  </si>
  <si>
    <t xml:space="preserve">TELHA ALUMINIO 0,7mm PREPINT.ELETROSTATICAMENTE 2,307kg  </t>
  </si>
  <si>
    <t>TELHA ALUMINIO NAT.TRAPEZOIDAL 0,7mm (2,307 kg/m2)</t>
  </si>
  <si>
    <t>TELHA ALUMINIO NATURAL ONDULADO 0,7mm (2,307kgm2)</t>
  </si>
  <si>
    <t>TELHA ALUMINIO ONDUL.1275x3350x007mm(4,271m2)9,85kg/m2</t>
  </si>
  <si>
    <t>TELHA CERAMICA FRANCESA/PLAN UNIVERSAL 33un/m2</t>
  </si>
  <si>
    <t>TELHA CERAMICA ROMANA</t>
  </si>
  <si>
    <t>TELHA CERAMICA TIPO COLONIAL (CAPA E BICA 28un/m2)</t>
  </si>
  <si>
    <t xml:space="preserve">TELHA CERAMICA TIPO PLAN (MARSELHA)UNIVERSAL (33 un/m2)  </t>
  </si>
  <si>
    <t>TELHA CIMENTICIA CANALETE/KALHETA 49 x 5,00m</t>
  </si>
  <si>
    <t>TELHA CIMENTICIA CANALETE/KALHETA 49 x 5,50m</t>
  </si>
  <si>
    <t>TELHA CIMENTICIA CANALETE/KALHETAO 90 x 3,70m</t>
  </si>
  <si>
    <t>TELHA CIMENTICIA CANALETE/KALHETAO 90 x 6,00m</t>
  </si>
  <si>
    <t>TELHA CIMENTICIA CANALETE/KALHETAO 90 x 6,70m</t>
  </si>
  <si>
    <t>TELHA CIMENTICIA CANALETE/KALHETAO 90 x 7,40m</t>
  </si>
  <si>
    <t>TELHA CIMENTICIA KALHETA DELTA NORMAL 0,43 x 5,0m</t>
  </si>
  <si>
    <t>TELHA CIMENTICIA ONDULADA 5mm 1,83x1,10=2,01m2</t>
  </si>
  <si>
    <t>TELHA CIMENTICIA ONDULADA 6mm 1,53m x 1,10(1.68m2)</t>
  </si>
  <si>
    <t>TELHA CIMENTICIA ONDULADA 6mm 1,83x1,10m=2,01m2</t>
  </si>
  <si>
    <t xml:space="preserve">TELHA CIMENTICIA VOGATEX ONDULADA 2,44x0,50x4mm(1,22m2)  </t>
  </si>
  <si>
    <t>TELHA DE VIDRO TIPO COLONIAL CAPA/BICA</t>
  </si>
  <si>
    <t>TELHA DE VIDRO TIPO FRANCESA/PAULISTA 18 un/m2</t>
  </si>
  <si>
    <t>TELHA FIBRA VIDRO 6mm TRANSPARENTE ONDALEV 2,44x0,50m</t>
  </si>
  <si>
    <t>TELHA GALVANIZADA TRAPEZOIDAL C/POLIUR.30mm L=1,032m</t>
  </si>
  <si>
    <t>TELHA TRAPEZOIDAL GALVANIZADA EUCATEX 0,5mm</t>
  </si>
  <si>
    <t>TENIS  MODELO  DE  AMARRAR BRANCO</t>
  </si>
  <si>
    <t>TENTO GRANITO CINZA CARIJO</t>
  </si>
  <si>
    <t>TERMINAL AEREO TEL 043 TERMOTECNICA</t>
  </si>
  <si>
    <t>TERMINAL COMPRESSAO BRONZE QA B CABO 25mm2 a 35mm2</t>
  </si>
  <si>
    <t>TERMINAL COMPRESSAO BURNDY YAL16/6/T32 4AWG 16mm2</t>
  </si>
  <si>
    <t>TERMINAL COMPRESSAO BURNDY YAL35/8/T32 1AWG 35mm2</t>
  </si>
  <si>
    <t>ELEVADOR PANORAMICO 14 PESSOAS 980kgf 60mpm -SHOPPING</t>
  </si>
  <si>
    <t>ELEVADOR PANORAMICO 8 PESSOAS 60mpm 560kgf ATE 10 PAV.</t>
  </si>
  <si>
    <t>ELEVADOR PARA DEFICIENTE FISICO COM 3 PARADAS</t>
  </si>
  <si>
    <t>ELEVADOR PARA OBRA ALTURA 20,0m</t>
  </si>
  <si>
    <t xml:space="preserve">ELEVADOR SERVICO 8 PESSOAS 96mpm 560Kgf ATE 15 PAV.RES.  </t>
  </si>
  <si>
    <t>ELEVADOR SOC.+CAS.MAQ.8 PESSOAS 60mpm 560kgf/SER.EMPR.</t>
  </si>
  <si>
    <t>ELEVADOR SOCIAL 8 PES.60mpm 560Kgf ATE 15PV.RESIDENC.</t>
  </si>
  <si>
    <t>ELEVADOR WAYNE PARA VEICULOS-2 ELETRICO</t>
  </si>
  <si>
    <t>ELUMAFLEX 22mm x 5mm</t>
  </si>
  <si>
    <t>EMENDA PERFIL 38mm TIPO L</t>
  </si>
  <si>
    <t>EMULSAO ASFALTICA COM ELASTOMERO VEDAPREN (BALDE 20L)</t>
  </si>
  <si>
    <t>EMULSAO ASFALTICA EMULFALTEXSA (BALDE 20kg)</t>
  </si>
  <si>
    <t>EMULSAO ASFALTICA EMULPLASTICO-P (BALDE 19kg)</t>
  </si>
  <si>
    <t>EMULSAO ASFALTICA GABIFLEX (BALDE 18KG)</t>
  </si>
  <si>
    <t>EMULSAO ASFALTICA GABIFLEX (tradicional)</t>
  </si>
  <si>
    <t>EMULSAO ASFALTICA RL 1C</t>
  </si>
  <si>
    <t>EMULSAO ASFALTICA RR 2C</t>
  </si>
  <si>
    <t>EMULSAO ASFALTICA TEXSA LAGE (BALDE 22kg)</t>
  </si>
  <si>
    <t>EMULSAO BASE ACRILICO IMPERMEABILIZANTE HEY'DI CRYL</t>
  </si>
  <si>
    <t>EMULSAO KZ ADESIVA A BASE DE ACRILICO</t>
  </si>
  <si>
    <t>ENCARREGADO COM CNH-CATEGORIA B</t>
  </si>
  <si>
    <t>ENCARREGADO DE CONCRETO</t>
  </si>
  <si>
    <t>ENCARREGADO DE EQUIPE DE MONTAGEM</t>
  </si>
  <si>
    <t>ENCARREGADO DE ESCAVACAO</t>
  </si>
  <si>
    <t>ENCARREGADO DE LIMPEZA</t>
  </si>
  <si>
    <t>ENCARREGADO DE TURMA</t>
  </si>
  <si>
    <t>ENCARREGADO GERAL DE OBRAS E SERVICOS</t>
  </si>
  <si>
    <t>ENCARREGADO PERFURACAO(SALARIO+ENCARGOS 67% SABADO/DI</t>
  </si>
  <si>
    <t>ENCARREGADO SERVICOS DE MONTAGEM</t>
  </si>
  <si>
    <t>ENCARREGADO TURMA REVESTIMENTO+30% PERICULOSIDADE</t>
  </si>
  <si>
    <t>ENCARREGADO+ADICIONAL 30% PERICULOSIDADE</t>
  </si>
  <si>
    <t>ENCARREGADO/MESTRE+ADICIONAL 30% PERICULOSIDADE</t>
  </si>
  <si>
    <t>ENERGIA ELETRICA (864 kcal/Kwh)</t>
  </si>
  <si>
    <t>kWh</t>
  </si>
  <si>
    <t>ENFERMEIRO EM OBRAS NO AMBULATORIO CIPA</t>
  </si>
  <si>
    <t>ENGATE ALUMINIO 2.1/2" PARA ASPIRACAO PARA PISCINAS</t>
  </si>
  <si>
    <t>ENGATE RAPIDO METAL AR COMPRIMIDO 3/4" x 1/2"</t>
  </si>
  <si>
    <t>ENGENHEIRO CIVIL JUNIOR FISCAL 22/5h+ 25%</t>
  </si>
  <si>
    <t>ENGENHEIRO CIVIL JUNIOR FISCAL DE OBRAS</t>
  </si>
  <si>
    <t>ENGENHEIRO CIVIL JUNIOR RESIDENTE EM OBRAS</t>
  </si>
  <si>
    <t>ENGENHEIRO CIVIL SENIOR</t>
  </si>
  <si>
    <t>ENGENHEIRO ELETRICISTA PLENO</t>
  </si>
  <si>
    <t>ENGENHEIRO GEOLOGO(SAL.+ENCARGOS 67%)SABADO NOTURNO</t>
  </si>
  <si>
    <t>ENGENHEIRO GERAL DE ESTRUTURAS PROTENDIDAS (PLENO)</t>
  </si>
  <si>
    <t>ENGENHEIRO MANUTENCAO DE MAQUINAS (PLENO)</t>
  </si>
  <si>
    <t>ENGENHEIRO ORCAMENTISTA</t>
  </si>
  <si>
    <t>ENGENHEIRO PERFURACAO(SAL.+ENCARGOS 67%)DOMINGO DIURNO</t>
  </si>
  <si>
    <t>ENGENHEIRO SENIOR</t>
  </si>
  <si>
    <t>ENSACADOR DE LIXO CONVENCIONAL CAPACIDADE 60 LITROS</t>
  </si>
  <si>
    <t>ENSAIO AGREGADOS ABRASAO LOS ANGELES NBR 6465</t>
  </si>
  <si>
    <t>ENSAIO AGREGADOS ABSORCAO NBR 9777 E 9937</t>
  </si>
  <si>
    <t>ENSAIO AGREGADOS AVAL.IMPUREZAS ORG.DE AREIA NBR 7220</t>
  </si>
  <si>
    <t>ENSAIO AGREGADOS COMPOSICAO GRANULOMETRICA NBR 7217</t>
  </si>
  <si>
    <t>ENSAIO AGREGADOS MASSA ESPEC./ABSORCAO AGREGADO GRAUDO</t>
  </si>
  <si>
    <t>ENSAIO AGREGADOS MASSA ESPECIFICA AGREGADO MIUDO</t>
  </si>
  <si>
    <t>ENSAIO AGREGADOS MASSA UNITARIA ESTADO SOLTO NBR 7251</t>
  </si>
  <si>
    <t>ENSAIO AGREGADOS QUALIDADE DA AREIA</t>
  </si>
  <si>
    <t>ENSAIO AGREGADOS TEOR DE ARGILAS EM TORROES NBR 7218</t>
  </si>
  <si>
    <t xml:space="preserve">ENSAIO AGREGADOS TEOR DE MATERIAL PULVERULENTO NBR 7219  </t>
  </si>
  <si>
    <t>ENSAIO CIMENTO AREA ESPECIFICA BLAINE NBR 7224</t>
  </si>
  <si>
    <t>ENSAIO CIMENTO EXPANSIBILIDADE NBR 11582</t>
  </si>
  <si>
    <t>ENSAIO CIMENTO FINURA NA PENEIRA #200 NBR 11579</t>
  </si>
  <si>
    <t>REGISTRO GAVETA BRONZE CROMADO 3/4"</t>
  </si>
  <si>
    <t>REGISTRO GAVETA F.DUCTIL FLANGE 250mm COM VOLANTE</t>
  </si>
  <si>
    <t>REGISTRO MACHO 1"</t>
  </si>
  <si>
    <t>REGISTRO MACHO 1.1/4"</t>
  </si>
  <si>
    <t>REGISTRO MACHO 2.1/2"</t>
  </si>
  <si>
    <t>REGISTRO MACHO 3/4"</t>
  </si>
  <si>
    <t>REGISTRO PRESSAO COM ACABAMENTO CROMADO 1.1/4"</t>
  </si>
  <si>
    <t>REGISTRO PRESSAO COM ACABAMENTO CROMADO 1/2"</t>
  </si>
  <si>
    <t>REGISTRO PRESSAO COM ACABAMENTO CROMADO 3/4"</t>
  </si>
  <si>
    <t>REGISTRO PRESSAO PVC ROSCA 1/2"</t>
  </si>
  <si>
    <t>REGISTRO ROSCA BRONZE PARA AR E GASES 1"</t>
  </si>
  <si>
    <t>REGUA MADEIRA PARA PEDREIRO 2,00m</t>
  </si>
  <si>
    <t>REGUAS MADEIRA CEDRO 10cm</t>
  </si>
  <si>
    <t>REGULADOR RF301 PARA GAS GLP</t>
  </si>
  <si>
    <t>REJUNTE EPOXI WEBER CAIXA 1,5kg</t>
  </si>
  <si>
    <t>RELE BIMETALICO 25A 3UA52</t>
  </si>
  <si>
    <t>RELE BIMETALICO 3VA40</t>
  </si>
  <si>
    <t>RELOGIO ELETRICO RODBELL MOD. 2055 (27,5x35x24)</t>
  </si>
  <si>
    <t>REMESSA POSTAL TAXA E.C.T.</t>
  </si>
  <si>
    <t>REPARO PARA VALVULA DESCARGA 1.1/4" - 1.1/2"</t>
  </si>
  <si>
    <t>REPOS.PECAS PA CARREGADEIRA PNEUS CST 930 213CV 1,91m3</t>
  </si>
  <si>
    <t>REPOSICAO CAPITAL CAMINHAO TANQUE L-32603 167CV 8m3</t>
  </si>
  <si>
    <t>REPOSICAO CAPITAL FIAT MAREA SX 1.6 GASOLINA (/1000)</t>
  </si>
  <si>
    <t xml:space="preserve">REPOSICAO CAPITAL FORD FOCUS HATCH 1.6 GASOLINA (/1000)  </t>
  </si>
  <si>
    <t>REPOSICAO CAPITAL FORD KA 1.0 65CV GASOLINA (/1000)</t>
  </si>
  <si>
    <t>REPOSICAO CAPITAL GM CORSA 1.0 SEDAN GASOLINA (/1000)</t>
  </si>
  <si>
    <t>REPOSICAO CAPITAL GOL CITY 2P 1.6 AR-GASOLINA (/1000)</t>
  </si>
  <si>
    <t>REPOSICAO CAPITAL INCINERADOR D/A 110Kg/hora/1000</t>
  </si>
  <si>
    <t>REPOSICAO CAPITAL KOMBI STD 1.6 58CV GASOLINA (/1000)</t>
  </si>
  <si>
    <t xml:space="preserve">REPOSICAO CAPITAL UTILITARIO BESTA GS 2.0 12 PASS./1000  </t>
  </si>
  <si>
    <t>REPOSICAO CAPITAL VW POLO 1.60 101CV-GASOLINA (/1000)</t>
  </si>
  <si>
    <t>REPOSICAO PECAS CAMIN.GUINDAUTO 127CV 11TN 1O000 HORAS</t>
  </si>
  <si>
    <t>REPOSICAO PECAS GRUPO GERADOR KOLKACH 30kVA 36CV</t>
  </si>
  <si>
    <t>RETIFICADOR DE SOLDA ESAB 400A MODELO 402C(19664)</t>
  </si>
  <si>
    <t>RETIRADA DE ENTULHO ENSACADO</t>
  </si>
  <si>
    <t>RETROESCAVADEIRA ESTEIRAS FIAT ALIS 4x2 85CV (19051)</t>
  </si>
  <si>
    <t>RETROESCAVADEIRA ESTEIRAS MAXION 4WD 4x4 78CV (19052)</t>
  </si>
  <si>
    <t>REVESTIMENTO TERMOACUSTICO 1/2" JATEADO EM PAREDES</t>
  </si>
  <si>
    <t>RIO TELEFONICO 2 CONDUTORES 0,28mm</t>
  </si>
  <si>
    <t>RODAPE ARDOSIA</t>
  </si>
  <si>
    <t>RODAPE BORRACHA PLURIGOMA</t>
  </si>
  <si>
    <t>RODAPE CERAMICO 20cm LINHA PEI-III</t>
  </si>
  <si>
    <t>RODAPE DUOPLAST VINILICO</t>
  </si>
  <si>
    <t>RODAPE FORMIPISO</t>
  </si>
  <si>
    <t>RODAPE GRANITO CINZA ANDORINHA 10cm</t>
  </si>
  <si>
    <t>RODAPE MADEIRA CANELA 10 x 2cm</t>
  </si>
  <si>
    <t>RODAPE MADEIRA IPE 7 x 2cm</t>
  </si>
  <si>
    <t>RODIZIO DE LATAO COM ROLAMENTO NACIONAL DE 6mm</t>
  </si>
  <si>
    <t>RODIZIO DE MADEIRA 10 x 25cm</t>
  </si>
  <si>
    <t>RODO 8 RODAS PLASTICO STANDARD P/ASPIRADOR DE PISCINAS</t>
  </si>
  <si>
    <t>ROLDANA ACO 4" x 1/2"</t>
  </si>
  <si>
    <t>ROLDANA E RODIZIO SKF</t>
  </si>
  <si>
    <t>ROLDANA PARA ARMACAO PRESSBOW</t>
  </si>
  <si>
    <t>ROLDANA REF. 304 No.16</t>
  </si>
  <si>
    <t>ROLHA DE MADEIRA PARA ACABAMENTO DE SUPERFICIE</t>
  </si>
  <si>
    <t>ROLO DE LAN PARA PINTURA 1318 23cm</t>
  </si>
  <si>
    <t>ROLO ESPUMA PARA PINTURA 1341 5cm</t>
  </si>
  <si>
    <t>ROLO ESPUMA PARA PINTURA 1343 15cm</t>
  </si>
  <si>
    <t>ROLO ESPUMA PARA PINTURA 1343 9cm</t>
  </si>
  <si>
    <t>ROLO MULTIUSO PARA PINTURA ROLOFLEX 15cm</t>
  </si>
  <si>
    <t>ROLO PARA PINTURA TEXTURA 9cm</t>
  </si>
  <si>
    <t>ROUPEIRO ACO 1,98 x 1,23 x 0,42m COM 8 VAOS GRANDES</t>
  </si>
  <si>
    <t>ROUPEIRO DE ACO 28 VAOS PEQUENOS</t>
  </si>
  <si>
    <t>ROUPEIRO DE ACO 40 VAOS PEQUENOS</t>
  </si>
  <si>
    <t>ROUPEIRO PEQUENO ACO 16 VAOS 1,98 x 1023 x 0,42m</t>
  </si>
  <si>
    <t>RUFO CHAPA ALUMINIO 0,8mm PREPINTADO ELETROSTATICO</t>
  </si>
  <si>
    <t>RUFO CHAPA FIBRA DE VIDRO L=0,45m</t>
  </si>
  <si>
    <t>RUFO VENTILACAO FIBROCIMENTO</t>
  </si>
  <si>
    <t>SABONETEIRA 6"x3" LOUCA BRANCA (7,5x15cm)</t>
  </si>
  <si>
    <t>SABONETEIRA 6"x3" LOUCA COR</t>
  </si>
  <si>
    <t>SABONETEIRA DE PAREDE LOUCA BRANCA 6"x3"</t>
  </si>
  <si>
    <t>SABONETEIRA GIRATORIA SABAO LIQUIDO VIDRO AURIMAR</t>
  </si>
  <si>
    <t>SABONETEIRA SABAO LIQUIDO SPRAY KIMBERLY CLARCK</t>
  </si>
  <si>
    <t>SACO DE ANIAGEM CAPACIDADE 0,125m3</t>
  </si>
  <si>
    <t xml:space="preserve">SACO RECICLADO 50x70cm/0,18 P/ENTULHO (CAP.ate 30,0Kgf)  </t>
  </si>
  <si>
    <t>SACO RECICLADO PRETO 31x55cm CASA SHOW-15L ENTULHO</t>
  </si>
  <si>
    <t>SACO RECICLADO PRETO PARA LIXO CAPACIDADE 30 LITROS</t>
  </si>
  <si>
    <t>SAIBRO/BARRO/TERRA DE EMBOCO/ARENOSO/AREOLA</t>
  </si>
  <si>
    <t>SALARIO MINIMO NACIONAL</t>
  </si>
  <si>
    <t>SANCA DE GESSO PARA LUZ INDIRETA</t>
  </si>
  <si>
    <t>SANCA/MOLDURA GESSO 12 a 16cm</t>
  </si>
  <si>
    <t>SARRAFO DE MADEIRA PINUS 5 x 2,5cm</t>
  </si>
  <si>
    <t>SARRAFO DE MADEIRA PINUS/TAIPA/ANGELIN 10 x 2,5cm</t>
  </si>
  <si>
    <t>SARRAFO MADEIRA PINUS 20 x 2,5cm</t>
  </si>
  <si>
    <t>SAUNA/FORNO ELETRICO ACO INOXIDAVEL 10kW ATE 16m3</t>
  </si>
  <si>
    <t>SAUNA/FORNO ELETRICO ACO INOXIDAVEL 6kW ATE 10 m3</t>
  </si>
  <si>
    <t>SAUNA/FORNO ELETRICO ACO INOXIDAVEL 8kW ATE 14m3</t>
  </si>
  <si>
    <t>SEGURO FORD FOCUS HATCH 1.6 GASOLINA (/1000)</t>
  </si>
  <si>
    <t>SEGURO FORD KA 1.0 65CV GASOLINA (/1000)</t>
  </si>
  <si>
    <t>SEGURO GM CORSA 1.0 SEDAN CLASSIC GASOLINA (/1000)</t>
  </si>
  <si>
    <t>SEGURO GOL CITY 2P 1.6 AR-GASOLINA (/1000)</t>
  </si>
  <si>
    <t>SEGURO KOMBI STANDARD 1.6 GASOLINA 58CV(/1000)</t>
  </si>
  <si>
    <t>SEGURO PEUGEOT 206 1.4 GASOLINA (/1000)</t>
  </si>
  <si>
    <t>SEGURO TOYOTA COROLLA XLi 1.6 GASOLINA (/1000)</t>
  </si>
  <si>
    <t>SEGURO UTILIARIO BESTA GS 2.0 12 PASS/1000</t>
  </si>
  <si>
    <t>SEGURO VW POLO 1.60 101CV-GASOLINA (/1000)</t>
  </si>
  <si>
    <t>SEGUROS GERAIS/RESPONS.CIVIL/TERCEIROS DA OBRA</t>
  </si>
  <si>
    <t>SEIXO ROLADO VERMELHO 2,5cm DE RIO PARA CONCRETAGEM</t>
  </si>
  <si>
    <t>SELADOR PARA MADEIRA</t>
  </si>
  <si>
    <t>SELADOR PARA TINTA ACRILICA (18L)</t>
  </si>
  <si>
    <t>SELETOR MIXER LP/MP14</t>
  </si>
  <si>
    <t>SELIM CERAMICO 200 x 210mm PASSAGEM RETA</t>
  </si>
  <si>
    <t>SELO PARA CINTA ALUMINIO</t>
  </si>
  <si>
    <t>SEMAFORO PISCA PISCA ELETRICO/DESGASTE 110 HORAS</t>
  </si>
  <si>
    <t>SENSOR DOMUS BICA DV42 C/AREJADOR ANDIVANDALISMO</t>
  </si>
  <si>
    <t>SENSOR MAGNETICO PARA PORTA</t>
  </si>
  <si>
    <t>SERPENTINA AGUA QUENTE 1900x1270mm</t>
  </si>
  <si>
    <t>SERVENTE ESTIVA/CARGA</t>
  </si>
  <si>
    <t>SERVENTE ESTIVA/CARGA E DESCARGA</t>
  </si>
  <si>
    <t>SERVENTE-ADICIONAL 30% DE PERICULOSIDADE</t>
  </si>
  <si>
    <t>SERVENTE-ESTIVA DE DESCARGA-30% PERICULOSIDADE</t>
  </si>
  <si>
    <t>SERVICO DE EMENDA EM ESTACA PRE-MOLDADA</t>
  </si>
  <si>
    <t>SERVICO DE FILMAGEM VT/LOCACAO EVENTO/DIA</t>
  </si>
  <si>
    <t>SIFAO PARA PIA AMERICANA 1.1/2"x1.1/2" 30cm CROMADO</t>
  </si>
  <si>
    <t>SIKAFIX SUPER COLA PARA CHAPISCO/ARGAMASSA</t>
  </si>
  <si>
    <t>SIKAFLEX T 68 POLIURETANO/ALCATRAO (LT-5kg)</t>
  </si>
  <si>
    <t>SILICA ATIVA - SILMIX</t>
  </si>
  <si>
    <t>SILICONE PARA MANUTENCAO INCOLOR 380g</t>
  </si>
  <si>
    <t>SINALIZACAO PARA LOCALIZACAO DE EXTINTORES</t>
  </si>
  <si>
    <t>SINTEKO LATA DE 5kg FOSCO</t>
  </si>
  <si>
    <t>SINTONIZADOR AM/FM DIGITAL PANASONIC (SONY)</t>
  </si>
  <si>
    <t>SINTONIZADOR MOD 7 GRD</t>
  </si>
  <si>
    <t>SIRENE PARA ALARMES DE INCENDIO</t>
  </si>
  <si>
    <t>SISAL PARA CRAVAMENTO DE PECAS DE GESSO</t>
  </si>
  <si>
    <t>SISTEMA DE CHAVEAMENTO AUTOMATICO PARA SINAL DE ANTENA</t>
  </si>
  <si>
    <t>SKIMER+COADEIRA FIBERGLASSW PARA PICINAS</t>
  </si>
  <si>
    <t>SOLDA ELETRICA-ELETRODO 7018 AWS 1/4"</t>
  </si>
  <si>
    <t>PASTA PARA SOLDA (FLUXO)97 x 3 (Sn Cu)</t>
  </si>
  <si>
    <t>PASTILHA  2,0 x 2,0cm JATOBA VERDE FOLHA</t>
  </si>
  <si>
    <t>PASTILHA  2,5 x 2,5cm BRANCO EVEREST JATOBA</t>
  </si>
  <si>
    <t>PASTILHA  2,5 x 2,5cm BRANCO GELO JATOBA</t>
  </si>
  <si>
    <t>PASTILHA 4,0 x 4,0cm JATOBA AMARELA</t>
  </si>
  <si>
    <t>PASTILHA DE VIDRO 2x2 VIDROTIL TRANSPARENTE COR 3290</t>
  </si>
  <si>
    <t>PASTILHA DE VIDRO 5x5cm JATOBA PORTO SEGURO</t>
  </si>
  <si>
    <t>PASTILHA FOSCA 2,5 x 2,5cm AZUL  SAFIRA JATOBA</t>
  </si>
  <si>
    <t>PASTILHEIRO ANDAIME EXTERNO+30% PERICULOSIDADE</t>
  </si>
  <si>
    <t>PAVE VIDRO QUADRADO 17 x 5cm</t>
  </si>
  <si>
    <t>PAVE VIDRO REDONDO 12 x 8cm</t>
  </si>
  <si>
    <t>PAVIMENTO EM LAMINADO MADEIRA TIRAS 16x8,4 8mm</t>
  </si>
  <si>
    <t>PE DE CABRA EM ACO COM 60cm</t>
  </si>
  <si>
    <t>PEDRA ARDOSIA  42 x 42cm</t>
  </si>
  <si>
    <t>PEDRA ARDOSIA (LADRILHOS) EM PECAS 40x40cm</t>
  </si>
  <si>
    <t>PEDRA ARDOSIA VERDE 25 x 25cm</t>
  </si>
  <si>
    <t>PEDRA BRITADA #1</t>
  </si>
  <si>
    <t>PEDRA BRITADA #1 E 2</t>
  </si>
  <si>
    <t>PEDRA BRITADA #2</t>
  </si>
  <si>
    <t>PEDRA BRITADA #3</t>
  </si>
  <si>
    <t>PEDRA CARRANCA 37 x 37cm</t>
  </si>
  <si>
    <t>PEDRA DE MAO</t>
  </si>
  <si>
    <t>PEDRA LAGOA SANTA SERRADA 20 x 40cm</t>
  </si>
  <si>
    <t>PEDRA MADEIRA EM BLOCOS IREGULARES EM PAREDE</t>
  </si>
  <si>
    <t>PEDRA MAGNEZIANA EM BLOCOS IRREGULARES EM PAREDE</t>
  </si>
  <si>
    <t>PEDRA MIRACEMA 11,5 x 23,0 x 1,5cm</t>
  </si>
  <si>
    <t>PEDRA MIRACEMA ROSA 23 x 47cm</t>
  </si>
  <si>
    <t>PEDRA PORTUGUESA COR BRANCA</t>
  </si>
  <si>
    <t>PEDRA PORTUGUESA COR PRETA</t>
  </si>
  <si>
    <t>PEDRA SAO THOME 17 x 37cm TIPO EXPORTACAO</t>
  </si>
  <si>
    <t>PEDRA SAO THOME 22 x 47cm</t>
  </si>
  <si>
    <t>PEDRA SEIXO VERMELHO ROLADO TAMANHO IRREGULAR EM PAREDE</t>
  </si>
  <si>
    <t>PEDRA ZERO/PEDRISCO/CASCALHO</t>
  </si>
  <si>
    <t>PEDREIRO ADICIONAL 25% HORA NOTURNA+30% PERICULOSIDADE</t>
  </si>
  <si>
    <t>PEDREIRO ADICIONAL PERICULOSIDADE 30%</t>
  </si>
  <si>
    <t>PEITORIL CERAMICO 15 x 2cm</t>
  </si>
  <si>
    <t>PEITORIL EM GRANITO PRETO 0,26m</t>
  </si>
  <si>
    <t>PEITORIL GRANITO BRANCO SAO FRANCISCO</t>
  </si>
  <si>
    <t>PEITORIL GRANITO CINZA ANDORINHA 25x3cm</t>
  </si>
  <si>
    <t>PEITORIL MARMORE 2 x 25cm</t>
  </si>
  <si>
    <t>PEITORIL MARMORITE/GRANILITE</t>
  </si>
  <si>
    <t>PERFIL "L" ABAS DESIGUAIS 3.1/2"x2.1/2"x1/4"7,29kg/m</t>
  </si>
  <si>
    <t>PERFIL "L" ABAS DESIGUAIS 3.1/2"x2.1/2"x3/8"(10,8kg/m)</t>
  </si>
  <si>
    <t>PERFIL "L" ABAS DESIGUAIS 5"x3.1/2"x5/16"(13,00kg/m)</t>
  </si>
  <si>
    <t>PERFIL "L" ABAS DESIGUAIS ATE 8"x4x3/4"(42,70kg/m)</t>
  </si>
  <si>
    <t>PERFIL "L" ABAS IGUAIS 1.1/2"x1/4" (3,48kg/m)</t>
  </si>
  <si>
    <t>PERFIL "L" ABAS IGUAIS 1.1/2"x1/8" (1,83kg/m)</t>
  </si>
  <si>
    <t>PERFIL "L" ABAS IGUAIS 1.1/2"x5/16" (4,26kg/m)</t>
  </si>
  <si>
    <t>PERFIL "L" ABAS IGUAIS 2"x1/8" (2,46kg/m)</t>
  </si>
  <si>
    <t>PERFIL "L" ABAS IGUAIS 2"x3/8" (6,99kg/m)</t>
  </si>
  <si>
    <t>PERFIL "L" ABAS IGUAIS 2.1/2"x3/8" (8,78kg/m)</t>
  </si>
  <si>
    <t>PERFIL "L" ABAS IGUAIS 2.1/2"x5/16" (7,44kg/m)</t>
  </si>
  <si>
    <t>PERFIL "L" ABAS IGUAIS 4"x5/16" (12,37kg/m)</t>
  </si>
  <si>
    <t>PERFIL "L" ABAS IGUAIS 4"x5/8" (23,40kg/m)</t>
  </si>
  <si>
    <t>PERFIL "L" ABAS IGUAIS 5"x1/2" (24,10kg/m)</t>
  </si>
  <si>
    <t>PERFIL ACO "C" ENRIGECIDO SAC41 8"x2,1/4"x7,70mm(20,5)</t>
  </si>
  <si>
    <t>PERFIL ACO "H" ASTM A572 W120x22,5mm (22,5kg/m)</t>
  </si>
  <si>
    <t>PERFIL ACO "I" 360x72,0mm (72,0kg/m) ACOMINAS</t>
  </si>
  <si>
    <t>PERFIL ACO "I" 4" 360x79,0mm (14,10kg/m)</t>
  </si>
  <si>
    <t>PERFIL ACO "I" 4" W410x38,8mm (38,8kg/m) ACOMINAS</t>
  </si>
  <si>
    <t>PERFIL ACO "I" ASTM A572 W310x23,8mm (23,8kg/m)</t>
  </si>
  <si>
    <t>PERFIL ACO "I" W410x53,0mm (53,0kg/m) ACOMINAS</t>
  </si>
  <si>
    <t>PERFIL ACO "I" W460x78,0mm (78,0kg/m)</t>
  </si>
  <si>
    <t>PERFIL ACO "U" 12"x3"x16,10mm (52,10kg/m)</t>
  </si>
  <si>
    <t>PERFIL ALUMINIO ANODIZADO "U" 2"x2.1/2"</t>
  </si>
  <si>
    <t>PERFIL ALUMINIO ANODIZADO 40627/3</t>
  </si>
  <si>
    <t>PERFIL ALUMINIO ANODIZADO BELMETAL 48 x 12mm REF. 233</t>
  </si>
  <si>
    <t>PERFIL CH.DOBRADA"U"ENRIGECIDA 300x52x3,04mm(11,84kg/m</t>
  </si>
  <si>
    <t>PERFIL CHAPA"U"DOBR.ENRIGECIDA 75x40x3,04mm(3,85kg/m)</t>
  </si>
  <si>
    <t xml:space="preserve">PERFIL CLICADO 10,3m PARA FORRO PVC ARTICULADO CONFIBRA  </t>
  </si>
  <si>
    <t xml:space="preserve">PERFIL CLICADO 3,70m PARA FORRO PVC ARTICULADO CONFIBRA  </t>
  </si>
  <si>
    <t>PERFIL U EM PVC PARA ARREMATES</t>
  </si>
  <si>
    <t>PERFIL/FIXACOES/SOLDA</t>
  </si>
  <si>
    <t>PERFURACAO A TRADO 4"</t>
  </si>
  <si>
    <t xml:space="preserve">PERFURACAO EM ROCHA/BASALTO C/CIRCULACAO LAMA D=17.1/2"  </t>
  </si>
  <si>
    <t>PERFURACAO POR PERCUSSAO 2.1/2" COM MEDIDA SPT</t>
  </si>
  <si>
    <t>PERMALIT NOBRE MALHA 20 TEXT. CHAMONIX CHEIO(2,5kg/m2)</t>
  </si>
  <si>
    <t>PEROLAS DE ISOPOR (PARA CONCRETO LEVE)</t>
  </si>
  <si>
    <t>PICADOR DE CARNES 0,5CV 220V</t>
  </si>
  <si>
    <t>PICARETA ESTREITA ACO CARBONO FORJADO</t>
  </si>
  <si>
    <t>PIER DE MARINA EM FIBRA DE VIDRO 7,50 x 2,00m P1-8</t>
  </si>
  <si>
    <t>PIGTAIL WM LINDE GLP</t>
  </si>
  <si>
    <t>PINCEL 175 # 0 TIGRE</t>
  </si>
  <si>
    <t>PINCEL 175 # 10 TIGRE</t>
  </si>
  <si>
    <t>PINCEL 175 # 14 TIGRE</t>
  </si>
  <si>
    <t>PINCEL 175 # 18 TIGRE</t>
  </si>
  <si>
    <t>PINCEL 175 # 2 TIGRE</t>
  </si>
  <si>
    <t>PINCEL 175 # 6 TIGRE</t>
  </si>
  <si>
    <t>PINCEL 175 # 8 TIGRE</t>
  </si>
  <si>
    <t>PINO ACO CARBONO 25 x 370mm</t>
  </si>
  <si>
    <t>PINO ACO CARBONO PARA ISOLADOR 15KV</t>
  </si>
  <si>
    <t>PINO COM FURO PARA FIXACAO DE PAINEL/PAREDE GESSO</t>
  </si>
  <si>
    <t>PINO DE FIXACAO PAINEIS DE GESSO COM ROSCA</t>
  </si>
  <si>
    <t>PINO MACHO WALMA</t>
  </si>
  <si>
    <t>PINTOR AUTOMOTIVO</t>
  </si>
  <si>
    <t>PINTOR COM ADICIONAL PERICULOSIDADE + 30%</t>
  </si>
  <si>
    <t>PINTOR PERIODO NOTURNO 22/5 H COM ADICIONAL 25%</t>
  </si>
  <si>
    <t>PINTURA DE LETRAS SOBRE BASE</t>
  </si>
  <si>
    <t>PISCINA FIBRA DE VIDRO 2,1x1,5x0,7m(2.520 LITROS)</t>
  </si>
  <si>
    <t>PISO ALTA RESISTENCIA 10mm 18Kg/m2</t>
  </si>
  <si>
    <t>PISO ALTA RESISTENCIA 12mm 21Kg/m2</t>
  </si>
  <si>
    <t>PISO ALTA RESISTENCIA 15mm 26Kg/m2</t>
  </si>
  <si>
    <t>7.2</t>
  </si>
  <si>
    <t>7.3</t>
  </si>
  <si>
    <t>7.4</t>
  </si>
  <si>
    <t>7.5</t>
  </si>
  <si>
    <t>PINTURA</t>
  </si>
  <si>
    <t>5.3</t>
  </si>
  <si>
    <t>EMASSAMENTO DE PAREDE</t>
  </si>
  <si>
    <t>PINTURA DE PORTAS DE MADEIRA</t>
  </si>
  <si>
    <t>EMBOÇO</t>
  </si>
  <si>
    <t>ADICIONAL DE PERICULOSIDADE</t>
  </si>
  <si>
    <t>08810.3.5.3</t>
  </si>
  <si>
    <t>Vidro refletivo para controle solar de fachadas (antélio) (espessura: 10,00 mm / cor: INCOLOR / textura: LISA)</t>
  </si>
  <si>
    <t>FEV/010</t>
  </si>
  <si>
    <t>COM A.P</t>
  </si>
  <si>
    <t>SEM AD</t>
  </si>
  <si>
    <t>GRAMA JAPONESA-COBERTURA RASTEIRA-ZOYSIA MATRELLA</t>
  </si>
  <si>
    <t>GRAMA PRETA-COBERTURA RASTEIRA-OPHIOCON JAPONICUS</t>
  </si>
  <si>
    <t>GRAMA S.CARLOS-COBERTURA RASTEIRA-AXANOPUS COMPRESSUS</t>
  </si>
  <si>
    <t>GRAMPO PARA FIXACAO CHAPA DE MADEIRA</t>
  </si>
  <si>
    <t>GRAMPO TERRA GKP 652W</t>
  </si>
  <si>
    <t>GRAMPO U 5/8"5 195mm</t>
  </si>
  <si>
    <t>GRAMPO U 5/8"9 298mm</t>
  </si>
  <si>
    <t>GRANILITE/GRANITINA/MARMORITE EM COR</t>
  </si>
  <si>
    <t>GRANITA + SELADOR GRANIPRIMER</t>
  </si>
  <si>
    <t>GRANITINA/MARMORITE PRETO</t>
  </si>
  <si>
    <t>GRANITO 40x40cm VERDE UBATUBA</t>
  </si>
  <si>
    <t xml:space="preserve">GRANITO 40x40x3cm BEJE </t>
  </si>
  <si>
    <t>GRANITO 40x40x3cm PRETO FLORIDO</t>
  </si>
  <si>
    <t>GRANITO AMARELO BRASIL 2cm  PAREDE</t>
  </si>
  <si>
    <t>GRANITO AMARELO ICARAI  PEITORIL</t>
  </si>
  <si>
    <t>GRANITO AMARELO ICARAI  SOLEIRA</t>
  </si>
  <si>
    <t>GRANITO AMARELO ICARAI 2cm</t>
  </si>
  <si>
    <t>GRANITO AMARELO ICARAI TAMPO 3cm</t>
  </si>
  <si>
    <t>GRANITO AMARELO ITAICI 3cm  PISO</t>
  </si>
  <si>
    <t>GRANITO AMARELO ITAICI RODAPE</t>
  </si>
  <si>
    <t>GRANITO BRANCO CEARA</t>
  </si>
  <si>
    <t>GRANITO BRANCO CEARA 2cm</t>
  </si>
  <si>
    <t>GRANITO BRANCO CEARA LUSTRADO 80 x 40 x 2cm</t>
  </si>
  <si>
    <t>GRANITO BRANCO CORUMBA TAMPO 3cm</t>
  </si>
  <si>
    <t>GRANITO BRANCO SAO FRANCISCO</t>
  </si>
  <si>
    <t>GRANITO BRANCO SAO FRANCISCO 3cm</t>
  </si>
  <si>
    <t>GRANITO CINZA ANDORINHA 2cm PISO</t>
  </si>
  <si>
    <t>GRANITO CINZA ANDORINHA EM RODAPE</t>
  </si>
  <si>
    <t>GRANITO CINZA ANDORINHA POLIDO 3cm</t>
  </si>
  <si>
    <t>GRANITO COPACABANA 2cm PAREDE</t>
  </si>
  <si>
    <t>GRANITO ITAICI 2cm PAREDE</t>
  </si>
  <si>
    <t>GRANITO JUPARANA ROSADO PEITORIL</t>
  </si>
  <si>
    <t>GRANITO JUPARANA ROSADO TAMPO 2cm</t>
  </si>
  <si>
    <t>GRANITO JUPARANA ROSADO TAMPO 3cm</t>
  </si>
  <si>
    <t>GRANITO MARRON CASTOR 3cm</t>
  </si>
  <si>
    <t>GRANITO NEGRO ABSOLUTO 3cm</t>
  </si>
  <si>
    <t xml:space="preserve">GRANITO PRETO PARA BORDA </t>
  </si>
  <si>
    <t>GRANITO VERMELHO BRAGANCA FANTASIA 2cm</t>
  </si>
  <si>
    <t>GRANITO VERMELHO FANTASIA SOLEIRA</t>
  </si>
  <si>
    <t>GRANZEPE DE MADEIRA DE LEI</t>
  </si>
  <si>
    <t>GRAVADOR/REPRODUTOR MINIDISCO MAGNETO/OPTICO 44,1 kHz</t>
  </si>
  <si>
    <t>GRAXA GRAFITADA PARA PROTECAO</t>
  </si>
  <si>
    <t>GRELHA 10 x 100cm</t>
  </si>
  <si>
    <t>GRELHA 15 x 30cm PARA PISCINA</t>
  </si>
  <si>
    <t>GRELHA 20 x 100cm</t>
  </si>
  <si>
    <t>GRELHA ACO INOX QUADRADA ROTATIVA 150mm</t>
  </si>
  <si>
    <t>GRELHA ACO INOXIDAVEL LARGURA 40cm</t>
  </si>
  <si>
    <t>GRELHA ALUMINIO ANODIZADO 50 x 35cm</t>
  </si>
  <si>
    <t>GRELHA BARRA CHATA 20cm</t>
  </si>
  <si>
    <t>GRELHA BOCA DE LOBO ARTICULADA</t>
  </si>
  <si>
    <t>GRELHA BOCA DE LOBO LEVE</t>
  </si>
  <si>
    <t>GRELHA BOCA DE LOBO PESADA</t>
  </si>
  <si>
    <t>GRELHA COM REGISTRO 300 x 500mm</t>
  </si>
  <si>
    <t>GRELHA FERRO FUNDIDO 20 x 100cm</t>
  </si>
  <si>
    <t>GRELHA INOXIDAVEL PARA RALO SIFONADO</t>
  </si>
  <si>
    <t>GRELHA PVC 15cm PARA AGUAS PLUVIAIS EM SANITARIOS</t>
  </si>
  <si>
    <t>GRELHA QUADRADA PVC 100mm</t>
  </si>
  <si>
    <t>GRELHA QUADRADA PVC 150mm P/CAIXA SIFONADA</t>
  </si>
  <si>
    <t>GRELHA SIMPLES DEFLEXAO TROPICAL 10" x 10" C/REGISTRO</t>
  </si>
  <si>
    <t>GRELHA TIPO COGUMELO EM FIBRA DE VIDRO 1,00 x 0,80m</t>
  </si>
  <si>
    <t>GRELHA VENTILACAO DUPLA FACE ALUMINIO 40x40cm-UN</t>
  </si>
  <si>
    <t>GROZA EM ACO MEIA CANA BASTARDA DE 10"</t>
  </si>
  <si>
    <t xml:space="preserve">GRUPO GERADOR DIESEL 110kVA 123CV </t>
  </si>
  <si>
    <t>GUARDA CORPO ALUMINIO PINTURA ELETROSTATICA BRONZE</t>
  </si>
  <si>
    <t>GUARDANAPO LINHO</t>
  </si>
  <si>
    <t>GUARITA FIBRA DE VIDRO 1,10x1,10x2,30m PARA VIGIA</t>
  </si>
  <si>
    <t>GUARITA FIBRA DE VIDRO 2,00x1,10x2,30m PARA VIGIA</t>
  </si>
  <si>
    <t>GUARNICAO MADEIRA LEI</t>
  </si>
  <si>
    <t>GUIA DE ACO PARA ELEVACAO DE BOMBAS SUBMERSAS</t>
  </si>
  <si>
    <t>GUIA METALICA GALVANIZADA 90</t>
  </si>
  <si>
    <t>GUIA PERFIL METALICO GALVANIZADO 75</t>
  </si>
  <si>
    <t>GUINDASTEIRO</t>
  </si>
  <si>
    <t>HASTE ALUMINIO 5/16" x 300mm C/ARRUELA VEDACAO P/TELH.</t>
  </si>
  <si>
    <t>HASTE ATERRAMENTO 25L25 1" x 2,5m</t>
  </si>
  <si>
    <t>HASTE ATERRAMENTO BURNDY GCWR16 L/24 5/8" x 2,4m</t>
  </si>
  <si>
    <t>HASTE ATERRAMENTO COBREADA 5/8" x 2,40m</t>
  </si>
  <si>
    <t>HASTE ROSCADA ACO ENRIGECIDO 3/8" C/2 PORCAS</t>
  </si>
  <si>
    <t>HEAD PHONES (PACIENTES)COM COMUTADOR FONE/VIDEO</t>
  </si>
  <si>
    <t>HELICOPTERO ESQUILO LOCACAO/HORA PARA CARGA 500Kgf</t>
  </si>
  <si>
    <t>HIDROMETRO 1" 10m3/h NBR 8009 INCLUSIVE VIROLAS</t>
  </si>
  <si>
    <t>HIDROMETRO 1" 20m3/h NBR 8009 INCLUSIVE VIROLAS</t>
  </si>
  <si>
    <t>HIDROMETRO 2" - 30m3/h NBR 8009 COM VIROLAS</t>
  </si>
  <si>
    <t>HIDROMETRO 7m3/h 3/4" NBR 8009 COM VIROLAS</t>
  </si>
  <si>
    <t>HIDROMETRO DIAMETRO 1/2" 3,0 m3/h NBR 8009 C/VIROLAS</t>
  </si>
  <si>
    <t>HIDROMETRO DIAMETRO 3/4" 5m3/h NBR 8009 C/VIROLAS</t>
  </si>
  <si>
    <t>HIPOCLORADOR</t>
  </si>
  <si>
    <t>HONDA CIVIC 1.8 16V 80V GASOLINA (/1000)</t>
  </si>
  <si>
    <t>HONEYCOMB LAMINADO EM FIBRA DE VIDRO</t>
  </si>
  <si>
    <t xml:space="preserve">HORA DE VOO HELICOPTERO EQUILO CAP.CARGA SUSPENSA 500kg  </t>
  </si>
  <si>
    <t>ILUMINACAO EMERGENCIA 2 FAROIS 10W INCANDESCENTE</t>
  </si>
  <si>
    <t>ILUMINACAO EMERGENCIA 2 FAROIS 15W FLUORESCENTE</t>
  </si>
  <si>
    <t>ILUMINACAO EMERGENCIA 2 FAROIS 55W INCANDESCENTE</t>
  </si>
  <si>
    <t>ILUMINACAO EMERGENCIA 2 FAROIS 6W FLUORESCENTE</t>
  </si>
  <si>
    <t>ILUMINACAO EMERGENCIA 2 FAROIS 8W INCANDESCENTE</t>
  </si>
  <si>
    <t>ILUMINACAO QUADRA DE TENIS 16 PROJ. VAPOR METALICO</t>
  </si>
  <si>
    <t>ILUMINACAO QUADRA POLIESPORTIVA 12 PROJ.VAPOR METALICO</t>
  </si>
  <si>
    <t>IMPERMEABILIZANTE BASE CIMENTO ESPECAL HEY'DY KZ (5kg)</t>
  </si>
  <si>
    <t>IMPERMEABILIZANTE BASE CIMENTO ESPECIAL HEY'DY K11 TA</t>
  </si>
  <si>
    <t>IMPERMEABILIZANTE BASE CIMENTOS ESP. HEY'DY K-11 SR</t>
  </si>
  <si>
    <t>IMPERMEABILIZANTE FLEXIVEL IGOLFLEX SIKA</t>
  </si>
  <si>
    <t>IMPERMEABILIZANTE HEY'DI K11-SR</t>
  </si>
  <si>
    <t>IMPERMEABILIZANTE HEY'DI K154</t>
  </si>
  <si>
    <t>IMPERMEABILIZANTE HEY'DI PO N.2</t>
  </si>
  <si>
    <t>IMPERMEABILIZANTE HEY'DI PO No. 01</t>
  </si>
  <si>
    <t>IMPERMEABILIZANTE HEY'DY LIQUIDO SELADOR</t>
  </si>
  <si>
    <t>IMPERMEABILIZANTE HEY`DI PRIMER MASSA ELASTICA</t>
  </si>
  <si>
    <t>IMPERMEABILIZANTE HEY`DI TINTACRYL</t>
  </si>
  <si>
    <t>IMPERMEABILIZANTE KOROPOX A+B</t>
  </si>
  <si>
    <t>IMPERMEABILIZANTE NORMAL SIKA 1 (1 L.p/25kg cimento)</t>
  </si>
  <si>
    <t>VASO SANITARIO CAIXA ACOPLADA INCEPA THEMA</t>
  </si>
  <si>
    <t>VASO SANITARIO CAIXA ACOPLADA MOD.IZY GELO DECA</t>
  </si>
  <si>
    <t>VASO SANITARIO CONVENCIONAL BRANCO</t>
  </si>
  <si>
    <t>VASO SANITARIO CONVENCIONAL BRANCO HERVY</t>
  </si>
  <si>
    <t>VASO SANITARIO CONVENCIONAL BRANCO INCEPA IBIZA</t>
  </si>
  <si>
    <t>VASO SANITARIO CONVENCIONAL CELITE PAPOULA</t>
  </si>
  <si>
    <t>VASO SANITARIO CONVENCIONAL DECA</t>
  </si>
  <si>
    <t>VASO SANITARIO CONVENCIONAL DECA P-8 IPANEMA BRANCO</t>
  </si>
  <si>
    <t>VASO SANITARIO CONVENCIONAL DOMUS PLUS BRANCO DECA</t>
  </si>
  <si>
    <t>VASO SANITARIO CONVENCIONAL HERVY BRANCO</t>
  </si>
  <si>
    <t>VASO SANITARIO CONVENCIONAL ICASA OCRE</t>
  </si>
  <si>
    <t>VASO SANITARIO DEF.FISICO CAIXA ACOPLADA DECA CP-13</t>
  </si>
  <si>
    <t>VASO SANITARIO ICASA SABATINI BRANCO (DEF.FISICO)</t>
  </si>
  <si>
    <t>VASO SANITARIO SAIDA HORIZONTAL P90 RAVENA DECA</t>
  </si>
  <si>
    <t>VASO SANITARIO VOGUE PLUS CONFORT P5117 DECA BRANCO</t>
  </si>
  <si>
    <t>VASSOURA PIACAVA PARA APLICACAO DE ASFALTO</t>
  </si>
  <si>
    <t>VEDAFLEX MASTIQUE ELASTICO (BISNAGA 310ml)</t>
  </si>
  <si>
    <t>VEDAJA REVEST.IMPERMEAVEL SEMI FLEXIVEL OTTO BAUMGART</t>
  </si>
  <si>
    <t>VEDAJA REVESTIMENTO IMPERMEABILIZANTE BASE/POLIMEROS</t>
  </si>
  <si>
    <t>VEDANTE PVC PARA OBTURADOR CAIXA DESCARGA</t>
  </si>
  <si>
    <t>VEDAPREN BRANCO EMULSAO ACRILICA P/IMPERMEABILIZACAO</t>
  </si>
  <si>
    <t>VENEZIANA ALUMINIO 2 MOLDURAS VSH2M 40x40cm</t>
  </si>
  <si>
    <t>VENEZIANA ALUMINIO TAE E FILTRO G3 600x600mm</t>
  </si>
  <si>
    <t>VENEZIANA AWG TROX 75 x 50m P/TOMADA DE AR EXTERIOR</t>
  </si>
  <si>
    <t>VENTILADOR CENTRIFUGO 1800cfm 110/220V 1,3CV</t>
  </si>
  <si>
    <t>VENTILADOR CENTRIFUGO 540cfm</t>
  </si>
  <si>
    <t>VENTILADOR ELETRICO ROTATIVO DE TETO SPIRIT 2 PAS</t>
  </si>
  <si>
    <t>VENTILADOR MODELO SUSPENSO 3 PAS DE MADEIRA 110/220V</t>
  </si>
  <si>
    <t>VERGALHAO 1/4" x 2,0m</t>
  </si>
  <si>
    <t>VERGALHAO ACO SAE 1045 1/4"</t>
  </si>
  <si>
    <t>VERGALHAO GALVANIZADO ROSCA TOTAL 3/4" x 1,00m</t>
  </si>
  <si>
    <t>ELETROTÉCNICO</t>
  </si>
  <si>
    <t>PROTENSAO-BAINHA CIRCULAR METALICA DI 115mm</t>
  </si>
  <si>
    <t>PROTENSAO-BAINHA CIRCULAR METALICA DI 55mm (7x12,7mm)</t>
  </si>
  <si>
    <t>PROTENSAO-BAINHA CIRCULAR METALICA DI 65mm (12x12,7mm)</t>
  </si>
  <si>
    <t>PROTENSAO-PARAFUSO FIXACAO CONE/FORMA 27x1/2"</t>
  </si>
  <si>
    <t>PROTENSAO-PURGADOR PLASTICO PARA INJECAO</t>
  </si>
  <si>
    <t>PULSADOR CAMPAINHA C/SINO GRAVADO REF.1102</t>
  </si>
  <si>
    <t>PULSADOR MINUTERIA</t>
  </si>
  <si>
    <t>PURGADOR DE AR 3/4"</t>
  </si>
  <si>
    <t>PURGADOR TERMODINAMICO TD-52 1/2"</t>
  </si>
  <si>
    <t>PURGADOR TERMODINAMICO TD-S-5L 3/4"</t>
  </si>
  <si>
    <t>PURGADOR TERMODINAMICO VAPOR/AR 1.1/2"</t>
  </si>
  <si>
    <t>PURGADOR TERMODINAMICO VAPOR/AR 6"</t>
  </si>
  <si>
    <t>PUXDOR 662 BARRA CHATA DE ACO</t>
  </si>
  <si>
    <t>QUADR0 CQ COM PORTA 1 A 6 DISJUNTORES</t>
  </si>
  <si>
    <t>QUADRA DE TENIS OFICIAL 18,00 x 36,00m PISO DAVIS</t>
  </si>
  <si>
    <t>QUADRO BRANCO EM LAMINADO COLADO COMPENSADO MADEIRA</t>
  </si>
  <si>
    <t>QUADRO CQ COM  PORTA 6/12 DISJUNTORES</t>
  </si>
  <si>
    <t>QUADRO DE AVISOS COM FORRO EM CORTICA</t>
  </si>
  <si>
    <t>QUADRO DISTRIBUICAO 12 DISJUNTORES 100A+CHAVE GERAL</t>
  </si>
  <si>
    <t>QUADRO DISTRIBUICAO 13 DISJUNTORES 150A+CHAVE GERAL</t>
  </si>
  <si>
    <t>QUADRO DISTRIBUICAO 18 DISJUNTORES +CH.GERAL DIN 150A</t>
  </si>
  <si>
    <t>QUADRO DISTRIBUICAO 28 DISJUNTORES 100A+CHAVE GERAL</t>
  </si>
  <si>
    <t xml:space="preserve">QUADRO DISTRIBUICAO BTE 51 DISJUNTORES 225A+CHAVE GERAL  </t>
  </si>
  <si>
    <t xml:space="preserve">QUADRO DISTRIBUICAO DE COMANDO PARA GERADOR ATE 450 KVA  </t>
  </si>
  <si>
    <t>QUADRO DISTRIBUICAO PARA 49 DISJUNTORES 100A</t>
  </si>
  <si>
    <t>QUADRO DISTRIBUICAO PVC ENERGIA 12/16 DISJUNTORES</t>
  </si>
  <si>
    <t>QUADRO DISTRIBUICAO PVC ENERGIA 36 DISJUNTORES</t>
  </si>
  <si>
    <t>QUADRO DISTRIBUICAO SOBREPOR 800x400x200 BAR.TRIF.400A</t>
  </si>
  <si>
    <t>QUADRO ELETRICO PARA CAIXA DE VENTILACAO</t>
  </si>
  <si>
    <t>RABICHO FLEXIVEL 40cm PVC 1/2" COM CANOPLAS</t>
  </si>
  <si>
    <t>RABICHO PVC FLEXIVEL 30cm x 1/2"</t>
  </si>
  <si>
    <t>RADIADOR PARA CALOR-VAPOR</t>
  </si>
  <si>
    <t>RADIO TRANSMISSOR SSB/VHF</t>
  </si>
  <si>
    <t>RALADOR DE ALUMINIO 4 FACES-ROCHEDO</t>
  </si>
  <si>
    <t>RALO ABACAXI FERRO FUNDIDO 100mm</t>
  </si>
  <si>
    <t>RALO ABACAXI FERRO FUNDIDO 50mm</t>
  </si>
  <si>
    <t>RALO ABACAXI FERRO FUNDIDO 75mm</t>
  </si>
  <si>
    <t>RALO CROMADO PARA BOX/CHUVEIRO</t>
  </si>
  <si>
    <t>RALO FERRO FUNDIDO SECO HORIZONTAL RSH SBB 100mm</t>
  </si>
  <si>
    <t>RALO FERRO FUNDIDO SIFONADO 150mm</t>
  </si>
  <si>
    <t>RALO PREMOLDADO VIABOC AERADOR 75 x 100mm</t>
  </si>
  <si>
    <t>RALO QUADRADO 15 x 15cm INOXIDAVEL COMPLETO, COM CAIXA</t>
  </si>
  <si>
    <t>RALO/GRELHA FUNDIDO SIMPLES 100 x 100mm</t>
  </si>
  <si>
    <t>RASPADOR DE TRINCAS/FISSURAS EM ESTRUTURA CONCRETO</t>
  </si>
  <si>
    <t>REATOR DUPLO LAMPADA FLUORESCENTE 2x36W-220V P.RAPIDA</t>
  </si>
  <si>
    <t>REATOR LAMPADA VAPOR MERCURIO 700W-220V BFP</t>
  </si>
  <si>
    <t>REATOR SIMPLES LAMPADA FLUORESCENTE 110W-220V P.RAPIDA</t>
  </si>
  <si>
    <t>REATOR SIMPLES LAMPADA FLUORESCENTE 16W-220V P.RAPIDA</t>
  </si>
  <si>
    <t>REATOR SIMPLES LAMPADA FLUORESCENTE 18W</t>
  </si>
  <si>
    <t>REATOR SIMPLES LAMPADA FLUORESCENTE 20W-127V P.RAPIDA</t>
  </si>
  <si>
    <t>REATOR SIMPLES LAMPADA FLUORESCENTE 40W-127V P.RAPIDA</t>
  </si>
  <si>
    <t>REBOCO TEXTUR.IBRATIN SALSBURGO CLAR.642AOL(10kg/m2)</t>
  </si>
  <si>
    <t>REBOCO TEXTURIZADO IBRATIN BRUXELAS MINIMO 650AOR</t>
  </si>
  <si>
    <t>RECEPTOR AUDIO EM FM (FREQUENCIA MODULADA)</t>
  </si>
  <si>
    <t>REDUCAO CONCENTRICA GALVANIZADA 2.1/2" x 2"</t>
  </si>
  <si>
    <t>REDUCAO CONCENTRICA STD ACO S/COSTURA P/SOLDA  10"x6"</t>
  </si>
  <si>
    <t>REDUCAO EXCENTRICA ESGOTO PVC SERIE NORMAL 100 x 50mm</t>
  </si>
  <si>
    <t>REDUCAO EXCENTRICA PVC ESGOTO SERIE NORMAL 75 x 50mm</t>
  </si>
  <si>
    <t>REDUCAO FERRO FUNDIDO 100 x 75mm</t>
  </si>
  <si>
    <t>REDUTOR 900 ML</t>
  </si>
  <si>
    <t>REFEICAO PRONTA PARA OPERARIO/ALMOCO</t>
  </si>
  <si>
    <t>REFEICAO RESTAURANTE HOTEL 4 ESTRELAS</t>
  </si>
  <si>
    <t>REGISTRO 45 DE PASSEIO COMPLETO 2.1/2"</t>
  </si>
  <si>
    <t>REGISTRO ESFERA FECHO RAPIDO 1/2"</t>
  </si>
  <si>
    <t>REGISTRO GAVETA 1/2" LINHA TARGA</t>
  </si>
  <si>
    <t>REGISTRO GAVETA BRONZE BRUTO 1"</t>
  </si>
  <si>
    <t>REGISTRO GAVETA BRONZE BRUTO 1/2"</t>
  </si>
  <si>
    <t>REGISTRO GAVETA BRONZE BRUTO 1502 1.1/4"</t>
  </si>
  <si>
    <t>REGISTRO GAVETA BRONZE BRUTO 1502 2.1/2"</t>
  </si>
  <si>
    <t>REGISTRO GAVETA BRONZE BRUTO 3/4"</t>
  </si>
  <si>
    <t>REGISTRO GAVETA BRONZE BRUTO 4"</t>
  </si>
  <si>
    <t>REGISTRO GAVETA BRONZE BRUTO DECA 1502 1.1/2"</t>
  </si>
  <si>
    <t>REGISTRO GAVETA BRONZE BRUTO DECA 1502 2"</t>
  </si>
  <si>
    <t>REGISTRO GAVETA BRONZE BRUTO DIAMETRO 3"</t>
  </si>
  <si>
    <t>REGISTRO GAVETA BRONZE C/ACABAMENTO CROMADO 1.1/2"</t>
  </si>
  <si>
    <t>REGISTRO GAVETA BRONZE C/ACABAMENTO CROMADO 1/2"</t>
  </si>
  <si>
    <t>UND</t>
  </si>
  <si>
    <t>TUBO CONCRETO ARMADO AGUAS PLUVIAIS ARTSUL PA1 2000mm</t>
  </si>
  <si>
    <t>TUBO CONCRETO ARMADO AGUAS PLUVIAIS ARTSUL PA1 300mm</t>
  </si>
  <si>
    <t>TUBO CONCRETO ARMADO AGUAS PLUVIAIS ARTSUL PA1 400mm</t>
  </si>
  <si>
    <t>TUBO CONCRETO ARMADO AGUAS PLUVIAIS ARTSUL PA1 500mm</t>
  </si>
  <si>
    <t>TUBO CONCRETO ARMADO AGUAS PLUVIAIS ARTSUL PA1 600mm</t>
  </si>
  <si>
    <t>TUBO CONCRETO ARMADO AGUAS PLUVIAIS ARTSUL PA1 700mm</t>
  </si>
  <si>
    <t>TUBO CONCRETO ARMADO AGUAS PLUVIAIS ARTSUL PA1 800mm</t>
  </si>
  <si>
    <t>TUBO CONCRETO ARMADO AGUAS PLUVIAIS ARTSUL PA1 900mm</t>
  </si>
  <si>
    <t>TUBO CONCRETO ARMADO AGUAS PLUVIAIS ARTSUL PA2 1000mm</t>
  </si>
  <si>
    <t>TUBO CONCRETO ARMADO AGUAS PLUVIAIS ARTSUL PA2 1200mm</t>
  </si>
  <si>
    <t>TUBO CONCRETO ARMADO AGUAS PLUVIAIS ARTSUL PA2 1500mm</t>
  </si>
  <si>
    <t>TUBO CONCRETO ARMADO AGUAS PLUVIAIS ARTSUL PA2 2000mm</t>
  </si>
  <si>
    <t>TUBO CONCRETO ARMADO AGUAS PLUVIAIS ARTSUL PA2 300mm</t>
  </si>
  <si>
    <t>TUBO CONCRETO ARMADO AGUAS PLUVIAIS ARTSUL PA2 400mm</t>
  </si>
  <si>
    <t>TUBO CONCRETO ARMADO AGUAS PLUVIAIS ARTSUL PA2 500mm</t>
  </si>
  <si>
    <t xml:space="preserve">QUANTITATIVO DE SERVIÇOS </t>
  </si>
  <si>
    <t>GRUPO A - ENCARGOS PREVIDENCIÁRIOS</t>
  </si>
  <si>
    <t>ALÍQUOTA  %</t>
  </si>
  <si>
    <t>Horista</t>
  </si>
  <si>
    <t>Mensalista</t>
  </si>
  <si>
    <t>A1</t>
  </si>
  <si>
    <t>PREVIDENCIA SOCIAL (INSS)</t>
  </si>
  <si>
    <t>A2</t>
  </si>
  <si>
    <t>FGTS</t>
  </si>
  <si>
    <t>A3</t>
  </si>
  <si>
    <t>Salário-Educação</t>
  </si>
  <si>
    <t>A4</t>
  </si>
  <si>
    <t>SESI</t>
  </si>
  <si>
    <t>A5</t>
  </si>
  <si>
    <t>SENAI</t>
  </si>
  <si>
    <t>A6</t>
  </si>
  <si>
    <t>SEBRAE</t>
  </si>
  <si>
    <t>A7</t>
  </si>
  <si>
    <t>Incra (Instituto Nacional de Colonização e Reforma Agrária)</t>
  </si>
  <si>
    <t>A8</t>
  </si>
  <si>
    <t>Seguro Acidente de Trabalho</t>
  </si>
  <si>
    <t>A9</t>
  </si>
  <si>
    <t>SECONCI</t>
  </si>
  <si>
    <t>GRUPO B - ENCARGOS TRABALHISTAS</t>
  </si>
  <si>
    <t>B1</t>
  </si>
  <si>
    <t>Repouso Semanal Remunerado</t>
  </si>
  <si>
    <t>B2</t>
  </si>
  <si>
    <t>Auxílio-Enfermidade</t>
  </si>
  <si>
    <t>B3</t>
  </si>
  <si>
    <t>Licença Paternidade</t>
  </si>
  <si>
    <t>B4</t>
  </si>
  <si>
    <t>13º Salário</t>
  </si>
  <si>
    <t>B5</t>
  </si>
  <si>
    <t>Dias de chuva/ falta justificada na obra/outras dificuldades/ acidente de trabalho/greve/falta ou atraso da entrega de materiais ou serviços.</t>
  </si>
  <si>
    <t>GRUPO C - OUTROS ENCARGOS TRABALHISTAS</t>
  </si>
  <si>
    <t>C1</t>
  </si>
  <si>
    <t>Multa do FGTS por Dispensa Imotivada</t>
  </si>
  <si>
    <t>C2</t>
  </si>
  <si>
    <t>Férias Indenizadas</t>
  </si>
  <si>
    <t>C3</t>
  </si>
  <si>
    <t>Aviso Prévio Indenizado</t>
  </si>
  <si>
    <t>GRUPO D - INCIDÊNCIA DO GRUPO A NO GRUPO B</t>
  </si>
  <si>
    <t xml:space="preserve">Reinsidência de A sobre B </t>
  </si>
  <si>
    <t>Reincidências de A-A9 sobre C3</t>
  </si>
  <si>
    <t>TOTAL GERAL ……………………………</t>
  </si>
  <si>
    <t>ANEXO V - TABELA DOS ENCARGOS SOCIAIS</t>
  </si>
  <si>
    <t>TOTAL DO GRUPO A</t>
  </si>
  <si>
    <t>TOTAL DO GRUPO B</t>
  </si>
  <si>
    <t>TOTAL DO GRUPO C</t>
  </si>
  <si>
    <t>TOTAL DO GRUPO D</t>
  </si>
  <si>
    <t xml:space="preserve">PLANILHA ORÇAMENTÁRIA </t>
  </si>
  <si>
    <t xml:space="preserve">Nº </t>
  </si>
  <si>
    <t>DATA:</t>
  </si>
  <si>
    <t>LEVANTAMENTO:</t>
  </si>
  <si>
    <t>PROJETO:</t>
  </si>
  <si>
    <t>ORÇAMENTO:</t>
  </si>
  <si>
    <t>APROVAÇÃO:</t>
  </si>
  <si>
    <t>(    )  DIRETA</t>
  </si>
  <si>
    <t>FORMA DE EXECUÇÃO</t>
  </si>
  <si>
    <t>Item</t>
  </si>
  <si>
    <t xml:space="preserve">Serviço Autônomo de Água e Esgoto de Barra Mansa </t>
  </si>
  <si>
    <t>RESUMO DO ORÇAMENTO</t>
  </si>
  <si>
    <t>VALOR</t>
  </si>
  <si>
    <t>PERÍODO</t>
  </si>
  <si>
    <t>TOTAL DOS SERVIÇOS</t>
  </si>
  <si>
    <t>30 DIAS</t>
  </si>
  <si>
    <t>60 DIAS</t>
  </si>
  <si>
    <t>90 DIAS</t>
  </si>
  <si>
    <t>FÍSICO</t>
  </si>
  <si>
    <t>FINANCEIRO</t>
  </si>
  <si>
    <t>TOTAL DA OBRA POR MEDIÇÃO</t>
  </si>
  <si>
    <t>TOTAL ACUMULADO DA OBRA</t>
  </si>
  <si>
    <t>Desembolso parcial por medição %</t>
  </si>
  <si>
    <t>Desembolso máximo acumulado %</t>
  </si>
  <si>
    <t>SERVIÇOS PRELIMINARES</t>
  </si>
  <si>
    <t>OBRA / SERVIÇO:</t>
  </si>
  <si>
    <t>(  X  )    INDIRETA</t>
  </si>
  <si>
    <t>SERVIÇO AUTÔNOMO DE ÁGUA E ESGOTO DE BARRA MANSA</t>
  </si>
  <si>
    <t>COORDENADORIA DE PLANEJAMENTO E GERÊNCIA DE PROJETOS E FISCALIZAÇÃO DE OBRAS</t>
  </si>
  <si>
    <t>02.020.0001-A</t>
  </si>
  <si>
    <t>CRONOGRAMA</t>
  </si>
  <si>
    <t>MEMORIA DE CALCULO</t>
  </si>
  <si>
    <r>
      <t>END:</t>
    </r>
    <r>
      <rPr>
        <sz val="10"/>
        <rFont val="Arial"/>
        <family val="2"/>
      </rPr>
      <t xml:space="preserve"> MUNICÍPIO DE BARRA MANSA – RJ</t>
    </r>
  </si>
  <si>
    <t xml:space="preserve">UN </t>
  </si>
  <si>
    <t>QUANT.</t>
  </si>
  <si>
    <t>1.0</t>
  </si>
  <si>
    <t>2.0</t>
  </si>
  <si>
    <t>3.0</t>
  </si>
  <si>
    <t>05.001.0172-A</t>
  </si>
  <si>
    <t>SAAE - SERVIÇO AUTONOMO DE ÁGUA E ESGOTO DE BARRA MANSA</t>
  </si>
  <si>
    <t>05.001.0134-0</t>
  </si>
  <si>
    <t>14.003.0076-0</t>
  </si>
  <si>
    <t>P.Leone</t>
  </si>
  <si>
    <t>3.4</t>
  </si>
  <si>
    <t>3.5</t>
  </si>
  <si>
    <t>12.003.0080-A</t>
  </si>
  <si>
    <t>13.001.0010-B</t>
  </si>
  <si>
    <t>13.003.0001-A</t>
  </si>
  <si>
    <t>13.026.0010-A</t>
  </si>
  <si>
    <t>13.348.0050-A</t>
  </si>
  <si>
    <t>13.375.0010-A</t>
  </si>
  <si>
    <t>13.301.0119-A</t>
  </si>
  <si>
    <t>13.330.0076-A</t>
  </si>
  <si>
    <t>13.365.0030-A</t>
  </si>
  <si>
    <t>04.005.0123-B</t>
  </si>
  <si>
    <t>03.001.0001-B</t>
  </si>
  <si>
    <t>05.006.0001-B</t>
  </si>
  <si>
    <t>01.018.0001-A</t>
  </si>
  <si>
    <t>05.001.0144-A</t>
  </si>
  <si>
    <t>05.001.0145-A</t>
  </si>
  <si>
    <t>05.001.0146-A</t>
  </si>
  <si>
    <t>05.001.0052-A</t>
  </si>
  <si>
    <t>05.001.0055-A</t>
  </si>
  <si>
    <t>05.001.0015-A</t>
  </si>
  <si>
    <t>05.001.0024-A</t>
  </si>
  <si>
    <t>05.002.0001-A</t>
  </si>
  <si>
    <t>04.014.0095-A</t>
  </si>
  <si>
    <t>04.020.0122-A</t>
  </si>
  <si>
    <t>04.021.0010-A</t>
  </si>
  <si>
    <t>05.005.0015-A</t>
  </si>
  <si>
    <t>05.008.0008-B</t>
  </si>
  <si>
    <t>05.008.0001-A</t>
  </si>
  <si>
    <t>14.006.0037-A</t>
  </si>
  <si>
    <t>14.006.0077-A</t>
  </si>
  <si>
    <t>14.007.0038-A</t>
  </si>
  <si>
    <t>14.007.0060-A</t>
  </si>
  <si>
    <t>14.003.0025-A</t>
  </si>
  <si>
    <t>14.004.0121-A</t>
  </si>
  <si>
    <t>18.081.0020-A</t>
  </si>
  <si>
    <t>14.008.0065-A</t>
  </si>
  <si>
    <t>15.008.0080-A</t>
  </si>
  <si>
    <t>15.008.0085-A</t>
  </si>
  <si>
    <t>15.007.0498-A</t>
  </si>
  <si>
    <t>15.007.0570-A</t>
  </si>
  <si>
    <t>15.007.0600-A</t>
  </si>
  <si>
    <t>15.001.0020-B</t>
  </si>
  <si>
    <t>15.020.0168-A</t>
  </si>
  <si>
    <t>15.020.0153-A</t>
  </si>
  <si>
    <t>15.020.0010-A</t>
  </si>
  <si>
    <t>18.002.0065-A</t>
  </si>
  <si>
    <t>15.004.0108-A</t>
  </si>
  <si>
    <t>18.002.0010-A</t>
  </si>
  <si>
    <t>15.004.0063-A</t>
  </si>
  <si>
    <t>15.004.0023-A</t>
  </si>
  <si>
    <t>15.004.0181-A</t>
  </si>
  <si>
    <t>15.029.0011-A</t>
  </si>
  <si>
    <t>15.002.0210-A</t>
  </si>
  <si>
    <t>06.016.0002-A</t>
  </si>
  <si>
    <t>18.005.0012-A</t>
  </si>
  <si>
    <t>18.005.0013-A</t>
  </si>
  <si>
    <t>18.005.0035-A</t>
  </si>
  <si>
    <t>16.001.0060-A</t>
  </si>
  <si>
    <t>16.007.0021-A</t>
  </si>
  <si>
    <t>18.032.0012-A</t>
  </si>
  <si>
    <t>18.032.0020-A</t>
  </si>
  <si>
    <t>17.017.0100-A</t>
  </si>
  <si>
    <t>17.017.0175-A</t>
  </si>
  <si>
    <t>17.017.0320-A</t>
  </si>
  <si>
    <t>17.018.0110-A</t>
  </si>
  <si>
    <t>04.011.0051-B</t>
  </si>
  <si>
    <t>11.030.0020-A</t>
  </si>
  <si>
    <t>11.013.0070-B</t>
  </si>
  <si>
    <t>15.037.0011-A</t>
  </si>
  <si>
    <t>15.019.0050-A</t>
  </si>
  <si>
    <t>15.028.0001-A</t>
  </si>
  <si>
    <t>18.011.0003-A</t>
  </si>
  <si>
    <t>16.005.0028-A</t>
  </si>
  <si>
    <t>15.019.0030-A</t>
  </si>
  <si>
    <t>15.019.0020-0</t>
  </si>
  <si>
    <t>13.330.0100-A</t>
  </si>
  <si>
    <t>17.040.0050-A</t>
  </si>
  <si>
    <t>MAT. E EQUIP.</t>
  </si>
  <si>
    <t>SERVIÇOS</t>
  </si>
  <si>
    <t>CODIGO</t>
  </si>
  <si>
    <t>PRECO</t>
  </si>
  <si>
    <t>01.001.0001-0</t>
  </si>
  <si>
    <t>01.001.0001-A</t>
  </si>
  <si>
    <t>01.001.0002-0</t>
  </si>
  <si>
    <t>01.001.0002-A</t>
  </si>
  <si>
    <t>01.001.0003-0</t>
  </si>
  <si>
    <t>01.001.0003-A</t>
  </si>
  <si>
    <t>01.001.0004-0</t>
  </si>
  <si>
    <t>01.001.0004-A</t>
  </si>
  <si>
    <t>01.001.0005-0</t>
  </si>
  <si>
    <t>01.001.0005-A</t>
  </si>
  <si>
    <t>01.001.0006-0</t>
  </si>
  <si>
    <t>01.001.0006-A</t>
  </si>
  <si>
    <t>01.001.0007-0</t>
  </si>
  <si>
    <t>01.001.0007-A</t>
  </si>
  <si>
    <t>01.001.0008-0</t>
  </si>
  <si>
    <t>01.001.0008-A</t>
  </si>
  <si>
    <t>01.001.0009-0</t>
  </si>
  <si>
    <t>01.001.0009-A</t>
  </si>
  <si>
    <t>01.001.0010-0</t>
  </si>
  <si>
    <t>01.001.0010-A</t>
  </si>
  <si>
    <t>01.001.0011-0</t>
  </si>
  <si>
    <t>01.001.0011-A</t>
  </si>
  <si>
    <t>01.001.0012-0</t>
  </si>
  <si>
    <t>01.001.0012-A</t>
  </si>
  <si>
    <t>01.001.0013-0</t>
  </si>
  <si>
    <t>01.001.0013-A</t>
  </si>
  <si>
    <t>01.001.0014-0</t>
  </si>
  <si>
    <t>01.001.0014-A</t>
  </si>
  <si>
    <t>01.001.0015-0</t>
  </si>
  <si>
    <t>01.001.0015-A</t>
  </si>
  <si>
    <t>01.001.0016-0</t>
  </si>
  <si>
    <t>01.001.0016-A</t>
  </si>
  <si>
    <t>01.001.0017-0</t>
  </si>
  <si>
    <t>01.001.0017-A</t>
  </si>
  <si>
    <t>01.001.0018-0</t>
  </si>
  <si>
    <t>01.001.0018-A</t>
  </si>
  <si>
    <t>01.001.0019-0</t>
  </si>
  <si>
    <t>01.001.0019-A</t>
  </si>
  <si>
    <t>01.001.0020-0</t>
  </si>
  <si>
    <t>01.001.0020-A</t>
  </si>
  <si>
    <t>01.001.0021-0</t>
  </si>
  <si>
    <t>01.001.0021-A</t>
  </si>
  <si>
    <t>01.001.0022-0</t>
  </si>
  <si>
    <t>01.001.0022-A</t>
  </si>
  <si>
    <t>01.001.0023-0</t>
  </si>
  <si>
    <t>01.001.0023-A</t>
  </si>
  <si>
    <t>01.001.0024-0</t>
  </si>
  <si>
    <t>01.001.0024-A</t>
  </si>
  <si>
    <t>01.001.0025-0</t>
  </si>
  <si>
    <t>01.001.0025-A</t>
  </si>
  <si>
    <t>01.001.0026-0</t>
  </si>
  <si>
    <t>01.001.0026-A</t>
  </si>
  <si>
    <t>01.001.0027-0</t>
  </si>
  <si>
    <t>01.001.0027-A</t>
  </si>
  <si>
    <t>01.001.0028-0</t>
  </si>
  <si>
    <t>01.001.0028-A</t>
  </si>
  <si>
    <t>01.001.0029-0</t>
  </si>
  <si>
    <t>01.001.0029-A</t>
  </si>
  <si>
    <t>01.001.0030-0</t>
  </si>
  <si>
    <t>01.001.0030-A</t>
  </si>
  <si>
    <t>01.001.0031-0</t>
  </si>
  <si>
    <t>01.001.0031-A</t>
  </si>
  <si>
    <t>01.001.0032-0</t>
  </si>
  <si>
    <t>01.001.0032-A</t>
  </si>
  <si>
    <t>01.001.0033-0</t>
  </si>
  <si>
    <t>01.001.0033-A</t>
  </si>
  <si>
    <t>01.001.0034-0</t>
  </si>
  <si>
    <t>01.001.0034-A</t>
  </si>
  <si>
    <t>01.001.0035-0</t>
  </si>
  <si>
    <t>01.001.0035-A</t>
  </si>
  <si>
    <t>01.001.0036-0</t>
  </si>
  <si>
    <t>01.001.0036-A</t>
  </si>
  <si>
    <t>01.001.0037-0</t>
  </si>
  <si>
    <t>01.001.0037-A</t>
  </si>
  <si>
    <t>01.001.0038-0</t>
  </si>
  <si>
    <t>01.001.0038-A</t>
  </si>
  <si>
    <t>01.001.0039-0</t>
  </si>
  <si>
    <t>01.001.0039-A</t>
  </si>
  <si>
    <t>01.001.0040-0</t>
  </si>
  <si>
    <t>01.001.0040-A</t>
  </si>
  <si>
    <t>01.001.0042-0</t>
  </si>
  <si>
    <t>01.001.0042-A</t>
  </si>
  <si>
    <t>01.001.0043-0</t>
  </si>
  <si>
    <t>01.001.0043-A</t>
  </si>
  <si>
    <t>01.001.0044-0</t>
  </si>
  <si>
    <t>01.001.0044-A</t>
  </si>
  <si>
    <t>01.001.0046-0</t>
  </si>
  <si>
    <t>01.001.0046-A</t>
  </si>
  <si>
    <t>01.001.0047-0</t>
  </si>
  <si>
    <t>01.001.0047-A</t>
  </si>
  <si>
    <t>01.001.0048-0</t>
  </si>
  <si>
    <t>01.001.0048-A</t>
  </si>
  <si>
    <t>01.001.0049-0</t>
  </si>
  <si>
    <t>01.001.0049-A</t>
  </si>
  <si>
    <t>01.001.0050-0</t>
  </si>
  <si>
    <t>01.001.0050-A</t>
  </si>
  <si>
    <t>01.001.0051-0</t>
  </si>
  <si>
    <t>01.001.0051-A</t>
  </si>
  <si>
    <t>01.001.0052-0</t>
  </si>
  <si>
    <t>01.001.0052-A</t>
  </si>
  <si>
    <t>01.001.0053-0</t>
  </si>
  <si>
    <t>01.001.0053-A</t>
  </si>
  <si>
    <t>01.001.0054-0</t>
  </si>
  <si>
    <t>01.001.0054-A</t>
  </si>
  <si>
    <t>01.001.0055-0</t>
  </si>
  <si>
    <t>01.001.0055-A</t>
  </si>
  <si>
    <t>01.001.0056-0</t>
  </si>
  <si>
    <t>01.001.0056-A</t>
  </si>
  <si>
    <t>01.001.0057-0</t>
  </si>
  <si>
    <t>01.001.0057-A</t>
  </si>
  <si>
    <t>01.001.0059-0</t>
  </si>
  <si>
    <t>01.001.0059-A</t>
  </si>
  <si>
    <t>01.001.0060-0</t>
  </si>
  <si>
    <t>01.001.0060-A</t>
  </si>
  <si>
    <t>01.001.0061-0</t>
  </si>
  <si>
    <t>01.001.0061-A</t>
  </si>
  <si>
    <t>01.001.0062-0</t>
  </si>
  <si>
    <t>01.001.0062-A</t>
  </si>
  <si>
    <t>01.001.0063-0</t>
  </si>
  <si>
    <t>01.001.0063-A</t>
  </si>
  <si>
    <t>01.001.0064-0</t>
  </si>
  <si>
    <t>01.001.0064-A</t>
  </si>
  <si>
    <t>01.001.0065-0</t>
  </si>
  <si>
    <t>01.001.0065-A</t>
  </si>
  <si>
    <t>01.001.0066-0</t>
  </si>
  <si>
    <t>01.001.0066-A</t>
  </si>
  <si>
    <t>01.001.0068-0</t>
  </si>
  <si>
    <t>01.001.0068-A</t>
  </si>
  <si>
    <t>01.001.0069-0</t>
  </si>
  <si>
    <t>01.001.0069-A</t>
  </si>
  <si>
    <t>01.001.0071-0</t>
  </si>
  <si>
    <t>01.001.0071-A</t>
  </si>
  <si>
    <t>01.001.0073-0</t>
  </si>
  <si>
    <t>01.001.0073-A</t>
  </si>
  <si>
    <t>01.001.0075-1</t>
  </si>
  <si>
    <t>01.001.0075-B</t>
  </si>
  <si>
    <t>01.001.0076-0</t>
  </si>
  <si>
    <t>01.001.0076-A</t>
  </si>
  <si>
    <t>01.001.0077-0</t>
  </si>
  <si>
    <t>01.001.0077-A</t>
  </si>
  <si>
    <t>01.001.0078-0</t>
  </si>
  <si>
    <t>01.001.0078-A</t>
  </si>
  <si>
    <t>01.001.0081-0</t>
  </si>
  <si>
    <t>01.001.0081-A</t>
  </si>
  <si>
    <t>01.001.0082-0</t>
  </si>
  <si>
    <t>01.001.0082-A</t>
  </si>
  <si>
    <t>01.001.0083-0</t>
  </si>
  <si>
    <t>01.001.0083-A</t>
  </si>
  <si>
    <t>01.001.0084-0</t>
  </si>
  <si>
    <t>01.001.0084-A</t>
  </si>
  <si>
    <t>01.001.0085-0</t>
  </si>
  <si>
    <t>01.001.0085-A</t>
  </si>
  <si>
    <t>01.001.0086-0</t>
  </si>
  <si>
    <t>01.001.0086-A</t>
  </si>
  <si>
    <t>01.001.0087-0</t>
  </si>
  <si>
    <t>01.001.0087-A</t>
  </si>
  <si>
    <t>01.001.0088-0</t>
  </si>
  <si>
    <t>01.001.0088-A</t>
  </si>
  <si>
    <t>01.001.0089-0</t>
  </si>
  <si>
    <t>01.001.0089-A</t>
  </si>
  <si>
    <t>01.001.0090-0</t>
  </si>
  <si>
    <t>01.001.0090-A</t>
  </si>
  <si>
    <t>01.001.0091-0</t>
  </si>
  <si>
    <t>01.001.0091-A</t>
  </si>
  <si>
    <t>01.001.0092-0</t>
  </si>
  <si>
    <t>01.001.0092-A</t>
  </si>
  <si>
    <t>01.001.0093-0</t>
  </si>
  <si>
    <t>01.001.0093-A</t>
  </si>
  <si>
    <t>01.001.0094-0</t>
  </si>
  <si>
    <t>01.001.0094-A</t>
  </si>
  <si>
    <t>01.001.0095-0</t>
  </si>
  <si>
    <t>01.001.0095-A</t>
  </si>
  <si>
    <t>01.001.0096-0</t>
  </si>
  <si>
    <t>01.001.0096-A</t>
  </si>
  <si>
    <t>01.001.0097-0</t>
  </si>
  <si>
    <t>01.001.0097-A</t>
  </si>
  <si>
    <t>01.001.0098-0</t>
  </si>
  <si>
    <t>01.001.0098-A</t>
  </si>
  <si>
    <t>01.001.0121-0</t>
  </si>
  <si>
    <t>01.001.0121-A</t>
  </si>
  <si>
    <t>01.001.0123-0</t>
  </si>
  <si>
    <t>01.001.0123-A</t>
  </si>
  <si>
    <t>01.001.0124-0</t>
  </si>
  <si>
    <t>01.001.0124-A</t>
  </si>
  <si>
    <t>01.001.0125-0</t>
  </si>
  <si>
    <t>01.001.0125-A</t>
  </si>
  <si>
    <t>01.001.0126-0</t>
  </si>
  <si>
    <t>01.001.0126-A</t>
  </si>
  <si>
    <t>01.001.0127-0</t>
  </si>
  <si>
    <t>01.001.0127-A</t>
  </si>
  <si>
    <t>01.001.0128-0</t>
  </si>
  <si>
    <t>01.001.0128-A</t>
  </si>
  <si>
    <t>01.001.0129-0</t>
  </si>
  <si>
    <t>01.001.0129-A</t>
  </si>
  <si>
    <t>01.001.0130-0</t>
  </si>
  <si>
    <t>01.001.0130-A</t>
  </si>
  <si>
    <t>01.001.0131-0</t>
  </si>
  <si>
    <t>01.001.0131-A</t>
  </si>
  <si>
    <t>01.001.0132-0</t>
  </si>
  <si>
    <t>01.001.0132-A</t>
  </si>
  <si>
    <t>01.001.0133-0</t>
  </si>
  <si>
    <t>01.001.0133-A</t>
  </si>
  <si>
    <t>01.001.0134-0</t>
  </si>
  <si>
    <t>01.001.0134-A</t>
  </si>
  <si>
    <t>01.001.0135-0</t>
  </si>
  <si>
    <t>01.001.0135-A</t>
  </si>
  <si>
    <t>01.001.0136-0</t>
  </si>
  <si>
    <t>01.001.0136-A</t>
  </si>
  <si>
    <t>01.001.0137-0</t>
  </si>
  <si>
    <t>01.001.0137-A</t>
  </si>
  <si>
    <t>01.001.0138-0</t>
  </si>
  <si>
    <t>01.001.0138-A</t>
  </si>
  <si>
    <t>01.001.0139-0</t>
  </si>
  <si>
    <t>01.001.0139-A</t>
  </si>
  <si>
    <t>01.001.0140-0</t>
  </si>
  <si>
    <t>01.001.0140-A</t>
  </si>
  <si>
    <t>01.001.0141-0</t>
  </si>
  <si>
    <t>01.001.0141-A</t>
  </si>
  <si>
    <t>01.001.0143-0</t>
  </si>
  <si>
    <t>01.001.0143-A</t>
  </si>
  <si>
    <t>01.001.0144-0</t>
  </si>
  <si>
    <t>01.001.0144-A</t>
  </si>
  <si>
    <t>01.001.0145-0</t>
  </si>
  <si>
    <t>01.001.0145-A</t>
  </si>
  <si>
    <t>01.001.0147-0</t>
  </si>
  <si>
    <t>01.001.0147-A</t>
  </si>
  <si>
    <t>01.001.0148-0</t>
  </si>
  <si>
    <t>01.001.0148-A</t>
  </si>
  <si>
    <t>01.001.0149-0</t>
  </si>
  <si>
    <t>01.001.0149-A</t>
  </si>
  <si>
    <t>01.001.0150-0</t>
  </si>
  <si>
    <t>01.001.0150-A</t>
  </si>
  <si>
    <t>01.001.0151-0</t>
  </si>
  <si>
    <t>01.001.0151-A</t>
  </si>
  <si>
    <t>01.001.0152-0</t>
  </si>
  <si>
    <t>01.001.0152-A</t>
  </si>
  <si>
    <t>01.001.0160-0</t>
  </si>
  <si>
    <t>01.001.0160-A</t>
  </si>
  <si>
    <t>01.001.0161-0</t>
  </si>
  <si>
    <t>01.001.0161-A</t>
  </si>
  <si>
    <t>01.001.0162-0</t>
  </si>
  <si>
    <t>01.001.0162-A</t>
  </si>
  <si>
    <t>01.001.0163-0</t>
  </si>
  <si>
    <t>01.001.0163-A</t>
  </si>
  <si>
    <t>01.001.0164-0</t>
  </si>
  <si>
    <t>01.001.0164-A</t>
  </si>
  <si>
    <t>01.001.0165-0</t>
  </si>
  <si>
    <t>01.001.0165-A</t>
  </si>
  <si>
    <t>01.001.0166-0</t>
  </si>
  <si>
    <t>01.001.0166-A</t>
  </si>
  <si>
    <t>01.001.0167-0</t>
  </si>
  <si>
    <t>01.001.0167-A</t>
  </si>
  <si>
    <t>01.001.0168-0</t>
  </si>
  <si>
    <t>01.001.0168-A</t>
  </si>
  <si>
    <t>01.001.0169-0</t>
  </si>
  <si>
    <t>01.001.0169-A</t>
  </si>
  <si>
    <t>01.001.0170-0</t>
  </si>
  <si>
    <t>01.001.0170-A</t>
  </si>
  <si>
    <t>01.001.0171-0</t>
  </si>
  <si>
    <t>01.001.0171-A</t>
  </si>
  <si>
    <t>01.001.0172-0</t>
  </si>
  <si>
    <t>01.001.0172-A</t>
  </si>
  <si>
    <t>01.001.0173-0</t>
  </si>
  <si>
    <t>01.001.0173-A</t>
  </si>
  <si>
    <t>01.001.0174-0</t>
  </si>
  <si>
    <t>01.001.0174-A</t>
  </si>
  <si>
    <t>01.001.0175-0</t>
  </si>
  <si>
    <t>01.001.0175-A</t>
  </si>
  <si>
    <t>01.001.0176-0</t>
  </si>
  <si>
    <t>01.001.0176-A</t>
  </si>
  <si>
    <t>01.001.0177-0</t>
  </si>
  <si>
    <t>01.001.0177-A</t>
  </si>
  <si>
    <t>01.001.0178-0</t>
  </si>
  <si>
    <t>01.001.0178-A</t>
  </si>
  <si>
    <t>01.001.0179-0</t>
  </si>
  <si>
    <t>01.001.0179-A</t>
  </si>
  <si>
    <t>01.001.0180-0</t>
  </si>
  <si>
    <t>01.001.0180-A</t>
  </si>
  <si>
    <t>01.001.0181-0</t>
  </si>
  <si>
    <t>01.001.0181-A</t>
  </si>
  <si>
    <t>01.001.0182-0</t>
  </si>
  <si>
    <t>01.001.0182-A</t>
  </si>
  <si>
    <t>01.001.0183-0</t>
  </si>
  <si>
    <t>01.001.0183-A</t>
  </si>
  <si>
    <t>01.001.0184-0</t>
  </si>
  <si>
    <t>01.001.0184-A</t>
  </si>
  <si>
    <t>01.001.0185-0</t>
  </si>
  <si>
    <t>01.001.0185-A</t>
  </si>
  <si>
    <t>01.001.0186-0</t>
  </si>
  <si>
    <t>01.001.0186-A</t>
  </si>
  <si>
    <t>01.001.0187-0</t>
  </si>
  <si>
    <t>01.001.0187-A</t>
  </si>
  <si>
    <t>01.001.0188-0</t>
  </si>
  <si>
    <t>01.001.0188-A</t>
  </si>
  <si>
    <t>01.001.0189-0</t>
  </si>
  <si>
    <t>01.001.0189-A</t>
  </si>
  <si>
    <t>01.001.0190-0</t>
  </si>
  <si>
    <t>01.001.0190-A</t>
  </si>
  <si>
    <t>01.001.0191-0</t>
  </si>
  <si>
    <t>01.001.0191-A</t>
  </si>
  <si>
    <t>01.001.0192-0</t>
  </si>
  <si>
    <t>01.001.0192-A</t>
  </si>
  <si>
    <t>01.001.0193-0</t>
  </si>
  <si>
    <t>01.001.0193-A</t>
  </si>
  <si>
    <t>01.001.0194-0</t>
  </si>
  <si>
    <t>01.001.0194-A</t>
  </si>
  <si>
    <t>01.001.0195-0</t>
  </si>
  <si>
    <t>01.001.0195-A</t>
  </si>
  <si>
    <t>01.001.0196-0</t>
  </si>
  <si>
    <t>01.001.0196-A</t>
  </si>
  <si>
    <t>01.001.0197-0</t>
  </si>
  <si>
    <t>01.001.0197-A</t>
  </si>
  <si>
    <t>01.001.0198-0</t>
  </si>
  <si>
    <t>01.001.0198-A</t>
  </si>
  <si>
    <t>01.001.0199-0</t>
  </si>
  <si>
    <t>01.001.0199-A</t>
  </si>
  <si>
    <t>01.001.0200-0</t>
  </si>
  <si>
    <t>01.001.0200-A</t>
  </si>
  <si>
    <t>01.001.0201-0</t>
  </si>
  <si>
    <t>01.001.0201-A</t>
  </si>
  <si>
    <t>01.001.0202-0</t>
  </si>
  <si>
    <t>01.001.0202-A</t>
  </si>
  <si>
    <t>01.001.0203-0</t>
  </si>
  <si>
    <t>01.001.0203-A</t>
  </si>
  <si>
    <t>01.001.0204-0</t>
  </si>
  <si>
    <t>01.001.0204-A</t>
  </si>
  <si>
    <t>01.001.0205-0</t>
  </si>
  <si>
    <t>01.001.0205-A</t>
  </si>
  <si>
    <t>01.001.0206-0</t>
  </si>
  <si>
    <t>01.001.0206-A</t>
  </si>
  <si>
    <t>01.001.0208-0</t>
  </si>
  <si>
    <t>01.001.0208-A</t>
  </si>
  <si>
    <t>01.001.0209-0</t>
  </si>
  <si>
    <t>01.001.0209-A</t>
  </si>
  <si>
    <t>01.001.0210-0</t>
  </si>
  <si>
    <t>01.001.0210-A</t>
  </si>
  <si>
    <t>01.001.0220-0</t>
  </si>
  <si>
    <t>01.001.0220-A</t>
  </si>
  <si>
    <t>01.001.0221-0</t>
  </si>
  <si>
    <t>01.001.0221-A</t>
  </si>
  <si>
    <t>01.001.0222-0</t>
  </si>
  <si>
    <t>01.001.0222-A</t>
  </si>
  <si>
    <t>01.001.0223-0</t>
  </si>
  <si>
    <t>01.001.0223-A</t>
  </si>
  <si>
    <t>01.001.0224-0</t>
  </si>
  <si>
    <t>01.001.0224-A</t>
  </si>
  <si>
    <t>01.001.0225-0</t>
  </si>
  <si>
    <t>01.001.0225-A</t>
  </si>
  <si>
    <t>01.001.0226-0</t>
  </si>
  <si>
    <t>01.001.0226-A</t>
  </si>
  <si>
    <t>01.001.0227-0</t>
  </si>
  <si>
    <t>01.001.0227-A</t>
  </si>
  <si>
    <t>01.001.0228-0</t>
  </si>
  <si>
    <t>01.001.0228-A</t>
  </si>
  <si>
    <t>01.001.0229-0</t>
  </si>
  <si>
    <t>01.001.0229-A</t>
  </si>
  <si>
    <t>01.001.0230-0</t>
  </si>
  <si>
    <t>01.001.0230-A</t>
  </si>
  <si>
    <t>01.001.0231-0</t>
  </si>
  <si>
    <t>01.001.0231-A</t>
  </si>
  <si>
    <t>01.001.0232-0</t>
  </si>
  <si>
    <t>01.001.0232-A</t>
  </si>
  <si>
    <t>01.001.0233-0</t>
  </si>
  <si>
    <t>01.001.0233-A</t>
  </si>
  <si>
    <t>01.001.0234-0</t>
  </si>
  <si>
    <t>01.001.0234-A</t>
  </si>
  <si>
    <t>01.001.0235-0</t>
  </si>
  <si>
    <t>01.001.0235-A</t>
  </si>
  <si>
    <t>01.001.0236-0</t>
  </si>
  <si>
    <t>01.001.0236-A</t>
  </si>
  <si>
    <t>01.001.0237-0</t>
  </si>
  <si>
    <t>01.001.0237-A</t>
  </si>
  <si>
    <t>01.001.0238-0</t>
  </si>
  <si>
    <t>01.001.0238-A</t>
  </si>
  <si>
    <t>01.001.0239-0</t>
  </si>
  <si>
    <t>01.001.0239-A</t>
  </si>
  <si>
    <t>01.001.0240-0</t>
  </si>
  <si>
    <t>01.001.0240-A</t>
  </si>
  <si>
    <t>01.001.0241-0</t>
  </si>
  <si>
    <t>01.001.0241-A</t>
  </si>
  <si>
    <t>01.001.0242-0</t>
  </si>
  <si>
    <t>01.001.0242-A</t>
  </si>
  <si>
    <t>01.001.0243-0</t>
  </si>
  <si>
    <t>01.001.0243-A</t>
  </si>
  <si>
    <t>01.001.0244-0</t>
  </si>
  <si>
    <t>01.001.0244-A</t>
  </si>
  <si>
    <t>01.001.0245-0</t>
  </si>
  <si>
    <t>01.001.0245-A</t>
  </si>
  <si>
    <t>01.001.0246-0</t>
  </si>
  <si>
    <t>01.001.0246-A</t>
  </si>
  <si>
    <t>01.001.0247-0</t>
  </si>
  <si>
    <t>01.001.0247-A</t>
  </si>
  <si>
    <t>01.001.0248-0</t>
  </si>
  <si>
    <t>01.001.0248-A</t>
  </si>
  <si>
    <t>01.001.0249-0</t>
  </si>
  <si>
    <t>01.001.0249-A</t>
  </si>
  <si>
    <t>01.001.0250-0</t>
  </si>
  <si>
    <t>01.001.0250-A</t>
  </si>
  <si>
    <t>01.001.0251-0</t>
  </si>
  <si>
    <t>01.001.0251-A</t>
  </si>
  <si>
    <t>01.001.0252-0</t>
  </si>
  <si>
    <t>01.001.0252-A</t>
  </si>
  <si>
    <t>01.001.0253-0</t>
  </si>
  <si>
    <t>01.001.0253-A</t>
  </si>
  <si>
    <t>01.001.0254-0</t>
  </si>
  <si>
    <t>01.001.0254-A</t>
  </si>
  <si>
    <t>01.001.0255-0</t>
  </si>
  <si>
    <t>01.001.0255-A</t>
  </si>
  <si>
    <t>01.001.0256-0</t>
  </si>
  <si>
    <t>01.001.0256-A</t>
  </si>
  <si>
    <t>01.001.0257-0</t>
  </si>
  <si>
    <t>01.001.0257-A</t>
  </si>
  <si>
    <t>01.001.0258-0</t>
  </si>
  <si>
    <t>01.001.0258-A</t>
  </si>
  <si>
    <t>01.001.0259-0</t>
  </si>
  <si>
    <t>01.001.0259-A</t>
  </si>
  <si>
    <t>01.001.0260-0</t>
  </si>
  <si>
    <t>01.001.0260-A</t>
  </si>
  <si>
    <t>01.001.0261-0</t>
  </si>
  <si>
    <t>01.001.0261-A</t>
  </si>
  <si>
    <t>01.001.0262-0</t>
  </si>
  <si>
    <t>01.001.0262-A</t>
  </si>
  <si>
    <t>01.001.0263-0</t>
  </si>
  <si>
    <t>01.001.0263-A</t>
  </si>
  <si>
    <t>01.001.0264-0</t>
  </si>
  <si>
    <t>01.001.0264-A</t>
  </si>
  <si>
    <t>01.001.0265-0</t>
  </si>
  <si>
    <t>01.001.0265-A</t>
  </si>
  <si>
    <t>01.001.0266-0</t>
  </si>
  <si>
    <t>01.001.0266-A</t>
  </si>
  <si>
    <t>01.001.0267-0</t>
  </si>
  <si>
    <t>01.001.0267-A</t>
  </si>
  <si>
    <t>01.001.0268-0</t>
  </si>
  <si>
    <t>01.001.0268-A</t>
  </si>
  <si>
    <t>01.001.0269-0</t>
  </si>
  <si>
    <t>01.001.0269-A</t>
  </si>
  <si>
    <t>01.001.0270-0</t>
  </si>
  <si>
    <t>01.001.0270-A</t>
  </si>
  <si>
    <t>01.001.0271-0</t>
  </si>
  <si>
    <t>01.001.0271-A</t>
  </si>
  <si>
    <t>01.001.0272-0</t>
  </si>
  <si>
    <t>01.001.0272-A</t>
  </si>
  <si>
    <t>01.001.0273-0</t>
  </si>
  <si>
    <t>01.001.0273-A</t>
  </si>
  <si>
    <t>01.001.0274-0</t>
  </si>
  <si>
    <t>01.001.0274-A</t>
  </si>
  <si>
    <t>01.001.0275-0</t>
  </si>
  <si>
    <t>01.001.0275-A</t>
  </si>
  <si>
    <t>01.001.0278-0</t>
  </si>
  <si>
    <t>01.001.0278-A</t>
  </si>
  <si>
    <t>01.001.0279-0</t>
  </si>
  <si>
    <t>01.001.0279-A</t>
  </si>
  <si>
    <t>01.001.0280-0</t>
  </si>
  <si>
    <t>01.001.0280-A</t>
  </si>
  <si>
    <t>01.001.0281-0</t>
  </si>
  <si>
    <t>01.001.0281-A</t>
  </si>
  <si>
    <t>01.001.0290-0</t>
  </si>
  <si>
    <t>01.001.0290-A</t>
  </si>
  <si>
    <t>01.001.0298-0</t>
  </si>
  <si>
    <t>01.001.0298-A</t>
  </si>
  <si>
    <t>01.001.0300-0</t>
  </si>
  <si>
    <t>01.001.0300-A</t>
  </si>
  <si>
    <t>01.001.0301-0</t>
  </si>
  <si>
    <t>01.001.0301-A</t>
  </si>
  <si>
    <t>01.001.0302-0</t>
  </si>
  <si>
    <t>01.001.0302-A</t>
  </si>
  <si>
    <t>01.001.0303-0</t>
  </si>
  <si>
    <t>01.001.0303-A</t>
  </si>
  <si>
    <t>01.001.0304-0</t>
  </si>
  <si>
    <t>01.001.0304-A</t>
  </si>
  <si>
    <t>01.001.0305-0</t>
  </si>
  <si>
    <t>01.001.0305-A</t>
  </si>
  <si>
    <t>01.001.0306-0</t>
  </si>
  <si>
    <t>01.001.0306-A</t>
  </si>
  <si>
    <t>01.001.0307-0</t>
  </si>
  <si>
    <t>01.001.0307-A</t>
  </si>
  <si>
    <t>01.001.0400-0</t>
  </si>
  <si>
    <t>01.001.0400-A</t>
  </si>
  <si>
    <t>01.001.0405-0</t>
  </si>
  <si>
    <t>01.001.0405-A</t>
  </si>
  <si>
    <t>01.001.0410-0</t>
  </si>
  <si>
    <t>01.001.0410-A</t>
  </si>
  <si>
    <t>01.002.0001-0</t>
  </si>
  <si>
    <t>01.002.0001-A</t>
  </si>
  <si>
    <t>01.002.0002-0</t>
  </si>
  <si>
    <t>01.002.0002-A</t>
  </si>
  <si>
    <t>01.002.0003-0</t>
  </si>
  <si>
    <t>01.002.0003-A</t>
  </si>
  <si>
    <t>01.002.0004-0</t>
  </si>
  <si>
    <t>01.002.0004-A</t>
  </si>
  <si>
    <t>01.002.0005-0</t>
  </si>
  <si>
    <t>01.002.0005-A</t>
  </si>
  <si>
    <t>01.002.0006-0</t>
  </si>
  <si>
    <t>01.002.0006-A</t>
  </si>
  <si>
    <t>01.002.0007-0</t>
  </si>
  <si>
    <t>01.002.0007-A</t>
  </si>
  <si>
    <t>01.002.0008-0</t>
  </si>
  <si>
    <t>01.002.0008-A</t>
  </si>
  <si>
    <t>01.002.0009-0</t>
  </si>
  <si>
    <t>01.002.0009-A</t>
  </si>
  <si>
    <t>01.002.0010-0</t>
  </si>
  <si>
    <t>01.002.0010-A</t>
  </si>
  <si>
    <t>01.002.0011-0</t>
  </si>
  <si>
    <t>01.002.0011-A</t>
  </si>
  <si>
    <t>01.002.0012-0</t>
  </si>
  <si>
    <t>01.002.0012-A</t>
  </si>
  <si>
    <t>01.002.0013-0</t>
  </si>
  <si>
    <t>01.002.0013-A</t>
  </si>
  <si>
    <t>01.002.0014-0</t>
  </si>
  <si>
    <t>01.002.0014-A</t>
  </si>
  <si>
    <t>01.002.0015-0</t>
  </si>
  <si>
    <t>01.002.0015-A</t>
  </si>
  <si>
    <t>01.002.0016-0</t>
  </si>
  <si>
    <t>01.002.0016-A</t>
  </si>
  <si>
    <t>01.002.0021-0</t>
  </si>
  <si>
    <t>01.002.0021-A</t>
  </si>
  <si>
    <t>01.002.0022-0</t>
  </si>
  <si>
    <t>01.002.0022-A</t>
  </si>
  <si>
    <t>01.002.0023-0</t>
  </si>
  <si>
    <t>01.002.0023-A</t>
  </si>
  <si>
    <t>01.002.0024-0</t>
  </si>
  <si>
    <t>01.002.0024-A</t>
  </si>
  <si>
    <t>01.002.0025-0</t>
  </si>
  <si>
    <t>01.002.0025-A</t>
  </si>
  <si>
    <t>01.002.0026-0</t>
  </si>
  <si>
    <t>01.002.0026-A</t>
  </si>
  <si>
    <t>01.002.0027-0</t>
  </si>
  <si>
    <t>01.002.0027-A</t>
  </si>
  <si>
    <t>01.002.0028-0</t>
  </si>
  <si>
    <t>01.002.0028-A</t>
  </si>
  <si>
    <t>01.002.0039-0</t>
  </si>
  <si>
    <t>01.002.0039-A</t>
  </si>
  <si>
    <t>01.002.0041-0</t>
  </si>
  <si>
    <t>01.002.0041-A</t>
  </si>
  <si>
    <t>01.002.0042-0</t>
  </si>
  <si>
    <t>01.002.0042-A</t>
  </si>
  <si>
    <t>01.002.0043-0</t>
  </si>
  <si>
    <t>01.002.0043-A</t>
  </si>
  <si>
    <t>01.002.0044-0</t>
  </si>
  <si>
    <t>01.002.0044-A</t>
  </si>
  <si>
    <t>01.002.0045-0</t>
  </si>
  <si>
    <t>01.002.0045-A</t>
  </si>
  <si>
    <t>01.002.0046-0</t>
  </si>
  <si>
    <t>01.002.0046-A</t>
  </si>
  <si>
    <t>01.002.0060-0</t>
  </si>
  <si>
    <t>01.002.0060-A</t>
  </si>
  <si>
    <t>01.002.0061-0</t>
  </si>
  <si>
    <t>01.002.0061-A</t>
  </si>
  <si>
    <t>01.002.0062-0</t>
  </si>
  <si>
    <t>01.002.0062-A</t>
  </si>
  <si>
    <t>01.002.0063-0</t>
  </si>
  <si>
    <t>01.002.0063-A</t>
  </si>
  <si>
    <t>01.002.0064-0</t>
  </si>
  <si>
    <t>01.002.0064-A</t>
  </si>
  <si>
    <t>01.002.0065-0</t>
  </si>
  <si>
    <t>01.002.0065-A</t>
  </si>
  <si>
    <t>01.002.0066-0</t>
  </si>
  <si>
    <t>01.002.0066-A</t>
  </si>
  <si>
    <t>01.002.0067-0</t>
  </si>
  <si>
    <t>01.002.0067-A</t>
  </si>
  <si>
    <t>01.002.0068-0</t>
  </si>
  <si>
    <t>01.002.0068-A</t>
  </si>
  <si>
    <t>01.002.0069-0</t>
  </si>
  <si>
    <t>01.002.0069-A</t>
  </si>
  <si>
    <t>01.002.0070-0</t>
  </si>
  <si>
    <t>01.002.0070-A</t>
  </si>
  <si>
    <t>01.002.0075-0</t>
  </si>
  <si>
    <t>01.002.0075-A</t>
  </si>
  <si>
    <t>01.002.0076-0</t>
  </si>
  <si>
    <t>01.002.0076-A</t>
  </si>
  <si>
    <t>01.002.0077-0</t>
  </si>
  <si>
    <t>01.002.0077-A</t>
  </si>
  <si>
    <t>01.002.0078-0</t>
  </si>
  <si>
    <t>01.002.0078-A</t>
  </si>
  <si>
    <t>01.002.0079-0</t>
  </si>
  <si>
    <t>01.002.0079-A</t>
  </si>
  <si>
    <t>01.002.0080-0</t>
  </si>
  <si>
    <t>01.002.0080-A</t>
  </si>
  <si>
    <t>01.002.0081-0</t>
  </si>
  <si>
    <t>01.002.0081-A</t>
  </si>
  <si>
    <t>01.002.0082-0</t>
  </si>
  <si>
    <t>01.002.0082-A</t>
  </si>
  <si>
    <t>01.002.0083-0</t>
  </si>
  <si>
    <t>01.002.0083-A</t>
  </si>
  <si>
    <t>01.002.0084-0</t>
  </si>
  <si>
    <t>01.002.0084-A</t>
  </si>
  <si>
    <t>01.002.0085-0</t>
  </si>
  <si>
    <t>01.002.0085-A</t>
  </si>
  <si>
    <t>01.003.0001-0</t>
  </si>
  <si>
    <t>01.003.0001-A</t>
  </si>
  <si>
    <t>01.003.0002-0</t>
  </si>
  <si>
    <t>01.003.0002-A</t>
  </si>
  <si>
    <t>01.003.0003-0</t>
  </si>
  <si>
    <t>01.003.0003-A</t>
  </si>
  <si>
    <t>01.003.0005-0</t>
  </si>
  <si>
    <t>01.003.0005-A</t>
  </si>
  <si>
    <t>01.003.0006-0</t>
  </si>
  <si>
    <t>01.003.0006-A</t>
  </si>
  <si>
    <t>01.003.0011-0</t>
  </si>
  <si>
    <t>01.003.0011-A</t>
  </si>
  <si>
    <t>01.003.0012-0</t>
  </si>
  <si>
    <t>01.003.0012-A</t>
  </si>
  <si>
    <t>01.003.0013-0</t>
  </si>
  <si>
    <t>01.003.0013-A</t>
  </si>
  <si>
    <t>01.003.0021-0</t>
  </si>
  <si>
    <t>01.003.0021-A</t>
  </si>
  <si>
    <t>01.003.0022-0</t>
  </si>
  <si>
    <t>01.003.0022-A</t>
  </si>
  <si>
    <t>01.003.0023-0</t>
  </si>
  <si>
    <t>01.003.0023-A</t>
  </si>
  <si>
    <t>01.003.0029-0</t>
  </si>
  <si>
    <t>01.003.0029-A</t>
  </si>
  <si>
    <t>01.003.0030-0</t>
  </si>
  <si>
    <t>01.003.0030-A</t>
  </si>
  <si>
    <t>01.003.0032-0</t>
  </si>
  <si>
    <t>01.003.0032-A</t>
  </si>
  <si>
    <t>01.003.0034-0</t>
  </si>
  <si>
    <t>01.003.0034-A</t>
  </si>
  <si>
    <t>01.003.0036-0</t>
  </si>
  <si>
    <t>01.003.0036-A</t>
  </si>
  <si>
    <t>01.003.0038-0</t>
  </si>
  <si>
    <t>01.003.0038-A</t>
  </si>
  <si>
    <t>01.003.0040-0</t>
  </si>
  <si>
    <t>01.003.0040-A</t>
  </si>
  <si>
    <t>01.003.0050-0</t>
  </si>
  <si>
    <t>01.003.0050-A</t>
  </si>
  <si>
    <t>01.003.0052-0</t>
  </si>
  <si>
    <t>01.003.0052-A</t>
  </si>
  <si>
    <t>01.003.0054-0</t>
  </si>
  <si>
    <t>01.003.0054-A</t>
  </si>
  <si>
    <t>01.003.0056-0</t>
  </si>
  <si>
    <t>01.003.0056-A</t>
  </si>
  <si>
    <t>01.004.0001-0</t>
  </si>
  <si>
    <t>01.004.0001-A</t>
  </si>
  <si>
    <t>01.004.0002-0</t>
  </si>
  <si>
    <t>01.004.0002-A</t>
  </si>
  <si>
    <t>01.004.0003-0</t>
  </si>
  <si>
    <t>01.004.0003-A</t>
  </si>
  <si>
    <t>01.004.0004-0</t>
  </si>
  <si>
    <t>01.004.0004-A</t>
  </si>
  <si>
    <t>01.004.0005-0</t>
  </si>
  <si>
    <t>01.004.0005-A</t>
  </si>
  <si>
    <t>01.004.0011-0</t>
  </si>
  <si>
    <t>01.004.0011-A</t>
  </si>
  <si>
    <t>01.004.0012-0</t>
  </si>
  <si>
    <t>01.004.0012-A</t>
  </si>
  <si>
    <t>01.004.0013-0</t>
  </si>
  <si>
    <t>01.004.0013-A</t>
  </si>
  <si>
    <t>01.004.0014-0</t>
  </si>
  <si>
    <t>01.004.0014-A</t>
  </si>
  <si>
    <t>01.004.0015-0</t>
  </si>
  <si>
    <t>01.004.0015-A</t>
  </si>
  <si>
    <t>01.004.0016-0</t>
  </si>
  <si>
    <t>01.004.0016-A</t>
  </si>
  <si>
    <t>01.004.0017-0</t>
  </si>
  <si>
    <t>01.004.0017-A</t>
  </si>
  <si>
    <t>01.004.0021-0</t>
  </si>
  <si>
    <t>01.004.0021-A</t>
  </si>
  <si>
    <t>01.004.0022-0</t>
  </si>
  <si>
    <t>01.004.0022-A</t>
  </si>
  <si>
    <t>01.004.0023-0</t>
  </si>
  <si>
    <t>01.004.0023-A</t>
  </si>
  <si>
    <t>01.004.0024-0</t>
  </si>
  <si>
    <t>01.004.0024-A</t>
  </si>
  <si>
    <t>01.004.0025-0</t>
  </si>
  <si>
    <t>01.004.0025-A</t>
  </si>
  <si>
    <t>01.004.0031-0</t>
  </si>
  <si>
    <t>01.004.0031-A</t>
  </si>
  <si>
    <t>01.004.0035-0</t>
  </si>
  <si>
    <t>01.004.0035-A</t>
  </si>
  <si>
    <t>01.004.0037-0</t>
  </si>
  <si>
    <t>01.004.0037-A</t>
  </si>
  <si>
    <t>01.004.0039-0</t>
  </si>
  <si>
    <t>01.004.0039-A</t>
  </si>
  <si>
    <t>01.004.0041-0</t>
  </si>
  <si>
    <t>01.004.0041-A</t>
  </si>
  <si>
    <t>01.004.0043-0</t>
  </si>
  <si>
    <t>01.004.0043-A</t>
  </si>
  <si>
    <t>01.004.0045-0</t>
  </si>
  <si>
    <t>01.004.0045-A</t>
  </si>
  <si>
    <t>01.004.0070-0</t>
  </si>
  <si>
    <t>01.004.0070-A</t>
  </si>
  <si>
    <t>01.004.0073-0</t>
  </si>
  <si>
    <t>01.004.0073-A</t>
  </si>
  <si>
    <t>01.004.0075-0</t>
  </si>
  <si>
    <t>01.004.0075-A</t>
  </si>
  <si>
    <t>01.004.0079-0</t>
  </si>
  <si>
    <t>01.004.0079-A</t>
  </si>
  <si>
    <t>01.004.0100-0</t>
  </si>
  <si>
    <t>01.004.0100-A</t>
  </si>
  <si>
    <t>01.004.0105-0</t>
  </si>
  <si>
    <t>01.004.0105-A</t>
  </si>
  <si>
    <t>01.004.0110-0</t>
  </si>
  <si>
    <t>01.004.0110-A</t>
  </si>
  <si>
    <t>01.004.0115-0</t>
  </si>
  <si>
    <t>01.004.0115-A</t>
  </si>
  <si>
    <t>01.004.0120-0</t>
  </si>
  <si>
    <t>01.004.0120-A</t>
  </si>
  <si>
    <t>01.004.0125-0</t>
  </si>
  <si>
    <t>01.004.0125-A</t>
  </si>
  <si>
    <t>01.004.0130-0</t>
  </si>
  <si>
    <t>01.004.0130-A</t>
  </si>
  <si>
    <t>01.004.0135-0</t>
  </si>
  <si>
    <t>01.004.0135-A</t>
  </si>
  <si>
    <t>01.004.0140-0</t>
  </si>
  <si>
    <t>01.004.0140-A</t>
  </si>
  <si>
    <t>01.004.0145-0</t>
  </si>
  <si>
    <t>01.004.0145-A</t>
  </si>
  <si>
    <t>01.005.0001-0</t>
  </si>
  <si>
    <t>01.005.0001-A</t>
  </si>
  <si>
    <t>01.005.0003-0</t>
  </si>
  <si>
    <t>01.005.0003-A</t>
  </si>
  <si>
    <t>01.005.0004-0</t>
  </si>
  <si>
    <t>01.005.0004-A</t>
  </si>
  <si>
    <t>01.005.0005-0</t>
  </si>
  <si>
    <t>01.005.0005-A</t>
  </si>
  <si>
    <t>01.005.0006-0</t>
  </si>
  <si>
    <t>01.005.0006-A</t>
  </si>
  <si>
    <t>01.005.0007-0</t>
  </si>
  <si>
    <t>01.005.0007-A</t>
  </si>
  <si>
    <t>01.005.0008-0</t>
  </si>
  <si>
    <t>01.005.0008-A</t>
  </si>
  <si>
    <t>01.005.0009-0</t>
  </si>
  <si>
    <t>01.005.0009-A</t>
  </si>
  <si>
    <t>01.005.0013-0</t>
  </si>
  <si>
    <t>01.005.0013-A</t>
  </si>
  <si>
    <t>01.005.0014-0</t>
  </si>
  <si>
    <t>01.005.0014-A</t>
  </si>
  <si>
    <t>01.005.0020-0</t>
  </si>
  <si>
    <t>01.005.0020-A</t>
  </si>
  <si>
    <t>01.005.0021-0</t>
  </si>
  <si>
    <t>01.005.0021-A</t>
  </si>
  <si>
    <t>01.005.0022-0</t>
  </si>
  <si>
    <t>01.005.0022-A</t>
  </si>
  <si>
    <t>01.006.0001-0</t>
  </si>
  <si>
    <t>01.006.0001-A</t>
  </si>
  <si>
    <t>01.006.0002-0</t>
  </si>
  <si>
    <t>01.006.0002-A</t>
  </si>
  <si>
    <t>01.006.0003-0</t>
  </si>
  <si>
    <t>01.006.0003-A</t>
  </si>
  <si>
    <t>01.006.0004-0</t>
  </si>
  <si>
    <t>01.006.0004-A</t>
  </si>
  <si>
    <t>01.006.0010-0</t>
  </si>
  <si>
    <t>01.006.0010-A</t>
  </si>
  <si>
    <t>01.007.0010-0</t>
  </si>
  <si>
    <t>01.007.0010-A</t>
  </si>
  <si>
    <t>01.007.0020-0</t>
  </si>
  <si>
    <t>01.007.0020-A</t>
  </si>
  <si>
    <t>01.007.0025-0</t>
  </si>
  <si>
    <t>01.007.0025-A</t>
  </si>
  <si>
    <t>01.007.0030-0</t>
  </si>
  <si>
    <t>01.007.0030-A</t>
  </si>
  <si>
    <t>01.007.0080-0</t>
  </si>
  <si>
    <t>01.007.0080-A</t>
  </si>
  <si>
    <t>01.007.0081-0</t>
  </si>
  <si>
    <t>01.007.0081-A</t>
  </si>
  <si>
    <t>01.008.0050-0</t>
  </si>
  <si>
    <t>01.008.0050-A</t>
  </si>
  <si>
    <t>01.008.0100-0</t>
  </si>
  <si>
    <t>01.008.0100-A</t>
  </si>
  <si>
    <t>01.008.0200-0</t>
  </si>
  <si>
    <t>01.008.0200-A</t>
  </si>
  <si>
    <t>01.009.0050-0</t>
  </si>
  <si>
    <t>01.009.0050-A</t>
  </si>
  <si>
    <t>01.009.0100-0</t>
  </si>
  <si>
    <t>01.009.0100-A</t>
  </si>
  <si>
    <t>01.009.0200-0</t>
  </si>
  <si>
    <t>01.009.0200-A</t>
  </si>
  <si>
    <t>01.016.0001-0</t>
  </si>
  <si>
    <t>01.016.0001-A</t>
  </si>
  <si>
    <t>01.016.0002-0</t>
  </si>
  <si>
    <t>01.016.0002-A</t>
  </si>
  <si>
    <t>01.016.0003-0</t>
  </si>
  <si>
    <t>01.016.0003-A</t>
  </si>
  <si>
    <t>01.016.0004-0</t>
  </si>
  <si>
    <t>01.016.0004-A</t>
  </si>
  <si>
    <t>01.016.0005-0</t>
  </si>
  <si>
    <t>01.016.0005-A</t>
  </si>
  <si>
    <t>01.016.0006-0</t>
  </si>
  <si>
    <t>01.016.0006-A</t>
  </si>
  <si>
    <t>01.016.0007-0</t>
  </si>
  <si>
    <t>01.016.0007-A</t>
  </si>
  <si>
    <t>01.016.0008-0</t>
  </si>
  <si>
    <t>01.016.0008-A</t>
  </si>
  <si>
    <t>01.016.0009-0</t>
  </si>
  <si>
    <t>01.016.0009-A</t>
  </si>
  <si>
    <t>01.016.0010-0</t>
  </si>
  <si>
    <t>01.016.0010-A</t>
  </si>
  <si>
    <t>01.016.0011-0</t>
  </si>
  <si>
    <t>01.016.0011-A</t>
  </si>
  <si>
    <t>01.016.0012-0</t>
  </si>
  <si>
    <t>01.016.0012-A</t>
  </si>
  <si>
    <t>01.016.0020-0</t>
  </si>
  <si>
    <t>01.016.0020-A</t>
  </si>
  <si>
    <t>01.016.0021-0</t>
  </si>
  <si>
    <t>01.016.0021-A</t>
  </si>
  <si>
    <t>01.016.0030-0</t>
  </si>
  <si>
    <t>01.016.0030-A</t>
  </si>
  <si>
    <t>01.016.0031-0</t>
  </si>
  <si>
    <t>01.016.0031-A</t>
  </si>
  <si>
    <t>01.016.0032-0</t>
  </si>
  <si>
    <t>01.016.0032-A</t>
  </si>
  <si>
    <t>01.016.0033-0</t>
  </si>
  <si>
    <t>01.016.0033-A</t>
  </si>
  <si>
    <t>01.016.0034-0</t>
  </si>
  <si>
    <t>01.016.0034-A</t>
  </si>
  <si>
    <t>01.016.0035-0</t>
  </si>
  <si>
    <t>01.016.0035-A</t>
  </si>
  <si>
    <t>01.016.0036-0</t>
  </si>
  <si>
    <t>01.016.0036-A</t>
  </si>
  <si>
    <t>01.016.0037-0</t>
  </si>
  <si>
    <t>01.016.0037-A</t>
  </si>
  <si>
    <t>01.016.0050-0</t>
  </si>
  <si>
    <t>01.016.0050-A</t>
  </si>
  <si>
    <t>01.016.0051-0</t>
  </si>
  <si>
    <t>01.016.0051-A</t>
  </si>
  <si>
    <t>01.016.0052-0</t>
  </si>
  <si>
    <t>01.016.0052-A</t>
  </si>
  <si>
    <t>01.016.0060-0</t>
  </si>
  <si>
    <t>01.016.0060-A</t>
  </si>
  <si>
    <t>01.016.0061-0</t>
  </si>
  <si>
    <t>01.016.0061-A</t>
  </si>
  <si>
    <t>01.016.0062-0</t>
  </si>
  <si>
    <t>01.016.0062-A</t>
  </si>
  <si>
    <t>01.016.0063-0</t>
  </si>
  <si>
    <t>01.016.0063-A</t>
  </si>
  <si>
    <t>01.016.0064-0</t>
  </si>
  <si>
    <t>01.016.0064-A</t>
  </si>
  <si>
    <t>01.016.0067-0</t>
  </si>
  <si>
    <t>01.016.0067-A</t>
  </si>
  <si>
    <t>01.016.0070-0</t>
  </si>
  <si>
    <t>01.016.0070-A</t>
  </si>
  <si>
    <t>01.016.0080-0</t>
  </si>
  <si>
    <t>01.016.0080-A</t>
  </si>
  <si>
    <t>01.016.0081-0</t>
  </si>
  <si>
    <t>01.016.0081-A</t>
  </si>
  <si>
    <t>01.016.0082-0</t>
  </si>
  <si>
    <t>01.016.0082-A</t>
  </si>
  <si>
    <t>01.016.0083-0</t>
  </si>
  <si>
    <t>01.016.0083-A</t>
  </si>
  <si>
    <t>01.016.0084-0</t>
  </si>
  <si>
    <t>01.016.0084-A</t>
  </si>
  <si>
    <t>01.016.0085-0</t>
  </si>
  <si>
    <t>01.016.0085-A</t>
  </si>
  <si>
    <t>01.016.0086-0</t>
  </si>
  <si>
    <t>01.016.0086-A</t>
  </si>
  <si>
    <t>01.016.0087-0</t>
  </si>
  <si>
    <t>01.016.0087-A</t>
  </si>
  <si>
    <t>01.016.0090-0</t>
  </si>
  <si>
    <t>01.016.0090-A</t>
  </si>
  <si>
    <t>01.016.0092-0</t>
  </si>
  <si>
    <t>01.016.0092-A</t>
  </si>
  <si>
    <t>01.016.0100-0</t>
  </si>
  <si>
    <t>01.016.0100-A</t>
  </si>
  <si>
    <t>01.016.0150-0</t>
  </si>
  <si>
    <t>01.016.0150-A</t>
  </si>
  <si>
    <t>01.016.0152-0</t>
  </si>
  <si>
    <t>01.016.0152-A</t>
  </si>
  <si>
    <t>01.016.0155-0</t>
  </si>
  <si>
    <t>01.016.0155-A</t>
  </si>
  <si>
    <t>01.016.0160-0</t>
  </si>
  <si>
    <t>01.016.0160-A</t>
  </si>
  <si>
    <t>01.016.0165-0</t>
  </si>
  <si>
    <t>01.016.0165-A</t>
  </si>
  <si>
    <t>01.016.0190-0</t>
  </si>
  <si>
    <t>01.016.0190-A</t>
  </si>
  <si>
    <t>01.016.0200-0</t>
  </si>
  <si>
    <t>01.016.0200-A</t>
  </si>
  <si>
    <t>01.016.0203-0</t>
  </si>
  <si>
    <t>01.016.0203-A</t>
  </si>
  <si>
    <t>01.016.0206-0</t>
  </si>
  <si>
    <t>01.016.0206-A</t>
  </si>
  <si>
    <t>01.016.0209-0</t>
  </si>
  <si>
    <t>01.016.0209-A</t>
  </si>
  <si>
    <t>01.016.0220-0</t>
  </si>
  <si>
    <t>01.016.0220-A</t>
  </si>
  <si>
    <t>01.016.0223-0</t>
  </si>
  <si>
    <t>01.016.0223-A</t>
  </si>
  <si>
    <t>01.016.0226-0</t>
  </si>
  <si>
    <t>01.016.0226-A</t>
  </si>
  <si>
    <t>01.016.0229-0</t>
  </si>
  <si>
    <t>01.016.0229-A</t>
  </si>
  <si>
    <t>01.016.0240-0</t>
  </si>
  <si>
    <t>01.016.0240-A</t>
  </si>
  <si>
    <t>01.016.0243-0</t>
  </si>
  <si>
    <t>01.016.0243-A</t>
  </si>
  <si>
    <t>01.016.0246-0</t>
  </si>
  <si>
    <t>01.016.0246-A</t>
  </si>
  <si>
    <t>01.016.0249-0</t>
  </si>
  <si>
    <t>01.016.0249-A</t>
  </si>
  <si>
    <t>01.017.0001-0</t>
  </si>
  <si>
    <t>01.017.0001-A</t>
  </si>
  <si>
    <t>01.017.0002-0</t>
  </si>
  <si>
    <t>01.017.0002-A</t>
  </si>
  <si>
    <t>01.017.0003-0</t>
  </si>
  <si>
    <t>01.017.0003-A</t>
  </si>
  <si>
    <t>01.017.0004-0</t>
  </si>
  <si>
    <t>01.017.0004-A</t>
  </si>
  <si>
    <t>01.017.0005-0</t>
  </si>
  <si>
    <t>01.017.0005-A</t>
  </si>
  <si>
    <t>01.017.0010-0</t>
  </si>
  <si>
    <t>01.017.0010-A</t>
  </si>
  <si>
    <t>01.018.0001-0</t>
  </si>
  <si>
    <t>01.018.0002-0</t>
  </si>
  <si>
    <t>01.018.0002-A</t>
  </si>
  <si>
    <t>01.019.0010-0</t>
  </si>
  <si>
    <t>01.019.0010-A</t>
  </si>
  <si>
    <t>01.019.0012-0</t>
  </si>
  <si>
    <t>01.019.0012-A</t>
  </si>
  <si>
    <t>01.019.0015-0</t>
  </si>
  <si>
    <t>01.019.0015-A</t>
  </si>
  <si>
    <t>01.019.0040-0</t>
  </si>
  <si>
    <t>01.019.0040-A</t>
  </si>
  <si>
    <t>01.019.0045-0</t>
  </si>
  <si>
    <t>01.019.0045-A</t>
  </si>
  <si>
    <t>01.019.0050-0</t>
  </si>
  <si>
    <t>01.019.0050-A</t>
  </si>
  <si>
    <t>01.019.0055-0</t>
  </si>
  <si>
    <t>01.019.0055-A</t>
  </si>
  <si>
    <t>01.019.0060-0</t>
  </si>
  <si>
    <t>01.019.0060-A</t>
  </si>
  <si>
    <t>01.019.0065-0</t>
  </si>
  <si>
    <t>01.019.0065-A</t>
  </si>
  <si>
    <t>01.019.0070-0</t>
  </si>
  <si>
    <t>01.019.0070-A</t>
  </si>
  <si>
    <t>01.019.0075-0</t>
  </si>
  <si>
    <t>01.019.0075-A</t>
  </si>
  <si>
    <t>01.019.0080-0</t>
  </si>
  <si>
    <t>01.019.0080-A</t>
  </si>
  <si>
    <t>01.050.0010-0</t>
  </si>
  <si>
    <t>01.050.0010-A</t>
  </si>
  <si>
    <t>01.050.0011-0</t>
  </si>
  <si>
    <t>01.050.0011-A</t>
  </si>
  <si>
    <t>01.050.0012-0</t>
  </si>
  <si>
    <t>01.050.0012-A</t>
  </si>
  <si>
    <t>01.050.0013-0</t>
  </si>
  <si>
    <t>01.050.0013-A</t>
  </si>
  <si>
    <t>01.050.0014-0</t>
  </si>
  <si>
    <t>01.050.0014-A</t>
  </si>
  <si>
    <t>01.050.0015-0</t>
  </si>
  <si>
    <t>01.050.0015-A</t>
  </si>
  <si>
    <t>01.050.0016-0</t>
  </si>
  <si>
    <t>01.050.0016-A</t>
  </si>
  <si>
    <t>01.050.0017-0</t>
  </si>
  <si>
    <t>01.050.0017-A</t>
  </si>
  <si>
    <t>01.050.0018-0</t>
  </si>
  <si>
    <t>01.050.0018-A</t>
  </si>
  <si>
    <t>01.050.0019-0</t>
  </si>
  <si>
    <t>01.050.0019-A</t>
  </si>
  <si>
    <t>01.050.0020-0</t>
  </si>
  <si>
    <t>01.050.0020-A</t>
  </si>
  <si>
    <t>01.050.0021-0</t>
  </si>
  <si>
    <t>01.050.0021-A</t>
  </si>
  <si>
    <t>01.050.0022-0</t>
  </si>
  <si>
    <t>01.050.0022-A</t>
  </si>
  <si>
    <t>01.050.0023-0</t>
  </si>
  <si>
    <t>01.050.0023-A</t>
  </si>
  <si>
    <t>01.050.0024-0</t>
  </si>
  <si>
    <t>01.050.0024-A</t>
  </si>
  <si>
    <t>01.050.0025-0</t>
  </si>
  <si>
    <t>01.050.0025-A</t>
  </si>
  <si>
    <t>01.050.0026-0</t>
  </si>
  <si>
    <t>01.050.0026-A</t>
  </si>
  <si>
    <t>01.050.0027-0</t>
  </si>
  <si>
    <t>01.050.0027-A</t>
  </si>
  <si>
    <t>01.050.0028-0</t>
  </si>
  <si>
    <t>01.050.0028-A</t>
  </si>
  <si>
    <t>01.050.0029-0</t>
  </si>
  <si>
    <t>01.050.0029-A</t>
  </si>
  <si>
    <t>01.050.0030-0</t>
  </si>
  <si>
    <t>01.050.0030-A</t>
  </si>
  <si>
    <t>01.050.0031-0</t>
  </si>
  <si>
    <t>01.050.0031-A</t>
  </si>
  <si>
    <t>01.050.0032-0</t>
  </si>
  <si>
    <t>01.050.0032-A</t>
  </si>
  <si>
    <t>01.050.0033-0</t>
  </si>
  <si>
    <t>01.050.0033-A</t>
  </si>
  <si>
    <t>01.050.0034-0</t>
  </si>
  <si>
    <t>01.050.0034-A</t>
  </si>
  <si>
    <t>01.050.0035-0</t>
  </si>
  <si>
    <t>01.050.0035-A</t>
  </si>
  <si>
    <t>01.050.0036-0</t>
  </si>
  <si>
    <t>01.050.0036-A</t>
  </si>
  <si>
    <t>01.050.0037-0</t>
  </si>
  <si>
    <t>01.050.0037-A</t>
  </si>
  <si>
    <t>01.050.0038-0</t>
  </si>
  <si>
    <t>01.050.0038-A</t>
  </si>
  <si>
    <t>01.050.0039-0</t>
  </si>
  <si>
    <t>01.050.0039-A</t>
  </si>
  <si>
    <t>01.050.0040-0</t>
  </si>
  <si>
    <t>01.050.0040-A</t>
  </si>
  <si>
    <t>01.050.0041-0</t>
  </si>
  <si>
    <t>01.050.0041-A</t>
  </si>
  <si>
    <t>01.050.0042-0</t>
  </si>
  <si>
    <t>01.050.0042-A</t>
  </si>
  <si>
    <t>01.050.0043-0</t>
  </si>
  <si>
    <t>01.050.0043-A</t>
  </si>
  <si>
    <t>01.050.0044-0</t>
  </si>
  <si>
    <t>01.050.0044-A</t>
  </si>
  <si>
    <t>01.050.0045-0</t>
  </si>
  <si>
    <t>01.050.0045-A</t>
  </si>
  <si>
    <t>01.050.0046-0</t>
  </si>
  <si>
    <t>01.050.0046-A</t>
  </si>
  <si>
    <t>01.050.0047-0</t>
  </si>
  <si>
    <t>01.050.0047-A</t>
  </si>
  <si>
    <t>01.050.0048-0</t>
  </si>
  <si>
    <t>01.050.0048-A</t>
  </si>
  <si>
    <t>01.050.0049-0</t>
  </si>
  <si>
    <t>01.050.0049-A</t>
  </si>
  <si>
    <t>01.050.0050-0</t>
  </si>
  <si>
    <t>01.050.0050-A</t>
  </si>
  <si>
    <t>01.050.0051-0</t>
  </si>
  <si>
    <t>01.050.0051-A</t>
  </si>
  <si>
    <t>01.050.0052-0</t>
  </si>
  <si>
    <t>01.050.0052-A</t>
  </si>
  <si>
    <t>01.050.0053-0</t>
  </si>
  <si>
    <t>01.050.0053-A</t>
  </si>
  <si>
    <t>01.050.0054-0</t>
  </si>
  <si>
    <t>01.050.0054-A</t>
  </si>
  <si>
    <t>01.050.0055-0</t>
  </si>
  <si>
    <t>01.050.0055-A</t>
  </si>
  <si>
    <t>01.050.0056-0</t>
  </si>
  <si>
    <t>01.050.0056-A</t>
  </si>
  <si>
    <t>01.050.0057-0</t>
  </si>
  <si>
    <t>01.050.0057-A</t>
  </si>
  <si>
    <t>01.050.0058-0</t>
  </si>
  <si>
    <t>01.050.0058-A</t>
  </si>
  <si>
    <t>01.050.0059-0</t>
  </si>
  <si>
    <t>01.050.0059-A</t>
  </si>
  <si>
    <t>01.050.0060-0</t>
  </si>
  <si>
    <t>01.050.0060-A</t>
  </si>
  <si>
    <t>01.050.0061-0</t>
  </si>
  <si>
    <t>01.050.0061-A</t>
  </si>
  <si>
    <t>01.050.0062-0</t>
  </si>
  <si>
    <t>01.050.0062-A</t>
  </si>
  <si>
    <t>01.050.0063-0</t>
  </si>
  <si>
    <t>01.050.0063-A</t>
  </si>
  <si>
    <t>01.050.0064-0</t>
  </si>
  <si>
    <t>01.050.0064-A</t>
  </si>
  <si>
    <t>01.050.0065-0</t>
  </si>
  <si>
    <t>01.050.0065-A</t>
  </si>
  <si>
    <t>01.050.0066-0</t>
  </si>
  <si>
    <t>01.050.0066-A</t>
  </si>
  <si>
    <t>01.050.0067-0</t>
  </si>
  <si>
    <t>01.050.0067-A</t>
  </si>
  <si>
    <t>01.050.0068-0</t>
  </si>
  <si>
    <t>01.050.0068-A</t>
  </si>
  <si>
    <t>01.050.0078-0</t>
  </si>
  <si>
    <t>01.050.0078-A</t>
  </si>
  <si>
    <t>01.050.0079-0</t>
  </si>
  <si>
    <t>01.050.0079-A</t>
  </si>
  <si>
    <t>01.050.0080-0</t>
  </si>
  <si>
    <t>01.050.0080-A</t>
  </si>
  <si>
    <t>01.050.0081-0</t>
  </si>
  <si>
    <t>01.050.0081-A</t>
  </si>
  <si>
    <t>01.050.0082-0</t>
  </si>
  <si>
    <t>01.050.0082-A</t>
  </si>
  <si>
    <t>01.050.0083-0</t>
  </si>
  <si>
    <t>01.050.0083-A</t>
  </si>
  <si>
    <t>01.050.0084-0</t>
  </si>
  <si>
    <t>01.050.0084-A</t>
  </si>
  <si>
    <t>01.050.0085-0</t>
  </si>
  <si>
    <t>01.050.0085-A</t>
  </si>
  <si>
    <t>01.050.0086-0</t>
  </si>
  <si>
    <t>01.050.0086-A</t>
  </si>
  <si>
    <t>01.050.0087-0</t>
  </si>
  <si>
    <t>01.050.0087-A</t>
  </si>
  <si>
    <t>01.050.0088-0</t>
  </si>
  <si>
    <t>01.050.0088-A</t>
  </si>
  <si>
    <t>01.050.0089-0</t>
  </si>
  <si>
    <t>01.050.0089-A</t>
  </si>
  <si>
    <t>01.050.0090-0</t>
  </si>
  <si>
    <t>01.050.0090-A</t>
  </si>
  <si>
    <t>01.050.0091-0</t>
  </si>
  <si>
    <t>01.050.0091-A</t>
  </si>
  <si>
    <t>01.050.0092-0</t>
  </si>
  <si>
    <t>01.050.0092-A</t>
  </si>
  <si>
    <t>01.050.0093-0</t>
  </si>
  <si>
    <t>01.050.0093-A</t>
  </si>
  <si>
    <t>01.050.0094-0</t>
  </si>
  <si>
    <t>01.050.0094-A</t>
  </si>
  <si>
    <t>01.050.0095-0</t>
  </si>
  <si>
    <t>01.050.0095-A</t>
  </si>
  <si>
    <t>01.050.0096-0</t>
  </si>
  <si>
    <t>01.050.0096-A</t>
  </si>
  <si>
    <t>01.050.0097-0</t>
  </si>
  <si>
    <t>01.050.0097-A</t>
  </si>
  <si>
    <t>01.050.0098-0</t>
  </si>
  <si>
    <t>01.050.0098-A</t>
  </si>
  <si>
    <t>01.050.0099-0</t>
  </si>
  <si>
    <t>01.050.0099-A</t>
  </si>
  <si>
    <t>01.050.0100-0</t>
  </si>
  <si>
    <t>01.050.0100-A</t>
  </si>
  <si>
    <t>01.050.0101-0</t>
  </si>
  <si>
    <t>01.050.0101-A</t>
  </si>
  <si>
    <t>01.050.0102-0</t>
  </si>
  <si>
    <t>01.050.0102-A</t>
  </si>
  <si>
    <t>01.050.0103-0</t>
  </si>
  <si>
    <t>01.050.0103-A</t>
  </si>
  <si>
    <t>01.050.0104-0</t>
  </si>
  <si>
    <t>01.050.0104-A</t>
  </si>
  <si>
    <t>01.050.0105-0</t>
  </si>
  <si>
    <t>01.050.0105-A</t>
  </si>
  <si>
    <t>01.050.0106-0</t>
  </si>
  <si>
    <t>01.050.0106-A</t>
  </si>
  <si>
    <t>01.050.0107-0</t>
  </si>
  <si>
    <t>01.050.0107-A</t>
  </si>
  <si>
    <t>01.050.0108-0</t>
  </si>
  <si>
    <t>01.050.0108-A</t>
  </si>
  <si>
    <t>01.050.0109-0</t>
  </si>
  <si>
    <t>01.050.0109-A</t>
  </si>
  <si>
    <t>01.050.0110-0</t>
  </si>
  <si>
    <t>01.050.0110-A</t>
  </si>
  <si>
    <t>01.050.0111-0</t>
  </si>
  <si>
    <t>01.050.0111-A</t>
  </si>
  <si>
    <t>01.050.0112-0</t>
  </si>
  <si>
    <t>01.050.0112-A</t>
  </si>
  <si>
    <t>01.050.0113-0</t>
  </si>
  <si>
    <t>01.050.0113-A</t>
  </si>
  <si>
    <t>01.050.0114-0</t>
  </si>
  <si>
    <t>01.050.0114-A</t>
  </si>
  <si>
    <t>01.050.0115-0</t>
  </si>
  <si>
    <t>01.050.0115-A</t>
  </si>
  <si>
    <t>01.050.0116-0</t>
  </si>
  <si>
    <t>01.050.0116-A</t>
  </si>
  <si>
    <t>01.050.0117-0</t>
  </si>
  <si>
    <t>01.050.0117-A</t>
  </si>
  <si>
    <t>01.050.0118-0</t>
  </si>
  <si>
    <t>01.050.0118-A</t>
  </si>
  <si>
    <t>01.050.0119-0</t>
  </si>
  <si>
    <t>01.050.0119-A</t>
  </si>
  <si>
    <t>01.050.0120-0</t>
  </si>
  <si>
    <t>01.050.0120-A</t>
  </si>
  <si>
    <t>01.050.0121-0</t>
  </si>
  <si>
    <t>01.050.0121-A</t>
  </si>
  <si>
    <t>01.050.0122-0</t>
  </si>
  <si>
    <t>01.050.0122-A</t>
  </si>
  <si>
    <t>01.050.0123-0</t>
  </si>
  <si>
    <t>01.050.0123-A</t>
  </si>
  <si>
    <t>01.050.0124-0</t>
  </si>
  <si>
    <t>01.050.0124-A</t>
  </si>
  <si>
    <t>01.050.0125-0</t>
  </si>
  <si>
    <t>01.050.0125-A</t>
  </si>
  <si>
    <t>01.050.0126-0</t>
  </si>
  <si>
    <t>01.050.0126-A</t>
  </si>
  <si>
    <t>01.050.0127-0</t>
  </si>
  <si>
    <t>01.050.0127-A</t>
  </si>
  <si>
    <t>01.050.0128-0</t>
  </si>
  <si>
    <t>01.050.0128-A</t>
  </si>
  <si>
    <t>01.050.0129-0</t>
  </si>
  <si>
    <t>01.050.0129-A</t>
  </si>
  <si>
    <t>01.050.0130-0</t>
  </si>
  <si>
    <t>01.050.0130-A</t>
  </si>
  <si>
    <t>01.050.0137-0</t>
  </si>
  <si>
    <t>01.050.0137-A</t>
  </si>
  <si>
    <t>01.050.0138-0</t>
  </si>
  <si>
    <t>01.050.0138-A</t>
  </si>
  <si>
    <t>01.050.0139-0</t>
  </si>
  <si>
    <t>01.050.0139-A</t>
  </si>
  <si>
    <t>01.050.0140-0</t>
  </si>
  <si>
    <t>01.050.0140-A</t>
  </si>
  <si>
    <t>01.050.0141-0</t>
  </si>
  <si>
    <t>01.050.0141-A</t>
  </si>
  <si>
    <t>01.050.0142-0</t>
  </si>
  <si>
    <t>01.050.0142-A</t>
  </si>
  <si>
    <t>01.050.0143-0</t>
  </si>
  <si>
    <t>01.050.0143-A</t>
  </si>
  <si>
    <t>01.050.0150-0</t>
  </si>
  <si>
    <t>01.050.0150-A</t>
  </si>
  <si>
    <t>01.050.0151-0</t>
  </si>
  <si>
    <t>01.050.0151-A</t>
  </si>
  <si>
    <t>01.050.0152-0</t>
  </si>
  <si>
    <t>01.050.0152-A</t>
  </si>
  <si>
    <t>01.050.0153-0</t>
  </si>
  <si>
    <t>01.050.0153-A</t>
  </si>
  <si>
    <t>01.050.0154-0</t>
  </si>
  <si>
    <t>01.050.0154-A</t>
  </si>
  <si>
    <t>01.050.0156-0</t>
  </si>
  <si>
    <t>01.050.0156-A</t>
  </si>
  <si>
    <t>01.050.0157-0</t>
  </si>
  <si>
    <t>01.050.0157-A</t>
  </si>
  <si>
    <t>01.050.0160-0</t>
  </si>
  <si>
    <t>01.050.0160-A</t>
  </si>
  <si>
    <t>01.050.0162-0</t>
  </si>
  <si>
    <t>01.050.0162-A</t>
  </si>
  <si>
    <t>01.050.0165-0</t>
  </si>
  <si>
    <t>01.050.0165-A</t>
  </si>
  <si>
    <t>01.050.0168-0</t>
  </si>
  <si>
    <t>01.050.0168-A</t>
  </si>
  <si>
    <t>01.050.0170-0</t>
  </si>
  <si>
    <t>01.050.0170-A</t>
  </si>
  <si>
    <t>01.050.0175-0</t>
  </si>
  <si>
    <t>01.050.0175-A</t>
  </si>
  <si>
    <t>01.050.0180-0</t>
  </si>
  <si>
    <t>01.050.0180-A</t>
  </si>
  <si>
    <t>01.050.0185-0</t>
  </si>
  <si>
    <t>01.050.0185-A</t>
  </si>
  <si>
    <t>01.050.0190-0</t>
  </si>
  <si>
    <t>01.050.0190-A</t>
  </si>
  <si>
    <t>01.050.0195-0</t>
  </si>
  <si>
    <t>01.050.0195-A</t>
  </si>
  <si>
    <t>01.050.0200-0</t>
  </si>
  <si>
    <t>01.050.0200-A</t>
  </si>
  <si>
    <t>01.050.0205-0</t>
  </si>
  <si>
    <t>01.050.0205-A</t>
  </si>
  <si>
    <t>01.050.0210-0</t>
  </si>
  <si>
    <t>01.050.0210-A</t>
  </si>
  <si>
    <t>01.050.0215-0</t>
  </si>
  <si>
    <t>01.050.0215-A</t>
  </si>
  <si>
    <t>01.050.0220-0</t>
  </si>
  <si>
    <t>01.050.0220-A</t>
  </si>
  <si>
    <t>01.050.0230-0</t>
  </si>
  <si>
    <t>01.050.0230-A</t>
  </si>
  <si>
    <t>01.050.0232-0</t>
  </si>
  <si>
    <t>01.050.0232-A</t>
  </si>
  <si>
    <t>01.050.0235-0</t>
  </si>
  <si>
    <t>01.050.0235-A</t>
  </si>
  <si>
    <t>01.050.0245-0</t>
  </si>
  <si>
    <t>01.050.0245-A</t>
  </si>
  <si>
    <t>01.050.0250-0</t>
  </si>
  <si>
    <t>01.050.0250-A</t>
  </si>
  <si>
    <t>01.050.0300-0</t>
  </si>
  <si>
    <t>01.050.0300-A</t>
  </si>
  <si>
    <t>01.050.0315-0</t>
  </si>
  <si>
    <t>01.050.0315-A</t>
  </si>
  <si>
    <t>01.050.0320-0</t>
  </si>
  <si>
    <t>01.050.0320-A</t>
  </si>
  <si>
    <t>01.050.0322-0</t>
  </si>
  <si>
    <t>01.050.0322-A</t>
  </si>
  <si>
    <t>01.050.0324-0</t>
  </si>
  <si>
    <t>01.050.0324-A</t>
  </si>
  <si>
    <t>01.050.0325-0</t>
  </si>
  <si>
    <t>01.050.0325-A</t>
  </si>
  <si>
    <t>01.050.0326-0</t>
  </si>
  <si>
    <t>01.050.0326-A</t>
  </si>
  <si>
    <t>01.050.0327-0</t>
  </si>
  <si>
    <t>01.050.0327-A</t>
  </si>
  <si>
    <t>01.050.0328-0</t>
  </si>
  <si>
    <t>01.050.0328-A</t>
  </si>
  <si>
    <t>01.050.0350-0</t>
  </si>
  <si>
    <t>01.050.0350-A</t>
  </si>
  <si>
    <t>01.050.0351-0</t>
  </si>
  <si>
    <t>01.050.0351-A</t>
  </si>
  <si>
    <t>01.050.0352-0</t>
  </si>
  <si>
    <t>01.050.0352-A</t>
  </si>
  <si>
    <t>01.050.0353-0</t>
  </si>
  <si>
    <t>01.050.0353-A</t>
  </si>
  <si>
    <t>01.050.0354-0</t>
  </si>
  <si>
    <t>01.050.0354-A</t>
  </si>
  <si>
    <t>01.050.0355-0</t>
  </si>
  <si>
    <t>01.050.0355-A</t>
  </si>
  <si>
    <t>01.050.0356-0</t>
  </si>
  <si>
    <t>01.050.0356-A</t>
  </si>
  <si>
    <t>01.050.0357-0</t>
  </si>
  <si>
    <t>01.050.0357-A</t>
  </si>
  <si>
    <t>01.050.0358-0</t>
  </si>
  <si>
    <t>01.050.0358-A</t>
  </si>
  <si>
    <t>01.050.0359-0</t>
  </si>
  <si>
    <t>01.050.0359-A</t>
  </si>
  <si>
    <t>01.050.0360-0</t>
  </si>
  <si>
    <t>01.050.0360-A</t>
  </si>
  <si>
    <t>01.050.0361-0</t>
  </si>
  <si>
    <t>01.050.0361-A</t>
  </si>
  <si>
    <t>01.050.0362-0</t>
  </si>
  <si>
    <t>01.050.0362-A</t>
  </si>
  <si>
    <t>01.050.0363-0</t>
  </si>
  <si>
    <t>01.050.0363-A</t>
  </si>
  <si>
    <t>01.050.0364-0</t>
  </si>
  <si>
    <t>01.050.0364-A</t>
  </si>
  <si>
    <t>01.050.0365-0</t>
  </si>
  <si>
    <t>01.050.0365-A</t>
  </si>
  <si>
    <t>01.050.0366-0</t>
  </si>
  <si>
    <t>01.050.0366-A</t>
  </si>
  <si>
    <t>01.050.0367-0</t>
  </si>
  <si>
    <t>01.050.0367-A</t>
  </si>
  <si>
    <t>01.050.0368-0</t>
  </si>
  <si>
    <t>01.050.0368-A</t>
  </si>
  <si>
    <t>01.050.0369-0</t>
  </si>
  <si>
    <t>01.050.0369-A</t>
  </si>
  <si>
    <t>01.050.0370-0</t>
  </si>
  <si>
    <t>01.050.0370-A</t>
  </si>
  <si>
    <t>01.050.0371-0</t>
  </si>
  <si>
    <t>01.050.0371-A</t>
  </si>
  <si>
    <t>01.050.0372-0</t>
  </si>
  <si>
    <t>01.050.0372-A</t>
  </si>
  <si>
    <t>01.050.0373-0</t>
  </si>
  <si>
    <t>01.050.0373-A</t>
  </si>
  <si>
    <t>01.050.0374-0</t>
  </si>
  <si>
    <t>01.050.0374-A</t>
  </si>
  <si>
    <t>01.050.0375-0</t>
  </si>
  <si>
    <t>01.050.0375-A</t>
  </si>
  <si>
    <t>01.050.0376-0</t>
  </si>
  <si>
    <t>01.050.0376-A</t>
  </si>
  <si>
    <t>01.050.0377-0</t>
  </si>
  <si>
    <t>01.050.0377-A</t>
  </si>
  <si>
    <t>01.050.0378-0</t>
  </si>
  <si>
    <t>01.050.0378-A</t>
  </si>
  <si>
    <t>01.050.0379-0</t>
  </si>
  <si>
    <t>01.050.0379-A</t>
  </si>
  <si>
    <t>01.050.0380-0</t>
  </si>
  <si>
    <t>01.050.0380-A</t>
  </si>
  <si>
    <t>01.050.0381-0</t>
  </si>
  <si>
    <t>01.050.0381-A</t>
  </si>
  <si>
    <t>01.050.0382-0</t>
  </si>
  <si>
    <t>01.050.0382-A</t>
  </si>
  <si>
    <t>01.050.0383-0</t>
  </si>
  <si>
    <t>01.050.0383-A</t>
  </si>
  <si>
    <t>01.050.0384-0</t>
  </si>
  <si>
    <t>01.050.0384-A</t>
  </si>
  <si>
    <t>01.050.0385-0</t>
  </si>
  <si>
    <t>01.050.0385-A</t>
  </si>
  <si>
    <t>01.050.0386-0</t>
  </si>
  <si>
    <t>01.050.0386-A</t>
  </si>
  <si>
    <t>01.050.0387-0</t>
  </si>
  <si>
    <t>01.050.0387-A</t>
  </si>
  <si>
    <t>01.050.0388-0</t>
  </si>
  <si>
    <t>01.050.0388-A</t>
  </si>
  <si>
    <t>01.050.0389-0</t>
  </si>
  <si>
    <t>01.050.0389-A</t>
  </si>
  <si>
    <t>01.050.0390-0</t>
  </si>
  <si>
    <t>01.050.0390-A</t>
  </si>
  <si>
    <t>01.050.0391-0</t>
  </si>
  <si>
    <t>01.050.0391-A</t>
  </si>
  <si>
    <t>01.050.0392-0</t>
  </si>
  <si>
    <t>01.050.0392-A</t>
  </si>
  <si>
    <t>01.050.0393-0</t>
  </si>
  <si>
    <t>01.050.0393-A</t>
  </si>
  <si>
    <t>01.050.0394-0</t>
  </si>
  <si>
    <t>01.050.0394-A</t>
  </si>
  <si>
    <t>01.050.0395-0</t>
  </si>
  <si>
    <t>01.050.0395-A</t>
  </si>
  <si>
    <t>01.050.0396-0</t>
  </si>
  <si>
    <t>01.050.0396-A</t>
  </si>
  <si>
    <t>01.050.0397-0</t>
  </si>
  <si>
    <t>01.050.0397-A</t>
  </si>
  <si>
    <t>01.050.0398-0</t>
  </si>
  <si>
    <t>01.050.0398-A</t>
  </si>
  <si>
    <t>01.050.0399-0</t>
  </si>
  <si>
    <t>01.050.0399-A</t>
  </si>
  <si>
    <t>01.050.0400-0</t>
  </si>
  <si>
    <t>01.050.0400-A</t>
  </si>
  <si>
    <t>01.050.0401-0</t>
  </si>
  <si>
    <t>01.050.0401-A</t>
  </si>
  <si>
    <t>01.050.0402-0</t>
  </si>
  <si>
    <t>01.050.0402-A</t>
  </si>
  <si>
    <t>01.050.0403-0</t>
  </si>
  <si>
    <t>01.050.0403-A</t>
  </si>
  <si>
    <t>01.050.0404-0</t>
  </si>
  <si>
    <t>01.050.0404-A</t>
  </si>
  <si>
    <t>01.050.0423-0</t>
  </si>
  <si>
    <t>01.050.0423-A</t>
  </si>
  <si>
    <t>01.050.0424-0</t>
  </si>
  <si>
    <t>01.050.0424-A</t>
  </si>
  <si>
    <t>01.050.0425-0</t>
  </si>
  <si>
    <t>01.050.0425-A</t>
  </si>
  <si>
    <t>01.050.0426-0</t>
  </si>
  <si>
    <t>01.050.0426-A</t>
  </si>
  <si>
    <t>01.050.0427-0</t>
  </si>
  <si>
    <t>01.050.0427-A</t>
  </si>
  <si>
    <t>01.050.0428-0</t>
  </si>
  <si>
    <t>01.050.0428-A</t>
  </si>
  <si>
    <t>01.050.0429-0</t>
  </si>
  <si>
    <t>01.050.0429-A</t>
  </si>
  <si>
    <t>01.050.0430-0</t>
  </si>
  <si>
    <t>01.050.0430-A</t>
  </si>
  <si>
    <t>01.050.0431-0</t>
  </si>
  <si>
    <t>01.050.0431-A</t>
  </si>
  <si>
    <t>01.050.0432-0</t>
  </si>
  <si>
    <t>01.050.0432-A</t>
  </si>
  <si>
    <t>01.050.0433-0</t>
  </si>
  <si>
    <t>01.050.0433-A</t>
  </si>
  <si>
    <t>01.050.0434-0</t>
  </si>
  <si>
    <t>01.050.0434-A</t>
  </si>
  <si>
    <t>01.050.0435-0</t>
  </si>
  <si>
    <t>01.050.0435-A</t>
  </si>
  <si>
    <t>01.050.0436-0</t>
  </si>
  <si>
    <t>01.050.0436-A</t>
  </si>
  <si>
    <t>01.050.0437-0</t>
  </si>
  <si>
    <t>01.050.0437-A</t>
  </si>
  <si>
    <t>01.050.0438-0</t>
  </si>
  <si>
    <t>01.050.0438-A</t>
  </si>
  <si>
    <t>01.050.0439-0</t>
  </si>
  <si>
    <t>01.050.0439-A</t>
  </si>
  <si>
    <t>01.050.0440-0</t>
  </si>
  <si>
    <t>01.050.0440-A</t>
  </si>
  <si>
    <t>01.050.0441-0</t>
  </si>
  <si>
    <t>01.050.0441-A</t>
  </si>
  <si>
    <t>01.050.0442-0</t>
  </si>
  <si>
    <t>01.050.0442-A</t>
  </si>
  <si>
    <t>01.050.0443-0</t>
  </si>
  <si>
    <t>01.050.0443-A</t>
  </si>
  <si>
    <t>01.050.0444-0</t>
  </si>
  <si>
    <t>01.050.0444-A</t>
  </si>
  <si>
    <t>01.050.0445-0</t>
  </si>
  <si>
    <t>01.050.0445-A</t>
  </si>
  <si>
    <t>01.050.0446-0</t>
  </si>
  <si>
    <t>01.050.0446-A</t>
  </si>
  <si>
    <t>01.050.0447-0</t>
  </si>
  <si>
    <t>01.050.0447-A</t>
  </si>
  <si>
    <t>01.050.0448-0</t>
  </si>
  <si>
    <t>01.050.0448-A</t>
  </si>
  <si>
    <t>01.050.0449-0</t>
  </si>
  <si>
    <t>01.050.0449-A</t>
  </si>
  <si>
    <t>01.050.0450-0</t>
  </si>
  <si>
    <t>01.050.0450-A</t>
  </si>
  <si>
    <t>01.050.0451-0</t>
  </si>
  <si>
    <t>01.050.0451-A</t>
  </si>
  <si>
    <t>01.050.0452-0</t>
  </si>
  <si>
    <t>01.050.0452-A</t>
  </si>
  <si>
    <t>01.050.0453-0</t>
  </si>
  <si>
    <t>01.050.0453-A</t>
  </si>
  <si>
    <t>01.050.0454-0</t>
  </si>
  <si>
    <t>01.050.0454-A</t>
  </si>
  <si>
    <t>01.050.0455-0</t>
  </si>
  <si>
    <t>01.050.0455-A</t>
  </si>
  <si>
    <t>01.050.0456-0</t>
  </si>
  <si>
    <t>01.050.0456-A</t>
  </si>
  <si>
    <t>01.050.0457-0</t>
  </si>
  <si>
    <t>01.050.0457-A</t>
  </si>
  <si>
    <t>01.050.0458-0</t>
  </si>
  <si>
    <t>01.050.0458-A</t>
  </si>
  <si>
    <t>01.050.0459-0</t>
  </si>
  <si>
    <t>01.050.0459-A</t>
  </si>
  <si>
    <t>01.050.0460-0</t>
  </si>
  <si>
    <t>01.050.0460-A</t>
  </si>
  <si>
    <t>01.050.0461-0</t>
  </si>
  <si>
    <t>01.050.0461-A</t>
  </si>
  <si>
    <t>01.050.0462-0</t>
  </si>
  <si>
    <t>01.050.0462-A</t>
  </si>
  <si>
    <t>01.050.0463-0</t>
  </si>
  <si>
    <t>01.050.0463-A</t>
  </si>
  <si>
    <t>01.050.0464-0</t>
  </si>
  <si>
    <t>01.050.0464-A</t>
  </si>
  <si>
    <t>01.050.0465-0</t>
  </si>
  <si>
    <t>01.050.0465-A</t>
  </si>
  <si>
    <t>01.050.0466-0</t>
  </si>
  <si>
    <t>01.050.0466-A</t>
  </si>
  <si>
    <t>01.050.0467-0</t>
  </si>
  <si>
    <t>01.050.0467-A</t>
  </si>
  <si>
    <t>01.050.0468-0</t>
  </si>
  <si>
    <t>01.050.0468-A</t>
  </si>
  <si>
    <t>01.050.0469-0</t>
  </si>
  <si>
    <t>01.050.0469-A</t>
  </si>
  <si>
    <t>01.050.0470-0</t>
  </si>
  <si>
    <t>01.050.0470-A</t>
  </si>
  <si>
    <t>01.050.0471-0</t>
  </si>
  <si>
    <t>01.050.0471-A</t>
  </si>
  <si>
    <t>01.050.0472-0</t>
  </si>
  <si>
    <t>01.050.0472-A</t>
  </si>
  <si>
    <t>01.050.0473-0</t>
  </si>
  <si>
    <t>01.050.0473-A</t>
  </si>
  <si>
    <t>01.050.0474-0</t>
  </si>
  <si>
    <t>01.050.0474-A</t>
  </si>
  <si>
    <t>01.050.0475-0</t>
  </si>
  <si>
    <t>01.050.0475-A</t>
  </si>
  <si>
    <t>01.050.0476-0</t>
  </si>
  <si>
    <t>01.050.0476-A</t>
  </si>
  <si>
    <t>01.050.0478-0</t>
  </si>
  <si>
    <t>01.050.0478-A</t>
  </si>
  <si>
    <t>01.050.0479-0</t>
  </si>
  <si>
    <t>01.050.0479-A</t>
  </si>
  <si>
    <t>01.050.0480-0</t>
  </si>
  <si>
    <t>01.050.0480-A</t>
  </si>
  <si>
    <t>01.050.0481-0</t>
  </si>
  <si>
    <t>01.050.0481-A</t>
  </si>
  <si>
    <t>01.050.0482-0</t>
  </si>
  <si>
    <t>01.050.0482-A</t>
  </si>
  <si>
    <t>01.050.0483-0</t>
  </si>
  <si>
    <t>01.050.0483-A</t>
  </si>
  <si>
    <t>01.050.0484-0</t>
  </si>
  <si>
    <t>01.050.0484-A</t>
  </si>
  <si>
    <t>01.050.0485-0</t>
  </si>
  <si>
    <t>01.050.0485-A</t>
  </si>
  <si>
    <t>01.050.0486-0</t>
  </si>
  <si>
    <t>01.050.0486-A</t>
  </si>
  <si>
    <t>01.050.0487-0</t>
  </si>
  <si>
    <t>01.050.0487-A</t>
  </si>
  <si>
    <t>01.050.0488-0</t>
  </si>
  <si>
    <t>01.050.0488-A</t>
  </si>
  <si>
    <t>01.050.0489-0</t>
  </si>
  <si>
    <t>01.050.0489-A</t>
  </si>
  <si>
    <t>01.050.0490-0</t>
  </si>
  <si>
    <t>01.050.0490-A</t>
  </si>
  <si>
    <t>01.050.0491-0</t>
  </si>
  <si>
    <t>01.050.0491-A</t>
  </si>
  <si>
    <t>01.050.0493-0</t>
  </si>
  <si>
    <t>01.050.0493-A</t>
  </si>
  <si>
    <t>01.050.0494-0</t>
  </si>
  <si>
    <t>01.050.0494-A</t>
  </si>
  <si>
    <t>01.050.0495-0</t>
  </si>
  <si>
    <t>01.050.0495-A</t>
  </si>
  <si>
    <t>01.050.0496-0</t>
  </si>
  <si>
    <t>01.050.0496-A</t>
  </si>
  <si>
    <t>01.050.0497-0</t>
  </si>
  <si>
    <t>01.050.0497-A</t>
  </si>
  <si>
    <t>01.050.0498-0</t>
  </si>
  <si>
    <t>01.050.0498-A</t>
  </si>
  <si>
    <t>01.050.0499-0</t>
  </si>
  <si>
    <t>01.050.0499-A</t>
  </si>
  <si>
    <t>01.050.0500-0</t>
  </si>
  <si>
    <t>01.050.0500-A</t>
  </si>
  <si>
    <t>01.050.0501-0</t>
  </si>
  <si>
    <t>01.050.0501-A</t>
  </si>
  <si>
    <t>01.050.0502-0</t>
  </si>
  <si>
    <t>01.050.0502-A</t>
  </si>
  <si>
    <t>01.050.0503-0</t>
  </si>
  <si>
    <t>01.050.0503-A</t>
  </si>
  <si>
    <t>01.050.0504-0</t>
  </si>
  <si>
    <t>01.050.0504-A</t>
  </si>
  <si>
    <t>01.050.0505-0</t>
  </si>
  <si>
    <t>01.050.0505-A</t>
  </si>
  <si>
    <t>01.050.0506-0</t>
  </si>
  <si>
    <t>01.050.0506-A</t>
  </si>
  <si>
    <t>01.050.0508-0</t>
  </si>
  <si>
    <t>01.050.0508-A</t>
  </si>
  <si>
    <t>01.050.0509-0</t>
  </si>
  <si>
    <t>01.050.0509-A</t>
  </si>
  <si>
    <t>01.050.0510-0</t>
  </si>
  <si>
    <t>01.050.0510-A</t>
  </si>
  <si>
    <t>01.050.0515-0</t>
  </si>
  <si>
    <t>01.050.0515-A</t>
  </si>
  <si>
    <t>01.050.0516-0</t>
  </si>
  <si>
    <t>01.050.0516-A</t>
  </si>
  <si>
    <t>01.050.0517-0</t>
  </si>
  <si>
    <t>01.050.0517-A</t>
  </si>
  <si>
    <t>01.050.0518-0</t>
  </si>
  <si>
    <t>01.050.0518-A</t>
  </si>
  <si>
    <t>01.050.0519-0</t>
  </si>
  <si>
    <t>01.050.0519-A</t>
  </si>
  <si>
    <t>01.050.0520-0</t>
  </si>
  <si>
    <t>01.050.0520-A</t>
  </si>
  <si>
    <t>01.050.0521-0</t>
  </si>
  <si>
    <t>01.050.0521-A</t>
  </si>
  <si>
    <t>01.050.0522-0</t>
  </si>
  <si>
    <t>01.050.0522-A</t>
  </si>
  <si>
    <t>01.050.0523-0</t>
  </si>
  <si>
    <t>01.050.0523-A</t>
  </si>
  <si>
    <t>01.050.0524-0</t>
  </si>
  <si>
    <t>01.050.0524-A</t>
  </si>
  <si>
    <t>01.050.0525-0</t>
  </si>
  <si>
    <t>01.050.0525-A</t>
  </si>
  <si>
    <t>01.050.0526-0</t>
  </si>
  <si>
    <t>01.050.0526-A</t>
  </si>
  <si>
    <t>01.050.0527-0</t>
  </si>
  <si>
    <t>01.050.0527-A</t>
  </si>
  <si>
    <t>01.050.0528-0</t>
  </si>
  <si>
    <t>01.050.0528-A</t>
  </si>
  <si>
    <t>01.050.0530-0</t>
  </si>
  <si>
    <t>01.050.0530-A</t>
  </si>
  <si>
    <t>01.050.0531-0</t>
  </si>
  <si>
    <t>01.050.0531-A</t>
  </si>
  <si>
    <t>01.050.0532-0</t>
  </si>
  <si>
    <t>01.050.0532-A</t>
  </si>
  <si>
    <t>01.050.0537-0</t>
  </si>
  <si>
    <t>01.050.0537-A</t>
  </si>
  <si>
    <t>01.050.0538-0</t>
  </si>
  <si>
    <t>01.050.0538-A</t>
  </si>
  <si>
    <t>01.050.0539-0</t>
  </si>
  <si>
    <t>01.050.0539-A</t>
  </si>
  <si>
    <t>01.050.0540-0</t>
  </si>
  <si>
    <t>01.050.0540-A</t>
  </si>
  <si>
    <t>01.050.0541-0</t>
  </si>
  <si>
    <t>01.050.0541-A</t>
  </si>
  <si>
    <t>01.050.0542-0</t>
  </si>
  <si>
    <t>01.050.0542-A</t>
  </si>
  <si>
    <t>01.050.0543-0</t>
  </si>
  <si>
    <t>01.050.0543-A</t>
  </si>
  <si>
    <t>01.050.0544-0</t>
  </si>
  <si>
    <t>01.050.0544-A</t>
  </si>
  <si>
    <t>01.050.0545-0</t>
  </si>
  <si>
    <t>01.050.0545-A</t>
  </si>
  <si>
    <t>01.050.0546-0</t>
  </si>
  <si>
    <t>01.050.0546-A</t>
  </si>
  <si>
    <t>01.050.0547-0</t>
  </si>
  <si>
    <t>01.050.0547-A</t>
  </si>
  <si>
    <t>01.050.0548-0</t>
  </si>
  <si>
    <t>01.050.0548-A</t>
  </si>
  <si>
    <t>01.050.0549-0</t>
  </si>
  <si>
    <t>01.050.0549-A</t>
  </si>
  <si>
    <t>01.050.0550-0</t>
  </si>
  <si>
    <t>01.050.0550-A</t>
  </si>
  <si>
    <t>01.050.0551-0</t>
  </si>
  <si>
    <t>01.050.0551-A</t>
  </si>
  <si>
    <t>01.050.0552-0</t>
  </si>
  <si>
    <t>01.050.0552-A</t>
  </si>
  <si>
    <t>01.050.0553-0</t>
  </si>
  <si>
    <t>01.050.0553-A</t>
  </si>
  <si>
    <t>01.050.0554-0</t>
  </si>
  <si>
    <t>01.050.0554-A</t>
  </si>
  <si>
    <t>01.050.0560-0</t>
  </si>
  <si>
    <t>01.050.0560-A</t>
  </si>
  <si>
    <t>01.050.0561-0</t>
  </si>
  <si>
    <t>01.050.0561-A</t>
  </si>
  <si>
    <t>01.050.0562-0</t>
  </si>
  <si>
    <t>01.050.0562-A</t>
  </si>
  <si>
    <t>01.050.0563-0</t>
  </si>
  <si>
    <t>01.050.0563-A</t>
  </si>
  <si>
    <t>01.050.0564-0</t>
  </si>
  <si>
    <t>01.050.0564-A</t>
  </si>
  <si>
    <t>01.050.0565-0</t>
  </si>
  <si>
    <t>01.050.0565-A</t>
  </si>
  <si>
    <t>01.050.0700-0</t>
  </si>
  <si>
    <t>01.050.0700-A</t>
  </si>
  <si>
    <t>01.050.0701-0</t>
  </si>
  <si>
    <t>01.050.0701-A</t>
  </si>
  <si>
    <t>01.050.0702-0</t>
  </si>
  <si>
    <t>01.050.0702-A</t>
  </si>
  <si>
    <t>01.050.0703-0</t>
  </si>
  <si>
    <t>01.050.0703-A</t>
  </si>
  <si>
    <t>01.050.0704-0</t>
  </si>
  <si>
    <t>01.050.0704-A</t>
  </si>
  <si>
    <t>01.050.0705-0</t>
  </si>
  <si>
    <t>01.050.0705-A</t>
  </si>
  <si>
    <t>01.050.0706-0</t>
  </si>
  <si>
    <t>01.050.0706-A</t>
  </si>
  <si>
    <t>01.050.0707-0</t>
  </si>
  <si>
    <t>01.050.0707-A</t>
  </si>
  <si>
    <t>01.050.0708-0</t>
  </si>
  <si>
    <t>01.050.0708-A</t>
  </si>
  <si>
    <t>01.050.0710-0</t>
  </si>
  <si>
    <t>01.050.0710-A</t>
  </si>
  <si>
    <t>01.050.0711-0</t>
  </si>
  <si>
    <t>01.050.0711-A</t>
  </si>
  <si>
    <t>01.050.0712-0</t>
  </si>
  <si>
    <t>01.050.0712-A</t>
  </si>
  <si>
    <t>01.050.0713-0</t>
  </si>
  <si>
    <t>01.050.0713-A</t>
  </si>
  <si>
    <t>01.050.0714-0</t>
  </si>
  <si>
    <t>01.050.0714-A</t>
  </si>
  <si>
    <t>01.050.0715-0</t>
  </si>
  <si>
    <t>01.050.0715-A</t>
  </si>
  <si>
    <t>01.050.0716-0</t>
  </si>
  <si>
    <t>01.050.0716-A</t>
  </si>
  <si>
    <t>01.050.0717-0</t>
  </si>
  <si>
    <t>01.050.0717-A</t>
  </si>
  <si>
    <t>01.050.0718-0</t>
  </si>
  <si>
    <t>01.050.0718-A</t>
  </si>
  <si>
    <t>01.050.0719-0</t>
  </si>
  <si>
    <t>01.050.0719-A</t>
  </si>
  <si>
    <t>01.050.0720-0</t>
  </si>
  <si>
    <t>01.050.0720-A</t>
  </si>
  <si>
    <t>01.050.0721-0</t>
  </si>
  <si>
    <t>01.050.0721-A</t>
  </si>
  <si>
    <t>01.050.0722-0</t>
  </si>
  <si>
    <t>01.050.0722-A</t>
  </si>
  <si>
    <t>01.050.0723-0</t>
  </si>
  <si>
    <t>01.050.0723-A</t>
  </si>
  <si>
    <t>01.050.0724-0</t>
  </si>
  <si>
    <t>01.050.0724-A</t>
  </si>
  <si>
    <t>01.050.0726-0</t>
  </si>
  <si>
    <t>01.050.0726-A</t>
  </si>
  <si>
    <t>01.050.0727-0</t>
  </si>
  <si>
    <t>01.050.0727-A</t>
  </si>
  <si>
    <t>01.050.0728-0</t>
  </si>
  <si>
    <t>01.050.0728-A</t>
  </si>
  <si>
    <t>01.050.0729-0</t>
  </si>
  <si>
    <t>01.050.0729-A</t>
  </si>
  <si>
    <t>01.050.0730-0</t>
  </si>
  <si>
    <t>01.050.0730-A</t>
  </si>
  <si>
    <t>01.050.0731-0</t>
  </si>
  <si>
    <t>01.050.0731-A</t>
  </si>
  <si>
    <t>01.050.0732-0</t>
  </si>
  <si>
    <t>01.050.0732-A</t>
  </si>
  <si>
    <t>01.050.0735-0</t>
  </si>
  <si>
    <t>01.050.0735-A</t>
  </si>
  <si>
    <t>01.050.0736-0</t>
  </si>
  <si>
    <t>01.050.0736-A</t>
  </si>
  <si>
    <t>01.050.0740-0</t>
  </si>
  <si>
    <t>01.050.0740-A</t>
  </si>
  <si>
    <t>01.050.0741-0</t>
  </si>
  <si>
    <t>01.050.0741-A</t>
  </si>
  <si>
    <t>01.050.0750-0</t>
  </si>
  <si>
    <t>01.050.0750-A</t>
  </si>
  <si>
    <t>01.050.0751-0</t>
  </si>
  <si>
    <t>01.050.0751-A</t>
  </si>
  <si>
    <t>01.050.9999-0</t>
  </si>
  <si>
    <t>01.050.9999-A</t>
  </si>
  <si>
    <t>02.001.0001-0</t>
  </si>
  <si>
    <t>02.001.0001-A</t>
  </si>
  <si>
    <t>02.001.0002-0</t>
  </si>
  <si>
    <t>02.001.0002-A</t>
  </si>
  <si>
    <t>02.001.0003-0</t>
  </si>
  <si>
    <t>02.001.0003-A</t>
  </si>
  <si>
    <t>02.002.0005-0</t>
  </si>
  <si>
    <t>02.002.0005-A</t>
  </si>
  <si>
    <t>02.002.0006-0</t>
  </si>
  <si>
    <t>02.002.0006-A</t>
  </si>
  <si>
    <t>02.002.0007-0</t>
  </si>
  <si>
    <t>02.002.0007-A</t>
  </si>
  <si>
    <t>02.002.0010-0</t>
  </si>
  <si>
    <t>02.002.0010-A</t>
  </si>
  <si>
    <t>02.002.0011-0</t>
  </si>
  <si>
    <t>02.002.0011-A</t>
  </si>
  <si>
    <t>02.002.0012-0</t>
  </si>
  <si>
    <t>02.002.0012-A</t>
  </si>
  <si>
    <t>02.003.0001-1</t>
  </si>
  <si>
    <t>02.003.0001-B</t>
  </si>
  <si>
    <t>02.004.0001-0</t>
  </si>
  <si>
    <t>02.004.0001-A</t>
  </si>
  <si>
    <t>02.004.0002-1</t>
  </si>
  <si>
    <t>02.004.0002-B</t>
  </si>
  <si>
    <t>02.004.0003-0</t>
  </si>
  <si>
    <t>02.004.0003-A</t>
  </si>
  <si>
    <t>02.004.0004-0</t>
  </si>
  <si>
    <t>02.004.0004-A</t>
  </si>
  <si>
    <t>02.004.0005-0</t>
  </si>
  <si>
    <t>02.004.0005-A</t>
  </si>
  <si>
    <t>02.004.0006-0</t>
  </si>
  <si>
    <t>02.004.0006-A</t>
  </si>
  <si>
    <t>02.004.0007-0</t>
  </si>
  <si>
    <t>02.004.0007-A</t>
  </si>
  <si>
    <t>02.004.0010-0</t>
  </si>
  <si>
    <t>02.004.0010-A</t>
  </si>
  <si>
    <t>02.004.0012-0</t>
  </si>
  <si>
    <t>02.004.0012-A</t>
  </si>
  <si>
    <t>02.004.0013-0</t>
  </si>
  <si>
    <t>02.004.0013-A</t>
  </si>
  <si>
    <t>02.006.0010-0</t>
  </si>
  <si>
    <t>02.006.0010-A</t>
  </si>
  <si>
    <t>02.006.0015-0</t>
  </si>
  <si>
    <t>02.006.0015-A</t>
  </si>
  <si>
    <t>02.006.0020-0</t>
  </si>
  <si>
    <t>02.006.0020-A</t>
  </si>
  <si>
    <t>02.006.0025-0</t>
  </si>
  <si>
    <t>02.006.0025-A</t>
  </si>
  <si>
    <t>02.006.0030-0</t>
  </si>
  <si>
    <t>02.006.0030-A</t>
  </si>
  <si>
    <t>02.006.0050-0</t>
  </si>
  <si>
    <t>02.006.0050-A</t>
  </si>
  <si>
    <t>02.010.0001-0</t>
  </si>
  <si>
    <t>02.010.0001-A</t>
  </si>
  <si>
    <t>02.010.0002-0</t>
  </si>
  <si>
    <t>02.010.0002-A</t>
  </si>
  <si>
    <t>02.011.0001-0</t>
  </si>
  <si>
    <t>02.011.0001-A</t>
  </si>
  <si>
    <t>02.011.0002-0</t>
  </si>
  <si>
    <t>02.011.0002-A</t>
  </si>
  <si>
    <t>02.011.0003-0</t>
  </si>
  <si>
    <t>02.011.0003-A</t>
  </si>
  <si>
    <t>02.011.0010-0</t>
  </si>
  <si>
    <t>02.011.0010-A</t>
  </si>
  <si>
    <t>02.011.0014-0</t>
  </si>
  <si>
    <t>02.011.0014-A</t>
  </si>
  <si>
    <t>02.015.0001-0</t>
  </si>
  <si>
    <t>02.015.0001-A</t>
  </si>
  <si>
    <t>02.016.0001-0</t>
  </si>
  <si>
    <t>02.016.0001-A</t>
  </si>
  <si>
    <t>02.016.0003-0</t>
  </si>
  <si>
    <t>02.016.0003-A</t>
  </si>
  <si>
    <t>02.016.0004-0</t>
  </si>
  <si>
    <t>02.016.0004-A</t>
  </si>
  <si>
    <t>02.016.0006-0</t>
  </si>
  <si>
    <t>02.016.0006-A</t>
  </si>
  <si>
    <t>02.016.0008-0</t>
  </si>
  <si>
    <t>02.016.0008-A</t>
  </si>
  <si>
    <t>02.016.0010-0</t>
  </si>
  <si>
    <t>02.016.0010-A</t>
  </si>
  <si>
    <t>02.020.0001-0</t>
  </si>
  <si>
    <t>02.020.0002-0</t>
  </si>
  <si>
    <t>02.020.0002-A</t>
  </si>
  <si>
    <t>02.020.0003-0</t>
  </si>
  <si>
    <t>02.020.0003-A</t>
  </si>
  <si>
    <t>02.020.0005-0</t>
  </si>
  <si>
    <t>02.020.0005-A</t>
  </si>
  <si>
    <t>02.020.0009-0</t>
  </si>
  <si>
    <t>02.020.0009-A</t>
  </si>
  <si>
    <t>02.025.0010-0</t>
  </si>
  <si>
    <t>02.025.0010-A</t>
  </si>
  <si>
    <t>02.025.0012-0</t>
  </si>
  <si>
    <t>02.025.0012-A</t>
  </si>
  <si>
    <t>02.025.0015-0</t>
  </si>
  <si>
    <t>02.025.0015-A</t>
  </si>
  <si>
    <t>02.025.0020-0</t>
  </si>
  <si>
    <t>02.025.0020-A</t>
  </si>
  <si>
    <t>02.025.0025-0</t>
  </si>
  <si>
    <t>02.025.0025-A</t>
  </si>
  <si>
    <t>02.025.0030-0</t>
  </si>
  <si>
    <t>02.025.0030-A</t>
  </si>
  <si>
    <t>02.030.0005-0</t>
  </si>
  <si>
    <t>02.030.0005-A</t>
  </si>
  <si>
    <t>02.030.0010-0</t>
  </si>
  <si>
    <t>02.030.0010-A</t>
  </si>
  <si>
    <t>02.030.0020-0</t>
  </si>
  <si>
    <t>02.030.0020-A</t>
  </si>
  <si>
    <t>02.030.0025-0</t>
  </si>
  <si>
    <t>02.030.0025-A</t>
  </si>
  <si>
    <t>02.030.0035-0</t>
  </si>
  <si>
    <t>02.030.0035-A</t>
  </si>
  <si>
    <t>02.030.0040-0</t>
  </si>
  <si>
    <t>02.030.0040-A</t>
  </si>
  <si>
    <t>02.030.0060-0</t>
  </si>
  <si>
    <t>02.030.0060-A</t>
  </si>
  <si>
    <t>02.050.0001-0</t>
  </si>
  <si>
    <t>02.050.0001-A</t>
  </si>
  <si>
    <t>03.001.0001-1</t>
  </si>
  <si>
    <t>03.001.0002-1</t>
  </si>
  <si>
    <t>03.001.0002-B</t>
  </si>
  <si>
    <t>03.001.0003-1</t>
  </si>
  <si>
    <t>03.001.0003-B</t>
  </si>
  <si>
    <t>03.001.0004-1</t>
  </si>
  <si>
    <t>03.001.0004-B</t>
  </si>
  <si>
    <t>03.001.0009-1</t>
  </si>
  <si>
    <t>03.001.0009-B</t>
  </si>
  <si>
    <t>03.001.0010-0</t>
  </si>
  <si>
    <t>03.001.0010-A</t>
  </si>
  <si>
    <t>03.001.0011-0</t>
  </si>
  <si>
    <t>03.001.0011-A</t>
  </si>
  <si>
    <t>03.001.0012-0</t>
  </si>
  <si>
    <t>03.001.0012-A</t>
  </si>
  <si>
    <t>03.001.0021-0</t>
  </si>
  <si>
    <t>03.001.0021-A</t>
  </si>
  <si>
    <t>03.001.0022-0</t>
  </si>
  <si>
    <t>03.001.0022-A</t>
  </si>
  <si>
    <t>03.001.0041-0</t>
  </si>
  <si>
    <t>03.001.0041-A</t>
  </si>
  <si>
    <t>03.001.0042-0</t>
  </si>
  <si>
    <t>03.001.0042-A</t>
  </si>
  <si>
    <t>03.001.0043-0</t>
  </si>
  <si>
    <t>03.001.0043-A</t>
  </si>
  <si>
    <t>03.001.0044-0</t>
  </si>
  <si>
    <t>03.001.0044-A</t>
  </si>
  <si>
    <t>03.001.0045-0</t>
  </si>
  <si>
    <t>03.001.0045-A</t>
  </si>
  <si>
    <t>03.001.0047-0</t>
  </si>
  <si>
    <t>03.001.0047-A</t>
  </si>
  <si>
    <t>03.001.0048-0</t>
  </si>
  <si>
    <t>03.001.0048-A</t>
  </si>
  <si>
    <t>03.001.0049-0</t>
  </si>
  <si>
    <t>03.001.0049-A</t>
  </si>
  <si>
    <t>03.001.0050-0</t>
  </si>
  <si>
    <t>03.001.0050-A</t>
  </si>
  <si>
    <t>03.001.0051-0</t>
  </si>
  <si>
    <t>03.001.0051-A</t>
  </si>
  <si>
    <t>03.001.0061-0</t>
  </si>
  <si>
    <t>03.001.0061-A</t>
  </si>
  <si>
    <t>03.001.0065-1</t>
  </si>
  <si>
    <t>03.001.0065-B</t>
  </si>
  <si>
    <t>03.001.0070-1</t>
  </si>
  <si>
    <t>03.001.0070-B</t>
  </si>
  <si>
    <t>03.001.0071-1</t>
  </si>
  <si>
    <t>03.001.0071-B</t>
  </si>
  <si>
    <t>03.001.0080-1</t>
  </si>
  <si>
    <t>03.001.0080-B</t>
  </si>
  <si>
    <t>03.001.0085-1</t>
  </si>
  <si>
    <t>03.001.0085-B</t>
  </si>
  <si>
    <t>03.001.0090-0</t>
  </si>
  <si>
    <t>03.001.0090-A</t>
  </si>
  <si>
    <t>03.001.0095-0</t>
  </si>
  <si>
    <t>03.001.0095-A</t>
  </si>
  <si>
    <t>03.001.0096-0</t>
  </si>
  <si>
    <t>03.001.0096-A</t>
  </si>
  <si>
    <t>03.001.0098-0</t>
  </si>
  <si>
    <t>03.001.0098-A</t>
  </si>
  <si>
    <t>03.001.0099-0</t>
  </si>
  <si>
    <t>03.001.0099-A</t>
  </si>
  <si>
    <t>03.001.0100-0</t>
  </si>
  <si>
    <t>03.001.0100-A</t>
  </si>
  <si>
    <t>03.001.0101-0</t>
  </si>
  <si>
    <t>03.001.0101-A</t>
  </si>
  <si>
    <t>03.001.0102-0</t>
  </si>
  <si>
    <t>03.001.0102-A</t>
  </si>
  <si>
    <t>03.001.0110-0</t>
  </si>
  <si>
    <t>03.001.0110-A</t>
  </si>
  <si>
    <t>03.001.0111-0</t>
  </si>
  <si>
    <t>03.001.0111-A</t>
  </si>
  <si>
    <t>03.002.0001-1</t>
  </si>
  <si>
    <t>03.002.0001-B</t>
  </si>
  <si>
    <t>03.004.0001-1</t>
  </si>
  <si>
    <t>03.004.0001-B</t>
  </si>
  <si>
    <t>03.004.0002-0</t>
  </si>
  <si>
    <t>03.004.0002-A</t>
  </si>
  <si>
    <t>03.004.0003-0</t>
  </si>
  <si>
    <t>03.004.0003-A</t>
  </si>
  <si>
    <t>03.004.0012-0</t>
  </si>
  <si>
    <t>03.004.0012-A</t>
  </si>
  <si>
    <t>03.004.0013-0</t>
  </si>
  <si>
    <t>03.004.0013-A</t>
  </si>
  <si>
    <t>03.004.0020-1</t>
  </si>
  <si>
    <t>03.004.0020-B</t>
  </si>
  <si>
    <t>03.004.0021-0</t>
  </si>
  <si>
    <t>03.004.0021-A</t>
  </si>
  <si>
    <t>03.004.0022-0</t>
  </si>
  <si>
    <t>03.004.0022-A</t>
  </si>
  <si>
    <t>03.004.0023-0</t>
  </si>
  <si>
    <t>03.004.0023-A</t>
  </si>
  <si>
    <t>03.004.0024-0</t>
  </si>
  <si>
    <t>03.004.0024-A</t>
  </si>
  <si>
    <t>03.004.0025-0</t>
  </si>
  <si>
    <t>03.004.0025-A</t>
  </si>
  <si>
    <t>03.004.0028-0</t>
  </si>
  <si>
    <t>03.004.0028-A</t>
  </si>
  <si>
    <t>03.004.0030-0</t>
  </si>
  <si>
    <t>03.004.0030-A</t>
  </si>
  <si>
    <t>03.004.0031-0</t>
  </si>
  <si>
    <t>03.004.0031-A</t>
  </si>
  <si>
    <t>03.005.0011-0</t>
  </si>
  <si>
    <t>03.005.0011-A</t>
  </si>
  <si>
    <t>03.005.0013-0</t>
  </si>
  <si>
    <t>03.005.0013-A</t>
  </si>
  <si>
    <t>03.005.0020-1</t>
  </si>
  <si>
    <t>03.005.0020-B</t>
  </si>
  <si>
    <t>03.005.0021-0</t>
  </si>
  <si>
    <t>03.005.0021-A</t>
  </si>
  <si>
    <t>03.005.0022-0</t>
  </si>
  <si>
    <t>03.005.0022-A</t>
  </si>
  <si>
    <t>03.005.0023-0</t>
  </si>
  <si>
    <t>03.005.0023-A</t>
  </si>
  <si>
    <t>03.005.0024-0</t>
  </si>
  <si>
    <t>03.005.0024-A</t>
  </si>
  <si>
    <t>03.005.0025-0</t>
  </si>
  <si>
    <t>03.005.0025-A</t>
  </si>
  <si>
    <t>03.005.0026-0</t>
  </si>
  <si>
    <t>03.005.0026-A</t>
  </si>
  <si>
    <t>03.005.0030-1</t>
  </si>
  <si>
    <t>03.005.0030-B</t>
  </si>
  <si>
    <t>03.005.0031-0</t>
  </si>
  <si>
    <t>03.005.0031-A</t>
  </si>
  <si>
    <t>03.005.0032-0</t>
  </si>
  <si>
    <t>03.005.0032-A</t>
  </si>
  <si>
    <t>03.005.0033-0</t>
  </si>
  <si>
    <t>03.005.0033-A</t>
  </si>
  <si>
    <t>03.005.0034-0</t>
  </si>
  <si>
    <t>03.005.0034-A</t>
  </si>
  <si>
    <t>03.005.0038-1</t>
  </si>
  <si>
    <t>03.005.0038-B</t>
  </si>
  <si>
    <t>03.005.0039-0</t>
  </si>
  <si>
    <t>03.005.0039-A</t>
  </si>
  <si>
    <t>03.005.0040-0</t>
  </si>
  <si>
    <t>03.005.0040-A</t>
  </si>
  <si>
    <t>03.005.0041-0</t>
  </si>
  <si>
    <t>03.005.0041-A</t>
  </si>
  <si>
    <t>03.005.0045-0</t>
  </si>
  <si>
    <t>03.005.0045-A</t>
  </si>
  <si>
    <t>03.005.0046-0</t>
  </si>
  <si>
    <t>03.005.0046-A</t>
  </si>
  <si>
    <t>03.008.0010-1</t>
  </si>
  <si>
    <t>03.008.0010-B</t>
  </si>
  <si>
    <t>03.008.0011-0</t>
  </si>
  <si>
    <t>03.008.0011-A</t>
  </si>
  <si>
    <t>03.008.0012-0</t>
  </si>
  <si>
    <t>03.008.0012-A</t>
  </si>
  <si>
    <t>03.008.0013-0</t>
  </si>
  <si>
    <t>03.008.0013-A</t>
  </si>
  <si>
    <t>03.008.0014-0</t>
  </si>
  <si>
    <t>03.008.0014-A</t>
  </si>
  <si>
    <t>03.008.0020-1</t>
  </si>
  <si>
    <t>03.008.0020-B</t>
  </si>
  <si>
    <t>03.008.0021-0</t>
  </si>
  <si>
    <t>03.008.0021-A</t>
  </si>
  <si>
    <t>03.008.0022-0</t>
  </si>
  <si>
    <t>03.008.0022-A</t>
  </si>
  <si>
    <t>03.008.0023-0</t>
  </si>
  <si>
    <t>03.008.0023-A</t>
  </si>
  <si>
    <t>03.008.0024-0</t>
  </si>
  <si>
    <t>03.008.0024-A</t>
  </si>
  <si>
    <t>03.008.0050-1</t>
  </si>
  <si>
    <t>03.008.0050-B</t>
  </si>
  <si>
    <t>03.008.0051-0</t>
  </si>
  <si>
    <t>03.008.0051-A</t>
  </si>
  <si>
    <t>03.008.0052-0</t>
  </si>
  <si>
    <t>03.008.0052-A</t>
  </si>
  <si>
    <t>03.008.0053-0</t>
  </si>
  <si>
    <t>03.008.0053-A</t>
  </si>
  <si>
    <t>03.008.0054-0</t>
  </si>
  <si>
    <t>03.008.0054-A</t>
  </si>
  <si>
    <t>03.008.0060-1</t>
  </si>
  <si>
    <t>03.008.0060-B</t>
  </si>
  <si>
    <t>03.008.0061-0</t>
  </si>
  <si>
    <t>03.008.0061-A</t>
  </si>
  <si>
    <t>03.008.0062-0</t>
  </si>
  <si>
    <t>03.008.0062-A</t>
  </si>
  <si>
    <t>03.008.0063-0</t>
  </si>
  <si>
    <t>03.008.0063-A</t>
  </si>
  <si>
    <t>03.008.0064-0</t>
  </si>
  <si>
    <t>03.008.0064-A</t>
  </si>
  <si>
    <t>03.008.0080-1</t>
  </si>
  <si>
    <t>03.008.0080-B</t>
  </si>
  <si>
    <t>03.008.0085-0</t>
  </si>
  <si>
    <t>03.008.0085-A</t>
  </si>
  <si>
    <t>03.008.0090-1</t>
  </si>
  <si>
    <t>03.008.0090-B</t>
  </si>
  <si>
    <t>03.008.0095-0</t>
  </si>
  <si>
    <t>03.008.0095-A</t>
  </si>
  <si>
    <t>03.008.0120-1</t>
  </si>
  <si>
    <t>03.008.0120-B</t>
  </si>
  <si>
    <t>03.008.0125-1</t>
  </si>
  <si>
    <t>03.008.0125-B</t>
  </si>
  <si>
    <t>03.008.0150-1</t>
  </si>
  <si>
    <t>03.008.0150-B</t>
  </si>
  <si>
    <t>03.009.0002-1</t>
  </si>
  <si>
    <t>03.009.0002-B</t>
  </si>
  <si>
    <t>03.009.0003-0</t>
  </si>
  <si>
    <t>03.009.0003-A</t>
  </si>
  <si>
    <t>03.009.0004-0</t>
  </si>
  <si>
    <t>03.009.0004-A</t>
  </si>
  <si>
    <t>03.009.0005-0</t>
  </si>
  <si>
    <t>03.009.0005-A</t>
  </si>
  <si>
    <t>03.009.0006-0</t>
  </si>
  <si>
    <t>03.009.0006-A</t>
  </si>
  <si>
    <t>03.009.0007-0</t>
  </si>
  <si>
    <t>03.009.0007-A</t>
  </si>
  <si>
    <t>03.009.0008-0</t>
  </si>
  <si>
    <t>03.009.0008-A</t>
  </si>
  <si>
    <t>03.009.0009-0</t>
  </si>
  <si>
    <t>03.009.0009-A</t>
  </si>
  <si>
    <t>03.009.0015-0</t>
  </si>
  <si>
    <t>03.009.0015-A</t>
  </si>
  <si>
    <t>03.009.0020-0</t>
  </si>
  <si>
    <t>03.009.0020-A</t>
  </si>
  <si>
    <t>03.009.0025-0</t>
  </si>
  <si>
    <t>03.009.0025-A</t>
  </si>
  <si>
    <t>03.009.0030-0</t>
  </si>
  <si>
    <t>03.009.0030-A</t>
  </si>
  <si>
    <t>03.009.0035-0</t>
  </si>
  <si>
    <t>03.009.0035-A</t>
  </si>
  <si>
    <t>03.009.0080-0</t>
  </si>
  <si>
    <t>03.009.0080-A</t>
  </si>
  <si>
    <t>03.010.0015-0</t>
  </si>
  <si>
    <t>03.010.0015-A</t>
  </si>
  <si>
    <t>03.010.0016-0</t>
  </si>
  <si>
    <t>03.010.0016-A</t>
  </si>
  <si>
    <t>03.010.0017-0</t>
  </si>
  <si>
    <t>03.010.0017-A</t>
  </si>
  <si>
    <t>03.010.0018-0</t>
  </si>
  <si>
    <t>03.010.0018-A</t>
  </si>
  <si>
    <t>03.010.0019-0</t>
  </si>
  <si>
    <t>03.010.0019-A</t>
  </si>
  <si>
    <t>03.010.0020-0</t>
  </si>
  <si>
    <t>03.010.0020-A</t>
  </si>
  <si>
    <t>03.010.0021-0</t>
  </si>
  <si>
    <t>03.010.0021-A</t>
  </si>
  <si>
    <t>03.010.0022-0</t>
  </si>
  <si>
    <t>03.010.0022-A</t>
  </si>
  <si>
    <t>03.010.0023-0</t>
  </si>
  <si>
    <t>03.010.0023-A</t>
  </si>
  <si>
    <t>03.010.0024-0</t>
  </si>
  <si>
    <t>03.010.0024-A</t>
  </si>
  <si>
    <t>03.010.0030-0</t>
  </si>
  <si>
    <t>03.010.0030-A</t>
  </si>
  <si>
    <t>03.010.0035-0</t>
  </si>
  <si>
    <t>03.010.0035-A</t>
  </si>
  <si>
    <t>03.010.0040-0</t>
  </si>
  <si>
    <t>03.010.0040-A</t>
  </si>
  <si>
    <t>03.010.0045-0</t>
  </si>
  <si>
    <t>03.010.0045-A</t>
  </si>
  <si>
    <t>03.010.0049-0</t>
  </si>
  <si>
    <t>03.010.0049-A</t>
  </si>
  <si>
    <t>03.010.0100-0</t>
  </si>
  <si>
    <t>03.010.0100-A</t>
  </si>
  <si>
    <t>03.010.0101-0</t>
  </si>
  <si>
    <t>03.010.0101-A</t>
  </si>
  <si>
    <t>03.010.0105-0</t>
  </si>
  <si>
    <t>03.010.0105-A</t>
  </si>
  <si>
    <t>03.010.0106-0</t>
  </si>
  <si>
    <t>03.010.0106-A</t>
  </si>
  <si>
    <t>03.011.0015-1</t>
  </si>
  <si>
    <t>03.011.0015-B</t>
  </si>
  <si>
    <t>03.012.0010-0</t>
  </si>
  <si>
    <t>03.012.0010-A</t>
  </si>
  <si>
    <t>03.013.0001-1</t>
  </si>
  <si>
    <t>03.013.0001-B</t>
  </si>
  <si>
    <t>03.013.0002-0</t>
  </si>
  <si>
    <t>03.013.0002-A</t>
  </si>
  <si>
    <t>03.013.0005-0</t>
  </si>
  <si>
    <t>03.013.0005-A</t>
  </si>
  <si>
    <t>03.013.0006-0</t>
  </si>
  <si>
    <t>03.013.0006-A</t>
  </si>
  <si>
    <t>03.014.0005-0</t>
  </si>
  <si>
    <t>03.014.0005-A</t>
  </si>
  <si>
    <t>03.014.0010-0</t>
  </si>
  <si>
    <t>03.014.0010-A</t>
  </si>
  <si>
    <t>03.015.0010-0</t>
  </si>
  <si>
    <t>03.015.0010-A</t>
  </si>
  <si>
    <t>03.015.0012-0</t>
  </si>
  <si>
    <t>03.015.0012-A</t>
  </si>
  <si>
    <t>03.015.0014-0</t>
  </si>
  <si>
    <t>03.015.0014-A</t>
  </si>
  <si>
    <t>03.015.0016-0</t>
  </si>
  <si>
    <t>03.015.0016-A</t>
  </si>
  <si>
    <t>03.015.0025-0</t>
  </si>
  <si>
    <t>03.015.0025-A</t>
  </si>
  <si>
    <t>03.015.0026-0</t>
  </si>
  <si>
    <t>03.015.0026-A</t>
  </si>
  <si>
    <t>03.016.0005-1</t>
  </si>
  <si>
    <t>03.016.0005-B</t>
  </si>
  <si>
    <t>03.016.0010-1</t>
  </si>
  <si>
    <t>03.016.0010-B</t>
  </si>
  <si>
    <t>03.016.0015-1</t>
  </si>
  <si>
    <t>03.016.0015-B</t>
  </si>
  <si>
    <t>03.016.0018-1</t>
  </si>
  <si>
    <t>03.016.0018-B</t>
  </si>
  <si>
    <t>03.016.0020-1</t>
  </si>
  <si>
    <t>03.016.0020-B</t>
  </si>
  <si>
    <t>03.016.0025-1</t>
  </si>
  <si>
    <t>03.016.0025-B</t>
  </si>
  <si>
    <t>03.016.0050-1</t>
  </si>
  <si>
    <t>03.016.0050-B</t>
  </si>
  <si>
    <t>03.016.0055-1</t>
  </si>
  <si>
    <t>03.016.0055-B</t>
  </si>
  <si>
    <t>03.020.0030-1</t>
  </si>
  <si>
    <t>03.020.0030-B</t>
  </si>
  <si>
    <t>03.020.0035-1</t>
  </si>
  <si>
    <t>03.020.0035-B</t>
  </si>
  <si>
    <t>03.020.0040-1</t>
  </si>
  <si>
    <t>03.020.0040-B</t>
  </si>
  <si>
    <t>03.020.0045-1</t>
  </si>
  <si>
    <t>03.020.0045-B</t>
  </si>
  <si>
    <t>03.020.0050-1</t>
  </si>
  <si>
    <t>03.020.0050-B</t>
  </si>
  <si>
    <t>03.020.0052-1</t>
  </si>
  <si>
    <t>03.020.0052-B</t>
  </si>
  <si>
    <t>03.020.0055-1</t>
  </si>
  <si>
    <t>03.020.0055-B</t>
  </si>
  <si>
    <t>03.020.0057-1</t>
  </si>
  <si>
    <t>03.020.0057-B</t>
  </si>
  <si>
    <t>03.020.0060-1</t>
  </si>
  <si>
    <t>03.020.0060-B</t>
  </si>
  <si>
    <t>03.020.0065-1</t>
  </si>
  <si>
    <t>03.020.0065-B</t>
  </si>
  <si>
    <t>03.020.0070-1</t>
  </si>
  <si>
    <t>03.020.0070-B</t>
  </si>
  <si>
    <t>03.020.0075-1</t>
  </si>
  <si>
    <t>03.020.0075-B</t>
  </si>
  <si>
    <t>03.020.0080-1</t>
  </si>
  <si>
    <t>03.020.0080-B</t>
  </si>
  <si>
    <t>03.020.0085-1</t>
  </si>
  <si>
    <t>03.020.0085-B</t>
  </si>
  <si>
    <t>03.020.0090-1</t>
  </si>
  <si>
    <t>03.020.0090-B</t>
  </si>
  <si>
    <t>03.020.0100-1</t>
  </si>
  <si>
    <t>03.020.0100-B</t>
  </si>
  <si>
    <t>03.020.0200-0</t>
  </si>
  <si>
    <t>03.020.0200-A</t>
  </si>
  <si>
    <t>03.021.0005-1</t>
  </si>
  <si>
    <t>03.021.0005-B</t>
  </si>
  <si>
    <t>03.022.0010-0</t>
  </si>
  <si>
    <t>03.022.0010-A</t>
  </si>
  <si>
    <t>03.023.0010-1</t>
  </si>
  <si>
    <t>03.023.0010-B</t>
  </si>
  <si>
    <t>03.025.0005-0</t>
  </si>
  <si>
    <t>03.025.0005-A</t>
  </si>
  <si>
    <t>03.025.0010-0</t>
  </si>
  <si>
    <t>03.025.0010-A</t>
  </si>
  <si>
    <t>03.025.0015-1</t>
  </si>
  <si>
    <t>03.025.0015-B</t>
  </si>
  <si>
    <t>03.025.0020-0</t>
  </si>
  <si>
    <t>03.025.0020-A</t>
  </si>
  <si>
    <t>03.025.0025-0</t>
  </si>
  <si>
    <t>03.025.0025-A</t>
  </si>
  <si>
    <t>03.025.0027-0</t>
  </si>
  <si>
    <t>03.025.0027-A</t>
  </si>
  <si>
    <t>03.025.0030-0</t>
  </si>
  <si>
    <t>03.025.0030-A</t>
  </si>
  <si>
    <t>03.025.0031-0</t>
  </si>
  <si>
    <t>03.025.0031-A</t>
  </si>
  <si>
    <t>03.025.0033-0</t>
  </si>
  <si>
    <t>03.025.0033-A</t>
  </si>
  <si>
    <t>03.025.0035-0</t>
  </si>
  <si>
    <t>03.025.0035-A</t>
  </si>
  <si>
    <t>03.025.0036-0</t>
  </si>
  <si>
    <t>03.025.0036-A</t>
  </si>
  <si>
    <t>03.025.0037-0</t>
  </si>
  <si>
    <t>03.025.0037-A</t>
  </si>
  <si>
    <t>03.025.0038-0</t>
  </si>
  <si>
    <t>03.025.0038-A</t>
  </si>
  <si>
    <t>03.025.0039-0</t>
  </si>
  <si>
    <t>03.025.0039-A</t>
  </si>
  <si>
    <t>03.025.0040-0</t>
  </si>
  <si>
    <t>03.025.0040-A</t>
  </si>
  <si>
    <t>03.026.0010-0</t>
  </si>
  <si>
    <t>03.026.0010-A</t>
  </si>
  <si>
    <t>03.026.0015-0</t>
  </si>
  <si>
    <t>03.026.0015-A</t>
  </si>
  <si>
    <t>03.026.0020-0</t>
  </si>
  <si>
    <t>03.026.0020-A</t>
  </si>
  <si>
    <t>03.030.0150-0</t>
  </si>
  <si>
    <t>03.030.0150-A</t>
  </si>
  <si>
    <t>03.030.0155-0</t>
  </si>
  <si>
    <t>03.030.0155-A</t>
  </si>
  <si>
    <t>03.030.0159-0</t>
  </si>
  <si>
    <t>03.030.0159-A</t>
  </si>
  <si>
    <t>03.036.0200-0</t>
  </si>
  <si>
    <t>03.036.0200-A</t>
  </si>
  <si>
    <t>03.036.0205-0</t>
  </si>
  <si>
    <t>03.036.0205-A</t>
  </si>
  <si>
    <t>03.036.0210-0</t>
  </si>
  <si>
    <t>03.036.0210-A</t>
  </si>
  <si>
    <t>03.036.0215-0</t>
  </si>
  <si>
    <t>03.036.0215-A</t>
  </si>
  <si>
    <t>03.040.0001-0</t>
  </si>
  <si>
    <t>03.040.0001-A</t>
  </si>
  <si>
    <t>03.040.0002-0</t>
  </si>
  <si>
    <t>03.040.0002-A</t>
  </si>
  <si>
    <t>03.040.0003-0</t>
  </si>
  <si>
    <t>03.040.0003-A</t>
  </si>
  <si>
    <t>03.040.0004-0</t>
  </si>
  <si>
    <t>03.040.0004-A</t>
  </si>
  <si>
    <t>03.040.0005-0</t>
  </si>
  <si>
    <t>03.040.0005-A</t>
  </si>
  <si>
    <t>03.040.0006-0</t>
  </si>
  <si>
    <t>03.040.0006-A</t>
  </si>
  <si>
    <t>03.040.0007-0</t>
  </si>
  <si>
    <t>03.040.0007-A</t>
  </si>
  <si>
    <t>03.040.0008-0</t>
  </si>
  <si>
    <t>03.040.0008-A</t>
  </si>
  <si>
    <t>03.040.0009-0</t>
  </si>
  <si>
    <t>03.040.0009-A</t>
  </si>
  <si>
    <t>03.040.0010-0</t>
  </si>
  <si>
    <t>03.040.0010-A</t>
  </si>
  <si>
    <t>03.040.0011-0</t>
  </si>
  <si>
    <t>03.040.0011-A</t>
  </si>
  <si>
    <t>03.040.0012-0</t>
  </si>
  <si>
    <t>03.040.0012-A</t>
  </si>
  <si>
    <t>03.040.0013-0</t>
  </si>
  <si>
    <t>03.040.0013-A</t>
  </si>
  <si>
    <t>03.040.0014-0</t>
  </si>
  <si>
    <t>03.040.0014-A</t>
  </si>
  <si>
    <t>03.040.0015-0</t>
  </si>
  <si>
    <t>03.040.0015-A</t>
  </si>
  <si>
    <t>03.040.0016-0</t>
  </si>
  <si>
    <t>03.040.0016-A</t>
  </si>
  <si>
    <t>03.040.0017-0</t>
  </si>
  <si>
    <t>03.040.0017-A</t>
  </si>
  <si>
    <t>03.040.0018-0</t>
  </si>
  <si>
    <t>03.040.0018-A</t>
  </si>
  <si>
    <t>03.040.0019-0</t>
  </si>
  <si>
    <t>03.040.0019-A</t>
  </si>
  <si>
    <t>03.040.0020-0</t>
  </si>
  <si>
    <t>03.040.0020-A</t>
  </si>
  <si>
    <t>03.040.0021-0</t>
  </si>
  <si>
    <t>03.040.0021-A</t>
  </si>
  <si>
    <t>03.040.0022-0</t>
  </si>
  <si>
    <t>03.040.0022-A</t>
  </si>
  <si>
    <t>03.040.0023-0</t>
  </si>
  <si>
    <t>03.040.0023-A</t>
  </si>
  <si>
    <t>03.040.0024-0</t>
  </si>
  <si>
    <t>03.040.0024-A</t>
  </si>
  <si>
    <t>03.040.0025-0</t>
  </si>
  <si>
    <t>03.040.0025-A</t>
  </si>
  <si>
    <t>03.040.0026-0</t>
  </si>
  <si>
    <t>03.040.0026-A</t>
  </si>
  <si>
    <t>03.040.0027-0</t>
  </si>
  <si>
    <t>03.040.0027-A</t>
  </si>
  <si>
    <t>03.040.0028-0</t>
  </si>
  <si>
    <t>03.040.0028-A</t>
  </si>
  <si>
    <t>03.040.0029-0</t>
  </si>
  <si>
    <t>03.040.0029-A</t>
  </si>
  <si>
    <t>03.040.0030-0</t>
  </si>
  <si>
    <t>03.040.0030-A</t>
  </si>
  <si>
    <t>03.040.0031-0</t>
  </si>
  <si>
    <t>03.040.0031-A</t>
  </si>
  <si>
    <t>03.040.0032-0</t>
  </si>
  <si>
    <t>03.040.0032-A</t>
  </si>
  <si>
    <t>03.040.0033-0</t>
  </si>
  <si>
    <t>03.040.0033-A</t>
  </si>
  <si>
    <t>03.040.0034-0</t>
  </si>
  <si>
    <t>03.040.0034-A</t>
  </si>
  <si>
    <t>03.040.0035-0</t>
  </si>
  <si>
    <t>03.040.0035-A</t>
  </si>
  <si>
    <t>03.040.0036-0</t>
  </si>
  <si>
    <t>03.040.0036-A</t>
  </si>
  <si>
    <t>03.040.0037-0</t>
  </si>
  <si>
    <t>03.040.0037-A</t>
  </si>
  <si>
    <t>03.040.0038-0</t>
  </si>
  <si>
    <t>03.040.0038-A</t>
  </si>
  <si>
    <t>03.040.0039-0</t>
  </si>
  <si>
    <t>03.040.0039-A</t>
  </si>
  <si>
    <t>03.040.0040-0</t>
  </si>
  <si>
    <t>03.040.0040-A</t>
  </si>
  <si>
    <t>03.040.0041-0</t>
  </si>
  <si>
    <t>03.040.0041-A</t>
  </si>
  <si>
    <t>03.040.0042-0</t>
  </si>
  <si>
    <t>03.040.0042-A</t>
  </si>
  <si>
    <t>03.040.0043-0</t>
  </si>
  <si>
    <t>03.040.0043-A</t>
  </si>
  <si>
    <t>03.040.0044-0</t>
  </si>
  <si>
    <t>03.040.0044-A</t>
  </si>
  <si>
    <t>03.040.0045-0</t>
  </si>
  <si>
    <t>03.040.0045-A</t>
  </si>
  <si>
    <t>03.040.0046-0</t>
  </si>
  <si>
    <t>03.040.0046-A</t>
  </si>
  <si>
    <t>04.005.0003-0</t>
  </si>
  <si>
    <t>04.005.0003-A</t>
  </si>
  <si>
    <t>04.005.0004-0</t>
  </si>
  <si>
    <t>04.005.0004-A</t>
  </si>
  <si>
    <t>04.005.0005-0</t>
  </si>
  <si>
    <t>04.005.0005-A</t>
  </si>
  <si>
    <t>04.005.0006-1</t>
  </si>
  <si>
    <t>04.005.0006-B</t>
  </si>
  <si>
    <t>04.005.0007-0</t>
  </si>
  <si>
    <t>04.005.0007-A</t>
  </si>
  <si>
    <t>04.005.0011-0</t>
  </si>
  <si>
    <t>04.005.0011-A</t>
  </si>
  <si>
    <t>04.005.0012-1</t>
  </si>
  <si>
    <t>04.005.0012-B</t>
  </si>
  <si>
    <t>04.005.0013-0</t>
  </si>
  <si>
    <t>04.005.0013-A</t>
  </si>
  <si>
    <t>04.005.0014-0</t>
  </si>
  <si>
    <t>04.005.0014-A</t>
  </si>
  <si>
    <t>04.005.0015-0</t>
  </si>
  <si>
    <t>04.005.0015-A</t>
  </si>
  <si>
    <t>04.005.0016-0</t>
  </si>
  <si>
    <t>04.005.0016-A</t>
  </si>
  <si>
    <t>04.005.0017-0</t>
  </si>
  <si>
    <t>04.005.0017-A</t>
  </si>
  <si>
    <t>04.005.0018-0</t>
  </si>
  <si>
    <t>04.005.0018-A</t>
  </si>
  <si>
    <t>04.005.0019-0</t>
  </si>
  <si>
    <t>04.005.0019-A</t>
  </si>
  <si>
    <t>04.005.0020-0</t>
  </si>
  <si>
    <t>04.005.0020-A</t>
  </si>
  <si>
    <t>04.005.0021-0</t>
  </si>
  <si>
    <t>04.005.0021-A</t>
  </si>
  <si>
    <t>04.005.0022-0</t>
  </si>
  <si>
    <t>04.005.0022-A</t>
  </si>
  <si>
    <t>04.005.0023-0</t>
  </si>
  <si>
    <t>04.005.0023-A</t>
  </si>
  <si>
    <t>04.005.0100-0</t>
  </si>
  <si>
    <t>04.005.0100-A</t>
  </si>
  <si>
    <t>04.005.0101-0</t>
  </si>
  <si>
    <t>04.005.0101-A</t>
  </si>
  <si>
    <t>04.005.0102-0</t>
  </si>
  <si>
    <t>04.005.0102-A</t>
  </si>
  <si>
    <t>04.005.0103-0</t>
  </si>
  <si>
    <t>04.005.0103-A</t>
  </si>
  <si>
    <t>04.005.0104-0</t>
  </si>
  <si>
    <t>04.005.0104-A</t>
  </si>
  <si>
    <t>04.005.0105-0</t>
  </si>
  <si>
    <t>04.005.0105-A</t>
  </si>
  <si>
    <t>04.005.0106-0</t>
  </si>
  <si>
    <t>04.005.0106-A</t>
  </si>
  <si>
    <t>04.005.0107-0</t>
  </si>
  <si>
    <t>04.005.0107-A</t>
  </si>
  <si>
    <t>04.005.0108-0</t>
  </si>
  <si>
    <t>04.005.0108-A</t>
  </si>
  <si>
    <t>04.005.0120-0</t>
  </si>
  <si>
    <t>04.005.0120-A</t>
  </si>
  <si>
    <t>04.005.0121-0</t>
  </si>
  <si>
    <t>04.005.0121-A</t>
  </si>
  <si>
    <t>04.005.0122-0</t>
  </si>
  <si>
    <t>04.005.0122-A</t>
  </si>
  <si>
    <t>04.005.0123-1</t>
  </si>
  <si>
    <t>04.005.0124-0</t>
  </si>
  <si>
    <t>04.005.0124-A</t>
  </si>
  <si>
    <t>04.005.0125-0</t>
  </si>
  <si>
    <t>04.005.0125-A</t>
  </si>
  <si>
    <t>04.005.0126-0</t>
  </si>
  <si>
    <t>04.005.0126-A</t>
  </si>
  <si>
    <t>04.005.0127-0</t>
  </si>
  <si>
    <t>04.005.0127-A</t>
  </si>
  <si>
    <t>04.005.0128-0</t>
  </si>
  <si>
    <t>04.005.0128-A</t>
  </si>
  <si>
    <t>04.005.0140-0</t>
  </si>
  <si>
    <t>04.005.0140-A</t>
  </si>
  <si>
    <t>04.005.0141-0</t>
  </si>
  <si>
    <t>04.005.0141-A</t>
  </si>
  <si>
    <t>04.005.0142-0</t>
  </si>
  <si>
    <t>04.005.0142-A</t>
  </si>
  <si>
    <t>04.005.0143-1</t>
  </si>
  <si>
    <t>04.005.0143-B</t>
  </si>
  <si>
    <t>04.005.0144-0</t>
  </si>
  <si>
    <t>04.005.0144-A</t>
  </si>
  <si>
    <t>04.005.0145-0</t>
  </si>
  <si>
    <t>04.005.0145-A</t>
  </si>
  <si>
    <t>04.005.0146-0</t>
  </si>
  <si>
    <t>04.005.0146-A</t>
  </si>
  <si>
    <t>04.005.0147-0</t>
  </si>
  <si>
    <t>04.005.0147-A</t>
  </si>
  <si>
    <t>04.005.0148-0</t>
  </si>
  <si>
    <t>04.005.0148-A</t>
  </si>
  <si>
    <t>04.005.0160-0</t>
  </si>
  <si>
    <t>04.005.0160-A</t>
  </si>
  <si>
    <t>04.005.0161-0</t>
  </si>
  <si>
    <t>04.005.0161-A</t>
  </si>
  <si>
    <t>04.005.0162-0</t>
  </si>
  <si>
    <t>04.005.0162-A</t>
  </si>
  <si>
    <t>04.005.0163-0</t>
  </si>
  <si>
    <t>04.005.0163-A</t>
  </si>
  <si>
    <t>04.005.0164-0</t>
  </si>
  <si>
    <t>04.005.0164-A</t>
  </si>
  <si>
    <t>04.005.0165-0</t>
  </si>
  <si>
    <t>04.005.0165-A</t>
  </si>
  <si>
    <t>04.005.0166-0</t>
  </si>
  <si>
    <t>04.005.0166-A</t>
  </si>
  <si>
    <t>04.005.0167-0</t>
  </si>
  <si>
    <t>04.005.0167-A</t>
  </si>
  <si>
    <t>04.005.0168-0</t>
  </si>
  <si>
    <t>04.005.0168-A</t>
  </si>
  <si>
    <t>04.005.0170-0</t>
  </si>
  <si>
    <t>04.005.0170-A</t>
  </si>
  <si>
    <t>04.005.0171-0</t>
  </si>
  <si>
    <t>04.005.0171-A</t>
  </si>
  <si>
    <t>04.005.0172-0</t>
  </si>
  <si>
    <t>04.005.0172-A</t>
  </si>
  <si>
    <t>04.005.0180-0</t>
  </si>
  <si>
    <t>04.005.0180-A</t>
  </si>
  <si>
    <t>04.005.0300-0</t>
  </si>
  <si>
    <t>04.005.0300-A</t>
  </si>
  <si>
    <t>04.005.0350-1</t>
  </si>
  <si>
    <t>04.005.0350-B</t>
  </si>
  <si>
    <t>04.005.0495-0</t>
  </si>
  <si>
    <t>04.005.0495-A</t>
  </si>
  <si>
    <t>04.005.0501-0</t>
  </si>
  <si>
    <t>04.005.0501-A</t>
  </si>
  <si>
    <t>04.005.0502-0</t>
  </si>
  <si>
    <t>04.005.0502-A</t>
  </si>
  <si>
    <t>04.005.0503-0</t>
  </si>
  <si>
    <t>04.005.0503-A</t>
  </si>
  <si>
    <t>04.005.0504-0</t>
  </si>
  <si>
    <t>04.005.0504-A</t>
  </si>
  <si>
    <t>04.005.0505-0</t>
  </si>
  <si>
    <t>04.005.0505-A</t>
  </si>
  <si>
    <t>04.005.0506-0</t>
  </si>
  <si>
    <t>04.005.0506-A</t>
  </si>
  <si>
    <t>04.005.0507-0</t>
  </si>
  <si>
    <t>04.005.0507-A</t>
  </si>
  <si>
    <t>04.005.0508-0</t>
  </si>
  <si>
    <t>04.005.0508-A</t>
  </si>
  <si>
    <t>04.006.0008-1</t>
  </si>
  <si>
    <t>04.006.0008-B</t>
  </si>
  <si>
    <t>04.006.0009-0</t>
  </si>
  <si>
    <t>04.006.0009-A</t>
  </si>
  <si>
    <t>04.006.0010-0</t>
  </si>
  <si>
    <t>04.006.0010-A</t>
  </si>
  <si>
    <t>04.006.0012-0</t>
  </si>
  <si>
    <t>04.006.0012-A</t>
  </si>
  <si>
    <t>04.006.0013-1</t>
  </si>
  <si>
    <t>04.006.0013-B</t>
  </si>
  <si>
    <t>04.006.0014-1</t>
  </si>
  <si>
    <t>04.006.0014-B</t>
  </si>
  <si>
    <t>04.006.0020-0</t>
  </si>
  <si>
    <t>04.006.0020-A</t>
  </si>
  <si>
    <t>04.007.0015-0</t>
  </si>
  <si>
    <t>04.007.0015-A</t>
  </si>
  <si>
    <t>04.007.0016-0</t>
  </si>
  <si>
    <t>04.007.0016-A</t>
  </si>
  <si>
    <t>04.007.0017-0</t>
  </si>
  <si>
    <t>04.007.0017-A</t>
  </si>
  <si>
    <t>04.007.0018-0</t>
  </si>
  <si>
    <t>04.007.0018-A</t>
  </si>
  <si>
    <t>04.007.0019-0</t>
  </si>
  <si>
    <t>04.007.0019-A</t>
  </si>
  <si>
    <t>04.007.0050-0</t>
  </si>
  <si>
    <t>04.007.0050-A</t>
  </si>
  <si>
    <t>04.008.0020-0</t>
  </si>
  <si>
    <t>04.008.0020-A</t>
  </si>
  <si>
    <t>04.008.0021-0</t>
  </si>
  <si>
    <t>04.008.0021-A</t>
  </si>
  <si>
    <t>04.009.0022-0</t>
  </si>
  <si>
    <t>04.009.0022-A</t>
  </si>
  <si>
    <t>04.009.0023-0</t>
  </si>
  <si>
    <t>04.009.0023-A</t>
  </si>
  <si>
    <t>04.010.0045-0</t>
  </si>
  <si>
    <t>04.010.0045-A</t>
  </si>
  <si>
    <t>04.010.0046-0</t>
  </si>
  <si>
    <t>04.010.0046-A</t>
  </si>
  <si>
    <t>04.010.0047-0</t>
  </si>
  <si>
    <t>04.010.0047-A</t>
  </si>
  <si>
    <t>04.011.0051-1</t>
  </si>
  <si>
    <t>04.011.0052-1</t>
  </si>
  <si>
    <t>04.011.0052-B</t>
  </si>
  <si>
    <t>04.011.0053-1</t>
  </si>
  <si>
    <t>04.011.0053-B</t>
  </si>
  <si>
    <t>04.011.0054-1</t>
  </si>
  <si>
    <t>04.011.0054-B</t>
  </si>
  <si>
    <t>04.011.0055-1</t>
  </si>
  <si>
    <t>04.011.0055-B</t>
  </si>
  <si>
    <t>04.011.0056-1</t>
  </si>
  <si>
    <t>04.011.0056-B</t>
  </si>
  <si>
    <t>04.011.0057-1</t>
  </si>
  <si>
    <t>04.011.0057-B</t>
  </si>
  <si>
    <t>04.011.0058-1</t>
  </si>
  <si>
    <t>04.011.0058-B</t>
  </si>
  <si>
    <t>04.012.0071-1</t>
  </si>
  <si>
    <t>04.012.0071-B</t>
  </si>
  <si>
    <t>04.012.0072-1</t>
  </si>
  <si>
    <t>04.012.0072-B</t>
  </si>
  <si>
    <t>04.012.0073-1</t>
  </si>
  <si>
    <t>04.012.0073-B</t>
  </si>
  <si>
    <t>04.012.0074-1</t>
  </si>
  <si>
    <t>04.012.0074-B</t>
  </si>
  <si>
    <t>04.012.0075-1</t>
  </si>
  <si>
    <t>04.012.0075-B</t>
  </si>
  <si>
    <t>04.012.0076-1</t>
  </si>
  <si>
    <t>04.012.0076-B</t>
  </si>
  <si>
    <t>04.012.0077-1</t>
  </si>
  <si>
    <t>04.012.0077-B</t>
  </si>
  <si>
    <t>04.012.0078-1</t>
  </si>
  <si>
    <t>04.012.0078-B</t>
  </si>
  <si>
    <t>04.013.0015-0</t>
  </si>
  <si>
    <t>04.013.0015-A</t>
  </si>
  <si>
    <t>04.014.0091-1</t>
  </si>
  <si>
    <t>04.014.0091-B</t>
  </si>
  <si>
    <t>04.014.0095-0</t>
  </si>
  <si>
    <t>04.015.0100-0</t>
  </si>
  <si>
    <t>04.015.0100-A</t>
  </si>
  <si>
    <t>04.015.0101-0</t>
  </si>
  <si>
    <t>04.015.0101-A</t>
  </si>
  <si>
    <t>04.015.0105-0</t>
  </si>
  <si>
    <t>04.015.0105-A</t>
  </si>
  <si>
    <t>04.015.0106-0</t>
  </si>
  <si>
    <t>04.015.0106-A</t>
  </si>
  <si>
    <t>04.015.0111-0</t>
  </si>
  <si>
    <t>04.015.0111-A</t>
  </si>
  <si>
    <t>04.018.0010-0</t>
  </si>
  <si>
    <t>04.018.0010-A</t>
  </si>
  <si>
    <t>04.018.0012-0</t>
  </si>
  <si>
    <t>04.018.0012-A</t>
  </si>
  <si>
    <t>04.018.0015-0</t>
  </si>
  <si>
    <t>04.018.0015-A</t>
  </si>
  <si>
    <t>04.018.0020-1</t>
  </si>
  <si>
    <t>04.018.0020-B</t>
  </si>
  <si>
    <t>04.018.0025-0</t>
  </si>
  <si>
    <t>04.018.0025-A</t>
  </si>
  <si>
    <t>04.018.0030-0</t>
  </si>
  <si>
    <t>04.018.0030-A</t>
  </si>
  <si>
    <t>04.020.0122-0</t>
  </si>
  <si>
    <t>04.020.0126-0</t>
  </si>
  <si>
    <t>04.020.0126-A</t>
  </si>
  <si>
    <t>04.020.0136-0</t>
  </si>
  <si>
    <t>04.020.0136-A</t>
  </si>
  <si>
    <t>04.021.0010-0</t>
  </si>
  <si>
    <t>04.021.0015-0</t>
  </si>
  <si>
    <t>04.021.0015-A</t>
  </si>
  <si>
    <t>04.021.0025-0</t>
  </si>
  <si>
    <t>04.021.0025-A</t>
  </si>
  <si>
    <t>04.025.0200-0</t>
  </si>
  <si>
    <t>04.025.0200-A</t>
  </si>
  <si>
    <t>04.025.0205-0</t>
  </si>
  <si>
    <t>04.025.0205-A</t>
  </si>
  <si>
    <t>04.025.0210-0</t>
  </si>
  <si>
    <t>04.025.0210-A</t>
  </si>
  <si>
    <t>04.025.0215-0</t>
  </si>
  <si>
    <t>04.025.0215-A</t>
  </si>
  <si>
    <t>05.001.0001-0</t>
  </si>
  <si>
    <t>05.001.0001-A</t>
  </si>
  <si>
    <t>05.001.0002-1</t>
  </si>
  <si>
    <t>05.001.0002-B</t>
  </si>
  <si>
    <t>05.001.0005-0</t>
  </si>
  <si>
    <t>05.001.0005-A</t>
  </si>
  <si>
    <t>05.001.0006-0</t>
  </si>
  <si>
    <t>05.001.0006-A</t>
  </si>
  <si>
    <t>05.001.0007-0</t>
  </si>
  <si>
    <t>05.001.0007-A</t>
  </si>
  <si>
    <t>05.001.0008-0</t>
  </si>
  <si>
    <t>05.001.0008-A</t>
  </si>
  <si>
    <t>05.001.0009-0</t>
  </si>
  <si>
    <t>05.001.0009-A</t>
  </si>
  <si>
    <t>05.001.0010-0</t>
  </si>
  <si>
    <t>05.001.0010-A</t>
  </si>
  <si>
    <t>05.001.0011-0</t>
  </si>
  <si>
    <t>05.001.0011-A</t>
  </si>
  <si>
    <t>05.001.0012-0</t>
  </si>
  <si>
    <t>05.001.0012-A</t>
  </si>
  <si>
    <t>05.001.0013-0</t>
  </si>
  <si>
    <t>05.001.0013-A</t>
  </si>
  <si>
    <t>05.001.0014-0</t>
  </si>
  <si>
    <t>05.001.0014-A</t>
  </si>
  <si>
    <t>05.001.0015-0</t>
  </si>
  <si>
    <t>05.001.0016-0</t>
  </si>
  <si>
    <t>05.001.0016-A</t>
  </si>
  <si>
    <t>05.001.0017-0</t>
  </si>
  <si>
    <t>05.001.0017-A</t>
  </si>
  <si>
    <t>05.001.0018-0</t>
  </si>
  <si>
    <t>05.001.0018-A</t>
  </si>
  <si>
    <t>05.001.0019-0</t>
  </si>
  <si>
    <t>05.001.0019-A</t>
  </si>
  <si>
    <t>05.001.0020-0</t>
  </si>
  <si>
    <t>05.001.0020-A</t>
  </si>
  <si>
    <t>05.001.0021-0</t>
  </si>
  <si>
    <t>05.001.0021-A</t>
  </si>
  <si>
    <t>05.001.0022-0</t>
  </si>
  <si>
    <t>05.001.0022-A</t>
  </si>
  <si>
    <t>05.001.0023-0</t>
  </si>
  <si>
    <t>05.001.0023-A</t>
  </si>
  <si>
    <t>05.001.0024-0</t>
  </si>
  <si>
    <t>05.001.0025-0</t>
  </si>
  <si>
    <t>05.001.0025-A</t>
  </si>
  <si>
    <t>05.001.0027-0</t>
  </si>
  <si>
    <t>05.001.0027-A</t>
  </si>
  <si>
    <t>05.001.0031-0</t>
  </si>
  <si>
    <t>05.001.0031-A</t>
  </si>
  <si>
    <t>05.001.0033-0</t>
  </si>
  <si>
    <t>05.001.0033-A</t>
  </si>
  <si>
    <t>05.001.0035-0</t>
  </si>
  <si>
    <t>05.001.0035-A</t>
  </si>
  <si>
    <t>05.001.0039-0</t>
  </si>
  <si>
    <t>05.001.0039-A</t>
  </si>
  <si>
    <t>05.001.0040-0</t>
  </si>
  <si>
    <t>05.001.0040-A</t>
  </si>
  <si>
    <t>05.001.0041-0</t>
  </si>
  <si>
    <t>05.001.0041-A</t>
  </si>
  <si>
    <t>05.001.0042-0</t>
  </si>
  <si>
    <t>05.001.0042-A</t>
  </si>
  <si>
    <t>05.001.0043-0</t>
  </si>
  <si>
    <t>05.001.0043-A</t>
  </si>
  <si>
    <t>05.001.0044-0</t>
  </si>
  <si>
    <t>05.001.0044-A</t>
  </si>
  <si>
    <t>05.001.0045-0</t>
  </si>
  <si>
    <t>05.001.0045-A</t>
  </si>
  <si>
    <t>05.001.0046-0</t>
  </si>
  <si>
    <t>05.001.0046-A</t>
  </si>
  <si>
    <t>05.001.0047-0</t>
  </si>
  <si>
    <t>05.001.0047-A</t>
  </si>
  <si>
    <t>05.001.0048-0</t>
  </si>
  <si>
    <t>05.001.0048-A</t>
  </si>
  <si>
    <t>05.001.0049-0</t>
  </si>
  <si>
    <t>05.001.0049-A</t>
  </si>
  <si>
    <t>05.001.0050-0</t>
  </si>
  <si>
    <t>05.001.0050-A</t>
  </si>
  <si>
    <t>05.001.0051-0</t>
  </si>
  <si>
    <t>05.001.0051-A</t>
  </si>
  <si>
    <t>05.001.0052-0</t>
  </si>
  <si>
    <t>05.001.0055-0</t>
  </si>
  <si>
    <t>05.001.0056-0</t>
  </si>
  <si>
    <t>05.001.0056-A</t>
  </si>
  <si>
    <t>05.001.0057-0</t>
  </si>
  <si>
    <t>05.001.0057-A</t>
  </si>
  <si>
    <t>05.001.0058-0</t>
  </si>
  <si>
    <t>05.001.0058-A</t>
  </si>
  <si>
    <t>05.001.0059-0</t>
  </si>
  <si>
    <t>05.001.0059-A</t>
  </si>
  <si>
    <t>05.001.0060-0</t>
  </si>
  <si>
    <t>05.001.0060-A</t>
  </si>
  <si>
    <t>05.001.0061-0</t>
  </si>
  <si>
    <t>05.001.0061-A</t>
  </si>
  <si>
    <t>05.001.0062-0</t>
  </si>
  <si>
    <t>05.001.0062-A</t>
  </si>
  <si>
    <t>05.001.0063-0</t>
  </si>
  <si>
    <t>05.001.0063-A</t>
  </si>
  <si>
    <t>05.001.0064-0</t>
  </si>
  <si>
    <t>05.001.0064-A</t>
  </si>
  <si>
    <t>05.001.0065-0</t>
  </si>
  <si>
    <t>05.001.0065-A</t>
  </si>
  <si>
    <t>05.001.0066-0</t>
  </si>
  <si>
    <t>05.001.0066-A</t>
  </si>
  <si>
    <t>05.001.0067-0</t>
  </si>
  <si>
    <t>05.001.0067-A</t>
  </si>
  <si>
    <t>05.001.0068-0</t>
  </si>
  <si>
    <t>05.001.0068-A</t>
  </si>
  <si>
    <t>05.001.0069-0</t>
  </si>
  <si>
    <t>05.001.0069-A</t>
  </si>
  <si>
    <t>05.001.0070-0</t>
  </si>
  <si>
    <t>05.001.0070-A</t>
  </si>
  <si>
    <t>05.001.0071-0</t>
  </si>
  <si>
    <t>05.001.0071-A</t>
  </si>
  <si>
    <t>05.001.0072-0</t>
  </si>
  <si>
    <t>05.001.0072-A</t>
  </si>
  <si>
    <t>05.001.0073-0</t>
  </si>
  <si>
    <t>05.001.0073-A</t>
  </si>
  <si>
    <t>05.001.0074-0</t>
  </si>
  <si>
    <t>05.001.0074-A</t>
  </si>
  <si>
    <t>05.001.0075-0</t>
  </si>
  <si>
    <t>05.001.0075-A</t>
  </si>
  <si>
    <t>05.001.0076-0</t>
  </si>
  <si>
    <t>05.001.0076-A</t>
  </si>
  <si>
    <t>05.001.0077-0</t>
  </si>
  <si>
    <t>05.001.0077-A</t>
  </si>
  <si>
    <t>05.001.0078-0</t>
  </si>
  <si>
    <t>05.001.0078-A</t>
  </si>
  <si>
    <t>05.001.0079-0</t>
  </si>
  <si>
    <t>05.001.0079-A</t>
  </si>
  <si>
    <t>05.001.0080-0</t>
  </si>
  <si>
    <t>05.001.0080-A</t>
  </si>
  <si>
    <t>05.001.0081-0</t>
  </si>
  <si>
    <t>05.001.0081-A</t>
  </si>
  <si>
    <t>05.001.0082-0</t>
  </si>
  <si>
    <t>05.001.0082-A</t>
  </si>
  <si>
    <t>05.001.0083-0</t>
  </si>
  <si>
    <t>05.001.0083-A</t>
  </si>
  <si>
    <t>05.001.0084-0</t>
  </si>
  <si>
    <t>05.001.0084-A</t>
  </si>
  <si>
    <t>05.001.0085-0</t>
  </si>
  <si>
    <t>05.001.0085-A</t>
  </si>
  <si>
    <t>05.001.0086-0</t>
  </si>
  <si>
    <t>05.001.0086-A</t>
  </si>
  <si>
    <t>05.001.0087-0</t>
  </si>
  <si>
    <t>05.001.0087-A</t>
  </si>
  <si>
    <t>05.001.0088-0</t>
  </si>
  <si>
    <t>05.001.0088-A</t>
  </si>
  <si>
    <t>05.001.0089-0</t>
  </si>
  <si>
    <t>05.001.0089-A</t>
  </si>
  <si>
    <t>05.001.0090-0</t>
  </si>
  <si>
    <t>05.001.0090-A</t>
  </si>
  <si>
    <t>05.001.0095-0</t>
  </si>
  <si>
    <t>05.001.0095-A</t>
  </si>
  <si>
    <t>05.001.0100-0</t>
  </si>
  <si>
    <t>05.001.0100-A</t>
  </si>
  <si>
    <t>05.001.0105-0</t>
  </si>
  <si>
    <t>05.001.0105-A</t>
  </si>
  <si>
    <t>05.001.0106-0</t>
  </si>
  <si>
    <t>05.001.0106-A</t>
  </si>
  <si>
    <t>05.001.0123-0</t>
  </si>
  <si>
    <t>05.001.0123-A</t>
  </si>
  <si>
    <t>05.001.0124-0</t>
  </si>
  <si>
    <t>05.001.0124-A</t>
  </si>
  <si>
    <t>05.001.0125-0</t>
  </si>
  <si>
    <t>05.001.0125-A</t>
  </si>
  <si>
    <t>05.001.0126-0</t>
  </si>
  <si>
    <t>05.001.0126-A</t>
  </si>
  <si>
    <t>05.001.0127-0</t>
  </si>
  <si>
    <t>05.001.0127-A</t>
  </si>
  <si>
    <t>05.001.0128-0</t>
  </si>
  <si>
    <t>05.001.0128-A</t>
  </si>
  <si>
    <t>05.001.0130-0</t>
  </si>
  <si>
    <t>05.001.0130-A</t>
  </si>
  <si>
    <t>05.001.0131-0</t>
  </si>
  <si>
    <t>05.001.0131-A</t>
  </si>
  <si>
    <t>05.001.0132-0</t>
  </si>
  <si>
    <t>05.001.0132-A</t>
  </si>
  <si>
    <t>05.001.0133-0</t>
  </si>
  <si>
    <t>05.001.0133-A</t>
  </si>
  <si>
    <t>05.001.0134-A</t>
  </si>
  <si>
    <t>05.001.0135-0</t>
  </si>
  <si>
    <t>05.001.0135-A</t>
  </si>
  <si>
    <t>05.001.0136-0</t>
  </si>
  <si>
    <t>05.001.0136-A</t>
  </si>
  <si>
    <t>05.001.0137-0</t>
  </si>
  <si>
    <t>05.001.0137-A</t>
  </si>
  <si>
    <t>05.001.0138-0</t>
  </si>
  <si>
    <t>05.001.0138-A</t>
  </si>
  <si>
    <t>05.001.0141-0</t>
  </si>
  <si>
    <t>05.001.0141-A</t>
  </si>
  <si>
    <t>05.001.0142-0</t>
  </si>
  <si>
    <t>05.001.0142-A</t>
  </si>
  <si>
    <t>05.001.0143-0</t>
  </si>
  <si>
    <t>05.001.0143-A</t>
  </si>
  <si>
    <t>05.001.0144-0</t>
  </si>
  <si>
    <t>05.001.0145-0</t>
  </si>
  <si>
    <t>05.001.0146-0</t>
  </si>
  <si>
    <t>05.001.0147-0</t>
  </si>
  <si>
    <t>05.001.0147-A</t>
  </si>
  <si>
    <t>05.001.0148-0</t>
  </si>
  <si>
    <t>05.001.0148-A</t>
  </si>
  <si>
    <t>05.001.0149-0</t>
  </si>
  <si>
    <t>05.001.0149-A</t>
  </si>
  <si>
    <t>05.001.0155-0</t>
  </si>
  <si>
    <t>05.001.0155-A</t>
  </si>
  <si>
    <t>05.001.0158-0</t>
  </si>
  <si>
    <t>05.001.0158-A</t>
  </si>
  <si>
    <t>05.001.0160-0</t>
  </si>
  <si>
    <t>05.001.0160-A</t>
  </si>
  <si>
    <t>05.001.0162-0</t>
  </si>
  <si>
    <t>05.001.0162-A</t>
  </si>
  <si>
    <t>05.001.0163-0</t>
  </si>
  <si>
    <t>05.001.0163-A</t>
  </si>
  <si>
    <t>05.001.0164-0</t>
  </si>
  <si>
    <t>05.001.0164-A</t>
  </si>
  <si>
    <t>05.001.0168-0</t>
  </si>
  <si>
    <t>05.001.0168-A</t>
  </si>
  <si>
    <t>05.001.0169-0</t>
  </si>
  <si>
    <t>05.001.0169-A</t>
  </si>
  <si>
    <t>05.001.0170-0</t>
  </si>
  <si>
    <t>05.001.0170-A</t>
  </si>
  <si>
    <t>05.001.0171-0</t>
  </si>
  <si>
    <t>05.001.0171-A</t>
  </si>
  <si>
    <t>05.001.0172-0</t>
  </si>
  <si>
    <t>05.001.0173-0</t>
  </si>
  <si>
    <t>05.001.0173-A</t>
  </si>
  <si>
    <t>05.001.0177-0</t>
  </si>
  <si>
    <t>05.001.0177-A</t>
  </si>
  <si>
    <t>05.001.0178-0</t>
  </si>
  <si>
    <t>05.001.0178-A</t>
  </si>
  <si>
    <t>05.001.0179-0</t>
  </si>
  <si>
    <t>05.001.0179-A</t>
  </si>
  <si>
    <t>05.001.0182-0</t>
  </si>
  <si>
    <t>05.001.0182-A</t>
  </si>
  <si>
    <t>05.001.0183-0</t>
  </si>
  <si>
    <t>05.001.0183-A</t>
  </si>
  <si>
    <t>05.001.0185-0</t>
  </si>
  <si>
    <t>05.001.0185-A</t>
  </si>
  <si>
    <t>05.001.0186-0</t>
  </si>
  <si>
    <t>05.001.0186-A</t>
  </si>
  <si>
    <t>05.001.0187-0</t>
  </si>
  <si>
    <t>05.001.0187-A</t>
  </si>
  <si>
    <t>05.001.0188-0</t>
  </si>
  <si>
    <t>05.001.0188-A</t>
  </si>
  <si>
    <t>05.001.0189-0</t>
  </si>
  <si>
    <t>05.001.0189-A</t>
  </si>
  <si>
    <t>05.001.0195-0</t>
  </si>
  <si>
    <t>05.001.0195-A</t>
  </si>
  <si>
    <t>05.001.0196-0</t>
  </si>
  <si>
    <t>05.001.0196-A</t>
  </si>
  <si>
    <t>05.001.0205-0</t>
  </si>
  <si>
    <t>05.001.0205-A</t>
  </si>
  <si>
    <t>05.001.0206-0</t>
  </si>
  <si>
    <t>05.001.0206-A</t>
  </si>
  <si>
    <t>05.001.0250-0</t>
  </si>
  <si>
    <t>05.001.0250-A</t>
  </si>
  <si>
    <t>05.001.0300-0</t>
  </si>
  <si>
    <t>05.001.0300-A</t>
  </si>
  <si>
    <t>05.001.0301-0</t>
  </si>
  <si>
    <t>05.001.0301-A</t>
  </si>
  <si>
    <t>05.001.0305-0</t>
  </si>
  <si>
    <t>05.001.0305-A</t>
  </si>
  <si>
    <t>05.001.0310-0</t>
  </si>
  <si>
    <t>05.001.0310-A</t>
  </si>
  <si>
    <t>05.001.0315-0</t>
  </si>
  <si>
    <t>05.001.0315-A</t>
  </si>
  <si>
    <t>05.001.0320-0</t>
  </si>
  <si>
    <t>05.001.0320-A</t>
  </si>
  <si>
    <t>05.001.0325-0</t>
  </si>
  <si>
    <t>05.001.0325-A</t>
  </si>
  <si>
    <t>05.001.0350-0</t>
  </si>
  <si>
    <t>05.001.0350-A</t>
  </si>
  <si>
    <t>05.001.0360-0</t>
  </si>
  <si>
    <t>05.001.0360-A</t>
  </si>
  <si>
    <t>05.001.0365-0</t>
  </si>
  <si>
    <t>05.001.0365-A</t>
  </si>
  <si>
    <t>05.001.0366-0</t>
  </si>
  <si>
    <t>05.001.0366-A</t>
  </si>
  <si>
    <t>05.001.0370-0</t>
  </si>
  <si>
    <t>05.001.0370-A</t>
  </si>
  <si>
    <t>05.001.0375-0</t>
  </si>
  <si>
    <t>05.001.0375-A</t>
  </si>
  <si>
    <t>05.001.0380-0</t>
  </si>
  <si>
    <t>05.001.0380-A</t>
  </si>
  <si>
    <t>05.001.0385-0</t>
  </si>
  <si>
    <t>05.001.0385-A</t>
  </si>
  <si>
    <t>05.001.0386-0</t>
  </si>
  <si>
    <t>05.001.0386-A</t>
  </si>
  <si>
    <t>05.001.0387-0</t>
  </si>
  <si>
    <t>05.001.0387-A</t>
  </si>
  <si>
    <t>05.001.0388-0</t>
  </si>
  <si>
    <t>05.001.0388-A</t>
  </si>
  <si>
    <t>05.001.0389-0</t>
  </si>
  <si>
    <t>05.001.0389-A</t>
  </si>
  <si>
    <t>05.001.0391-0</t>
  </si>
  <si>
    <t>05.001.0391-A</t>
  </si>
  <si>
    <t>05.001.0392-0</t>
  </si>
  <si>
    <t>05.001.0392-A</t>
  </si>
  <si>
    <t>05.001.0393-0</t>
  </si>
  <si>
    <t>05.001.0393-A</t>
  </si>
  <si>
    <t>05.001.0400-0</t>
  </si>
  <si>
    <t>05.001.0400-A</t>
  </si>
  <si>
    <t>05.001.0402-0</t>
  </si>
  <si>
    <t>05.001.0402-A</t>
  </si>
  <si>
    <t>05.001.0405-0</t>
  </si>
  <si>
    <t>05.001.0405-A</t>
  </si>
  <si>
    <t>05.001.0410-0</t>
  </si>
  <si>
    <t>05.001.0410-A</t>
  </si>
  <si>
    <t>05.001.0415-0</t>
  </si>
  <si>
    <t>05.001.0415-A</t>
  </si>
  <si>
    <t>05.001.0450-0</t>
  </si>
  <si>
    <t>05.001.0450-A</t>
  </si>
  <si>
    <t>05.001.0455-0</t>
  </si>
  <si>
    <t>05.001.0455-A</t>
  </si>
  <si>
    <t>05.001.0460-0</t>
  </si>
  <si>
    <t>05.001.0460-A</t>
  </si>
  <si>
    <t>05.001.0465-0</t>
  </si>
  <si>
    <t>05.001.0465-A</t>
  </si>
  <si>
    <t>05.001.0600-0</t>
  </si>
  <si>
    <t>05.001.0600-A</t>
  </si>
  <si>
    <t>05.001.0601-0</t>
  </si>
  <si>
    <t>05.001.0601-A</t>
  </si>
  <si>
    <t>05.001.0602-0</t>
  </si>
  <si>
    <t>05.001.0602-A</t>
  </si>
  <si>
    <t>05.001.0603-0</t>
  </si>
  <si>
    <t>05.001.0603-A</t>
  </si>
  <si>
    <t>05.001.0605-0</t>
  </si>
  <si>
    <t>05.001.0605-A</t>
  </si>
  <si>
    <t>05.001.0606-0</t>
  </si>
  <si>
    <t>05.001.0606-A</t>
  </si>
  <si>
    <t>05.001.0607-0</t>
  </si>
  <si>
    <t>05.001.0607-A</t>
  </si>
  <si>
    <t>05.001.0608-0</t>
  </si>
  <si>
    <t>05.001.0608-A</t>
  </si>
  <si>
    <t>05.001.0609-0</t>
  </si>
  <si>
    <t>05.001.0609-A</t>
  </si>
  <si>
    <t>05.001.0612-0</t>
  </si>
  <si>
    <t>05.001.0612-A</t>
  </si>
  <si>
    <t>05.001.0613-0</t>
  </si>
  <si>
    <t>05.001.0613-A</t>
  </si>
  <si>
    <t>05.001.0615-0</t>
  </si>
  <si>
    <t>05.001.0615-A</t>
  </si>
  <si>
    <t>05.001.0616-0</t>
  </si>
  <si>
    <t>05.001.0616-A</t>
  </si>
  <si>
    <t>05.001.0618-0</t>
  </si>
  <si>
    <t>05.001.0618-A</t>
  </si>
  <si>
    <t>05.001.0620-0</t>
  </si>
  <si>
    <t>05.001.0620-A</t>
  </si>
  <si>
    <t>05.001.0621-0</t>
  </si>
  <si>
    <t>05.001.0621-A</t>
  </si>
  <si>
    <t>05.001.0622-0</t>
  </si>
  <si>
    <t>05.001.0622-A</t>
  </si>
  <si>
    <t>05.001.0623-0</t>
  </si>
  <si>
    <t>05.001.0623-A</t>
  </si>
  <si>
    <t>05.001.0680-0</t>
  </si>
  <si>
    <t>05.001.0680-A</t>
  </si>
  <si>
    <t>05.001.0690-0</t>
  </si>
  <si>
    <t>05.001.0690-A</t>
  </si>
  <si>
    <t>05.001.0700-0</t>
  </si>
  <si>
    <t>05.001.0700-A</t>
  </si>
  <si>
    <t>05.001.0750-0</t>
  </si>
  <si>
    <t>05.001.0750-A</t>
  </si>
  <si>
    <t>05.001.0755-0</t>
  </si>
  <si>
    <t>05.001.0755-A</t>
  </si>
  <si>
    <t>05.001.0758-0</t>
  </si>
  <si>
    <t>05.001.0758-A</t>
  </si>
  <si>
    <t>05.001.0800-0</t>
  </si>
  <si>
    <t>05.001.0800-A</t>
  </si>
  <si>
    <t>05.001.0802-0</t>
  </si>
  <si>
    <t>05.001.0802-A</t>
  </si>
  <si>
    <t>05.001.0805-0</t>
  </si>
  <si>
    <t>05.001.0805-A</t>
  </si>
  <si>
    <t>05.001.0810-0</t>
  </si>
  <si>
    <t>05.001.0810-A</t>
  </si>
  <si>
    <t>05.001.0815-0</t>
  </si>
  <si>
    <t>05.001.0815-A</t>
  </si>
  <si>
    <t>05.001.0820-0</t>
  </si>
  <si>
    <t>05.001.0820-A</t>
  </si>
  <si>
    <t>05.001.0825-0</t>
  </si>
  <si>
    <t>05.001.0825-A</t>
  </si>
  <si>
    <t>05.001.0840-0</t>
  </si>
  <si>
    <t>05.001.0840-A</t>
  </si>
  <si>
    <t>05.001.0845-0</t>
  </si>
  <si>
    <t>05.001.0845-A</t>
  </si>
  <si>
    <t>05.001.0850-0</t>
  </si>
  <si>
    <t>05.001.0850-A</t>
  </si>
  <si>
    <t>05.001.0876-0</t>
  </si>
  <si>
    <t>05.001.0876-A</t>
  </si>
  <si>
    <t>05.001.0900-0</t>
  </si>
  <si>
    <t>05.001.0900-A</t>
  </si>
  <si>
    <t>05.001.0950-0</t>
  </si>
  <si>
    <t>05.001.0950-A</t>
  </si>
  <si>
    <t>05.001.0955-0</t>
  </si>
  <si>
    <t>05.001.0955-A</t>
  </si>
  <si>
    <t>05.001.0960-0</t>
  </si>
  <si>
    <t>05.001.0960-A</t>
  </si>
  <si>
    <t>05.002.0001-0</t>
  </si>
  <si>
    <t>05.002.0002-0</t>
  </si>
  <si>
    <t>05.002.0002-A</t>
  </si>
  <si>
    <t>05.002.0003-1</t>
  </si>
  <si>
    <t>05.002.0003-B</t>
  </si>
  <si>
    <t>05.002.0004-0</t>
  </si>
  <si>
    <t>05.002.0004-A</t>
  </si>
  <si>
    <t>05.002.0005-1</t>
  </si>
  <si>
    <t>05.002.0005-B</t>
  </si>
  <si>
    <t>05.002.0006-1</t>
  </si>
  <si>
    <t>05.002.0006-B</t>
  </si>
  <si>
    <t>05.002.0007-0</t>
  </si>
  <si>
    <t>05.002.0007-A</t>
  </si>
  <si>
    <t>05.002.0008-0</t>
  </si>
  <si>
    <t>05.002.0008-A</t>
  </si>
  <si>
    <t>05.002.0009-1</t>
  </si>
  <si>
    <t>05.002.0009-B</t>
  </si>
  <si>
    <t>05.002.0010-1</t>
  </si>
  <si>
    <t>05.002.0010-B</t>
  </si>
  <si>
    <t>05.002.0011-0</t>
  </si>
  <si>
    <t>05.002.0011-A</t>
  </si>
  <si>
    <t>05.002.0012-0</t>
  </si>
  <si>
    <t>05.002.0012-A</t>
  </si>
  <si>
    <t>05.002.0013-0</t>
  </si>
  <si>
    <t>05.002.0013-A</t>
  </si>
  <si>
    <t>05.002.0014-0</t>
  </si>
  <si>
    <t>05.002.0014-A</t>
  </si>
  <si>
    <t>05.002.0015-0</t>
  </si>
  <si>
    <t>05.002.0015-A</t>
  </si>
  <si>
    <t>05.002.0016-0</t>
  </si>
  <si>
    <t>05.002.0016-A</t>
  </si>
  <si>
    <t>05.002.0030-0</t>
  </si>
  <si>
    <t>05.002.0030-A</t>
  </si>
  <si>
    <t>05.002.0031-0</t>
  </si>
  <si>
    <t>05.002.0031-A</t>
  </si>
  <si>
    <t>05.002.0050-0</t>
  </si>
  <si>
    <t>05.002.0050-A</t>
  </si>
  <si>
    <t>05.002.0055-0</t>
  </si>
  <si>
    <t>05.002.0055-A</t>
  </si>
  <si>
    <t>05.002.0060-0</t>
  </si>
  <si>
    <t>05.002.0060-A</t>
  </si>
  <si>
    <t>05.002.0061-0</t>
  </si>
  <si>
    <t>05.002.0061-A</t>
  </si>
  <si>
    <t>05.002.0062-0</t>
  </si>
  <si>
    <t>05.002.0062-A</t>
  </si>
  <si>
    <t>05.002.0063-0</t>
  </si>
  <si>
    <t>05.002.0063-A</t>
  </si>
  <si>
    <t>05.002.0065-0</t>
  </si>
  <si>
    <t>05.002.0065-A</t>
  </si>
  <si>
    <t>05.002.0070-0</t>
  </si>
  <si>
    <t>05.002.0070-A</t>
  </si>
  <si>
    <t>05.002.0075-0</t>
  </si>
  <si>
    <t>05.002.0075-A</t>
  </si>
  <si>
    <t>05.002.0081-0</t>
  </si>
  <si>
    <t>05.002.0081-A</t>
  </si>
  <si>
    <t>05.002.0082-0</t>
  </si>
  <si>
    <t>05.002.0082-A</t>
  </si>
  <si>
    <t>05.002.0083-0</t>
  </si>
  <si>
    <t>05.002.0083-A</t>
  </si>
  <si>
    <t>05.002.0084-0</t>
  </si>
  <si>
    <t>05.002.0084-A</t>
  </si>
  <si>
    <t>05.002.0085-0</t>
  </si>
  <si>
    <t>05.002.0085-A</t>
  </si>
  <si>
    <t>05.002.0086-0</t>
  </si>
  <si>
    <t>05.002.0086-A</t>
  </si>
  <si>
    <t>05.002.0087-0</t>
  </si>
  <si>
    <t>05.002.0087-A</t>
  </si>
  <si>
    <t>05.002.0088-0</t>
  </si>
  <si>
    <t>05.002.0088-A</t>
  </si>
  <si>
    <t>05.002.0089-0</t>
  </si>
  <si>
    <t>05.002.0089-A</t>
  </si>
  <si>
    <t>05.002.0090-0</t>
  </si>
  <si>
    <t>05.002.0090-A</t>
  </si>
  <si>
    <t>05.002.0091-0</t>
  </si>
  <si>
    <t>05.002.0091-A</t>
  </si>
  <si>
    <t>05.002.0092-0</t>
  </si>
  <si>
    <t>05.002.0092-A</t>
  </si>
  <si>
    <t>05.002.0093-0</t>
  </si>
  <si>
    <t>05.002.0093-A</t>
  </si>
  <si>
    <t>05.002.0100-0</t>
  </si>
  <si>
    <t>05.002.0100-A</t>
  </si>
  <si>
    <t>05.002.0101-0</t>
  </si>
  <si>
    <t>05.002.0101-A</t>
  </si>
  <si>
    <t>05.002.0102-0</t>
  </si>
  <si>
    <t>05.002.0102-A</t>
  </si>
  <si>
    <t>05.002.0105-0</t>
  </si>
  <si>
    <t>05.002.0105-A</t>
  </si>
  <si>
    <t>05.002.0106-0</t>
  </si>
  <si>
    <t>05.002.0106-A</t>
  </si>
  <si>
    <t>05.003.0010-1</t>
  </si>
  <si>
    <t>05.003.0010-B</t>
  </si>
  <si>
    <t>05.003.0011-0</t>
  </si>
  <si>
    <t>05.003.0011-A</t>
  </si>
  <si>
    <t>05.003.0015-1</t>
  </si>
  <si>
    <t>05.003.0015-B</t>
  </si>
  <si>
    <t>05.003.0016-1</t>
  </si>
  <si>
    <t>05.003.0016-B</t>
  </si>
  <si>
    <t>05.003.0017-1</t>
  </si>
  <si>
    <t>05.003.0017-B</t>
  </si>
  <si>
    <t>05.003.0020-0</t>
  </si>
  <si>
    <t>05.003.0020-A</t>
  </si>
  <si>
    <t>05.003.0021-0</t>
  </si>
  <si>
    <t>05.003.0021-A</t>
  </si>
  <si>
    <t>05.003.0022-0</t>
  </si>
  <si>
    <t>05.003.0022-A</t>
  </si>
  <si>
    <t>05.003.0090-0</t>
  </si>
  <si>
    <t>05.003.0090-A</t>
  </si>
  <si>
    <t>05.003.0091-0</t>
  </si>
  <si>
    <t>05.003.0091-A</t>
  </si>
  <si>
    <t>05.003.0092-0</t>
  </si>
  <si>
    <t>05.003.0092-A</t>
  </si>
  <si>
    <t>05.004.0010-0</t>
  </si>
  <si>
    <t>05.004.0010-A</t>
  </si>
  <si>
    <t>05.004.0025-0</t>
  </si>
  <si>
    <t>05.004.0025-A</t>
  </si>
  <si>
    <t>05.004.0026-0</t>
  </si>
  <si>
    <t>05.004.0026-A</t>
  </si>
  <si>
    <t>05.004.0027-0</t>
  </si>
  <si>
    <t>05.004.0027-A</t>
  </si>
  <si>
    <t>05.004.0028-0</t>
  </si>
  <si>
    <t>05.004.0028-A</t>
  </si>
  <si>
    <t>05.004.0030-0</t>
  </si>
  <si>
    <t>05.004.0030-A</t>
  </si>
  <si>
    <t>05.004.0035-0</t>
  </si>
  <si>
    <t>05.004.0035-A</t>
  </si>
  <si>
    <t>05.004.0040-0</t>
  </si>
  <si>
    <t>05.004.0040-A</t>
  </si>
  <si>
    <t>05.004.0045-0</t>
  </si>
  <si>
    <t>05.004.0045-A</t>
  </si>
  <si>
    <t>05.004.0050-0</t>
  </si>
  <si>
    <t>05.004.0050-A</t>
  </si>
  <si>
    <t>05.004.0055-0</t>
  </si>
  <si>
    <t>05.004.0055-A</t>
  </si>
  <si>
    <t>05.004.0060-0</t>
  </si>
  <si>
    <t>05.004.0060-A</t>
  </si>
  <si>
    <t>05.004.0065-0</t>
  </si>
  <si>
    <t>05.004.0065-A</t>
  </si>
  <si>
    <t>05.004.0070-0</t>
  </si>
  <si>
    <t>05.004.0070-A</t>
  </si>
  <si>
    <t>05.004.0080-0</t>
  </si>
  <si>
    <t>05.004.0080-A</t>
  </si>
  <si>
    <t>05.004.0081-0</t>
  </si>
  <si>
    <t>05.004.0081-A</t>
  </si>
  <si>
    <t>05.004.0083-0</t>
  </si>
  <si>
    <t>05.004.0083-A</t>
  </si>
  <si>
    <t>05.004.0084-0</t>
  </si>
  <si>
    <t>05.004.0084-A</t>
  </si>
  <si>
    <t>05.004.0085-0</t>
  </si>
  <si>
    <t>05.004.0085-A</t>
  </si>
  <si>
    <t>05.004.0086-0</t>
  </si>
  <si>
    <t>05.004.0086-A</t>
  </si>
  <si>
    <t>05.004.0090-0</t>
  </si>
  <si>
    <t>05.004.0090-A</t>
  </si>
  <si>
    <t>05.005.0001-1</t>
  </si>
  <si>
    <t>05.005.0001-B</t>
  </si>
  <si>
    <t>05.005.0002-0</t>
  </si>
  <si>
    <t>05.005.0002-A</t>
  </si>
  <si>
    <t>05.005.0003-1</t>
  </si>
  <si>
    <t>05.005.0003-B</t>
  </si>
  <si>
    <t>05.005.0004-0</t>
  </si>
  <si>
    <t>05.005.0004-A</t>
  </si>
  <si>
    <t>05.005.0005-1</t>
  </si>
  <si>
    <t>05.005.0005-B</t>
  </si>
  <si>
    <t>05.005.0006-1</t>
  </si>
  <si>
    <t>05.005.0006-B</t>
  </si>
  <si>
    <t>05.005.0007-0</t>
  </si>
  <si>
    <t>05.005.0007-A</t>
  </si>
  <si>
    <t>05.005.0012-1</t>
  </si>
  <si>
    <t>05.005.0012-B</t>
  </si>
  <si>
    <t>05.005.0013-0</t>
  </si>
  <si>
    <t>05.005.0013-A</t>
  </si>
  <si>
    <t>05.005.0014-0</t>
  </si>
  <si>
    <t>05.005.0014-A</t>
  </si>
  <si>
    <t>05.005.0015-0</t>
  </si>
  <si>
    <t>05.005.0018-0</t>
  </si>
  <si>
    <t>05.005.0018-A</t>
  </si>
  <si>
    <t>05.005.0019-0</t>
  </si>
  <si>
    <t>05.005.0019-A</t>
  </si>
  <si>
    <t>05.005.0020-0</t>
  </si>
  <si>
    <t>05.005.0020-A</t>
  </si>
  <si>
    <t>05.005.0025-0</t>
  </si>
  <si>
    <t>05.005.0025-A</t>
  </si>
  <si>
    <t>05.005.0030-0</t>
  </si>
  <si>
    <t>05.005.0030-A</t>
  </si>
  <si>
    <t>05.005.0035-0</t>
  </si>
  <si>
    <t>05.005.0035-A</t>
  </si>
  <si>
    <t>05.005.0040-0</t>
  </si>
  <si>
    <t>05.005.0040-A</t>
  </si>
  <si>
    <t>05.005.0046-0</t>
  </si>
  <si>
    <t>05.005.0046-A</t>
  </si>
  <si>
    <t>05.005.0050-0</t>
  </si>
  <si>
    <t>05.005.0050-A</t>
  </si>
  <si>
    <t>05.005.0053-0</t>
  </si>
  <si>
    <t>05.005.0053-A</t>
  </si>
  <si>
    <t>05.005.0055-0</t>
  </si>
  <si>
    <t>05.005.0055-A</t>
  </si>
  <si>
    <t>05.006.0001-1</t>
  </si>
  <si>
    <t>05.006.0002-1</t>
  </si>
  <si>
    <t>05.006.0002-B</t>
  </si>
  <si>
    <t>05.006.0004-0</t>
  </si>
  <si>
    <t>05.006.0004-A</t>
  </si>
  <si>
    <t>05.006.0010-0</t>
  </si>
  <si>
    <t>05.006.0010-A</t>
  </si>
  <si>
    <t>05.006.0015-0</t>
  </si>
  <si>
    <t>05.006.0015-A</t>
  </si>
  <si>
    <t>05.007.0007-0</t>
  </si>
  <si>
    <t>05.007.0007-A</t>
  </si>
  <si>
    <t>05.007.0015-0</t>
  </si>
  <si>
    <t>05.007.0015-A</t>
  </si>
  <si>
    <t>05.008.0001-0</t>
  </si>
  <si>
    <t>05.008.0002-0</t>
  </si>
  <si>
    <t>05.008.0002-A</t>
  </si>
  <si>
    <t>05.008.0003-0</t>
  </si>
  <si>
    <t>05.008.0003-A</t>
  </si>
  <si>
    <t>05.008.0004-0</t>
  </si>
  <si>
    <t>05.008.0004-A</t>
  </si>
  <si>
    <t>05.008.0005-0</t>
  </si>
  <si>
    <t>05.008.0005-A</t>
  </si>
  <si>
    <t>05.008.0006-0</t>
  </si>
  <si>
    <t>05.008.0006-A</t>
  </si>
  <si>
    <t>05.008.0008-1</t>
  </si>
  <si>
    <t>05.008.0009-0</t>
  </si>
  <si>
    <t>05.008.0009-A</t>
  </si>
  <si>
    <t>05.008.0010-0</t>
  </si>
  <si>
    <t>05.008.0010-A</t>
  </si>
  <si>
    <t>05.008.0012-0</t>
  </si>
  <si>
    <t>05.008.0012-A</t>
  </si>
  <si>
    <t>05.008.0013-0</t>
  </si>
  <si>
    <t>05.008.0013-A</t>
  </si>
  <si>
    <t>05.009.0002-0</t>
  </si>
  <si>
    <t>05.009.0002-A</t>
  </si>
  <si>
    <t>05.009.0003-0</t>
  </si>
  <si>
    <t>05.009.0003-A</t>
  </si>
  <si>
    <t>05.009.0004-0</t>
  </si>
  <si>
    <t>05.009.0004-A</t>
  </si>
  <si>
    <t>05.009.0010-0</t>
  </si>
  <si>
    <t>05.009.0010-A</t>
  </si>
  <si>
    <t>05.009.0015-0</t>
  </si>
  <si>
    <t>05.009.0015-A</t>
  </si>
  <si>
    <t>05.010.0001-0</t>
  </si>
  <si>
    <t>05.010.0001-A</t>
  </si>
  <si>
    <t>05.010.0005-0</t>
  </si>
  <si>
    <t>05.010.0005-A</t>
  </si>
  <si>
    <t>05.010.0006-0</t>
  </si>
  <si>
    <t>05.010.0006-A</t>
  </si>
  <si>
    <t>05.010.0020-0</t>
  </si>
  <si>
    <t>05.010.0020-A</t>
  </si>
  <si>
    <t>05.010.0021-0</t>
  </si>
  <si>
    <t>05.010.0021-A</t>
  </si>
  <si>
    <t>05.011.0001-0</t>
  </si>
  <si>
    <t>05.011.0001-A</t>
  </si>
  <si>
    <t>05.011.0002-0</t>
  </si>
  <si>
    <t>05.011.0002-A</t>
  </si>
  <si>
    <t>05.011.0006-0</t>
  </si>
  <si>
    <t>05.011.0006-A</t>
  </si>
  <si>
    <t>05.012.0001-0</t>
  </si>
  <si>
    <t>05.012.0001-A</t>
  </si>
  <si>
    <t>05.012.0005-0</t>
  </si>
  <si>
    <t>05.012.0005-A</t>
  </si>
  <si>
    <t>05.013.0001-0</t>
  </si>
  <si>
    <t>05.013.0001-A</t>
  </si>
  <si>
    <t>05.013.0002-0</t>
  </si>
  <si>
    <t>05.013.0002-A</t>
  </si>
  <si>
    <t>05.013.0003-0</t>
  </si>
  <si>
    <t>05.013.0003-A</t>
  </si>
  <si>
    <t>05.014.0001-0</t>
  </si>
  <si>
    <t>05.014.0001-A</t>
  </si>
  <si>
    <t>05.014.0005-0</t>
  </si>
  <si>
    <t>05.014.0005-A</t>
  </si>
  <si>
    <t>05.014.0009-0</t>
  </si>
  <si>
    <t>05.014.0009-A</t>
  </si>
  <si>
    <t>05.014.0015-0</t>
  </si>
  <si>
    <t>05.014.0015-A</t>
  </si>
  <si>
    <t>05.014.0020-0</t>
  </si>
  <si>
    <t>05.014.0020-A</t>
  </si>
  <si>
    <t>05.014.0023-0</t>
  </si>
  <si>
    <t>05.014.0023-A</t>
  </si>
  <si>
    <t>05.014.0025-0</t>
  </si>
  <si>
    <t>05.014.0025-A</t>
  </si>
  <si>
    <t>05.015.0030-0</t>
  </si>
  <si>
    <t>05.015.0030-A</t>
  </si>
  <si>
    <t>05.015.0031-0</t>
  </si>
  <si>
    <t>05.015.0031-A</t>
  </si>
  <si>
    <t>05.015.0032-0</t>
  </si>
  <si>
    <t>05.015.0032-A</t>
  </si>
  <si>
    <t>05.015.0033-0</t>
  </si>
  <si>
    <t>05.015.0033-A</t>
  </si>
  <si>
    <t>05.015.0034-0</t>
  </si>
  <si>
    <t>05.015.0034-A</t>
  </si>
  <si>
    <t>05.015.0040-0</t>
  </si>
  <si>
    <t>05.015.0040-A</t>
  </si>
  <si>
    <t>05.015.0041-0</t>
  </si>
  <si>
    <t>05.015.0041-A</t>
  </si>
  <si>
    <t>05.015.0045-0</t>
  </si>
  <si>
    <t>05.015.0045-A</t>
  </si>
  <si>
    <t>05.015.0046-0</t>
  </si>
  <si>
    <t>05.015.0046-A</t>
  </si>
  <si>
    <t>05.015.0050-0</t>
  </si>
  <si>
    <t>05.015.0050-A</t>
  </si>
  <si>
    <t>05.015.0055-0</t>
  </si>
  <si>
    <t>05.015.0055-A</t>
  </si>
  <si>
    <t>05.015.0060-0</t>
  </si>
  <si>
    <t>05.015.0060-A</t>
  </si>
  <si>
    <t>05.015.0065-0</t>
  </si>
  <si>
    <t>05.015.0065-A</t>
  </si>
  <si>
    <t>05.015.0070-0</t>
  </si>
  <si>
    <t>05.015.0070-A</t>
  </si>
  <si>
    <t>05.015.0075-0</t>
  </si>
  <si>
    <t>05.015.0075-A</t>
  </si>
  <si>
    <t>05.020.0005-0</t>
  </si>
  <si>
    <t>05.020.0005-A</t>
  </si>
  <si>
    <t>05.020.0007-0</t>
  </si>
  <si>
    <t>05.020.0007-A</t>
  </si>
  <si>
    <t>05.020.0010-0</t>
  </si>
  <si>
    <t>05.020.0010-A</t>
  </si>
  <si>
    <t>05.020.0012-0</t>
  </si>
  <si>
    <t>05.020.0012-A</t>
  </si>
  <si>
    <t>05.020.0013-0</t>
  </si>
  <si>
    <t>05.020.0013-A</t>
  </si>
  <si>
    <t>05.020.0014-0</t>
  </si>
  <si>
    <t>05.020.0014-A</t>
  </si>
  <si>
    <t>05.020.0015-1</t>
  </si>
  <si>
    <t>05.020.0015-B</t>
  </si>
  <si>
    <t>05.020.0020-0</t>
  </si>
  <si>
    <t>05.020.0020-A</t>
  </si>
  <si>
    <t>05.020.0025-0</t>
  </si>
  <si>
    <t>05.020.0025-A</t>
  </si>
  <si>
    <t>05.020.0030-0</t>
  </si>
  <si>
    <t>05.020.0030-A</t>
  </si>
  <si>
    <t>05.021.0030-0</t>
  </si>
  <si>
    <t>05.021.0030-A</t>
  </si>
  <si>
    <t>05.021.0050-0</t>
  </si>
  <si>
    <t>05.021.0050-A</t>
  </si>
  <si>
    <t>05.021.0055-0</t>
  </si>
  <si>
    <t>05.021.0055-A</t>
  </si>
  <si>
    <t>05.021.0060-0</t>
  </si>
  <si>
    <t>05.021.0060-A</t>
  </si>
  <si>
    <t>05.021.0065-0</t>
  </si>
  <si>
    <t>05.021.0065-A</t>
  </si>
  <si>
    <t>05.021.0070-0</t>
  </si>
  <si>
    <t>05.021.0070-A</t>
  </si>
  <si>
    <t>05.021.0075-0</t>
  </si>
  <si>
    <t>05.021.0075-A</t>
  </si>
  <si>
    <t>05.021.0090-0</t>
  </si>
  <si>
    <t>05.021.0090-A</t>
  </si>
  <si>
    <t>05.021.0095-0</t>
  </si>
  <si>
    <t>05.021.0095-A</t>
  </si>
  <si>
    <t>05.021.0100-0</t>
  </si>
  <si>
    <t>05.021.0100-A</t>
  </si>
  <si>
    <t>05.022.0015-0</t>
  </si>
  <si>
    <t>05.022.0015-A</t>
  </si>
  <si>
    <t>05.022.0016-0</t>
  </si>
  <si>
    <t>05.022.0016-A</t>
  </si>
  <si>
    <t>05.022.0018-0</t>
  </si>
  <si>
    <t>05.022.0018-A</t>
  </si>
  <si>
    <t>05.022.0020-0</t>
  </si>
  <si>
    <t>05.022.0020-A</t>
  </si>
  <si>
    <t>05.022.0030-0</t>
  </si>
  <si>
    <t>05.022.0030-A</t>
  </si>
  <si>
    <t>05.022.0031-0</t>
  </si>
  <si>
    <t>05.022.0031-A</t>
  </si>
  <si>
    <t>05.022.0033-0</t>
  </si>
  <si>
    <t>05.022.0033-A</t>
  </si>
  <si>
    <t>05.022.0035-0</t>
  </si>
  <si>
    <t>05.022.0035-A</t>
  </si>
  <si>
    <t>05.025.0025-1</t>
  </si>
  <si>
    <t>05.025.0025-B</t>
  </si>
  <si>
    <t>05.025.0026-0</t>
  </si>
  <si>
    <t>05.025.0026-A</t>
  </si>
  <si>
    <t>05.025.0027-1</t>
  </si>
  <si>
    <t>05.025.0027-B</t>
  </si>
  <si>
    <t>05.025.0028-0</t>
  </si>
  <si>
    <t>05.025.0028-A</t>
  </si>
  <si>
    <t>05.025.0029-1</t>
  </si>
  <si>
    <t>05.025.0029-B</t>
  </si>
  <si>
    <t>05.025.0030-0</t>
  </si>
  <si>
    <t>05.025.0030-A</t>
  </si>
  <si>
    <t>05.025.0031-1</t>
  </si>
  <si>
    <t>05.025.0031-B</t>
  </si>
  <si>
    <t>05.025.0032-0</t>
  </si>
  <si>
    <t>05.025.0032-A</t>
  </si>
  <si>
    <t>05.025.0033-1</t>
  </si>
  <si>
    <t>05.025.0033-B</t>
  </si>
  <si>
    <t>05.025.0034-0</t>
  </si>
  <si>
    <t>05.025.0034-A</t>
  </si>
  <si>
    <t>05.025.0035-1</t>
  </si>
  <si>
    <t>05.025.0035-B</t>
  </si>
  <si>
    <t>05.025.0036-0</t>
  </si>
  <si>
    <t>05.025.0036-A</t>
  </si>
  <si>
    <t>05.025.0041-1</t>
  </si>
  <si>
    <t>05.025.0041-B</t>
  </si>
  <si>
    <t>05.025.0042-0</t>
  </si>
  <si>
    <t>05.025.0042-A</t>
  </si>
  <si>
    <t>05.025.0043-1</t>
  </si>
  <si>
    <t>05.025.0043-B</t>
  </si>
  <si>
    <t>05.025.0044-0</t>
  </si>
  <si>
    <t>05.025.0044-A</t>
  </si>
  <si>
    <t>05.025.0045-1</t>
  </si>
  <si>
    <t>05.025.0045-B</t>
  </si>
  <si>
    <t>05.025.0046-0</t>
  </si>
  <si>
    <t>05.025.0046-A</t>
  </si>
  <si>
    <t>05.025.0047-1</t>
  </si>
  <si>
    <t>05.025.0047-B</t>
  </si>
  <si>
    <t>05.025.0048-0</t>
  </si>
  <si>
    <t>05.025.0048-A</t>
  </si>
  <si>
    <t>05.025.0049-0</t>
  </si>
  <si>
    <t>05.025.0049-A</t>
  </si>
  <si>
    <t>05.025.0050-0</t>
  </si>
  <si>
    <t>05.025.0050-A</t>
  </si>
  <si>
    <t>05.025.0051-0</t>
  </si>
  <si>
    <t>05.025.0051-A</t>
  </si>
  <si>
    <t>05.025.0052-0</t>
  </si>
  <si>
    <t>05.025.0052-A</t>
  </si>
  <si>
    <t>05.025.0053-0</t>
  </si>
  <si>
    <t>05.025.0053-A</t>
  </si>
  <si>
    <t>05.026.0001-0</t>
  </si>
  <si>
    <t>05.026.0001-A</t>
  </si>
  <si>
    <t>05.026.0002-0</t>
  </si>
  <si>
    <t>05.026.0002-A</t>
  </si>
  <si>
    <t>05.026.0003-0</t>
  </si>
  <si>
    <t>05.026.0003-A</t>
  </si>
  <si>
    <t>05.026.0004-0</t>
  </si>
  <si>
    <t>05.026.0004-A</t>
  </si>
  <si>
    <t>05.027.0001-0</t>
  </si>
  <si>
    <t>05.027.0001-A</t>
  </si>
  <si>
    <t>05.027.0003-0</t>
  </si>
  <si>
    <t>05.027.0003-A</t>
  </si>
  <si>
    <t>05.027.0005-0</t>
  </si>
  <si>
    <t>05.027.0005-A</t>
  </si>
  <si>
    <t>05.027.0007-0</t>
  </si>
  <si>
    <t>05.027.0007-A</t>
  </si>
  <si>
    <t>05.027.0009-0</t>
  </si>
  <si>
    <t>05.027.0009-A</t>
  </si>
  <si>
    <t>05.027.0011-0</t>
  </si>
  <si>
    <t>05.027.0011-A</t>
  </si>
  <si>
    <t>05.028.0001-0</t>
  </si>
  <si>
    <t>05.028.0001-A</t>
  </si>
  <si>
    <t>05.028.0002-0</t>
  </si>
  <si>
    <t>05.028.0002-A</t>
  </si>
  <si>
    <t>05.028.0003-0</t>
  </si>
  <si>
    <t>05.028.0003-A</t>
  </si>
  <si>
    <t>05.028.0004-0</t>
  </si>
  <si>
    <t>05.028.0004-A</t>
  </si>
  <si>
    <t>05.028.0005-0</t>
  </si>
  <si>
    <t>05.028.0005-A</t>
  </si>
  <si>
    <t>05.028.0006-0</t>
  </si>
  <si>
    <t>05.028.0006-A</t>
  </si>
  <si>
    <t>05.028.0007-0</t>
  </si>
  <si>
    <t>05.028.0007-A</t>
  </si>
  <si>
    <t>05.028.0008-0</t>
  </si>
  <si>
    <t>05.028.0008-A</t>
  </si>
  <si>
    <t>05.032.0001-0</t>
  </si>
  <si>
    <t>05.032.0001-A</t>
  </si>
  <si>
    <t>05.033.0001-0</t>
  </si>
  <si>
    <t>05.033.0001-A</t>
  </si>
  <si>
    <t>05.033.0002-0</t>
  </si>
  <si>
    <t>05.033.0002-A</t>
  </si>
  <si>
    <t>05.033.0003-0</t>
  </si>
  <si>
    <t>05.033.0003-A</t>
  </si>
  <si>
    <t>05.035.0001-0</t>
  </si>
  <si>
    <t>05.035.0001-A</t>
  </si>
  <si>
    <t>05.035.0002-0</t>
  </si>
  <si>
    <t>05.035.0002-A</t>
  </si>
  <si>
    <t>05.035.0003-0</t>
  </si>
  <si>
    <t>05.035.0003-A</t>
  </si>
  <si>
    <t>05.035.0004-0</t>
  </si>
  <si>
    <t>05.035.0004-A</t>
  </si>
  <si>
    <t>05.035.0005-0</t>
  </si>
  <si>
    <t>05.035.0005-A</t>
  </si>
  <si>
    <t>05.035.0006-0</t>
  </si>
  <si>
    <t>05.035.0006-A</t>
  </si>
  <si>
    <t>05.035.0007-0</t>
  </si>
  <si>
    <t>05.035.0007-A</t>
  </si>
  <si>
    <t>05.035.0008-0</t>
  </si>
  <si>
    <t>05.035.0008-A</t>
  </si>
  <si>
    <t>05.035.0009-0</t>
  </si>
  <si>
    <t>05.035.0009-A</t>
  </si>
  <si>
    <t>05.035.0010-0</t>
  </si>
  <si>
    <t>05.035.0010-A</t>
  </si>
  <si>
    <t>05.035.0011-0</t>
  </si>
  <si>
    <t>05.035.0011-A</t>
  </si>
  <si>
    <t>05.035.0012-0</t>
  </si>
  <si>
    <t>05.035.0012-A</t>
  </si>
  <si>
    <t>05.035.0013-0</t>
  </si>
  <si>
    <t>05.035.0013-A</t>
  </si>
  <si>
    <t>05.035.0015-0</t>
  </si>
  <si>
    <t>05.035.0015-A</t>
  </si>
  <si>
    <t>05.035.0016-0</t>
  </si>
  <si>
    <t>05.035.0016-A</t>
  </si>
  <si>
    <t>05.035.0019-0</t>
  </si>
  <si>
    <t>05.035.0019-A</t>
  </si>
  <si>
    <t>05.035.0020-0</t>
  </si>
  <si>
    <t>05.035.0020-A</t>
  </si>
  <si>
    <t>05.035.0021-0</t>
  </si>
  <si>
    <t>05.035.0021-A</t>
  </si>
  <si>
    <t>05.035.0025-0</t>
  </si>
  <si>
    <t>05.035.0025-A</t>
  </si>
  <si>
    <t>05.038.0001-0</t>
  </si>
  <si>
    <t>05.038.0001-A</t>
  </si>
  <si>
    <t>05.039.0001-0</t>
  </si>
  <si>
    <t>05.039.0001-A</t>
  </si>
  <si>
    <t>05.039.0005-0</t>
  </si>
  <si>
    <t>05.039.0005-A</t>
  </si>
  <si>
    <t>05.039.0010-0</t>
  </si>
  <si>
    <t>05.039.0010-A</t>
  </si>
  <si>
    <t>05.040.0870-0</t>
  </si>
  <si>
    <t>05.040.0870-A</t>
  </si>
  <si>
    <t>05.041.0875-0</t>
  </si>
  <si>
    <t>05.041.0875-A</t>
  </si>
  <si>
    <t>05.042.0880-0</t>
  </si>
  <si>
    <t>05.042.0880-A</t>
  </si>
  <si>
    <t>05.042.0881-0</t>
  </si>
  <si>
    <t>05.042.0881-A</t>
  </si>
  <si>
    <t>05.042.0882-0</t>
  </si>
  <si>
    <t>05.042.0882-A</t>
  </si>
  <si>
    <t>05.050.0001-0</t>
  </si>
  <si>
    <t>05.050.0001-A</t>
  </si>
  <si>
    <t>05.050.0003-0</t>
  </si>
  <si>
    <t>05.050.0003-A</t>
  </si>
  <si>
    <t>05.050.0008-0</t>
  </si>
  <si>
    <t>05.050.0008-A</t>
  </si>
  <si>
    <t>05.051.0010-0</t>
  </si>
  <si>
    <t>05.051.0010-A</t>
  </si>
  <si>
    <t>05.054.0001-0</t>
  </si>
  <si>
    <t>05.054.0001-A</t>
  </si>
  <si>
    <t>05.054.0015-0</t>
  </si>
  <si>
    <t>05.054.0015-A</t>
  </si>
  <si>
    <t>05.054.0045-0</t>
  </si>
  <si>
    <t>05.054.0045-A</t>
  </si>
  <si>
    <t>05.054.0050-0</t>
  </si>
  <si>
    <t>05.054.0050-A</t>
  </si>
  <si>
    <t>05.054.0055-0</t>
  </si>
  <si>
    <t>05.054.0055-A</t>
  </si>
  <si>
    <t>05.055.0010-0</t>
  </si>
  <si>
    <t>05.055.0010-A</t>
  </si>
  <si>
    <t>05.055.0020-0</t>
  </si>
  <si>
    <t>05.055.0020-A</t>
  </si>
  <si>
    <t>05.055.0022-0</t>
  </si>
  <si>
    <t>05.055.0022-A</t>
  </si>
  <si>
    <t>05.055.0024-0</t>
  </si>
  <si>
    <t>05.055.0024-A</t>
  </si>
  <si>
    <t>05.055.0030-0</t>
  </si>
  <si>
    <t>05.055.0030-A</t>
  </si>
  <si>
    <t>05.055.0040-0</t>
  </si>
  <si>
    <t>05.055.0040-A</t>
  </si>
  <si>
    <t>05.056.0001-0</t>
  </si>
  <si>
    <t>05.056.0001-A</t>
  </si>
  <si>
    <t>05.056.0002-0</t>
  </si>
  <si>
    <t>05.056.0002-A</t>
  </si>
  <si>
    <t>05.057.0010-0</t>
  </si>
  <si>
    <t>05.057.0010-A</t>
  </si>
  <si>
    <t>05.057.0015-0</t>
  </si>
  <si>
    <t>05.057.0015-A</t>
  </si>
  <si>
    <t>05.057.0020-0</t>
  </si>
  <si>
    <t>05.057.0020-A</t>
  </si>
  <si>
    <t>05.058.0010-0</t>
  </si>
  <si>
    <t>05.058.0010-A</t>
  </si>
  <si>
    <t>05.058.0011-0</t>
  </si>
  <si>
    <t>05.058.0011-A</t>
  </si>
  <si>
    <t>05.058.0020-0</t>
  </si>
  <si>
    <t>05.058.0020-A</t>
  </si>
  <si>
    <t>05.058.0030-0</t>
  </si>
  <si>
    <t>05.058.0030-A</t>
  </si>
  <si>
    <t>05.075.0005-0</t>
  </si>
  <si>
    <t>05.075.0005-A</t>
  </si>
  <si>
    <t>05.075.0006-0</t>
  </si>
  <si>
    <t>05.075.0006-A</t>
  </si>
  <si>
    <t>05.075.0007-1</t>
  </si>
  <si>
    <t>05.075.0007-B</t>
  </si>
  <si>
    <t>05.075.0008-0</t>
  </si>
  <si>
    <t>05.075.0008-A</t>
  </si>
  <si>
    <t>05.077.0001-0</t>
  </si>
  <si>
    <t>05.077.0001-A</t>
  </si>
  <si>
    <t>05.077.0010-0</t>
  </si>
  <si>
    <t>05.077.0010-A</t>
  </si>
  <si>
    <t>05.080.0020-0</t>
  </si>
  <si>
    <t>05.080.0020-A</t>
  </si>
  <si>
    <t>05.080.0025-0</t>
  </si>
  <si>
    <t>05.080.0025-A</t>
  </si>
  <si>
    <t>05.080.0030-0</t>
  </si>
  <si>
    <t>05.080.0030-A</t>
  </si>
  <si>
    <t>05.080.0040-0</t>
  </si>
  <si>
    <t>05.080.0040-A</t>
  </si>
  <si>
    <t>05.080.0045-0</t>
  </si>
  <si>
    <t>05.080.0045-A</t>
  </si>
  <si>
    <t>05.080.0050-0</t>
  </si>
  <si>
    <t>05.080.0050-A</t>
  </si>
  <si>
    <t>05.080.0060-0</t>
  </si>
  <si>
    <t>05.080.0060-A</t>
  </si>
  <si>
    <t>05.080.0065-0</t>
  </si>
  <si>
    <t>05.080.0065-A</t>
  </si>
  <si>
    <t>05.080.0070-0</t>
  </si>
  <si>
    <t>05.080.0070-A</t>
  </si>
  <si>
    <t>05.081.0010-0</t>
  </si>
  <si>
    <t>05.081.0010-A</t>
  </si>
  <si>
    <t>05.081.0012-0</t>
  </si>
  <si>
    <t>05.081.0012-A</t>
  </si>
  <si>
    <t>05.081.0015-0</t>
  </si>
  <si>
    <t>05.081.0015-A</t>
  </si>
  <si>
    <t>05.081.0017-0</t>
  </si>
  <si>
    <t>05.081.0017-A</t>
  </si>
  <si>
    <t>05.081.0020-0</t>
  </si>
  <si>
    <t>05.081.0020-A</t>
  </si>
  <si>
    <t>05.081.0022-0</t>
  </si>
  <si>
    <t>05.081.0022-A</t>
  </si>
  <si>
    <t>05.081.0025-0</t>
  </si>
  <si>
    <t>05.081.0025-A</t>
  </si>
  <si>
    <t>05.081.0027-0</t>
  </si>
  <si>
    <t>05.081.0027-A</t>
  </si>
  <si>
    <t>05.081.0029-0</t>
  </si>
  <si>
    <t>05.081.0029-A</t>
  </si>
  <si>
    <t>05.081.0031-0</t>
  </si>
  <si>
    <t>05.081.0031-A</t>
  </si>
  <si>
    <t>05.081.0032-0</t>
  </si>
  <si>
    <t>05.081.0032-A</t>
  </si>
  <si>
    <t>05.081.0033-0</t>
  </si>
  <si>
    <t>05.081.0033-A</t>
  </si>
  <si>
    <t>05.081.0050-0</t>
  </si>
  <si>
    <t>05.081.0050-A</t>
  </si>
  <si>
    <t>05.081.0051-0</t>
  </si>
  <si>
    <t>05.081.0051-A</t>
  </si>
  <si>
    <t>05.081.0052-0</t>
  </si>
  <si>
    <t>05.081.0052-A</t>
  </si>
  <si>
    <t>05.082.0001-0</t>
  </si>
  <si>
    <t>05.082.0001-A</t>
  </si>
  <si>
    <t>05.085.0010-1</t>
  </si>
  <si>
    <t>05.085.0010-B</t>
  </si>
  <si>
    <t>05.085.0011-0</t>
  </si>
  <si>
    <t>05.085.0011-A</t>
  </si>
  <si>
    <t>05.085.0012-0</t>
  </si>
  <si>
    <t>05.085.0012-A</t>
  </si>
  <si>
    <t>05.085.0013-1</t>
  </si>
  <si>
    <t>05.085.0013-B</t>
  </si>
  <si>
    <t>05.085.0014-0</t>
  </si>
  <si>
    <t>05.085.0014-A</t>
  </si>
  <si>
    <t>05.085.0015-0</t>
  </si>
  <si>
    <t>05.085.0015-A</t>
  </si>
  <si>
    <t>05.085.0016-1</t>
  </si>
  <si>
    <t>05.085.0016-B</t>
  </si>
  <si>
    <t>05.085.0017-0</t>
  </si>
  <si>
    <t>05.085.0017-A</t>
  </si>
  <si>
    <t>05.085.0018-0</t>
  </si>
  <si>
    <t>05.085.0018-A</t>
  </si>
  <si>
    <t>05.085.0019-0</t>
  </si>
  <si>
    <t>05.085.0019-A</t>
  </si>
  <si>
    <t>05.085.0020-0</t>
  </si>
  <si>
    <t>05.085.0020-A</t>
  </si>
  <si>
    <t>05.085.0021-0</t>
  </si>
  <si>
    <t>05.085.0021-A</t>
  </si>
  <si>
    <t>05.090.0001-0</t>
  </si>
  <si>
    <t>05.090.0001-A</t>
  </si>
  <si>
    <t>05.090.0002-0</t>
  </si>
  <si>
    <t>05.090.0002-A</t>
  </si>
  <si>
    <t>05.095.0001-0</t>
  </si>
  <si>
    <t>05.095.0001-A</t>
  </si>
  <si>
    <t>05.095.0002-1</t>
  </si>
  <si>
    <t>05.095.0002-B</t>
  </si>
  <si>
    <t>05.097.0001-0</t>
  </si>
  <si>
    <t>05.097.0001-A</t>
  </si>
  <si>
    <t>05.098.0002-0</t>
  </si>
  <si>
    <t>05.098.0002-A</t>
  </si>
  <si>
    <t>05.099.0001-1</t>
  </si>
  <si>
    <t>05.099.0001-B</t>
  </si>
  <si>
    <t>05.099.0002-1</t>
  </si>
  <si>
    <t>05.099.0002-B</t>
  </si>
  <si>
    <t>05.099.0003-0</t>
  </si>
  <si>
    <t>05.099.0003-A</t>
  </si>
  <si>
    <t>05.099.0004-1</t>
  </si>
  <si>
    <t>05.099.0004-B</t>
  </si>
  <si>
    <t>05.100.0020-0</t>
  </si>
  <si>
    <t>05.100.0020-A</t>
  </si>
  <si>
    <t>05.100.0022-0</t>
  </si>
  <si>
    <t>05.100.0022-A</t>
  </si>
  <si>
    <t>05.100.0024-0</t>
  </si>
  <si>
    <t>05.100.0024-A</t>
  </si>
  <si>
    <t>05.100.0026-0</t>
  </si>
  <si>
    <t>05.100.0026-A</t>
  </si>
  <si>
    <t>05.100.0900-0</t>
  </si>
  <si>
    <t>05.100.0900-A</t>
  </si>
  <si>
    <t>05.100.9999-0</t>
  </si>
  <si>
    <t>05.100.9999-A</t>
  </si>
  <si>
    <t>05.103.9999-0</t>
  </si>
  <si>
    <t>05.103.9999-A</t>
  </si>
  <si>
    <t>05.105.0100-0</t>
  </si>
  <si>
    <t>05.105.0100-A</t>
  </si>
  <si>
    <t>05.105.0101-0</t>
  </si>
  <si>
    <t>05.105.0101-A</t>
  </si>
  <si>
    <t>05.105.0102-0</t>
  </si>
  <si>
    <t>05.105.0102-A</t>
  </si>
  <si>
    <t>05.105.0103-0</t>
  </si>
  <si>
    <t>05.105.0103-A</t>
  </si>
  <si>
    <t>05.105.0104-0</t>
  </si>
  <si>
    <t>05.105.0104-A</t>
  </si>
  <si>
    <t>05.105.0105-0</t>
  </si>
  <si>
    <t>05.105.0105-A</t>
  </si>
  <si>
    <t>05.105.0106-0</t>
  </si>
  <si>
    <t>05.105.0106-A</t>
  </si>
  <si>
    <t>05.105.0107-0</t>
  </si>
  <si>
    <t>05.105.0107-A</t>
  </si>
  <si>
    <t>05.105.0108-0</t>
  </si>
  <si>
    <t>05.105.0108-A</t>
  </si>
  <si>
    <t>05.105.0109-0</t>
  </si>
  <si>
    <t>05.105.0109-A</t>
  </si>
  <si>
    <t>05.105.0110-0</t>
  </si>
  <si>
    <t>05.105.0110-A</t>
  </si>
  <si>
    <t>05.105.0111-0</t>
  </si>
  <si>
    <t>05.105.0111-A</t>
  </si>
  <si>
    <t>05.105.0112-0</t>
  </si>
  <si>
    <t>05.105.0112-A</t>
  </si>
  <si>
    <t>05.105.0113-0</t>
  </si>
  <si>
    <t>05.105.0113-A</t>
  </si>
  <si>
    <t>05.105.0114-0</t>
  </si>
  <si>
    <t>05.105.0114-A</t>
  </si>
  <si>
    <t>05.105.0115-0</t>
  </si>
  <si>
    <t>05.105.0115-A</t>
  </si>
  <si>
    <t>05.105.0116-0</t>
  </si>
  <si>
    <t>05.105.0116-A</t>
  </si>
  <si>
    <t>05.105.0117-0</t>
  </si>
  <si>
    <t>05.105.0117-A</t>
  </si>
  <si>
    <t>05.105.0118-0</t>
  </si>
  <si>
    <t>05.105.0118-A</t>
  </si>
  <si>
    <t>05.105.0119-0</t>
  </si>
  <si>
    <t>05.105.0119-A</t>
  </si>
  <si>
    <t>05.105.0120-0</t>
  </si>
  <si>
    <t>05.105.0120-A</t>
  </si>
  <si>
    <t>05.105.0121-0</t>
  </si>
  <si>
    <t>05.105.0121-A</t>
  </si>
  <si>
    <t>05.105.0122-0</t>
  </si>
  <si>
    <t>05.105.0122-A</t>
  </si>
  <si>
    <t>05.105.0123-0</t>
  </si>
  <si>
    <t>05.105.0123-A</t>
  </si>
  <si>
    <t>05.105.0124-0</t>
  </si>
  <si>
    <t>05.105.0124-A</t>
  </si>
  <si>
    <t>05.105.0125-0</t>
  </si>
  <si>
    <t>05.105.0125-A</t>
  </si>
  <si>
    <t>05.105.0126-0</t>
  </si>
  <si>
    <t>05.105.0126-A</t>
  </si>
  <si>
    <t>05.105.0127-0</t>
  </si>
  <si>
    <t>05.105.0127-A</t>
  </si>
  <si>
    <t>05.105.0128-0</t>
  </si>
  <si>
    <t>05.105.0128-A</t>
  </si>
  <si>
    <t>05.105.0129-0</t>
  </si>
  <si>
    <t>05.105.0129-A</t>
  </si>
  <si>
    <t>05.105.0130-0</t>
  </si>
  <si>
    <t>05.105.0130-A</t>
  </si>
  <si>
    <t>05.105.0131-0</t>
  </si>
  <si>
    <t>05.105.0131-A</t>
  </si>
  <si>
    <t>05.105.0132-0</t>
  </si>
  <si>
    <t>05.105.0132-A</t>
  </si>
  <si>
    <t>05.105.0133-0</t>
  </si>
  <si>
    <t>05.105.0133-A</t>
  </si>
  <si>
    <t>05.105.0134-0</t>
  </si>
  <si>
    <t>05.105.0134-A</t>
  </si>
  <si>
    <t>05.105.0135-0</t>
  </si>
  <si>
    <t>05.105.0135-A</t>
  </si>
  <si>
    <t>05.105.0136-0</t>
  </si>
  <si>
    <t>05.105.0136-A</t>
  </si>
  <si>
    <t>05.105.0138-0</t>
  </si>
  <si>
    <t>05.105.0138-A</t>
  </si>
  <si>
    <t>05.105.0139-0</t>
  </si>
  <si>
    <t>05.105.0139-A</t>
  </si>
  <si>
    <t>05.105.0140-0</t>
  </si>
  <si>
    <t>05.105.0140-A</t>
  </si>
  <si>
    <t>05.105.0141-0</t>
  </si>
  <si>
    <t>05.105.0141-A</t>
  </si>
  <si>
    <t>05.105.0142-0</t>
  </si>
  <si>
    <t>05.105.0142-A</t>
  </si>
  <si>
    <t>05.105.0143-0</t>
  </si>
  <si>
    <t>05.105.0143-A</t>
  </si>
  <si>
    <t>05.105.0144-0</t>
  </si>
  <si>
    <t>05.105.0144-A</t>
  </si>
  <si>
    <t>05.105.0145-0</t>
  </si>
  <si>
    <t>05.105.0145-A</t>
  </si>
  <si>
    <t>05.105.0146-0</t>
  </si>
  <si>
    <t>05.105.0146-A</t>
  </si>
  <si>
    <t>05.105.0147-0</t>
  </si>
  <si>
    <t>05.105.0147-A</t>
  </si>
  <si>
    <t>05.105.0148-0</t>
  </si>
  <si>
    <t>05.105.0148-A</t>
  </si>
  <si>
    <t>05.105.0149-0</t>
  </si>
  <si>
    <t>05.105.0149-A</t>
  </si>
  <si>
    <t>05.105.0150-0</t>
  </si>
  <si>
    <t>05.105.0150-A</t>
  </si>
  <si>
    <t>05.105.0151-0</t>
  </si>
  <si>
    <t>05.105.0151-A</t>
  </si>
  <si>
    <t>05.105.0152-0</t>
  </si>
  <si>
    <t>05.105.0152-A</t>
  </si>
  <si>
    <t>05.105.0153-0</t>
  </si>
  <si>
    <t>05.105.0153-A</t>
  </si>
  <si>
    <t>05.105.0154-0</t>
  </si>
  <si>
    <t>05.105.0154-A</t>
  </si>
  <si>
    <t>05.105.0155-0</t>
  </si>
  <si>
    <t>05.105.0155-A</t>
  </si>
  <si>
    <t>05.105.0156-0</t>
  </si>
  <si>
    <t>05.105.0156-A</t>
  </si>
  <si>
    <t>05.105.0157-0</t>
  </si>
  <si>
    <t>05.105.0157-A</t>
  </si>
  <si>
    <t>05.105.0158-0</t>
  </si>
  <si>
    <t>05.105.0158-A</t>
  </si>
  <si>
    <t>05.105.0159-0</t>
  </si>
  <si>
    <t>05.105.0159-A</t>
  </si>
  <si>
    <t>05.105.0165-0</t>
  </si>
  <si>
    <t>05.105.0165-A</t>
  </si>
  <si>
    <t>05.105.0169-0</t>
  </si>
  <si>
    <t>05.105.0169-A</t>
  </si>
  <si>
    <t>05.105.0175-0</t>
  </si>
  <si>
    <t>05.105.0175-A</t>
  </si>
  <si>
    <t>05.105.0176-0</t>
  </si>
  <si>
    <t>05.105.0176-A</t>
  </si>
  <si>
    <t>05.105.0178-0</t>
  </si>
  <si>
    <t>05.105.0178-A</t>
  </si>
  <si>
    <t>05.105.0179-0</t>
  </si>
  <si>
    <t>05.105.0179-A</t>
  </si>
  <si>
    <t>05.105.0180-0</t>
  </si>
  <si>
    <t>05.105.0180-A</t>
  </si>
  <si>
    <t>05.105.0185-0</t>
  </si>
  <si>
    <t>05.105.0185-A</t>
  </si>
  <si>
    <t>05.105.0186-0</t>
  </si>
  <si>
    <t>05.105.0186-A</t>
  </si>
  <si>
    <t>05.105.0187-0</t>
  </si>
  <si>
    <t>05.105.0187-A</t>
  </si>
  <si>
    <t>05.105.0188-0</t>
  </si>
  <si>
    <t>05.105.0188-A</t>
  </si>
  <si>
    <t>05.105.0190-0</t>
  </si>
  <si>
    <t>05.105.0190-A</t>
  </si>
  <si>
    <t>05.105.0195-0</t>
  </si>
  <si>
    <t>05.105.0195-A</t>
  </si>
  <si>
    <t>05.105.0200-0</t>
  </si>
  <si>
    <t>05.105.0200-A</t>
  </si>
  <si>
    <t>05.105.0201-0</t>
  </si>
  <si>
    <t>05.105.0201-A</t>
  </si>
  <si>
    <t>05.105.0202-0</t>
  </si>
  <si>
    <t>05.105.0202-A</t>
  </si>
  <si>
    <t>05.105.0204-0</t>
  </si>
  <si>
    <t>05.105.0204-A</t>
  </si>
  <si>
    <t>05.105.0205-0</t>
  </si>
  <si>
    <t>05.105.0205-A</t>
  </si>
  <si>
    <t>05.105.0206-0</t>
  </si>
  <si>
    <t>05.105.0206-A</t>
  </si>
  <si>
    <t>05.105.9999-0</t>
  </si>
  <si>
    <t>05.105.9999-A</t>
  </si>
  <si>
    <t>05.205.0010-0</t>
  </si>
  <si>
    <t>05.205.0010-A</t>
  </si>
  <si>
    <t>05.205.0011-0</t>
  </si>
  <si>
    <t>05.205.0011-A</t>
  </si>
  <si>
    <t>05.205.0012-0</t>
  </si>
  <si>
    <t>05.205.0012-A</t>
  </si>
  <si>
    <t>05.205.0013-0</t>
  </si>
  <si>
    <t>05.205.0013-A</t>
  </si>
  <si>
    <t>05.205.0015-0</t>
  </si>
  <si>
    <t>05.205.0015-A</t>
  </si>
  <si>
    <t>05.205.0016-0</t>
  </si>
  <si>
    <t>05.205.0016-A</t>
  </si>
  <si>
    <t>05.205.0017-0</t>
  </si>
  <si>
    <t>05.205.0017-A</t>
  </si>
  <si>
    <t>05.205.0018-0</t>
  </si>
  <si>
    <t>05.205.0018-A</t>
  </si>
  <si>
    <t>05.205.9999-0</t>
  </si>
  <si>
    <t>05.205.9999-A</t>
  </si>
  <si>
    <t>06.001.0020-0</t>
  </si>
  <si>
    <t>06.001.0020-A</t>
  </si>
  <si>
    <t>06.001.0022-0</t>
  </si>
  <si>
    <t>06.001.0022-A</t>
  </si>
  <si>
    <t>06.001.0023-0</t>
  </si>
  <si>
    <t>06.001.0023-A</t>
  </si>
  <si>
    <t>06.001.0024-0</t>
  </si>
  <si>
    <t>06.001.0024-A</t>
  </si>
  <si>
    <t>06.001.0025-0</t>
  </si>
  <si>
    <t>06.001.0025-A</t>
  </si>
  <si>
    <t>06.001.0030-0</t>
  </si>
  <si>
    <t>06.001.0030-A</t>
  </si>
  <si>
    <t>06.001.0031-0</t>
  </si>
  <si>
    <t>06.001.0031-A</t>
  </si>
  <si>
    <t>06.001.0032-0</t>
  </si>
  <si>
    <t>06.001.0032-A</t>
  </si>
  <si>
    <t>06.001.0033-0</t>
  </si>
  <si>
    <t>06.001.0033-A</t>
  </si>
  <si>
    <t>06.001.0034-0</t>
  </si>
  <si>
    <t>06.001.0034-A</t>
  </si>
  <si>
    <t>06.001.0035-0</t>
  </si>
  <si>
    <t>06.001.0035-A</t>
  </si>
  <si>
    <t>06.001.0036-0</t>
  </si>
  <si>
    <t>06.001.0036-A</t>
  </si>
  <si>
    <t>06.001.0037-0</t>
  </si>
  <si>
    <t>06.001.0037-A</t>
  </si>
  <si>
    <t>06.001.0038-0</t>
  </si>
  <si>
    <t>06.001.0038-A</t>
  </si>
  <si>
    <t>06.001.0039-0</t>
  </si>
  <si>
    <t>06.001.0039-A</t>
  </si>
  <si>
    <t>06.001.0040-0</t>
  </si>
  <si>
    <t>06.001.0040-A</t>
  </si>
  <si>
    <t>06.001.0041-0</t>
  </si>
  <si>
    <t>06.001.0041-A</t>
  </si>
  <si>
    <t>06.001.0042-0</t>
  </si>
  <si>
    <t>06.001.0042-A</t>
  </si>
  <si>
    <t>06.001.0059-0</t>
  </si>
  <si>
    <t>06.001.0059-A</t>
  </si>
  <si>
    <t>06.001.0060-0</t>
  </si>
  <si>
    <t>06.001.0060-A</t>
  </si>
  <si>
    <t>06.001.0061-0</t>
  </si>
  <si>
    <t>06.001.0061-A</t>
  </si>
  <si>
    <t>06.001.0062-0</t>
  </si>
  <si>
    <t>06.001.0062-A</t>
  </si>
  <si>
    <t>06.001.0063-0</t>
  </si>
  <si>
    <t>06.001.0063-A</t>
  </si>
  <si>
    <t>06.001.0064-0</t>
  </si>
  <si>
    <t>06.001.0064-A</t>
  </si>
  <si>
    <t>06.001.0065-0</t>
  </si>
  <si>
    <t>06.001.0065-A</t>
  </si>
  <si>
    <t>06.001.0066-0</t>
  </si>
  <si>
    <t>06.001.0066-A</t>
  </si>
  <si>
    <t>06.001.0067-0</t>
  </si>
  <si>
    <t>06.001.0067-A</t>
  </si>
  <si>
    <t>06.001.0068-0</t>
  </si>
  <si>
    <t>06.001.0068-A</t>
  </si>
  <si>
    <t>06.001.0069-0</t>
  </si>
  <si>
    <t>06.001.0069-A</t>
  </si>
  <si>
    <t>06.001.0070-0</t>
  </si>
  <si>
    <t>06.001.0070-A</t>
  </si>
  <si>
    <t>06.001.0071-0</t>
  </si>
  <si>
    <t>06.001.0071-A</t>
  </si>
  <si>
    <t>06.001.0080-0</t>
  </si>
  <si>
    <t>06.001.0080-A</t>
  </si>
  <si>
    <t>06.001.0081-0</t>
  </si>
  <si>
    <t>06.001.0081-A</t>
  </si>
  <si>
    <t>06.001.0082-0</t>
  </si>
  <si>
    <t>06.001.0082-A</t>
  </si>
  <si>
    <t>06.001.0083-0</t>
  </si>
  <si>
    <t>06.001.0083-A</t>
  </si>
  <si>
    <t>06.001.0084-0</t>
  </si>
  <si>
    <t>06.001.0084-A</t>
  </si>
  <si>
    <t>06.001.0085-0</t>
  </si>
  <si>
    <t>06.001.0085-A</t>
  </si>
  <si>
    <t>06.001.0101-0</t>
  </si>
  <si>
    <t>06.001.0101-A</t>
  </si>
  <si>
    <t>06.001.0102-0</t>
  </si>
  <si>
    <t>06.001.0102-A</t>
  </si>
  <si>
    <t>06.001.0103-0</t>
  </si>
  <si>
    <t>06.001.0103-A</t>
  </si>
  <si>
    <t>06.001.0105-0</t>
  </si>
  <si>
    <t>06.001.0105-A</t>
  </si>
  <si>
    <t>06.001.0106-0</t>
  </si>
  <si>
    <t>06.001.0106-A</t>
  </si>
  <si>
    <t>06.001.0110-0</t>
  </si>
  <si>
    <t>06.001.0110-A</t>
  </si>
  <si>
    <t>06.001.0115-0</t>
  </si>
  <si>
    <t>06.001.0115-A</t>
  </si>
  <si>
    <t>06.001.0120-0</t>
  </si>
  <si>
    <t>06.001.0120-A</t>
  </si>
  <si>
    <t>06.001.0125-0</t>
  </si>
  <si>
    <t>06.001.0125-A</t>
  </si>
  <si>
    <t>06.001.0130-0</t>
  </si>
  <si>
    <t>06.001.0130-A</t>
  </si>
  <si>
    <t>06.001.0151-0</t>
  </si>
  <si>
    <t>06.001.0151-A</t>
  </si>
  <si>
    <t>06.001.0152-0</t>
  </si>
  <si>
    <t>06.001.0152-A</t>
  </si>
  <si>
    <t>06.001.0153-0</t>
  </si>
  <si>
    <t>06.001.0153-A</t>
  </si>
  <si>
    <t>06.001.0155-0</t>
  </si>
  <si>
    <t>06.001.0155-A</t>
  </si>
  <si>
    <t>06.001.0161-0</t>
  </si>
  <si>
    <t>06.001.0161-A</t>
  </si>
  <si>
    <t>06.001.0162-0</t>
  </si>
  <si>
    <t>06.001.0162-A</t>
  </si>
  <si>
    <t>06.001.0163-0</t>
  </si>
  <si>
    <t>06.001.0163-A</t>
  </si>
  <si>
    <t>06.001.0165-0</t>
  </si>
  <si>
    <t>06.001.0165-A</t>
  </si>
  <si>
    <t>06.001.0170-0</t>
  </si>
  <si>
    <t>06.001.0170-A</t>
  </si>
  <si>
    <t>06.001.0171-0</t>
  </si>
  <si>
    <t>06.001.0171-A</t>
  </si>
  <si>
    <t>06.001.0172-0</t>
  </si>
  <si>
    <t>06.001.0172-A</t>
  </si>
  <si>
    <t>06.001.0173-0</t>
  </si>
  <si>
    <t>06.001.0173-A</t>
  </si>
  <si>
    <t>06.001.0174-0</t>
  </si>
  <si>
    <t>06.001.0174-A</t>
  </si>
  <si>
    <t>06.001.0180-0</t>
  </si>
  <si>
    <t>06.001.0180-A</t>
  </si>
  <si>
    <t>06.001.0183-0</t>
  </si>
  <si>
    <t>06.001.0183-A</t>
  </si>
  <si>
    <t>06.001.0184-0</t>
  </si>
  <si>
    <t>06.001.0184-A</t>
  </si>
  <si>
    <t>06.001.0185-0</t>
  </si>
  <si>
    <t>06.001.0185-A</t>
  </si>
  <si>
    <t>06.001.0187-0</t>
  </si>
  <si>
    <t>06.001.0187-A</t>
  </si>
  <si>
    <t>06.001.0188-0</t>
  </si>
  <si>
    <t>06.001.0188-A</t>
  </si>
  <si>
    <t>06.001.0189-0</t>
  </si>
  <si>
    <t>06.001.0189-A</t>
  </si>
  <si>
    <t>06.001.0190-0</t>
  </si>
  <si>
    <t>06.001.0190-A</t>
  </si>
  <si>
    <t>06.001.0192-0</t>
  </si>
  <si>
    <t>06.001.0192-A</t>
  </si>
  <si>
    <t>06.001.0193-0</t>
  </si>
  <si>
    <t>06.001.0193-A</t>
  </si>
  <si>
    <t>06.001.0195-0</t>
  </si>
  <si>
    <t>06.001.0195-A</t>
  </si>
  <si>
    <t>06.001.0198-0</t>
  </si>
  <si>
    <t>06.001.0198-A</t>
  </si>
  <si>
    <t>06.001.0200-0</t>
  </si>
  <si>
    <t>06.001.0200-A</t>
  </si>
  <si>
    <t>06.001.0205-0</t>
  </si>
  <si>
    <t>06.001.0205-A</t>
  </si>
  <si>
    <t>06.001.0210-0</t>
  </si>
  <si>
    <t>06.001.0210-A</t>
  </si>
  <si>
    <t>06.001.0220-0</t>
  </si>
  <si>
    <t>06.001.0220-A</t>
  </si>
  <si>
    <t>06.001.0221-0</t>
  </si>
  <si>
    <t>06.001.0221-A</t>
  </si>
  <si>
    <t>06.001.0222-0</t>
  </si>
  <si>
    <t>06.001.0222-A</t>
  </si>
  <si>
    <t>06.001.0224-0</t>
  </si>
  <si>
    <t>06.001.0224-A</t>
  </si>
  <si>
    <t>06.001.0225-0</t>
  </si>
  <si>
    <t>06.001.0225-A</t>
  </si>
  <si>
    <t>06.001.0226-0</t>
  </si>
  <si>
    <t>06.001.0226-A</t>
  </si>
  <si>
    <t>06.001.0227-0</t>
  </si>
  <si>
    <t>06.001.0227-A</t>
  </si>
  <si>
    <t>06.001.0228-0</t>
  </si>
  <si>
    <t>06.001.0228-A</t>
  </si>
  <si>
    <t>06.001.0229-0</t>
  </si>
  <si>
    <t>06.001.0229-A</t>
  </si>
  <si>
    <t>06.001.0231-0</t>
  </si>
  <si>
    <t>06.001.0231-A</t>
  </si>
  <si>
    <t>06.001.0233-0</t>
  </si>
  <si>
    <t>06.001.0233-A</t>
  </si>
  <si>
    <t>06.001.0235-0</t>
  </si>
  <si>
    <t>06.001.0235-A</t>
  </si>
  <si>
    <t>06.001.0237-0</t>
  </si>
  <si>
    <t>06.001.0237-A</t>
  </si>
  <si>
    <t>06.001.0242-0</t>
  </si>
  <si>
    <t>06.001.0242-A</t>
  </si>
  <si>
    <t>06.001.0243-0</t>
  </si>
  <si>
    <t>06.001.0243-A</t>
  </si>
  <si>
    <t>06.001.0244-0</t>
  </si>
  <si>
    <t>06.001.0244-A</t>
  </si>
  <si>
    <t>06.001.0245-0</t>
  </si>
  <si>
    <t>06.001.0245-A</t>
  </si>
  <si>
    <t>06.001.0246-0</t>
  </si>
  <si>
    <t>06.001.0246-A</t>
  </si>
  <si>
    <t>06.001.0247-0</t>
  </si>
  <si>
    <t>06.001.0247-A</t>
  </si>
  <si>
    <t>06.001.0248-0</t>
  </si>
  <si>
    <t>06.001.0248-A</t>
  </si>
  <si>
    <t>06.001.0250-0</t>
  </si>
  <si>
    <t>06.001.0250-A</t>
  </si>
  <si>
    <t>06.001.0251-0</t>
  </si>
  <si>
    <t>06.001.0251-A</t>
  </si>
  <si>
    <t>06.001.0252-0</t>
  </si>
  <si>
    <t>06.001.0252-A</t>
  </si>
  <si>
    <t>06.001.0254-0</t>
  </si>
  <si>
    <t>06.001.0254-A</t>
  </si>
  <si>
    <t>06.001.0255-0</t>
  </si>
  <si>
    <t>06.001.0255-A</t>
  </si>
  <si>
    <t>06.001.0256-0</t>
  </si>
  <si>
    <t>06.001.0256-A</t>
  </si>
  <si>
    <t>06.001.0257-0</t>
  </si>
  <si>
    <t>06.001.0257-A</t>
  </si>
  <si>
    <t>06.001.0258-0</t>
  </si>
  <si>
    <t>06.001.0258-A</t>
  </si>
  <si>
    <t>06.001.0259-0</t>
  </si>
  <si>
    <t>06.001.0259-A</t>
  </si>
  <si>
    <t>06.001.0260-0</t>
  </si>
  <si>
    <t>06.001.0260-A</t>
  </si>
  <si>
    <t>06.001.0261-0</t>
  </si>
  <si>
    <t>06.001.0261-A</t>
  </si>
  <si>
    <t>06.001.0262-0</t>
  </si>
  <si>
    <t>06.001.0262-A</t>
  </si>
  <si>
    <t>06.001.0263-0</t>
  </si>
  <si>
    <t>06.001.0263-A</t>
  </si>
  <si>
    <t>06.001.0264-0</t>
  </si>
  <si>
    <t>06.001.0264-A</t>
  </si>
  <si>
    <t>06.001.0265-0</t>
  </si>
  <si>
    <t>06.001.0265-A</t>
  </si>
  <si>
    <t>06.001.0266-0</t>
  </si>
  <si>
    <t>06.001.0266-A</t>
  </si>
  <si>
    <t>06.001.0267-0</t>
  </si>
  <si>
    <t>06.001.0267-A</t>
  </si>
  <si>
    <t>06.001.0268-0</t>
  </si>
  <si>
    <t>06.001.0268-A</t>
  </si>
  <si>
    <t>06.001.0269-0</t>
  </si>
  <si>
    <t>06.001.0269-A</t>
  </si>
  <si>
    <t>06.001.0270-0</t>
  </si>
  <si>
    <t>06.001.0270-A</t>
  </si>
  <si>
    <t>06.001.0271-0</t>
  </si>
  <si>
    <t>06.001.0271-A</t>
  </si>
  <si>
    <t>06.001.0272-0</t>
  </si>
  <si>
    <t>06.001.0272-A</t>
  </si>
  <si>
    <t>06.001.0273-0</t>
  </si>
  <si>
    <t>06.001.0273-A</t>
  </si>
  <si>
    <t>06.001.0274-0</t>
  </si>
  <si>
    <t>06.001.0274-A</t>
  </si>
  <si>
    <t>06.001.0275-0</t>
  </si>
  <si>
    <t>06.001.0275-A</t>
  </si>
  <si>
    <t>06.001.0276-0</t>
  </si>
  <si>
    <t>06.001.0276-A</t>
  </si>
  <si>
    <t>06.001.0300-0</t>
  </si>
  <si>
    <t>06.001.0300-A</t>
  </si>
  <si>
    <t>06.001.0301-0</t>
  </si>
  <si>
    <t>06.001.0301-A</t>
  </si>
  <si>
    <t>06.001.0305-0</t>
  </si>
  <si>
    <t>06.001.0305-A</t>
  </si>
  <si>
    <t>06.001.0306-0</t>
  </si>
  <si>
    <t>06.001.0306-A</t>
  </si>
  <si>
    <t>06.001.0307-0</t>
  </si>
  <si>
    <t>06.001.0307-A</t>
  </si>
  <si>
    <t>06.001.0308-0</t>
  </si>
  <si>
    <t>06.001.0308-A</t>
  </si>
  <si>
    <t>06.001.0309-0</t>
  </si>
  <si>
    <t>06.001.0309-A</t>
  </si>
  <si>
    <t>06.001.0310-0</t>
  </si>
  <si>
    <t>06.001.0310-A</t>
  </si>
  <si>
    <t>06.001.0311-0</t>
  </si>
  <si>
    <t>06.001.0311-A</t>
  </si>
  <si>
    <t>06.001.0312-0</t>
  </si>
  <si>
    <t>06.001.0312-A</t>
  </si>
  <si>
    <t>06.001.0313-0</t>
  </si>
  <si>
    <t>06.001.0313-A</t>
  </si>
  <si>
    <t>06.001.0314-0</t>
  </si>
  <si>
    <t>06.001.0314-A</t>
  </si>
  <si>
    <t>06.001.0315-0</t>
  </si>
  <si>
    <t>06.001.0315-A</t>
  </si>
  <si>
    <t>06.001.0316-0</t>
  </si>
  <si>
    <t>06.001.0316-A</t>
  </si>
  <si>
    <t>06.001.0317-0</t>
  </si>
  <si>
    <t>06.001.0317-A</t>
  </si>
  <si>
    <t>06.001.0318-0</t>
  </si>
  <si>
    <t>06.001.0318-A</t>
  </si>
  <si>
    <t>06.001.0319-0</t>
  </si>
  <si>
    <t>06.001.0319-A</t>
  </si>
  <si>
    <t>06.001.0320-0</t>
  </si>
  <si>
    <t>06.001.0320-A</t>
  </si>
  <si>
    <t>06.001.0325-0</t>
  </si>
  <si>
    <t>06.001.0325-A</t>
  </si>
  <si>
    <t>06.001.0327-0</t>
  </si>
  <si>
    <t>06.001.0327-A</t>
  </si>
  <si>
    <t>06.001.0328-0</t>
  </si>
  <si>
    <t>06.001.0328-A</t>
  </si>
  <si>
    <t>06.001.0329-0</t>
  </si>
  <si>
    <t>06.001.0329-A</t>
  </si>
  <si>
    <t>06.001.0330-0</t>
  </si>
  <si>
    <t>06.001.0330-A</t>
  </si>
  <si>
    <t>06.001.0331-0</t>
  </si>
  <si>
    <t>06.001.0331-A</t>
  </si>
  <si>
    <t>06.001.0332-0</t>
  </si>
  <si>
    <t>06.001.0332-A</t>
  </si>
  <si>
    <t>06.001.0335-0</t>
  </si>
  <si>
    <t>06.001.0335-A</t>
  </si>
  <si>
    <t>06.001.0500-0</t>
  </si>
  <si>
    <t>06.001.0500-A</t>
  </si>
  <si>
    <t>06.001.0501-0</t>
  </si>
  <si>
    <t>06.001.0501-A</t>
  </si>
  <si>
    <t>06.001.0502-0</t>
  </si>
  <si>
    <t>06.001.0502-A</t>
  </si>
  <si>
    <t>06.001.0503-0</t>
  </si>
  <si>
    <t>06.001.0503-A</t>
  </si>
  <si>
    <t>06.001.0504-0</t>
  </si>
  <si>
    <t>06.001.0504-A</t>
  </si>
  <si>
    <t>06.001.0505-0</t>
  </si>
  <si>
    <t>06.001.0505-A</t>
  </si>
  <si>
    <t>06.001.0506-0</t>
  </si>
  <si>
    <t>06.001.0506-A</t>
  </si>
  <si>
    <t>06.001.0507-0</t>
  </si>
  <si>
    <t>06.001.0507-A</t>
  </si>
  <si>
    <t>06.001.0508-0</t>
  </si>
  <si>
    <t>06.001.0508-A</t>
  </si>
  <si>
    <t>06.001.0509-0</t>
  </si>
  <si>
    <t>06.001.0509-A</t>
  </si>
  <si>
    <t>06.001.0510-0</t>
  </si>
  <si>
    <t>06.001.0510-A</t>
  </si>
  <si>
    <t>06.001.0511-0</t>
  </si>
  <si>
    <t>06.001.0511-A</t>
  </si>
  <si>
    <t>06.001.0512-0</t>
  </si>
  <si>
    <t>06.001.0512-A</t>
  </si>
  <si>
    <t>06.001.0513-0</t>
  </si>
  <si>
    <t>06.001.0513-A</t>
  </si>
  <si>
    <t>06.001.0514-0</t>
  </si>
  <si>
    <t>06.001.0514-A</t>
  </si>
  <si>
    <t>06.001.0515-0</t>
  </si>
  <si>
    <t>06.001.0515-A</t>
  </si>
  <si>
    <t>06.001.0516-0</t>
  </si>
  <si>
    <t>06.001.0516-A</t>
  </si>
  <si>
    <t>06.001.0550-0</t>
  </si>
  <si>
    <t>06.001.0550-A</t>
  </si>
  <si>
    <t>06.001.0551-0</t>
  </si>
  <si>
    <t>06.001.0551-A</t>
  </si>
  <si>
    <t>06.001.0552-0</t>
  </si>
  <si>
    <t>06.001.0552-A</t>
  </si>
  <si>
    <t>06.001.0553-0</t>
  </si>
  <si>
    <t>06.001.0553-A</t>
  </si>
  <si>
    <t>06.001.0554-0</t>
  </si>
  <si>
    <t>06.001.0554-A</t>
  </si>
  <si>
    <t>06.001.0555-0</t>
  </si>
  <si>
    <t>06.001.0555-A</t>
  </si>
  <si>
    <t>06.001.0556-0</t>
  </si>
  <si>
    <t>06.001.0556-A</t>
  </si>
  <si>
    <t>06.001.0557-0</t>
  </si>
  <si>
    <t>06.001.0557-A</t>
  </si>
  <si>
    <t>06.001.0558-0</t>
  </si>
  <si>
    <t>06.001.0558-A</t>
  </si>
  <si>
    <t>06.001.0559-0</t>
  </si>
  <si>
    <t>06.001.0559-A</t>
  </si>
  <si>
    <t>06.001.0560-0</t>
  </si>
  <si>
    <t>06.001.0560-A</t>
  </si>
  <si>
    <t>06.001.0561-0</t>
  </si>
  <si>
    <t>06.001.0561-A</t>
  </si>
  <si>
    <t>06.001.0562-0</t>
  </si>
  <si>
    <t>06.001.0562-A</t>
  </si>
  <si>
    <t>06.001.0563-0</t>
  </si>
  <si>
    <t>06.001.0563-A</t>
  </si>
  <si>
    <t>06.001.0564-0</t>
  </si>
  <si>
    <t>06.001.0564-A</t>
  </si>
  <si>
    <t>06.001.0565-0</t>
  </si>
  <si>
    <t>06.001.0565-A</t>
  </si>
  <si>
    <t>06.001.0566-0</t>
  </si>
  <si>
    <t>06.001.0566-A</t>
  </si>
  <si>
    <t>06.001.0630-0</t>
  </si>
  <si>
    <t>06.001.0630-A</t>
  </si>
  <si>
    <t>06.001.0631-0</t>
  </si>
  <si>
    <t>06.001.0631-A</t>
  </si>
  <si>
    <t>06.001.0632-0</t>
  </si>
  <si>
    <t>06.001.0632-A</t>
  </si>
  <si>
    <t>06.001.0633-0</t>
  </si>
  <si>
    <t>06.001.0633-A</t>
  </si>
  <si>
    <t>06.001.0634-0</t>
  </si>
  <si>
    <t>06.001.0634-A</t>
  </si>
  <si>
    <t>06.001.0650-0</t>
  </si>
  <si>
    <t>06.001.0650-A</t>
  </si>
  <si>
    <t>06.001.0651-0</t>
  </si>
  <si>
    <t>06.001.0651-A</t>
  </si>
  <si>
    <t>06.001.0652-0</t>
  </si>
  <si>
    <t>06.001.0652-A</t>
  </si>
  <si>
    <t>06.001.0653-0</t>
  </si>
  <si>
    <t>06.001.0653-A</t>
  </si>
  <si>
    <t>06.001.0654-0</t>
  </si>
  <si>
    <t>06.001.0654-A</t>
  </si>
  <si>
    <t>06.001.0655-0</t>
  </si>
  <si>
    <t>06.001.0655-A</t>
  </si>
  <si>
    <t>06.001.0656-0</t>
  </si>
  <si>
    <t>06.001.0656-A</t>
  </si>
  <si>
    <t>06.001.0657-0</t>
  </si>
  <si>
    <t>06.001.0657-A</t>
  </si>
  <si>
    <t>06.001.0658-0</t>
  </si>
  <si>
    <t>06.001.0658-A</t>
  </si>
  <si>
    <t>06.001.0659-0</t>
  </si>
  <si>
    <t>06.001.0659-A</t>
  </si>
  <si>
    <t>06.001.0660-0</t>
  </si>
  <si>
    <t>06.001.0660-A</t>
  </si>
  <si>
    <t>06.001.0661-0</t>
  </si>
  <si>
    <t>06.001.0661-A</t>
  </si>
  <si>
    <t>06.001.0662-0</t>
  </si>
  <si>
    <t>06.001.0662-A</t>
  </si>
  <si>
    <t>06.001.0663-0</t>
  </si>
  <si>
    <t>06.001.0663-A</t>
  </si>
  <si>
    <t>06.001.0664-0</t>
  </si>
  <si>
    <t>06.001.0664-A</t>
  </si>
  <si>
    <t>06.001.0665-0</t>
  </si>
  <si>
    <t>06.001.0665-A</t>
  </si>
  <si>
    <t>06.001.0666-0</t>
  </si>
  <si>
    <t>06.001.0666-A</t>
  </si>
  <si>
    <t>06.001.0670-0</t>
  </si>
  <si>
    <t>06.001.0670-A</t>
  </si>
  <si>
    <t>06.001.0671-0</t>
  </si>
  <si>
    <t>06.001.0671-A</t>
  </si>
  <si>
    <t>06.001.0672-0</t>
  </si>
  <si>
    <t>06.001.0672-A</t>
  </si>
  <si>
    <t>06.001.0673-0</t>
  </si>
  <si>
    <t>06.001.0673-A</t>
  </si>
  <si>
    <t>06.001.0674-0</t>
  </si>
  <si>
    <t>06.001.0674-A</t>
  </si>
  <si>
    <t>06.001.0675-0</t>
  </si>
  <si>
    <t>06.001.0675-A</t>
  </si>
  <si>
    <t>06.001.0676-0</t>
  </si>
  <si>
    <t>06.001.0676-A</t>
  </si>
  <si>
    <t>06.001.0677-0</t>
  </si>
  <si>
    <t>06.001.0677-A</t>
  </si>
  <si>
    <t>06.001.0678-0</t>
  </si>
  <si>
    <t>06.001.0678-A</t>
  </si>
  <si>
    <t>06.001.0679-0</t>
  </si>
  <si>
    <t>06.001.0679-A</t>
  </si>
  <si>
    <t>06.001.0680-0</t>
  </si>
  <si>
    <t>06.001.0680-A</t>
  </si>
  <si>
    <t>06.001.0681-0</t>
  </si>
  <si>
    <t>06.001.0681-A</t>
  </si>
  <si>
    <t>06.001.0682-0</t>
  </si>
  <si>
    <t>06.001.0682-A</t>
  </si>
  <si>
    <t>06.001.0683-0</t>
  </si>
  <si>
    <t>06.001.0683-A</t>
  </si>
  <si>
    <t>06.001.0684-0</t>
  </si>
  <si>
    <t>06.001.0684-A</t>
  </si>
  <si>
    <t>06.001.0685-0</t>
  </si>
  <si>
    <t>06.001.0685-A</t>
  </si>
  <si>
    <t>06.001.0686-0</t>
  </si>
  <si>
    <t>06.001.0686-A</t>
  </si>
  <si>
    <t>06.001.0710-0</t>
  </si>
  <si>
    <t>06.001.0710-A</t>
  </si>
  <si>
    <t>06.001.0711-0</t>
  </si>
  <si>
    <t>06.001.0711-A</t>
  </si>
  <si>
    <t>06.001.0712-0</t>
  </si>
  <si>
    <t>06.001.0712-A</t>
  </si>
  <si>
    <t>06.001.0715-0</t>
  </si>
  <si>
    <t>06.001.0715-A</t>
  </si>
  <si>
    <t>06.001.0716-0</t>
  </si>
  <si>
    <t>06.001.0716-A</t>
  </si>
  <si>
    <t>06.001.0717-0</t>
  </si>
  <si>
    <t>06.001.0717-A</t>
  </si>
  <si>
    <t>06.001.0718-0</t>
  </si>
  <si>
    <t>06.001.0718-A</t>
  </si>
  <si>
    <t>06.001.0719-0</t>
  </si>
  <si>
    <t>06.001.0719-A</t>
  </si>
  <si>
    <t>06.001.0720-0</t>
  </si>
  <si>
    <t>06.001.0720-A</t>
  </si>
  <si>
    <t>06.001.0721-0</t>
  </si>
  <si>
    <t>06.001.0721-A</t>
  </si>
  <si>
    <t>06.001.0722-0</t>
  </si>
  <si>
    <t>06.001.0722-A</t>
  </si>
  <si>
    <t>06.001.0723-0</t>
  </si>
  <si>
    <t>06.001.0723-A</t>
  </si>
  <si>
    <t>06.001.0724-0</t>
  </si>
  <si>
    <t>06.001.0724-A</t>
  </si>
  <si>
    <t>06.001.0725-0</t>
  </si>
  <si>
    <t>06.001.0725-A</t>
  </si>
  <si>
    <t>06.001.0726-0</t>
  </si>
  <si>
    <t>06.001.0726-A</t>
  </si>
  <si>
    <t>06.001.0727-0</t>
  </si>
  <si>
    <t>06.001.0727-A</t>
  </si>
  <si>
    <t>06.001.0728-0</t>
  </si>
  <si>
    <t>06.001.0728-A</t>
  </si>
  <si>
    <t>06.001.0729-0</t>
  </si>
  <si>
    <t>06.001.0729-A</t>
  </si>
  <si>
    <t>06.001.0730-0</t>
  </si>
  <si>
    <t>06.001.0730-A</t>
  </si>
  <si>
    <t>06.001.0731-0</t>
  </si>
  <si>
    <t>06.001.0731-A</t>
  </si>
  <si>
    <t>06.001.0732-0</t>
  </si>
  <si>
    <t>06.001.0732-A</t>
  </si>
  <si>
    <t>06.001.0733-0</t>
  </si>
  <si>
    <t>06.001.0733-A</t>
  </si>
  <si>
    <t>06.001.0734-0</t>
  </si>
  <si>
    <t>06.001.0734-A</t>
  </si>
  <si>
    <t>06.001.0735-0</t>
  </si>
  <si>
    <t>06.001.0735-A</t>
  </si>
  <si>
    <t>06.001.0736-0</t>
  </si>
  <si>
    <t>06.001.0736-A</t>
  </si>
  <si>
    <t>06.001.0750-0</t>
  </si>
  <si>
    <t>06.001.0750-A</t>
  </si>
  <si>
    <t>06.001.0751-0</t>
  </si>
  <si>
    <t>06.001.0751-A</t>
  </si>
  <si>
    <t>06.001.0752-0</t>
  </si>
  <si>
    <t>06.001.0752-A</t>
  </si>
  <si>
    <t>06.001.0753-0</t>
  </si>
  <si>
    <t>06.001.0753-A</t>
  </si>
  <si>
    <t>06.001.0754-0</t>
  </si>
  <si>
    <t>06.001.0754-A</t>
  </si>
  <si>
    <t>06.001.0755-0</t>
  </si>
  <si>
    <t>06.001.0755-A</t>
  </si>
  <si>
    <t>06.001.0756-0</t>
  </si>
  <si>
    <t>06.001.0756-A</t>
  </si>
  <si>
    <t>06.001.0757-0</t>
  </si>
  <si>
    <t>06.001.0757-A</t>
  </si>
  <si>
    <t>06.001.0758-0</t>
  </si>
  <si>
    <t>06.001.0758-A</t>
  </si>
  <si>
    <t>06.001.0759-0</t>
  </si>
  <si>
    <t>06.001.0759-A</t>
  </si>
  <si>
    <t>06.001.0760-0</t>
  </si>
  <si>
    <t>06.001.0760-A</t>
  </si>
  <si>
    <t>06.001.0761-0</t>
  </si>
  <si>
    <t>06.001.0761-A</t>
  </si>
  <si>
    <t>06.001.0762-0</t>
  </si>
  <si>
    <t>06.001.0762-A</t>
  </si>
  <si>
    <t>06.001.0763-0</t>
  </si>
  <si>
    <t>06.001.0763-A</t>
  </si>
  <si>
    <t>06.001.0764-0</t>
  </si>
  <si>
    <t>06.001.0764-A</t>
  </si>
  <si>
    <t>06.001.0765-0</t>
  </si>
  <si>
    <t>06.001.0765-A</t>
  </si>
  <si>
    <t>06.001.0766-0</t>
  </si>
  <si>
    <t>06.001.0766-A</t>
  </si>
  <si>
    <t>06.001.0767-0</t>
  </si>
  <si>
    <t>06.001.0767-A</t>
  </si>
  <si>
    <t>06.001.0770-0</t>
  </si>
  <si>
    <t>06.001.0770-A</t>
  </si>
  <si>
    <t>06.001.0771-0</t>
  </si>
  <si>
    <t>06.001.0771-A</t>
  </si>
  <si>
    <t>06.001.0772-0</t>
  </si>
  <si>
    <t>06.001.0772-A</t>
  </si>
  <si>
    <t>06.001.0773-0</t>
  </si>
  <si>
    <t>06.001.0773-A</t>
  </si>
  <si>
    <t>06.001.0774-0</t>
  </si>
  <si>
    <t>06.001.0774-A</t>
  </si>
  <si>
    <t>06.001.0775-0</t>
  </si>
  <si>
    <t>06.001.0775-A</t>
  </si>
  <si>
    <t>06.001.0776-0</t>
  </si>
  <si>
    <t>06.001.0776-A</t>
  </si>
  <si>
    <t>06.001.0777-0</t>
  </si>
  <si>
    <t>06.001.0777-A</t>
  </si>
  <si>
    <t>06.001.0778-0</t>
  </si>
  <si>
    <t>06.001.0778-A</t>
  </si>
  <si>
    <t>06.001.0779-0</t>
  </si>
  <si>
    <t>06.001.0779-A</t>
  </si>
  <si>
    <t>06.001.0780-0</t>
  </si>
  <si>
    <t>06.001.0780-A</t>
  </si>
  <si>
    <t>06.001.0781-0</t>
  </si>
  <si>
    <t>06.001.0781-A</t>
  </si>
  <si>
    <t>06.002.0010-0</t>
  </si>
  <si>
    <t>06.002.0010-A</t>
  </si>
  <si>
    <t>06.002.0011-0</t>
  </si>
  <si>
    <t>06.002.0011-A</t>
  </si>
  <si>
    <t>06.002.0012-0</t>
  </si>
  <si>
    <t>06.002.0012-A</t>
  </si>
  <si>
    <t>06.002.0013-0</t>
  </si>
  <si>
    <t>06.002.0013-A</t>
  </si>
  <si>
    <t>06.002.0014-0</t>
  </si>
  <si>
    <t>06.002.0014-A</t>
  </si>
  <si>
    <t>06.002.0015-0</t>
  </si>
  <si>
    <t>06.002.0015-A</t>
  </si>
  <si>
    <t>06.002.0016-0</t>
  </si>
  <si>
    <t>06.002.0016-A</t>
  </si>
  <si>
    <t>06.002.0017-0</t>
  </si>
  <si>
    <t>06.002.0017-A</t>
  </si>
  <si>
    <t>06.002.0018-0</t>
  </si>
  <si>
    <t>06.002.0018-A</t>
  </si>
  <si>
    <t>06.002.0019-0</t>
  </si>
  <si>
    <t>06.002.0019-A</t>
  </si>
  <si>
    <t>06.002.0020-0</t>
  </si>
  <si>
    <t>06.002.0020-A</t>
  </si>
  <si>
    <t>06.002.0041-0</t>
  </si>
  <si>
    <t>06.002.0041-A</t>
  </si>
  <si>
    <t>06.002.0042-0</t>
  </si>
  <si>
    <t>06.002.0042-A</t>
  </si>
  <si>
    <t>06.002.0043-0</t>
  </si>
  <si>
    <t>06.002.0043-A</t>
  </si>
  <si>
    <t>06.002.0044-0</t>
  </si>
  <si>
    <t>06.002.0044-A</t>
  </si>
  <si>
    <t>06.002.0045-0</t>
  </si>
  <si>
    <t>06.002.0045-A</t>
  </si>
  <si>
    <t>06.002.0046-0</t>
  </si>
  <si>
    <t>06.002.0046-A</t>
  </si>
  <si>
    <t>06.002.0047-0</t>
  </si>
  <si>
    <t>06.002.0047-A</t>
  </si>
  <si>
    <t>06.002.0049-0</t>
  </si>
  <si>
    <t>06.002.0049-A</t>
  </si>
  <si>
    <t>06.002.0050-0</t>
  </si>
  <si>
    <t>06.002.0050-A</t>
  </si>
  <si>
    <t>06.002.0061-0</t>
  </si>
  <si>
    <t>06.002.0061-A</t>
  </si>
  <si>
    <t>06.002.0062-0</t>
  </si>
  <si>
    <t>06.002.0062-A</t>
  </si>
  <si>
    <t>06.002.0063-0</t>
  </si>
  <si>
    <t>06.002.0063-A</t>
  </si>
  <si>
    <t>06.002.0064-0</t>
  </si>
  <si>
    <t>06.002.0064-A</t>
  </si>
  <si>
    <t>06.002.0065-0</t>
  </si>
  <si>
    <t>06.002.0065-A</t>
  </si>
  <si>
    <t>06.002.0066-0</t>
  </si>
  <si>
    <t>06.002.0066-A</t>
  </si>
  <si>
    <t>06.002.0067-0</t>
  </si>
  <si>
    <t>06.002.0067-A</t>
  </si>
  <si>
    <t>06.002.0069-0</t>
  </si>
  <si>
    <t>06.002.0069-A</t>
  </si>
  <si>
    <t>06.002.0070-0</t>
  </si>
  <si>
    <t>06.002.0070-A</t>
  </si>
  <si>
    <t>06.003.0010-0</t>
  </si>
  <si>
    <t>06.003.0010-A</t>
  </si>
  <si>
    <t>06.003.0011-0</t>
  </si>
  <si>
    <t>06.003.0011-A</t>
  </si>
  <si>
    <t>06.003.0012-0</t>
  </si>
  <si>
    <t>06.003.0012-A</t>
  </si>
  <si>
    <t>06.003.0013-0</t>
  </si>
  <si>
    <t>06.003.0013-A</t>
  </si>
  <si>
    <t>06.003.0015-0</t>
  </si>
  <si>
    <t>06.003.0015-A</t>
  </si>
  <si>
    <t>06.003.0017-0</t>
  </si>
  <si>
    <t>06.003.0017-A</t>
  </si>
  <si>
    <t>06.003.0050-0</t>
  </si>
  <si>
    <t>06.003.0050-A</t>
  </si>
  <si>
    <t>06.003.0053-0</t>
  </si>
  <si>
    <t>06.003.0053-A</t>
  </si>
  <si>
    <t>06.003.0055-0</t>
  </si>
  <si>
    <t>06.003.0055-A</t>
  </si>
  <si>
    <t>06.003.0057-0</t>
  </si>
  <si>
    <t>06.003.0057-A</t>
  </si>
  <si>
    <t>06.003.0058-0</t>
  </si>
  <si>
    <t>06.003.0058-A</t>
  </si>
  <si>
    <t>06.003.0060-0</t>
  </si>
  <si>
    <t>06.003.0060-A</t>
  </si>
  <si>
    <t>06.003.0062-0</t>
  </si>
  <si>
    <t>06.003.0062-A</t>
  </si>
  <si>
    <t>06.003.0064-0</t>
  </si>
  <si>
    <t>06.003.0064-A</t>
  </si>
  <si>
    <t>06.003.0066-0</t>
  </si>
  <si>
    <t>06.003.0066-A</t>
  </si>
  <si>
    <t>06.003.0068-0</t>
  </si>
  <si>
    <t>06.003.0068-A</t>
  </si>
  <si>
    <t>06.004.0060-0</t>
  </si>
  <si>
    <t>06.004.0060-A</t>
  </si>
  <si>
    <t>06.004.0062-0</t>
  </si>
  <si>
    <t>06.004.0062-A</t>
  </si>
  <si>
    <t>06.004.0064-0</t>
  </si>
  <si>
    <t>06.004.0064-A</t>
  </si>
  <si>
    <t>06.004.0066-0</t>
  </si>
  <si>
    <t>06.004.0066-A</t>
  </si>
  <si>
    <t>06.004.0068-0</t>
  </si>
  <si>
    <t>06.004.0068-A</t>
  </si>
  <si>
    <t>06.004.0070-0</t>
  </si>
  <si>
    <t>06.004.0070-A</t>
  </si>
  <si>
    <t>06.004.0072-0</t>
  </si>
  <si>
    <t>06.004.0072-A</t>
  </si>
  <si>
    <t>06.004.0074-0</t>
  </si>
  <si>
    <t>06.004.0074-A</t>
  </si>
  <si>
    <t>06.004.0076-0</t>
  </si>
  <si>
    <t>06.004.0076-A</t>
  </si>
  <si>
    <t>06.004.0078-0</t>
  </si>
  <si>
    <t>06.004.0078-A</t>
  </si>
  <si>
    <t>06.004.0080-0</t>
  </si>
  <si>
    <t>06.004.0080-A</t>
  </si>
  <si>
    <t>06.004.0082-0</t>
  </si>
  <si>
    <t>06.004.0082-A</t>
  </si>
  <si>
    <t>06.004.0084-0</t>
  </si>
  <si>
    <t>06.004.0084-A</t>
  </si>
  <si>
    <t>06.004.0090-0</t>
  </si>
  <si>
    <t>06.004.0090-A</t>
  </si>
  <si>
    <t>06.004.0092-0</t>
  </si>
  <si>
    <t>06.004.0092-A</t>
  </si>
  <si>
    <t>06.004.0094-0</t>
  </si>
  <si>
    <t>06.004.0094-A</t>
  </si>
  <si>
    <t>06.004.0096-0</t>
  </si>
  <si>
    <t>06.004.0096-A</t>
  </si>
  <si>
    <t>06.004.0098-0</t>
  </si>
  <si>
    <t>06.004.0098-A</t>
  </si>
  <si>
    <t>06.004.0100-0</t>
  </si>
  <si>
    <t>06.004.0100-A</t>
  </si>
  <si>
    <t>06.004.0102-0</t>
  </si>
  <si>
    <t>06.004.0102-A</t>
  </si>
  <si>
    <t>06.004.0104-0</t>
  </si>
  <si>
    <t>06.004.0104-A</t>
  </si>
  <si>
    <t>06.004.0106-0</t>
  </si>
  <si>
    <t>06.004.0106-A</t>
  </si>
  <si>
    <t>06.004.0108-0</t>
  </si>
  <si>
    <t>06.004.0108-A</t>
  </si>
  <si>
    <t>06.004.0110-0</t>
  </si>
  <si>
    <t>06.004.0110-A</t>
  </si>
  <si>
    <t>06.004.0112-0</t>
  </si>
  <si>
    <t>06.004.0112-A</t>
  </si>
  <si>
    <t>06.004.0114-0</t>
  </si>
  <si>
    <t>06.004.0114-A</t>
  </si>
  <si>
    <t>06.004.0120-0</t>
  </si>
  <si>
    <t>06.004.0120-A</t>
  </si>
  <si>
    <t>06.004.0122-0</t>
  </si>
  <si>
    <t>06.004.0122-A</t>
  </si>
  <si>
    <t>06.004.0124-0</t>
  </si>
  <si>
    <t>06.004.0124-A</t>
  </si>
  <si>
    <t>06.004.0126-0</t>
  </si>
  <si>
    <t>06.004.0126-A</t>
  </si>
  <si>
    <t>06.004.0128-0</t>
  </si>
  <si>
    <t>06.004.0128-A</t>
  </si>
  <si>
    <t>06.004.0130-0</t>
  </si>
  <si>
    <t>06.004.0130-A</t>
  </si>
  <si>
    <t>06.004.0132-0</t>
  </si>
  <si>
    <t>06.004.0132-A</t>
  </si>
  <si>
    <t>06.004.0134-0</t>
  </si>
  <si>
    <t>06.004.0134-A</t>
  </si>
  <si>
    <t>06.004.0136-0</t>
  </si>
  <si>
    <t>06.004.0136-A</t>
  </si>
  <si>
    <t>06.004.0138-0</t>
  </si>
  <si>
    <t>06.004.0138-A</t>
  </si>
  <si>
    <t>06.004.0140-0</t>
  </si>
  <si>
    <t>06.004.0140-A</t>
  </si>
  <si>
    <t>06.004.0142-0</t>
  </si>
  <si>
    <t>06.004.0142-A</t>
  </si>
  <si>
    <t>06.004.0144-0</t>
  </si>
  <si>
    <t>06.004.0144-A</t>
  </si>
  <si>
    <t>06.004.0150-0</t>
  </si>
  <si>
    <t>06.004.0150-A</t>
  </si>
  <si>
    <t>06.004.0152-0</t>
  </si>
  <si>
    <t>06.004.0152-A</t>
  </si>
  <si>
    <t>06.004.0154-0</t>
  </si>
  <si>
    <t>06.004.0154-A</t>
  </si>
  <si>
    <t>06.004.0156-0</t>
  </si>
  <si>
    <t>06.004.0156-A</t>
  </si>
  <si>
    <t>06.004.0158-0</t>
  </si>
  <si>
    <t>06.004.0158-A</t>
  </si>
  <si>
    <t>06.004.0160-0</t>
  </si>
  <si>
    <t>06.004.0160-A</t>
  </si>
  <si>
    <t>06.004.0162-0</t>
  </si>
  <si>
    <t>06.004.0162-A</t>
  </si>
  <si>
    <t>06.004.0164-0</t>
  </si>
  <si>
    <t>06.004.0164-A</t>
  </si>
  <si>
    <t>06.004.0166-0</t>
  </si>
  <si>
    <t>06.004.0166-A</t>
  </si>
  <si>
    <t>06.004.0168-0</t>
  </si>
  <si>
    <t>06.004.0168-A</t>
  </si>
  <si>
    <t>06.004.0170-0</t>
  </si>
  <si>
    <t>06.004.0170-A</t>
  </si>
  <si>
    <t>06.004.0172-0</t>
  </si>
  <si>
    <t>06.004.0172-A</t>
  </si>
  <si>
    <t>06.004.0174-0</t>
  </si>
  <si>
    <t>06.004.0174-A</t>
  </si>
  <si>
    <t>06.004.0253-1</t>
  </si>
  <si>
    <t>06.004.0253-B</t>
  </si>
  <si>
    <t>06.004.0254-1</t>
  </si>
  <si>
    <t>06.004.0254-B</t>
  </si>
  <si>
    <t>06.004.0400-0</t>
  </si>
  <si>
    <t>06.004.0400-A</t>
  </si>
  <si>
    <t>06.004.0405-0</t>
  </si>
  <si>
    <t>06.004.0405-A</t>
  </si>
  <si>
    <t>06.004.0410-0</t>
  </si>
  <si>
    <t>06.004.0410-A</t>
  </si>
  <si>
    <t>06.004.0415-0</t>
  </si>
  <si>
    <t>06.004.0415-A</t>
  </si>
  <si>
    <t>06.004.0420-0</t>
  </si>
  <si>
    <t>06.004.0420-A</t>
  </si>
  <si>
    <t>06.004.0425-0</t>
  </si>
  <si>
    <t>06.004.0425-A</t>
  </si>
  <si>
    <t>06.004.0430-0</t>
  </si>
  <si>
    <t>06.004.0430-A</t>
  </si>
  <si>
    <t>06.004.0435-0</t>
  </si>
  <si>
    <t>06.004.0435-A</t>
  </si>
  <si>
    <t>06.004.0440-0</t>
  </si>
  <si>
    <t>06.004.0440-A</t>
  </si>
  <si>
    <t>06.004.0445-0</t>
  </si>
  <si>
    <t>06.004.0445-A</t>
  </si>
  <si>
    <t>06.004.0450-0</t>
  </si>
  <si>
    <t>06.004.0450-A</t>
  </si>
  <si>
    <t>06.004.0455-0</t>
  </si>
  <si>
    <t>06.004.0455-A</t>
  </si>
  <si>
    <t>06.004.0500-0</t>
  </si>
  <si>
    <t>06.004.0500-A</t>
  </si>
  <si>
    <t>06.004.0505-0</t>
  </si>
  <si>
    <t>06.004.0505-A</t>
  </si>
  <si>
    <t>06.004.0510-0</t>
  </si>
  <si>
    <t>06.004.0510-A</t>
  </si>
  <si>
    <t>06.004.0515-0</t>
  </si>
  <si>
    <t>06.004.0515-A</t>
  </si>
  <si>
    <t>06.004.0520-0</t>
  </si>
  <si>
    <t>06.004.0520-A</t>
  </si>
  <si>
    <t>06.004.0525-0</t>
  </si>
  <si>
    <t>06.004.0525-A</t>
  </si>
  <si>
    <t>06.004.0530-0</t>
  </si>
  <si>
    <t>06.004.0530-A</t>
  </si>
  <si>
    <t>06.004.0535-0</t>
  </si>
  <si>
    <t>06.004.0535-A</t>
  </si>
  <si>
    <t>06.005.0030-0</t>
  </si>
  <si>
    <t>06.005.0030-A</t>
  </si>
  <si>
    <t>06.005.0035-0</t>
  </si>
  <si>
    <t>06.005.0035-A</t>
  </si>
  <si>
    <t>06.005.0040-0</t>
  </si>
  <si>
    <t>06.005.0040-A</t>
  </si>
  <si>
    <t>06.005.0045-0</t>
  </si>
  <si>
    <t>06.005.0045-A</t>
  </si>
  <si>
    <t>06.005.0050-0</t>
  </si>
  <si>
    <t>06.005.0050-A</t>
  </si>
  <si>
    <t>06.006.0010-0</t>
  </si>
  <si>
    <t>06.006.0010-A</t>
  </si>
  <si>
    <t>06.006.0011-0</t>
  </si>
  <si>
    <t>06.006.0011-A</t>
  </si>
  <si>
    <t>06.006.0015-0</t>
  </si>
  <si>
    <t>06.006.0015-A</t>
  </si>
  <si>
    <t>06.006.0016-0</t>
  </si>
  <si>
    <t>06.006.0016-A</t>
  </si>
  <si>
    <t>06.006.0020-0</t>
  </si>
  <si>
    <t>06.006.0020-A</t>
  </si>
  <si>
    <t>06.006.0030-0</t>
  </si>
  <si>
    <t>06.006.0030-A</t>
  </si>
  <si>
    <t>06.006.0031-0</t>
  </si>
  <si>
    <t>06.006.0031-A</t>
  </si>
  <si>
    <t>06.006.0035-0</t>
  </si>
  <si>
    <t>06.006.0035-A</t>
  </si>
  <si>
    <t>06.006.0036-0</t>
  </si>
  <si>
    <t>06.006.0036-A</t>
  </si>
  <si>
    <t>06.006.0040-0</t>
  </si>
  <si>
    <t>06.006.0040-A</t>
  </si>
  <si>
    <t>06.006.0041-0</t>
  </si>
  <si>
    <t>06.006.0041-A</t>
  </si>
  <si>
    <t>06.006.0050-0</t>
  </si>
  <si>
    <t>06.006.0050-A</t>
  </si>
  <si>
    <t>06.006.0051-0</t>
  </si>
  <si>
    <t>06.006.0051-A</t>
  </si>
  <si>
    <t>06.006.0060-0</t>
  </si>
  <si>
    <t>06.006.0060-A</t>
  </si>
  <si>
    <t>06.006.0061-0</t>
  </si>
  <si>
    <t>06.006.0061-A</t>
  </si>
  <si>
    <t>06.006.0090-0</t>
  </si>
  <si>
    <t>06.006.0090-A</t>
  </si>
  <si>
    <t>06.006.0091-0</t>
  </si>
  <si>
    <t>06.006.0091-A</t>
  </si>
  <si>
    <t>06.007.0010-0</t>
  </si>
  <si>
    <t>06.007.0010-A</t>
  </si>
  <si>
    <t>06.007.0011-0</t>
  </si>
  <si>
    <t>06.007.0011-A</t>
  </si>
  <si>
    <t>06.007.0012-0</t>
  </si>
  <si>
    <t>06.007.0012-A</t>
  </si>
  <si>
    <t>06.007.0013-0</t>
  </si>
  <si>
    <t>06.007.0013-A</t>
  </si>
  <si>
    <t>06.007.0015-0</t>
  </si>
  <si>
    <t>06.007.0015-A</t>
  </si>
  <si>
    <t>06.007.0016-0</t>
  </si>
  <si>
    <t>06.007.0016-A</t>
  </si>
  <si>
    <t>06.007.0017-0</t>
  </si>
  <si>
    <t>06.007.0017-A</t>
  </si>
  <si>
    <t>06.007.0060-0</t>
  </si>
  <si>
    <t>06.007.0060-A</t>
  </si>
  <si>
    <t>06.007.0061-0</t>
  </si>
  <si>
    <t>06.007.0061-A</t>
  </si>
  <si>
    <t>06.007.0062-0</t>
  </si>
  <si>
    <t>06.007.0062-A</t>
  </si>
  <si>
    <t>06.007.0063-0</t>
  </si>
  <si>
    <t>06.007.0063-A</t>
  </si>
  <si>
    <t>06.007.0064-0</t>
  </si>
  <si>
    <t>06.007.0064-A</t>
  </si>
  <si>
    <t>06.007.0065-0</t>
  </si>
  <si>
    <t>06.007.0065-A</t>
  </si>
  <si>
    <t>06.007.0080-0</t>
  </si>
  <si>
    <t>06.007.0080-A</t>
  </si>
  <si>
    <t>06.007.0081-0</t>
  </si>
  <si>
    <t>06.007.0081-A</t>
  </si>
  <si>
    <t>06.007.0082-0</t>
  </si>
  <si>
    <t>06.007.0082-A</t>
  </si>
  <si>
    <t>06.007.0083-0</t>
  </si>
  <si>
    <t>06.007.0083-A</t>
  </si>
  <si>
    <t>06.007.0084-0</t>
  </si>
  <si>
    <t>06.007.0084-A</t>
  </si>
  <si>
    <t>06.007.0085-0</t>
  </si>
  <si>
    <t>06.007.0085-A</t>
  </si>
  <si>
    <t>06.007.0100-0</t>
  </si>
  <si>
    <t>06.007.0100-A</t>
  </si>
  <si>
    <t>06.007.0101-0</t>
  </si>
  <si>
    <t>06.007.0101-A</t>
  </si>
  <si>
    <t>06.007.0102-0</t>
  </si>
  <si>
    <t>06.007.0102-A</t>
  </si>
  <si>
    <t>06.007.0120-0</t>
  </si>
  <si>
    <t>06.007.0120-A</t>
  </si>
  <si>
    <t>06.007.0121-0</t>
  </si>
  <si>
    <t>06.007.0121-A</t>
  </si>
  <si>
    <t>06.007.0122-0</t>
  </si>
  <si>
    <t>06.007.0122-A</t>
  </si>
  <si>
    <t>06.007.0123-0</t>
  </si>
  <si>
    <t>06.007.0123-A</t>
  </si>
  <si>
    <t>06.007.0124-0</t>
  </si>
  <si>
    <t>06.007.0124-A</t>
  </si>
  <si>
    <t>06.007.0125-0</t>
  </si>
  <si>
    <t>06.007.0125-A</t>
  </si>
  <si>
    <t>06.008.0050-0</t>
  </si>
  <si>
    <t>06.008.0050-A</t>
  </si>
  <si>
    <t>06.008.0053-0</t>
  </si>
  <si>
    <t>06.008.0053-A</t>
  </si>
  <si>
    <t>06.008.0055-0</t>
  </si>
  <si>
    <t>06.008.0055-A</t>
  </si>
  <si>
    <t>06.008.0056-0</t>
  </si>
  <si>
    <t>06.008.0056-A</t>
  </si>
  <si>
    <t>06.008.0058-0</t>
  </si>
  <si>
    <t>06.008.0058-A</t>
  </si>
  <si>
    <t>06.008.0060-0</t>
  </si>
  <si>
    <t>06.008.0060-A</t>
  </si>
  <si>
    <t>06.008.0062-0</t>
  </si>
  <si>
    <t>06.008.0062-A</t>
  </si>
  <si>
    <t>06.008.0065-0</t>
  </si>
  <si>
    <t>06.008.0065-A</t>
  </si>
  <si>
    <t>06.008.0068-0</t>
  </si>
  <si>
    <t>06.008.0068-A</t>
  </si>
  <si>
    <t>06.008.0070-0</t>
  </si>
  <si>
    <t>06.008.0070-A</t>
  </si>
  <si>
    <t>06.008.0072-0</t>
  </si>
  <si>
    <t>06.008.0072-A</t>
  </si>
  <si>
    <t>06.008.0100-0</t>
  </si>
  <si>
    <t>06.008.0100-A</t>
  </si>
  <si>
    <t>06.008.0105-0</t>
  </si>
  <si>
    <t>06.008.0105-A</t>
  </si>
  <si>
    <t>06.009.0030-0</t>
  </si>
  <si>
    <t>06.009.0030-A</t>
  </si>
  <si>
    <t>06.009.0033-0</t>
  </si>
  <si>
    <t>06.009.0033-A</t>
  </si>
  <si>
    <t>06.009.0035-0</t>
  </si>
  <si>
    <t>06.009.0035-A</t>
  </si>
  <si>
    <t>06.009.0051-0</t>
  </si>
  <si>
    <t>06.009.0051-A</t>
  </si>
  <si>
    <t>06.009.0052-0</t>
  </si>
  <si>
    <t>06.009.0052-A</t>
  </si>
  <si>
    <t>06.009.0053-0</t>
  </si>
  <si>
    <t>06.009.0053-A</t>
  </si>
  <si>
    <t>06.009.0054-0</t>
  </si>
  <si>
    <t>06.009.0054-A</t>
  </si>
  <si>
    <t>06.009.0055-0</t>
  </si>
  <si>
    <t>06.009.0055-A</t>
  </si>
  <si>
    <t>06.009.0056-0</t>
  </si>
  <si>
    <t>06.009.0056-A</t>
  </si>
  <si>
    <t>06.009.0057-0</t>
  </si>
  <si>
    <t>06.009.0057-A</t>
  </si>
  <si>
    <t>06.009.0058-0</t>
  </si>
  <si>
    <t>06.009.0058-A</t>
  </si>
  <si>
    <t>06.009.0059-0</t>
  </si>
  <si>
    <t>06.009.0059-A</t>
  </si>
  <si>
    <t>06.009.0060-0</t>
  </si>
  <si>
    <t>06.009.0060-A</t>
  </si>
  <si>
    <t>06.009.0061-0</t>
  </si>
  <si>
    <t>06.009.0061-A</t>
  </si>
  <si>
    <t>06.009.0062-0</t>
  </si>
  <si>
    <t>06.009.0062-A</t>
  </si>
  <si>
    <t>06.009.0063-0</t>
  </si>
  <si>
    <t>06.009.0063-A</t>
  </si>
  <si>
    <t>06.009.0064-0</t>
  </si>
  <si>
    <t>06.009.0064-A</t>
  </si>
  <si>
    <t>06.009.0081-0</t>
  </si>
  <si>
    <t>06.009.0081-A</t>
  </si>
  <si>
    <t>06.009.0082-0</t>
  </si>
  <si>
    <t>06.009.0082-A</t>
  </si>
  <si>
    <t>06.009.0083-0</t>
  </si>
  <si>
    <t>06.009.0083-A</t>
  </si>
  <si>
    <t>06.009.0084-0</t>
  </si>
  <si>
    <t>06.009.0084-A</t>
  </si>
  <si>
    <t>06.009.0085-0</t>
  </si>
  <si>
    <t>06.009.0085-A</t>
  </si>
  <si>
    <t>06.009.0086-0</t>
  </si>
  <si>
    <t>06.009.0086-A</t>
  </si>
  <si>
    <t>06.009.0087-0</t>
  </si>
  <si>
    <t>06.009.0087-A</t>
  </si>
  <si>
    <t>06.009.0088-0</t>
  </si>
  <si>
    <t>06.009.0088-A</t>
  </si>
  <si>
    <t>06.009.0089-0</t>
  </si>
  <si>
    <t>06.009.0089-A</t>
  </si>
  <si>
    <t>06.009.0090-0</t>
  </si>
  <si>
    <t>06.009.0090-A</t>
  </si>
  <si>
    <t>06.009.0091-0</t>
  </si>
  <si>
    <t>06.009.0091-A</t>
  </si>
  <si>
    <t>06.009.0092-0</t>
  </si>
  <si>
    <t>06.009.0092-A</t>
  </si>
  <si>
    <t>06.010.0010-0</t>
  </si>
  <si>
    <t>06.010.0010-A</t>
  </si>
  <si>
    <t>06.010.0011-0</t>
  </si>
  <si>
    <t>06.010.0011-A</t>
  </si>
  <si>
    <t>06.010.0015-0</t>
  </si>
  <si>
    <t>06.010.0015-A</t>
  </si>
  <si>
    <t>06.010.0016-0</t>
  </si>
  <si>
    <t>06.010.0016-A</t>
  </si>
  <si>
    <t>06.010.0020-0</t>
  </si>
  <si>
    <t>06.010.0020-A</t>
  </si>
  <si>
    <t>06.010.0021-0</t>
  </si>
  <si>
    <t>06.010.0021-A</t>
  </si>
  <si>
    <t>06.010.0030-0</t>
  </si>
  <si>
    <t>06.010.0030-A</t>
  </si>
  <si>
    <t>06.010.0031-0</t>
  </si>
  <si>
    <t>06.010.0031-A</t>
  </si>
  <si>
    <t>06.010.0040-0</t>
  </si>
  <si>
    <t>06.010.0040-A</t>
  </si>
  <si>
    <t>06.010.0041-0</t>
  </si>
  <si>
    <t>06.010.0041-A</t>
  </si>
  <si>
    <t>06.011.0101-0</t>
  </si>
  <si>
    <t>06.011.0101-A</t>
  </si>
  <si>
    <t>06.011.0102-0</t>
  </si>
  <si>
    <t>06.011.0102-A</t>
  </si>
  <si>
    <t>06.011.0103-0</t>
  </si>
  <si>
    <t>06.011.0103-A</t>
  </si>
  <si>
    <t>06.011.0104-0</t>
  </si>
  <si>
    <t>06.011.0104-A</t>
  </si>
  <si>
    <t>06.011.0105-0</t>
  </si>
  <si>
    <t>06.011.0105-A</t>
  </si>
  <si>
    <t>06.011.0106-0</t>
  </si>
  <si>
    <t>06.011.0106-A</t>
  </si>
  <si>
    <t>06.011.0107-0</t>
  </si>
  <si>
    <t>06.011.0107-A</t>
  </si>
  <si>
    <t>06.011.0108-0</t>
  </si>
  <si>
    <t>06.011.0108-A</t>
  </si>
  <si>
    <t>06.011.0109-0</t>
  </si>
  <si>
    <t>06.011.0109-A</t>
  </si>
  <si>
    <t>06.011.0110-0</t>
  </si>
  <si>
    <t>06.011.0110-A</t>
  </si>
  <si>
    <t>06.011.0111-0</t>
  </si>
  <si>
    <t>06.011.0111-A</t>
  </si>
  <si>
    <t>06.011.0112-0</t>
  </si>
  <si>
    <t>06.011.0112-A</t>
  </si>
  <si>
    <t>06.011.0113-0</t>
  </si>
  <si>
    <t>06.011.0113-A</t>
  </si>
  <si>
    <t>06.011.0115-0</t>
  </si>
  <si>
    <t>06.011.0115-A</t>
  </si>
  <si>
    <t>06.011.0116-0</t>
  </si>
  <si>
    <t>06.011.0116-A</t>
  </si>
  <si>
    <t>06.011.0117-0</t>
  </si>
  <si>
    <t>06.011.0117-A</t>
  </si>
  <si>
    <t>06.011.0119-0</t>
  </si>
  <si>
    <t>06.011.0119-A</t>
  </si>
  <si>
    <t>06.011.0131-0</t>
  </si>
  <si>
    <t>06.011.0131-A</t>
  </si>
  <si>
    <t>06.011.0132-0</t>
  </si>
  <si>
    <t>06.011.0132-A</t>
  </si>
  <si>
    <t>06.011.0133-0</t>
  </si>
  <si>
    <t>06.011.0133-A</t>
  </si>
  <si>
    <t>06.011.0134-0</t>
  </si>
  <si>
    <t>06.011.0134-A</t>
  </si>
  <si>
    <t>06.011.0135-0</t>
  </si>
  <si>
    <t>06.011.0135-A</t>
  </si>
  <si>
    <t>06.011.0136-0</t>
  </si>
  <si>
    <t>06.011.0136-A</t>
  </si>
  <si>
    <t>06.011.0137-0</t>
  </si>
  <si>
    <t>06.011.0137-A</t>
  </si>
  <si>
    <t>06.011.0139-0</t>
  </si>
  <si>
    <t>06.011.0139-A</t>
  </si>
  <si>
    <t>06.011.0140-0</t>
  </si>
  <si>
    <t>06.011.0140-A</t>
  </si>
  <si>
    <t>06.011.0141-0</t>
  </si>
  <si>
    <t>06.011.0141-A</t>
  </si>
  <si>
    <t>06.011.0142-0</t>
  </si>
  <si>
    <t>06.011.0142-A</t>
  </si>
  <si>
    <t>06.011.0143-0</t>
  </si>
  <si>
    <t>06.011.0143-A</t>
  </si>
  <si>
    <t>06.011.0145-0</t>
  </si>
  <si>
    <t>06.011.0145-A</t>
  </si>
  <si>
    <t>06.011.0146-0</t>
  </si>
  <si>
    <t>06.011.0146-A</t>
  </si>
  <si>
    <t>06.011.0147-0</t>
  </si>
  <si>
    <t>06.011.0147-A</t>
  </si>
  <si>
    <t>06.011.0149-0</t>
  </si>
  <si>
    <t>06.011.0149-A</t>
  </si>
  <si>
    <t>06.011.0191-0</t>
  </si>
  <si>
    <t>06.011.0191-A</t>
  </si>
  <si>
    <t>06.011.0192-0</t>
  </si>
  <si>
    <t>06.011.0192-A</t>
  </si>
  <si>
    <t>06.011.0193-0</t>
  </si>
  <si>
    <t>06.011.0193-A</t>
  </si>
  <si>
    <t>06.011.0194-0</t>
  </si>
  <si>
    <t>06.011.0194-A</t>
  </si>
  <si>
    <t>06.011.0195-0</t>
  </si>
  <si>
    <t>06.011.0195-A</t>
  </si>
  <si>
    <t>06.011.0196-0</t>
  </si>
  <si>
    <t>06.011.0196-A</t>
  </si>
  <si>
    <t>06.011.0197-0</t>
  </si>
  <si>
    <t>06.011.0197-A</t>
  </si>
  <si>
    <t>06.011.0198-0</t>
  </si>
  <si>
    <t>06.011.0198-A</t>
  </si>
  <si>
    <t>06.011.0199-0</t>
  </si>
  <si>
    <t>06.011.0199-A</t>
  </si>
  <si>
    <t>06.011.0200-0</t>
  </si>
  <si>
    <t>06.011.0200-A</t>
  </si>
  <si>
    <t>06.011.0201-0</t>
  </si>
  <si>
    <t>06.011.0201-A</t>
  </si>
  <si>
    <t>06.011.0202-0</t>
  </si>
  <si>
    <t>06.011.0202-A</t>
  </si>
  <si>
    <t>06.011.0203-0</t>
  </si>
  <si>
    <t>06.011.0203-A</t>
  </si>
  <si>
    <t>06.011.0205-0</t>
  </si>
  <si>
    <t>06.011.0205-A</t>
  </si>
  <si>
    <t>06.011.0206-0</t>
  </si>
  <si>
    <t>06.011.0206-A</t>
  </si>
  <si>
    <t>06.011.0207-0</t>
  </si>
  <si>
    <t>06.011.0207-A</t>
  </si>
  <si>
    <t>06.011.0209-0</t>
  </si>
  <si>
    <t>06.011.0209-A</t>
  </si>
  <si>
    <t>06.011.0221-0</t>
  </si>
  <si>
    <t>06.011.0221-A</t>
  </si>
  <si>
    <t>06.011.0222-0</t>
  </si>
  <si>
    <t>06.011.0222-A</t>
  </si>
  <si>
    <t>06.011.0223-0</t>
  </si>
  <si>
    <t>06.011.0223-A</t>
  </si>
  <si>
    <t>06.011.0224-0</t>
  </si>
  <si>
    <t>06.011.0224-A</t>
  </si>
  <si>
    <t>06.011.0225-0</t>
  </si>
  <si>
    <t>06.011.0225-A</t>
  </si>
  <si>
    <t>06.011.0226-0</t>
  </si>
  <si>
    <t>06.011.0226-A</t>
  </si>
  <si>
    <t>06.011.0227-0</t>
  </si>
  <si>
    <t>06.011.0227-A</t>
  </si>
  <si>
    <t>06.011.0228-0</t>
  </si>
  <si>
    <t>06.011.0228-A</t>
  </si>
  <si>
    <t>06.011.0229-0</t>
  </si>
  <si>
    <t>06.011.0229-A</t>
  </si>
  <si>
    <t>06.011.0230-0</t>
  </si>
  <si>
    <t>06.011.0230-A</t>
  </si>
  <si>
    <t>06.011.0231-0</t>
  </si>
  <si>
    <t>06.011.0231-A</t>
  </si>
  <si>
    <t>06.011.0232-0</t>
  </si>
  <si>
    <t>06.011.0232-A</t>
  </si>
  <si>
    <t>06.011.0233-0</t>
  </si>
  <si>
    <t>06.011.0233-A</t>
  </si>
  <si>
    <t>06.011.0235-0</t>
  </si>
  <si>
    <t>06.011.0235-A</t>
  </si>
  <si>
    <t>06.011.0236-0</t>
  </si>
  <si>
    <t>06.011.0236-A</t>
  </si>
  <si>
    <t>06.011.0237-0</t>
  </si>
  <si>
    <t>06.011.0237-A</t>
  </si>
  <si>
    <t>06.011.0239-0</t>
  </si>
  <si>
    <t>06.011.0239-A</t>
  </si>
  <si>
    <t>06.011.0251-0</t>
  </si>
  <si>
    <t>06.011.0251-A</t>
  </si>
  <si>
    <t>06.011.0252-0</t>
  </si>
  <si>
    <t>06.011.0252-A</t>
  </si>
  <si>
    <t>06.011.0253-0</t>
  </si>
  <si>
    <t>06.011.0253-A</t>
  </si>
  <si>
    <t>06.011.0254-0</t>
  </si>
  <si>
    <t>06.011.0254-A</t>
  </si>
  <si>
    <t>06.011.0255-0</t>
  </si>
  <si>
    <t>06.011.0255-A</t>
  </si>
  <si>
    <t>06.011.0256-0</t>
  </si>
  <si>
    <t>06.011.0256-A</t>
  </si>
  <si>
    <t>06.011.0257-0</t>
  </si>
  <si>
    <t>06.011.0257-A</t>
  </si>
  <si>
    <t>06.011.0258-0</t>
  </si>
  <si>
    <t>06.011.0258-A</t>
  </si>
  <si>
    <t>06.011.0259-0</t>
  </si>
  <si>
    <t>06.011.0259-A</t>
  </si>
  <si>
    <t>06.011.0260-0</t>
  </si>
  <si>
    <t>06.011.0260-A</t>
  </si>
  <si>
    <t>06.011.0261-0</t>
  </si>
  <si>
    <t>06.011.0261-A</t>
  </si>
  <si>
    <t>06.011.0262-0</t>
  </si>
  <si>
    <t>06.011.0262-A</t>
  </si>
  <si>
    <t>06.011.0263-0</t>
  </si>
  <si>
    <t>06.011.0263-A</t>
  </si>
  <si>
    <t>06.011.0265-0</t>
  </si>
  <si>
    <t>06.011.0265-A</t>
  </si>
  <si>
    <t>06.011.0266-0</t>
  </si>
  <si>
    <t>06.011.0266-A</t>
  </si>
  <si>
    <t>06.011.0267-0</t>
  </si>
  <si>
    <t>06.011.0267-A</t>
  </si>
  <si>
    <t>06.011.0269-0</t>
  </si>
  <si>
    <t>06.011.0269-A</t>
  </si>
  <si>
    <t>06.011.0311-0</t>
  </si>
  <si>
    <t>06.011.0311-A</t>
  </si>
  <si>
    <t>06.011.0312-0</t>
  </si>
  <si>
    <t>06.011.0312-A</t>
  </si>
  <si>
    <t>06.011.0313-0</t>
  </si>
  <si>
    <t>06.011.0313-A</t>
  </si>
  <si>
    <t>06.011.0314-0</t>
  </si>
  <si>
    <t>06.011.0314-A</t>
  </si>
  <si>
    <t>06.011.0315-0</t>
  </si>
  <si>
    <t>06.011.0315-A</t>
  </si>
  <si>
    <t>06.011.0316-0</t>
  </si>
  <si>
    <t>06.011.0316-A</t>
  </si>
  <si>
    <t>06.011.0317-0</t>
  </si>
  <si>
    <t>06.011.0317-A</t>
  </si>
  <si>
    <t>06.011.0318-0</t>
  </si>
  <si>
    <t>06.011.0318-A</t>
  </si>
  <si>
    <t>06.011.0319-0</t>
  </si>
  <si>
    <t>06.011.0319-A</t>
  </si>
  <si>
    <t>06.011.0320-0</t>
  </si>
  <si>
    <t>06.011.0320-A</t>
  </si>
  <si>
    <t>06.011.0321-0</t>
  </si>
  <si>
    <t>06.011.0321-A</t>
  </si>
  <si>
    <t>06.011.0322-0</t>
  </si>
  <si>
    <t>06.011.0322-A</t>
  </si>
  <si>
    <t>06.011.0324-0</t>
  </si>
  <si>
    <t>06.011.0324-A</t>
  </si>
  <si>
    <t>06.011.0325-0</t>
  </si>
  <si>
    <t>06.011.0325-A</t>
  </si>
  <si>
    <t>06.011.0326-0</t>
  </si>
  <si>
    <t>06.011.0326-A</t>
  </si>
  <si>
    <t>06.011.0328-0</t>
  </si>
  <si>
    <t>06.011.0328-A</t>
  </si>
  <si>
    <t>06.011.0341-0</t>
  </si>
  <si>
    <t>06.011.0341-A</t>
  </si>
  <si>
    <t>06.011.0342-0</t>
  </si>
  <si>
    <t>06.011.0342-A</t>
  </si>
  <si>
    <t>06.011.0343-0</t>
  </si>
  <si>
    <t>06.011.0343-A</t>
  </si>
  <si>
    <t>06.011.0344-0</t>
  </si>
  <si>
    <t>06.011.0344-A</t>
  </si>
  <si>
    <t>06.011.0345-0</t>
  </si>
  <si>
    <t>06.011.0345-A</t>
  </si>
  <si>
    <t>06.011.0346-0</t>
  </si>
  <si>
    <t>06.011.0346-A</t>
  </si>
  <si>
    <t>06.011.0347-0</t>
  </si>
  <si>
    <t>06.011.0347-A</t>
  </si>
  <si>
    <t>06.011.0348-0</t>
  </si>
  <si>
    <t>06.011.0348-A</t>
  </si>
  <si>
    <t>06.011.0349-0</t>
  </si>
  <si>
    <t>06.011.0349-A</t>
  </si>
  <si>
    <t>06.011.0350-0</t>
  </si>
  <si>
    <t>06.011.0350-A</t>
  </si>
  <si>
    <t>06.011.0351-0</t>
  </si>
  <si>
    <t>06.011.0351-A</t>
  </si>
  <si>
    <t>06.011.0352-0</t>
  </si>
  <si>
    <t>06.011.0352-A</t>
  </si>
  <si>
    <t>06.011.0354-0</t>
  </si>
  <si>
    <t>06.011.0354-A</t>
  </si>
  <si>
    <t>06.011.0355-0</t>
  </si>
  <si>
    <t>06.011.0355-A</t>
  </si>
  <si>
    <t>06.011.0356-0</t>
  </si>
  <si>
    <t>06.011.0356-A</t>
  </si>
  <si>
    <t>06.011.0358-0</t>
  </si>
  <si>
    <t>06.011.0358-A</t>
  </si>
  <si>
    <t>06.011.0370-0</t>
  </si>
  <si>
    <t>06.011.0370-A</t>
  </si>
  <si>
    <t>06.011.0371-0</t>
  </si>
  <si>
    <t>06.011.0371-A</t>
  </si>
  <si>
    <t>06.011.0372-0</t>
  </si>
  <si>
    <t>06.011.0372-A</t>
  </si>
  <si>
    <t>06.011.0373-0</t>
  </si>
  <si>
    <t>06.011.0373-A</t>
  </si>
  <si>
    <t>06.011.0374-0</t>
  </si>
  <si>
    <t>06.011.0374-A</t>
  </si>
  <si>
    <t>06.011.0375-0</t>
  </si>
  <si>
    <t>06.011.0375-A</t>
  </si>
  <si>
    <t>06.011.0376-0</t>
  </si>
  <si>
    <t>06.011.0376-A</t>
  </si>
  <si>
    <t>06.011.0377-0</t>
  </si>
  <si>
    <t>06.011.0377-A</t>
  </si>
  <si>
    <t>06.011.0378-0</t>
  </si>
  <si>
    <t>06.011.0378-A</t>
  </si>
  <si>
    <t>06.011.0379-0</t>
  </si>
  <si>
    <t>06.011.0379-A</t>
  </si>
  <si>
    <t>06.011.0380-0</t>
  </si>
  <si>
    <t>06.011.0380-A</t>
  </si>
  <si>
    <t>06.011.0381-0</t>
  </si>
  <si>
    <t>06.011.0381-A</t>
  </si>
  <si>
    <t>06.011.0382-0</t>
  </si>
  <si>
    <t>06.011.0382-A</t>
  </si>
  <si>
    <t>06.011.0383-0</t>
  </si>
  <si>
    <t>06.011.0383-A</t>
  </si>
  <si>
    <t>06.011.0390-0</t>
  </si>
  <si>
    <t>06.011.0390-A</t>
  </si>
  <si>
    <t>06.011.0391-0</t>
  </si>
  <si>
    <t>06.011.0391-A</t>
  </si>
  <si>
    <t>06.011.0392-0</t>
  </si>
  <si>
    <t>06.011.0392-A</t>
  </si>
  <si>
    <t>06.011.0393-0</t>
  </si>
  <si>
    <t>06.011.0393-A</t>
  </si>
  <si>
    <t>06.011.0394-0</t>
  </si>
  <si>
    <t>06.011.0394-A</t>
  </si>
  <si>
    <t>06.011.0395-0</t>
  </si>
  <si>
    <t>06.011.0395-A</t>
  </si>
  <si>
    <t>06.011.0396-0</t>
  </si>
  <si>
    <t>06.011.0396-A</t>
  </si>
  <si>
    <t>06.011.0397-0</t>
  </si>
  <si>
    <t>06.011.0397-A</t>
  </si>
  <si>
    <t>06.011.0398-0</t>
  </si>
  <si>
    <t>06.011.0398-A</t>
  </si>
  <si>
    <t>06.011.0399-0</t>
  </si>
  <si>
    <t>06.011.0399-A</t>
  </si>
  <si>
    <t>06.011.0400-0</t>
  </si>
  <si>
    <t>06.011.0400-A</t>
  </si>
  <si>
    <t>06.011.0401-0</t>
  </si>
  <si>
    <t>06.011.0401-A</t>
  </si>
  <si>
    <t>06.011.0402-0</t>
  </si>
  <si>
    <t>06.011.0402-A</t>
  </si>
  <si>
    <t>06.011.0403-0</t>
  </si>
  <si>
    <t>06.011.0403-A</t>
  </si>
  <si>
    <t>06.011.0404-0</t>
  </si>
  <si>
    <t>06.011.0404-A</t>
  </si>
  <si>
    <t>06.011.0411-0</t>
  </si>
  <si>
    <t>06.011.0411-A</t>
  </si>
  <si>
    <t>06.011.0412-0</t>
  </si>
  <si>
    <t>06.011.0412-A</t>
  </si>
  <si>
    <t>06.011.0413-0</t>
  </si>
  <si>
    <t>06.011.0413-A</t>
  </si>
  <si>
    <t>06.011.0414-0</t>
  </si>
  <si>
    <t>06.011.0414-A</t>
  </si>
  <si>
    <t>06.011.0415-0</t>
  </si>
  <si>
    <t>06.011.0415-A</t>
  </si>
  <si>
    <t>06.011.0416-0</t>
  </si>
  <si>
    <t>06.011.0416-A</t>
  </si>
  <si>
    <t>06.011.0417-0</t>
  </si>
  <si>
    <t>06.011.0417-A</t>
  </si>
  <si>
    <t>06.011.0418-0</t>
  </si>
  <si>
    <t>06.011.0418-A</t>
  </si>
  <si>
    <t>06.011.0419-0</t>
  </si>
  <si>
    <t>06.011.0419-A</t>
  </si>
  <si>
    <t>06.011.0420-0</t>
  </si>
  <si>
    <t>06.011.0420-A</t>
  </si>
  <si>
    <t>06.011.0421-0</t>
  </si>
  <si>
    <t>06.011.0421-A</t>
  </si>
  <si>
    <t>06.011.0422-0</t>
  </si>
  <si>
    <t>06.011.0422-A</t>
  </si>
  <si>
    <t>06.011.0423-0</t>
  </si>
  <si>
    <t>06.011.0423-A</t>
  </si>
  <si>
    <t>06.011.0424-0</t>
  </si>
  <si>
    <t>06.011.0424-A</t>
  </si>
  <si>
    <t>06.011.0425-0</t>
  </si>
  <si>
    <t>06.011.0425-A</t>
  </si>
  <si>
    <t>06.011.0426-0</t>
  </si>
  <si>
    <t>06.011.0426-A</t>
  </si>
  <si>
    <t>06.011.0427-0</t>
  </si>
  <si>
    <t>06.011.0427-A</t>
  </si>
  <si>
    <t>06.011.0431-0</t>
  </si>
  <si>
    <t>06.011.0431-A</t>
  </si>
  <si>
    <t>06.011.0432-0</t>
  </si>
  <si>
    <t>06.011.0432-A</t>
  </si>
  <si>
    <t>06.011.0433-0</t>
  </si>
  <si>
    <t>06.011.0433-A</t>
  </si>
  <si>
    <t>06.011.0434-0</t>
  </si>
  <si>
    <t>06.011.0434-A</t>
  </si>
  <si>
    <t>06.011.0435-0</t>
  </si>
  <si>
    <t>06.011.0435-A</t>
  </si>
  <si>
    <t>06.011.0436-0</t>
  </si>
  <si>
    <t>06.011.0436-A</t>
  </si>
  <si>
    <t>06.011.0437-0</t>
  </si>
  <si>
    <t>06.011.0437-A</t>
  </si>
  <si>
    <t>06.011.0438-0</t>
  </si>
  <si>
    <t>06.011.0438-A</t>
  </si>
  <si>
    <t>06.011.0439-0</t>
  </si>
  <si>
    <t>06.011.0439-A</t>
  </si>
  <si>
    <t>06.011.0440-0</t>
  </si>
  <si>
    <t>06.011.0440-A</t>
  </si>
  <si>
    <t>06.011.0441-0</t>
  </si>
  <si>
    <t>06.011.0441-A</t>
  </si>
  <si>
    <t>06.011.0442-0</t>
  </si>
  <si>
    <t>06.011.0442-A</t>
  </si>
  <si>
    <t>06.011.0443-0</t>
  </si>
  <si>
    <t>06.011.0443-A</t>
  </si>
  <si>
    <t>06.011.0445-0</t>
  </si>
  <si>
    <t>06.011.0445-A</t>
  </si>
  <si>
    <t>06.011.0446-0</t>
  </si>
  <si>
    <t>06.011.0446-A</t>
  </si>
  <si>
    <t>06.011.0447-0</t>
  </si>
  <si>
    <t>06.011.0447-A</t>
  </si>
  <si>
    <t>06.011.0449-0</t>
  </si>
  <si>
    <t>06.011.0449-A</t>
  </si>
  <si>
    <t>06.012.0001-0</t>
  </si>
  <si>
    <t>06.012.0001-A</t>
  </si>
  <si>
    <t>06.012.0002-0</t>
  </si>
  <si>
    <t>06.012.0002-A</t>
  </si>
  <si>
    <t>06.012.0003-0</t>
  </si>
  <si>
    <t>06.012.0003-A</t>
  </si>
  <si>
    <t>06.012.0004-0</t>
  </si>
  <si>
    <t>06.012.0004-A</t>
  </si>
  <si>
    <t>06.012.0005-0</t>
  </si>
  <si>
    <t>06.012.0005-A</t>
  </si>
  <si>
    <t>06.012.0006-0</t>
  </si>
  <si>
    <t>06.012.0006-A</t>
  </si>
  <si>
    <t>06.012.0007-0</t>
  </si>
  <si>
    <t>06.012.0007-A</t>
  </si>
  <si>
    <t>06.012.0008-0</t>
  </si>
  <si>
    <t>06.012.0008-A</t>
  </si>
  <si>
    <t>06.012.0009-0</t>
  </si>
  <si>
    <t>06.012.0009-A</t>
  </si>
  <si>
    <t>06.012.0015-0</t>
  </si>
  <si>
    <t>06.012.0015-A</t>
  </si>
  <si>
    <t>06.012.0016-0</t>
  </si>
  <si>
    <t>06.012.0016-A</t>
  </si>
  <si>
    <t>06.012.0017-0</t>
  </si>
  <si>
    <t>06.012.0017-A</t>
  </si>
  <si>
    <t>06.012.0018-0</t>
  </si>
  <si>
    <t>06.012.0018-A</t>
  </si>
  <si>
    <t>06.012.0019-0</t>
  </si>
  <si>
    <t>06.012.0019-A</t>
  </si>
  <si>
    <t>06.012.0020-0</t>
  </si>
  <si>
    <t>06.012.0020-A</t>
  </si>
  <si>
    <t>06.012.0021-0</t>
  </si>
  <si>
    <t>06.012.0021-A</t>
  </si>
  <si>
    <t>06.012.0022-0</t>
  </si>
  <si>
    <t>06.012.0022-A</t>
  </si>
  <si>
    <t>06.012.0039-0</t>
  </si>
  <si>
    <t>06.012.0039-A</t>
  </si>
  <si>
    <t>06.012.0040-0</t>
  </si>
  <si>
    <t>06.012.0040-A</t>
  </si>
  <si>
    <t>06.012.0041-0</t>
  </si>
  <si>
    <t>06.012.0041-A</t>
  </si>
  <si>
    <t>06.012.0042-0</t>
  </si>
  <si>
    <t>06.012.0042-A</t>
  </si>
  <si>
    <t>06.012.0043-0</t>
  </si>
  <si>
    <t>06.012.0043-A</t>
  </si>
  <si>
    <t>06.012.0200-0</t>
  </si>
  <si>
    <t>06.012.0200-A</t>
  </si>
  <si>
    <t>06.012.0201-0</t>
  </si>
  <si>
    <t>06.012.0201-A</t>
  </si>
  <si>
    <t>06.012.0202-0</t>
  </si>
  <si>
    <t>06.012.0202-A</t>
  </si>
  <si>
    <t>06.012.0203-0</t>
  </si>
  <si>
    <t>06.012.0203-A</t>
  </si>
  <si>
    <t>06.012.0204-0</t>
  </si>
  <si>
    <t>06.012.0204-A</t>
  </si>
  <si>
    <t>06.012.0205-0</t>
  </si>
  <si>
    <t>06.012.0205-A</t>
  </si>
  <si>
    <t>06.012.0206-0</t>
  </si>
  <si>
    <t>06.012.0206-A</t>
  </si>
  <si>
    <t>06.012.0207-0</t>
  </si>
  <si>
    <t>06.012.0207-A</t>
  </si>
  <si>
    <t>06.012.0208-0</t>
  </si>
  <si>
    <t>06.012.0208-A</t>
  </si>
  <si>
    <t>06.012.0209-0</t>
  </si>
  <si>
    <t>06.012.0209-A</t>
  </si>
  <si>
    <t>06.012.0210-0</t>
  </si>
  <si>
    <t>06.012.0210-A</t>
  </si>
  <si>
    <t>06.012.0211-0</t>
  </si>
  <si>
    <t>06.012.0211-A</t>
  </si>
  <si>
    <t>06.012.0212-0</t>
  </si>
  <si>
    <t>06.012.0212-A</t>
  </si>
  <si>
    <t>06.012.0213-0</t>
  </si>
  <si>
    <t>06.012.0213-A</t>
  </si>
  <si>
    <t>06.012.0214-0</t>
  </si>
  <si>
    <t>06.012.0214-A</t>
  </si>
  <si>
    <t>06.012.0215-0</t>
  </si>
  <si>
    <t>06.012.0215-A</t>
  </si>
  <si>
    <t>06.012.0216-0</t>
  </si>
  <si>
    <t>06.012.0216-A</t>
  </si>
  <si>
    <t>06.012.0217-0</t>
  </si>
  <si>
    <t>06.012.0217-A</t>
  </si>
  <si>
    <t>06.012.0218-0</t>
  </si>
  <si>
    <t>06.012.0218-A</t>
  </si>
  <si>
    <t>06.012.0219-0</t>
  </si>
  <si>
    <t>06.012.0219-A</t>
  </si>
  <si>
    <t>06.012.0220-0</t>
  </si>
  <si>
    <t>06.012.0220-A</t>
  </si>
  <si>
    <t>06.012.0221-0</t>
  </si>
  <si>
    <t>06.012.0221-A</t>
  </si>
  <si>
    <t>06.012.0222-0</t>
  </si>
  <si>
    <t>06.012.0222-A</t>
  </si>
  <si>
    <t>06.012.0223-0</t>
  </si>
  <si>
    <t>06.012.0223-A</t>
  </si>
  <si>
    <t>06.012.0224-0</t>
  </si>
  <si>
    <t>06.012.0224-A</t>
  </si>
  <si>
    <t>06.012.0225-0</t>
  </si>
  <si>
    <t>06.012.0225-A</t>
  </si>
  <si>
    <t>06.012.0226-0</t>
  </si>
  <si>
    <t>06.012.0226-A</t>
  </si>
  <si>
    <t>06.012.0227-0</t>
  </si>
  <si>
    <t>06.012.0227-A</t>
  </si>
  <si>
    <t>06.012.0228-0</t>
  </si>
  <si>
    <t>06.012.0228-A</t>
  </si>
  <si>
    <t>06.012.0229-0</t>
  </si>
  <si>
    <t>06.012.0229-A</t>
  </si>
  <si>
    <t>06.012.0230-0</t>
  </si>
  <si>
    <t>06.012.0230-A</t>
  </si>
  <si>
    <t>06.012.0231-0</t>
  </si>
  <si>
    <t>06.012.0231-A</t>
  </si>
  <si>
    <t>06.012.0232-0</t>
  </si>
  <si>
    <t>06.012.0232-A</t>
  </si>
  <si>
    <t>06.012.0233-0</t>
  </si>
  <si>
    <t>06.012.0233-A</t>
  </si>
  <si>
    <t>06.012.0234-0</t>
  </si>
  <si>
    <t>06.012.0234-A</t>
  </si>
  <si>
    <t>06.012.0235-0</t>
  </si>
  <si>
    <t>06.012.0235-A</t>
  </si>
  <si>
    <t>06.012.0236-0</t>
  </si>
  <si>
    <t>06.012.0236-A</t>
  </si>
  <si>
    <t>06.012.0237-0</t>
  </si>
  <si>
    <t>06.012.0237-A</t>
  </si>
  <si>
    <t>06.012.0238-0</t>
  </si>
  <si>
    <t>06.012.0238-A</t>
  </si>
  <si>
    <t>06.012.0239-0</t>
  </si>
  <si>
    <t>06.012.0239-A</t>
  </si>
  <si>
    <t>06.012.0240-0</t>
  </si>
  <si>
    <t>06.012.0240-A</t>
  </si>
  <si>
    <t>06.012.0241-0</t>
  </si>
  <si>
    <t>06.012.0241-A</t>
  </si>
  <si>
    <t>06.012.0242-0</t>
  </si>
  <si>
    <t>06.012.0242-A</t>
  </si>
  <si>
    <t>06.012.0243-0</t>
  </si>
  <si>
    <t>06.012.0243-A</t>
  </si>
  <si>
    <t>06.012.0244-0</t>
  </si>
  <si>
    <t>06.012.0244-A</t>
  </si>
  <si>
    <t>06.012.0245-0</t>
  </si>
  <si>
    <t>06.012.0245-A</t>
  </si>
  <si>
    <t>06.012.0246-0</t>
  </si>
  <si>
    <t>06.012.0246-A</t>
  </si>
  <si>
    <t>06.012.0247-0</t>
  </si>
  <si>
    <t>06.012.0247-A</t>
  </si>
  <si>
    <t>06.012.0248-0</t>
  </si>
  <si>
    <t>06.012.0248-A</t>
  </si>
  <si>
    <t>06.012.0249-0</t>
  </si>
  <si>
    <t>06.012.0249-A</t>
  </si>
  <si>
    <t>06.012.0250-0</t>
  </si>
  <si>
    <t>06.012.0250-A</t>
  </si>
  <si>
    <t>06.012.0251-0</t>
  </si>
  <si>
    <t>06.012.0251-A</t>
  </si>
  <si>
    <t>06.012.0252-0</t>
  </si>
  <si>
    <t>06.012.0252-A</t>
  </si>
  <si>
    <t>06.012.0253-0</t>
  </si>
  <si>
    <t>06.012.0253-A</t>
  </si>
  <si>
    <t>06.012.0254-0</t>
  </si>
  <si>
    <t>06.012.0254-A</t>
  </si>
  <si>
    <t>06.012.0255-0</t>
  </si>
  <si>
    <t>06.012.0255-A</t>
  </si>
  <si>
    <t>06.012.0256-0</t>
  </si>
  <si>
    <t>06.012.0256-A</t>
  </si>
  <si>
    <t>06.012.0257-0</t>
  </si>
  <si>
    <t>06.012.0257-A</t>
  </si>
  <si>
    <t>06.012.0258-0</t>
  </si>
  <si>
    <t>06.012.0258-A</t>
  </si>
  <si>
    <t>06.012.0259-0</t>
  </si>
  <si>
    <t>06.012.0259-A</t>
  </si>
  <si>
    <t>06.012.0260-0</t>
  </si>
  <si>
    <t>06.012.0260-A</t>
  </si>
  <si>
    <t>06.012.0261-0</t>
  </si>
  <si>
    <t>06.012.0261-A</t>
  </si>
  <si>
    <t>06.012.0262-0</t>
  </si>
  <si>
    <t>06.012.0262-A</t>
  </si>
  <si>
    <t>06.012.0263-0</t>
  </si>
  <si>
    <t>06.012.0263-A</t>
  </si>
  <si>
    <t>06.012.0264-0</t>
  </si>
  <si>
    <t>06.012.0264-A</t>
  </si>
  <si>
    <t>06.012.0265-0</t>
  </si>
  <si>
    <t>06.012.0265-A</t>
  </si>
  <si>
    <t>06.012.0266-0</t>
  </si>
  <si>
    <t>06.012.0266-A</t>
  </si>
  <si>
    <t>06.012.0267-0</t>
  </si>
  <si>
    <t>06.012.0267-A</t>
  </si>
  <si>
    <t>06.012.0268-0</t>
  </si>
  <si>
    <t>06.012.0268-A</t>
  </si>
  <si>
    <t>06.012.0269-0</t>
  </si>
  <si>
    <t>06.012.0269-A</t>
  </si>
  <si>
    <t>06.012.0270-0</t>
  </si>
  <si>
    <t>06.012.0270-A</t>
  </si>
  <si>
    <t>06.012.0271-0</t>
  </si>
  <si>
    <t>06.012.0271-A</t>
  </si>
  <si>
    <t>06.012.0272-0</t>
  </si>
  <si>
    <t>06.012.0272-A</t>
  </si>
  <si>
    <t>06.012.0273-0</t>
  </si>
  <si>
    <t>06.012.0273-A</t>
  </si>
  <si>
    <t>06.012.0274-0</t>
  </si>
  <si>
    <t>06.012.0274-A</t>
  </si>
  <si>
    <t>06.012.0275-0</t>
  </si>
  <si>
    <t>06.012.0275-A</t>
  </si>
  <si>
    <t>06.012.0276-0</t>
  </si>
  <si>
    <t>06.012.0276-A</t>
  </si>
  <si>
    <t>06.012.0277-0</t>
  </si>
  <si>
    <t>06.012.0277-A</t>
  </si>
  <si>
    <t>06.012.0278-0</t>
  </si>
  <si>
    <t>06.012.0278-A</t>
  </si>
  <si>
    <t>06.012.0310-0</t>
  </si>
  <si>
    <t>06.012.0310-A</t>
  </si>
  <si>
    <t>06.012.0312-0</t>
  </si>
  <si>
    <t>06.012.0312-A</t>
  </si>
  <si>
    <t>06.012.0315-0</t>
  </si>
  <si>
    <t>06.012.0315-A</t>
  </si>
  <si>
    <t>06.012.0317-0</t>
  </si>
  <si>
    <t>06.012.0317-A</t>
  </si>
  <si>
    <t>06.012.0319-0</t>
  </si>
  <si>
    <t>06.012.0319-A</t>
  </si>
  <si>
    <t>06.012.0320-0</t>
  </si>
  <si>
    <t>06.012.0320-A</t>
  </si>
  <si>
    <t>06.012.0322-0</t>
  </si>
  <si>
    <t>06.012.0322-A</t>
  </si>
  <si>
    <t>06.012.0325-0</t>
  </si>
  <si>
    <t>06.012.0325-A</t>
  </si>
  <si>
    <t>06.012.0327-0</t>
  </si>
  <si>
    <t>06.012.0327-A</t>
  </si>
  <si>
    <t>06.012.0329-0</t>
  </si>
  <si>
    <t>06.012.0329-A</t>
  </si>
  <si>
    <t>06.012.0331-0</t>
  </si>
  <si>
    <t>06.012.0331-A</t>
  </si>
  <si>
    <t>06.012.0332-0</t>
  </si>
  <si>
    <t>06.012.0332-A</t>
  </si>
  <si>
    <t>06.012.0335-0</t>
  </si>
  <si>
    <t>06.012.0335-A</t>
  </si>
  <si>
    <t>06.012.0337-0</t>
  </si>
  <si>
    <t>06.012.0337-A</t>
  </si>
  <si>
    <t>06.012.0340-0</t>
  </si>
  <si>
    <t>06.012.0340-A</t>
  </si>
  <si>
    <t>06.012.0345-0</t>
  </si>
  <si>
    <t>06.012.0345-A</t>
  </si>
  <si>
    <t>06.012.0347-0</t>
  </si>
  <si>
    <t>06.012.0347-A</t>
  </si>
  <si>
    <t>06.012.0348-0</t>
  </si>
  <si>
    <t>06.012.0348-A</t>
  </si>
  <si>
    <t>06.012.0349-0</t>
  </si>
  <si>
    <t>06.012.0349-A</t>
  </si>
  <si>
    <t>06.012.0351-0</t>
  </si>
  <si>
    <t>06.012.0351-A</t>
  </si>
  <si>
    <t>06.012.0352-0</t>
  </si>
  <si>
    <t>06.012.0352-A</t>
  </si>
  <si>
    <t>06.012.0355-0</t>
  </si>
  <si>
    <t>06.012.0355-A</t>
  </si>
  <si>
    <t>06.012.0357-0</t>
  </si>
  <si>
    <t>06.012.0357-A</t>
  </si>
  <si>
    <t>06.012.0359-0</t>
  </si>
  <si>
    <t>06.012.0359-A</t>
  </si>
  <si>
    <t>06.012.0362-0</t>
  </si>
  <si>
    <t>06.012.0362-A</t>
  </si>
  <si>
    <t>06.012.0363-0</t>
  </si>
  <si>
    <t>06.012.0363-A</t>
  </si>
  <si>
    <t>06.012.0364-0</t>
  </si>
  <si>
    <t>06.012.0364-A</t>
  </si>
  <si>
    <t>06.012.0366-0</t>
  </si>
  <si>
    <t>06.012.0366-A</t>
  </si>
  <si>
    <t>06.012.0368-0</t>
  </si>
  <si>
    <t>06.012.0368-A</t>
  </si>
  <si>
    <t>06.012.0370-0</t>
  </si>
  <si>
    <t>06.012.0370-A</t>
  </si>
  <si>
    <t>06.012.0372-0</t>
  </si>
  <si>
    <t>06.012.0372-A</t>
  </si>
  <si>
    <t>06.012.0375-0</t>
  </si>
  <si>
    <t>06.012.0375-A</t>
  </si>
  <si>
    <t>06.012.0377-0</t>
  </si>
  <si>
    <t>06.012.0377-A</t>
  </si>
  <si>
    <t>06.012.0379-0</t>
  </si>
  <si>
    <t>06.012.0379-A</t>
  </si>
  <si>
    <t>06.012.0381-0</t>
  </si>
  <si>
    <t>06.012.0381-A</t>
  </si>
  <si>
    <t>06.012.0383-0</t>
  </si>
  <si>
    <t>06.012.0383-A</t>
  </si>
  <si>
    <t>06.012.0385-0</t>
  </si>
  <si>
    <t>06.012.0385-A</t>
  </si>
  <si>
    <t>06.012.0387-0</t>
  </si>
  <si>
    <t>06.012.0387-A</t>
  </si>
  <si>
    <t>06.012.0389-0</t>
  </si>
  <si>
    <t>06.012.0389-A</t>
  </si>
  <si>
    <t>06.012.0391-0</t>
  </si>
  <si>
    <t>06.012.0391-A</t>
  </si>
  <si>
    <t>06.012.0393-0</t>
  </si>
  <si>
    <t>06.012.0393-A</t>
  </si>
  <si>
    <t>06.012.0395-0</t>
  </si>
  <si>
    <t>06.012.0395-A</t>
  </si>
  <si>
    <t>06.012.0400-0</t>
  </si>
  <si>
    <t>06.012.0400-A</t>
  </si>
  <si>
    <t>06.014.0012-0</t>
  </si>
  <si>
    <t>06.014.0012-A</t>
  </si>
  <si>
    <t>06.014.0013-0</t>
  </si>
  <si>
    <t>06.014.0013-A</t>
  </si>
  <si>
    <t>06.014.0014-0</t>
  </si>
  <si>
    <t>06.014.0014-A</t>
  </si>
  <si>
    <t>06.014.0015-0</t>
  </si>
  <si>
    <t>06.014.0015-A</t>
  </si>
  <si>
    <t>06.014.0016-0</t>
  </si>
  <si>
    <t>06.014.0016-A</t>
  </si>
  <si>
    <t>06.014.0049-0</t>
  </si>
  <si>
    <t>06.014.0049-A</t>
  </si>
  <si>
    <t>06.014.0052-0</t>
  </si>
  <si>
    <t>06.014.0052-A</t>
  </si>
  <si>
    <t>06.014.0054-0</t>
  </si>
  <si>
    <t>06.014.0054-A</t>
  </si>
  <si>
    <t>06.014.0057-0</t>
  </si>
  <si>
    <t>06.014.0057-A</t>
  </si>
  <si>
    <t>06.014.0059-0</t>
  </si>
  <si>
    <t>06.014.0059-A</t>
  </si>
  <si>
    <t>06.014.0060-0</t>
  </si>
  <si>
    <t>06.014.0060-A</t>
  </si>
  <si>
    <t>06.014.0062-0</t>
  </si>
  <si>
    <t>06.014.0062-A</t>
  </si>
  <si>
    <t>06.014.0064-0</t>
  </si>
  <si>
    <t>06.014.0064-A</t>
  </si>
  <si>
    <t>06.014.0066-0</t>
  </si>
  <si>
    <t>06.014.0066-A</t>
  </si>
  <si>
    <t>06.014.0068-0</t>
  </si>
  <si>
    <t>06.014.0068-A</t>
  </si>
  <si>
    <t>06.014.0100-1</t>
  </si>
  <si>
    <t>06.014.0100-B</t>
  </si>
  <si>
    <t>06.014.0101-0</t>
  </si>
  <si>
    <t>06.014.0101-A</t>
  </si>
  <si>
    <t>06.014.0102-0</t>
  </si>
  <si>
    <t>06.014.0102-A</t>
  </si>
  <si>
    <t>06.014.0105-0</t>
  </si>
  <si>
    <t>06.014.0105-A</t>
  </si>
  <si>
    <t>06.014.0110-0</t>
  </si>
  <si>
    <t>06.014.0110-A</t>
  </si>
  <si>
    <t>06.014.0112-0</t>
  </si>
  <si>
    <t>06.014.0112-A</t>
  </si>
  <si>
    <t>06.014.0114-0</t>
  </si>
  <si>
    <t>06.014.0114-A</t>
  </si>
  <si>
    <t>06.014.0116-0</t>
  </si>
  <si>
    <t>06.014.0116-A</t>
  </si>
  <si>
    <t>06.014.0118-0</t>
  </si>
  <si>
    <t>06.014.0118-A</t>
  </si>
  <si>
    <t>06.014.0120-0</t>
  </si>
  <si>
    <t>06.014.0120-A</t>
  </si>
  <si>
    <t>06.014.0122-0</t>
  </si>
  <si>
    <t>06.014.0122-A</t>
  </si>
  <si>
    <t>06.014.0124-0</t>
  </si>
  <si>
    <t>06.014.0124-A</t>
  </si>
  <si>
    <t>06.014.0126-0</t>
  </si>
  <si>
    <t>06.014.0126-A</t>
  </si>
  <si>
    <t>06.014.0128-0</t>
  </si>
  <si>
    <t>06.014.0128-A</t>
  </si>
  <si>
    <t>06.014.0130-0</t>
  </si>
  <si>
    <t>06.014.0130-A</t>
  </si>
  <si>
    <t>06.014.0132-0</t>
  </si>
  <si>
    <t>06.014.0132-A</t>
  </si>
  <si>
    <t>06.015.0010-0</t>
  </si>
  <si>
    <t>06.015.0010-A</t>
  </si>
  <si>
    <t>06.015.0011-0</t>
  </si>
  <si>
    <t>06.015.0011-A</t>
  </si>
  <si>
    <t>06.015.0012-0</t>
  </si>
  <si>
    <t>06.015.0012-A</t>
  </si>
  <si>
    <t>06.015.0013-0</t>
  </si>
  <si>
    <t>06.015.0013-A</t>
  </si>
  <si>
    <t>06.015.0014-0</t>
  </si>
  <si>
    <t>06.015.0014-A</t>
  </si>
  <si>
    <t>06.015.0015-0</t>
  </si>
  <si>
    <t>06.015.0015-A</t>
  </si>
  <si>
    <t>06.015.0016-0</t>
  </si>
  <si>
    <t>06.015.0016-A</t>
  </si>
  <si>
    <t>06.015.0030-0</t>
  </si>
  <si>
    <t>06.015.0030-A</t>
  </si>
  <si>
    <t>06.015.0031-0</t>
  </si>
  <si>
    <t>06.015.0031-A</t>
  </si>
  <si>
    <t>06.015.0060-0</t>
  </si>
  <si>
    <t>06.015.0060-A</t>
  </si>
  <si>
    <t>06.015.0061-0</t>
  </si>
  <si>
    <t>06.015.0061-A</t>
  </si>
  <si>
    <t>06.015.0070-0</t>
  </si>
  <si>
    <t>06.015.0070-A</t>
  </si>
  <si>
    <t>06.016.0001-0</t>
  </si>
  <si>
    <t>06.016.0001-A</t>
  </si>
  <si>
    <t>06.016.0002-0</t>
  </si>
  <si>
    <t>06.016.0003-0</t>
  </si>
  <si>
    <t>06.016.0003-A</t>
  </si>
  <si>
    <t>06.016.0004-0</t>
  </si>
  <si>
    <t>06.016.0004-A</t>
  </si>
  <si>
    <t>06.016.0006-0</t>
  </si>
  <si>
    <t>06.016.0006-A</t>
  </si>
  <si>
    <t>06.016.0007-0</t>
  </si>
  <si>
    <t>06.016.0007-A</t>
  </si>
  <si>
    <t>06.016.0008-0</t>
  </si>
  <si>
    <t>06.016.0008-A</t>
  </si>
  <si>
    <t>06.016.0009-0</t>
  </si>
  <si>
    <t>06.016.0009-A</t>
  </si>
  <si>
    <t>06.016.0010-0</t>
  </si>
  <si>
    <t>06.016.0010-A</t>
  </si>
  <si>
    <t>06.016.0011-0</t>
  </si>
  <si>
    <t>06.016.0011-A</t>
  </si>
  <si>
    <t>06.016.0012-0</t>
  </si>
  <si>
    <t>06.016.0012-A</t>
  </si>
  <si>
    <t>06.016.0015-0</t>
  </si>
  <si>
    <t>06.016.0015-A</t>
  </si>
  <si>
    <t>06.016.0016-0</t>
  </si>
  <si>
    <t>06.016.0016-A</t>
  </si>
  <si>
    <t>06.016.0030-0</t>
  </si>
  <si>
    <t>06.016.0030-A</t>
  </si>
  <si>
    <t>06.016.0031-0</t>
  </si>
  <si>
    <t>06.016.0031-A</t>
  </si>
  <si>
    <t>06.016.0032-0</t>
  </si>
  <si>
    <t>06.016.0032-A</t>
  </si>
  <si>
    <t>06.016.0040-0</t>
  </si>
  <si>
    <t>06.016.0040-A</t>
  </si>
  <si>
    <t>06.016.0041-0</t>
  </si>
  <si>
    <t>06.016.0041-A</t>
  </si>
  <si>
    <t>06.016.0050-0</t>
  </si>
  <si>
    <t>06.016.0050-A</t>
  </si>
  <si>
    <t>06.016.0051-0</t>
  </si>
  <si>
    <t>06.016.0051-A</t>
  </si>
  <si>
    <t>06.016.0052-0</t>
  </si>
  <si>
    <t>06.016.0052-A</t>
  </si>
  <si>
    <t>06.016.0053-0</t>
  </si>
  <si>
    <t>06.016.0053-A</t>
  </si>
  <si>
    <t>06.016.0060-0</t>
  </si>
  <si>
    <t>06.016.0060-A</t>
  </si>
  <si>
    <t>06.016.0061-0</t>
  </si>
  <si>
    <t>06.016.0061-A</t>
  </si>
  <si>
    <t>06.016.0080-0</t>
  </si>
  <si>
    <t>06.016.0080-A</t>
  </si>
  <si>
    <t>06.016.0082-0</t>
  </si>
  <si>
    <t>06.016.0082-A</t>
  </si>
  <si>
    <t>06.016.0100-0</t>
  </si>
  <si>
    <t>06.016.0100-A</t>
  </si>
  <si>
    <t>06.016.0105-0</t>
  </si>
  <si>
    <t>06.016.0105-A</t>
  </si>
  <si>
    <t>06.017.0001-0</t>
  </si>
  <si>
    <t>06.017.0001-A</t>
  </si>
  <si>
    <t>06.017.0002-0</t>
  </si>
  <si>
    <t>06.017.0002-A</t>
  </si>
  <si>
    <t>06.017.0003-0</t>
  </si>
  <si>
    <t>06.017.0003-A</t>
  </si>
  <si>
    <t>06.017.0004-0</t>
  </si>
  <si>
    <t>06.017.0004-A</t>
  </si>
  <si>
    <t>06.017.0005-0</t>
  </si>
  <si>
    <t>06.017.0005-A</t>
  </si>
  <si>
    <t>06.017.0006-0</t>
  </si>
  <si>
    <t>06.017.0006-A</t>
  </si>
  <si>
    <t>06.017.0007-0</t>
  </si>
  <si>
    <t>06.017.0007-A</t>
  </si>
  <si>
    <t>06.017.0008-0</t>
  </si>
  <si>
    <t>06.017.0008-A</t>
  </si>
  <si>
    <t>06.017.0009-0</t>
  </si>
  <si>
    <t>06.017.0009-A</t>
  </si>
  <si>
    <t>06.017.0010-0</t>
  </si>
  <si>
    <t>06.017.0010-A</t>
  </si>
  <si>
    <t>06.017.0011-0</t>
  </si>
  <si>
    <t>06.017.0011-A</t>
  </si>
  <si>
    <t>06.017.0012-0</t>
  </si>
  <si>
    <t>06.017.0012-A</t>
  </si>
  <si>
    <t>06.017.0013-0</t>
  </si>
  <si>
    <t>06.017.0013-A</t>
  </si>
  <si>
    <t>06.017.0014-0</t>
  </si>
  <si>
    <t>06.017.0014-A</t>
  </si>
  <si>
    <t>06.017.0015-0</t>
  </si>
  <si>
    <t>06.017.0015-A</t>
  </si>
  <si>
    <t>06.017.0016-0</t>
  </si>
  <si>
    <t>06.017.0016-A</t>
  </si>
  <si>
    <t>06.017.0017-0</t>
  </si>
  <si>
    <t>06.017.0017-A</t>
  </si>
  <si>
    <t>06.017.0018-0</t>
  </si>
  <si>
    <t>06.017.0018-A</t>
  </si>
  <si>
    <t>06.017.0019-0</t>
  </si>
  <si>
    <t>06.017.0019-A</t>
  </si>
  <si>
    <t>06.017.0020-0</t>
  </si>
  <si>
    <t>06.017.0020-A</t>
  </si>
  <si>
    <t>06.017.0021-0</t>
  </si>
  <si>
    <t>06.017.0021-A</t>
  </si>
  <si>
    <t>06.017.0022-0</t>
  </si>
  <si>
    <t>06.017.0022-A</t>
  </si>
  <si>
    <t>06.017.0023-0</t>
  </si>
  <si>
    <t>06.017.0023-A</t>
  </si>
  <si>
    <t>06.017.0024-0</t>
  </si>
  <si>
    <t>06.017.0024-A</t>
  </si>
  <si>
    <t>06.017.0025-0</t>
  </si>
  <si>
    <t>06.017.0025-A</t>
  </si>
  <si>
    <t>06.017.0026-0</t>
  </si>
  <si>
    <t>06.017.0026-A</t>
  </si>
  <si>
    <t>06.017.0027-0</t>
  </si>
  <si>
    <t>06.017.0027-A</t>
  </si>
  <si>
    <t>06.017.0040-0</t>
  </si>
  <si>
    <t>06.017.0040-A</t>
  </si>
  <si>
    <t>06.017.0041-0</t>
  </si>
  <si>
    <t>06.017.0041-A</t>
  </si>
  <si>
    <t>06.017.0050-0</t>
  </si>
  <si>
    <t>06.017.0050-A</t>
  </si>
  <si>
    <t>06.017.0055-0</t>
  </si>
  <si>
    <t>06.017.0055-A</t>
  </si>
  <si>
    <t>06.017.0060-0</t>
  </si>
  <si>
    <t>06.017.0060-A</t>
  </si>
  <si>
    <t>06.017.0065-0</t>
  </si>
  <si>
    <t>06.017.0065-A</t>
  </si>
  <si>
    <t>06.017.0070-0</t>
  </si>
  <si>
    <t>06.017.0070-A</t>
  </si>
  <si>
    <t>06.017.0075-0</t>
  </si>
  <si>
    <t>06.017.0075-A</t>
  </si>
  <si>
    <t>06.017.0080-0</t>
  </si>
  <si>
    <t>06.017.0080-A</t>
  </si>
  <si>
    <t>06.017.0085-0</t>
  </si>
  <si>
    <t>06.017.0085-A</t>
  </si>
  <si>
    <t>06.017.0090-0</t>
  </si>
  <si>
    <t>06.017.0090-A</t>
  </si>
  <si>
    <t>06.017.0095-0</t>
  </si>
  <si>
    <t>06.017.0095-A</t>
  </si>
  <si>
    <t>06.018.0001-0</t>
  </si>
  <si>
    <t>06.018.0001-A</t>
  </si>
  <si>
    <t>06.018.0002-0</t>
  </si>
  <si>
    <t>06.018.0002-A</t>
  </si>
  <si>
    <t>06.018.0003-0</t>
  </si>
  <si>
    <t>06.018.0003-A</t>
  </si>
  <si>
    <t>06.018.0005-0</t>
  </si>
  <si>
    <t>06.018.0005-A</t>
  </si>
  <si>
    <t>06.018.0006-0</t>
  </si>
  <si>
    <t>06.018.0006-A</t>
  </si>
  <si>
    <t>06.018.0007-0</t>
  </si>
  <si>
    <t>06.018.0007-A</t>
  </si>
  <si>
    <t>06.018.0008-0</t>
  </si>
  <si>
    <t>06.018.0008-A</t>
  </si>
  <si>
    <t>06.018.0009-0</t>
  </si>
  <si>
    <t>06.018.0009-A</t>
  </si>
  <si>
    <t>06.020.0510-0</t>
  </si>
  <si>
    <t>06.020.0510-A</t>
  </si>
  <si>
    <t>06.020.0511-0</t>
  </si>
  <si>
    <t>06.020.0511-A</t>
  </si>
  <si>
    <t>06.020.0512-0</t>
  </si>
  <si>
    <t>06.020.0512-A</t>
  </si>
  <si>
    <t>06.020.0515-0</t>
  </si>
  <si>
    <t>06.020.0515-A</t>
  </si>
  <si>
    <t>06.020.0516-0</t>
  </si>
  <si>
    <t>06.020.0516-A</t>
  </si>
  <si>
    <t>06.020.0517-0</t>
  </si>
  <si>
    <t>06.020.0517-A</t>
  </si>
  <si>
    <t>06.020.0518-0</t>
  </si>
  <si>
    <t>06.020.0518-A</t>
  </si>
  <si>
    <t>06.020.0519-0</t>
  </si>
  <si>
    <t>06.020.0519-A</t>
  </si>
  <si>
    <t>06.020.0520-0</t>
  </si>
  <si>
    <t>06.020.0520-A</t>
  </si>
  <si>
    <t>06.020.0521-0</t>
  </si>
  <si>
    <t>06.020.0521-A</t>
  </si>
  <si>
    <t>06.020.0522-0</t>
  </si>
  <si>
    <t>06.020.0522-A</t>
  </si>
  <si>
    <t>06.020.0525-0</t>
  </si>
  <si>
    <t>06.020.0525-A</t>
  </si>
  <si>
    <t>06.020.0526-0</t>
  </si>
  <si>
    <t>06.020.0526-A</t>
  </si>
  <si>
    <t>06.020.0527-0</t>
  </si>
  <si>
    <t>06.020.0527-A</t>
  </si>
  <si>
    <t>06.020.0528-0</t>
  </si>
  <si>
    <t>06.020.0528-A</t>
  </si>
  <si>
    <t>06.020.0529-0</t>
  </si>
  <si>
    <t>06.020.0529-A</t>
  </si>
  <si>
    <t>06.020.0530-0</t>
  </si>
  <si>
    <t>06.020.0530-A</t>
  </si>
  <si>
    <t>06.020.0531-0</t>
  </si>
  <si>
    <t>06.020.0531-A</t>
  </si>
  <si>
    <t>06.020.0534-0</t>
  </si>
  <si>
    <t>06.020.0534-A</t>
  </si>
  <si>
    <t>06.020.0536-0</t>
  </si>
  <si>
    <t>06.020.0536-A</t>
  </si>
  <si>
    <t>06.020.0538-0</t>
  </si>
  <si>
    <t>06.020.0538-A</t>
  </si>
  <si>
    <t>06.020.0540-0</t>
  </si>
  <si>
    <t>06.020.0540-A</t>
  </si>
  <si>
    <t>06.020.0545-0</t>
  </si>
  <si>
    <t>06.020.0545-A</t>
  </si>
  <si>
    <t>06.020.0546-0</t>
  </si>
  <si>
    <t>06.020.0546-A</t>
  </si>
  <si>
    <t>06.020.0547-0</t>
  </si>
  <si>
    <t>06.020.0547-A</t>
  </si>
  <si>
    <t>06.020.0548-0</t>
  </si>
  <si>
    <t>06.020.0548-A</t>
  </si>
  <si>
    <t>06.020.0549-0</t>
  </si>
  <si>
    <t>06.020.0549-A</t>
  </si>
  <si>
    <t>06.020.0551-0</t>
  </si>
  <si>
    <t>06.020.0551-A</t>
  </si>
  <si>
    <t>06.020.0553-0</t>
  </si>
  <si>
    <t>06.020.0553-A</t>
  </si>
  <si>
    <t>06.020.0555-0</t>
  </si>
  <si>
    <t>06.020.0555-A</t>
  </si>
  <si>
    <t>06.020.0557-0</t>
  </si>
  <si>
    <t>06.020.0557-A</t>
  </si>
  <si>
    <t>06.020.0559-0</t>
  </si>
  <si>
    <t>06.020.0559-A</t>
  </si>
  <si>
    <t>06.020.0560-0</t>
  </si>
  <si>
    <t>06.020.0560-A</t>
  </si>
  <si>
    <t>06.020.0565-0</t>
  </si>
  <si>
    <t>06.020.0565-A</t>
  </si>
  <si>
    <t>06.020.0566-0</t>
  </si>
  <si>
    <t>06.020.0566-A</t>
  </si>
  <si>
    <t>06.020.0567-0</t>
  </si>
  <si>
    <t>06.020.0567-A</t>
  </si>
  <si>
    <t>06.020.0568-0</t>
  </si>
  <si>
    <t>06.020.0568-A</t>
  </si>
  <si>
    <t>06.020.0569-0</t>
  </si>
  <si>
    <t>06.020.0569-A</t>
  </si>
  <si>
    <t>06.020.0570-0</t>
  </si>
  <si>
    <t>06.020.0570-A</t>
  </si>
  <si>
    <t>06.020.0572-0</t>
  </si>
  <si>
    <t>06.020.0572-A</t>
  </si>
  <si>
    <t>06.020.0574-0</t>
  </si>
  <si>
    <t>06.020.0574-A</t>
  </si>
  <si>
    <t>06.020.0576-0</t>
  </si>
  <si>
    <t>06.020.0576-A</t>
  </si>
  <si>
    <t>06.020.0578-0</t>
  </si>
  <si>
    <t>06.020.0578-A</t>
  </si>
  <si>
    <t>06.020.0580-0</t>
  </si>
  <si>
    <t>06.020.0580-A</t>
  </si>
  <si>
    <t>06.020.0582-0</t>
  </si>
  <si>
    <t>06.020.0582-A</t>
  </si>
  <si>
    <t>06.020.0584-0</t>
  </si>
  <si>
    <t>06.020.0584-A</t>
  </si>
  <si>
    <t>06.020.0586-0</t>
  </si>
  <si>
    <t>06.020.0586-A</t>
  </si>
  <si>
    <t>06.020.0588-0</t>
  </si>
  <si>
    <t>06.020.0588-A</t>
  </si>
  <si>
    <t>06.020.0592-0</t>
  </si>
  <si>
    <t>06.020.0592-A</t>
  </si>
  <si>
    <t>06.020.0594-0</t>
  </si>
  <si>
    <t>06.020.0594-A</t>
  </si>
  <si>
    <t>06.020.0596-0</t>
  </si>
  <si>
    <t>06.020.0596-A</t>
  </si>
  <si>
    <t>06.020.0598-0</t>
  </si>
  <si>
    <t>06.020.0598-A</t>
  </si>
  <si>
    <t>06.020.0600-0</t>
  </si>
  <si>
    <t>06.020.0600-A</t>
  </si>
  <si>
    <t>06.020.0602-0</t>
  </si>
  <si>
    <t>06.020.0602-A</t>
  </si>
  <si>
    <t>06.020.0604-0</t>
  </si>
  <si>
    <t>06.020.0604-A</t>
  </si>
  <si>
    <t>06.020.0606-0</t>
  </si>
  <si>
    <t>06.020.0606-A</t>
  </si>
  <si>
    <t>06.020.0608-0</t>
  </si>
  <si>
    <t>06.020.0608-A</t>
  </si>
  <si>
    <t>06.020.0610-0</t>
  </si>
  <si>
    <t>06.020.0610-A</t>
  </si>
  <si>
    <t>06.020.0612-0</t>
  </si>
  <si>
    <t>06.020.0612-A</t>
  </si>
  <si>
    <t>06.020.0614-0</t>
  </si>
  <si>
    <t>06.020.0614-A</t>
  </si>
  <si>
    <t>06.020.0616-0</t>
  </si>
  <si>
    <t>06.020.0616-A</t>
  </si>
  <si>
    <t>06.020.0618-0</t>
  </si>
  <si>
    <t>06.020.0618-A</t>
  </si>
  <si>
    <t>06.020.0620-0</t>
  </si>
  <si>
    <t>06.020.0620-A</t>
  </si>
  <si>
    <t>06.020.0625-0</t>
  </si>
  <si>
    <t>06.020.0625-A</t>
  </si>
  <si>
    <t>06.020.0626-0</t>
  </si>
  <si>
    <t>06.020.0626-A</t>
  </si>
  <si>
    <t>06.020.0627-0</t>
  </si>
  <si>
    <t>06.020.0627-A</t>
  </si>
  <si>
    <t>06.020.0628-0</t>
  </si>
  <si>
    <t>06.020.0628-A</t>
  </si>
  <si>
    <t>06.020.0629-0</t>
  </si>
  <si>
    <t>06.020.0629-A</t>
  </si>
  <si>
    <t>06.020.0630-0</t>
  </si>
  <si>
    <t>06.020.0630-A</t>
  </si>
  <si>
    <t>06.020.0631-0</t>
  </si>
  <si>
    <t>06.020.0631-A</t>
  </si>
  <si>
    <t>06.020.0632-0</t>
  </si>
  <si>
    <t>06.020.0632-A</t>
  </si>
  <si>
    <t>06.020.0636-0</t>
  </si>
  <si>
    <t>06.020.0636-A</t>
  </si>
  <si>
    <t>06.020.0637-0</t>
  </si>
  <si>
    <t>06.020.0637-A</t>
  </si>
  <si>
    <t>06.020.0638-0</t>
  </si>
  <si>
    <t>06.020.0638-A</t>
  </si>
  <si>
    <t>06.020.0639-0</t>
  </si>
  <si>
    <t>06.020.0639-A</t>
  </si>
  <si>
    <t>06.020.0640-0</t>
  </si>
  <si>
    <t>06.020.0640-A</t>
  </si>
  <si>
    <t>06.020.0641-0</t>
  </si>
  <si>
    <t>06.020.0641-A</t>
  </si>
  <si>
    <t>06.020.0642-0</t>
  </si>
  <si>
    <t>06.020.0642-A</t>
  </si>
  <si>
    <t>06.020.0643-0</t>
  </si>
  <si>
    <t>06.020.0643-A</t>
  </si>
  <si>
    <t>06.020.0645-0</t>
  </si>
  <si>
    <t>06.020.0645-A</t>
  </si>
  <si>
    <t>06.020.0647-0</t>
  </si>
  <si>
    <t>06.020.0647-A</t>
  </si>
  <si>
    <t>06.020.0649-0</t>
  </si>
  <si>
    <t>06.020.0649-A</t>
  </si>
  <si>
    <t>06.020.0655-0</t>
  </si>
  <si>
    <t>06.020.0655-A</t>
  </si>
  <si>
    <t>06.020.0656-0</t>
  </si>
  <si>
    <t>06.020.0656-A</t>
  </si>
  <si>
    <t>06.020.0657-0</t>
  </si>
  <si>
    <t>06.020.0657-A</t>
  </si>
  <si>
    <t>06.020.0658-0</t>
  </si>
  <si>
    <t>06.020.0658-A</t>
  </si>
  <si>
    <t>06.020.0659-0</t>
  </si>
  <si>
    <t>06.020.0659-A</t>
  </si>
  <si>
    <t>06.020.0661-0</t>
  </si>
  <si>
    <t>06.020.0661-A</t>
  </si>
  <si>
    <t>06.020.0663-0</t>
  </si>
  <si>
    <t>06.020.0663-A</t>
  </si>
  <si>
    <t>06.020.0665-0</t>
  </si>
  <si>
    <t>06.020.0665-A</t>
  </si>
  <si>
    <t>06.020.0667-0</t>
  </si>
  <si>
    <t>06.020.0667-A</t>
  </si>
  <si>
    <t>06.020.0669-0</t>
  </si>
  <si>
    <t>06.020.0669-A</t>
  </si>
  <si>
    <t>06.020.0670-0</t>
  </si>
  <si>
    <t>06.020.0670-A</t>
  </si>
  <si>
    <t>06.020.0675-0</t>
  </si>
  <si>
    <t>06.020.0675-A</t>
  </si>
  <si>
    <t>06.020.0676-0</t>
  </si>
  <si>
    <t>06.020.0676-A</t>
  </si>
  <si>
    <t>06.020.0677-0</t>
  </si>
  <si>
    <t>06.020.0677-A</t>
  </si>
  <si>
    <t>06.020.0678-0</t>
  </si>
  <si>
    <t>06.020.0678-A</t>
  </si>
  <si>
    <t>06.020.0679-0</t>
  </si>
  <si>
    <t>06.020.0679-A</t>
  </si>
  <si>
    <t>06.020.0681-0</t>
  </si>
  <si>
    <t>06.020.0681-A</t>
  </si>
  <si>
    <t>06.020.0683-0</t>
  </si>
  <si>
    <t>06.020.0683-A</t>
  </si>
  <si>
    <t>06.020.0685-0</t>
  </si>
  <si>
    <t>06.020.0685-A</t>
  </si>
  <si>
    <t>06.020.0687-0</t>
  </si>
  <si>
    <t>06.020.0687-A</t>
  </si>
  <si>
    <t>06.020.0689-0</t>
  </si>
  <si>
    <t>06.020.0689-A</t>
  </si>
  <si>
    <t>06.020.0690-0</t>
  </si>
  <si>
    <t>06.020.0690-A</t>
  </si>
  <si>
    <t>06.020.0691-0</t>
  </si>
  <si>
    <t>06.020.0691-A</t>
  </si>
  <si>
    <t>06.020.0692-0</t>
  </si>
  <si>
    <t>06.020.0692-A</t>
  </si>
  <si>
    <t>06.020.0694-0</t>
  </si>
  <si>
    <t>06.020.0694-A</t>
  </si>
  <si>
    <t>06.020.0696-0</t>
  </si>
  <si>
    <t>06.020.0696-A</t>
  </si>
  <si>
    <t>06.020.0700-0</t>
  </si>
  <si>
    <t>06.020.0700-A</t>
  </si>
  <si>
    <t>06.020.0702-0</t>
  </si>
  <si>
    <t>06.020.0702-A</t>
  </si>
  <si>
    <t>06.020.0704-0</t>
  </si>
  <si>
    <t>06.020.0704-A</t>
  </si>
  <si>
    <t>06.020.0706-0</t>
  </si>
  <si>
    <t>06.020.0706-A</t>
  </si>
  <si>
    <t>06.020.0708-0</t>
  </si>
  <si>
    <t>06.020.0708-A</t>
  </si>
  <si>
    <t>06.020.0710-0</t>
  </si>
  <si>
    <t>06.020.0710-A</t>
  </si>
  <si>
    <t>06.020.0711-0</t>
  </si>
  <si>
    <t>06.020.0711-A</t>
  </si>
  <si>
    <t>06.020.0714-0</t>
  </si>
  <si>
    <t>06.020.0714-A</t>
  </si>
  <si>
    <t>06.020.0715-0</t>
  </si>
  <si>
    <t>06.020.0715-A</t>
  </si>
  <si>
    <t>06.020.0716-0</t>
  </si>
  <si>
    <t>06.020.0716-A</t>
  </si>
  <si>
    <t>06.020.0717-0</t>
  </si>
  <si>
    <t>06.020.0717-A</t>
  </si>
  <si>
    <t>06.020.0718-0</t>
  </si>
  <si>
    <t>06.020.0718-A</t>
  </si>
  <si>
    <t>06.020.0720-0</t>
  </si>
  <si>
    <t>06.020.0720-A</t>
  </si>
  <si>
    <t>06.020.0721-0</t>
  </si>
  <si>
    <t>06.020.0721-A</t>
  </si>
  <si>
    <t>06.020.0722-0</t>
  </si>
  <si>
    <t>06.020.0722-A</t>
  </si>
  <si>
    <t>06.020.0725-0</t>
  </si>
  <si>
    <t>06.020.0725-A</t>
  </si>
  <si>
    <t>06.020.0726-0</t>
  </si>
  <si>
    <t>06.020.0726-A</t>
  </si>
  <si>
    <t>06.020.0727-0</t>
  </si>
  <si>
    <t>06.020.0727-A</t>
  </si>
  <si>
    <t>06.020.0735-0</t>
  </si>
  <si>
    <t>06.020.0735-A</t>
  </si>
  <si>
    <t>06.020.0736-0</t>
  </si>
  <si>
    <t>06.020.0736-A</t>
  </si>
  <si>
    <t>06.020.0737-0</t>
  </si>
  <si>
    <t>06.020.0737-A</t>
  </si>
  <si>
    <t>06.020.0738-0</t>
  </si>
  <si>
    <t>06.020.0738-A</t>
  </si>
  <si>
    <t>06.020.0739-0</t>
  </si>
  <si>
    <t>06.020.0739-A</t>
  </si>
  <si>
    <t>06.020.0740-0</t>
  </si>
  <si>
    <t>06.020.0740-A</t>
  </si>
  <si>
    <t>06.020.0741-0</t>
  </si>
  <si>
    <t>06.020.0741-A</t>
  </si>
  <si>
    <t>06.020.0742-0</t>
  </si>
  <si>
    <t>06.020.0742-A</t>
  </si>
  <si>
    <t>06.020.0745-0</t>
  </si>
  <si>
    <t>06.020.0745-A</t>
  </si>
  <si>
    <t>06.020.0746-0</t>
  </si>
  <si>
    <t>06.020.0746-A</t>
  </si>
  <si>
    <t>06.020.0747-0</t>
  </si>
  <si>
    <t>06.020.0747-A</t>
  </si>
  <si>
    <t>06.020.0748-0</t>
  </si>
  <si>
    <t>06.020.0748-A</t>
  </si>
  <si>
    <t>06.020.0749-0</t>
  </si>
  <si>
    <t>06.020.0749-A</t>
  </si>
  <si>
    <t>06.020.0750-0</t>
  </si>
  <si>
    <t>06.020.0750-A</t>
  </si>
  <si>
    <t>06.020.0751-0</t>
  </si>
  <si>
    <t>06.020.0751-A</t>
  </si>
  <si>
    <t>06.020.0752-0</t>
  </si>
  <si>
    <t>06.020.0752-A</t>
  </si>
  <si>
    <t>06.020.0754-0</t>
  </si>
  <si>
    <t>06.020.0754-A</t>
  </si>
  <si>
    <t>06.020.0756-0</t>
  </si>
  <si>
    <t>06.020.0756-A</t>
  </si>
  <si>
    <t>06.020.0758-0</t>
  </si>
  <si>
    <t>06.020.0758-A</t>
  </si>
  <si>
    <t>06.020.0760-0</t>
  </si>
  <si>
    <t>06.020.0760-A</t>
  </si>
  <si>
    <t>06.020.0761-0</t>
  </si>
  <si>
    <t>06.020.0761-A</t>
  </si>
  <si>
    <t>06.020.0762-0</t>
  </si>
  <si>
    <t>06.020.0762-A</t>
  </si>
  <si>
    <t>06.020.0763-0</t>
  </si>
  <si>
    <t>06.020.0763-A</t>
  </si>
  <si>
    <t>06.020.0764-0</t>
  </si>
  <si>
    <t>06.020.0764-A</t>
  </si>
  <si>
    <t>06.020.0766-0</t>
  </si>
  <si>
    <t>06.020.0766-A</t>
  </si>
  <si>
    <t>06.020.0768-0</t>
  </si>
  <si>
    <t>06.020.0768-A</t>
  </si>
  <si>
    <t>06.020.0770-0</t>
  </si>
  <si>
    <t>06.020.0770-A</t>
  </si>
  <si>
    <t>06.020.0772-0</t>
  </si>
  <si>
    <t>06.020.0772-A</t>
  </si>
  <si>
    <t>06.020.0774-0</t>
  </si>
  <si>
    <t>06.020.0774-A</t>
  </si>
  <si>
    <t>06.020.0775-0</t>
  </si>
  <si>
    <t>06.020.0775-A</t>
  </si>
  <si>
    <t>06.020.0780-0</t>
  </si>
  <si>
    <t>06.020.0780-A</t>
  </si>
  <si>
    <t>06.020.0781-0</t>
  </si>
  <si>
    <t>06.020.0781-A</t>
  </si>
  <si>
    <t>06.020.0782-0</t>
  </si>
  <si>
    <t>06.020.0782-A</t>
  </si>
  <si>
    <t>06.020.0783-0</t>
  </si>
  <si>
    <t>06.020.0783-A</t>
  </si>
  <si>
    <t>06.020.0784-0</t>
  </si>
  <si>
    <t>06.020.0784-A</t>
  </si>
  <si>
    <t>06.020.0786-0</t>
  </si>
  <si>
    <t>06.020.0786-A</t>
  </si>
  <si>
    <t>06.020.0788-0</t>
  </si>
  <si>
    <t>06.020.0788-A</t>
  </si>
  <si>
    <t>06.020.0790-0</t>
  </si>
  <si>
    <t>06.020.0790-A</t>
  </si>
  <si>
    <t>06.020.0792-0</t>
  </si>
  <si>
    <t>06.020.0792-A</t>
  </si>
  <si>
    <t>06.020.0794-0</t>
  </si>
  <si>
    <t>06.020.0794-A</t>
  </si>
  <si>
    <t>06.020.0795-0</t>
  </si>
  <si>
    <t>06.020.0795-A</t>
  </si>
  <si>
    <t>06.020.0796-0</t>
  </si>
  <si>
    <t>06.020.0796-A</t>
  </si>
  <si>
    <t>06.020.0797-0</t>
  </si>
  <si>
    <t>06.020.0797-A</t>
  </si>
  <si>
    <t>06.020.0798-0</t>
  </si>
  <si>
    <t>06.020.0798-A</t>
  </si>
  <si>
    <t>06.020.0799-0</t>
  </si>
  <si>
    <t>06.020.0799-A</t>
  </si>
  <si>
    <t>06.020.0800-0</t>
  </si>
  <si>
    <t>06.020.0800-A</t>
  </si>
  <si>
    <t>06.020.0801-0</t>
  </si>
  <si>
    <t>06.020.0801-A</t>
  </si>
  <si>
    <t>06.020.0802-0</t>
  </si>
  <si>
    <t>06.020.0802-A</t>
  </si>
  <si>
    <t>06.020.0803-0</t>
  </si>
  <si>
    <t>06.020.0803-A</t>
  </si>
  <si>
    <t>06.020.0804-0</t>
  </si>
  <si>
    <t>06.020.0804-A</t>
  </si>
  <si>
    <t>06.020.0805-0</t>
  </si>
  <si>
    <t>06.020.0805-A</t>
  </si>
  <si>
    <t>06.020.0806-0</t>
  </si>
  <si>
    <t>06.020.0806-A</t>
  </si>
  <si>
    <t>06.020.0807-0</t>
  </si>
  <si>
    <t>06.020.0807-A</t>
  </si>
  <si>
    <t>06.020.0808-0</t>
  </si>
  <si>
    <t>06.020.0808-A</t>
  </si>
  <si>
    <t>06.020.0809-0</t>
  </si>
  <si>
    <t>06.020.0809-A</t>
  </si>
  <si>
    <t>06.020.0810-0</t>
  </si>
  <si>
    <t>06.020.0810-A</t>
  </si>
  <si>
    <t>06.020.0811-0</t>
  </si>
  <si>
    <t>06.020.0811-A</t>
  </si>
  <si>
    <t>06.020.0812-0</t>
  </si>
  <si>
    <t>06.020.0812-A</t>
  </si>
  <si>
    <t>06.020.0813-0</t>
  </si>
  <si>
    <t>06.020.0813-A</t>
  </si>
  <si>
    <t>06.020.0814-0</t>
  </si>
  <si>
    <t>06.020.0814-A</t>
  </si>
  <si>
    <t>06.020.0815-0</t>
  </si>
  <si>
    <t>06.020.0815-A</t>
  </si>
  <si>
    <t>06.020.0816-0</t>
  </si>
  <si>
    <t>06.020.0816-A</t>
  </si>
  <si>
    <t>06.020.0817-0</t>
  </si>
  <si>
    <t>06.020.0817-A</t>
  </si>
  <si>
    <t>06.020.0818-0</t>
  </si>
  <si>
    <t>06.020.0818-A</t>
  </si>
  <si>
    <t>06.020.0819-0</t>
  </si>
  <si>
    <t>06.020.0819-A</t>
  </si>
  <si>
    <t>06.020.0820-0</t>
  </si>
  <si>
    <t>06.020.0820-A</t>
  </si>
  <si>
    <t>06.020.0821-0</t>
  </si>
  <si>
    <t>06.020.0821-A</t>
  </si>
  <si>
    <t>06.020.0822-0</t>
  </si>
  <si>
    <t>06.020.0822-A</t>
  </si>
  <si>
    <t>06.020.0823-0</t>
  </si>
  <si>
    <t>06.020.0823-A</t>
  </si>
  <si>
    <t>06.020.0824-0</t>
  </si>
  <si>
    <t>06.020.0824-A</t>
  </si>
  <si>
    <t>06.020.0825-0</t>
  </si>
  <si>
    <t>06.020.0825-A</t>
  </si>
  <si>
    <t>06.020.0826-0</t>
  </si>
  <si>
    <t>06.020.0826-A</t>
  </si>
  <si>
    <t>06.020.0827-0</t>
  </si>
  <si>
    <t>06.020.0827-A</t>
  </si>
  <si>
    <t>06.020.0828-0</t>
  </si>
  <si>
    <t>06.020.0828-A</t>
  </si>
  <si>
    <t>06.020.0829-0</t>
  </si>
  <si>
    <t>06.020.0829-A</t>
  </si>
  <si>
    <t>06.020.0830-0</t>
  </si>
  <si>
    <t>06.020.0830-A</t>
  </si>
  <si>
    <t>06.020.0831-0</t>
  </si>
  <si>
    <t>06.020.0831-A</t>
  </si>
  <si>
    <t>06.020.0832-0</t>
  </si>
  <si>
    <t>06.020.0832-A</t>
  </si>
  <si>
    <t>06.020.0833-0</t>
  </si>
  <si>
    <t>06.020.0833-A</t>
  </si>
  <si>
    <t>06.020.0835-0</t>
  </si>
  <si>
    <t>06.020.0835-A</t>
  </si>
  <si>
    <t>06.020.0840-0</t>
  </si>
  <si>
    <t>06.020.0840-A</t>
  </si>
  <si>
    <t>06.020.0841-0</t>
  </si>
  <si>
    <t>06.020.0841-A</t>
  </si>
  <si>
    <t>06.020.0842-0</t>
  </si>
  <si>
    <t>06.020.0842-A</t>
  </si>
  <si>
    <t>06.020.0843-0</t>
  </si>
  <si>
    <t>06.020.0843-A</t>
  </si>
  <si>
    <t>06.020.0844-0</t>
  </si>
  <si>
    <t>06.020.0844-A</t>
  </si>
  <si>
    <t>06.020.0846-0</t>
  </si>
  <si>
    <t>06.020.0846-A</t>
  </si>
  <si>
    <t>06.020.0848-0</t>
  </si>
  <si>
    <t>06.020.0848-A</t>
  </si>
  <si>
    <t>06.020.0850-0</t>
  </si>
  <si>
    <t>06.020.0850-A</t>
  </si>
  <si>
    <t>06.020.0852-0</t>
  </si>
  <si>
    <t>06.020.0852-A</t>
  </si>
  <si>
    <t>06.020.0853-0</t>
  </si>
  <si>
    <t>06.020.0853-A</t>
  </si>
  <si>
    <t>06.020.0854-0</t>
  </si>
  <si>
    <t>06.020.0854-A</t>
  </si>
  <si>
    <t>06.020.0856-0</t>
  </si>
  <si>
    <t>06.020.0856-A</t>
  </si>
  <si>
    <t>06.020.0857-0</t>
  </si>
  <si>
    <t>06.020.0857-A</t>
  </si>
  <si>
    <t>06.020.0858-0</t>
  </si>
  <si>
    <t>06.020.0858-A</t>
  </si>
  <si>
    <t>06.020.0859-0</t>
  </si>
  <si>
    <t>06.020.0859-A</t>
  </si>
  <si>
    <t>06.020.0860-0</t>
  </si>
  <si>
    <t>06.020.0860-A</t>
  </si>
  <si>
    <t>06.020.0862-0</t>
  </si>
  <si>
    <t>06.020.0862-A</t>
  </si>
  <si>
    <t>06.020.0864-0</t>
  </si>
  <si>
    <t>06.020.0864-A</t>
  </si>
  <si>
    <t>06.020.0866-0</t>
  </si>
  <si>
    <t>06.020.0866-A</t>
  </si>
  <si>
    <t>06.020.0868-0</t>
  </si>
  <si>
    <t>06.020.0868-A</t>
  </si>
  <si>
    <t>06.020.0870-0</t>
  </si>
  <si>
    <t>06.020.0870-A</t>
  </si>
  <si>
    <t>06.020.0871-0</t>
  </si>
  <si>
    <t>06.020.0871-A</t>
  </si>
  <si>
    <t>06.020.0872-0</t>
  </si>
  <si>
    <t>06.020.0872-A</t>
  </si>
  <si>
    <t>06.020.0873-0</t>
  </si>
  <si>
    <t>06.020.0873-A</t>
  </si>
  <si>
    <t>06.020.0875-0</t>
  </si>
  <si>
    <t>06.020.0875-A</t>
  </si>
  <si>
    <t>06.020.0876-0</t>
  </si>
  <si>
    <t>06.020.0876-A</t>
  </si>
  <si>
    <t>06.020.0880-0</t>
  </si>
  <si>
    <t>06.020.0880-A</t>
  </si>
  <si>
    <t>06.020.0882-0</t>
  </si>
  <si>
    <t>06.020.0882-A</t>
  </si>
  <si>
    <t>06.020.0884-0</t>
  </si>
  <si>
    <t>06.020.0884-A</t>
  </si>
  <si>
    <t>06.020.0886-0</t>
  </si>
  <si>
    <t>06.020.0886-A</t>
  </si>
  <si>
    <t>06.020.0888-0</t>
  </si>
  <si>
    <t>06.020.0888-A</t>
  </si>
  <si>
    <t>06.020.0890-0</t>
  </si>
  <si>
    <t>06.020.0890-A</t>
  </si>
  <si>
    <t>06.020.0891-0</t>
  </si>
  <si>
    <t>06.020.0891-A</t>
  </si>
  <si>
    <t>06.020.0893-0</t>
  </si>
  <si>
    <t>06.020.0893-A</t>
  </si>
  <si>
    <t>06.020.0894-0</t>
  </si>
  <si>
    <t>06.020.0894-A</t>
  </si>
  <si>
    <t>06.020.0895-0</t>
  </si>
  <si>
    <t>06.020.0895-A</t>
  </si>
  <si>
    <t>06.020.0896-0</t>
  </si>
  <si>
    <t>06.020.0896-A</t>
  </si>
  <si>
    <t>06.020.0897-0</t>
  </si>
  <si>
    <t>06.020.0897-A</t>
  </si>
  <si>
    <t>06.020.0900-0</t>
  </si>
  <si>
    <t>06.020.0900-A</t>
  </si>
  <si>
    <t>06.020.0901-0</t>
  </si>
  <si>
    <t>06.020.0901-A</t>
  </si>
  <si>
    <t>06.020.0902-0</t>
  </si>
  <si>
    <t>06.020.0902-A</t>
  </si>
  <si>
    <t>06.020.0905-0</t>
  </si>
  <si>
    <t>06.020.0905-A</t>
  </si>
  <si>
    <t>06.020.0906-0</t>
  </si>
  <si>
    <t>06.020.0906-A</t>
  </si>
  <si>
    <t>06.020.0908-0</t>
  </si>
  <si>
    <t>06.020.0908-A</t>
  </si>
  <si>
    <t>06.020.0910-0</t>
  </si>
  <si>
    <t>06.020.0910-A</t>
  </si>
  <si>
    <t>06.020.0915-0</t>
  </si>
  <si>
    <t>06.020.0915-A</t>
  </si>
  <si>
    <t>06.020.0916-0</t>
  </si>
  <si>
    <t>06.020.0916-A</t>
  </si>
  <si>
    <t>06.020.0917-0</t>
  </si>
  <si>
    <t>06.020.0917-A</t>
  </si>
  <si>
    <t>06.020.0918-0</t>
  </si>
  <si>
    <t>06.020.0918-A</t>
  </si>
  <si>
    <t>06.020.0919-0</t>
  </si>
  <si>
    <t>06.020.0919-A</t>
  </si>
  <si>
    <t>06.020.0920-0</t>
  </si>
  <si>
    <t>06.020.0920-A</t>
  </si>
  <si>
    <t>06.020.0921-0</t>
  </si>
  <si>
    <t>06.020.0921-A</t>
  </si>
  <si>
    <t>06.020.0922-0</t>
  </si>
  <si>
    <t>06.020.0922-A</t>
  </si>
  <si>
    <t>06.020.0924-0</t>
  </si>
  <si>
    <t>06.020.0924-A</t>
  </si>
  <si>
    <t>06.020.0926-0</t>
  </si>
  <si>
    <t>06.020.0926-A</t>
  </si>
  <si>
    <t>06.020.0928-0</t>
  </si>
  <si>
    <t>06.020.0928-A</t>
  </si>
  <si>
    <t>06.020.0930-0</t>
  </si>
  <si>
    <t>06.020.0930-A</t>
  </si>
  <si>
    <t>06.020.0932-0</t>
  </si>
  <si>
    <t>06.020.0932-A</t>
  </si>
  <si>
    <t>06.020.0933-0</t>
  </si>
  <si>
    <t>06.020.0933-A</t>
  </si>
  <si>
    <t>06.020.0934-0</t>
  </si>
  <si>
    <t>06.020.0934-A</t>
  </si>
  <si>
    <t>06.020.0935-0</t>
  </si>
  <si>
    <t>06.020.0935-A</t>
  </si>
  <si>
    <t>06.020.0937-0</t>
  </si>
  <si>
    <t>06.020.0937-A</t>
  </si>
  <si>
    <t>06.020.0938-0</t>
  </si>
  <si>
    <t>06.020.0938-A</t>
  </si>
  <si>
    <t>06.021.0010-0</t>
  </si>
  <si>
    <t>06.021.0010-A</t>
  </si>
  <si>
    <t>06.021.0011-0</t>
  </si>
  <si>
    <t>06.021.0011-A</t>
  </si>
  <si>
    <t>06.021.0012-0</t>
  </si>
  <si>
    <t>06.021.0012-A</t>
  </si>
  <si>
    <t>06.021.0013-0</t>
  </si>
  <si>
    <t>06.021.0013-A</t>
  </si>
  <si>
    <t>06.021.0014-0</t>
  </si>
  <si>
    <t>06.021.0014-A</t>
  </si>
  <si>
    <t>06.021.0015-0</t>
  </si>
  <si>
    <t>06.021.0015-A</t>
  </si>
  <si>
    <t>06.021.0016-0</t>
  </si>
  <si>
    <t>06.021.0016-A</t>
  </si>
  <si>
    <t>06.021.0017-0</t>
  </si>
  <si>
    <t>06.021.0017-A</t>
  </si>
  <si>
    <t>06.021.0018-0</t>
  </si>
  <si>
    <t>06.021.0018-A</t>
  </si>
  <si>
    <t>06.021.0019-0</t>
  </si>
  <si>
    <t>06.021.0019-A</t>
  </si>
  <si>
    <t>06.021.0020-0</t>
  </si>
  <si>
    <t>06.021.0020-A</t>
  </si>
  <si>
    <t>06.021.0021-0</t>
  </si>
  <si>
    <t>06.021.0021-A</t>
  </si>
  <si>
    <t>06.021.0025-0</t>
  </si>
  <si>
    <t>06.021.0025-A</t>
  </si>
  <si>
    <t>06.021.0026-0</t>
  </si>
  <si>
    <t>06.021.0026-A</t>
  </si>
  <si>
    <t>06.021.0027-0</t>
  </si>
  <si>
    <t>06.021.0027-A</t>
  </si>
  <si>
    <t>06.021.0028-0</t>
  </si>
  <si>
    <t>06.021.0028-A</t>
  </si>
  <si>
    <t>06.021.0029-0</t>
  </si>
  <si>
    <t>06.021.0029-A</t>
  </si>
  <si>
    <t>06.021.0030-0</t>
  </si>
  <si>
    <t>06.021.0030-A</t>
  </si>
  <si>
    <t>06.021.0031-0</t>
  </si>
  <si>
    <t>06.021.0031-A</t>
  </si>
  <si>
    <t>06.021.0032-0</t>
  </si>
  <si>
    <t>06.021.0032-A</t>
  </si>
  <si>
    <t>06.021.0033-0</t>
  </si>
  <si>
    <t>06.021.0033-A</t>
  </si>
  <si>
    <t>06.021.0034-0</t>
  </si>
  <si>
    <t>06.021.0034-A</t>
  </si>
  <si>
    <t>06.021.0035-0</t>
  </si>
  <si>
    <t>06.021.0035-A</t>
  </si>
  <si>
    <t>06.021.0036-0</t>
  </si>
  <si>
    <t>06.021.0036-A</t>
  </si>
  <si>
    <t>06.021.0040-0</t>
  </si>
  <si>
    <t>06.021.0040-A</t>
  </si>
  <si>
    <t>06.021.0041-0</t>
  </si>
  <si>
    <t>06.021.0041-A</t>
  </si>
  <si>
    <t>06.022.0010-0</t>
  </si>
  <si>
    <t>06.022.0010-A</t>
  </si>
  <si>
    <t>06.061.0105-0</t>
  </si>
  <si>
    <t>06.061.0105-A</t>
  </si>
  <si>
    <t>06.061.0110-0</t>
  </si>
  <si>
    <t>06.061.0110-A</t>
  </si>
  <si>
    <t>06.061.0115-0</t>
  </si>
  <si>
    <t>06.061.0115-A</t>
  </si>
  <si>
    <t>06.061.0120-0</t>
  </si>
  <si>
    <t>06.061.0120-A</t>
  </si>
  <si>
    <t>06.061.0150-0</t>
  </si>
  <si>
    <t>06.061.0150-A</t>
  </si>
  <si>
    <t>06.061.0155-0</t>
  </si>
  <si>
    <t>06.061.0155-A</t>
  </si>
  <si>
    <t>06.061.0160-0</t>
  </si>
  <si>
    <t>06.061.0160-A</t>
  </si>
  <si>
    <t>06.061.0165-0</t>
  </si>
  <si>
    <t>06.061.0165-A</t>
  </si>
  <si>
    <t>06.061.0170-0</t>
  </si>
  <si>
    <t>06.061.0170-A</t>
  </si>
  <si>
    <t>06.061.0171-0</t>
  </si>
  <si>
    <t>06.061.0171-A</t>
  </si>
  <si>
    <t>06.061.0172-0</t>
  </si>
  <si>
    <t>06.061.0172-A</t>
  </si>
  <si>
    <t>06.061.0173-0</t>
  </si>
  <si>
    <t>06.061.0173-A</t>
  </si>
  <si>
    <t>06.061.0174-0</t>
  </si>
  <si>
    <t>06.061.0174-A</t>
  </si>
  <si>
    <t>06.061.0176-0</t>
  </si>
  <si>
    <t>06.061.0176-A</t>
  </si>
  <si>
    <t>06.061.0177-0</t>
  </si>
  <si>
    <t>06.061.0177-A</t>
  </si>
  <si>
    <t>06.062.0001-0</t>
  </si>
  <si>
    <t>06.062.0001-A</t>
  </si>
  <si>
    <t>06.062.0002-0</t>
  </si>
  <si>
    <t>06.062.0002-A</t>
  </si>
  <si>
    <t>06.063.0012-0</t>
  </si>
  <si>
    <t>06.063.0012-A</t>
  </si>
  <si>
    <t>06.063.0013-0</t>
  </si>
  <si>
    <t>06.063.0013-A</t>
  </si>
  <si>
    <t>06.063.0014-0</t>
  </si>
  <si>
    <t>06.063.0014-A</t>
  </si>
  <si>
    <t>06.063.0015-0</t>
  </si>
  <si>
    <t>06.063.0015-A</t>
  </si>
  <si>
    <t>06.063.0016-0</t>
  </si>
  <si>
    <t>06.063.0016-A</t>
  </si>
  <si>
    <t>06.063.0017-0</t>
  </si>
  <si>
    <t>06.063.0017-A</t>
  </si>
  <si>
    <t>06.063.0018-0</t>
  </si>
  <si>
    <t>06.063.0018-A</t>
  </si>
  <si>
    <t>06.063.0019-0</t>
  </si>
  <si>
    <t>06.063.0019-A</t>
  </si>
  <si>
    <t>06.063.0021-0</t>
  </si>
  <si>
    <t>06.063.0021-A</t>
  </si>
  <si>
    <t>06.063.0023-0</t>
  </si>
  <si>
    <t>06.063.0023-A</t>
  </si>
  <si>
    <t>06.069.0005-0</t>
  </si>
  <si>
    <t>06.069.0005-A</t>
  </si>
  <si>
    <t>06.069.0006-0</t>
  </si>
  <si>
    <t>06.069.0006-A</t>
  </si>
  <si>
    <t>06.069.0008-0</t>
  </si>
  <si>
    <t>06.069.0008-A</t>
  </si>
  <si>
    <t>06.069.0009-0</t>
  </si>
  <si>
    <t>06.069.0009-A</t>
  </si>
  <si>
    <t>06.069.0010-0</t>
  </si>
  <si>
    <t>06.069.0010-A</t>
  </si>
  <si>
    <t>06.069.0015-0</t>
  </si>
  <si>
    <t>06.069.0015-A</t>
  </si>
  <si>
    <t>06.069.0020-0</t>
  </si>
  <si>
    <t>06.069.0020-A</t>
  </si>
  <si>
    <t>06.069.0025-0</t>
  </si>
  <si>
    <t>06.069.0025-A</t>
  </si>
  <si>
    <t>06.069.0030-0</t>
  </si>
  <si>
    <t>06.069.0030-A</t>
  </si>
  <si>
    <t>06.069.0035-0</t>
  </si>
  <si>
    <t>06.069.0035-A</t>
  </si>
  <si>
    <t>06.069.0040-0</t>
  </si>
  <si>
    <t>06.069.0040-A</t>
  </si>
  <si>
    <t>06.069.0045-0</t>
  </si>
  <si>
    <t>06.069.0045-A</t>
  </si>
  <si>
    <t>06.069.0050-0</t>
  </si>
  <si>
    <t>06.069.0050-A</t>
  </si>
  <si>
    <t>06.069.0055-0</t>
  </si>
  <si>
    <t>06.069.0055-A</t>
  </si>
  <si>
    <t>06.069.0100-0</t>
  </si>
  <si>
    <t>06.069.0100-A</t>
  </si>
  <si>
    <t>06.069.0101-0</t>
  </si>
  <si>
    <t>06.069.0101-A</t>
  </si>
  <si>
    <t>06.069.0105-0</t>
  </si>
  <si>
    <t>06.069.0105-A</t>
  </si>
  <si>
    <t>06.069.0106-0</t>
  </si>
  <si>
    <t>06.069.0106-A</t>
  </si>
  <si>
    <t>06.069.0110-0</t>
  </si>
  <si>
    <t>06.069.0110-A</t>
  </si>
  <si>
    <t>06.069.0115-0</t>
  </si>
  <si>
    <t>06.069.0115-A</t>
  </si>
  <si>
    <t>06.069.0120-0</t>
  </si>
  <si>
    <t>06.069.0120-A</t>
  </si>
  <si>
    <t>06.069.0125-0</t>
  </si>
  <si>
    <t>06.069.0125-A</t>
  </si>
  <si>
    <t>06.069.0130-0</t>
  </si>
  <si>
    <t>06.069.0130-A</t>
  </si>
  <si>
    <t>06.069.0135-0</t>
  </si>
  <si>
    <t>06.069.0135-A</t>
  </si>
  <si>
    <t>06.069.0140-0</t>
  </si>
  <si>
    <t>06.069.0140-A</t>
  </si>
  <si>
    <t>06.069.0145-0</t>
  </si>
  <si>
    <t>06.069.0145-A</t>
  </si>
  <si>
    <t>06.069.0150-0</t>
  </si>
  <si>
    <t>06.069.0150-A</t>
  </si>
  <si>
    <t>06.069.0155-0</t>
  </si>
  <si>
    <t>06.069.0155-A</t>
  </si>
  <si>
    <t>06.069.0160-0</t>
  </si>
  <si>
    <t>06.069.0160-A</t>
  </si>
  <si>
    <t>06.069.0165-0</t>
  </si>
  <si>
    <t>06.069.0165-A</t>
  </si>
  <si>
    <t>06.072.0001-0</t>
  </si>
  <si>
    <t>06.072.0001-A</t>
  </si>
  <si>
    <t>06.072.0003-0</t>
  </si>
  <si>
    <t>06.072.0003-A</t>
  </si>
  <si>
    <t>06.075.0010-0</t>
  </si>
  <si>
    <t>06.075.0010-A</t>
  </si>
  <si>
    <t>06.075.0012-0</t>
  </si>
  <si>
    <t>06.075.0012-A</t>
  </si>
  <si>
    <t>06.076.0005-0</t>
  </si>
  <si>
    <t>06.076.0005-A</t>
  </si>
  <si>
    <t>06.076.0010-0</t>
  </si>
  <si>
    <t>06.076.0010-A</t>
  </si>
  <si>
    <t>06.076.0015-0</t>
  </si>
  <si>
    <t>06.076.0015-A</t>
  </si>
  <si>
    <t>06.076.0020-0</t>
  </si>
  <si>
    <t>06.076.0020-A</t>
  </si>
  <si>
    <t>06.076.0025-0</t>
  </si>
  <si>
    <t>06.076.0025-A</t>
  </si>
  <si>
    <t>06.077.0005-0</t>
  </si>
  <si>
    <t>06.077.0005-A</t>
  </si>
  <si>
    <t>06.077.0010-0</t>
  </si>
  <si>
    <t>06.077.0010-A</t>
  </si>
  <si>
    <t>06.077.0015-0</t>
  </si>
  <si>
    <t>06.077.0015-A</t>
  </si>
  <si>
    <t>06.077.0020-0</t>
  </si>
  <si>
    <t>06.077.0020-A</t>
  </si>
  <si>
    <t>06.077.0025-0</t>
  </si>
  <si>
    <t>06.077.0025-A</t>
  </si>
  <si>
    <t>06.081.0010-0</t>
  </si>
  <si>
    <t>06.081.0010-A</t>
  </si>
  <si>
    <t>06.082.0010-0</t>
  </si>
  <si>
    <t>06.082.0010-A</t>
  </si>
  <si>
    <t>06.082.0015-0</t>
  </si>
  <si>
    <t>06.082.0015-A</t>
  </si>
  <si>
    <t>06.082.0020-0</t>
  </si>
  <si>
    <t>06.082.0020-A</t>
  </si>
  <si>
    <t>06.082.0050-0</t>
  </si>
  <si>
    <t>06.082.0050-A</t>
  </si>
  <si>
    <t>06.082.0053-0</t>
  </si>
  <si>
    <t>06.082.0053-A</t>
  </si>
  <si>
    <t>06.082.0055-0</t>
  </si>
  <si>
    <t>06.082.0055-A</t>
  </si>
  <si>
    <t>06.082.0070-0</t>
  </si>
  <si>
    <t>06.082.0070-A</t>
  </si>
  <si>
    <t>06.082.0075-0</t>
  </si>
  <si>
    <t>06.082.0075-A</t>
  </si>
  <si>
    <t>06.084.0005-0</t>
  </si>
  <si>
    <t>06.084.0005-A</t>
  </si>
  <si>
    <t>06.085.0010-0</t>
  </si>
  <si>
    <t>06.085.0010-A</t>
  </si>
  <si>
    <t>06.085.0015-0</t>
  </si>
  <si>
    <t>06.085.0015-A</t>
  </si>
  <si>
    <t>06.085.0020-0</t>
  </si>
  <si>
    <t>06.085.0020-A</t>
  </si>
  <si>
    <t>06.085.0025-0</t>
  </si>
  <si>
    <t>06.085.0025-A</t>
  </si>
  <si>
    <t>06.085.0030-0</t>
  </si>
  <si>
    <t>06.085.0030-A</t>
  </si>
  <si>
    <t>06.085.0035-0</t>
  </si>
  <si>
    <t>06.085.0035-A</t>
  </si>
  <si>
    <t>06.085.0040-0</t>
  </si>
  <si>
    <t>06.085.0040-A</t>
  </si>
  <si>
    <t>06.085.0045-0</t>
  </si>
  <si>
    <t>06.085.0045-A</t>
  </si>
  <si>
    <t>06.085.0050-1</t>
  </si>
  <si>
    <t>06.085.0050-B</t>
  </si>
  <si>
    <t>06.085.0055-0</t>
  </si>
  <si>
    <t>06.085.0055-A</t>
  </si>
  <si>
    <t>06.085.0058-0</t>
  </si>
  <si>
    <t>06.085.0058-A</t>
  </si>
  <si>
    <t>06.085.0060-0</t>
  </si>
  <si>
    <t>06.085.0060-A</t>
  </si>
  <si>
    <t>06.085.0065-0</t>
  </si>
  <si>
    <t>06.085.0065-A</t>
  </si>
  <si>
    <t>06.085.0070-0</t>
  </si>
  <si>
    <t>06.085.0070-A</t>
  </si>
  <si>
    <t>06.085.0072-0</t>
  </si>
  <si>
    <t>06.085.0072-A</t>
  </si>
  <si>
    <t>06.085.0074-0</t>
  </si>
  <si>
    <t>06.085.0074-A</t>
  </si>
  <si>
    <t>06.086.0010-0</t>
  </si>
  <si>
    <t>06.086.0010-A</t>
  </si>
  <si>
    <t>06.087.0010-0</t>
  </si>
  <si>
    <t>06.087.0010-A</t>
  </si>
  <si>
    <t>06.088.0010-0</t>
  </si>
  <si>
    <t>06.088.0010-A</t>
  </si>
  <si>
    <t>06.090.0010-0</t>
  </si>
  <si>
    <t>06.090.0010-A</t>
  </si>
  <si>
    <t>06.095.0010-0</t>
  </si>
  <si>
    <t>06.095.0010-A</t>
  </si>
  <si>
    <t>06.095.0013-0</t>
  </si>
  <si>
    <t>06.095.0013-A</t>
  </si>
  <si>
    <t>06.095.0015-0</t>
  </si>
  <si>
    <t>06.095.0015-A</t>
  </si>
  <si>
    <t>06.095.0018-0</t>
  </si>
  <si>
    <t>06.095.0018-A</t>
  </si>
  <si>
    <t>06.095.0020-0</t>
  </si>
  <si>
    <t>06.095.0020-A</t>
  </si>
  <si>
    <t>06.095.0022-0</t>
  </si>
  <si>
    <t>06.095.0022-A</t>
  </si>
  <si>
    <t>06.095.0025-0</t>
  </si>
  <si>
    <t>06.095.0025-A</t>
  </si>
  <si>
    <t>06.095.0028-0</t>
  </si>
  <si>
    <t>06.095.0028-A</t>
  </si>
  <si>
    <t>06.095.0030-0</t>
  </si>
  <si>
    <t>06.095.0030-A</t>
  </si>
  <si>
    <t>06.100.0010-0</t>
  </si>
  <si>
    <t>06.100.0010-A</t>
  </si>
  <si>
    <t>06.100.0011-0</t>
  </si>
  <si>
    <t>06.100.0011-A</t>
  </si>
  <si>
    <t>06.100.0012-0</t>
  </si>
  <si>
    <t>06.100.0012-A</t>
  </si>
  <si>
    <t>06.100.0020-0</t>
  </si>
  <si>
    <t>06.100.0020-A</t>
  </si>
  <si>
    <t>06.100.0030-0</t>
  </si>
  <si>
    <t>06.100.0030-A</t>
  </si>
  <si>
    <t>06.100.0040-0</t>
  </si>
  <si>
    <t>06.100.0040-A</t>
  </si>
  <si>
    <t>06.100.0050-0</t>
  </si>
  <si>
    <t>06.100.0050-A</t>
  </si>
  <si>
    <t>06.100.0056-0</t>
  </si>
  <si>
    <t>06.100.0056-A</t>
  </si>
  <si>
    <t>06.100.0058-0</t>
  </si>
  <si>
    <t>06.100.0058-A</t>
  </si>
  <si>
    <t>06.100.0060-0</t>
  </si>
  <si>
    <t>06.100.0060-A</t>
  </si>
  <si>
    <t>06.100.0062-0</t>
  </si>
  <si>
    <t>06.100.0062-A</t>
  </si>
  <si>
    <t>06.100.0064-0</t>
  </si>
  <si>
    <t>06.100.0064-A</t>
  </si>
  <si>
    <t>06.100.0068-0</t>
  </si>
  <si>
    <t>06.100.0068-A</t>
  </si>
  <si>
    <t>06.100.0079-0</t>
  </si>
  <si>
    <t>06.100.0079-A</t>
  </si>
  <si>
    <t>06.100.0080-0</t>
  </si>
  <si>
    <t>06.100.0080-A</t>
  </si>
  <si>
    <t>06.100.0082-0</t>
  </si>
  <si>
    <t>06.100.0082-A</t>
  </si>
  <si>
    <t>06.100.0085-0</t>
  </si>
  <si>
    <t>06.100.0085-A</t>
  </si>
  <si>
    <t>06.100.0087-0</t>
  </si>
  <si>
    <t>06.100.0087-A</t>
  </si>
  <si>
    <t>06.100.0090-0</t>
  </si>
  <si>
    <t>06.100.0090-A</t>
  </si>
  <si>
    <t>06.100.0092-0</t>
  </si>
  <si>
    <t>06.100.0092-A</t>
  </si>
  <si>
    <t>06.100.0095-0</t>
  </si>
  <si>
    <t>06.100.0095-A</t>
  </si>
  <si>
    <t>06.100.0100-0</t>
  </si>
  <si>
    <t>06.100.0100-A</t>
  </si>
  <si>
    <t>06.100.0105-0</t>
  </si>
  <si>
    <t>06.100.0105-A</t>
  </si>
  <si>
    <t>06.100.0110-0</t>
  </si>
  <si>
    <t>06.100.0110-A</t>
  </si>
  <si>
    <t>06.100.0115-0</t>
  </si>
  <si>
    <t>06.100.0115-A</t>
  </si>
  <si>
    <t>06.100.0130-0</t>
  </si>
  <si>
    <t>06.100.0130-A</t>
  </si>
  <si>
    <t>06.100.0132-0</t>
  </si>
  <si>
    <t>06.100.0132-A</t>
  </si>
  <si>
    <t>06.100.0134-0</t>
  </si>
  <si>
    <t>06.100.0134-A</t>
  </si>
  <si>
    <t>06.100.0136-0</t>
  </si>
  <si>
    <t>06.100.0136-A</t>
  </si>
  <si>
    <t>06.100.0138-0</t>
  </si>
  <si>
    <t>06.100.0138-A</t>
  </si>
  <si>
    <t>06.100.0140-0</t>
  </si>
  <si>
    <t>06.100.0140-A</t>
  </si>
  <si>
    <t>06.100.0142-0</t>
  </si>
  <si>
    <t>06.100.0142-A</t>
  </si>
  <si>
    <t>06.100.0144-0</t>
  </si>
  <si>
    <t>06.100.0144-A</t>
  </si>
  <si>
    <t>06.100.0148-0</t>
  </si>
  <si>
    <t>06.100.0148-A</t>
  </si>
  <si>
    <t>06.100.0150-0</t>
  </si>
  <si>
    <t>06.100.0150-A</t>
  </si>
  <si>
    <t>06.100.0155-0</t>
  </si>
  <si>
    <t>06.100.0155-A</t>
  </si>
  <si>
    <t>06.100.0160-0</t>
  </si>
  <si>
    <t>06.100.0160-A</t>
  </si>
  <si>
    <t>06.100.0165-0</t>
  </si>
  <si>
    <t>06.100.0165-A</t>
  </si>
  <si>
    <t>06.100.0170-0</t>
  </si>
  <si>
    <t>06.100.0170-A</t>
  </si>
  <si>
    <t>06.100.0175-0</t>
  </si>
  <si>
    <t>06.100.0175-A</t>
  </si>
  <si>
    <t>06.100.0180-0</t>
  </si>
  <si>
    <t>06.100.0180-A</t>
  </si>
  <si>
    <t>06.100.0185-0</t>
  </si>
  <si>
    <t>06.100.0185-A</t>
  </si>
  <si>
    <t>06.100.0187-0</t>
  </si>
  <si>
    <t>06.100.0187-A</t>
  </si>
  <si>
    <t>06.100.0190-0</t>
  </si>
  <si>
    <t>06.100.0190-A</t>
  </si>
  <si>
    <t>06.101.0001-0</t>
  </si>
  <si>
    <t>06.101.0001-A</t>
  </si>
  <si>
    <t>06.102.0010-0</t>
  </si>
  <si>
    <t>06.102.0010-A</t>
  </si>
  <si>
    <t>06.103.0010-0</t>
  </si>
  <si>
    <t>06.103.0010-A</t>
  </si>
  <si>
    <t>06.103.0015-0</t>
  </si>
  <si>
    <t>06.103.0015-A</t>
  </si>
  <si>
    <t>06.103.0020-0</t>
  </si>
  <si>
    <t>06.103.0020-A</t>
  </si>
  <si>
    <t>06.103.0025-0</t>
  </si>
  <si>
    <t>06.103.0025-A</t>
  </si>
  <si>
    <t>06.103.0030-0</t>
  </si>
  <si>
    <t>06.103.0030-A</t>
  </si>
  <si>
    <t>06.103.0035-0</t>
  </si>
  <si>
    <t>06.103.0035-A</t>
  </si>
  <si>
    <t>06.103.0040-0</t>
  </si>
  <si>
    <t>06.103.0040-A</t>
  </si>
  <si>
    <t>06.103.0045-0</t>
  </si>
  <si>
    <t>06.103.0045-A</t>
  </si>
  <si>
    <t>06.103.0050-0</t>
  </si>
  <si>
    <t>06.103.0050-A</t>
  </si>
  <si>
    <t>06.103.0055-0</t>
  </si>
  <si>
    <t>06.103.0055-A</t>
  </si>
  <si>
    <t>06.103.0080-0</t>
  </si>
  <si>
    <t>06.103.0080-A</t>
  </si>
  <si>
    <t>06.103.0085-0</t>
  </si>
  <si>
    <t>06.103.0085-A</t>
  </si>
  <si>
    <t>06.103.0090-0</t>
  </si>
  <si>
    <t>06.103.0090-A</t>
  </si>
  <si>
    <t>06.103.0095-0</t>
  </si>
  <si>
    <t>06.103.0095-A</t>
  </si>
  <si>
    <t>06.103.0100-0</t>
  </si>
  <si>
    <t>06.103.0100-A</t>
  </si>
  <si>
    <t>06.103.0105-0</t>
  </si>
  <si>
    <t>06.103.0105-A</t>
  </si>
  <si>
    <t>06.103.0110-0</t>
  </si>
  <si>
    <t>06.103.0110-A</t>
  </si>
  <si>
    <t>06.103.0115-0</t>
  </si>
  <si>
    <t>06.103.0115-A</t>
  </si>
  <si>
    <t>06.103.0120-0</t>
  </si>
  <si>
    <t>06.103.0120-A</t>
  </si>
  <si>
    <t>06.103.0125-0</t>
  </si>
  <si>
    <t>06.103.0125-A</t>
  </si>
  <si>
    <t>06.103.0150-0</t>
  </si>
  <si>
    <t>06.103.0150-A</t>
  </si>
  <si>
    <t>06.106.0011-0</t>
  </si>
  <si>
    <t>06.106.0011-A</t>
  </si>
  <si>
    <t>06.106.0012-0</t>
  </si>
  <si>
    <t>06.106.0012-A</t>
  </si>
  <si>
    <t>06.106.0014-0</t>
  </si>
  <si>
    <t>06.106.0014-A</t>
  </si>
  <si>
    <t>06.108.0005-0</t>
  </si>
  <si>
    <t>06.108.0005-A</t>
  </si>
  <si>
    <t>06.108.0006-0</t>
  </si>
  <si>
    <t>06.108.0006-A</t>
  </si>
  <si>
    <t>06.108.0007-0</t>
  </si>
  <si>
    <t>06.108.0007-A</t>
  </si>
  <si>
    <t>06.108.0008-0</t>
  </si>
  <si>
    <t>06.108.0008-A</t>
  </si>
  <si>
    <t>06.108.0009-0</t>
  </si>
  <si>
    <t>06.108.0009-A</t>
  </si>
  <si>
    <t>06.110.0001-0</t>
  </si>
  <si>
    <t>06.110.0001-A</t>
  </si>
  <si>
    <t>06.115.0001-0</t>
  </si>
  <si>
    <t>06.115.0001-A</t>
  </si>
  <si>
    <t>06.200.0030-0</t>
  </si>
  <si>
    <t>06.200.0030-A</t>
  </si>
  <si>
    <t>06.200.0033-0</t>
  </si>
  <si>
    <t>06.200.0033-A</t>
  </si>
  <si>
    <t>06.200.0035-0</t>
  </si>
  <si>
    <t>06.200.0035-A</t>
  </si>
  <si>
    <t>06.200.0051-0</t>
  </si>
  <si>
    <t>06.200.0051-A</t>
  </si>
  <si>
    <t>06.200.0052-0</t>
  </si>
  <si>
    <t>06.200.0052-A</t>
  </si>
  <si>
    <t>06.200.0053-0</t>
  </si>
  <si>
    <t>06.200.0053-A</t>
  </si>
  <si>
    <t>06.200.0054-0</t>
  </si>
  <si>
    <t>06.200.0054-A</t>
  </si>
  <si>
    <t>06.200.0055-0</t>
  </si>
  <si>
    <t>06.200.0055-A</t>
  </si>
  <si>
    <t>06.200.0056-0</t>
  </si>
  <si>
    <t>06.200.0056-A</t>
  </si>
  <si>
    <t>06.200.0057-0</t>
  </si>
  <si>
    <t>06.200.0057-A</t>
  </si>
  <si>
    <t>06.200.0058-0</t>
  </si>
  <si>
    <t>06.200.0058-A</t>
  </si>
  <si>
    <t>06.200.0059-0</t>
  </si>
  <si>
    <t>06.200.0059-A</t>
  </si>
  <si>
    <t>06.200.0060-0</t>
  </si>
  <si>
    <t>06.200.0060-A</t>
  </si>
  <si>
    <t>06.200.0062-0</t>
  </si>
  <si>
    <t>06.200.0062-A</t>
  </si>
  <si>
    <t>06.200.0064-0</t>
  </si>
  <si>
    <t>06.200.0064-A</t>
  </si>
  <si>
    <t>06.200.0065-0</t>
  </si>
  <si>
    <t>06.200.0065-A</t>
  </si>
  <si>
    <t>06.200.0066-0</t>
  </si>
  <si>
    <t>06.200.0066-A</t>
  </si>
  <si>
    <t>06.200.0067-0</t>
  </si>
  <si>
    <t>06.200.0067-A</t>
  </si>
  <si>
    <t>06.200.0068-0</t>
  </si>
  <si>
    <t>06.200.0068-A</t>
  </si>
  <si>
    <t>06.200.0071-0</t>
  </si>
  <si>
    <t>06.200.0071-A</t>
  </si>
  <si>
    <t>06.200.0072-0</t>
  </si>
  <si>
    <t>06.200.0072-A</t>
  </si>
  <si>
    <t>06.200.0073-0</t>
  </si>
  <si>
    <t>06.200.0073-A</t>
  </si>
  <si>
    <t>06.200.0074-0</t>
  </si>
  <si>
    <t>06.200.0074-A</t>
  </si>
  <si>
    <t>06.200.0075-0</t>
  </si>
  <si>
    <t>06.200.0075-A</t>
  </si>
  <si>
    <t>06.200.0076-0</t>
  </si>
  <si>
    <t>06.200.0076-A</t>
  </si>
  <si>
    <t>06.200.0077-0</t>
  </si>
  <si>
    <t>06.200.0077-A</t>
  </si>
  <si>
    <t>06.200.0078-0</t>
  </si>
  <si>
    <t>06.200.0078-A</t>
  </si>
  <si>
    <t>06.200.0080-0</t>
  </si>
  <si>
    <t>06.200.0080-A</t>
  </si>
  <si>
    <t>06.200.0081-0</t>
  </si>
  <si>
    <t>06.200.0081-A</t>
  </si>
  <si>
    <t>06.200.0083-0</t>
  </si>
  <si>
    <t>06.200.0083-A</t>
  </si>
  <si>
    <t>06.200.0084-0</t>
  </si>
  <si>
    <t>06.200.0084-A</t>
  </si>
  <si>
    <t>06.200.0085-0</t>
  </si>
  <si>
    <t>06.200.0085-A</t>
  </si>
  <si>
    <t>06.200.0086-0</t>
  </si>
  <si>
    <t>06.200.0086-A</t>
  </si>
  <si>
    <t>06.200.0090-0</t>
  </si>
  <si>
    <t>06.200.0090-A</t>
  </si>
  <si>
    <t>06.200.0092-0</t>
  </si>
  <si>
    <t>06.200.0092-A</t>
  </si>
  <si>
    <t>06.200.0093-0</t>
  </si>
  <si>
    <t>06.200.0093-A</t>
  </si>
  <si>
    <t>06.200.0094-0</t>
  </si>
  <si>
    <t>06.200.0094-A</t>
  </si>
  <si>
    <t>06.200.0095-0</t>
  </si>
  <si>
    <t>06.200.0095-A</t>
  </si>
  <si>
    <t>06.200.0096-0</t>
  </si>
  <si>
    <t>06.200.0096-A</t>
  </si>
  <si>
    <t>06.200.0097-0</t>
  </si>
  <si>
    <t>06.200.0097-A</t>
  </si>
  <si>
    <t>06.200.0098-0</t>
  </si>
  <si>
    <t>06.200.0098-A</t>
  </si>
  <si>
    <t>06.200.0099-0</t>
  </si>
  <si>
    <t>06.200.0099-A</t>
  </si>
  <si>
    <t>06.200.0100-0</t>
  </si>
  <si>
    <t>06.200.0100-A</t>
  </si>
  <si>
    <t>06.200.0102-0</t>
  </si>
  <si>
    <t>06.200.0102-A</t>
  </si>
  <si>
    <t>06.200.0104-0</t>
  </si>
  <si>
    <t>06.200.0104-A</t>
  </si>
  <si>
    <t>06.200.0105-0</t>
  </si>
  <si>
    <t>06.200.0105-A</t>
  </si>
  <si>
    <t>06.200.0106-0</t>
  </si>
  <si>
    <t>06.200.0106-A</t>
  </si>
  <si>
    <t>06.200.0107-0</t>
  </si>
  <si>
    <t>06.200.0107-A</t>
  </si>
  <si>
    <t>06.200.0108-0</t>
  </si>
  <si>
    <t>06.200.0108-A</t>
  </si>
  <si>
    <t>06.201.0051-0</t>
  </si>
  <si>
    <t>06.201.0051-A</t>
  </si>
  <si>
    <t>06.201.0052-0</t>
  </si>
  <si>
    <t>06.201.0052-A</t>
  </si>
  <si>
    <t>06.201.0053-0</t>
  </si>
  <si>
    <t>06.201.0053-A</t>
  </si>
  <si>
    <t>06.201.0054-0</t>
  </si>
  <si>
    <t>06.201.0054-A</t>
  </si>
  <si>
    <t>06.201.0055-0</t>
  </si>
  <si>
    <t>06.201.0055-A</t>
  </si>
  <si>
    <t>06.201.0056-0</t>
  </si>
  <si>
    <t>06.201.0056-A</t>
  </si>
  <si>
    <t>06.201.0057-0</t>
  </si>
  <si>
    <t>06.201.0057-A</t>
  </si>
  <si>
    <t>06.201.0058-0</t>
  </si>
  <si>
    <t>06.201.0058-A</t>
  </si>
  <si>
    <t>06.201.0059-0</t>
  </si>
  <si>
    <t>06.201.0059-A</t>
  </si>
  <si>
    <t>06.201.0060-0</t>
  </si>
  <si>
    <t>06.201.0060-A</t>
  </si>
  <si>
    <t>06.201.0061-0</t>
  </si>
  <si>
    <t>06.201.0061-A</t>
  </si>
  <si>
    <t>06.201.0062-0</t>
  </si>
  <si>
    <t>06.201.0062-A</t>
  </si>
  <si>
    <t>06.201.0063-0</t>
  </si>
  <si>
    <t>06.201.0063-A</t>
  </si>
  <si>
    <t>06.201.0064-0</t>
  </si>
  <si>
    <t>06.201.0064-A</t>
  </si>
  <si>
    <t>06.201.0065-0</t>
  </si>
  <si>
    <t>06.201.0065-A</t>
  </si>
  <si>
    <t>06.201.0066-0</t>
  </si>
  <si>
    <t>06.201.0066-A</t>
  </si>
  <si>
    <t>06.201.0071-0</t>
  </si>
  <si>
    <t>06.201.0071-A</t>
  </si>
  <si>
    <t>06.201.0072-0</t>
  </si>
  <si>
    <t>06.201.0072-A</t>
  </si>
  <si>
    <t>06.201.0073-0</t>
  </si>
  <si>
    <t>06.201.0073-A</t>
  </si>
  <si>
    <t>06.201.0074-0</t>
  </si>
  <si>
    <t>06.201.0074-A</t>
  </si>
  <si>
    <t>06.201.0075-0</t>
  </si>
  <si>
    <t>06.201.0075-A</t>
  </si>
  <si>
    <t>06.201.0076-0</t>
  </si>
  <si>
    <t>06.201.0076-A</t>
  </si>
  <si>
    <t>06.201.0077-0</t>
  </si>
  <si>
    <t>06.201.0077-A</t>
  </si>
  <si>
    <t>06.201.0078-0</t>
  </si>
  <si>
    <t>06.201.0078-A</t>
  </si>
  <si>
    <t>06.201.0079-0</t>
  </si>
  <si>
    <t>06.201.0079-A</t>
  </si>
  <si>
    <t>06.201.0080-0</t>
  </si>
  <si>
    <t>06.201.0080-A</t>
  </si>
  <si>
    <t>06.201.0081-0</t>
  </si>
  <si>
    <t>06.201.0081-A</t>
  </si>
  <si>
    <t>06.201.0082-0</t>
  </si>
  <si>
    <t>06.201.0082-A</t>
  </si>
  <si>
    <t>06.201.0091-0</t>
  </si>
  <si>
    <t>06.201.0091-A</t>
  </si>
  <si>
    <t>06.201.0092-0</t>
  </si>
  <si>
    <t>06.201.0092-A</t>
  </si>
  <si>
    <t>06.201.0093-0</t>
  </si>
  <si>
    <t>06.201.0093-A</t>
  </si>
  <si>
    <t>06.201.0094-0</t>
  </si>
  <si>
    <t>06.201.0094-A</t>
  </si>
  <si>
    <t>06.201.0095-0</t>
  </si>
  <si>
    <t>06.201.0095-A</t>
  </si>
  <si>
    <t>06.201.0096-0</t>
  </si>
  <si>
    <t>06.201.0096-A</t>
  </si>
  <si>
    <t>06.201.0097-0</t>
  </si>
  <si>
    <t>06.201.0097-A</t>
  </si>
  <si>
    <t>06.201.0098-0</t>
  </si>
  <si>
    <t>06.201.0098-A</t>
  </si>
  <si>
    <t>06.201.0099-0</t>
  </si>
  <si>
    <t>06.201.0099-A</t>
  </si>
  <si>
    <t>06.201.0100-0</t>
  </si>
  <si>
    <t>06.201.0100-A</t>
  </si>
  <si>
    <t>06.201.0101-0</t>
  </si>
  <si>
    <t>06.201.0101-A</t>
  </si>
  <si>
    <t>06.201.0102-0</t>
  </si>
  <si>
    <t>06.201.0102-A</t>
  </si>
  <si>
    <t>06.201.0111-0</t>
  </si>
  <si>
    <t>06.201.0111-A</t>
  </si>
  <si>
    <t>06.201.0112-0</t>
  </si>
  <si>
    <t>06.201.0112-A</t>
  </si>
  <si>
    <t>06.201.0113-0</t>
  </si>
  <si>
    <t>06.201.0113-A</t>
  </si>
  <si>
    <t>06.201.0114-0</t>
  </si>
  <si>
    <t>06.201.0114-A</t>
  </si>
  <si>
    <t>06.201.0115-0</t>
  </si>
  <si>
    <t>06.201.0115-A</t>
  </si>
  <si>
    <t>06.201.0116-0</t>
  </si>
  <si>
    <t>06.201.0116-A</t>
  </si>
  <si>
    <t>06.201.0117-0</t>
  </si>
  <si>
    <t>06.201.0117-A</t>
  </si>
  <si>
    <t>06.201.0118-0</t>
  </si>
  <si>
    <t>06.201.0118-A</t>
  </si>
  <si>
    <t>06.201.0119-0</t>
  </si>
  <si>
    <t>06.201.0119-A</t>
  </si>
  <si>
    <t>06.201.0120-0</t>
  </si>
  <si>
    <t>06.201.0120-A</t>
  </si>
  <si>
    <t>06.201.0121-0</t>
  </si>
  <si>
    <t>06.201.0121-A</t>
  </si>
  <si>
    <t>06.201.0122-0</t>
  </si>
  <si>
    <t>06.201.0122-A</t>
  </si>
  <si>
    <t>06.201.0123-0</t>
  </si>
  <si>
    <t>06.201.0123-A</t>
  </si>
  <si>
    <t>06.201.0124-0</t>
  </si>
  <si>
    <t>06.201.0124-A</t>
  </si>
  <si>
    <t>06.201.0125-0</t>
  </si>
  <si>
    <t>06.201.0125-A</t>
  </si>
  <si>
    <t>06.201.0126-0</t>
  </si>
  <si>
    <t>06.201.0126-A</t>
  </si>
  <si>
    <t>06.201.0131-0</t>
  </si>
  <si>
    <t>06.201.0131-A</t>
  </si>
  <si>
    <t>06.201.0132-0</t>
  </si>
  <si>
    <t>06.201.0132-A</t>
  </si>
  <si>
    <t>06.201.0133-0</t>
  </si>
  <si>
    <t>06.201.0133-A</t>
  </si>
  <si>
    <t>06.201.0134-0</t>
  </si>
  <si>
    <t>06.201.0134-A</t>
  </si>
  <si>
    <t>06.201.0135-0</t>
  </si>
  <si>
    <t>06.201.0135-A</t>
  </si>
  <si>
    <t>06.201.0136-0</t>
  </si>
  <si>
    <t>06.201.0136-A</t>
  </si>
  <si>
    <t>06.201.0137-0</t>
  </si>
  <si>
    <t>06.201.0137-A</t>
  </si>
  <si>
    <t>06.201.0138-0</t>
  </si>
  <si>
    <t>06.201.0138-A</t>
  </si>
  <si>
    <t>06.201.0139-0</t>
  </si>
  <si>
    <t>06.201.0139-A</t>
  </si>
  <si>
    <t>06.201.0140-0</t>
  </si>
  <si>
    <t>06.201.0140-A</t>
  </si>
  <si>
    <t>06.201.0141-0</t>
  </si>
  <si>
    <t>06.201.0141-A</t>
  </si>
  <si>
    <t>06.201.0142-0</t>
  </si>
  <si>
    <t>06.201.0142-A</t>
  </si>
  <si>
    <t>06.201.0161-0</t>
  </si>
  <si>
    <t>06.201.0161-A</t>
  </si>
  <si>
    <t>06.201.0162-0</t>
  </si>
  <si>
    <t>06.201.0162-A</t>
  </si>
  <si>
    <t>06.201.0163-0</t>
  </si>
  <si>
    <t>06.201.0163-A</t>
  </si>
  <si>
    <t>06.201.0164-0</t>
  </si>
  <si>
    <t>06.201.0164-A</t>
  </si>
  <si>
    <t>06.201.0165-0</t>
  </si>
  <si>
    <t>06.201.0165-A</t>
  </si>
  <si>
    <t>06.201.0166-0</t>
  </si>
  <si>
    <t>06.201.0166-A</t>
  </si>
  <si>
    <t>06.201.0167-0</t>
  </si>
  <si>
    <t>06.201.0167-A</t>
  </si>
  <si>
    <t>06.201.0168-0</t>
  </si>
  <si>
    <t>06.201.0168-A</t>
  </si>
  <si>
    <t>06.201.0169-0</t>
  </si>
  <si>
    <t>06.201.0169-A</t>
  </si>
  <si>
    <t>06.201.0170-0</t>
  </si>
  <si>
    <t>06.201.0170-A</t>
  </si>
  <si>
    <t>06.201.0171-0</t>
  </si>
  <si>
    <t>06.201.0171-A</t>
  </si>
  <si>
    <t>06.201.0172-0</t>
  </si>
  <si>
    <t>06.201.0172-A</t>
  </si>
  <si>
    <t>06.201.0173-0</t>
  </si>
  <si>
    <t>06.201.0173-A</t>
  </si>
  <si>
    <t>06.201.0174-0</t>
  </si>
  <si>
    <t>06.201.0174-A</t>
  </si>
  <si>
    <t>06.201.0175-0</t>
  </si>
  <si>
    <t>06.201.0175-A</t>
  </si>
  <si>
    <t>06.201.0176-0</t>
  </si>
  <si>
    <t>06.201.0176-A</t>
  </si>
  <si>
    <t>06.201.0181-0</t>
  </si>
  <si>
    <t>06.201.0181-A</t>
  </si>
  <si>
    <t>06.201.0182-0</t>
  </si>
  <si>
    <t>06.201.0182-A</t>
  </si>
  <si>
    <t>06.201.0183-0</t>
  </si>
  <si>
    <t>06.201.0183-A</t>
  </si>
  <si>
    <t>06.201.0184-0</t>
  </si>
  <si>
    <t>06.201.0184-A</t>
  </si>
  <si>
    <t>06.201.0185-0</t>
  </si>
  <si>
    <t>06.201.0185-A</t>
  </si>
  <si>
    <t>06.201.0186-0</t>
  </si>
  <si>
    <t>06.201.0186-A</t>
  </si>
  <si>
    <t>06.201.0187-0</t>
  </si>
  <si>
    <t>06.201.0187-A</t>
  </si>
  <si>
    <t>06.201.0188-0</t>
  </si>
  <si>
    <t>06.201.0188-A</t>
  </si>
  <si>
    <t>06.201.0189-0</t>
  </si>
  <si>
    <t>06.201.0189-A</t>
  </si>
  <si>
    <t>06.201.0190-0</t>
  </si>
  <si>
    <t>06.201.0190-A</t>
  </si>
  <si>
    <t>06.201.0191-0</t>
  </si>
  <si>
    <t>06.201.0191-A</t>
  </si>
  <si>
    <t>06.201.0192-0</t>
  </si>
  <si>
    <t>06.201.0192-A</t>
  </si>
  <si>
    <t>06.201.0211-0</t>
  </si>
  <si>
    <t>06.201.0211-A</t>
  </si>
  <si>
    <t>06.201.0212-0</t>
  </si>
  <si>
    <t>06.201.0212-A</t>
  </si>
  <si>
    <t>06.201.0213-0</t>
  </si>
  <si>
    <t>06.201.0213-A</t>
  </si>
  <si>
    <t>06.201.0214-0</t>
  </si>
  <si>
    <t>06.201.0214-A</t>
  </si>
  <si>
    <t>06.201.0215-0</t>
  </si>
  <si>
    <t>06.201.0215-A</t>
  </si>
  <si>
    <t>06.201.0216-0</t>
  </si>
  <si>
    <t>06.201.0216-A</t>
  </si>
  <si>
    <t>06.201.0217-0</t>
  </si>
  <si>
    <t>06.201.0217-A</t>
  </si>
  <si>
    <t>06.201.0218-0</t>
  </si>
  <si>
    <t>06.201.0218-A</t>
  </si>
  <si>
    <t>06.201.0219-0</t>
  </si>
  <si>
    <t>06.201.0219-A</t>
  </si>
  <si>
    <t>06.201.0220-0</t>
  </si>
  <si>
    <t>06.201.0220-A</t>
  </si>
  <si>
    <t>06.201.0221-0</t>
  </si>
  <si>
    <t>06.201.0221-A</t>
  </si>
  <si>
    <t>06.201.0222-0</t>
  </si>
  <si>
    <t>06.201.0222-A</t>
  </si>
  <si>
    <t>06.201.0223-0</t>
  </si>
  <si>
    <t>06.201.0223-A</t>
  </si>
  <si>
    <t>06.201.0224-0</t>
  </si>
  <si>
    <t>06.201.0224-A</t>
  </si>
  <si>
    <t>06.201.0225-0</t>
  </si>
  <si>
    <t>06.201.0225-A</t>
  </si>
  <si>
    <t>06.201.0226-0</t>
  </si>
  <si>
    <t>06.201.0226-A</t>
  </si>
  <si>
    <t>06.201.0231-0</t>
  </si>
  <si>
    <t>06.201.0231-A</t>
  </si>
  <si>
    <t>06.201.0232-0</t>
  </si>
  <si>
    <t>06.201.0232-A</t>
  </si>
  <si>
    <t>06.201.0233-0</t>
  </si>
  <si>
    <t>06.201.0233-A</t>
  </si>
  <si>
    <t>06.201.0234-0</t>
  </si>
  <si>
    <t>06.201.0234-A</t>
  </si>
  <si>
    <t>06.201.0235-0</t>
  </si>
  <si>
    <t>06.201.0235-A</t>
  </si>
  <si>
    <t>06.201.0236-0</t>
  </si>
  <si>
    <t>06.201.0236-A</t>
  </si>
  <si>
    <t>06.201.0237-0</t>
  </si>
  <si>
    <t>06.201.0237-A</t>
  </si>
  <si>
    <t>06.201.0238-0</t>
  </si>
  <si>
    <t>06.201.0238-A</t>
  </si>
  <si>
    <t>06.201.0239-0</t>
  </si>
  <si>
    <t>06.201.0239-A</t>
  </si>
  <si>
    <t>06.201.0240-0</t>
  </si>
  <si>
    <t>06.201.0240-A</t>
  </si>
  <si>
    <t>06.201.0241-0</t>
  </si>
  <si>
    <t>06.201.0241-A</t>
  </si>
  <si>
    <t>06.201.0242-0</t>
  </si>
  <si>
    <t>06.201.0242-A</t>
  </si>
  <si>
    <t>06.201.0243-0</t>
  </si>
  <si>
    <t>06.201.0243-A</t>
  </si>
  <si>
    <t>06.201.0244-0</t>
  </si>
  <si>
    <t>06.201.0244-A</t>
  </si>
  <si>
    <t>06.201.0245-0</t>
  </si>
  <si>
    <t>06.201.0245-A</t>
  </si>
  <si>
    <t>06.201.0246-0</t>
  </si>
  <si>
    <t>06.201.0246-A</t>
  </si>
  <si>
    <t>06.201.0251-0</t>
  </si>
  <si>
    <t>06.201.0251-A</t>
  </si>
  <si>
    <t>06.201.0252-0</t>
  </si>
  <si>
    <t>06.201.0252-A</t>
  </si>
  <si>
    <t>06.201.0253-0</t>
  </si>
  <si>
    <t>06.201.0253-A</t>
  </si>
  <si>
    <t>06.201.0254-0</t>
  </si>
  <si>
    <t>06.201.0254-A</t>
  </si>
  <si>
    <t>06.201.0255-0</t>
  </si>
  <si>
    <t>06.201.0255-A</t>
  </si>
  <si>
    <t>06.201.0256-0</t>
  </si>
  <si>
    <t>06.201.0256-A</t>
  </si>
  <si>
    <t>06.201.0257-0</t>
  </si>
  <si>
    <t>06.201.0257-A</t>
  </si>
  <si>
    <t>06.201.0258-0</t>
  </si>
  <si>
    <t>06.201.0258-A</t>
  </si>
  <si>
    <t>06.201.0259-0</t>
  </si>
  <si>
    <t>06.201.0259-A</t>
  </si>
  <si>
    <t>06.201.0260-0</t>
  </si>
  <si>
    <t>06.201.0260-A</t>
  </si>
  <si>
    <t>06.201.0261-0</t>
  </si>
  <si>
    <t>06.201.0261-A</t>
  </si>
  <si>
    <t>06.201.0262-0</t>
  </si>
  <si>
    <t>06.201.0262-A</t>
  </si>
  <si>
    <t>06.201.0263-0</t>
  </si>
  <si>
    <t>06.201.0263-A</t>
  </si>
  <si>
    <t>06.201.0264-0</t>
  </si>
  <si>
    <t>06.201.0264-A</t>
  </si>
  <si>
    <t>06.201.0265-0</t>
  </si>
  <si>
    <t>06.201.0265-A</t>
  </si>
  <si>
    <t>06.201.0266-0</t>
  </si>
  <si>
    <t>06.201.0266-A</t>
  </si>
  <si>
    <t>06.201.0271-0</t>
  </si>
  <si>
    <t>06.201.0271-A</t>
  </si>
  <si>
    <t>06.201.0272-0</t>
  </si>
  <si>
    <t>06.201.0272-A</t>
  </si>
  <si>
    <t>06.201.0273-0</t>
  </si>
  <si>
    <t>06.201.0273-A</t>
  </si>
  <si>
    <t>06.201.0274-0</t>
  </si>
  <si>
    <t>06.201.0274-A</t>
  </si>
  <si>
    <t>06.201.0275-0</t>
  </si>
  <si>
    <t>06.201.0275-A</t>
  </si>
  <si>
    <t>06.201.0276-0</t>
  </si>
  <si>
    <t>06.201.0276-A</t>
  </si>
  <si>
    <t>06.201.0277-0</t>
  </si>
  <si>
    <t>06.201.0277-A</t>
  </si>
  <si>
    <t>06.201.0278-0</t>
  </si>
  <si>
    <t>06.201.0278-A</t>
  </si>
  <si>
    <t>06.201.0279-0</t>
  </si>
  <si>
    <t>06.201.0279-A</t>
  </si>
  <si>
    <t>06.201.0280-0</t>
  </si>
  <si>
    <t>06.201.0280-A</t>
  </si>
  <si>
    <t>06.201.0281-0</t>
  </si>
  <si>
    <t>06.201.0281-A</t>
  </si>
  <si>
    <t>06.201.0282-0</t>
  </si>
  <si>
    <t>06.201.0282-A</t>
  </si>
  <si>
    <t>06.201.0291-0</t>
  </si>
  <si>
    <t>06.201.0291-A</t>
  </si>
  <si>
    <t>06.201.0292-0</t>
  </si>
  <si>
    <t>06.201.0292-A</t>
  </si>
  <si>
    <t>06.201.0293-0</t>
  </si>
  <si>
    <t>06.201.0293-A</t>
  </si>
  <si>
    <t>06.201.0294-0</t>
  </si>
  <si>
    <t>06.201.0294-A</t>
  </si>
  <si>
    <t>06.201.0295-0</t>
  </si>
  <si>
    <t>06.201.0295-A</t>
  </si>
  <si>
    <t>06.201.0296-0</t>
  </si>
  <si>
    <t>06.201.0296-A</t>
  </si>
  <si>
    <t>06.201.0297-0</t>
  </si>
  <si>
    <t>06.201.0297-A</t>
  </si>
  <si>
    <t>06.201.0298-0</t>
  </si>
  <si>
    <t>06.201.0298-A</t>
  </si>
  <si>
    <t>06.201.0299-0</t>
  </si>
  <si>
    <t>06.201.0299-A</t>
  </si>
  <si>
    <t>06.201.0300-0</t>
  </si>
  <si>
    <t>06.201.0300-A</t>
  </si>
  <si>
    <t>06.201.0301-0</t>
  </si>
  <si>
    <t>06.201.0301-A</t>
  </si>
  <si>
    <t>06.201.0302-0</t>
  </si>
  <si>
    <t>06.201.0302-A</t>
  </si>
  <si>
    <t>06.201.0311-0</t>
  </si>
  <si>
    <t>06.201.0311-A</t>
  </si>
  <si>
    <t>06.201.0312-0</t>
  </si>
  <si>
    <t>06.201.0312-A</t>
  </si>
  <si>
    <t>06.201.0313-0</t>
  </si>
  <si>
    <t>06.201.0313-A</t>
  </si>
  <si>
    <t>06.201.0314-0</t>
  </si>
  <si>
    <t>06.201.0314-A</t>
  </si>
  <si>
    <t>06.201.0315-0</t>
  </si>
  <si>
    <t>06.201.0315-A</t>
  </si>
  <si>
    <t>06.201.0316-0</t>
  </si>
  <si>
    <t>06.201.0316-A</t>
  </si>
  <si>
    <t>06.201.0317-0</t>
  </si>
  <si>
    <t>06.201.0317-A</t>
  </si>
  <si>
    <t>06.201.0318-0</t>
  </si>
  <si>
    <t>06.201.0318-A</t>
  </si>
  <si>
    <t>06.201.0319-0</t>
  </si>
  <si>
    <t>06.201.0319-A</t>
  </si>
  <si>
    <t>06.201.0320-0</t>
  </si>
  <si>
    <t>06.201.0320-A</t>
  </si>
  <si>
    <t>06.201.0321-0</t>
  </si>
  <si>
    <t>06.201.0321-A</t>
  </si>
  <si>
    <t>06.201.0322-0</t>
  </si>
  <si>
    <t>06.201.0322-A</t>
  </si>
  <si>
    <t>06.201.0323-0</t>
  </si>
  <si>
    <t>06.201.0323-A</t>
  </si>
  <si>
    <t>06.201.0324-0</t>
  </si>
  <si>
    <t>06.201.0324-A</t>
  </si>
  <si>
    <t>06.201.0325-0</t>
  </si>
  <si>
    <t>06.201.0325-A</t>
  </si>
  <si>
    <t>06.201.0326-0</t>
  </si>
  <si>
    <t>06.201.0326-A</t>
  </si>
  <si>
    <t>06.201.0331-0</t>
  </si>
  <si>
    <t>06.201.0331-A</t>
  </si>
  <si>
    <t>06.201.0332-0</t>
  </si>
  <si>
    <t>06.201.0332-A</t>
  </si>
  <si>
    <t>06.201.0333-0</t>
  </si>
  <si>
    <t>06.201.0333-A</t>
  </si>
  <si>
    <t>06.201.0334-0</t>
  </si>
  <si>
    <t>06.201.0334-A</t>
  </si>
  <si>
    <t>06.201.0335-0</t>
  </si>
  <si>
    <t>06.201.0335-A</t>
  </si>
  <si>
    <t>06.201.0336-0</t>
  </si>
  <si>
    <t>06.201.0336-A</t>
  </si>
  <si>
    <t>06.201.0337-0</t>
  </si>
  <si>
    <t>06.201.0337-A</t>
  </si>
  <si>
    <t>06.201.0338-0</t>
  </si>
  <si>
    <t>06.201.0338-A</t>
  </si>
  <si>
    <t>06.201.0339-0</t>
  </si>
  <si>
    <t>06.201.0339-A</t>
  </si>
  <si>
    <t>06.201.0340-0</t>
  </si>
  <si>
    <t>06.201.0340-A</t>
  </si>
  <si>
    <t>06.201.0341-0</t>
  </si>
  <si>
    <t>06.201.0341-A</t>
  </si>
  <si>
    <t>06.201.0342-0</t>
  </si>
  <si>
    <t>06.201.0342-A</t>
  </si>
  <si>
    <t>06.201.0361-0</t>
  </si>
  <si>
    <t>06.201.0361-A</t>
  </si>
  <si>
    <t>06.201.0362-0</t>
  </si>
  <si>
    <t>06.201.0362-A</t>
  </si>
  <si>
    <t>06.201.0363-0</t>
  </si>
  <si>
    <t>06.201.0363-A</t>
  </si>
  <si>
    <t>06.201.0364-0</t>
  </si>
  <si>
    <t>06.201.0364-A</t>
  </si>
  <si>
    <t>06.201.0365-0</t>
  </si>
  <si>
    <t>06.201.0365-A</t>
  </si>
  <si>
    <t>06.201.0366-0</t>
  </si>
  <si>
    <t>06.201.0366-A</t>
  </si>
  <si>
    <t>06.201.0367-0</t>
  </si>
  <si>
    <t>06.201.0367-A</t>
  </si>
  <si>
    <t>06.201.0368-0</t>
  </si>
  <si>
    <t>06.201.0368-A</t>
  </si>
  <si>
    <t>06.201.0369-0</t>
  </si>
  <si>
    <t>06.201.0369-A</t>
  </si>
  <si>
    <t>06.201.0370-0</t>
  </si>
  <si>
    <t>06.201.0370-A</t>
  </si>
  <si>
    <t>06.201.0371-0</t>
  </si>
  <si>
    <t>06.201.0371-A</t>
  </si>
  <si>
    <t>06.201.0372-0</t>
  </si>
  <si>
    <t>06.201.0372-A</t>
  </si>
  <si>
    <t>06.201.0373-0</t>
  </si>
  <si>
    <t>06.201.0373-A</t>
  </si>
  <si>
    <t>06.201.0374-0</t>
  </si>
  <si>
    <t>06.201.0374-A</t>
  </si>
  <si>
    <t>06.201.0375-0</t>
  </si>
  <si>
    <t>06.201.0375-A</t>
  </si>
  <si>
    <t>06.201.0376-0</t>
  </si>
  <si>
    <t>06.201.0376-A</t>
  </si>
  <si>
    <t>06.201.0381-0</t>
  </si>
  <si>
    <t>06.201.0381-A</t>
  </si>
  <si>
    <t>06.201.0382-0</t>
  </si>
  <si>
    <t>06.201.0382-A</t>
  </si>
  <si>
    <t>06.201.0383-0</t>
  </si>
  <si>
    <t>06.201.0383-A</t>
  </si>
  <si>
    <t>06.201.0384-0</t>
  </si>
  <si>
    <t>06.201.0384-A</t>
  </si>
  <si>
    <t>06.201.0385-0</t>
  </si>
  <si>
    <t>06.201.0385-A</t>
  </si>
  <si>
    <t>06.201.0386-0</t>
  </si>
  <si>
    <t>06.201.0386-A</t>
  </si>
  <si>
    <t>06.201.0387-0</t>
  </si>
  <si>
    <t>06.201.0387-A</t>
  </si>
  <si>
    <t>06.201.0388-0</t>
  </si>
  <si>
    <t>06.201.0388-A</t>
  </si>
  <si>
    <t>06.201.0389-0</t>
  </si>
  <si>
    <t>06.201.0389-A</t>
  </si>
  <si>
    <t>06.201.0390-0</t>
  </si>
  <si>
    <t>06.201.0390-A</t>
  </si>
  <si>
    <t>06.201.0391-0</t>
  </si>
  <si>
    <t>06.201.0391-A</t>
  </si>
  <si>
    <t>06.201.0392-0</t>
  </si>
  <si>
    <t>06.201.0392-A</t>
  </si>
  <si>
    <t>06.201.0411-0</t>
  </si>
  <si>
    <t>06.201.0411-A</t>
  </si>
  <si>
    <t>06.201.0412-0</t>
  </si>
  <si>
    <t>06.201.0412-A</t>
  </si>
  <si>
    <t>06.201.0413-0</t>
  </si>
  <si>
    <t>06.201.0413-A</t>
  </si>
  <si>
    <t>06.201.0414-0</t>
  </si>
  <si>
    <t>06.201.0414-A</t>
  </si>
  <si>
    <t>06.201.0415-0</t>
  </si>
  <si>
    <t>06.201.0415-A</t>
  </si>
  <si>
    <t>06.201.0416-0</t>
  </si>
  <si>
    <t>06.201.0416-A</t>
  </si>
  <si>
    <t>06.201.0417-0</t>
  </si>
  <si>
    <t>06.201.0417-A</t>
  </si>
  <si>
    <t>06.201.0418-0</t>
  </si>
  <si>
    <t>06.201.0418-A</t>
  </si>
  <si>
    <t>06.201.0419-0</t>
  </si>
  <si>
    <t>06.201.0419-A</t>
  </si>
  <si>
    <t>06.201.0420-0</t>
  </si>
  <si>
    <t>06.201.0420-A</t>
  </si>
  <si>
    <t>06.201.0421-0</t>
  </si>
  <si>
    <t>06.201.0421-A</t>
  </si>
  <si>
    <t>06.201.0422-0</t>
  </si>
  <si>
    <t>06.201.0422-A</t>
  </si>
  <si>
    <t>06.201.0423-0</t>
  </si>
  <si>
    <t>06.201.0423-A</t>
  </si>
  <si>
    <t>06.201.0424-0</t>
  </si>
  <si>
    <t>06.201.0424-A</t>
  </si>
  <si>
    <t>06.201.0425-0</t>
  </si>
  <si>
    <t>06.201.0425-A</t>
  </si>
  <si>
    <t>06.201.0426-0</t>
  </si>
  <si>
    <t>06.201.0426-A</t>
  </si>
  <si>
    <t>06.201.0431-0</t>
  </si>
  <si>
    <t>06.201.0431-A</t>
  </si>
  <si>
    <t>06.201.0432-0</t>
  </si>
  <si>
    <t>06.201.0432-A</t>
  </si>
  <si>
    <t>06.201.0433-0</t>
  </si>
  <si>
    <t>06.201.0433-A</t>
  </si>
  <si>
    <t>06.201.0434-0</t>
  </si>
  <si>
    <t>06.201.0434-A</t>
  </si>
  <si>
    <t>06.201.0435-0</t>
  </si>
  <si>
    <t>06.201.0435-A</t>
  </si>
  <si>
    <t>06.201.0436-0</t>
  </si>
  <si>
    <t>06.201.0436-A</t>
  </si>
  <si>
    <t>06.201.0437-0</t>
  </si>
  <si>
    <t>06.201.0437-A</t>
  </si>
  <si>
    <t>06.201.0438-0</t>
  </si>
  <si>
    <t>06.201.0438-A</t>
  </si>
  <si>
    <t>06.201.0439-0</t>
  </si>
  <si>
    <t>06.201.0439-A</t>
  </si>
  <si>
    <t>06.201.0440-0</t>
  </si>
  <si>
    <t>06.201.0440-A</t>
  </si>
  <si>
    <t>06.201.0441-0</t>
  </si>
  <si>
    <t>06.201.0441-A</t>
  </si>
  <si>
    <t>06.201.0442-0</t>
  </si>
  <si>
    <t>06.201.0442-A</t>
  </si>
  <si>
    <t>06.201.0443-0</t>
  </si>
  <si>
    <t>06.201.0443-A</t>
  </si>
  <si>
    <t>06.201.0444-0</t>
  </si>
  <si>
    <t>06.201.0444-A</t>
  </si>
  <si>
    <t>06.201.0445-0</t>
  </si>
  <si>
    <t>06.201.0445-A</t>
  </si>
  <si>
    <t>06.201.0446-0</t>
  </si>
  <si>
    <t>06.201.0446-A</t>
  </si>
  <si>
    <t>06.203.0006-0</t>
  </si>
  <si>
    <t>06.203.0006-A</t>
  </si>
  <si>
    <t>06.203.0007-0</t>
  </si>
  <si>
    <t>06.203.0007-A</t>
  </si>
  <si>
    <t>06.203.0008-0</t>
  </si>
  <si>
    <t>06.203.0008-A</t>
  </si>
  <si>
    <t>06.203.0009-0</t>
  </si>
  <si>
    <t>06.203.0009-A</t>
  </si>
  <si>
    <t>06.203.0010-0</t>
  </si>
  <si>
    <t>06.203.0010-A</t>
  </si>
  <si>
    <t>06.203.0011-0</t>
  </si>
  <si>
    <t>06.203.0011-A</t>
  </si>
  <si>
    <t>06.203.0012-0</t>
  </si>
  <si>
    <t>06.203.0012-A</t>
  </si>
  <si>
    <t>06.203.0013-0</t>
  </si>
  <si>
    <t>06.203.0013-A</t>
  </si>
  <si>
    <t>06.203.0014-0</t>
  </si>
  <si>
    <t>06.203.0014-A</t>
  </si>
  <si>
    <t>06.203.0015-0</t>
  </si>
  <si>
    <t>06.203.0015-A</t>
  </si>
  <si>
    <t>06.203.0016-0</t>
  </si>
  <si>
    <t>06.203.0016-A</t>
  </si>
  <si>
    <t>06.203.0017-0</t>
  </si>
  <si>
    <t>06.203.0017-A</t>
  </si>
  <si>
    <t>06.203.0018-0</t>
  </si>
  <si>
    <t>06.203.0018-A</t>
  </si>
  <si>
    <t>06.203.0019-0</t>
  </si>
  <si>
    <t>06.203.0019-A</t>
  </si>
  <si>
    <t>06.203.0020-0</t>
  </si>
  <si>
    <t>06.203.0020-A</t>
  </si>
  <si>
    <t>06.203.0021-0</t>
  </si>
  <si>
    <t>06.203.0021-A</t>
  </si>
  <si>
    <t>06.203.0022-0</t>
  </si>
  <si>
    <t>06.203.0022-A</t>
  </si>
  <si>
    <t>06.203.0023-0</t>
  </si>
  <si>
    <t>06.203.0023-A</t>
  </si>
  <si>
    <t>06.203.0024-0</t>
  </si>
  <si>
    <t>06.203.0024-A</t>
  </si>
  <si>
    <t>06.203.0025-0</t>
  </si>
  <si>
    <t>06.203.0025-A</t>
  </si>
  <si>
    <t>06.203.0026-0</t>
  </si>
  <si>
    <t>06.203.0026-A</t>
  </si>
  <si>
    <t>06.203.0027-0</t>
  </si>
  <si>
    <t>06.203.0027-A</t>
  </si>
  <si>
    <t>06.203.0028-0</t>
  </si>
  <si>
    <t>06.203.0028-A</t>
  </si>
  <si>
    <t>06.203.0043-0</t>
  </si>
  <si>
    <t>06.203.0043-A</t>
  </si>
  <si>
    <t>06.203.0044-0</t>
  </si>
  <si>
    <t>06.203.0044-A</t>
  </si>
  <si>
    <t>06.203.0045-0</t>
  </si>
  <si>
    <t>06.203.0045-A</t>
  </si>
  <si>
    <t>06.203.0046-0</t>
  </si>
  <si>
    <t>06.203.0046-A</t>
  </si>
  <si>
    <t>06.203.0047-0</t>
  </si>
  <si>
    <t>06.203.0047-A</t>
  </si>
  <si>
    <t>06.203.0048-0</t>
  </si>
  <si>
    <t>06.203.0048-A</t>
  </si>
  <si>
    <t>06.203.0049-0</t>
  </si>
  <si>
    <t>06.203.0049-A</t>
  </si>
  <si>
    <t>06.203.0050-0</t>
  </si>
  <si>
    <t>06.203.0050-A</t>
  </si>
  <si>
    <t>06.203.0051-0</t>
  </si>
  <si>
    <t>06.203.0051-A</t>
  </si>
  <si>
    <t>06.203.0052-0</t>
  </si>
  <si>
    <t>06.203.0052-A</t>
  </si>
  <si>
    <t>06.203.0053-0</t>
  </si>
  <si>
    <t>06.203.0053-A</t>
  </si>
  <si>
    <t>06.203.0054-0</t>
  </si>
  <si>
    <t>06.203.0054-A</t>
  </si>
  <si>
    <t>06.203.0055-0</t>
  </si>
  <si>
    <t>06.203.0055-A</t>
  </si>
  <si>
    <t>06.203.0056-0</t>
  </si>
  <si>
    <t>06.203.0056-A</t>
  </si>
  <si>
    <t>06.203.0057-0</t>
  </si>
  <si>
    <t>06.203.0057-A</t>
  </si>
  <si>
    <t>06.203.0058-0</t>
  </si>
  <si>
    <t>06.203.0058-A</t>
  </si>
  <si>
    <t>06.203.0059-0</t>
  </si>
  <si>
    <t>06.203.0059-A</t>
  </si>
  <si>
    <t>06.203.0060-0</t>
  </si>
  <si>
    <t>06.203.0060-A</t>
  </si>
  <si>
    <t>06.203.0061-0</t>
  </si>
  <si>
    <t>06.203.0061-A</t>
  </si>
  <si>
    <t>06.203.0062-0</t>
  </si>
  <si>
    <t>06.203.0062-A</t>
  </si>
  <si>
    <t>06.203.0063-0</t>
  </si>
  <si>
    <t>06.203.0063-A</t>
  </si>
  <si>
    <t>06.203.0064-0</t>
  </si>
  <si>
    <t>06.203.0064-A</t>
  </si>
  <si>
    <t>06.203.0081-0</t>
  </si>
  <si>
    <t>06.203.0081-A</t>
  </si>
  <si>
    <t>06.203.0082-0</t>
  </si>
  <si>
    <t>06.203.0082-A</t>
  </si>
  <si>
    <t>06.203.0083-0</t>
  </si>
  <si>
    <t>06.203.0083-A</t>
  </si>
  <si>
    <t>06.203.0084-0</t>
  </si>
  <si>
    <t>06.203.0084-A</t>
  </si>
  <si>
    <t>06.203.0085-0</t>
  </si>
  <si>
    <t>06.203.0085-A</t>
  </si>
  <si>
    <t>06.203.0086-0</t>
  </si>
  <si>
    <t>06.203.0086-A</t>
  </si>
  <si>
    <t>06.203.0087-0</t>
  </si>
  <si>
    <t>06.203.0087-A</t>
  </si>
  <si>
    <t>06.203.0088-0</t>
  </si>
  <si>
    <t>06.203.0088-A</t>
  </si>
  <si>
    <t>06.203.0089-0</t>
  </si>
  <si>
    <t>06.203.0089-A</t>
  </si>
  <si>
    <t>06.203.0090-0</t>
  </si>
  <si>
    <t>06.203.0090-A</t>
  </si>
  <si>
    <t>06.203.0091-0</t>
  </si>
  <si>
    <t>06.203.0091-A</t>
  </si>
  <si>
    <t>06.203.0092-0</t>
  </si>
  <si>
    <t>06.203.0092-A</t>
  </si>
  <si>
    <t>06.203.0093-0</t>
  </si>
  <si>
    <t>06.203.0093-A</t>
  </si>
  <si>
    <t>06.203.0094-0</t>
  </si>
  <si>
    <t>06.203.0094-A</t>
  </si>
  <si>
    <t>06.203.0095-0</t>
  </si>
  <si>
    <t>06.203.0095-A</t>
  </si>
  <si>
    <t>06.203.0096-0</t>
  </si>
  <si>
    <t>06.203.0096-A</t>
  </si>
  <si>
    <t>06.203.0097-0</t>
  </si>
  <si>
    <t>06.203.0097-A</t>
  </si>
  <si>
    <t>06.203.0098-0</t>
  </si>
  <si>
    <t>06.203.0098-A</t>
  </si>
  <si>
    <t>06.203.0099-0</t>
  </si>
  <si>
    <t>06.203.0099-A</t>
  </si>
  <si>
    <t>06.203.0100-0</t>
  </si>
  <si>
    <t>06.203.0100-A</t>
  </si>
  <si>
    <t>06.203.0101-0</t>
  </si>
  <si>
    <t>06.203.0101-A</t>
  </si>
  <si>
    <t>06.203.0102-0</t>
  </si>
  <si>
    <t>06.203.0102-A</t>
  </si>
  <si>
    <t>06.203.0106-0</t>
  </si>
  <si>
    <t>06.203.0106-A</t>
  </si>
  <si>
    <t>06.203.0107-0</t>
  </si>
  <si>
    <t>06.203.0107-A</t>
  </si>
  <si>
    <t>06.203.0108-0</t>
  </si>
  <si>
    <t>06.203.0108-A</t>
  </si>
  <si>
    <t>06.203.0109-0</t>
  </si>
  <si>
    <t>06.203.0109-A</t>
  </si>
  <si>
    <t>06.203.0110-0</t>
  </si>
  <si>
    <t>06.203.0110-A</t>
  </si>
  <si>
    <t>06.203.0111-0</t>
  </si>
  <si>
    <t>06.203.0111-A</t>
  </si>
  <si>
    <t>06.203.0112-0</t>
  </si>
  <si>
    <t>06.203.0112-A</t>
  </si>
  <si>
    <t>06.203.0113-0</t>
  </si>
  <si>
    <t>06.203.0113-A</t>
  </si>
  <si>
    <t>06.203.0114-0</t>
  </si>
  <si>
    <t>06.203.0114-A</t>
  </si>
  <si>
    <t>06.203.0115-0</t>
  </si>
  <si>
    <t>06.203.0115-A</t>
  </si>
  <si>
    <t>06.203.0116-0</t>
  </si>
  <si>
    <t>06.203.0116-A</t>
  </si>
  <si>
    <t>06.203.0117-0</t>
  </si>
  <si>
    <t>06.203.0117-A</t>
  </si>
  <si>
    <t>06.203.0118-0</t>
  </si>
  <si>
    <t>06.203.0118-A</t>
  </si>
  <si>
    <t>06.203.0119-0</t>
  </si>
  <si>
    <t>06.203.0119-A</t>
  </si>
  <si>
    <t>06.203.0120-0</t>
  </si>
  <si>
    <t>06.203.0120-A</t>
  </si>
  <si>
    <t>06.203.0121-0</t>
  </si>
  <si>
    <t>06.203.0121-A</t>
  </si>
  <si>
    <t>06.203.0122-0</t>
  </si>
  <si>
    <t>06.203.0122-A</t>
  </si>
  <si>
    <t>06.203.0123-0</t>
  </si>
  <si>
    <t>06.203.0123-A</t>
  </si>
  <si>
    <t>06.203.0124-0</t>
  </si>
  <si>
    <t>06.203.0124-A</t>
  </si>
  <si>
    <t>06.203.0125-0</t>
  </si>
  <si>
    <t>06.203.0125-A</t>
  </si>
  <si>
    <t>06.203.0126-0</t>
  </si>
  <si>
    <t>06.203.0126-A</t>
  </si>
  <si>
    <t>06.203.0127-0</t>
  </si>
  <si>
    <t>06.203.0127-A</t>
  </si>
  <si>
    <t>06.203.0128-0</t>
  </si>
  <si>
    <t>06.203.0128-A</t>
  </si>
  <si>
    <t>06.203.0136-0</t>
  </si>
  <si>
    <t>06.203.0136-A</t>
  </si>
  <si>
    <t>06.203.0137-0</t>
  </si>
  <si>
    <t>06.203.0137-A</t>
  </si>
  <si>
    <t>06.203.0138-0</t>
  </si>
  <si>
    <t>06.203.0138-A</t>
  </si>
  <si>
    <t>06.203.0139-0</t>
  </si>
  <si>
    <t>06.203.0139-A</t>
  </si>
  <si>
    <t>06.203.0140-0</t>
  </si>
  <si>
    <t>06.203.0140-A</t>
  </si>
  <si>
    <t>06.203.0141-0</t>
  </si>
  <si>
    <t>06.203.0141-A</t>
  </si>
  <si>
    <t>06.203.0142-0</t>
  </si>
  <si>
    <t>06.203.0142-A</t>
  </si>
  <si>
    <t>06.203.0143-0</t>
  </si>
  <si>
    <t>06.203.0143-A</t>
  </si>
  <si>
    <t>06.203.0144-0</t>
  </si>
  <si>
    <t>06.203.0144-A</t>
  </si>
  <si>
    <t>06.203.0145-0</t>
  </si>
  <si>
    <t>06.203.0145-A</t>
  </si>
  <si>
    <t>06.203.0146-0</t>
  </si>
  <si>
    <t>06.203.0146-A</t>
  </si>
  <si>
    <t>06.203.0147-0</t>
  </si>
  <si>
    <t>06.203.0147-A</t>
  </si>
  <si>
    <t>06.203.0148-0</t>
  </si>
  <si>
    <t>06.203.0148-A</t>
  </si>
  <si>
    <t>06.203.0149-0</t>
  </si>
  <si>
    <t>06.203.0149-A</t>
  </si>
  <si>
    <t>06.203.0150-0</t>
  </si>
  <si>
    <t>06.203.0150-A</t>
  </si>
  <si>
    <t>06.203.0151-0</t>
  </si>
  <si>
    <t>06.203.0151-A</t>
  </si>
  <si>
    <t>06.203.0152-0</t>
  </si>
  <si>
    <t>06.203.0152-A</t>
  </si>
  <si>
    <t>06.203.0153-0</t>
  </si>
  <si>
    <t>06.203.0153-A</t>
  </si>
  <si>
    <t>06.203.0154-0</t>
  </si>
  <si>
    <t>06.203.0154-A</t>
  </si>
  <si>
    <t>06.203.0155-0</t>
  </si>
  <si>
    <t>06.203.0155-A</t>
  </si>
  <si>
    <t>06.203.0166-0</t>
  </si>
  <si>
    <t>06.203.0166-A</t>
  </si>
  <si>
    <t>06.203.0167-0</t>
  </si>
  <si>
    <t>06.203.0167-A</t>
  </si>
  <si>
    <t>06.203.0168-0</t>
  </si>
  <si>
    <t>06.203.0168-A</t>
  </si>
  <si>
    <t>06.203.0169-0</t>
  </si>
  <si>
    <t>06.203.0169-A</t>
  </si>
  <si>
    <t>06.203.0170-0</t>
  </si>
  <si>
    <t>06.203.0170-A</t>
  </si>
  <si>
    <t>06.203.0171-0</t>
  </si>
  <si>
    <t>06.203.0171-A</t>
  </si>
  <si>
    <t>06.203.0172-0</t>
  </si>
  <si>
    <t>06.203.0172-A</t>
  </si>
  <si>
    <t>06.203.0173-0</t>
  </si>
  <si>
    <t>06.203.0173-A</t>
  </si>
  <si>
    <t>06.203.0174-0</t>
  </si>
  <si>
    <t>06.203.0174-A</t>
  </si>
  <si>
    <t>06.203.0175-0</t>
  </si>
  <si>
    <t>06.203.0175-A</t>
  </si>
  <si>
    <t>06.203.0176-0</t>
  </si>
  <si>
    <t>06.203.0176-A</t>
  </si>
  <si>
    <t>06.203.0177-0</t>
  </si>
  <si>
    <t>06.203.0177-A</t>
  </si>
  <si>
    <t>06.203.0178-0</t>
  </si>
  <si>
    <t>06.203.0178-A</t>
  </si>
  <si>
    <t>06.203.0179-0</t>
  </si>
  <si>
    <t>06.203.0179-A</t>
  </si>
  <si>
    <t>06.203.0180-0</t>
  </si>
  <si>
    <t>06.203.0180-A</t>
  </si>
  <si>
    <t>06.203.0181-0</t>
  </si>
  <si>
    <t>06.203.0181-A</t>
  </si>
  <si>
    <t>06.203.0182-0</t>
  </si>
  <si>
    <t>06.203.0182-A</t>
  </si>
  <si>
    <t>06.203.0183-0</t>
  </si>
  <si>
    <t>06.203.0183-A</t>
  </si>
  <si>
    <t>06.203.0191-0</t>
  </si>
  <si>
    <t>06.203.0191-A</t>
  </si>
  <si>
    <t>06.203.0192-0</t>
  </si>
  <si>
    <t>06.203.0192-A</t>
  </si>
  <si>
    <t>06.203.0193-0</t>
  </si>
  <si>
    <t>06.203.0193-A</t>
  </si>
  <si>
    <t>06.203.0194-0</t>
  </si>
  <si>
    <t>06.203.0194-A</t>
  </si>
  <si>
    <t>06.203.0195-0</t>
  </si>
  <si>
    <t>06.203.0195-A</t>
  </si>
  <si>
    <t>06.203.0196-0</t>
  </si>
  <si>
    <t>06.203.0196-A</t>
  </si>
  <si>
    <t>06.203.0197-0</t>
  </si>
  <si>
    <t>06.203.0197-A</t>
  </si>
  <si>
    <t>06.203.0198-0</t>
  </si>
  <si>
    <t>06.203.0198-A</t>
  </si>
  <si>
    <t>06.203.0199-0</t>
  </si>
  <si>
    <t>06.203.0199-A</t>
  </si>
  <si>
    <t>06.203.0200-0</t>
  </si>
  <si>
    <t>06.203.0200-A</t>
  </si>
  <si>
    <t>06.203.0201-0</t>
  </si>
  <si>
    <t>06.203.0201-A</t>
  </si>
  <si>
    <t>06.203.0202-0</t>
  </si>
  <si>
    <t>06.203.0202-A</t>
  </si>
  <si>
    <t>06.203.0203-0</t>
  </si>
  <si>
    <t>06.203.0203-A</t>
  </si>
  <si>
    <t>06.203.0204-0</t>
  </si>
  <si>
    <t>06.203.0204-A</t>
  </si>
  <si>
    <t>06.203.0205-0</t>
  </si>
  <si>
    <t>06.203.0205-A</t>
  </si>
  <si>
    <t>06.203.0206-0</t>
  </si>
  <si>
    <t>06.203.0206-A</t>
  </si>
  <si>
    <t>06.203.0207-0</t>
  </si>
  <si>
    <t>06.203.0207-A</t>
  </si>
  <si>
    <t>06.203.0208-0</t>
  </si>
  <si>
    <t>06.203.0208-A</t>
  </si>
  <si>
    <t>06.203.0209-0</t>
  </si>
  <si>
    <t>06.203.0209-A</t>
  </si>
  <si>
    <t>06.205.0050-0</t>
  </si>
  <si>
    <t>06.205.0050-A</t>
  </si>
  <si>
    <t>06.205.0051-0</t>
  </si>
  <si>
    <t>06.205.0051-A</t>
  </si>
  <si>
    <t>06.205.0052-0</t>
  </si>
  <si>
    <t>06.205.0052-A</t>
  </si>
  <si>
    <t>06.205.0053-0</t>
  </si>
  <si>
    <t>06.205.0053-A</t>
  </si>
  <si>
    <t>06.205.0054-0</t>
  </si>
  <si>
    <t>06.205.0054-A</t>
  </si>
  <si>
    <t>06.205.0055-0</t>
  </si>
  <si>
    <t>06.205.0055-A</t>
  </si>
  <si>
    <t>06.205.0056-0</t>
  </si>
  <si>
    <t>06.205.0056-A</t>
  </si>
  <si>
    <t>06.205.0057-0</t>
  </si>
  <si>
    <t>06.205.0057-A</t>
  </si>
  <si>
    <t>06.205.0058-0</t>
  </si>
  <si>
    <t>06.205.0058-A</t>
  </si>
  <si>
    <t>06.205.0059-0</t>
  </si>
  <si>
    <t>06.205.0059-A</t>
  </si>
  <si>
    <t>06.205.0060-0</t>
  </si>
  <si>
    <t>06.205.0060-A</t>
  </si>
  <si>
    <t>06.205.0061-0</t>
  </si>
  <si>
    <t>06.205.0061-A</t>
  </si>
  <si>
    <t>06.205.0062-0</t>
  </si>
  <si>
    <t>06.205.0062-A</t>
  </si>
  <si>
    <t>06.205.0063-0</t>
  </si>
  <si>
    <t>06.205.0063-A</t>
  </si>
  <si>
    <t>06.205.0064-0</t>
  </si>
  <si>
    <t>06.205.0064-A</t>
  </si>
  <si>
    <t>06.205.0065-0</t>
  </si>
  <si>
    <t>06.205.0065-A</t>
  </si>
  <si>
    <t>06.205.0066-0</t>
  </si>
  <si>
    <t>06.205.0066-A</t>
  </si>
  <si>
    <t>06.205.0067-0</t>
  </si>
  <si>
    <t>06.205.0067-A</t>
  </si>
  <si>
    <t>06.205.0068-0</t>
  </si>
  <si>
    <t>06.205.0068-A</t>
  </si>
  <si>
    <t>06.205.0069-0</t>
  </si>
  <si>
    <t>06.205.0069-A</t>
  </si>
  <si>
    <t>06.205.0070-0</t>
  </si>
  <si>
    <t>06.205.0070-A</t>
  </si>
  <si>
    <t>06.205.0071-0</t>
  </si>
  <si>
    <t>06.205.0071-A</t>
  </si>
  <si>
    <t>06.205.0072-0</t>
  </si>
  <si>
    <t>06.205.0072-A</t>
  </si>
  <si>
    <t>06.205.0073-0</t>
  </si>
  <si>
    <t>06.205.0073-A</t>
  </si>
  <si>
    <t>06.205.0074-0</t>
  </si>
  <si>
    <t>06.205.0074-A</t>
  </si>
  <si>
    <t>06.205.0075-0</t>
  </si>
  <si>
    <t>06.205.0075-A</t>
  </si>
  <si>
    <t>06.205.0076-0</t>
  </si>
  <si>
    <t>06.205.0076-A</t>
  </si>
  <si>
    <t>06.205.0077-0</t>
  </si>
  <si>
    <t>06.205.0077-A</t>
  </si>
  <si>
    <t>06.205.0078-0</t>
  </si>
  <si>
    <t>06.205.0078-A</t>
  </si>
  <si>
    <t>06.205.0079-0</t>
  </si>
  <si>
    <t>06.205.0079-A</t>
  </si>
  <si>
    <t>06.205.0080-0</t>
  </si>
  <si>
    <t>06.205.0080-A</t>
  </si>
  <si>
    <t>06.205.0081-0</t>
  </si>
  <si>
    <t>06.205.0081-A</t>
  </si>
  <si>
    <t>06.205.0082-0</t>
  </si>
  <si>
    <t>06.205.0082-A</t>
  </si>
  <si>
    <t>06.205.0083-0</t>
  </si>
  <si>
    <t>06.205.0083-A</t>
  </si>
  <si>
    <t>06.205.0084-0</t>
  </si>
  <si>
    <t>06.205.0084-A</t>
  </si>
  <si>
    <t>06.205.0085-0</t>
  </si>
  <si>
    <t>06.205.0085-A</t>
  </si>
  <si>
    <t>06.205.0086-0</t>
  </si>
  <si>
    <t>06.205.0086-A</t>
  </si>
  <si>
    <t>06.205.0087-0</t>
  </si>
  <si>
    <t>06.205.0087-A</t>
  </si>
  <si>
    <t>06.205.0088-0</t>
  </si>
  <si>
    <t>06.205.0088-A</t>
  </si>
  <si>
    <t>06.205.0089-0</t>
  </si>
  <si>
    <t>06.205.0089-A</t>
  </si>
  <si>
    <t>06.205.0090-0</t>
  </si>
  <si>
    <t>06.205.0090-A</t>
  </si>
  <si>
    <t>06.205.0091-0</t>
  </si>
  <si>
    <t>06.205.0091-A</t>
  </si>
  <si>
    <t>06.205.0092-0</t>
  </si>
  <si>
    <t>06.205.0092-A</t>
  </si>
  <si>
    <t>06.205.0093-0</t>
  </si>
  <si>
    <t>06.205.0093-A</t>
  </si>
  <si>
    <t>06.205.0094-0</t>
  </si>
  <si>
    <t>06.205.0094-A</t>
  </si>
  <si>
    <t>06.205.0095-0</t>
  </si>
  <si>
    <t>06.205.0095-A</t>
  </si>
  <si>
    <t>06.205.0096-0</t>
  </si>
  <si>
    <t>06.205.0096-A</t>
  </si>
  <si>
    <t>06.205.0097-0</t>
  </si>
  <si>
    <t>06.205.0097-A</t>
  </si>
  <si>
    <t>06.205.0098-0</t>
  </si>
  <si>
    <t>06.205.0098-A</t>
  </si>
  <si>
    <t>06.205.0099-0</t>
  </si>
  <si>
    <t>06.205.0099-A</t>
  </si>
  <si>
    <t>06.205.0100-0</t>
  </si>
  <si>
    <t>06.205.0100-A</t>
  </si>
  <si>
    <t>06.205.0101-0</t>
  </si>
  <si>
    <t>06.205.0101-A</t>
  </si>
  <si>
    <t>06.205.0102-0</t>
  </si>
  <si>
    <t>06.205.0102-A</t>
  </si>
  <si>
    <t>06.205.0103-0</t>
  </si>
  <si>
    <t>06.205.0103-A</t>
  </si>
  <si>
    <t>06.205.0105-0</t>
  </si>
  <si>
    <t>06.205.0105-A</t>
  </si>
  <si>
    <t>06.205.0106-0</t>
  </si>
  <si>
    <t>06.205.0106-A</t>
  </si>
  <si>
    <t>06.205.0107-0</t>
  </si>
  <si>
    <t>06.205.0107-A</t>
  </si>
  <si>
    <t>06.205.0108-0</t>
  </si>
  <si>
    <t>06.205.0108-A</t>
  </si>
  <si>
    <t>06.205.0109-0</t>
  </si>
  <si>
    <t>06.205.0109-A</t>
  </si>
  <si>
    <t>06.205.0110-0</t>
  </si>
  <si>
    <t>06.205.0110-A</t>
  </si>
  <si>
    <t>06.205.0111-0</t>
  </si>
  <si>
    <t>06.205.0111-A</t>
  </si>
  <si>
    <t>06.205.0112-0</t>
  </si>
  <si>
    <t>06.205.0112-A</t>
  </si>
  <si>
    <t>06.205.0113-0</t>
  </si>
  <si>
    <t>06.205.0113-A</t>
  </si>
  <si>
    <t>06.205.0114-0</t>
  </si>
  <si>
    <t>06.205.0114-A</t>
  </si>
  <si>
    <t>06.205.0115-0</t>
  </si>
  <si>
    <t>06.205.0115-A</t>
  </si>
  <si>
    <t>06.205.0116-0</t>
  </si>
  <si>
    <t>06.205.0116-A</t>
  </si>
  <si>
    <t>06.205.0117-0</t>
  </si>
  <si>
    <t>06.205.0117-A</t>
  </si>
  <si>
    <t>06.205.0118-0</t>
  </si>
  <si>
    <t>06.205.0118-A</t>
  </si>
  <si>
    <t>06.205.0119-0</t>
  </si>
  <si>
    <t>06.205.0119-A</t>
  </si>
  <si>
    <t>06.205.0120-0</t>
  </si>
  <si>
    <t>06.205.0120-A</t>
  </si>
  <si>
    <t>06.205.0121-0</t>
  </si>
  <si>
    <t>06.205.0121-A</t>
  </si>
  <si>
    <t>06.205.0122-0</t>
  </si>
  <si>
    <t>06.205.0122-A</t>
  </si>
  <si>
    <t>06.205.0123-0</t>
  </si>
  <si>
    <t>06.205.0123-A</t>
  </si>
  <si>
    <t>06.205.0124-0</t>
  </si>
  <si>
    <t>06.205.0124-A</t>
  </si>
  <si>
    <t>06.205.0125-0</t>
  </si>
  <si>
    <t>06.205.0125-A</t>
  </si>
  <si>
    <t>06.205.0126-0</t>
  </si>
  <si>
    <t>06.205.0126-A</t>
  </si>
  <si>
    <t>06.205.0127-0</t>
  </si>
  <si>
    <t>06.205.0127-A</t>
  </si>
  <si>
    <t>06.205.0128-0</t>
  </si>
  <si>
    <t>06.205.0128-A</t>
  </si>
  <si>
    <t>06.205.0129-0</t>
  </si>
  <si>
    <t>06.205.0129-A</t>
  </si>
  <si>
    <t>06.205.0130-0</t>
  </si>
  <si>
    <t>06.205.0130-A</t>
  </si>
  <si>
    <t>06.205.0131-0</t>
  </si>
  <si>
    <t>06.205.0131-A</t>
  </si>
  <si>
    <t>06.205.0132-0</t>
  </si>
  <si>
    <t>06.205.0132-A</t>
  </si>
  <si>
    <t>06.205.0133-0</t>
  </si>
  <si>
    <t>06.205.0133-A</t>
  </si>
  <si>
    <t>06.205.0134-0</t>
  </si>
  <si>
    <t>06.205.0134-A</t>
  </si>
  <si>
    <t>06.205.0135-0</t>
  </si>
  <si>
    <t>06.205.0135-A</t>
  </si>
  <si>
    <t>06.205.0136-0</t>
  </si>
  <si>
    <t>06.205.0136-A</t>
  </si>
  <si>
    <t>06.205.0137-0</t>
  </si>
  <si>
    <t>06.205.0137-A</t>
  </si>
  <si>
    <t>06.205.0138-0</t>
  </si>
  <si>
    <t>06.205.0138-A</t>
  </si>
  <si>
    <t>06.205.0139-0</t>
  </si>
  <si>
    <t>06.205.0139-A</t>
  </si>
  <si>
    <t>06.205.0140-0</t>
  </si>
  <si>
    <t>06.205.0140-A</t>
  </si>
  <si>
    <t>06.205.0141-0</t>
  </si>
  <si>
    <t>06.205.0141-A</t>
  </si>
  <si>
    <t>06.205.0142-0</t>
  </si>
  <si>
    <t>06.205.0142-A</t>
  </si>
  <si>
    <t>06.205.0143-0</t>
  </si>
  <si>
    <t>06.205.0143-A</t>
  </si>
  <si>
    <t>06.205.0144-0</t>
  </si>
  <si>
    <t>06.205.0144-A</t>
  </si>
  <si>
    <t>06.205.0145-0</t>
  </si>
  <si>
    <t>06.205.0145-A</t>
  </si>
  <si>
    <t>06.205.0146-0</t>
  </si>
  <si>
    <t>06.205.0146-A</t>
  </si>
  <si>
    <t>06.205.0147-0</t>
  </si>
  <si>
    <t>06.205.0147-A</t>
  </si>
  <si>
    <t>06.205.0148-0</t>
  </si>
  <si>
    <t>06.205.0148-A</t>
  </si>
  <si>
    <t>06.205.0149-0</t>
  </si>
  <si>
    <t>06.205.0149-A</t>
  </si>
  <si>
    <t>06.205.0150-0</t>
  </si>
  <si>
    <t>06.205.0150-A</t>
  </si>
  <si>
    <t>06.205.0151-0</t>
  </si>
  <si>
    <t>06.205.0151-A</t>
  </si>
  <si>
    <t>06.205.0152-0</t>
  </si>
  <si>
    <t>06.205.0152-A</t>
  </si>
  <si>
    <t>06.205.0153-0</t>
  </si>
  <si>
    <t>06.205.0153-A</t>
  </si>
  <si>
    <t>06.205.0154-0</t>
  </si>
  <si>
    <t>06.205.0154-A</t>
  </si>
  <si>
    <t>06.205.0155-0</t>
  </si>
  <si>
    <t>06.205.0155-A</t>
  </si>
  <si>
    <t>06.205.0156-0</t>
  </si>
  <si>
    <t>06.205.0156-A</t>
  </si>
  <si>
    <t>06.205.0157-0</t>
  </si>
  <si>
    <t>06.205.0157-A</t>
  </si>
  <si>
    <t>06.205.0158-0</t>
  </si>
  <si>
    <t>06.205.0158-A</t>
  </si>
  <si>
    <t>06.250.0012-0</t>
  </si>
  <si>
    <t>06.250.0012-A</t>
  </si>
  <si>
    <t>06.250.0013-0</t>
  </si>
  <si>
    <t>06.250.0013-A</t>
  </si>
  <si>
    <t>06.250.0014-0</t>
  </si>
  <si>
    <t>06.250.0014-A</t>
  </si>
  <si>
    <t>06.250.0015-0</t>
  </si>
  <si>
    <t>06.250.0015-A</t>
  </si>
  <si>
    <t>06.250.0016-0</t>
  </si>
  <si>
    <t>06.250.0016-A</t>
  </si>
  <si>
    <t>06.250.0017-0</t>
  </si>
  <si>
    <t>06.250.0017-A</t>
  </si>
  <si>
    <t>06.250.0018-0</t>
  </si>
  <si>
    <t>06.250.0018-A</t>
  </si>
  <si>
    <t>06.250.0020-0</t>
  </si>
  <si>
    <t>06.250.0020-A</t>
  </si>
  <si>
    <t>06.250.0021-0</t>
  </si>
  <si>
    <t>06.250.0021-A</t>
  </si>
  <si>
    <t>06.250.0022-0</t>
  </si>
  <si>
    <t>06.250.0022-A</t>
  </si>
  <si>
    <t>06.250.0023-0</t>
  </si>
  <si>
    <t>06.250.0023-A</t>
  </si>
  <si>
    <t>06.250.0031-0</t>
  </si>
  <si>
    <t>06.250.0031-A</t>
  </si>
  <si>
    <t>06.250.0032-0</t>
  </si>
  <si>
    <t>06.250.0032-A</t>
  </si>
  <si>
    <t>06.250.0033-0</t>
  </si>
  <si>
    <t>06.250.0033-A</t>
  </si>
  <si>
    <t>06.250.0034-0</t>
  </si>
  <si>
    <t>06.250.0034-A</t>
  </si>
  <si>
    <t>06.250.0035-0</t>
  </si>
  <si>
    <t>06.250.0035-A</t>
  </si>
  <si>
    <t>06.250.0036-0</t>
  </si>
  <si>
    <t>06.250.0036-A</t>
  </si>
  <si>
    <t>06.250.0037-0</t>
  </si>
  <si>
    <t>06.250.0037-A</t>
  </si>
  <si>
    <t>06.250.0039-0</t>
  </si>
  <si>
    <t>06.250.0039-A</t>
  </si>
  <si>
    <t>06.250.0040-0</t>
  </si>
  <si>
    <t>06.250.0040-A</t>
  </si>
  <si>
    <t>06.250.0051-0</t>
  </si>
  <si>
    <t>06.250.0051-A</t>
  </si>
  <si>
    <t>06.250.0052-0</t>
  </si>
  <si>
    <t>06.250.0052-A</t>
  </si>
  <si>
    <t>06.250.0053-0</t>
  </si>
  <si>
    <t>06.250.0053-A</t>
  </si>
  <si>
    <t>06.250.0054-0</t>
  </si>
  <si>
    <t>06.250.0054-A</t>
  </si>
  <si>
    <t>06.250.0055-0</t>
  </si>
  <si>
    <t>06.250.0055-A</t>
  </si>
  <si>
    <t>06.250.0056-0</t>
  </si>
  <si>
    <t>06.250.0056-A</t>
  </si>
  <si>
    <t>06.250.0057-0</t>
  </si>
  <si>
    <t>06.250.0057-A</t>
  </si>
  <si>
    <t>06.250.0059-0</t>
  </si>
  <si>
    <t>06.250.0059-A</t>
  </si>
  <si>
    <t>06.250.0060-0</t>
  </si>
  <si>
    <t>06.250.0060-A</t>
  </si>
  <si>
    <t>06.251.0030-0</t>
  </si>
  <si>
    <t>06.251.0030-A</t>
  </si>
  <si>
    <t>06.251.0031-0</t>
  </si>
  <si>
    <t>06.251.0031-A</t>
  </si>
  <si>
    <t>06.251.0032-0</t>
  </si>
  <si>
    <t>06.251.0032-A</t>
  </si>
  <si>
    <t>06.251.0033-0</t>
  </si>
  <si>
    <t>06.251.0033-A</t>
  </si>
  <si>
    <t>06.251.0034-0</t>
  </si>
  <si>
    <t>06.251.0034-A</t>
  </si>
  <si>
    <t>06.251.0035-0</t>
  </si>
  <si>
    <t>06.251.0035-A</t>
  </si>
  <si>
    <t>06.251.0036-0</t>
  </si>
  <si>
    <t>06.251.0036-A</t>
  </si>
  <si>
    <t>06.251.0037-0</t>
  </si>
  <si>
    <t>06.251.0037-A</t>
  </si>
  <si>
    <t>06.251.0038-0</t>
  </si>
  <si>
    <t>06.251.0038-A</t>
  </si>
  <si>
    <t>06.251.0039-0</t>
  </si>
  <si>
    <t>06.251.0039-A</t>
  </si>
  <si>
    <t>06.251.0040-0</t>
  </si>
  <si>
    <t>06.251.0040-A</t>
  </si>
  <si>
    <t>06.251.0041-0</t>
  </si>
  <si>
    <t>06.251.0041-A</t>
  </si>
  <si>
    <t>06.251.0042-0</t>
  </si>
  <si>
    <t>06.251.0042-A</t>
  </si>
  <si>
    <t>06.251.0043-0</t>
  </si>
  <si>
    <t>06.251.0043-A</t>
  </si>
  <si>
    <t>06.251.0044-0</t>
  </si>
  <si>
    <t>06.251.0044-A</t>
  </si>
  <si>
    <t>06.251.0045-0</t>
  </si>
  <si>
    <t>06.251.0045-A</t>
  </si>
  <si>
    <t>06.251.0046-0</t>
  </si>
  <si>
    <t>06.251.0046-A</t>
  </si>
  <si>
    <t>06.251.0047-0</t>
  </si>
  <si>
    <t>06.251.0047-A</t>
  </si>
  <si>
    <t>06.251.0048-0</t>
  </si>
  <si>
    <t>06.251.0048-A</t>
  </si>
  <si>
    <t>06.251.0049-0</t>
  </si>
  <si>
    <t>06.251.0049-A</t>
  </si>
  <si>
    <t>06.251.0050-0</t>
  </si>
  <si>
    <t>06.251.0050-A</t>
  </si>
  <si>
    <t>06.251.0051-0</t>
  </si>
  <si>
    <t>06.251.0051-A</t>
  </si>
  <si>
    <t>06.251.0052-0</t>
  </si>
  <si>
    <t>06.251.0052-A</t>
  </si>
  <si>
    <t>06.251.0053-0</t>
  </si>
  <si>
    <t>06.251.0053-A</t>
  </si>
  <si>
    <t>06.251.0054-0</t>
  </si>
  <si>
    <t>06.251.0054-A</t>
  </si>
  <si>
    <t>06.251.0055-0</t>
  </si>
  <si>
    <t>06.251.0055-A</t>
  </si>
  <si>
    <t>06.251.0056-0</t>
  </si>
  <si>
    <t>06.251.0056-A</t>
  </si>
  <si>
    <t>06.251.0057-0</t>
  </si>
  <si>
    <t>06.251.0057-A</t>
  </si>
  <si>
    <t>06.251.0058-0</t>
  </si>
  <si>
    <t>06.251.0058-A</t>
  </si>
  <si>
    <t>06.251.0059-0</t>
  </si>
  <si>
    <t>06.251.0059-A</t>
  </si>
  <si>
    <t>06.251.0060-0</t>
  </si>
  <si>
    <t>06.251.0060-A</t>
  </si>
  <si>
    <t>06.251.0061-0</t>
  </si>
  <si>
    <t>06.251.0061-A</t>
  </si>
  <si>
    <t>06.251.0062-0</t>
  </si>
  <si>
    <t>06.251.0062-A</t>
  </si>
  <si>
    <t>06.251.0063-0</t>
  </si>
  <si>
    <t>06.251.0063-A</t>
  </si>
  <si>
    <t>06.251.0064-0</t>
  </si>
  <si>
    <t>06.251.0064-A</t>
  </si>
  <si>
    <t>06.251.0065-0</t>
  </si>
  <si>
    <t>06.251.0065-A</t>
  </si>
  <si>
    <t>06.251.0066-0</t>
  </si>
  <si>
    <t>06.251.0066-A</t>
  </si>
  <si>
    <t>06.251.0067-0</t>
  </si>
  <si>
    <t>06.251.0067-A</t>
  </si>
  <si>
    <t>06.251.0068-0</t>
  </si>
  <si>
    <t>06.251.0068-A</t>
  </si>
  <si>
    <t>06.251.0069-0</t>
  </si>
  <si>
    <t>06.251.0069-A</t>
  </si>
  <si>
    <t>06.270.0001-0</t>
  </si>
  <si>
    <t>06.270.0001-A</t>
  </si>
  <si>
    <t>06.270.0002-0</t>
  </si>
  <si>
    <t>06.270.0002-A</t>
  </si>
  <si>
    <t>06.270.0003-0</t>
  </si>
  <si>
    <t>06.270.0003-A</t>
  </si>
  <si>
    <t>06.270.0020-0</t>
  </si>
  <si>
    <t>06.270.0020-A</t>
  </si>
  <si>
    <t>06.270.0021-0</t>
  </si>
  <si>
    <t>06.270.0021-A</t>
  </si>
  <si>
    <t>06.270.0022-0</t>
  </si>
  <si>
    <t>06.270.0022-A</t>
  </si>
  <si>
    <t>06.270.0036-0</t>
  </si>
  <si>
    <t>06.270.0036-A</t>
  </si>
  <si>
    <t>06.270.0037-0</t>
  </si>
  <si>
    <t>06.270.0037-A</t>
  </si>
  <si>
    <t>06.270.0038-0</t>
  </si>
  <si>
    <t>06.270.0038-A</t>
  </si>
  <si>
    <t>06.270.0041-0</t>
  </si>
  <si>
    <t>06.270.0041-A</t>
  </si>
  <si>
    <t>06.270.0042-0</t>
  </si>
  <si>
    <t>06.270.0042-A</t>
  </si>
  <si>
    <t>06.270.0046-0</t>
  </si>
  <si>
    <t>06.270.0046-A</t>
  </si>
  <si>
    <t>06.270.0047-0</t>
  </si>
  <si>
    <t>06.270.0047-A</t>
  </si>
  <si>
    <t>06.270.0048-0</t>
  </si>
  <si>
    <t>06.270.0048-A</t>
  </si>
  <si>
    <t>06.270.0051-0</t>
  </si>
  <si>
    <t>06.270.0051-A</t>
  </si>
  <si>
    <t>06.270.0052-0</t>
  </si>
  <si>
    <t>06.270.0052-A</t>
  </si>
  <si>
    <t>06.270.0053-0</t>
  </si>
  <si>
    <t>06.270.0053-A</t>
  </si>
  <si>
    <t>06.270.0054-0</t>
  </si>
  <si>
    <t>06.270.0054-A</t>
  </si>
  <si>
    <t>06.270.0061-0</t>
  </si>
  <si>
    <t>06.270.0061-A</t>
  </si>
  <si>
    <t>06.270.0062-0</t>
  </si>
  <si>
    <t>06.270.0062-A</t>
  </si>
  <si>
    <t>06.270.0063-0</t>
  </si>
  <si>
    <t>06.270.0063-A</t>
  </si>
  <si>
    <t>06.270.0064-0</t>
  </si>
  <si>
    <t>06.270.0064-A</t>
  </si>
  <si>
    <t>06.270.0065-0</t>
  </si>
  <si>
    <t>06.270.0065-A</t>
  </si>
  <si>
    <t>06.270.0066-0</t>
  </si>
  <si>
    <t>06.270.0066-A</t>
  </si>
  <si>
    <t>06.270.0067-0</t>
  </si>
  <si>
    <t>06.270.0067-A</t>
  </si>
  <si>
    <t>06.270.0068-0</t>
  </si>
  <si>
    <t>06.270.0068-A</t>
  </si>
  <si>
    <t>06.270.0069-0</t>
  </si>
  <si>
    <t>06.270.0069-A</t>
  </si>
  <si>
    <t>06.270.0071-0</t>
  </si>
  <si>
    <t>06.270.0071-A</t>
  </si>
  <si>
    <t>06.270.0072-0</t>
  </si>
  <si>
    <t>06.270.0072-A</t>
  </si>
  <si>
    <t>06.270.0073-0</t>
  </si>
  <si>
    <t>06.270.0073-A</t>
  </si>
  <si>
    <t>06.270.0076-0</t>
  </si>
  <si>
    <t>06.270.0076-A</t>
  </si>
  <si>
    <t>06.270.0077-0</t>
  </si>
  <si>
    <t>06.270.0077-A</t>
  </si>
  <si>
    <t>06.270.0078-0</t>
  </si>
  <si>
    <t>06.270.0078-A</t>
  </si>
  <si>
    <t>06.270.0081-0</t>
  </si>
  <si>
    <t>06.270.0081-A</t>
  </si>
  <si>
    <t>06.270.0082-0</t>
  </si>
  <si>
    <t>06.270.0082-A</t>
  </si>
  <si>
    <t>06.270.0083-0</t>
  </si>
  <si>
    <t>06.270.0083-A</t>
  </si>
  <si>
    <t>06.270.0086-0</t>
  </si>
  <si>
    <t>06.270.0086-A</t>
  </si>
  <si>
    <t>06.270.0087-0</t>
  </si>
  <si>
    <t>06.270.0087-A</t>
  </si>
  <si>
    <t>06.270.0088-0</t>
  </si>
  <si>
    <t>06.270.0088-A</t>
  </si>
  <si>
    <t>06.270.0091-0</t>
  </si>
  <si>
    <t>06.270.0091-A</t>
  </si>
  <si>
    <t>06.270.0092-0</t>
  </si>
  <si>
    <t>06.270.0092-A</t>
  </si>
  <si>
    <t>06.270.0093-0</t>
  </si>
  <si>
    <t>06.270.0093-A</t>
  </si>
  <si>
    <t>06.270.0101-0</t>
  </si>
  <si>
    <t>06.270.0101-A</t>
  </si>
  <si>
    <t>06.270.0102-0</t>
  </si>
  <si>
    <t>06.270.0102-A</t>
  </si>
  <si>
    <t>06.270.0103-0</t>
  </si>
  <si>
    <t>06.270.0103-A</t>
  </si>
  <si>
    <t>06.270.0104-0</t>
  </si>
  <si>
    <t>06.270.0104-A</t>
  </si>
  <si>
    <t>06.270.0105-0</t>
  </si>
  <si>
    <t>06.270.0105-A</t>
  </si>
  <si>
    <t>06.270.0106-0</t>
  </si>
  <si>
    <t>06.270.0106-A</t>
  </si>
  <si>
    <t>06.270.0111-0</t>
  </si>
  <si>
    <t>06.270.0111-A</t>
  </si>
  <si>
    <t>06.270.0112-0</t>
  </si>
  <si>
    <t>06.270.0112-A</t>
  </si>
  <si>
    <t>06.271.0010-0</t>
  </si>
  <si>
    <t>06.271.0010-A</t>
  </si>
  <si>
    <t>06.271.0011-0</t>
  </si>
  <si>
    <t>06.271.0011-A</t>
  </si>
  <si>
    <t>06.271.0012-0</t>
  </si>
  <si>
    <t>06.271.0012-A</t>
  </si>
  <si>
    <t>06.271.0013-0</t>
  </si>
  <si>
    <t>06.271.0013-A</t>
  </si>
  <si>
    <t>06.271.0014-0</t>
  </si>
  <si>
    <t>06.271.0014-A</t>
  </si>
  <si>
    <t>06.271.0016-0</t>
  </si>
  <si>
    <t>06.271.0016-A</t>
  </si>
  <si>
    <t>06.271.0018-0</t>
  </si>
  <si>
    <t>06.271.0018-A</t>
  </si>
  <si>
    <t>06.271.0021-0</t>
  </si>
  <si>
    <t>06.271.0021-A</t>
  </si>
  <si>
    <t>06.271.0022-0</t>
  </si>
  <si>
    <t>06.271.0022-A</t>
  </si>
  <si>
    <t>06.271.0023-0</t>
  </si>
  <si>
    <t>06.271.0023-A</t>
  </si>
  <si>
    <t>06.271.0024-0</t>
  </si>
  <si>
    <t>06.271.0024-A</t>
  </si>
  <si>
    <t>06.271.0025-0</t>
  </si>
  <si>
    <t>06.271.0025-A</t>
  </si>
  <si>
    <t>06.271.0050-0</t>
  </si>
  <si>
    <t>06.271.0050-A</t>
  </si>
  <si>
    <t>06.271.0051-0</t>
  </si>
  <si>
    <t>06.271.0051-A</t>
  </si>
  <si>
    <t>06.271.0052-0</t>
  </si>
  <si>
    <t>06.271.0052-A</t>
  </si>
  <si>
    <t>06.271.0053-0</t>
  </si>
  <si>
    <t>06.271.0053-A</t>
  </si>
  <si>
    <t>06.271.0054-0</t>
  </si>
  <si>
    <t>06.271.0054-A</t>
  </si>
  <si>
    <t>06.271.0055-0</t>
  </si>
  <si>
    <t>06.271.0055-A</t>
  </si>
  <si>
    <t>06.271.0056-0</t>
  </si>
  <si>
    <t>06.271.0056-A</t>
  </si>
  <si>
    <t>06.271.0060-0</t>
  </si>
  <si>
    <t>06.271.0060-A</t>
  </si>
  <si>
    <t>06.271.0061-0</t>
  </si>
  <si>
    <t>06.271.0061-A</t>
  </si>
  <si>
    <t>06.271.0062-0</t>
  </si>
  <si>
    <t>06.271.0062-A</t>
  </si>
  <si>
    <t>06.271.0063-0</t>
  </si>
  <si>
    <t>06.271.0063-A</t>
  </si>
  <si>
    <t>06.271.0064-0</t>
  </si>
  <si>
    <t>06.271.0064-A</t>
  </si>
  <si>
    <t>06.271.0065-0</t>
  </si>
  <si>
    <t>06.271.0065-A</t>
  </si>
  <si>
    <t>06.271.0066-0</t>
  </si>
  <si>
    <t>06.271.0066-A</t>
  </si>
  <si>
    <t>06.271.0067-0</t>
  </si>
  <si>
    <t>06.271.0067-A</t>
  </si>
  <si>
    <t>06.271.0068-0</t>
  </si>
  <si>
    <t>06.271.0068-A</t>
  </si>
  <si>
    <t>06.272.0002-0</t>
  </si>
  <si>
    <t>06.272.0002-A</t>
  </si>
  <si>
    <t>06.272.0003-0</t>
  </si>
  <si>
    <t>06.272.0003-A</t>
  </si>
  <si>
    <t>06.272.0004-0</t>
  </si>
  <si>
    <t>06.272.0004-A</t>
  </si>
  <si>
    <t>06.272.0005-0</t>
  </si>
  <si>
    <t>06.272.0005-A</t>
  </si>
  <si>
    <t>06.272.0006-0</t>
  </si>
  <si>
    <t>06.272.0006-A</t>
  </si>
  <si>
    <t>06.272.0007-0</t>
  </si>
  <si>
    <t>06.272.0007-A</t>
  </si>
  <si>
    <t>06.272.0008-0</t>
  </si>
  <si>
    <t>06.272.0008-A</t>
  </si>
  <si>
    <t>06.272.0021-0</t>
  </si>
  <si>
    <t>06.272.0021-A</t>
  </si>
  <si>
    <t>06.272.0022-0</t>
  </si>
  <si>
    <t>06.272.0022-A</t>
  </si>
  <si>
    <t>06.272.0026-0</t>
  </si>
  <si>
    <t>06.272.0026-A</t>
  </si>
  <si>
    <t>06.272.0027-0</t>
  </si>
  <si>
    <t>06.272.0027-A</t>
  </si>
  <si>
    <t>06.272.0029-0</t>
  </si>
  <si>
    <t>06.272.0029-A</t>
  </si>
  <si>
    <t>06.272.0030-0</t>
  </si>
  <si>
    <t>06.272.0030-A</t>
  </si>
  <si>
    <t>06.272.0032-0</t>
  </si>
  <si>
    <t>06.272.0032-A</t>
  </si>
  <si>
    <t>06.272.0033-0</t>
  </si>
  <si>
    <t>06.272.0033-A</t>
  </si>
  <si>
    <t>06.272.0035-0</t>
  </si>
  <si>
    <t>06.272.0035-A</t>
  </si>
  <si>
    <t>06.272.0036-0</t>
  </si>
  <si>
    <t>06.272.0036-A</t>
  </si>
  <si>
    <t>06.272.0037-0</t>
  </si>
  <si>
    <t>06.272.0037-A</t>
  </si>
  <si>
    <t>06.272.0038-0</t>
  </si>
  <si>
    <t>06.272.0038-A</t>
  </si>
  <si>
    <t>06.272.0039-0</t>
  </si>
  <si>
    <t>06.272.0039-A</t>
  </si>
  <si>
    <t>06.273.0001-0</t>
  </si>
  <si>
    <t>06.273.0001-A</t>
  </si>
  <si>
    <t>06.273.0002-0</t>
  </si>
  <si>
    <t>06.273.0002-A</t>
  </si>
  <si>
    <t>06.273.0003-0</t>
  </si>
  <si>
    <t>06.273.0003-A</t>
  </si>
  <si>
    <t>06.273.0004-0</t>
  </si>
  <si>
    <t>06.273.0004-A</t>
  </si>
  <si>
    <t>06.273.0005-0</t>
  </si>
  <si>
    <t>06.273.0005-A</t>
  </si>
  <si>
    <t>06.273.0006-0</t>
  </si>
  <si>
    <t>06.273.0006-A</t>
  </si>
  <si>
    <t>06.273.0007-0</t>
  </si>
  <si>
    <t>06.273.0007-A</t>
  </si>
  <si>
    <t>06.273.0008-0</t>
  </si>
  <si>
    <t>06.273.0008-A</t>
  </si>
  <si>
    <t>06.273.0009-0</t>
  </si>
  <si>
    <t>06.273.0009-A</t>
  </si>
  <si>
    <t>06.273.0010-0</t>
  </si>
  <si>
    <t>06.273.0010-A</t>
  </si>
  <si>
    <t>06.273.0011-0</t>
  </si>
  <si>
    <t>06.273.0011-A</t>
  </si>
  <si>
    <t>06.273.0012-0</t>
  </si>
  <si>
    <t>06.273.0012-A</t>
  </si>
  <si>
    <t>06.273.0013-0</t>
  </si>
  <si>
    <t>06.273.0013-A</t>
  </si>
  <si>
    <t>06.273.0014-0</t>
  </si>
  <si>
    <t>06.273.0014-A</t>
  </si>
  <si>
    <t>06.273.0015-0</t>
  </si>
  <si>
    <t>06.273.0015-A</t>
  </si>
  <si>
    <t>06.275.0001-0</t>
  </si>
  <si>
    <t>06.275.0001-A</t>
  </si>
  <si>
    <t>06.275.0002-0</t>
  </si>
  <si>
    <t>06.275.0002-A</t>
  </si>
  <si>
    <t>06.275.0003-0</t>
  </si>
  <si>
    <t>06.275.0003-A</t>
  </si>
  <si>
    <t>06.275.0020-0</t>
  </si>
  <si>
    <t>06.275.0020-A</t>
  </si>
  <si>
    <t>06.275.0021-0</t>
  </si>
  <si>
    <t>06.275.0021-A</t>
  </si>
  <si>
    <t>06.275.0022-0</t>
  </si>
  <si>
    <t>06.275.0022-A</t>
  </si>
  <si>
    <t>06.300.0001-0</t>
  </si>
  <si>
    <t>06.300.0001-A</t>
  </si>
  <si>
    <t>06.300.0002-0</t>
  </si>
  <si>
    <t>06.300.0002-A</t>
  </si>
  <si>
    <t>06.300.0003-0</t>
  </si>
  <si>
    <t>06.300.0003-A</t>
  </si>
  <si>
    <t>06.300.0004-0</t>
  </si>
  <si>
    <t>06.300.0004-A</t>
  </si>
  <si>
    <t>06.300.0005-0</t>
  </si>
  <si>
    <t>06.300.0005-A</t>
  </si>
  <si>
    <t>06.400.0001-0</t>
  </si>
  <si>
    <t>06.400.0001-A</t>
  </si>
  <si>
    <t>06.400.0002-0</t>
  </si>
  <si>
    <t>06.400.0002-A</t>
  </si>
  <si>
    <t>06.400.0003-0</t>
  </si>
  <si>
    <t>06.400.0003-A</t>
  </si>
  <si>
    <t>06.400.0004-0</t>
  </si>
  <si>
    <t>06.400.0004-A</t>
  </si>
  <si>
    <t>06.400.0005-0</t>
  </si>
  <si>
    <t>06.400.0005-A</t>
  </si>
  <si>
    <t>06.400.0006-0</t>
  </si>
  <si>
    <t>06.400.0006-A</t>
  </si>
  <si>
    <t>06.400.0010-0</t>
  </si>
  <si>
    <t>06.400.0010-A</t>
  </si>
  <si>
    <t>06.400.0011-0</t>
  </si>
  <si>
    <t>06.400.0011-A</t>
  </si>
  <si>
    <t>06.400.0012-0</t>
  </si>
  <si>
    <t>06.400.0012-A</t>
  </si>
  <si>
    <t>06.400.0013-0</t>
  </si>
  <si>
    <t>06.400.0013-A</t>
  </si>
  <si>
    <t>06.400.0014-0</t>
  </si>
  <si>
    <t>06.400.0014-A</t>
  </si>
  <si>
    <t>06.400.0015-0</t>
  </si>
  <si>
    <t>06.400.0015-A</t>
  </si>
  <si>
    <t>06.400.0020-0</t>
  </si>
  <si>
    <t>06.400.0020-A</t>
  </si>
  <si>
    <t>06.500.0010-0</t>
  </si>
  <si>
    <t>06.500.0010-A</t>
  </si>
  <si>
    <t>06.501.0010-0</t>
  </si>
  <si>
    <t>06.501.0010-A</t>
  </si>
  <si>
    <t>06.502.0010-0</t>
  </si>
  <si>
    <t>06.502.0010-A</t>
  </si>
  <si>
    <t>06.502.0020-0</t>
  </si>
  <si>
    <t>06.502.0020-A</t>
  </si>
  <si>
    <t>06.502.0030-0</t>
  </si>
  <si>
    <t>06.502.0030-A</t>
  </si>
  <si>
    <t>06.502.0040-0</t>
  </si>
  <si>
    <t>06.502.0040-A</t>
  </si>
  <si>
    <t>07.001.0010-1</t>
  </si>
  <si>
    <t>07.001.0010-B</t>
  </si>
  <si>
    <t>07.001.0015-1</t>
  </si>
  <si>
    <t>07.001.0015-B</t>
  </si>
  <si>
    <t>07.001.0020-1</t>
  </si>
  <si>
    <t>07.001.0020-B</t>
  </si>
  <si>
    <t>07.001.0025-1</t>
  </si>
  <si>
    <t>07.001.0025-B</t>
  </si>
  <si>
    <t>07.001.0030-1</t>
  </si>
  <si>
    <t>07.001.0030-B</t>
  </si>
  <si>
    <t>07.001.0035-1</t>
  </si>
  <si>
    <t>07.001.0035-B</t>
  </si>
  <si>
    <t>07.001.0040-1</t>
  </si>
  <si>
    <t>07.001.0040-B</t>
  </si>
  <si>
    <t>07.001.0045-1</t>
  </si>
  <si>
    <t>07.001.0045-B</t>
  </si>
  <si>
    <t>07.001.0050-1</t>
  </si>
  <si>
    <t>07.001.0050-B</t>
  </si>
  <si>
    <t>07.001.0055-1</t>
  </si>
  <si>
    <t>07.001.0055-B</t>
  </si>
  <si>
    <t>07.001.0060-1</t>
  </si>
  <si>
    <t>07.001.0060-B</t>
  </si>
  <si>
    <t>07.001.0065-1</t>
  </si>
  <si>
    <t>07.001.0065-B</t>
  </si>
  <si>
    <t>07.001.0070-1</t>
  </si>
  <si>
    <t>07.001.0070-B</t>
  </si>
  <si>
    <t>07.001.0075-1</t>
  </si>
  <si>
    <t>07.001.0075-B</t>
  </si>
  <si>
    <t>07.001.0080-1</t>
  </si>
  <si>
    <t>07.001.0080-B</t>
  </si>
  <si>
    <t>07.001.0085-1</t>
  </si>
  <si>
    <t>07.001.0085-B</t>
  </si>
  <si>
    <t>07.001.0090-1</t>
  </si>
  <si>
    <t>07.001.0090-B</t>
  </si>
  <si>
    <t>07.001.0095-1</t>
  </si>
  <si>
    <t>07.001.0095-B</t>
  </si>
  <si>
    <t>07.001.0100-1</t>
  </si>
  <si>
    <t>07.001.0100-B</t>
  </si>
  <si>
    <t>07.001.0105-1</t>
  </si>
  <si>
    <t>07.001.0105-B</t>
  </si>
  <si>
    <t>07.001.0110-1</t>
  </si>
  <si>
    <t>07.001.0110-B</t>
  </si>
  <si>
    <t>07.001.0115-1</t>
  </si>
  <si>
    <t>07.001.0115-B</t>
  </si>
  <si>
    <t>07.001.0120-1</t>
  </si>
  <si>
    <t>07.001.0120-B</t>
  </si>
  <si>
    <t>07.001.0125-1</t>
  </si>
  <si>
    <t>07.001.0125-B</t>
  </si>
  <si>
    <t>07.001.0130-1</t>
  </si>
  <si>
    <t>07.001.0130-B</t>
  </si>
  <si>
    <t>07.001.0135-1</t>
  </si>
  <si>
    <t>07.001.0135-B</t>
  </si>
  <si>
    <t>07.001.0140-1</t>
  </si>
  <si>
    <t>07.001.0140-B</t>
  </si>
  <si>
    <t>07.001.0145-1</t>
  </si>
  <si>
    <t>07.001.0145-B</t>
  </si>
  <si>
    <t>07.001.0150-1</t>
  </si>
  <si>
    <t>07.001.0150-B</t>
  </si>
  <si>
    <t>07.001.0155-1</t>
  </si>
  <si>
    <t>07.001.0155-B</t>
  </si>
  <si>
    <t>07.001.0160-1</t>
  </si>
  <si>
    <t>07.001.0160-B</t>
  </si>
  <si>
    <t>07.002.0010-1</t>
  </si>
  <si>
    <t>07.002.0010-B</t>
  </si>
  <si>
    <t>07.002.0015-1</t>
  </si>
  <si>
    <t>07.002.0015-B</t>
  </si>
  <si>
    <t>07.002.0020-1</t>
  </si>
  <si>
    <t>07.002.0020-B</t>
  </si>
  <si>
    <t>07.002.0025-1</t>
  </si>
  <si>
    <t>07.002.0025-B</t>
  </si>
  <si>
    <t>07.002.0030-1</t>
  </si>
  <si>
    <t>07.002.0030-B</t>
  </si>
  <si>
    <t>07.002.0035-1</t>
  </si>
  <si>
    <t>07.002.0035-B</t>
  </si>
  <si>
    <t>07.002.0040-1</t>
  </si>
  <si>
    <t>07.002.0040-B</t>
  </si>
  <si>
    <t>07.002.0045-1</t>
  </si>
  <si>
    <t>07.002.0045-B</t>
  </si>
  <si>
    <t>07.003.0010-1</t>
  </si>
  <si>
    <t>07.003.0010-B</t>
  </si>
  <si>
    <t>07.003.0015-1</t>
  </si>
  <si>
    <t>07.003.0015-B</t>
  </si>
  <si>
    <t>07.005.0010-1</t>
  </si>
  <si>
    <t>07.005.0010-B</t>
  </si>
  <si>
    <t>07.005.0015-1</t>
  </si>
  <si>
    <t>07.005.0015-B</t>
  </si>
  <si>
    <t>07.005.0020-1</t>
  </si>
  <si>
    <t>07.005.0020-B</t>
  </si>
  <si>
    <t>07.005.0025-1</t>
  </si>
  <si>
    <t>07.005.0025-B</t>
  </si>
  <si>
    <t>07.005.0030-1</t>
  </si>
  <si>
    <t>07.005.0030-B</t>
  </si>
  <si>
    <t>07.005.0035-1</t>
  </si>
  <si>
    <t>07.005.0035-B</t>
  </si>
  <si>
    <t>07.006.0010-1</t>
  </si>
  <si>
    <t>07.006.0010-B</t>
  </si>
  <si>
    <t>07.006.0015-1</t>
  </si>
  <si>
    <t>07.006.0015-B</t>
  </si>
  <si>
    <t>07.006.0020-1</t>
  </si>
  <si>
    <t>07.006.0020-B</t>
  </si>
  <si>
    <t>07.006.0025-1</t>
  </si>
  <si>
    <t>07.006.0025-B</t>
  </si>
  <si>
    <t>07.007.0010-1</t>
  </si>
  <si>
    <t>07.007.0010-B</t>
  </si>
  <si>
    <t>07.007.0015-1</t>
  </si>
  <si>
    <t>07.007.0015-B</t>
  </si>
  <si>
    <t>07.007.0020-1</t>
  </si>
  <si>
    <t>07.007.0020-B</t>
  </si>
  <si>
    <t>07.007.0025-1</t>
  </si>
  <si>
    <t>07.007.0025-B</t>
  </si>
  <si>
    <t>07.008.0010-1</t>
  </si>
  <si>
    <t>07.008.0010-B</t>
  </si>
  <si>
    <t>07.009.0010-1</t>
  </si>
  <si>
    <t>07.009.0010-B</t>
  </si>
  <si>
    <t>07.009.0015-1</t>
  </si>
  <si>
    <t>07.009.0015-B</t>
  </si>
  <si>
    <t>07.009.0020-1</t>
  </si>
  <si>
    <t>07.009.0020-B</t>
  </si>
  <si>
    <t>07.030.0010-1</t>
  </si>
  <si>
    <t>07.030.0010-B</t>
  </si>
  <si>
    <t>07.100.0040-1</t>
  </si>
  <si>
    <t>07.100.0040-B</t>
  </si>
  <si>
    <t>07.150.0010-1</t>
  </si>
  <si>
    <t>07.150.0010-B</t>
  </si>
  <si>
    <t>07.150.0020-1</t>
  </si>
  <si>
    <t>07.150.0020-B</t>
  </si>
  <si>
    <t>07.160.0012-1</t>
  </si>
  <si>
    <t>07.160.0012-B</t>
  </si>
  <si>
    <t>07.160.0020-1</t>
  </si>
  <si>
    <t>07.160.0020-B</t>
  </si>
  <si>
    <t>07.170.0010-1</t>
  </si>
  <si>
    <t>07.170.0010-B</t>
  </si>
  <si>
    <t>07.180.0010-1</t>
  </si>
  <si>
    <t>07.180.0010-B</t>
  </si>
  <si>
    <t>08.001.0001-0</t>
  </si>
  <si>
    <t>08.001.0001-A</t>
  </si>
  <si>
    <t>08.001.0002-1</t>
  </si>
  <si>
    <t>08.001.0002-B</t>
  </si>
  <si>
    <t>08.001.0004-0</t>
  </si>
  <si>
    <t>08.001.0004-A</t>
  </si>
  <si>
    <t>08.001.0005-0</t>
  </si>
  <si>
    <t>08.001.0005-A</t>
  </si>
  <si>
    <t>08.001.0008-0</t>
  </si>
  <si>
    <t>08.001.0008-A</t>
  </si>
  <si>
    <t>08.001.0009-0</t>
  </si>
  <si>
    <t>08.001.0009-A</t>
  </si>
  <si>
    <t>08.002.0001-0</t>
  </si>
  <si>
    <t>08.002.0001-A</t>
  </si>
  <si>
    <t>08.003.0001-0</t>
  </si>
  <si>
    <t>08.003.0001-A</t>
  </si>
  <si>
    <t>08.003.0002-0</t>
  </si>
  <si>
    <t>08.003.0002-A</t>
  </si>
  <si>
    <t>08.003.0005-0</t>
  </si>
  <si>
    <t>08.003.0005-A</t>
  </si>
  <si>
    <t>08.003.0010-0</t>
  </si>
  <si>
    <t>08.003.0010-A</t>
  </si>
  <si>
    <t>08.003.0015-0</t>
  </si>
  <si>
    <t>08.003.0015-A</t>
  </si>
  <si>
    <t>08.003.0030-0</t>
  </si>
  <si>
    <t>08.003.0030-A</t>
  </si>
  <si>
    <t>08.003.0035-0</t>
  </si>
  <si>
    <t>08.003.0035-A</t>
  </si>
  <si>
    <t>08.004.0001-0</t>
  </si>
  <si>
    <t>08.004.0001-A</t>
  </si>
  <si>
    <t>08.004.0002-0</t>
  </si>
  <si>
    <t>08.004.0002-A</t>
  </si>
  <si>
    <t>08.004.0003-0</t>
  </si>
  <si>
    <t>08.004.0003-A</t>
  </si>
  <si>
    <t>08.004.0008-0</t>
  </si>
  <si>
    <t>08.004.0008-A</t>
  </si>
  <si>
    <t>08.005.0001-0</t>
  </si>
  <si>
    <t>08.005.0001-A</t>
  </si>
  <si>
    <t>08.005.0002-0</t>
  </si>
  <si>
    <t>08.005.0002-A</t>
  </si>
  <si>
    <t>08.005.0003-0</t>
  </si>
  <si>
    <t>08.005.0003-A</t>
  </si>
  <si>
    <t>08.006.0001-0</t>
  </si>
  <si>
    <t>08.006.0001-A</t>
  </si>
  <si>
    <t>08.006.0003-0</t>
  </si>
  <si>
    <t>08.006.0003-A</t>
  </si>
  <si>
    <t>08.006.0004-0</t>
  </si>
  <si>
    <t>08.006.0004-A</t>
  </si>
  <si>
    <t>08.006.0005-0</t>
  </si>
  <si>
    <t>08.006.0005-A</t>
  </si>
  <si>
    <t>08.006.0006-0</t>
  </si>
  <si>
    <t>08.006.0006-A</t>
  </si>
  <si>
    <t>08.006.0010-0</t>
  </si>
  <si>
    <t>08.006.0010-A</t>
  </si>
  <si>
    <t>08.006.0011-0</t>
  </si>
  <si>
    <t>08.006.0011-A</t>
  </si>
  <si>
    <t>08.006.0015-0</t>
  </si>
  <si>
    <t>08.006.0015-A</t>
  </si>
  <si>
    <t>08.007.0001-0</t>
  </si>
  <si>
    <t>08.007.0001-A</t>
  </si>
  <si>
    <t>08.007.0002-0</t>
  </si>
  <si>
    <t>08.007.0002-A</t>
  </si>
  <si>
    <t>08.008.0001-0</t>
  </si>
  <si>
    <t>08.008.0001-A</t>
  </si>
  <si>
    <t>08.008.0002-0</t>
  </si>
  <si>
    <t>08.008.0002-A</t>
  </si>
  <si>
    <t>08.009.0003-0</t>
  </si>
  <si>
    <t>08.009.0003-A</t>
  </si>
  <si>
    <t>08.009.0005-0</t>
  </si>
  <si>
    <t>08.009.0005-A</t>
  </si>
  <si>
    <t>08.009.0010-0</t>
  </si>
  <si>
    <t>08.009.0010-A</t>
  </si>
  <si>
    <t>08.010.0001-0</t>
  </si>
  <si>
    <t>08.010.0001-A</t>
  </si>
  <si>
    <t>08.010.0005-0</t>
  </si>
  <si>
    <t>08.010.0005-A</t>
  </si>
  <si>
    <t>08.011.0001-0</t>
  </si>
  <si>
    <t>08.011.0001-A</t>
  </si>
  <si>
    <t>08.012.0001-0</t>
  </si>
  <si>
    <t>08.012.0001-A</t>
  </si>
  <si>
    <t>08.012.0003-0</t>
  </si>
  <si>
    <t>08.012.0003-A</t>
  </si>
  <si>
    <t>08.012.0004-0</t>
  </si>
  <si>
    <t>08.012.0004-A</t>
  </si>
  <si>
    <t>08.012.0005-0</t>
  </si>
  <si>
    <t>08.012.0005-A</t>
  </si>
  <si>
    <t>08.013.0005-0</t>
  </si>
  <si>
    <t>08.013.0005-A</t>
  </si>
  <si>
    <t>08.013.0010-0</t>
  </si>
  <si>
    <t>08.013.0010-A</t>
  </si>
  <si>
    <t>08.013.0015-0</t>
  </si>
  <si>
    <t>08.013.0015-A</t>
  </si>
  <si>
    <t>08.015.0002-0</t>
  </si>
  <si>
    <t>08.015.0002-A</t>
  </si>
  <si>
    <t>08.015.0003-0</t>
  </si>
  <si>
    <t>08.015.0003-A</t>
  </si>
  <si>
    <t>08.015.0004-0</t>
  </si>
  <si>
    <t>08.015.0004-A</t>
  </si>
  <si>
    <t>08.015.0005-0</t>
  </si>
  <si>
    <t>08.015.0005-A</t>
  </si>
  <si>
    <t>08.015.0008-0</t>
  </si>
  <si>
    <t>08.015.0008-A</t>
  </si>
  <si>
    <t>08.015.0016-0</t>
  </si>
  <si>
    <t>08.015.0016-A</t>
  </si>
  <si>
    <t>08.015.0018-0</t>
  </si>
  <si>
    <t>08.015.0018-A</t>
  </si>
  <si>
    <t>08.015.0020-0</t>
  </si>
  <si>
    <t>08.015.0020-A</t>
  </si>
  <si>
    <t>08.015.0022-0</t>
  </si>
  <si>
    <t>08.015.0022-A</t>
  </si>
  <si>
    <t>08.015.0025-0</t>
  </si>
  <si>
    <t>08.015.0025-A</t>
  </si>
  <si>
    <t>08.015.0040-0</t>
  </si>
  <si>
    <t>08.015.0040-A</t>
  </si>
  <si>
    <t>08.015.0042-0</t>
  </si>
  <si>
    <t>08.015.0042-A</t>
  </si>
  <si>
    <t>08.015.0045-0</t>
  </si>
  <si>
    <t>08.015.0045-A</t>
  </si>
  <si>
    <t>08.015.0083-0</t>
  </si>
  <si>
    <t>08.015.0083-A</t>
  </si>
  <si>
    <t>08.015.0084-0</t>
  </si>
  <si>
    <t>08.015.0084-A</t>
  </si>
  <si>
    <t>08.015.0085-0</t>
  </si>
  <si>
    <t>08.015.0085-A</t>
  </si>
  <si>
    <t>08.015.0086-0</t>
  </si>
  <si>
    <t>08.015.0086-A</t>
  </si>
  <si>
    <t>08.015.0087-0</t>
  </si>
  <si>
    <t>08.015.0087-A</t>
  </si>
  <si>
    <t>08.015.0088-0</t>
  </si>
  <si>
    <t>08.015.0088-A</t>
  </si>
  <si>
    <t>08.015.0090-0</t>
  </si>
  <si>
    <t>08.015.0090-A</t>
  </si>
  <si>
    <t>08.015.0095-0</t>
  </si>
  <si>
    <t>08.015.0095-A</t>
  </si>
  <si>
    <t>08.015.0096-0</t>
  </si>
  <si>
    <t>08.015.0096-A</t>
  </si>
  <si>
    <t>08.015.0097-0</t>
  </si>
  <si>
    <t>08.015.0097-A</t>
  </si>
  <si>
    <t>08.015.0098-0</t>
  </si>
  <si>
    <t>08.015.0098-A</t>
  </si>
  <si>
    <t>08.015.0310-0</t>
  </si>
  <si>
    <t>08.015.0310-A</t>
  </si>
  <si>
    <t>08.015.0315-0</t>
  </si>
  <si>
    <t>08.015.0315-A</t>
  </si>
  <si>
    <t>08.015.0320-0</t>
  </si>
  <si>
    <t>08.015.0320-A</t>
  </si>
  <si>
    <t>08.015.0325-0</t>
  </si>
  <si>
    <t>08.015.0325-A</t>
  </si>
  <si>
    <t>08.015.0350-0</t>
  </si>
  <si>
    <t>08.015.0350-A</t>
  </si>
  <si>
    <t>08.015.0360-0</t>
  </si>
  <si>
    <t>08.015.0360-A</t>
  </si>
  <si>
    <t>08.015.0361-0</t>
  </si>
  <si>
    <t>08.015.0361-A</t>
  </si>
  <si>
    <t>08.015.0363-0</t>
  </si>
  <si>
    <t>08.015.0363-A</t>
  </si>
  <si>
    <t>08.015.0400-0</t>
  </si>
  <si>
    <t>08.015.0400-A</t>
  </si>
  <si>
    <t>08.015.0410-0</t>
  </si>
  <si>
    <t>08.015.0410-A</t>
  </si>
  <si>
    <t>08.016.0001-0</t>
  </si>
  <si>
    <t>08.016.0001-A</t>
  </si>
  <si>
    <t>08.016.0002-0</t>
  </si>
  <si>
    <t>08.016.0002-A</t>
  </si>
  <si>
    <t>08.017.0006-0</t>
  </si>
  <si>
    <t>08.017.0006-A</t>
  </si>
  <si>
    <t>08.017.0010-0</t>
  </si>
  <si>
    <t>08.017.0010-A</t>
  </si>
  <si>
    <t>08.017.0020-0</t>
  </si>
  <si>
    <t>08.017.0020-A</t>
  </si>
  <si>
    <t>08.018.0001-0</t>
  </si>
  <si>
    <t>08.018.0001-A</t>
  </si>
  <si>
    <t>08.018.0005-0</t>
  </si>
  <si>
    <t>08.018.0005-A</t>
  </si>
  <si>
    <t>08.018.0010-0</t>
  </si>
  <si>
    <t>08.018.0010-A</t>
  </si>
  <si>
    <t>08.018.0020-0</t>
  </si>
  <si>
    <t>08.018.0020-A</t>
  </si>
  <si>
    <t>08.018.0023-0</t>
  </si>
  <si>
    <t>08.018.0023-A</t>
  </si>
  <si>
    <t>08.018.0050-0</t>
  </si>
  <si>
    <t>08.018.0050-A</t>
  </si>
  <si>
    <t>08.019.0001-0</t>
  </si>
  <si>
    <t>08.019.0001-A</t>
  </si>
  <si>
    <t>08.019.0002-0</t>
  </si>
  <si>
    <t>08.019.0002-A</t>
  </si>
  <si>
    <t>08.019.0003-0</t>
  </si>
  <si>
    <t>08.019.0003-A</t>
  </si>
  <si>
    <t>08.019.0004-0</t>
  </si>
  <si>
    <t>08.019.0004-A</t>
  </si>
  <si>
    <t>08.019.0009-0</t>
  </si>
  <si>
    <t>08.019.0009-A</t>
  </si>
  <si>
    <t>08.019.0010-0</t>
  </si>
  <si>
    <t>08.019.0010-A</t>
  </si>
  <si>
    <t>08.020.0008-0</t>
  </si>
  <si>
    <t>08.020.0008-A</t>
  </si>
  <si>
    <t>08.020.0010-0</t>
  </si>
  <si>
    <t>08.020.0010-A</t>
  </si>
  <si>
    <t>08.020.0012-0</t>
  </si>
  <si>
    <t>08.020.0012-A</t>
  </si>
  <si>
    <t>08.020.0018-0</t>
  </si>
  <si>
    <t>08.020.0018-A</t>
  </si>
  <si>
    <t>08.020.0020-0</t>
  </si>
  <si>
    <t>08.020.0020-A</t>
  </si>
  <si>
    <t>08.020.0022-0</t>
  </si>
  <si>
    <t>08.020.0022-A</t>
  </si>
  <si>
    <t>08.020.0024-0</t>
  </si>
  <si>
    <t>08.020.0024-A</t>
  </si>
  <si>
    <t>08.020.0030-0</t>
  </si>
  <si>
    <t>08.020.0030-A</t>
  </si>
  <si>
    <t>08.020.0035-0</t>
  </si>
  <si>
    <t>08.020.0035-A</t>
  </si>
  <si>
    <t>08.020.0040-0</t>
  </si>
  <si>
    <t>08.020.0040-A</t>
  </si>
  <si>
    <t>08.021.0001-0</t>
  </si>
  <si>
    <t>08.021.0001-A</t>
  </si>
  <si>
    <t>08.021.0002-0</t>
  </si>
  <si>
    <t>08.021.0002-A</t>
  </si>
  <si>
    <t>08.021.0003-0</t>
  </si>
  <si>
    <t>08.021.0003-A</t>
  </si>
  <si>
    <t>08.022.0002-0</t>
  </si>
  <si>
    <t>08.022.0002-A</t>
  </si>
  <si>
    <t>08.024.0002-0</t>
  </si>
  <si>
    <t>08.024.0002-A</t>
  </si>
  <si>
    <t>08.026.0001-0</t>
  </si>
  <si>
    <t>08.026.0001-A</t>
  </si>
  <si>
    <t>08.026.0002-0</t>
  </si>
  <si>
    <t>08.026.0002-A</t>
  </si>
  <si>
    <t>08.026.0005-0</t>
  </si>
  <si>
    <t>08.026.0005-A</t>
  </si>
  <si>
    <t>08.026.0010-0</t>
  </si>
  <si>
    <t>08.026.0010-A</t>
  </si>
  <si>
    <t>08.027.0035-0</t>
  </si>
  <si>
    <t>08.027.0035-A</t>
  </si>
  <si>
    <t>08.027.0036-0</t>
  </si>
  <si>
    <t>08.027.0036-A</t>
  </si>
  <si>
    <t>08.027.0037-0</t>
  </si>
  <si>
    <t>08.027.0037-A</t>
  </si>
  <si>
    <t>08.027.0040-0</t>
  </si>
  <si>
    <t>08.027.0040-A</t>
  </si>
  <si>
    <t>08.027.0041-0</t>
  </si>
  <si>
    <t>08.027.0041-A</t>
  </si>
  <si>
    <t>08.027.0042-0</t>
  </si>
  <si>
    <t>08.027.0042-A</t>
  </si>
  <si>
    <t>08.027.0045-0</t>
  </si>
  <si>
    <t>08.027.0045-A</t>
  </si>
  <si>
    <t>08.027.0048-0</t>
  </si>
  <si>
    <t>08.027.0048-A</t>
  </si>
  <si>
    <t>08.027.0051-0</t>
  </si>
  <si>
    <t>08.027.0051-A</t>
  </si>
  <si>
    <t>08.027.0054-0</t>
  </si>
  <si>
    <t>08.027.0054-A</t>
  </si>
  <si>
    <t>08.027.0057-0</t>
  </si>
  <si>
    <t>08.027.0057-A</t>
  </si>
  <si>
    <t>08.027.0060-0</t>
  </si>
  <si>
    <t>08.027.0060-A</t>
  </si>
  <si>
    <t>08.027.0063-0</t>
  </si>
  <si>
    <t>08.027.0063-A</t>
  </si>
  <si>
    <t>08.027.0066-0</t>
  </si>
  <si>
    <t>08.027.0066-A</t>
  </si>
  <si>
    <t>08.027.0069-0</t>
  </si>
  <si>
    <t>08.027.0069-A</t>
  </si>
  <si>
    <t>08.027.0072-0</t>
  </si>
  <si>
    <t>08.027.0072-A</t>
  </si>
  <si>
    <t>08.027.0075-0</t>
  </si>
  <si>
    <t>08.027.0075-A</t>
  </si>
  <si>
    <t>08.027.0078-0</t>
  </si>
  <si>
    <t>08.027.0078-A</t>
  </si>
  <si>
    <t>08.027.0079-0</t>
  </si>
  <si>
    <t>08.027.0079-A</t>
  </si>
  <si>
    <t>08.027.0082-0</t>
  </si>
  <si>
    <t>08.027.0082-A</t>
  </si>
  <si>
    <t>08.027.0083-0</t>
  </si>
  <si>
    <t>08.027.0083-A</t>
  </si>
  <si>
    <t>08.027.0085-0</t>
  </si>
  <si>
    <t>08.027.0085-A</t>
  </si>
  <si>
    <t>08.027.0088-0</t>
  </si>
  <si>
    <t>08.027.0088-A</t>
  </si>
  <si>
    <t>08.027.0089-0</t>
  </si>
  <si>
    <t>08.027.0089-A</t>
  </si>
  <si>
    <t>08.027.0090-0</t>
  </si>
  <si>
    <t>08.027.0090-A</t>
  </si>
  <si>
    <t>08.027.0095-0</t>
  </si>
  <si>
    <t>08.027.0095-A</t>
  </si>
  <si>
    <t>08.027.0096-0</t>
  </si>
  <si>
    <t>08.027.0096-A</t>
  </si>
  <si>
    <t>08.027.0098-0</t>
  </si>
  <si>
    <t>08.027.0098-A</t>
  </si>
  <si>
    <t>08.027.0099-0</t>
  </si>
  <si>
    <t>08.027.0099-A</t>
  </si>
  <si>
    <t>08.027.0102-0</t>
  </si>
  <si>
    <t>08.027.0102-A</t>
  </si>
  <si>
    <t>08.028.0010-0</t>
  </si>
  <si>
    <t>08.028.0010-A</t>
  </si>
  <si>
    <t>08.028.0015-0</t>
  </si>
  <si>
    <t>08.028.0015-A</t>
  </si>
  <si>
    <t>08.031.0005-0</t>
  </si>
  <si>
    <t>08.031.0005-A</t>
  </si>
  <si>
    <t>08.031.0006-0</t>
  </si>
  <si>
    <t>08.031.0006-A</t>
  </si>
  <si>
    <t>08.031.0007-0</t>
  </si>
  <si>
    <t>08.031.0007-A</t>
  </si>
  <si>
    <t>08.032.0001-0</t>
  </si>
  <si>
    <t>08.032.0001-A</t>
  </si>
  <si>
    <t>08.034.0001-0</t>
  </si>
  <si>
    <t>08.034.0001-A</t>
  </si>
  <si>
    <t>08.034.0002-0</t>
  </si>
  <si>
    <t>08.034.0002-A</t>
  </si>
  <si>
    <t>08.034.0005-0</t>
  </si>
  <si>
    <t>08.034.0005-A</t>
  </si>
  <si>
    <t>08.034.0010-0</t>
  </si>
  <si>
    <t>08.034.0010-A</t>
  </si>
  <si>
    <t>08.034.0020-0</t>
  </si>
  <si>
    <t>08.034.0020-A</t>
  </si>
  <si>
    <t>08.034.0025-0</t>
  </si>
  <si>
    <t>08.034.0025-A</t>
  </si>
  <si>
    <t>08.035.0001-0</t>
  </si>
  <si>
    <t>08.035.0001-A</t>
  </si>
  <si>
    <t>08.035.0005-0</t>
  </si>
  <si>
    <t>08.035.0005-A</t>
  </si>
  <si>
    <t>08.036.0001-0</t>
  </si>
  <si>
    <t>08.036.0001-A</t>
  </si>
  <si>
    <t>08.036.0002-0</t>
  </si>
  <si>
    <t>08.036.0002-A</t>
  </si>
  <si>
    <t>08.038.0001-0</t>
  </si>
  <si>
    <t>08.038.0001-A</t>
  </si>
  <si>
    <t>08.040.0005-0</t>
  </si>
  <si>
    <t>08.040.0005-A</t>
  </si>
  <si>
    <t>08.040.0010-0</t>
  </si>
  <si>
    <t>08.040.0010-A</t>
  </si>
  <si>
    <t>08.040.0015-0</t>
  </si>
  <si>
    <t>08.040.0015-A</t>
  </si>
  <si>
    <t>08.040.0020-0</t>
  </si>
  <si>
    <t>08.040.0020-A</t>
  </si>
  <si>
    <t>08.040.0025-0</t>
  </si>
  <si>
    <t>08.040.0025-A</t>
  </si>
  <si>
    <t>08.040.0030-0</t>
  </si>
  <si>
    <t>08.040.0030-A</t>
  </si>
  <si>
    <t>08.050.0001-0</t>
  </si>
  <si>
    <t>08.050.0001-A</t>
  </si>
  <si>
    <t>08.050.0004-0</t>
  </si>
  <si>
    <t>08.050.0004-A</t>
  </si>
  <si>
    <t>09.001.0001-1</t>
  </si>
  <si>
    <t>09.001.0001-B</t>
  </si>
  <si>
    <t>09.001.0002-0</t>
  </si>
  <si>
    <t>09.001.0002-A</t>
  </si>
  <si>
    <t>09.001.0003-1</t>
  </si>
  <si>
    <t>09.001.0003-B</t>
  </si>
  <si>
    <t>09.001.0004-0</t>
  </si>
  <si>
    <t>09.001.0004-A</t>
  </si>
  <si>
    <t>09.001.0020-0</t>
  </si>
  <si>
    <t>09.001.0020-A</t>
  </si>
  <si>
    <t>09.001.0025-0</t>
  </si>
  <si>
    <t>09.001.0025-A</t>
  </si>
  <si>
    <t>09.001.0030-0</t>
  </si>
  <si>
    <t>09.001.0030-A</t>
  </si>
  <si>
    <t>09.001.0035-0</t>
  </si>
  <si>
    <t>09.001.0035-A</t>
  </si>
  <si>
    <t>09.001.0040-0</t>
  </si>
  <si>
    <t>09.001.0040-A</t>
  </si>
  <si>
    <t>09.001.0045-0</t>
  </si>
  <si>
    <t>09.001.0045-A</t>
  </si>
  <si>
    <t>09.001.0050-0</t>
  </si>
  <si>
    <t>09.001.0050-A</t>
  </si>
  <si>
    <t>09.001.0055-0</t>
  </si>
  <si>
    <t>09.001.0055-A</t>
  </si>
  <si>
    <t>09.001.0060-0</t>
  </si>
  <si>
    <t>09.001.0060-A</t>
  </si>
  <si>
    <t>09.001.0065-0</t>
  </si>
  <si>
    <t>09.001.0065-A</t>
  </si>
  <si>
    <t>09.001.0070-0</t>
  </si>
  <si>
    <t>09.001.0070-A</t>
  </si>
  <si>
    <t>09.001.0075-0</t>
  </si>
  <si>
    <t>09.001.0075-A</t>
  </si>
  <si>
    <t>09.001.0080-0</t>
  </si>
  <si>
    <t>09.001.0080-A</t>
  </si>
  <si>
    <t>09.001.0100-0</t>
  </si>
  <si>
    <t>09.001.0100-A</t>
  </si>
  <si>
    <t>09.002.0001-0</t>
  </si>
  <si>
    <t>09.002.0001-A</t>
  </si>
  <si>
    <t>09.002.0002-0</t>
  </si>
  <si>
    <t>09.002.0002-A</t>
  </si>
  <si>
    <t>09.002.0003-0</t>
  </si>
  <si>
    <t>09.002.0003-A</t>
  </si>
  <si>
    <t>09.002.0010-0</t>
  </si>
  <si>
    <t>09.002.0010-A</t>
  </si>
  <si>
    <t>09.002.0012-0</t>
  </si>
  <si>
    <t>09.002.0012-A</t>
  </si>
  <si>
    <t>09.002.0015-0</t>
  </si>
  <si>
    <t>09.002.0015-A</t>
  </si>
  <si>
    <t>09.002.0017-0</t>
  </si>
  <si>
    <t>09.002.0017-A</t>
  </si>
  <si>
    <t>09.002.0019-0</t>
  </si>
  <si>
    <t>09.002.0019-A</t>
  </si>
  <si>
    <t>09.002.0021-0</t>
  </si>
  <si>
    <t>09.002.0021-A</t>
  </si>
  <si>
    <t>09.002.0023-0</t>
  </si>
  <si>
    <t>09.002.0023-A</t>
  </si>
  <si>
    <t>09.002.0030-0</t>
  </si>
  <si>
    <t>09.002.0030-A</t>
  </si>
  <si>
    <t>09.002.0032-0</t>
  </si>
  <si>
    <t>09.002.0032-A</t>
  </si>
  <si>
    <t>09.002.0050-0</t>
  </si>
  <si>
    <t>09.002.0050-A</t>
  </si>
  <si>
    <t>09.003.0006-0</t>
  </si>
  <si>
    <t>09.003.0006-A</t>
  </si>
  <si>
    <t>09.003.0008-0</t>
  </si>
  <si>
    <t>09.003.0008-A</t>
  </si>
  <si>
    <t>09.003.0009-0</t>
  </si>
  <si>
    <t>09.003.0009-A</t>
  </si>
  <si>
    <t>09.003.0026-0</t>
  </si>
  <si>
    <t>09.003.0026-A</t>
  </si>
  <si>
    <t>09.003.0034-0</t>
  </si>
  <si>
    <t>09.003.0034-A</t>
  </si>
  <si>
    <t>09.003.0066-0</t>
  </si>
  <si>
    <t>09.003.0066-A</t>
  </si>
  <si>
    <t>09.003.0068-0</t>
  </si>
  <si>
    <t>09.003.0068-A</t>
  </si>
  <si>
    <t>09.003.0070-0</t>
  </si>
  <si>
    <t>09.003.0070-A</t>
  </si>
  <si>
    <t>09.003.0074-0</t>
  </si>
  <si>
    <t>09.003.0074-A</t>
  </si>
  <si>
    <t>09.003.0076-0</t>
  </si>
  <si>
    <t>09.003.0076-A</t>
  </si>
  <si>
    <t>09.003.0142-0</t>
  </si>
  <si>
    <t>09.003.0142-A</t>
  </si>
  <si>
    <t>09.003.0144-0</t>
  </si>
  <si>
    <t>09.003.0144-A</t>
  </si>
  <si>
    <t>09.003.0154-0</t>
  </si>
  <si>
    <t>09.003.0154-A</t>
  </si>
  <si>
    <t>09.003.0156-0</t>
  </si>
  <si>
    <t>09.003.0156-A</t>
  </si>
  <si>
    <t>09.003.0162-0</t>
  </si>
  <si>
    <t>09.003.0162-A</t>
  </si>
  <si>
    <t>09.003.0166-0</t>
  </si>
  <si>
    <t>09.003.0166-A</t>
  </si>
  <si>
    <t>09.003.0176-0</t>
  </si>
  <si>
    <t>09.003.0176-A</t>
  </si>
  <si>
    <t>09.003.0178-0</t>
  </si>
  <si>
    <t>09.003.0178-A</t>
  </si>
  <si>
    <t>09.003.0188-0</t>
  </si>
  <si>
    <t>09.003.0188-A</t>
  </si>
  <si>
    <t>09.003.0192-0</t>
  </si>
  <si>
    <t>09.003.0192-A</t>
  </si>
  <si>
    <t>09.003.0194-0</t>
  </si>
  <si>
    <t>09.003.0194-A</t>
  </si>
  <si>
    <t>09.003.0200-0</t>
  </si>
  <si>
    <t>09.003.0200-A</t>
  </si>
  <si>
    <t>09.004.0001-0</t>
  </si>
  <si>
    <t>09.004.0001-A</t>
  </si>
  <si>
    <t>09.004.0002-0</t>
  </si>
  <si>
    <t>09.004.0002-A</t>
  </si>
  <si>
    <t>09.004.0003-0</t>
  </si>
  <si>
    <t>09.004.0003-A</t>
  </si>
  <si>
    <t>09.004.0004-0</t>
  </si>
  <si>
    <t>09.004.0004-A</t>
  </si>
  <si>
    <t>09.004.0005-0</t>
  </si>
  <si>
    <t>09.004.0005-A</t>
  </si>
  <si>
    <t>09.004.0010-0</t>
  </si>
  <si>
    <t>09.004.0010-A</t>
  </si>
  <si>
    <t>09.004.0011-0</t>
  </si>
  <si>
    <t>09.004.0011-A</t>
  </si>
  <si>
    <t>09.004.0013-0</t>
  </si>
  <si>
    <t>09.004.0013-A</t>
  </si>
  <si>
    <t>09.004.0015-0</t>
  </si>
  <si>
    <t>09.004.0015-A</t>
  </si>
  <si>
    <t>09.004.0017-0</t>
  </si>
  <si>
    <t>09.004.0017-A</t>
  </si>
  <si>
    <t>09.004.0019-0</t>
  </si>
  <si>
    <t>09.004.0019-A</t>
  </si>
  <si>
    <t>09.004.0020-0</t>
  </si>
  <si>
    <t>09.004.0020-A</t>
  </si>
  <si>
    <t>09.004.0023-0</t>
  </si>
  <si>
    <t>09.004.0023-A</t>
  </si>
  <si>
    <t>09.004.0025-0</t>
  </si>
  <si>
    <t>09.004.0025-A</t>
  </si>
  <si>
    <t>09.004.0028-0</t>
  </si>
  <si>
    <t>09.004.0028-A</t>
  </si>
  <si>
    <t>09.004.0050-0</t>
  </si>
  <si>
    <t>09.004.0050-A</t>
  </si>
  <si>
    <t>09.004.0051-0</t>
  </si>
  <si>
    <t>09.004.0051-A</t>
  </si>
  <si>
    <t>09.004.0055-0</t>
  </si>
  <si>
    <t>09.004.0055-A</t>
  </si>
  <si>
    <t>09.004.0056-0</t>
  </si>
  <si>
    <t>09.004.0056-A</t>
  </si>
  <si>
    <t>09.004.0060-0</t>
  </si>
  <si>
    <t>09.004.0060-A</t>
  </si>
  <si>
    <t>09.005.0001-0</t>
  </si>
  <si>
    <t>09.005.0001-A</t>
  </si>
  <si>
    <t>09.005.0002-0</t>
  </si>
  <si>
    <t>09.005.0002-A</t>
  </si>
  <si>
    <t>09.005.0003-0</t>
  </si>
  <si>
    <t>09.005.0003-A</t>
  </si>
  <si>
    <t>09.005.0004-0</t>
  </si>
  <si>
    <t>09.005.0004-A</t>
  </si>
  <si>
    <t>09.005.0005-0</t>
  </si>
  <si>
    <t>09.005.0005-A</t>
  </si>
  <si>
    <t>09.005.0006-0</t>
  </si>
  <si>
    <t>09.005.0006-A</t>
  </si>
  <si>
    <t>09.005.0007-0</t>
  </si>
  <si>
    <t>09.005.0007-A</t>
  </si>
  <si>
    <t>09.005.0008-0</t>
  </si>
  <si>
    <t>09.005.0008-A</t>
  </si>
  <si>
    <t>09.005.0009-0</t>
  </si>
  <si>
    <t>09.005.0009-A</t>
  </si>
  <si>
    <t>09.005.0011-0</t>
  </si>
  <si>
    <t>09.005.0011-A</t>
  </si>
  <si>
    <t>09.005.0012-0</t>
  </si>
  <si>
    <t>09.005.0012-A</t>
  </si>
  <si>
    <t>09.005.0020-0</t>
  </si>
  <si>
    <t>09.005.0020-A</t>
  </si>
  <si>
    <t>09.005.0021-0</t>
  </si>
  <si>
    <t>09.005.0021-A</t>
  </si>
  <si>
    <t>09.005.0022-0</t>
  </si>
  <si>
    <t>09.005.0022-A</t>
  </si>
  <si>
    <t>09.005.0023-0</t>
  </si>
  <si>
    <t>09.005.0023-A</t>
  </si>
  <si>
    <t>09.005.0024-0</t>
  </si>
  <si>
    <t>09.005.0024-A</t>
  </si>
  <si>
    <t>09.005.0025-0</t>
  </si>
  <si>
    <t>09.005.0025-A</t>
  </si>
  <si>
    <t>09.005.0026-0</t>
  </si>
  <si>
    <t>09.005.0026-A</t>
  </si>
  <si>
    <t>09.005.0027-0</t>
  </si>
  <si>
    <t>09.005.0027-A</t>
  </si>
  <si>
    <t>09.005.0028-0</t>
  </si>
  <si>
    <t>09.005.0028-A</t>
  </si>
  <si>
    <t>09.005.0029-0</t>
  </si>
  <si>
    <t>09.005.0029-A</t>
  </si>
  <si>
    <t>09.005.0030-0</t>
  </si>
  <si>
    <t>09.005.0030-A</t>
  </si>
  <si>
    <t>09.005.0032-0</t>
  </si>
  <si>
    <t>09.005.0032-A</t>
  </si>
  <si>
    <t>09.005.0033-0</t>
  </si>
  <si>
    <t>09.005.0033-A</t>
  </si>
  <si>
    <t>09.005.0034-0</t>
  </si>
  <si>
    <t>09.005.0034-A</t>
  </si>
  <si>
    <t>09.005.0035-0</t>
  </si>
  <si>
    <t>09.005.0035-A</t>
  </si>
  <si>
    <t>09.005.0036-0</t>
  </si>
  <si>
    <t>09.005.0036-A</t>
  </si>
  <si>
    <t>09.005.0037-0</t>
  </si>
  <si>
    <t>09.005.0037-A</t>
  </si>
  <si>
    <t>09.005.0038-0</t>
  </si>
  <si>
    <t>09.005.0038-A</t>
  </si>
  <si>
    <t>09.005.0039-0</t>
  </si>
  <si>
    <t>09.005.0039-A</t>
  </si>
  <si>
    <t>09.005.0041-0</t>
  </si>
  <si>
    <t>09.005.0041-A</t>
  </si>
  <si>
    <t>09.005.0052-0</t>
  </si>
  <si>
    <t>09.005.0052-A</t>
  </si>
  <si>
    <t>09.005.0053-0</t>
  </si>
  <si>
    <t>09.005.0053-A</t>
  </si>
  <si>
    <t>09.005.0054-0</t>
  </si>
  <si>
    <t>09.005.0054-A</t>
  </si>
  <si>
    <t>09.005.0059-0</t>
  </si>
  <si>
    <t>09.005.0059-A</t>
  </si>
  <si>
    <t>09.005.0060-0</t>
  </si>
  <si>
    <t>09.005.0060-A</t>
  </si>
  <si>
    <t>09.005.0061-0</t>
  </si>
  <si>
    <t>09.005.0061-A</t>
  </si>
  <si>
    <t>09.005.0100-0</t>
  </si>
  <si>
    <t>09.005.0100-A</t>
  </si>
  <si>
    <t>09.005.0105-0</t>
  </si>
  <si>
    <t>09.005.0105-A</t>
  </si>
  <si>
    <t>09.005.0110-0</t>
  </si>
  <si>
    <t>09.005.0110-A</t>
  </si>
  <si>
    <t>09.005.0115-0</t>
  </si>
  <si>
    <t>09.005.0115-A</t>
  </si>
  <si>
    <t>09.005.0120-0</t>
  </si>
  <si>
    <t>09.005.0120-A</t>
  </si>
  <si>
    <t>09.005.0125-0</t>
  </si>
  <si>
    <t>09.005.0125-A</t>
  </si>
  <si>
    <t>09.005.0130-0</t>
  </si>
  <si>
    <t>09.005.0130-A</t>
  </si>
  <si>
    <t>09.005.0135-0</t>
  </si>
  <si>
    <t>09.005.0135-A</t>
  </si>
  <si>
    <t>09.005.0140-0</t>
  </si>
  <si>
    <t>09.005.0140-A</t>
  </si>
  <si>
    <t>09.005.0145-0</t>
  </si>
  <si>
    <t>09.005.0145-A</t>
  </si>
  <si>
    <t>09.005.0150-0</t>
  </si>
  <si>
    <t>09.005.0150-A</t>
  </si>
  <si>
    <t>09.005.0155-0</t>
  </si>
  <si>
    <t>09.005.0155-A</t>
  </si>
  <si>
    <t>09.006.0003-0</t>
  </si>
  <si>
    <t>09.006.0003-A</t>
  </si>
  <si>
    <t>09.006.0006-0</t>
  </si>
  <si>
    <t>09.006.0006-A</t>
  </si>
  <si>
    <t>09.006.0007-0</t>
  </si>
  <si>
    <t>09.006.0007-A</t>
  </si>
  <si>
    <t>09.006.0008-0</t>
  </si>
  <si>
    <t>09.006.0008-A</t>
  </si>
  <si>
    <t>09.006.0009-0</t>
  </si>
  <si>
    <t>09.006.0009-A</t>
  </si>
  <si>
    <t>09.006.0010-0</t>
  </si>
  <si>
    <t>09.006.0010-A</t>
  </si>
  <si>
    <t>09.006.0015-0</t>
  </si>
  <si>
    <t>09.006.0015-A</t>
  </si>
  <si>
    <t>09.006.0020-0</t>
  </si>
  <si>
    <t>09.006.0020-A</t>
  </si>
  <si>
    <t>09.006.0030-0</t>
  </si>
  <si>
    <t>09.006.0030-A</t>
  </si>
  <si>
    <t>09.006.0032-0</t>
  </si>
  <si>
    <t>09.006.0032-A</t>
  </si>
  <si>
    <t>09.007.0001-0</t>
  </si>
  <si>
    <t>09.007.0001-A</t>
  </si>
  <si>
    <t>09.007.0002-0</t>
  </si>
  <si>
    <t>09.007.0002-A</t>
  </si>
  <si>
    <t>09.007.0003-0</t>
  </si>
  <si>
    <t>09.007.0003-A</t>
  </si>
  <si>
    <t>09.007.0010-0</t>
  </si>
  <si>
    <t>09.007.0010-A</t>
  </si>
  <si>
    <t>09.007.0015-0</t>
  </si>
  <si>
    <t>09.007.0015-A</t>
  </si>
  <si>
    <t>09.007.0030-0</t>
  </si>
  <si>
    <t>09.007.0030-A</t>
  </si>
  <si>
    <t>09.007.0035-0</t>
  </si>
  <si>
    <t>09.007.0035-A</t>
  </si>
  <si>
    <t>09.008.0010-0</t>
  </si>
  <si>
    <t>09.008.0010-A</t>
  </si>
  <si>
    <t>09.009.0001-0</t>
  </si>
  <si>
    <t>09.009.0001-A</t>
  </si>
  <si>
    <t>09.009.0002-0</t>
  </si>
  <si>
    <t>09.009.0002-A</t>
  </si>
  <si>
    <t>09.009.0003-0</t>
  </si>
  <si>
    <t>09.009.0003-A</t>
  </si>
  <si>
    <t>09.009.0004-0</t>
  </si>
  <si>
    <t>09.009.0004-A</t>
  </si>
  <si>
    <t>09.009.0010-0</t>
  </si>
  <si>
    <t>09.009.0010-A</t>
  </si>
  <si>
    <t>09.010.0001-0</t>
  </si>
  <si>
    <t>09.010.0001-A</t>
  </si>
  <si>
    <t>09.010.0002-0</t>
  </si>
  <si>
    <t>09.010.0002-A</t>
  </si>
  <si>
    <t>09.011.0001-0</t>
  </si>
  <si>
    <t>09.011.0001-A</t>
  </si>
  <si>
    <t>09.012.0001-0</t>
  </si>
  <si>
    <t>09.012.0001-A</t>
  </si>
  <si>
    <t>09.012.0002-0</t>
  </si>
  <si>
    <t>09.012.0002-A</t>
  </si>
  <si>
    <t>09.012.0003-0</t>
  </si>
  <si>
    <t>09.012.0003-A</t>
  </si>
  <si>
    <t>09.012.0004-0</t>
  </si>
  <si>
    <t>09.012.0004-A</t>
  </si>
  <si>
    <t>09.012.0010-0</t>
  </si>
  <si>
    <t>09.012.0010-A</t>
  </si>
  <si>
    <t>09.012.0015-0</t>
  </si>
  <si>
    <t>09.012.0015-A</t>
  </si>
  <si>
    <t>09.013.0001-0</t>
  </si>
  <si>
    <t>09.013.0001-A</t>
  </si>
  <si>
    <t>09.013.0002-0</t>
  </si>
  <si>
    <t>09.013.0002-A</t>
  </si>
  <si>
    <t>09.013.0010-0</t>
  </si>
  <si>
    <t>09.013.0010-A</t>
  </si>
  <si>
    <t>09.013.0015-0</t>
  </si>
  <si>
    <t>09.013.0015-A</t>
  </si>
  <si>
    <t>09.013.0016-0</t>
  </si>
  <si>
    <t>09.013.0016-A</t>
  </si>
  <si>
    <t>09.013.0020-0</t>
  </si>
  <si>
    <t>09.013.0020-A</t>
  </si>
  <si>
    <t>09.013.0030-0</t>
  </si>
  <si>
    <t>09.013.0030-A</t>
  </si>
  <si>
    <t>09.013.0035-0</t>
  </si>
  <si>
    <t>09.013.0035-A</t>
  </si>
  <si>
    <t>09.013.0040-0</t>
  </si>
  <si>
    <t>09.013.0040-A</t>
  </si>
  <si>
    <t>09.014.0015-0</t>
  </si>
  <si>
    <t>09.014.0015-A</t>
  </si>
  <si>
    <t>09.015.0003-0</t>
  </si>
  <si>
    <t>09.015.0003-A</t>
  </si>
  <si>
    <t>09.015.0005-0</t>
  </si>
  <si>
    <t>09.015.0005-A</t>
  </si>
  <si>
    <t>09.015.0006-0</t>
  </si>
  <si>
    <t>09.015.0006-A</t>
  </si>
  <si>
    <t>09.015.0007-0</t>
  </si>
  <si>
    <t>09.015.0007-A</t>
  </si>
  <si>
    <t>09.015.0008-0</t>
  </si>
  <si>
    <t>09.015.0008-A</t>
  </si>
  <si>
    <t>09.015.0010-0</t>
  </si>
  <si>
    <t>09.015.0010-A</t>
  </si>
  <si>
    <t>09.015.0015-0</t>
  </si>
  <si>
    <t>09.015.0015-A</t>
  </si>
  <si>
    <t>09.015.0020-0</t>
  </si>
  <si>
    <t>09.015.0020-A</t>
  </si>
  <si>
    <t>09.015.0025-0</t>
  </si>
  <si>
    <t>09.015.0025-A</t>
  </si>
  <si>
    <t>09.015.0030-0</t>
  </si>
  <si>
    <t>09.015.0030-A</t>
  </si>
  <si>
    <t>09.015.0032-0</t>
  </si>
  <si>
    <t>09.015.0032-A</t>
  </si>
  <si>
    <t>09.015.0034-0</t>
  </si>
  <si>
    <t>09.015.0034-A</t>
  </si>
  <si>
    <t>09.015.0036-0</t>
  </si>
  <si>
    <t>09.015.0036-A</t>
  </si>
  <si>
    <t>09.015.0040-0</t>
  </si>
  <si>
    <t>09.015.0040-A</t>
  </si>
  <si>
    <t>09.015.0042-0</t>
  </si>
  <si>
    <t>09.015.0042-A</t>
  </si>
  <si>
    <t>09.015.0044-0</t>
  </si>
  <si>
    <t>09.015.0044-A</t>
  </si>
  <si>
    <t>09.015.0046-0</t>
  </si>
  <si>
    <t>09.015.0046-A</t>
  </si>
  <si>
    <t>09.015.0048-0</t>
  </si>
  <si>
    <t>09.015.0048-A</t>
  </si>
  <si>
    <t>09.015.0050-0</t>
  </si>
  <si>
    <t>09.015.0050-A</t>
  </si>
  <si>
    <t>09.015.0052-0</t>
  </si>
  <si>
    <t>09.015.0052-A</t>
  </si>
  <si>
    <t>09.015.0056-0</t>
  </si>
  <si>
    <t>09.015.0056-A</t>
  </si>
  <si>
    <t>09.015.0058-0</t>
  </si>
  <si>
    <t>09.015.0058-A</t>
  </si>
  <si>
    <t>09.015.0060-0</t>
  </si>
  <si>
    <t>09.015.0060-A</t>
  </si>
  <si>
    <t>09.015.0062-0</t>
  </si>
  <si>
    <t>09.015.0062-A</t>
  </si>
  <si>
    <t>09.015.0064-0</t>
  </si>
  <si>
    <t>09.015.0064-A</t>
  </si>
  <si>
    <t>09.015.0066-0</t>
  </si>
  <si>
    <t>09.015.0066-A</t>
  </si>
  <si>
    <t>09.015.0068-0</t>
  </si>
  <si>
    <t>09.015.0068-A</t>
  </si>
  <si>
    <t>09.015.0070-0</t>
  </si>
  <si>
    <t>09.015.0070-A</t>
  </si>
  <si>
    <t>09.015.0072-0</t>
  </si>
  <si>
    <t>09.015.0072-A</t>
  </si>
  <si>
    <t>09.015.0074-0</t>
  </si>
  <si>
    <t>09.015.0074-A</t>
  </si>
  <si>
    <t>09.015.0078-0</t>
  </si>
  <si>
    <t>09.015.0078-A</t>
  </si>
  <si>
    <t>09.015.0080-0</t>
  </si>
  <si>
    <t>09.015.0080-A</t>
  </si>
  <si>
    <t>09.015.0300-0</t>
  </si>
  <si>
    <t>09.015.0300-A</t>
  </si>
  <si>
    <t>09.015.0302-0</t>
  </si>
  <si>
    <t>09.015.0302-A</t>
  </si>
  <si>
    <t>09.015.0304-0</t>
  </si>
  <si>
    <t>09.015.0304-A</t>
  </si>
  <si>
    <t>09.015.0306-0</t>
  </si>
  <si>
    <t>09.015.0306-A</t>
  </si>
  <si>
    <t>09.015.0308-0</t>
  </si>
  <si>
    <t>09.015.0308-A</t>
  </si>
  <si>
    <t>09.015.0310-0</t>
  </si>
  <si>
    <t>09.015.0310-A</t>
  </si>
  <si>
    <t>09.015.0312-0</t>
  </si>
  <si>
    <t>09.015.0312-A</t>
  </si>
  <si>
    <t>09.015.0314-0</t>
  </si>
  <si>
    <t>09.015.0314-A</t>
  </si>
  <si>
    <t>09.015.0316-0</t>
  </si>
  <si>
    <t>09.015.0316-A</t>
  </si>
  <si>
    <t>09.015.0318-0</t>
  </si>
  <si>
    <t>09.015.0318-A</t>
  </si>
  <si>
    <t>09.015.0320-0</t>
  </si>
  <si>
    <t>09.015.0320-A</t>
  </si>
  <si>
    <t>09.015.0322-0</t>
  </si>
  <si>
    <t>09.015.0322-A</t>
  </si>
  <si>
    <t>09.015.0324-0</t>
  </si>
  <si>
    <t>09.015.0324-A</t>
  </si>
  <si>
    <t>09.015.0326-0</t>
  </si>
  <si>
    <t>09.015.0326-A</t>
  </si>
  <si>
    <t>09.015.0328-0</t>
  </si>
  <si>
    <t>09.015.0328-A</t>
  </si>
  <si>
    <t>09.015.0330-0</t>
  </si>
  <si>
    <t>09.015.0330-A</t>
  </si>
  <si>
    <t>09.015.0332-0</t>
  </si>
  <si>
    <t>09.015.0332-A</t>
  </si>
  <si>
    <t>09.015.0334-0</t>
  </si>
  <si>
    <t>09.015.0334-A</t>
  </si>
  <si>
    <t>09.015.0336-0</t>
  </si>
  <si>
    <t>09.015.0336-A</t>
  </si>
  <si>
    <t>09.015.0338-0</t>
  </si>
  <si>
    <t>09.015.0338-A</t>
  </si>
  <si>
    <t>09.015.0340-0</t>
  </si>
  <si>
    <t>09.015.0340-A</t>
  </si>
  <si>
    <t>09.015.0342-0</t>
  </si>
  <si>
    <t>09.015.0342-A</t>
  </si>
  <si>
    <t>09.026.0010-0</t>
  </si>
  <si>
    <t>09.026.0010-A</t>
  </si>
  <si>
    <t>09.026.0015-0</t>
  </si>
  <si>
    <t>09.026.0015-A</t>
  </si>
  <si>
    <t>09.026.0020-0</t>
  </si>
  <si>
    <t>09.026.0020-A</t>
  </si>
  <si>
    <t>09.026.0025-0</t>
  </si>
  <si>
    <t>09.026.0025-A</t>
  </si>
  <si>
    <t>09.026.0030-0</t>
  </si>
  <si>
    <t>09.026.0030-A</t>
  </si>
  <si>
    <t>09.026.0035-0</t>
  </si>
  <si>
    <t>09.026.0035-A</t>
  </si>
  <si>
    <t>09.026.0040-0</t>
  </si>
  <si>
    <t>09.026.0040-A</t>
  </si>
  <si>
    <t>09.026.0045-0</t>
  </si>
  <si>
    <t>09.026.0045-A</t>
  </si>
  <si>
    <t>10.001.0004-1</t>
  </si>
  <si>
    <t>10.001.0004-B</t>
  </si>
  <si>
    <t>10.001.0010-0</t>
  </si>
  <si>
    <t>10.001.0010-A</t>
  </si>
  <si>
    <t>10.001.0015-0</t>
  </si>
  <si>
    <t>10.001.0015-A</t>
  </si>
  <si>
    <t>10.002.0003-0</t>
  </si>
  <si>
    <t>10.002.0003-A</t>
  </si>
  <si>
    <t>10.002.0010-0</t>
  </si>
  <si>
    <t>10.002.0010-A</t>
  </si>
  <si>
    <t>10.002.0015-0</t>
  </si>
  <si>
    <t>10.002.0015-A</t>
  </si>
  <si>
    <t>10.002.0020-0</t>
  </si>
  <si>
    <t>10.002.0020-A</t>
  </si>
  <si>
    <t>10.002.0025-0</t>
  </si>
  <si>
    <t>10.002.0025-A</t>
  </si>
  <si>
    <t>10.002.0030-0</t>
  </si>
  <si>
    <t>10.002.0030-A</t>
  </si>
  <si>
    <t>10.002.0035-0</t>
  </si>
  <si>
    <t>10.002.0035-A</t>
  </si>
  <si>
    <t>10.002.0040-0</t>
  </si>
  <si>
    <t>10.002.0040-A</t>
  </si>
  <si>
    <t>10.002.0045-0</t>
  </si>
  <si>
    <t>10.002.0045-A</t>
  </si>
  <si>
    <t>10.002.0050-0</t>
  </si>
  <si>
    <t>10.002.0050-A</t>
  </si>
  <si>
    <t>10.002.0055-0</t>
  </si>
  <si>
    <t>10.002.0055-A</t>
  </si>
  <si>
    <t>10.002.0060-0</t>
  </si>
  <si>
    <t>10.002.0060-A</t>
  </si>
  <si>
    <t>10.002.0065-0</t>
  </si>
  <si>
    <t>10.002.0065-A</t>
  </si>
  <si>
    <t>10.002.0070-0</t>
  </si>
  <si>
    <t>10.002.0070-A</t>
  </si>
  <si>
    <t>10.002.0075-0</t>
  </si>
  <si>
    <t>10.002.0075-A</t>
  </si>
  <si>
    <t>10.002.0080-0</t>
  </si>
  <si>
    <t>10.002.0080-A</t>
  </si>
  <si>
    <t>10.002.0085-0</t>
  </si>
  <si>
    <t>10.002.0085-A</t>
  </si>
  <si>
    <t>10.002.0090-0</t>
  </si>
  <si>
    <t>10.002.0090-A</t>
  </si>
  <si>
    <t>10.002.0095-0</t>
  </si>
  <si>
    <t>10.002.0095-A</t>
  </si>
  <si>
    <t>10.003.0005-1</t>
  </si>
  <si>
    <t>10.003.0005-B</t>
  </si>
  <si>
    <t>10.003.0006-0</t>
  </si>
  <si>
    <t>10.003.0006-A</t>
  </si>
  <si>
    <t>10.003.0010-0</t>
  </si>
  <si>
    <t>10.003.0010-A</t>
  </si>
  <si>
    <t>10.003.0011-0</t>
  </si>
  <si>
    <t>10.003.0011-A</t>
  </si>
  <si>
    <t>10.003.0015-0</t>
  </si>
  <si>
    <t>10.003.0015-A</t>
  </si>
  <si>
    <t>10.003.0016-0</t>
  </si>
  <si>
    <t>10.003.0016-A</t>
  </si>
  <si>
    <t>10.003.0020-0</t>
  </si>
  <si>
    <t>10.003.0020-A</t>
  </si>
  <si>
    <t>10.003.0021-0</t>
  </si>
  <si>
    <t>10.003.0021-A</t>
  </si>
  <si>
    <t>10.003.0025-0</t>
  </si>
  <si>
    <t>10.003.0025-A</t>
  </si>
  <si>
    <t>10.003.0026-0</t>
  </si>
  <si>
    <t>10.003.0026-A</t>
  </si>
  <si>
    <t>10.003.0030-0</t>
  </si>
  <si>
    <t>10.003.0030-A</t>
  </si>
  <si>
    <t>10.003.0031-0</t>
  </si>
  <si>
    <t>10.003.0031-A</t>
  </si>
  <si>
    <t>10.003.0035-0</t>
  </si>
  <si>
    <t>10.003.0035-A</t>
  </si>
  <si>
    <t>10.003.0036-0</t>
  </si>
  <si>
    <t>10.003.0036-A</t>
  </si>
  <si>
    <t>10.003.0040-0</t>
  </si>
  <si>
    <t>10.003.0040-A</t>
  </si>
  <si>
    <t>10.003.0041-0</t>
  </si>
  <si>
    <t>10.003.0041-A</t>
  </si>
  <si>
    <t>10.003.0045-0</t>
  </si>
  <si>
    <t>10.003.0045-A</t>
  </si>
  <si>
    <t>10.003.0046-0</t>
  </si>
  <si>
    <t>10.003.0046-A</t>
  </si>
  <si>
    <t>10.003.0050-0</t>
  </si>
  <si>
    <t>10.003.0050-A</t>
  </si>
  <si>
    <t>10.003.0051-0</t>
  </si>
  <si>
    <t>10.003.0051-A</t>
  </si>
  <si>
    <t>10.003.0055-0</t>
  </si>
  <si>
    <t>10.003.0055-A</t>
  </si>
  <si>
    <t>10.003.0056-0</t>
  </si>
  <si>
    <t>10.003.0056-A</t>
  </si>
  <si>
    <t>10.003.0080-0</t>
  </si>
  <si>
    <t>10.003.0080-A</t>
  </si>
  <si>
    <t>10.003.0082-0</t>
  </si>
  <si>
    <t>10.003.0082-A</t>
  </si>
  <si>
    <t>10.003.0084-0</t>
  </si>
  <si>
    <t>10.003.0084-A</t>
  </si>
  <si>
    <t>10.004.0130-0</t>
  </si>
  <si>
    <t>10.004.0130-A</t>
  </si>
  <si>
    <t>10.004.0135-0</t>
  </si>
  <si>
    <t>10.004.0135-A</t>
  </si>
  <si>
    <t>10.004.0140-0</t>
  </si>
  <si>
    <t>10.004.0140-A</t>
  </si>
  <si>
    <t>10.004.0145-0</t>
  </si>
  <si>
    <t>10.004.0145-A</t>
  </si>
  <si>
    <t>10.004.0149-0</t>
  </si>
  <si>
    <t>10.004.0149-A</t>
  </si>
  <si>
    <t>10.004.0165-0</t>
  </si>
  <si>
    <t>10.004.0165-A</t>
  </si>
  <si>
    <t>10.004.0170-0</t>
  </si>
  <si>
    <t>10.004.0170-A</t>
  </si>
  <si>
    <t>10.004.0175-0</t>
  </si>
  <si>
    <t>10.004.0175-A</t>
  </si>
  <si>
    <t>10.004.0180-0</t>
  </si>
  <si>
    <t>10.004.0180-A</t>
  </si>
  <si>
    <t>10.004.0181-0</t>
  </si>
  <si>
    <t>10.004.0181-A</t>
  </si>
  <si>
    <t>10.004.0182-0</t>
  </si>
  <si>
    <t>10.004.0182-A</t>
  </si>
  <si>
    <t>10.004.0183-0</t>
  </si>
  <si>
    <t>10.004.0183-A</t>
  </si>
  <si>
    <t>10.004.0184-0</t>
  </si>
  <si>
    <t>10.004.0184-A</t>
  </si>
  <si>
    <t>10.004.0185-0</t>
  </si>
  <si>
    <t>10.004.0185-A</t>
  </si>
  <si>
    <t>10.004.0186-0</t>
  </si>
  <si>
    <t>10.004.0186-A</t>
  </si>
  <si>
    <t>10.004.0187-0</t>
  </si>
  <si>
    <t>10.004.0187-A</t>
  </si>
  <si>
    <t>10.004.0200-0</t>
  </si>
  <si>
    <t>10.004.0200-A</t>
  </si>
  <si>
    <t>10.004.0205-0</t>
  </si>
  <si>
    <t>10.004.0205-A</t>
  </si>
  <si>
    <t>10.004.0210-0</t>
  </si>
  <si>
    <t>10.004.0210-A</t>
  </si>
  <si>
    <t>10.004.0215-0</t>
  </si>
  <si>
    <t>10.004.0215-A</t>
  </si>
  <si>
    <t>10.004.0220-0</t>
  </si>
  <si>
    <t>10.004.0220-A</t>
  </si>
  <si>
    <t>10.004.0225-0</t>
  </si>
  <si>
    <t>10.004.0225-A</t>
  </si>
  <si>
    <t>10.004.0230-0</t>
  </si>
  <si>
    <t>10.004.0230-A</t>
  </si>
  <si>
    <t>10.004.0235-0</t>
  </si>
  <si>
    <t>10.004.0235-A</t>
  </si>
  <si>
    <t>10.004.0260-0</t>
  </si>
  <si>
    <t>10.004.0260-A</t>
  </si>
  <si>
    <t>10.004.0265-0</t>
  </si>
  <si>
    <t>10.004.0265-A</t>
  </si>
  <si>
    <t>10.004.0270-0</t>
  </si>
  <si>
    <t>10.004.0270-A</t>
  </si>
  <si>
    <t>10.004.0275-0</t>
  </si>
  <si>
    <t>10.004.0275-A</t>
  </si>
  <si>
    <t>10.004.0280-0</t>
  </si>
  <si>
    <t>10.004.0280-A</t>
  </si>
  <si>
    <t>10.004.0285-0</t>
  </si>
  <si>
    <t>10.004.0285-A</t>
  </si>
  <si>
    <t>10.004.0290-0</t>
  </si>
  <si>
    <t>10.004.0290-A</t>
  </si>
  <si>
    <t>10.004.0295-0</t>
  </si>
  <si>
    <t>10.004.0295-A</t>
  </si>
  <si>
    <t>10.005.0002-0</t>
  </si>
  <si>
    <t>10.005.0002-A</t>
  </si>
  <si>
    <t>10.005.0003-1</t>
  </si>
  <si>
    <t>10.005.0003-B</t>
  </si>
  <si>
    <t>10.005.0004-0</t>
  </si>
  <si>
    <t>10.005.0004-A</t>
  </si>
  <si>
    <t>10.005.0005-0</t>
  </si>
  <si>
    <t>10.005.0005-A</t>
  </si>
  <si>
    <t>10.005.0006-0</t>
  </si>
  <si>
    <t>10.005.0006-A</t>
  </si>
  <si>
    <t>10.005.0022-0</t>
  </si>
  <si>
    <t>10.005.0022-A</t>
  </si>
  <si>
    <t>10.005.0023-1</t>
  </si>
  <si>
    <t>10.005.0023-B</t>
  </si>
  <si>
    <t>10.005.0024-0</t>
  </si>
  <si>
    <t>10.005.0024-A</t>
  </si>
  <si>
    <t>10.005.0025-0</t>
  </si>
  <si>
    <t>10.005.0025-A</t>
  </si>
  <si>
    <t>10.005.0026-0</t>
  </si>
  <si>
    <t>10.005.0026-A</t>
  </si>
  <si>
    <t>10.005.0030-0</t>
  </si>
  <si>
    <t>10.005.0030-A</t>
  </si>
  <si>
    <t>10.005.0031-0</t>
  </si>
  <si>
    <t>10.005.0031-A</t>
  </si>
  <si>
    <t>10.005.0032-0</t>
  </si>
  <si>
    <t>10.005.0032-A</t>
  </si>
  <si>
    <t>10.005.0033-0</t>
  </si>
  <si>
    <t>10.005.0033-A</t>
  </si>
  <si>
    <t>10.005.0034-0</t>
  </si>
  <si>
    <t>10.005.0034-A</t>
  </si>
  <si>
    <t>10.005.0050-1</t>
  </si>
  <si>
    <t>10.005.0050-B</t>
  </si>
  <si>
    <t>10.005.0052-0</t>
  </si>
  <si>
    <t>10.005.0052-A</t>
  </si>
  <si>
    <t>10.005.0055-0</t>
  </si>
  <si>
    <t>10.005.0055-A</t>
  </si>
  <si>
    <t>10.005.0057-0</t>
  </si>
  <si>
    <t>10.005.0057-A</t>
  </si>
  <si>
    <t>10.005.0060-0</t>
  </si>
  <si>
    <t>10.005.0060-A</t>
  </si>
  <si>
    <t>10.008.0001-1</t>
  </si>
  <si>
    <t>10.008.0001-B</t>
  </si>
  <si>
    <t>10.008.0002-1</t>
  </si>
  <si>
    <t>10.008.0002-B</t>
  </si>
  <si>
    <t>10.008.0003-1</t>
  </si>
  <si>
    <t>10.008.0003-B</t>
  </si>
  <si>
    <t>10.008.0004-1</t>
  </si>
  <si>
    <t>10.008.0004-B</t>
  </si>
  <si>
    <t>10.008.0005-1</t>
  </si>
  <si>
    <t>10.008.0005-B</t>
  </si>
  <si>
    <t>10.008.0006-1</t>
  </si>
  <si>
    <t>10.008.0006-B</t>
  </si>
  <si>
    <t>10.008.0007-1</t>
  </si>
  <si>
    <t>10.008.0007-B</t>
  </si>
  <si>
    <t>10.008.0008-1</t>
  </si>
  <si>
    <t>10.008.0008-B</t>
  </si>
  <si>
    <t>10.008.0009-1</t>
  </si>
  <si>
    <t>10.008.0009-B</t>
  </si>
  <si>
    <t>10.008.0010-1</t>
  </si>
  <si>
    <t>10.008.0010-B</t>
  </si>
  <si>
    <t>10.008.0020-0</t>
  </si>
  <si>
    <t>10.008.0020-A</t>
  </si>
  <si>
    <t>10.008.0021-0</t>
  </si>
  <si>
    <t>10.008.0021-A</t>
  </si>
  <si>
    <t>10.008.0022-0</t>
  </si>
  <si>
    <t>10.008.0022-A</t>
  </si>
  <si>
    <t>10.008.0023-0</t>
  </si>
  <si>
    <t>10.008.0023-A</t>
  </si>
  <si>
    <t>10.008.0024-0</t>
  </si>
  <si>
    <t>10.008.0024-A</t>
  </si>
  <si>
    <t>10.008.0025-0</t>
  </si>
  <si>
    <t>10.008.0025-A</t>
  </si>
  <si>
    <t>10.008.0026-0</t>
  </si>
  <si>
    <t>10.008.0026-A</t>
  </si>
  <si>
    <t>10.008.0027-0</t>
  </si>
  <si>
    <t>10.008.0027-A</t>
  </si>
  <si>
    <t>10.008.0028-0</t>
  </si>
  <si>
    <t>10.008.0028-A</t>
  </si>
  <si>
    <t>10.008.0029-0</t>
  </si>
  <si>
    <t>10.008.0029-A</t>
  </si>
  <si>
    <t>10.008.0040-0</t>
  </si>
  <si>
    <t>10.008.0040-A</t>
  </si>
  <si>
    <t>10.008.0041-0</t>
  </si>
  <si>
    <t>10.008.0041-A</t>
  </si>
  <si>
    <t>10.008.0042-0</t>
  </si>
  <si>
    <t>10.008.0042-A</t>
  </si>
  <si>
    <t>10.008.0043-0</t>
  </si>
  <si>
    <t>10.008.0043-A</t>
  </si>
  <si>
    <t>10.008.0044-0</t>
  </si>
  <si>
    <t>10.008.0044-A</t>
  </si>
  <si>
    <t>10.008.0045-0</t>
  </si>
  <si>
    <t>10.008.0045-A</t>
  </si>
  <si>
    <t>10.008.0046-0</t>
  </si>
  <si>
    <t>10.008.0046-A</t>
  </si>
  <si>
    <t>10.008.0047-0</t>
  </si>
  <si>
    <t>10.008.0047-A</t>
  </si>
  <si>
    <t>10.008.0048-0</t>
  </si>
  <si>
    <t>10.008.0048-A</t>
  </si>
  <si>
    <t>10.008.0049-0</t>
  </si>
  <si>
    <t>10.008.0049-A</t>
  </si>
  <si>
    <t>10.008.0050-1</t>
  </si>
  <si>
    <t>10.008.0050-B</t>
  </si>
  <si>
    <t>10.008.0051-1</t>
  </si>
  <si>
    <t>10.008.0051-B</t>
  </si>
  <si>
    <t>10.008.0060-0</t>
  </si>
  <si>
    <t>10.008.0060-A</t>
  </si>
  <si>
    <t>10.008.0061-0</t>
  </si>
  <si>
    <t>10.008.0061-A</t>
  </si>
  <si>
    <t>10.008.0070-0</t>
  </si>
  <si>
    <t>10.008.0070-A</t>
  </si>
  <si>
    <t>10.008.0071-0</t>
  </si>
  <si>
    <t>10.008.0071-A</t>
  </si>
  <si>
    <t>10.010.0001-1</t>
  </si>
  <si>
    <t>10.010.0001-B</t>
  </si>
  <si>
    <t>10.010.0002-0</t>
  </si>
  <si>
    <t>10.010.0002-A</t>
  </si>
  <si>
    <t>10.010.0003-1</t>
  </si>
  <si>
    <t>10.010.0003-B</t>
  </si>
  <si>
    <t>10.010.0004-1</t>
  </si>
  <si>
    <t>10.010.0004-B</t>
  </si>
  <si>
    <t>10.010.0005-1</t>
  </si>
  <si>
    <t>10.010.0005-B</t>
  </si>
  <si>
    <t>10.010.0008-0</t>
  </si>
  <si>
    <t>10.010.0008-A</t>
  </si>
  <si>
    <t>10.010.0009-0</t>
  </si>
  <si>
    <t>10.010.0009-A</t>
  </si>
  <si>
    <t>10.010.0010-0</t>
  </si>
  <si>
    <t>10.010.0010-A</t>
  </si>
  <si>
    <t>10.010.0012-0</t>
  </si>
  <si>
    <t>10.010.0012-A</t>
  </si>
  <si>
    <t>10.010.0020-0</t>
  </si>
  <si>
    <t>10.010.0020-A</t>
  </si>
  <si>
    <t>10.010.0025-0</t>
  </si>
  <si>
    <t>10.010.0025-A</t>
  </si>
  <si>
    <t>10.010.0030-0</t>
  </si>
  <si>
    <t>10.010.0030-A</t>
  </si>
  <si>
    <t>10.010.0035-0</t>
  </si>
  <si>
    <t>10.010.0035-A</t>
  </si>
  <si>
    <t>10.010.0040-0</t>
  </si>
  <si>
    <t>10.010.0040-A</t>
  </si>
  <si>
    <t>10.010.0045-0</t>
  </si>
  <si>
    <t>10.010.0045-A</t>
  </si>
  <si>
    <t>10.010.0050-0</t>
  </si>
  <si>
    <t>10.010.0050-A</t>
  </si>
  <si>
    <t>10.010.0055-0</t>
  </si>
  <si>
    <t>10.010.0055-A</t>
  </si>
  <si>
    <t>10.010.0060-0</t>
  </si>
  <si>
    <t>10.010.0060-A</t>
  </si>
  <si>
    <t>10.010.0065-0</t>
  </si>
  <si>
    <t>10.010.0065-A</t>
  </si>
  <si>
    <t>10.010.0070-0</t>
  </si>
  <si>
    <t>10.010.0070-A</t>
  </si>
  <si>
    <t>10.010.0075-0</t>
  </si>
  <si>
    <t>10.010.0075-A</t>
  </si>
  <si>
    <t>10.010.0080-0</t>
  </si>
  <si>
    <t>10.010.0080-A</t>
  </si>
  <si>
    <t>10.010.0085-0</t>
  </si>
  <si>
    <t>10.010.0085-A</t>
  </si>
  <si>
    <t>10.010.0090-0</t>
  </si>
  <si>
    <t>10.010.0090-A</t>
  </si>
  <si>
    <t>10.010.0095-0</t>
  </si>
  <si>
    <t>10.010.0095-A</t>
  </si>
  <si>
    <t>10.010.0100-0</t>
  </si>
  <si>
    <t>10.010.0100-A</t>
  </si>
  <si>
    <t>10.010.0105-0</t>
  </si>
  <si>
    <t>10.010.0105-A</t>
  </si>
  <si>
    <t>10.011.0006-1</t>
  </si>
  <si>
    <t>10.011.0006-B</t>
  </si>
  <si>
    <t>10.011.0007-0</t>
  </si>
  <si>
    <t>10.011.0007-A</t>
  </si>
  <si>
    <t>10.011.0008-0</t>
  </si>
  <si>
    <t>10.011.0008-A</t>
  </si>
  <si>
    <t>10.011.0009-1</t>
  </si>
  <si>
    <t>10.011.0009-B</t>
  </si>
  <si>
    <t>10.011.0010-0</t>
  </si>
  <si>
    <t>10.011.0010-A</t>
  </si>
  <si>
    <t>10.011.0011-0</t>
  </si>
  <si>
    <t>10.011.0011-A</t>
  </si>
  <si>
    <t>10.011.0020-0</t>
  </si>
  <si>
    <t>10.011.0020-A</t>
  </si>
  <si>
    <t>10.012.0001-0</t>
  </si>
  <si>
    <t>10.012.0001-A</t>
  </si>
  <si>
    <t>10.012.0005-0</t>
  </si>
  <si>
    <t>10.012.0005-A</t>
  </si>
  <si>
    <t>10.012.0010-0</t>
  </si>
  <si>
    <t>10.012.0010-A</t>
  </si>
  <si>
    <t>10.012.0015-0</t>
  </si>
  <si>
    <t>10.012.0015-A</t>
  </si>
  <si>
    <t>10.012.0050-0</t>
  </si>
  <si>
    <t>10.012.0050-A</t>
  </si>
  <si>
    <t>10.012.0055-1</t>
  </si>
  <si>
    <t>10.012.0055-B</t>
  </si>
  <si>
    <t>10.012.0060-0</t>
  </si>
  <si>
    <t>10.012.0060-A</t>
  </si>
  <si>
    <t>10.012.0065-0</t>
  </si>
  <si>
    <t>10.012.0065-A</t>
  </si>
  <si>
    <t>10.012.0070-0</t>
  </si>
  <si>
    <t>10.012.0070-A</t>
  </si>
  <si>
    <t>10.012.0080-0</t>
  </si>
  <si>
    <t>10.012.0080-A</t>
  </si>
  <si>
    <t>10.012.0100-0</t>
  </si>
  <si>
    <t>10.012.0100-A</t>
  </si>
  <si>
    <t>10.012.0101-0</t>
  </si>
  <si>
    <t>10.012.0101-A</t>
  </si>
  <si>
    <t>10.012.0105-0</t>
  </si>
  <si>
    <t>10.012.0105-A</t>
  </si>
  <si>
    <t>10.012.0107-0</t>
  </si>
  <si>
    <t>10.012.0107-A</t>
  </si>
  <si>
    <t>10.012.0110-0</t>
  </si>
  <si>
    <t>10.012.0110-A</t>
  </si>
  <si>
    <t>10.012.0112-0</t>
  </si>
  <si>
    <t>10.012.0112-A</t>
  </si>
  <si>
    <t>10.012.0115-0</t>
  </si>
  <si>
    <t>10.012.0115-A</t>
  </si>
  <si>
    <t>10.012.0120-0</t>
  </si>
  <si>
    <t>10.012.0120-A</t>
  </si>
  <si>
    <t>10.012.0150-0</t>
  </si>
  <si>
    <t>10.012.0150-A</t>
  </si>
  <si>
    <t>10.012.0155-0</t>
  </si>
  <si>
    <t>10.012.0155-A</t>
  </si>
  <si>
    <t>10.012.0160-0</t>
  </si>
  <si>
    <t>10.012.0160-A</t>
  </si>
  <si>
    <t>10.013.0002-0</t>
  </si>
  <si>
    <t>10.013.0002-A</t>
  </si>
  <si>
    <t>10.013.0005-0</t>
  </si>
  <si>
    <t>10.013.0005-A</t>
  </si>
  <si>
    <t>10.014.0001-0</t>
  </si>
  <si>
    <t>10.014.0001-A</t>
  </si>
  <si>
    <t>10.014.0005-0</t>
  </si>
  <si>
    <t>10.014.0005-A</t>
  </si>
  <si>
    <t>10.014.0010-0</t>
  </si>
  <si>
    <t>10.014.0010-A</t>
  </si>
  <si>
    <t>10.014.0015-0</t>
  </si>
  <si>
    <t>10.014.0015-A</t>
  </si>
  <si>
    <t>10.014.0020-0</t>
  </si>
  <si>
    <t>10.014.0020-A</t>
  </si>
  <si>
    <t>10.014.0021-0</t>
  </si>
  <si>
    <t>10.014.0021-A</t>
  </si>
  <si>
    <t>10.014.0022-0</t>
  </si>
  <si>
    <t>10.014.0022-A</t>
  </si>
  <si>
    <t>10.015.0001-0</t>
  </si>
  <si>
    <t>10.015.0001-A</t>
  </si>
  <si>
    <t>10.015.0005-0</t>
  </si>
  <si>
    <t>10.015.0005-A</t>
  </si>
  <si>
    <t>10.015.0010-0</t>
  </si>
  <si>
    <t>10.015.0010-A</t>
  </si>
  <si>
    <t>10.015.0015-0</t>
  </si>
  <si>
    <t>10.015.0015-A</t>
  </si>
  <si>
    <t>10.016.0001-0</t>
  </si>
  <si>
    <t>10.016.0001-A</t>
  </si>
  <si>
    <t>10.017.0002-0</t>
  </si>
  <si>
    <t>10.017.0002-A</t>
  </si>
  <si>
    <t>10.017.0005-0</t>
  </si>
  <si>
    <t>10.017.0005-A</t>
  </si>
  <si>
    <t>10.017.0008-1</t>
  </si>
  <si>
    <t>10.017.0008-B</t>
  </si>
  <si>
    <t>10.017.0013-0</t>
  </si>
  <si>
    <t>10.017.0013-A</t>
  </si>
  <si>
    <t>10.017.0016-0</t>
  </si>
  <si>
    <t>10.017.0016-A</t>
  </si>
  <si>
    <t>10.017.0021-0</t>
  </si>
  <si>
    <t>10.017.0021-A</t>
  </si>
  <si>
    <t>10.028.0005-0</t>
  </si>
  <si>
    <t>10.028.0005-A</t>
  </si>
  <si>
    <t>10.028.0010-0</t>
  </si>
  <si>
    <t>10.028.0010-A</t>
  </si>
  <si>
    <t>10.028.0015-0</t>
  </si>
  <si>
    <t>10.028.0015-A</t>
  </si>
  <si>
    <t>10.028.0025-0</t>
  </si>
  <si>
    <t>10.028.0025-A</t>
  </si>
  <si>
    <t>10.028.0030-0</t>
  </si>
  <si>
    <t>10.028.0030-A</t>
  </si>
  <si>
    <t>10.028.0035-0</t>
  </si>
  <si>
    <t>10.028.0035-A</t>
  </si>
  <si>
    <t>10.028.0040-0</t>
  </si>
  <si>
    <t>10.028.0040-A</t>
  </si>
  <si>
    <t>10.028.0045-0</t>
  </si>
  <si>
    <t>10.028.0045-A</t>
  </si>
  <si>
    <t>10.028.0050-0</t>
  </si>
  <si>
    <t>10.028.0050-A</t>
  </si>
  <si>
    <t>10.060.0004-0</t>
  </si>
  <si>
    <t>10.060.0004-A</t>
  </si>
  <si>
    <t>10.065.0001-0</t>
  </si>
  <si>
    <t>10.065.0001-A</t>
  </si>
  <si>
    <t>10.065.0002-0</t>
  </si>
  <si>
    <t>10.065.0002-A</t>
  </si>
  <si>
    <t>10.065.0003-0</t>
  </si>
  <si>
    <t>10.065.0003-A</t>
  </si>
  <si>
    <t>10.065.0004-0</t>
  </si>
  <si>
    <t>10.065.0004-A</t>
  </si>
  <si>
    <t>10.070.0001-0</t>
  </si>
  <si>
    <t>10.070.0001-A</t>
  </si>
  <si>
    <t>10.080.0001-0</t>
  </si>
  <si>
    <t>10.080.0001-A</t>
  </si>
  <si>
    <t>11.001.0001-1</t>
  </si>
  <si>
    <t>11.001.0001-B</t>
  </si>
  <si>
    <t>11.001.0005-1</t>
  </si>
  <si>
    <t>11.001.0005-B</t>
  </si>
  <si>
    <t>11.001.0006-1</t>
  </si>
  <si>
    <t>11.001.0006-B</t>
  </si>
  <si>
    <t>11.001.0007-1</t>
  </si>
  <si>
    <t>11.001.0007-B</t>
  </si>
  <si>
    <t>11.001.0008-1</t>
  </si>
  <si>
    <t>11.001.0008-B</t>
  </si>
  <si>
    <t>11.001.0010-0</t>
  </si>
  <si>
    <t>11.001.0010-A</t>
  </si>
  <si>
    <t>11.001.0013-1</t>
  </si>
  <si>
    <t>11.001.0013-B</t>
  </si>
  <si>
    <t>11.001.0018-0</t>
  </si>
  <si>
    <t>11.001.0018-A</t>
  </si>
  <si>
    <t>11.001.0019-0</t>
  </si>
  <si>
    <t>11.001.0019-A</t>
  </si>
  <si>
    <t>11.001.0020-1</t>
  </si>
  <si>
    <t>11.001.0020-B</t>
  </si>
  <si>
    <t>11.001.0030-0</t>
  </si>
  <si>
    <t>11.001.0030-A</t>
  </si>
  <si>
    <t>11.002.0010-0</t>
  </si>
  <si>
    <t>11.002.0010-A</t>
  </si>
  <si>
    <t>11.002.0011-1</t>
  </si>
  <si>
    <t>11.002.0011-B</t>
  </si>
  <si>
    <t>11.002.0012-1</t>
  </si>
  <si>
    <t>11.002.0012-B</t>
  </si>
  <si>
    <t>11.002.0013-1</t>
  </si>
  <si>
    <t>11.002.0013-B</t>
  </si>
  <si>
    <t>11.002.0014-1</t>
  </si>
  <si>
    <t>11.002.0014-B</t>
  </si>
  <si>
    <t>11.002.0015-1</t>
  </si>
  <si>
    <t>11.002.0015-B</t>
  </si>
  <si>
    <t>11.002.0017-1</t>
  </si>
  <si>
    <t>11.002.0017-B</t>
  </si>
  <si>
    <t>11.002.0018-0</t>
  </si>
  <si>
    <t>11.002.0018-A</t>
  </si>
  <si>
    <t>11.002.0021-1</t>
  </si>
  <si>
    <t>11.002.0021-B</t>
  </si>
  <si>
    <t>11.002.0022-1</t>
  </si>
  <si>
    <t>11.002.0022-B</t>
  </si>
  <si>
    <t>11.002.0023-1</t>
  </si>
  <si>
    <t>11.002.0023-B</t>
  </si>
  <si>
    <t>11.002.0024-1</t>
  </si>
  <si>
    <t>11.002.0024-B</t>
  </si>
  <si>
    <t>11.002.0025-1</t>
  </si>
  <si>
    <t>11.002.0025-B</t>
  </si>
  <si>
    <t>11.002.0027-1</t>
  </si>
  <si>
    <t>11.002.0027-B</t>
  </si>
  <si>
    <t>11.002.0028-1</t>
  </si>
  <si>
    <t>11.002.0028-B</t>
  </si>
  <si>
    <t>11.002.0029-1</t>
  </si>
  <si>
    <t>11.002.0029-B</t>
  </si>
  <si>
    <t>11.002.0030-1</t>
  </si>
  <si>
    <t>11.002.0030-B</t>
  </si>
  <si>
    <t>11.002.0031-1</t>
  </si>
  <si>
    <t>11.002.0031-B</t>
  </si>
  <si>
    <t>11.002.0033-1</t>
  </si>
  <si>
    <t>11.002.0033-B</t>
  </si>
  <si>
    <t>11.002.0034-1</t>
  </si>
  <si>
    <t>11.002.0034-B</t>
  </si>
  <si>
    <t>11.002.0035-1</t>
  </si>
  <si>
    <t>11.002.0035-B</t>
  </si>
  <si>
    <t>11.002.0036-1</t>
  </si>
  <si>
    <t>11.002.0036-B</t>
  </si>
  <si>
    <t>11.002.0037-1</t>
  </si>
  <si>
    <t>11.002.0037-B</t>
  </si>
  <si>
    <t>11.002.0039-1</t>
  </si>
  <si>
    <t>11.002.0039-B</t>
  </si>
  <si>
    <t>11.002.0040-1</t>
  </si>
  <si>
    <t>11.002.0040-B</t>
  </si>
  <si>
    <t>11.002.0041-0</t>
  </si>
  <si>
    <t>11.002.0041-A</t>
  </si>
  <si>
    <t>11.002.0042-0</t>
  </si>
  <si>
    <t>11.002.0042-A</t>
  </si>
  <si>
    <t>11.002.0043-1</t>
  </si>
  <si>
    <t>11.002.0043-B</t>
  </si>
  <si>
    <t>11.002.0044-0</t>
  </si>
  <si>
    <t>11.002.0044-A</t>
  </si>
  <si>
    <t>11.002.0045-0</t>
  </si>
  <si>
    <t>11.002.0045-A</t>
  </si>
  <si>
    <t>11.002.0060-0</t>
  </si>
  <si>
    <t>11.002.0060-A</t>
  </si>
  <si>
    <t>11.003.0001-1</t>
  </si>
  <si>
    <t>11.003.0001-B</t>
  </si>
  <si>
    <t>11.003.0002-0</t>
  </si>
  <si>
    <t>11.003.0002-A</t>
  </si>
  <si>
    <t>11.003.0003-1</t>
  </si>
  <si>
    <t>11.003.0003-B</t>
  </si>
  <si>
    <t>11.003.0005-1</t>
  </si>
  <si>
    <t>11.003.0005-B</t>
  </si>
  <si>
    <t>11.003.0006-0</t>
  </si>
  <si>
    <t>11.003.0006-A</t>
  </si>
  <si>
    <t>11.003.0007-0</t>
  </si>
  <si>
    <t>11.003.0007-A</t>
  </si>
  <si>
    <t>11.003.0008-0</t>
  </si>
  <si>
    <t>11.003.0008-A</t>
  </si>
  <si>
    <t>11.003.0010-0</t>
  </si>
  <si>
    <t>11.003.0010-A</t>
  </si>
  <si>
    <t>11.003.0014-1</t>
  </si>
  <si>
    <t>11.003.0014-B</t>
  </si>
  <si>
    <t>11.003.0015-0</t>
  </si>
  <si>
    <t>11.003.0015-A</t>
  </si>
  <si>
    <t>11.003.0020-0</t>
  </si>
  <si>
    <t>11.003.0020-A</t>
  </si>
  <si>
    <t>11.003.0050-0</t>
  </si>
  <si>
    <t>11.003.0050-A</t>
  </si>
  <si>
    <t>11.003.0052-0</t>
  </si>
  <si>
    <t>11.003.0052-A</t>
  </si>
  <si>
    <t>11.003.0054-0</t>
  </si>
  <si>
    <t>11.003.0054-A</t>
  </si>
  <si>
    <t>11.003.0056-0</t>
  </si>
  <si>
    <t>11.003.0056-A</t>
  </si>
  <si>
    <t>11.003.0060-0</t>
  </si>
  <si>
    <t>11.003.0060-A</t>
  </si>
  <si>
    <t>11.003.0062-0</t>
  </si>
  <si>
    <t>11.003.0062-A</t>
  </si>
  <si>
    <t>11.003.0064-0</t>
  </si>
  <si>
    <t>11.003.0064-A</t>
  </si>
  <si>
    <t>11.003.0066-0</t>
  </si>
  <si>
    <t>11.003.0066-A</t>
  </si>
  <si>
    <t>11.003.0070-0</t>
  </si>
  <si>
    <t>11.003.0070-A</t>
  </si>
  <si>
    <t>11.003.0072-0</t>
  </si>
  <si>
    <t>11.003.0072-A</t>
  </si>
  <si>
    <t>11.003.0074-0</t>
  </si>
  <si>
    <t>11.003.0074-A</t>
  </si>
  <si>
    <t>11.003.0076-0</t>
  </si>
  <si>
    <t>11.003.0076-A</t>
  </si>
  <si>
    <t>11.004.0001-1</t>
  </si>
  <si>
    <t>11.004.0001-B</t>
  </si>
  <si>
    <t>11.004.0002-0</t>
  </si>
  <si>
    <t>11.004.0002-A</t>
  </si>
  <si>
    <t>11.004.0003-0</t>
  </si>
  <si>
    <t>11.004.0003-A</t>
  </si>
  <si>
    <t>11.004.0020-1</t>
  </si>
  <si>
    <t>11.004.0020-B</t>
  </si>
  <si>
    <t>11.004.0021-1</t>
  </si>
  <si>
    <t>11.004.0021-B</t>
  </si>
  <si>
    <t>11.004.0022-1</t>
  </si>
  <si>
    <t>11.004.0022-B</t>
  </si>
  <si>
    <t>11.004.0023-1</t>
  </si>
  <si>
    <t>11.004.0023-B</t>
  </si>
  <si>
    <t>11.004.0024-1</t>
  </si>
  <si>
    <t>11.004.0024-B</t>
  </si>
  <si>
    <t>11.004.0025-1</t>
  </si>
  <si>
    <t>11.004.0025-B</t>
  </si>
  <si>
    <t>11.004.0026-0</t>
  </si>
  <si>
    <t>11.004.0026-A</t>
  </si>
  <si>
    <t>11.004.0027-0</t>
  </si>
  <si>
    <t>11.004.0027-A</t>
  </si>
  <si>
    <t>11.004.0028-0</t>
  </si>
  <si>
    <t>11.004.0028-A</t>
  </si>
  <si>
    <t>11.004.0029-0</t>
  </si>
  <si>
    <t>11.004.0029-A</t>
  </si>
  <si>
    <t>11.004.0030-1</t>
  </si>
  <si>
    <t>11.004.0030-B</t>
  </si>
  <si>
    <t>11.004.0035-1</t>
  </si>
  <si>
    <t>11.004.0035-B</t>
  </si>
  <si>
    <t>11.004.0036-0</t>
  </si>
  <si>
    <t>11.004.0036-A</t>
  </si>
  <si>
    <t>11.004.0037-0</t>
  </si>
  <si>
    <t>11.004.0037-A</t>
  </si>
  <si>
    <t>11.004.0038-1</t>
  </si>
  <si>
    <t>11.004.0038-B</t>
  </si>
  <si>
    <t>11.004.0053-1</t>
  </si>
  <si>
    <t>11.004.0053-B</t>
  </si>
  <si>
    <t>11.004.0055-0</t>
  </si>
  <si>
    <t>11.004.0055-A</t>
  </si>
  <si>
    <t>11.004.0060-0</t>
  </si>
  <si>
    <t>11.004.0060-A</t>
  </si>
  <si>
    <t>11.004.0061-0</t>
  </si>
  <si>
    <t>11.004.0061-A</t>
  </si>
  <si>
    <t>11.004.0063-0</t>
  </si>
  <si>
    <t>11.004.0063-A</t>
  </si>
  <si>
    <t>11.004.0065-0</t>
  </si>
  <si>
    <t>11.004.0065-A</t>
  </si>
  <si>
    <t>11.004.0066-0</t>
  </si>
  <si>
    <t>11.004.0066-A</t>
  </si>
  <si>
    <t>11.004.0069-1</t>
  </si>
  <si>
    <t>11.004.0069-B</t>
  </si>
  <si>
    <t>11.004.0070-1</t>
  </si>
  <si>
    <t>11.004.0070-B</t>
  </si>
  <si>
    <t>11.004.0072-1</t>
  </si>
  <si>
    <t>11.004.0072-B</t>
  </si>
  <si>
    <t>11.004.0073-1</t>
  </si>
  <si>
    <t>11.004.0073-B</t>
  </si>
  <si>
    <t>11.004.0075-0</t>
  </si>
  <si>
    <t>11.004.0075-A</t>
  </si>
  <si>
    <t>11.004.0076-1</t>
  </si>
  <si>
    <t>11.004.0076-B</t>
  </si>
  <si>
    <t>11.004.0080-0</t>
  </si>
  <si>
    <t>11.004.0080-A</t>
  </si>
  <si>
    <t>11.004.0100-0</t>
  </si>
  <si>
    <t>11.004.0100-A</t>
  </si>
  <si>
    <t>11.004.0200-0</t>
  </si>
  <si>
    <t>11.004.0200-A</t>
  </si>
  <si>
    <t>11.005.0001-1</t>
  </si>
  <si>
    <t>11.005.0001-B</t>
  </si>
  <si>
    <t>11.005.0002-1</t>
  </si>
  <si>
    <t>11.005.0002-B</t>
  </si>
  <si>
    <t>11.005.0005-1</t>
  </si>
  <si>
    <t>11.005.0005-B</t>
  </si>
  <si>
    <t>11.005.0006-1</t>
  </si>
  <si>
    <t>11.005.0006-B</t>
  </si>
  <si>
    <t>11.005.0010-0</t>
  </si>
  <si>
    <t>11.005.0010-A</t>
  </si>
  <si>
    <t>11.005.0012-0</t>
  </si>
  <si>
    <t>11.005.0012-A</t>
  </si>
  <si>
    <t>11.005.0015-0</t>
  </si>
  <si>
    <t>11.005.0015-A</t>
  </si>
  <si>
    <t>11.005.0020-0</t>
  </si>
  <si>
    <t>11.005.0020-A</t>
  </si>
  <si>
    <t>11.005.0050-0</t>
  </si>
  <si>
    <t>11.005.0050-A</t>
  </si>
  <si>
    <t>11.005.0055-0</t>
  </si>
  <si>
    <t>11.005.0055-A</t>
  </si>
  <si>
    <t>11.008.0001-1</t>
  </si>
  <si>
    <t>11.008.0001-B</t>
  </si>
  <si>
    <t>11.008.0003-0</t>
  </si>
  <si>
    <t>11.008.0003-A</t>
  </si>
  <si>
    <t>11.008.0004-1</t>
  </si>
  <si>
    <t>11.008.0004-B</t>
  </si>
  <si>
    <t>11.009.0011-0</t>
  </si>
  <si>
    <t>11.009.0011-A</t>
  </si>
  <si>
    <t>11.009.0012-0</t>
  </si>
  <si>
    <t>11.009.0012-A</t>
  </si>
  <si>
    <t>11.009.0013-0</t>
  </si>
  <si>
    <t>11.009.0013-A</t>
  </si>
  <si>
    <t>11.009.0014-1</t>
  </si>
  <si>
    <t>11.009.0014-B</t>
  </si>
  <si>
    <t>11.009.0015-1</t>
  </si>
  <si>
    <t>11.009.0015-B</t>
  </si>
  <si>
    <t>11.010.0008-0</t>
  </si>
  <si>
    <t>11.010.0008-A</t>
  </si>
  <si>
    <t>11.010.0028-0</t>
  </si>
  <si>
    <t>11.010.0028-A</t>
  </si>
  <si>
    <t>11.010.0029-0</t>
  </si>
  <si>
    <t>11.010.0029-A</t>
  </si>
  <si>
    <t>11.010.0030-0</t>
  </si>
  <si>
    <t>11.010.0030-A</t>
  </si>
  <si>
    <t>11.010.0031-0</t>
  </si>
  <si>
    <t>11.010.0031-A</t>
  </si>
  <si>
    <t>11.010.0032-0</t>
  </si>
  <si>
    <t>11.010.0032-A</t>
  </si>
  <si>
    <t>11.010.0033-0</t>
  </si>
  <si>
    <t>11.010.0033-A</t>
  </si>
  <si>
    <t>11.010.0034-0</t>
  </si>
  <si>
    <t>11.010.0034-A</t>
  </si>
  <si>
    <t>11.010.0035-0</t>
  </si>
  <si>
    <t>11.010.0035-A</t>
  </si>
  <si>
    <t>11.010.0036-0</t>
  </si>
  <si>
    <t>11.010.0036-A</t>
  </si>
  <si>
    <t>11.010.0037-0</t>
  </si>
  <si>
    <t>11.010.0037-A</t>
  </si>
  <si>
    <t>11.010.0038-0</t>
  </si>
  <si>
    <t>11.010.0038-A</t>
  </si>
  <si>
    <t>11.010.0039-0</t>
  </si>
  <si>
    <t>11.010.0039-A</t>
  </si>
  <si>
    <t>11.010.0060-0</t>
  </si>
  <si>
    <t>11.010.0060-A</t>
  </si>
  <si>
    <t>11.010.0081-0</t>
  </si>
  <si>
    <t>11.010.0081-A</t>
  </si>
  <si>
    <t>11.010.0082-0</t>
  </si>
  <si>
    <t>11.010.0082-A</t>
  </si>
  <si>
    <t>11.010.0083-0</t>
  </si>
  <si>
    <t>11.010.0083-A</t>
  </si>
  <si>
    <t>11.010.0084-0</t>
  </si>
  <si>
    <t>11.010.0084-A</t>
  </si>
  <si>
    <t>11.010.0085-0</t>
  </si>
  <si>
    <t>11.010.0085-A</t>
  </si>
  <si>
    <t>11.010.0086-0</t>
  </si>
  <si>
    <t>11.010.0086-A</t>
  </si>
  <si>
    <t>11.010.0087-0</t>
  </si>
  <si>
    <t>11.010.0087-A</t>
  </si>
  <si>
    <t>11.010.0088-0</t>
  </si>
  <si>
    <t>11.010.0088-A</t>
  </si>
  <si>
    <t>11.010.0089-0</t>
  </si>
  <si>
    <t>11.010.0089-A</t>
  </si>
  <si>
    <t>11.010.0090-0</t>
  </si>
  <si>
    <t>11.010.0090-A</t>
  </si>
  <si>
    <t>11.010.0091-0</t>
  </si>
  <si>
    <t>11.010.0091-A</t>
  </si>
  <si>
    <t>11.010.0092-0</t>
  </si>
  <si>
    <t>11.010.0092-A</t>
  </si>
  <si>
    <t>11.011.0010-0</t>
  </si>
  <si>
    <t>11.011.0010-A</t>
  </si>
  <si>
    <t>11.011.0011-0</t>
  </si>
  <si>
    <t>11.011.0011-A</t>
  </si>
  <si>
    <t>11.011.0012-0</t>
  </si>
  <si>
    <t>11.011.0012-A</t>
  </si>
  <si>
    <t>11.011.0013-0</t>
  </si>
  <si>
    <t>11.011.0013-A</t>
  </si>
  <si>
    <t>11.011.0014-0</t>
  </si>
  <si>
    <t>11.011.0014-A</t>
  </si>
  <si>
    <t>11.011.0015-0</t>
  </si>
  <si>
    <t>11.011.0015-A</t>
  </si>
  <si>
    <t>11.011.0016-0</t>
  </si>
  <si>
    <t>11.011.0016-A</t>
  </si>
  <si>
    <t>11.011.0017-1</t>
  </si>
  <si>
    <t>11.011.0017-B</t>
  </si>
  <si>
    <t>11.011.0018-0</t>
  </si>
  <si>
    <t>11.011.0018-A</t>
  </si>
  <si>
    <t>11.011.0019-0</t>
  </si>
  <si>
    <t>11.011.0019-A</t>
  </si>
  <si>
    <t>11.011.0020-0</t>
  </si>
  <si>
    <t>11.011.0020-A</t>
  </si>
  <si>
    <t>11.011.0021-0</t>
  </si>
  <si>
    <t>11.011.0021-A</t>
  </si>
  <si>
    <t>11.011.0022-0</t>
  </si>
  <si>
    <t>11.011.0022-A</t>
  </si>
  <si>
    <t>11.011.0023-1</t>
  </si>
  <si>
    <t>11.011.0023-B</t>
  </si>
  <si>
    <t>11.011.0024-1</t>
  </si>
  <si>
    <t>11.011.0024-B</t>
  </si>
  <si>
    <t>11.011.0025-1</t>
  </si>
  <si>
    <t>11.011.0025-B</t>
  </si>
  <si>
    <t>11.011.0027-0</t>
  </si>
  <si>
    <t>11.011.0027-A</t>
  </si>
  <si>
    <t>11.011.0028-0</t>
  </si>
  <si>
    <t>11.011.0028-A</t>
  </si>
  <si>
    <t>11.011.0029-0</t>
  </si>
  <si>
    <t>11.011.0029-A</t>
  </si>
  <si>
    <t>11.011.0030-1</t>
  </si>
  <si>
    <t>11.011.0030-B</t>
  </si>
  <si>
    <t>11.011.0031-1</t>
  </si>
  <si>
    <t>11.011.0031-B</t>
  </si>
  <si>
    <t>11.011.0035-0</t>
  </si>
  <si>
    <t>11.011.0035-A</t>
  </si>
  <si>
    <t>11.011.0036-0</t>
  </si>
  <si>
    <t>11.011.0036-A</t>
  </si>
  <si>
    <t>11.011.0037-0</t>
  </si>
  <si>
    <t>11.011.0037-A</t>
  </si>
  <si>
    <t>11.011.0040-0</t>
  </si>
  <si>
    <t>11.011.0040-A</t>
  </si>
  <si>
    <t>11.012.0015-0</t>
  </si>
  <si>
    <t>11.012.0015-A</t>
  </si>
  <si>
    <t>11.012.0016-0</t>
  </si>
  <si>
    <t>11.012.0016-A</t>
  </si>
  <si>
    <t>11.012.0017-0</t>
  </si>
  <si>
    <t>11.012.0017-A</t>
  </si>
  <si>
    <t>11.012.0018-0</t>
  </si>
  <si>
    <t>11.012.0018-A</t>
  </si>
  <si>
    <t>11.012.0019-0</t>
  </si>
  <si>
    <t>11.012.0019-A</t>
  </si>
  <si>
    <t>11.012.0020-0</t>
  </si>
  <si>
    <t>11.012.0020-A</t>
  </si>
  <si>
    <t>11.012.0021-0</t>
  </si>
  <si>
    <t>11.012.0021-A</t>
  </si>
  <si>
    <t>11.012.0025-1</t>
  </si>
  <si>
    <t>11.012.0025-B</t>
  </si>
  <si>
    <t>11.012.0030-0</t>
  </si>
  <si>
    <t>11.012.0030-A</t>
  </si>
  <si>
    <t>11.012.0035-0</t>
  </si>
  <si>
    <t>11.012.0035-A</t>
  </si>
  <si>
    <t>11.012.0040-0</t>
  </si>
  <si>
    <t>11.012.0040-A</t>
  </si>
  <si>
    <t>11.012.0045-0</t>
  </si>
  <si>
    <t>11.012.0045-A</t>
  </si>
  <si>
    <t>11.012.0050-0</t>
  </si>
  <si>
    <t>11.012.0050-A</t>
  </si>
  <si>
    <t>11.012.0060-0</t>
  </si>
  <si>
    <t>11.012.0060-A</t>
  </si>
  <si>
    <t>11.012.0061-0</t>
  </si>
  <si>
    <t>11.012.0061-A</t>
  </si>
  <si>
    <t>11.012.0062-0</t>
  </si>
  <si>
    <t>11.012.0062-A</t>
  </si>
  <si>
    <t>11.012.0063-0</t>
  </si>
  <si>
    <t>11.012.0063-A</t>
  </si>
  <si>
    <t>11.012.0064-0</t>
  </si>
  <si>
    <t>11.012.0064-A</t>
  </si>
  <si>
    <t>11.012.0065-0</t>
  </si>
  <si>
    <t>11.012.0065-A</t>
  </si>
  <si>
    <t>11.012.0066-0</t>
  </si>
  <si>
    <t>11.012.0066-A</t>
  </si>
  <si>
    <t>11.012.0070-0</t>
  </si>
  <si>
    <t>11.012.0070-A</t>
  </si>
  <si>
    <t>11.012.0075-0</t>
  </si>
  <si>
    <t>11.012.0075-A</t>
  </si>
  <si>
    <t>11.012.0080-0</t>
  </si>
  <si>
    <t>11.012.0080-A</t>
  </si>
  <si>
    <t>11.012.0085-0</t>
  </si>
  <si>
    <t>11.012.0085-A</t>
  </si>
  <si>
    <t>11.012.0090-0</t>
  </si>
  <si>
    <t>11.012.0090-A</t>
  </si>
  <si>
    <t>11.012.0095-0</t>
  </si>
  <si>
    <t>11.012.0095-A</t>
  </si>
  <si>
    <t>11.013.0003-1</t>
  </si>
  <si>
    <t>11.013.0003-B</t>
  </si>
  <si>
    <t>11.013.0005-0</t>
  </si>
  <si>
    <t>11.013.0005-A</t>
  </si>
  <si>
    <t>11.013.0006-0</t>
  </si>
  <si>
    <t>11.013.0006-A</t>
  </si>
  <si>
    <t>11.013.0009-0</t>
  </si>
  <si>
    <t>11.013.0009-A</t>
  </si>
  <si>
    <t>11.013.0014-0</t>
  </si>
  <si>
    <t>11.013.0014-A</t>
  </si>
  <si>
    <t>11.013.0015-0</t>
  </si>
  <si>
    <t>11.013.0015-A</t>
  </si>
  <si>
    <t>11.013.0016-0</t>
  </si>
  <si>
    <t>11.013.0016-A</t>
  </si>
  <si>
    <t>11.013.0059-0</t>
  </si>
  <si>
    <t>11.013.0059-A</t>
  </si>
  <si>
    <t>11.013.0060-0</t>
  </si>
  <si>
    <t>11.013.0060-A</t>
  </si>
  <si>
    <t>11.013.0061-0</t>
  </si>
  <si>
    <t>11.013.0061-A</t>
  </si>
  <si>
    <t>11.013.0062-0</t>
  </si>
  <si>
    <t>11.013.0062-A</t>
  </si>
  <si>
    <t>11.013.0063-0</t>
  </si>
  <si>
    <t>11.013.0063-A</t>
  </si>
  <si>
    <t>11.013.0064-0</t>
  </si>
  <si>
    <t>11.013.0064-A</t>
  </si>
  <si>
    <t>11.013.0065-0</t>
  </si>
  <si>
    <t>11.013.0065-A</t>
  </si>
  <si>
    <t>11.013.0066-0</t>
  </si>
  <si>
    <t>11.013.0066-A</t>
  </si>
  <si>
    <t>11.013.0067-0</t>
  </si>
  <si>
    <t>11.013.0067-A</t>
  </si>
  <si>
    <t>11.013.0068-0</t>
  </si>
  <si>
    <t>11.013.0068-A</t>
  </si>
  <si>
    <t>11.013.0069-0</t>
  </si>
  <si>
    <t>11.013.0069-A</t>
  </si>
  <si>
    <t>11.013.0070-1</t>
  </si>
  <si>
    <t>11.013.0075-0</t>
  </si>
  <si>
    <t>11.013.0075-A</t>
  </si>
  <si>
    <t>11.013.0080-0</t>
  </si>
  <si>
    <t>11.013.0080-A</t>
  </si>
  <si>
    <t>11.013.0100-0</t>
  </si>
  <si>
    <t>11.013.0100-A</t>
  </si>
  <si>
    <t>11.013.0105-0</t>
  </si>
  <si>
    <t>11.013.0105-A</t>
  </si>
  <si>
    <t>11.013.0110-0</t>
  </si>
  <si>
    <t>11.013.0110-A</t>
  </si>
  <si>
    <t>11.013.0130-0</t>
  </si>
  <si>
    <t>11.013.0130-A</t>
  </si>
  <si>
    <t>11.013.0135-0</t>
  </si>
  <si>
    <t>11.013.0135-A</t>
  </si>
  <si>
    <t>11.013.0140-0</t>
  </si>
  <si>
    <t>11.013.0140-A</t>
  </si>
  <si>
    <t>11.015.0001-0</t>
  </si>
  <si>
    <t>11.015.0001-A</t>
  </si>
  <si>
    <t>11.015.0003-0</t>
  </si>
  <si>
    <t>11.015.0003-A</t>
  </si>
  <si>
    <t>11.015.0004-0</t>
  </si>
  <si>
    <t>11.015.0004-A</t>
  </si>
  <si>
    <t>11.015.0019-0</t>
  </si>
  <si>
    <t>11.015.0019-A</t>
  </si>
  <si>
    <t>11.015.0020-0</t>
  </si>
  <si>
    <t>11.015.0020-A</t>
  </si>
  <si>
    <t>11.015.0021-0</t>
  </si>
  <si>
    <t>11.015.0021-A</t>
  </si>
  <si>
    <t>11.015.0022-0</t>
  </si>
  <si>
    <t>11.015.0022-A</t>
  </si>
  <si>
    <t>11.015.0030-0</t>
  </si>
  <si>
    <t>11.015.0030-A</t>
  </si>
  <si>
    <t>11.016.0001-0</t>
  </si>
  <si>
    <t>11.016.0001-A</t>
  </si>
  <si>
    <t>11.016.0002-1</t>
  </si>
  <si>
    <t>11.016.0002-B</t>
  </si>
  <si>
    <t>11.016.0003-0</t>
  </si>
  <si>
    <t>11.016.0003-A</t>
  </si>
  <si>
    <t>11.016.0004-0</t>
  </si>
  <si>
    <t>11.016.0004-A</t>
  </si>
  <si>
    <t>11.016.0005-0</t>
  </si>
  <si>
    <t>11.016.0005-A</t>
  </si>
  <si>
    <t>11.016.0006-0</t>
  </si>
  <si>
    <t>11.016.0006-A</t>
  </si>
  <si>
    <t>11.016.0007-0</t>
  </si>
  <si>
    <t>11.016.0007-A</t>
  </si>
  <si>
    <t>11.016.0020-0</t>
  </si>
  <si>
    <t>11.016.0020-A</t>
  </si>
  <si>
    <t>11.016.0022-0</t>
  </si>
  <si>
    <t>11.016.0022-A</t>
  </si>
  <si>
    <t>11.016.0030-0</t>
  </si>
  <si>
    <t>11.016.0030-A</t>
  </si>
  <si>
    <t>11.016.0040-0</t>
  </si>
  <si>
    <t>11.016.0040-A</t>
  </si>
  <si>
    <t>11.016.0045-0</t>
  </si>
  <si>
    <t>11.016.0045-A</t>
  </si>
  <si>
    <t>11.016.0047-0</t>
  </si>
  <si>
    <t>11.016.0047-A</t>
  </si>
  <si>
    <t>11.016.0100-0</t>
  </si>
  <si>
    <t>11.016.0100-A</t>
  </si>
  <si>
    <t>11.016.0101-0</t>
  </si>
  <si>
    <t>11.016.0101-A</t>
  </si>
  <si>
    <t>11.016.0102-0</t>
  </si>
  <si>
    <t>11.016.0102-A</t>
  </si>
  <si>
    <t>11.016.0200-0</t>
  </si>
  <si>
    <t>11.016.0200-A</t>
  </si>
  <si>
    <t>11.016.0201-0</t>
  </si>
  <si>
    <t>11.016.0201-A</t>
  </si>
  <si>
    <t>11.016.0505-1</t>
  </si>
  <si>
    <t>11.016.0505-B</t>
  </si>
  <si>
    <t>11.018.0020-0</t>
  </si>
  <si>
    <t>11.018.0020-A</t>
  </si>
  <si>
    <t>11.018.0021-0</t>
  </si>
  <si>
    <t>11.018.0021-A</t>
  </si>
  <si>
    <t>11.018.0025-0</t>
  </si>
  <si>
    <t>11.018.0025-A</t>
  </si>
  <si>
    <t>11.018.0026-0</t>
  </si>
  <si>
    <t>11.018.0026-A</t>
  </si>
  <si>
    <t>11.018.0030-0</t>
  </si>
  <si>
    <t>11.018.0030-A</t>
  </si>
  <si>
    <t>11.018.0031-0</t>
  </si>
  <si>
    <t>11.018.0031-A</t>
  </si>
  <si>
    <t>11.018.0050-0</t>
  </si>
  <si>
    <t>11.018.0050-A</t>
  </si>
  <si>
    <t>11.018.0051-0</t>
  </si>
  <si>
    <t>11.018.0051-A</t>
  </si>
  <si>
    <t>11.018.0052-0</t>
  </si>
  <si>
    <t>11.018.0052-A</t>
  </si>
  <si>
    <t>11.018.0053-0</t>
  </si>
  <si>
    <t>11.018.0053-A</t>
  </si>
  <si>
    <t>11.018.0054-0</t>
  </si>
  <si>
    <t>11.018.0054-A</t>
  </si>
  <si>
    <t>11.018.0060-0</t>
  </si>
  <si>
    <t>11.018.0060-A</t>
  </si>
  <si>
    <t>11.018.0075-0</t>
  </si>
  <si>
    <t>11.018.0075-A</t>
  </si>
  <si>
    <t>11.018.0080-0</t>
  </si>
  <si>
    <t>11.018.0080-A</t>
  </si>
  <si>
    <t>11.018.0085-0</t>
  </si>
  <si>
    <t>11.018.0085-A</t>
  </si>
  <si>
    <t>11.018.0090-0</t>
  </si>
  <si>
    <t>11.018.0090-A</t>
  </si>
  <si>
    <t>11.019.0001-0</t>
  </si>
  <si>
    <t>11.019.0001-A</t>
  </si>
  <si>
    <t>11.019.0005-0</t>
  </si>
  <si>
    <t>11.019.0005-A</t>
  </si>
  <si>
    <t>11.019.0010-0</t>
  </si>
  <si>
    <t>11.019.0010-A</t>
  </si>
  <si>
    <t>11.019.0015-0</t>
  </si>
  <si>
    <t>11.019.0015-A</t>
  </si>
  <si>
    <t>11.020.0001-0</t>
  </si>
  <si>
    <t>11.020.0001-A</t>
  </si>
  <si>
    <t>11.020.0002-0</t>
  </si>
  <si>
    <t>11.020.0002-A</t>
  </si>
  <si>
    <t>11.020.0003-0</t>
  </si>
  <si>
    <t>11.020.0003-A</t>
  </si>
  <si>
    <t>11.020.0006-0</t>
  </si>
  <si>
    <t>11.020.0006-A</t>
  </si>
  <si>
    <t>11.020.0007-1</t>
  </si>
  <si>
    <t>11.020.0007-B</t>
  </si>
  <si>
    <t>11.020.0011-1</t>
  </si>
  <si>
    <t>11.020.0011-B</t>
  </si>
  <si>
    <t>11.020.0012-0</t>
  </si>
  <si>
    <t>11.020.0012-A</t>
  </si>
  <si>
    <t>11.020.0015-0</t>
  </si>
  <si>
    <t>11.020.0015-A</t>
  </si>
  <si>
    <t>11.020.0020-0</t>
  </si>
  <si>
    <t>11.020.0020-A</t>
  </si>
  <si>
    <t>11.021.0010-1</t>
  </si>
  <si>
    <t>11.021.0010-B</t>
  </si>
  <si>
    <t>11.023.0001-0</t>
  </si>
  <si>
    <t>11.023.0001-A</t>
  </si>
  <si>
    <t>11.023.0002-0</t>
  </si>
  <si>
    <t>11.023.0002-A</t>
  </si>
  <si>
    <t>11.023.0003-0</t>
  </si>
  <si>
    <t>11.023.0003-A</t>
  </si>
  <si>
    <t>11.023.0005-0</t>
  </si>
  <si>
    <t>11.023.0005-A</t>
  </si>
  <si>
    <t>11.024.0001-1</t>
  </si>
  <si>
    <t>11.024.0001-B</t>
  </si>
  <si>
    <t>11.024.0002-0</t>
  </si>
  <si>
    <t>11.024.0002-A</t>
  </si>
  <si>
    <t>11.024.0005-0</t>
  </si>
  <si>
    <t>11.024.0005-A</t>
  </si>
  <si>
    <t>11.024.0008-0</t>
  </si>
  <si>
    <t>11.024.0008-A</t>
  </si>
  <si>
    <t>11.024.0010-1</t>
  </si>
  <si>
    <t>11.024.0010-B</t>
  </si>
  <si>
    <t>11.024.0012-0</t>
  </si>
  <si>
    <t>11.024.0012-A</t>
  </si>
  <si>
    <t>11.024.0015-0</t>
  </si>
  <si>
    <t>11.024.0015-A</t>
  </si>
  <si>
    <t>11.024.0018-0</t>
  </si>
  <si>
    <t>11.024.0018-A</t>
  </si>
  <si>
    <t>11.025.0002-0</t>
  </si>
  <si>
    <t>11.025.0002-A</t>
  </si>
  <si>
    <t>11.025.0006-0</t>
  </si>
  <si>
    <t>11.025.0006-A</t>
  </si>
  <si>
    <t>11.025.0009-0</t>
  </si>
  <si>
    <t>11.025.0009-A</t>
  </si>
  <si>
    <t>11.025.0012-0</t>
  </si>
  <si>
    <t>11.025.0012-A</t>
  </si>
  <si>
    <t>11.025.0013-0</t>
  </si>
  <si>
    <t>11.025.0013-A</t>
  </si>
  <si>
    <t>11.025.0014-0</t>
  </si>
  <si>
    <t>11.025.0014-A</t>
  </si>
  <si>
    <t>11.026.0010-0</t>
  </si>
  <si>
    <t>11.026.0010-A</t>
  </si>
  <si>
    <t>11.026.0015-0</t>
  </si>
  <si>
    <t>11.026.0015-A</t>
  </si>
  <si>
    <t>11.026.0016-0</t>
  </si>
  <si>
    <t>11.026.0016-A</t>
  </si>
  <si>
    <t>11.026.0020-0</t>
  </si>
  <si>
    <t>11.026.0020-A</t>
  </si>
  <si>
    <t>11.026.0025-0</t>
  </si>
  <si>
    <t>11.026.0025-A</t>
  </si>
  <si>
    <t>11.026.0030-0</t>
  </si>
  <si>
    <t>11.026.0030-A</t>
  </si>
  <si>
    <t>11.026.0032-0</t>
  </si>
  <si>
    <t>11.026.0032-A</t>
  </si>
  <si>
    <t>11.026.0033-0</t>
  </si>
  <si>
    <t>11.026.0033-A</t>
  </si>
  <si>
    <t>11.026.0035-0</t>
  </si>
  <si>
    <t>11.026.0035-A</t>
  </si>
  <si>
    <t>11.030.0020-0</t>
  </si>
  <si>
    <t>11.030.0025-0</t>
  </si>
  <si>
    <t>11.030.0025-A</t>
  </si>
  <si>
    <t>11.030.0030-0</t>
  </si>
  <si>
    <t>11.030.0030-A</t>
  </si>
  <si>
    <t>11.030.0050-0</t>
  </si>
  <si>
    <t>11.030.0050-A</t>
  </si>
  <si>
    <t>11.030.0055-0</t>
  </si>
  <si>
    <t>11.030.0055-A</t>
  </si>
  <si>
    <t>11.030.0060-0</t>
  </si>
  <si>
    <t>11.030.0060-A</t>
  </si>
  <si>
    <t>11.030.0080-0</t>
  </si>
  <si>
    <t>11.030.0080-A</t>
  </si>
  <si>
    <t>11.030.0085-0</t>
  </si>
  <si>
    <t>11.030.0085-A</t>
  </si>
  <si>
    <t>11.030.0090-0</t>
  </si>
  <si>
    <t>11.030.0090-A</t>
  </si>
  <si>
    <t>11.030.0110-0</t>
  </si>
  <si>
    <t>11.030.0110-A</t>
  </si>
  <si>
    <t>11.030.0115-0</t>
  </si>
  <si>
    <t>11.030.0115-A</t>
  </si>
  <si>
    <t>11.030.0120-0</t>
  </si>
  <si>
    <t>11.030.0120-A</t>
  </si>
  <si>
    <t>11.031.0005-0</t>
  </si>
  <si>
    <t>11.031.0005-A</t>
  </si>
  <si>
    <t>11.031.0006-0</t>
  </si>
  <si>
    <t>11.031.0006-A</t>
  </si>
  <si>
    <t>11.031.0010-0</t>
  </si>
  <si>
    <t>11.031.0010-A</t>
  </si>
  <si>
    <t>11.031.0011-0</t>
  </si>
  <si>
    <t>11.031.0011-A</t>
  </si>
  <si>
    <t>11.031.0050-0</t>
  </si>
  <si>
    <t>11.031.0050-A</t>
  </si>
  <si>
    <t>11.031.0051-0</t>
  </si>
  <si>
    <t>11.031.0051-A</t>
  </si>
  <si>
    <t>11.032.0005-0</t>
  </si>
  <si>
    <t>11.032.0005-A</t>
  </si>
  <si>
    <t>11.034.0005-0</t>
  </si>
  <si>
    <t>11.034.0005-A</t>
  </si>
  <si>
    <t>11.034.0010-0</t>
  </si>
  <si>
    <t>11.034.0010-A</t>
  </si>
  <si>
    <t>11.035.0001-1</t>
  </si>
  <si>
    <t>11.035.0001-B</t>
  </si>
  <si>
    <t>11.035.0002-1</t>
  </si>
  <si>
    <t>11.035.0002-B</t>
  </si>
  <si>
    <t>11.035.0005-0</t>
  </si>
  <si>
    <t>11.035.0005-A</t>
  </si>
  <si>
    <t>11.035.0010-0</t>
  </si>
  <si>
    <t>11.035.0010-A</t>
  </si>
  <si>
    <t>11.035.0015-0</t>
  </si>
  <si>
    <t>11.035.0015-A</t>
  </si>
  <si>
    <t>11.035.0020-0</t>
  </si>
  <si>
    <t>11.035.0020-A</t>
  </si>
  <si>
    <t>11.036.0001-1</t>
  </si>
  <si>
    <t>11.036.0001-B</t>
  </si>
  <si>
    <t>11.036.0002-1</t>
  </si>
  <si>
    <t>11.036.0002-B</t>
  </si>
  <si>
    <t>11.037.0001-0</t>
  </si>
  <si>
    <t>11.037.0001-A</t>
  </si>
  <si>
    <t>11.038.0001-0</t>
  </si>
  <si>
    <t>11.038.0001-A</t>
  </si>
  <si>
    <t>11.039.0001-0</t>
  </si>
  <si>
    <t>11.039.0001-A</t>
  </si>
  <si>
    <t>11.040.0100-0</t>
  </si>
  <si>
    <t>11.040.0100-A</t>
  </si>
  <si>
    <t>11.040.0105-0</t>
  </si>
  <si>
    <t>11.040.0105-A</t>
  </si>
  <si>
    <t>11.040.0120-0</t>
  </si>
  <si>
    <t>11.040.0120-A</t>
  </si>
  <si>
    <t>11.040.0130-0</t>
  </si>
  <si>
    <t>11.040.0130-A</t>
  </si>
  <si>
    <t>11.043.0002-0</t>
  </si>
  <si>
    <t>11.043.0002-A</t>
  </si>
  <si>
    <t>11.043.0003-0</t>
  </si>
  <si>
    <t>11.043.0003-A</t>
  </si>
  <si>
    <t>11.043.0004-0</t>
  </si>
  <si>
    <t>11.043.0004-A</t>
  </si>
  <si>
    <t>11.043.0005-0</t>
  </si>
  <si>
    <t>11.043.0005-A</t>
  </si>
  <si>
    <t>11.043.0006-0</t>
  </si>
  <si>
    <t>11.043.0006-A</t>
  </si>
  <si>
    <t>11.043.0007-0</t>
  </si>
  <si>
    <t>11.043.0007-A</t>
  </si>
  <si>
    <t>11.043.0008-0</t>
  </si>
  <si>
    <t>11.043.0008-A</t>
  </si>
  <si>
    <t>11.043.0009-0</t>
  </si>
  <si>
    <t>11.043.0009-A</t>
  </si>
  <si>
    <t>11.043.0010-0</t>
  </si>
  <si>
    <t>11.043.0010-A</t>
  </si>
  <si>
    <t>11.043.0011-0</t>
  </si>
  <si>
    <t>11.043.0011-A</t>
  </si>
  <si>
    <t>11.043.0012-0</t>
  </si>
  <si>
    <t>11.043.0012-A</t>
  </si>
  <si>
    <t>11.043.0013-0</t>
  </si>
  <si>
    <t>11.043.0013-A</t>
  </si>
  <si>
    <t>11.043.0014-1</t>
  </si>
  <si>
    <t>11.043.0014-B</t>
  </si>
  <si>
    <t>11.043.0015-0</t>
  </si>
  <si>
    <t>11.043.0015-A</t>
  </si>
  <si>
    <t>11.043.0016-0</t>
  </si>
  <si>
    <t>11.043.0016-A</t>
  </si>
  <si>
    <t>11.043.0017-0</t>
  </si>
  <si>
    <t>11.043.0017-A</t>
  </si>
  <si>
    <t>11.043.0018-0</t>
  </si>
  <si>
    <t>11.043.0018-A</t>
  </si>
  <si>
    <t>11.043.0019-1</t>
  </si>
  <si>
    <t>11.043.0019-B</t>
  </si>
  <si>
    <t>11.043.0020-0</t>
  </si>
  <si>
    <t>11.043.0020-A</t>
  </si>
  <si>
    <t>11.043.0021-0</t>
  </si>
  <si>
    <t>11.043.0021-A</t>
  </si>
  <si>
    <t>11.043.0022-0</t>
  </si>
  <si>
    <t>11.043.0022-A</t>
  </si>
  <si>
    <t>11.043.0023-0</t>
  </si>
  <si>
    <t>11.043.0023-A</t>
  </si>
  <si>
    <t>11.043.0024-1</t>
  </si>
  <si>
    <t>11.043.0024-B</t>
  </si>
  <si>
    <t>11.043.0025-0</t>
  </si>
  <si>
    <t>11.043.0025-A</t>
  </si>
  <si>
    <t>11.043.0026-0</t>
  </si>
  <si>
    <t>11.043.0026-A</t>
  </si>
  <si>
    <t>11.043.0027-0</t>
  </si>
  <si>
    <t>11.043.0027-A</t>
  </si>
  <si>
    <t>11.043.0028-0</t>
  </si>
  <si>
    <t>11.043.0028-A</t>
  </si>
  <si>
    <t>11.043.0029-1</t>
  </si>
  <si>
    <t>11.043.0029-B</t>
  </si>
  <si>
    <t>11.043.0030-0</t>
  </si>
  <si>
    <t>11.043.0030-A</t>
  </si>
  <si>
    <t>11.044.0006-0</t>
  </si>
  <si>
    <t>11.044.0006-A</t>
  </si>
  <si>
    <t>11.044.0007-0</t>
  </si>
  <si>
    <t>11.044.0007-A</t>
  </si>
  <si>
    <t>11.044.0008-0</t>
  </si>
  <si>
    <t>11.044.0008-A</t>
  </si>
  <si>
    <t>11.044.0009-0</t>
  </si>
  <si>
    <t>11.044.0009-A</t>
  </si>
  <si>
    <t>11.044.0010-0</t>
  </si>
  <si>
    <t>11.044.0010-A</t>
  </si>
  <si>
    <t>11.044.0056-0</t>
  </si>
  <si>
    <t>11.044.0056-A</t>
  </si>
  <si>
    <t>11.044.0058-0</t>
  </si>
  <si>
    <t>11.044.0058-A</t>
  </si>
  <si>
    <t>11.044.0060-0</t>
  </si>
  <si>
    <t>11.044.0060-A</t>
  </si>
  <si>
    <t>11.045.0006-0</t>
  </si>
  <si>
    <t>11.045.0006-A</t>
  </si>
  <si>
    <t>11.045.0007-0</t>
  </si>
  <si>
    <t>11.045.0007-A</t>
  </si>
  <si>
    <t>11.045.0008-0</t>
  </si>
  <si>
    <t>11.045.0008-A</t>
  </si>
  <si>
    <t>11.045.0009-0</t>
  </si>
  <si>
    <t>11.045.0009-A</t>
  </si>
  <si>
    <t>11.045.0010-0</t>
  </si>
  <si>
    <t>11.045.0010-A</t>
  </si>
  <si>
    <t>11.046.0001-0</t>
  </si>
  <si>
    <t>11.046.0001-A</t>
  </si>
  <si>
    <t>11.046.0004-0</t>
  </si>
  <si>
    <t>11.046.0004-A</t>
  </si>
  <si>
    <t>11.046.0007-0</t>
  </si>
  <si>
    <t>11.046.0007-A</t>
  </si>
  <si>
    <t>11.046.0010-0</t>
  </si>
  <si>
    <t>11.046.0010-A</t>
  </si>
  <si>
    <t>11.046.0013-0</t>
  </si>
  <si>
    <t>11.046.0013-A</t>
  </si>
  <si>
    <t>11.046.0014-0</t>
  </si>
  <si>
    <t>11.046.0014-A</t>
  </si>
  <si>
    <t>11.046.0015-0</t>
  </si>
  <si>
    <t>11.046.0015-A</t>
  </si>
  <si>
    <t>11.046.0060-0</t>
  </si>
  <si>
    <t>11.046.0060-A</t>
  </si>
  <si>
    <t>11.046.0105-0</t>
  </si>
  <si>
    <t>11.046.0105-A</t>
  </si>
  <si>
    <t>11.046.0110-0</t>
  </si>
  <si>
    <t>11.046.0110-A</t>
  </si>
  <si>
    <t>11.046.0115-0</t>
  </si>
  <si>
    <t>11.046.0115-A</t>
  </si>
  <si>
    <t>11.046.0180-0</t>
  </si>
  <si>
    <t>11.046.0180-A</t>
  </si>
  <si>
    <t>11.047.0010-1</t>
  </si>
  <si>
    <t>11.047.0010-B</t>
  </si>
  <si>
    <t>11.047.0011-1</t>
  </si>
  <si>
    <t>11.047.0011-B</t>
  </si>
  <si>
    <t>11.047.0012-0</t>
  </si>
  <si>
    <t>11.047.0012-A</t>
  </si>
  <si>
    <t>11.047.0015-0</t>
  </si>
  <si>
    <t>11.047.0015-A</t>
  </si>
  <si>
    <t>11.047.0016-0</t>
  </si>
  <si>
    <t>11.047.0016-A</t>
  </si>
  <si>
    <t>11.047.0050-0</t>
  </si>
  <si>
    <t>11.047.0050-A</t>
  </si>
  <si>
    <t>11.048.0010-1</t>
  </si>
  <si>
    <t>11.048.0010-B</t>
  </si>
  <si>
    <t>11.048.0015-1</t>
  </si>
  <si>
    <t>11.048.0015-B</t>
  </si>
  <si>
    <t>11.048.0020-1</t>
  </si>
  <si>
    <t>11.048.0020-B</t>
  </si>
  <si>
    <t>11.048.0025-1</t>
  </si>
  <si>
    <t>11.048.0025-B</t>
  </si>
  <si>
    <t>11.048.0030-1</t>
  </si>
  <si>
    <t>11.048.0030-B</t>
  </si>
  <si>
    <t>11.048.0035-1</t>
  </si>
  <si>
    <t>11.048.0035-B</t>
  </si>
  <si>
    <t>11.048.0040-1</t>
  </si>
  <si>
    <t>11.048.0040-B</t>
  </si>
  <si>
    <t>11.048.0050-0</t>
  </si>
  <si>
    <t>11.048.0050-A</t>
  </si>
  <si>
    <t>11.048.0055-0</t>
  </si>
  <si>
    <t>11.048.0055-A</t>
  </si>
  <si>
    <t>11.048.0060-0</t>
  </si>
  <si>
    <t>11.048.0060-A</t>
  </si>
  <si>
    <t>11.050.0001-1</t>
  </si>
  <si>
    <t>11.050.0001-B</t>
  </si>
  <si>
    <t>11.050.0002-0</t>
  </si>
  <si>
    <t>11.050.0002-A</t>
  </si>
  <si>
    <t>11.050.0010-0</t>
  </si>
  <si>
    <t>11.050.0010-A</t>
  </si>
  <si>
    <t>11.055.0001-1</t>
  </si>
  <si>
    <t>11.055.0001-B</t>
  </si>
  <si>
    <t>11.055.0002-0</t>
  </si>
  <si>
    <t>11.055.0002-A</t>
  </si>
  <si>
    <t>11.055.0010-0</t>
  </si>
  <si>
    <t>11.055.0010-A</t>
  </si>
  <si>
    <t>11.060.0160-0</t>
  </si>
  <si>
    <t>11.060.0160-A</t>
  </si>
  <si>
    <t>11.060.0165-0</t>
  </si>
  <si>
    <t>11.060.0165-A</t>
  </si>
  <si>
    <t>11.060.0170-0</t>
  </si>
  <si>
    <t>11.060.0170-A</t>
  </si>
  <si>
    <t>11.060.0175-0</t>
  </si>
  <si>
    <t>11.060.0175-A</t>
  </si>
  <si>
    <t>11.060.0180-0</t>
  </si>
  <si>
    <t>11.060.0180-A</t>
  </si>
  <si>
    <t>11.060.0185-0</t>
  </si>
  <si>
    <t>11.060.0185-A</t>
  </si>
  <si>
    <t>11.060.0190-0</t>
  </si>
  <si>
    <t>11.060.0190-A</t>
  </si>
  <si>
    <t>11.060.0195-0</t>
  </si>
  <si>
    <t>11.060.0195-A</t>
  </si>
  <si>
    <t>11.060.0200-0</t>
  </si>
  <si>
    <t>11.060.0200-A</t>
  </si>
  <si>
    <t>11.060.0205-0</t>
  </si>
  <si>
    <t>11.060.0205-A</t>
  </si>
  <si>
    <t>11.060.0410-0</t>
  </si>
  <si>
    <t>11.060.0410-A</t>
  </si>
  <si>
    <t>11.060.0415-0</t>
  </si>
  <si>
    <t>11.060.0415-A</t>
  </si>
  <si>
    <t>11.061.0001-0</t>
  </si>
  <si>
    <t>11.061.0001-A</t>
  </si>
  <si>
    <t>11.061.0002-0</t>
  </si>
  <si>
    <t>11.061.0002-A</t>
  </si>
  <si>
    <t>11.080.0010-0</t>
  </si>
  <si>
    <t>11.080.0010-A</t>
  </si>
  <si>
    <t>11.090.0500-0</t>
  </si>
  <si>
    <t>11.090.0500-A</t>
  </si>
  <si>
    <t>11.090.0505-0</t>
  </si>
  <si>
    <t>11.090.0505-A</t>
  </si>
  <si>
    <t>11.090.0510-0</t>
  </si>
  <si>
    <t>11.090.0510-A</t>
  </si>
  <si>
    <t>11.090.0515-0</t>
  </si>
  <si>
    <t>11.090.0515-A</t>
  </si>
  <si>
    <t>11.090.0520-0</t>
  </si>
  <si>
    <t>11.090.0520-A</t>
  </si>
  <si>
    <t>11.090.0530-0</t>
  </si>
  <si>
    <t>11.090.0530-A</t>
  </si>
  <si>
    <t>11.090.0535-0</t>
  </si>
  <si>
    <t>11.090.0535-A</t>
  </si>
  <si>
    <t>11.090.0600-0</t>
  </si>
  <si>
    <t>11.090.0600-A</t>
  </si>
  <si>
    <t>11.090.0610-0</t>
  </si>
  <si>
    <t>11.090.0610-A</t>
  </si>
  <si>
    <t>11.090.0611-0</t>
  </si>
  <si>
    <t>11.090.0611-A</t>
  </si>
  <si>
    <t>11.090.0620-0</t>
  </si>
  <si>
    <t>11.090.0620-A</t>
  </si>
  <si>
    <t>11.091.0001-0</t>
  </si>
  <si>
    <t>11.091.0001-A</t>
  </si>
  <si>
    <t>11.092.0001-0</t>
  </si>
  <si>
    <t>11.092.0001-A</t>
  </si>
  <si>
    <t>12.001.0010-0</t>
  </si>
  <si>
    <t>12.001.0010-A</t>
  </si>
  <si>
    <t>12.001.0015-0</t>
  </si>
  <si>
    <t>12.001.0015-A</t>
  </si>
  <si>
    <t>12.001.0020-0</t>
  </si>
  <si>
    <t>12.001.0020-A</t>
  </si>
  <si>
    <t>12.001.0025-0</t>
  </si>
  <si>
    <t>12.001.0025-A</t>
  </si>
  <si>
    <t>12.001.0030-0</t>
  </si>
  <si>
    <t>12.001.0030-A</t>
  </si>
  <si>
    <t>12.001.0035-0</t>
  </si>
  <si>
    <t>12.001.0035-A</t>
  </si>
  <si>
    <t>12.001.0040-0</t>
  </si>
  <si>
    <t>12.001.0040-A</t>
  </si>
  <si>
    <t>12.001.0045-0</t>
  </si>
  <si>
    <t>12.001.0045-A</t>
  </si>
  <si>
    <t>12.001.0070-0</t>
  </si>
  <si>
    <t>12.001.0070-A</t>
  </si>
  <si>
    <t>12.001.0075-0</t>
  </si>
  <si>
    <t>12.001.0075-A</t>
  </si>
  <si>
    <t>12.001.0090-0</t>
  </si>
  <si>
    <t>12.001.0090-A</t>
  </si>
  <si>
    <t>12.001.0095-0</t>
  </si>
  <si>
    <t>12.001.0095-A</t>
  </si>
  <si>
    <t>12.001.0100-0</t>
  </si>
  <si>
    <t>12.001.0100-A</t>
  </si>
  <si>
    <t>12.001.0105-0</t>
  </si>
  <si>
    <t>12.001.0105-A</t>
  </si>
  <si>
    <t>12.001.0115-0</t>
  </si>
  <si>
    <t>12.001.0115-A</t>
  </si>
  <si>
    <t>12.002.0010-0</t>
  </si>
  <si>
    <t>12.002.0010-A</t>
  </si>
  <si>
    <t>12.002.0011-0</t>
  </si>
  <si>
    <t>12.002.0011-A</t>
  </si>
  <si>
    <t>12.002.0015-0</t>
  </si>
  <si>
    <t>12.002.0015-A</t>
  </si>
  <si>
    <t>12.002.0016-0</t>
  </si>
  <si>
    <t>12.002.0016-A</t>
  </si>
  <si>
    <t>12.002.0020-0</t>
  </si>
  <si>
    <t>12.002.0020-A</t>
  </si>
  <si>
    <t>12.002.0025-0</t>
  </si>
  <si>
    <t>12.002.0025-A</t>
  </si>
  <si>
    <t>12.002.0030-0</t>
  </si>
  <si>
    <t>12.002.0030-A</t>
  </si>
  <si>
    <t>12.002.0035-1</t>
  </si>
  <si>
    <t>12.002.0035-B</t>
  </si>
  <si>
    <t>12.002.0036-0</t>
  </si>
  <si>
    <t>12.002.0036-A</t>
  </si>
  <si>
    <t>12.002.0040-0</t>
  </si>
  <si>
    <t>12.002.0040-A</t>
  </si>
  <si>
    <t>12.002.0045-0</t>
  </si>
  <si>
    <t>12.002.0045-A</t>
  </si>
  <si>
    <t>12.002.0050-0</t>
  </si>
  <si>
    <t>12.002.0050-A</t>
  </si>
  <si>
    <t>12.002.0060-1</t>
  </si>
  <si>
    <t>12.002.0060-B</t>
  </si>
  <si>
    <t>12.002.0065-1</t>
  </si>
  <si>
    <t>12.002.0065-B</t>
  </si>
  <si>
    <t>12.002.0070-1</t>
  </si>
  <si>
    <t>12.002.0070-B</t>
  </si>
  <si>
    <t>12.002.0080-0</t>
  </si>
  <si>
    <t>12.002.0080-A</t>
  </si>
  <si>
    <t>12.002.0085-0</t>
  </si>
  <si>
    <t>12.002.0085-A</t>
  </si>
  <si>
    <t>12.002.0100-0</t>
  </si>
  <si>
    <t>12.002.0100-A</t>
  </si>
  <si>
    <t>12.003.0055-0</t>
  </si>
  <si>
    <t>12.003.0055-A</t>
  </si>
  <si>
    <t>12.003.0056-0</t>
  </si>
  <si>
    <t>12.003.0056-A</t>
  </si>
  <si>
    <t>12.003.0060-0</t>
  </si>
  <si>
    <t>12.003.0060-A</t>
  </si>
  <si>
    <t>12.003.0065-0</t>
  </si>
  <si>
    <t>12.003.0065-A</t>
  </si>
  <si>
    <t>12.003.0070-0</t>
  </si>
  <si>
    <t>12.003.0070-A</t>
  </si>
  <si>
    <t>12.003.0075-1</t>
  </si>
  <si>
    <t>12.003.0075-B</t>
  </si>
  <si>
    <t>12.003.0076-0</t>
  </si>
  <si>
    <t>12.003.0076-A</t>
  </si>
  <si>
    <t>12.003.0080-0</t>
  </si>
  <si>
    <t>12.003.0085-0</t>
  </si>
  <si>
    <t>12.003.0085-A</t>
  </si>
  <si>
    <t>12.003.0090-0</t>
  </si>
  <si>
    <t>12.003.0090-A</t>
  </si>
  <si>
    <t>12.003.0095-0</t>
  </si>
  <si>
    <t>12.003.0095-A</t>
  </si>
  <si>
    <t>12.003.0096-0</t>
  </si>
  <si>
    <t>12.003.0096-A</t>
  </si>
  <si>
    <t>12.003.0100-0</t>
  </si>
  <si>
    <t>12.003.0100-A</t>
  </si>
  <si>
    <t>12.003.0105-0</t>
  </si>
  <si>
    <t>12.003.0105-A</t>
  </si>
  <si>
    <t>12.003.0110-0</t>
  </si>
  <si>
    <t>12.003.0110-A</t>
  </si>
  <si>
    <t>12.003.0115-0</t>
  </si>
  <si>
    <t>12.003.0115-A</t>
  </si>
  <si>
    <t>12.003.0116-0</t>
  </si>
  <si>
    <t>12.003.0116-A</t>
  </si>
  <si>
    <t>12.003.0120-0</t>
  </si>
  <si>
    <t>12.003.0120-A</t>
  </si>
  <si>
    <t>12.003.0125-0</t>
  </si>
  <si>
    <t>12.003.0125-A</t>
  </si>
  <si>
    <t>12.003.0150-0</t>
  </si>
  <si>
    <t>12.003.0150-A</t>
  </si>
  <si>
    <t>12.003.0155-0</t>
  </si>
  <si>
    <t>12.003.0155-A</t>
  </si>
  <si>
    <t>12.003.0160-0</t>
  </si>
  <si>
    <t>12.003.0160-A</t>
  </si>
  <si>
    <t>12.003.0165-0</t>
  </si>
  <si>
    <t>12.003.0165-A</t>
  </si>
  <si>
    <t>12.003.0170-0</t>
  </si>
  <si>
    <t>12.003.0170-A</t>
  </si>
  <si>
    <t>12.003.0175-0</t>
  </si>
  <si>
    <t>12.003.0175-A</t>
  </si>
  <si>
    <t>12.003.0180-1</t>
  </si>
  <si>
    <t>12.003.0180-B</t>
  </si>
  <si>
    <t>12.003.0185-0</t>
  </si>
  <si>
    <t>12.003.0185-A</t>
  </si>
  <si>
    <t>12.003.0190-0</t>
  </si>
  <si>
    <t>12.003.0190-A</t>
  </si>
  <si>
    <t>12.003.0195-0</t>
  </si>
  <si>
    <t>12.003.0195-A</t>
  </si>
  <si>
    <t>12.003.0200-0</t>
  </si>
  <si>
    <t>12.003.0200-A</t>
  </si>
  <si>
    <t>12.003.0205-0</t>
  </si>
  <si>
    <t>12.003.0205-A</t>
  </si>
  <si>
    <t>12.003.0210-0</t>
  </si>
  <si>
    <t>12.003.0210-A</t>
  </si>
  <si>
    <t>12.003.0215-0</t>
  </si>
  <si>
    <t>12.003.0215-A</t>
  </si>
  <si>
    <t>12.003.0220-0</t>
  </si>
  <si>
    <t>12.003.0220-A</t>
  </si>
  <si>
    <t>12.003.0225-0</t>
  </si>
  <si>
    <t>12.003.0225-A</t>
  </si>
  <si>
    <t>12.003.0230-0</t>
  </si>
  <si>
    <t>12.003.0230-A</t>
  </si>
  <si>
    <t>12.003.0235-0</t>
  </si>
  <si>
    <t>12.003.0235-A</t>
  </si>
  <si>
    <t>12.003.0240-0</t>
  </si>
  <si>
    <t>12.003.0240-A</t>
  </si>
  <si>
    <t>12.003.0245-0</t>
  </si>
  <si>
    <t>12.003.0245-A</t>
  </si>
  <si>
    <t>12.003.0250-0</t>
  </si>
  <si>
    <t>12.003.0250-A</t>
  </si>
  <si>
    <t>12.004.0160-0</t>
  </si>
  <si>
    <t>12.004.0160-A</t>
  </si>
  <si>
    <t>12.005.0010-0</t>
  </si>
  <si>
    <t>12.005.0010-A</t>
  </si>
  <si>
    <t>12.005.0015-0</t>
  </si>
  <si>
    <t>12.005.0015-A</t>
  </si>
  <si>
    <t>12.005.0020-0</t>
  </si>
  <si>
    <t>12.005.0020-A</t>
  </si>
  <si>
    <t>12.005.0025-0</t>
  </si>
  <si>
    <t>12.005.0025-A</t>
  </si>
  <si>
    <t>12.005.0030-0</t>
  </si>
  <si>
    <t>12.005.0030-A</t>
  </si>
  <si>
    <t>12.005.0035-0</t>
  </si>
  <si>
    <t>12.005.0035-A</t>
  </si>
  <si>
    <t>12.005.0040-0</t>
  </si>
  <si>
    <t>12.005.0040-A</t>
  </si>
  <si>
    <t>12.005.0045-0</t>
  </si>
  <si>
    <t>12.005.0045-A</t>
  </si>
  <si>
    <t>12.005.0080-0</t>
  </si>
  <si>
    <t>12.005.0080-A</t>
  </si>
  <si>
    <t>12.005.0085-1</t>
  </si>
  <si>
    <t>12.005.0085-B</t>
  </si>
  <si>
    <t>12.005.0090-0</t>
  </si>
  <si>
    <t>12.005.0090-A</t>
  </si>
  <si>
    <t>12.005.0095-1</t>
  </si>
  <si>
    <t>12.005.0095-B</t>
  </si>
  <si>
    <t>12.005.0100-0</t>
  </si>
  <si>
    <t>12.005.0100-A</t>
  </si>
  <si>
    <t>12.005.0103-1</t>
  </si>
  <si>
    <t>12.005.0103-B</t>
  </si>
  <si>
    <t>12.005.0105-0</t>
  </si>
  <si>
    <t>12.005.0105-A</t>
  </si>
  <si>
    <t>12.005.0107-1</t>
  </si>
  <si>
    <t>12.005.0107-B</t>
  </si>
  <si>
    <t>12.005.0110-0</t>
  </si>
  <si>
    <t>12.005.0110-A</t>
  </si>
  <si>
    <t>12.005.0112-1</t>
  </si>
  <si>
    <t>12.005.0112-B</t>
  </si>
  <si>
    <t>12.005.0115-0</t>
  </si>
  <si>
    <t>12.005.0115-A</t>
  </si>
  <si>
    <t>12.005.0117-1</t>
  </si>
  <si>
    <t>12.005.0117-B</t>
  </si>
  <si>
    <t>12.005.0120-0</t>
  </si>
  <si>
    <t>12.005.0120-A</t>
  </si>
  <si>
    <t>12.005.0122-1</t>
  </si>
  <si>
    <t>12.005.0122-B</t>
  </si>
  <si>
    <t>12.005.0124-0</t>
  </si>
  <si>
    <t>12.005.0124-A</t>
  </si>
  <si>
    <t>12.005.0126-1</t>
  </si>
  <si>
    <t>12.005.0126-B</t>
  </si>
  <si>
    <t>12.005.0130-1</t>
  </si>
  <si>
    <t>12.005.0130-B</t>
  </si>
  <si>
    <t>12.005.0135-1</t>
  </si>
  <si>
    <t>12.005.0135-B</t>
  </si>
  <si>
    <t>12.005.0140-1</t>
  </si>
  <si>
    <t>12.005.0140-B</t>
  </si>
  <si>
    <t>12.005.0160-0</t>
  </si>
  <si>
    <t>12.005.0160-A</t>
  </si>
  <si>
    <t>12.005.0165-0</t>
  </si>
  <si>
    <t>12.005.0165-A</t>
  </si>
  <si>
    <t>12.005.0170-0</t>
  </si>
  <si>
    <t>12.005.0170-A</t>
  </si>
  <si>
    <t>12.005.0175-0</t>
  </si>
  <si>
    <t>12.005.0175-A</t>
  </si>
  <si>
    <t>12.005.0185-0</t>
  </si>
  <si>
    <t>12.005.0185-A</t>
  </si>
  <si>
    <t>12.005.0190-0</t>
  </si>
  <si>
    <t>12.005.0190-A</t>
  </si>
  <si>
    <t>12.005.0195-0</t>
  </si>
  <si>
    <t>12.005.0195-A</t>
  </si>
  <si>
    <t>12.005.0200-0</t>
  </si>
  <si>
    <t>12.005.0200-A</t>
  </si>
  <si>
    <t>12.006.0010-0</t>
  </si>
  <si>
    <t>12.006.0010-A</t>
  </si>
  <si>
    <t>12.007.0015-0</t>
  </si>
  <si>
    <t>12.007.0015-A</t>
  </si>
  <si>
    <t>12.007.0020-0</t>
  </si>
  <si>
    <t>12.007.0020-A</t>
  </si>
  <si>
    <t>12.007.0025-0</t>
  </si>
  <si>
    <t>12.007.0025-A</t>
  </si>
  <si>
    <t>12.007.0030-0</t>
  </si>
  <si>
    <t>12.007.0030-A</t>
  </si>
  <si>
    <t>12.007.0040-0</t>
  </si>
  <si>
    <t>12.007.0040-A</t>
  </si>
  <si>
    <t>12.007.0045-0</t>
  </si>
  <si>
    <t>12.007.0045-A</t>
  </si>
  <si>
    <t>12.008.0015-0</t>
  </si>
  <si>
    <t>12.008.0015-A</t>
  </si>
  <si>
    <t>12.008.0020-0</t>
  </si>
  <si>
    <t>12.008.0020-A</t>
  </si>
  <si>
    <t>12.009.0001-0</t>
  </si>
  <si>
    <t>12.009.0001-A</t>
  </si>
  <si>
    <t>12.009.0002-0</t>
  </si>
  <si>
    <t>12.009.0002-A</t>
  </si>
  <si>
    <t>12.009.0003-0</t>
  </si>
  <si>
    <t>12.009.0003-A</t>
  </si>
  <si>
    <t>12.009.0006-0</t>
  </si>
  <si>
    <t>12.009.0006-A</t>
  </si>
  <si>
    <t>12.010.0010-0</t>
  </si>
  <si>
    <t>12.010.0010-A</t>
  </si>
  <si>
    <t>12.010.0015-0</t>
  </si>
  <si>
    <t>12.010.0015-A</t>
  </si>
  <si>
    <t>12.010.0020-0</t>
  </si>
  <si>
    <t>12.010.0020-A</t>
  </si>
  <si>
    <t>12.011.0001-0</t>
  </si>
  <si>
    <t>12.011.0001-A</t>
  </si>
  <si>
    <t>12.011.0005-0</t>
  </si>
  <si>
    <t>12.011.0005-A</t>
  </si>
  <si>
    <t>12.012.0001-0</t>
  </si>
  <si>
    <t>12.012.0001-A</t>
  </si>
  <si>
    <t>12.012.0002-0</t>
  </si>
  <si>
    <t>12.012.0002-A</t>
  </si>
  <si>
    <t>12.013.0010-0</t>
  </si>
  <si>
    <t>12.013.0010-A</t>
  </si>
  <si>
    <t>12.015.0005-0</t>
  </si>
  <si>
    <t>12.015.0005-A</t>
  </si>
  <si>
    <t>12.015.0006-0</t>
  </si>
  <si>
    <t>12.015.0006-A</t>
  </si>
  <si>
    <t>12.015.0010-0</t>
  </si>
  <si>
    <t>12.015.0010-A</t>
  </si>
  <si>
    <t>12.015.0014-0</t>
  </si>
  <si>
    <t>12.015.0014-A</t>
  </si>
  <si>
    <t>12.015.0015-0</t>
  </si>
  <si>
    <t>12.015.0015-A</t>
  </si>
  <si>
    <t>12.015.0016-0</t>
  </si>
  <si>
    <t>12.015.0016-A</t>
  </si>
  <si>
    <t>12.015.0020-0</t>
  </si>
  <si>
    <t>12.015.0020-A</t>
  </si>
  <si>
    <t>12.015.0021-0</t>
  </si>
  <si>
    <t>12.015.0021-A</t>
  </si>
  <si>
    <t>12.015.0030-0</t>
  </si>
  <si>
    <t>12.015.0030-A</t>
  </si>
  <si>
    <t>12.015.0031-0</t>
  </si>
  <si>
    <t>12.015.0031-A</t>
  </si>
  <si>
    <t>12.015.0035-0</t>
  </si>
  <si>
    <t>12.015.0035-A</t>
  </si>
  <si>
    <t>12.015.0036-0</t>
  </si>
  <si>
    <t>12.015.0036-A</t>
  </si>
  <si>
    <t>12.015.0040-0</t>
  </si>
  <si>
    <t>12.015.0040-A</t>
  </si>
  <si>
    <t>12.015.0041-0</t>
  </si>
  <si>
    <t>12.015.0041-A</t>
  </si>
  <si>
    <t>12.015.0045-0</t>
  </si>
  <si>
    <t>12.015.0045-A</t>
  </si>
  <si>
    <t>12.015.0046-0</t>
  </si>
  <si>
    <t>12.015.0046-A</t>
  </si>
  <si>
    <t>12.015.0060-0</t>
  </si>
  <si>
    <t>12.015.0060-A</t>
  </si>
  <si>
    <t>12.015.0061-0</t>
  </si>
  <si>
    <t>12.015.0061-A</t>
  </si>
  <si>
    <t>12.015.0065-0</t>
  </si>
  <si>
    <t>12.015.0065-A</t>
  </si>
  <si>
    <t>12.015.0066-0</t>
  </si>
  <si>
    <t>12.015.0066-A</t>
  </si>
  <si>
    <t>12.015.0070-0</t>
  </si>
  <si>
    <t>12.015.0070-A</t>
  </si>
  <si>
    <t>12.015.0071-0</t>
  </si>
  <si>
    <t>12.015.0071-A</t>
  </si>
  <si>
    <t>12.015.0075-0</t>
  </si>
  <si>
    <t>12.015.0075-A</t>
  </si>
  <si>
    <t>12.015.0076-0</t>
  </si>
  <si>
    <t>12.015.0076-A</t>
  </si>
  <si>
    <t>12.016.0004-0</t>
  </si>
  <si>
    <t>12.016.0004-A</t>
  </si>
  <si>
    <t>12.016.0006-0</t>
  </si>
  <si>
    <t>12.016.0006-A</t>
  </si>
  <si>
    <t>12.016.0008-0</t>
  </si>
  <si>
    <t>12.016.0008-A</t>
  </si>
  <si>
    <t>12.016.0010-0</t>
  </si>
  <si>
    <t>12.016.0010-A</t>
  </si>
  <si>
    <t>12.016.0012-0</t>
  </si>
  <si>
    <t>12.016.0012-A</t>
  </si>
  <si>
    <t>12.016.0014-0</t>
  </si>
  <si>
    <t>12.016.0014-A</t>
  </si>
  <si>
    <t>12.016.0016-0</t>
  </si>
  <si>
    <t>12.016.0016-A</t>
  </si>
  <si>
    <t>12.016.0018-0</t>
  </si>
  <si>
    <t>12.016.0018-A</t>
  </si>
  <si>
    <t>12.016.0020-0</t>
  </si>
  <si>
    <t>12.016.0020-A</t>
  </si>
  <si>
    <t>12.016.0022-0</t>
  </si>
  <si>
    <t>12.016.0022-A</t>
  </si>
  <si>
    <t>12.016.0024-0</t>
  </si>
  <si>
    <t>12.016.0024-A</t>
  </si>
  <si>
    <t>12.016.0026-0</t>
  </si>
  <si>
    <t>12.016.0026-A</t>
  </si>
  <si>
    <t>12.016.0028-0</t>
  </si>
  <si>
    <t>12.016.0028-A</t>
  </si>
  <si>
    <t>12.016.0030-0</t>
  </si>
  <si>
    <t>12.016.0030-A</t>
  </si>
  <si>
    <t>12.016.0032-0</t>
  </si>
  <si>
    <t>12.016.0032-A</t>
  </si>
  <si>
    <t>12.016.0034-0</t>
  </si>
  <si>
    <t>12.016.0034-A</t>
  </si>
  <si>
    <t>12.020.0001-0</t>
  </si>
  <si>
    <t>12.020.0001-A</t>
  </si>
  <si>
    <t>12.025.0001-0</t>
  </si>
  <si>
    <t>12.025.0001-A</t>
  </si>
  <si>
    <t>12.030.0001-0</t>
  </si>
  <si>
    <t>12.030.0001-A</t>
  </si>
  <si>
    <t>12.035.0001-0</t>
  </si>
  <si>
    <t>12.035.0001-A</t>
  </si>
  <si>
    <t>12.035.0002-0</t>
  </si>
  <si>
    <t>12.035.0002-A</t>
  </si>
  <si>
    <t>12.035.0005-0</t>
  </si>
  <si>
    <t>12.035.0005-A</t>
  </si>
  <si>
    <t>12.035.0010-0</t>
  </si>
  <si>
    <t>12.035.0010-A</t>
  </si>
  <si>
    <t>12.035.0015-0</t>
  </si>
  <si>
    <t>12.035.0015-A</t>
  </si>
  <si>
    <t>12.035.0020-0</t>
  </si>
  <si>
    <t>12.035.0020-A</t>
  </si>
  <si>
    <t>12.042.0001-0</t>
  </si>
  <si>
    <t>12.042.0001-A</t>
  </si>
  <si>
    <t>12.043.0001-0</t>
  </si>
  <si>
    <t>12.043.0001-A</t>
  </si>
  <si>
    <t>12.050.0001-0</t>
  </si>
  <si>
    <t>12.050.0001-A</t>
  </si>
  <si>
    <t>12.050.0005-0</t>
  </si>
  <si>
    <t>12.050.0005-A</t>
  </si>
  <si>
    <t>12.050.0010-0</t>
  </si>
  <si>
    <t>12.050.0010-A</t>
  </si>
  <si>
    <t>12.050.0015-0</t>
  </si>
  <si>
    <t>12.050.0015-A</t>
  </si>
  <si>
    <t>12.050.0020-0</t>
  </si>
  <si>
    <t>12.050.0020-A</t>
  </si>
  <si>
    <t>13.001.0010-1</t>
  </si>
  <si>
    <t>13.001.0011-0</t>
  </si>
  <si>
    <t>13.001.0011-A</t>
  </si>
  <si>
    <t>13.001.0013-0</t>
  </si>
  <si>
    <t>13.001.0013-A</t>
  </si>
  <si>
    <t>13.001.0014-0</t>
  </si>
  <si>
    <t>13.001.0014-A</t>
  </si>
  <si>
    <t>13.001.0015-0</t>
  </si>
  <si>
    <t>13.001.0015-A</t>
  </si>
  <si>
    <t>13.001.0020-1</t>
  </si>
  <si>
    <t>13.001.0020-B</t>
  </si>
  <si>
    <t>13.001.0025-1</t>
  </si>
  <si>
    <t>13.001.0025-B</t>
  </si>
  <si>
    <t>13.001.0026-0</t>
  </si>
  <si>
    <t>13.001.0026-A</t>
  </si>
  <si>
    <t>13.001.0030-1</t>
  </si>
  <si>
    <t>13.001.0030-B</t>
  </si>
  <si>
    <t>13.001.0031-0</t>
  </si>
  <si>
    <t>13.001.0031-A</t>
  </si>
  <si>
    <t>13.001.0035-0</t>
  </si>
  <si>
    <t>13.001.0035-A</t>
  </si>
  <si>
    <t>13.001.0036-0</t>
  </si>
  <si>
    <t>13.001.0036-A</t>
  </si>
  <si>
    <t>13.001.0040-0</t>
  </si>
  <si>
    <t>13.001.0040-A</t>
  </si>
  <si>
    <t>13.001.0041-0</t>
  </si>
  <si>
    <t>13.001.0041-A</t>
  </si>
  <si>
    <t>13.001.0050-1</t>
  </si>
  <si>
    <t>13.001.0050-B</t>
  </si>
  <si>
    <t>13.001.0055-1</t>
  </si>
  <si>
    <t>13.001.0055-B</t>
  </si>
  <si>
    <t>13.001.0060-1</t>
  </si>
  <si>
    <t>13.001.0060-B</t>
  </si>
  <si>
    <t>13.001.0065-1</t>
  </si>
  <si>
    <t>13.001.0065-B</t>
  </si>
  <si>
    <t>13.001.0100-0</t>
  </si>
  <si>
    <t>13.001.0100-A</t>
  </si>
  <si>
    <t>13.001.0105-0</t>
  </si>
  <si>
    <t>13.001.0105-A</t>
  </si>
  <si>
    <t>13.001.0106-0</t>
  </si>
  <si>
    <t>13.001.0106-A</t>
  </si>
  <si>
    <t>13.001.0107-0</t>
  </si>
  <si>
    <t>13.001.0107-A</t>
  </si>
  <si>
    <t>13.002.0010-1</t>
  </si>
  <si>
    <t>13.002.0010-B</t>
  </si>
  <si>
    <t>13.002.0011-1</t>
  </si>
  <si>
    <t>13.002.0011-B</t>
  </si>
  <si>
    <t>13.002.0015-1</t>
  </si>
  <si>
    <t>13.002.0015-B</t>
  </si>
  <si>
    <t>13.002.0016-0</t>
  </si>
  <si>
    <t>13.002.0016-A</t>
  </si>
  <si>
    <t>13.002.0017-0</t>
  </si>
  <si>
    <t>13.002.0017-A</t>
  </si>
  <si>
    <t>13.003.0001-0</t>
  </si>
  <si>
    <t>13.003.0003-0</t>
  </si>
  <si>
    <t>13.003.0003-A</t>
  </si>
  <si>
    <t>13.003.0004-0</t>
  </si>
  <si>
    <t>13.003.0004-A</t>
  </si>
  <si>
    <t>13.003.0005-0</t>
  </si>
  <si>
    <t>13.003.0005-A</t>
  </si>
  <si>
    <t>13.003.0010-0</t>
  </si>
  <si>
    <t>13.003.0010-A</t>
  </si>
  <si>
    <t>13.004.0010-0</t>
  </si>
  <si>
    <t>13.004.0010-A</t>
  </si>
  <si>
    <t>13.004.0015-0</t>
  </si>
  <si>
    <t>13.004.0015-A</t>
  </si>
  <si>
    <t>13.005.0010-0</t>
  </si>
  <si>
    <t>13.005.0010-A</t>
  </si>
  <si>
    <t>13.005.0015-0</t>
  </si>
  <si>
    <t>13.005.0015-A</t>
  </si>
  <si>
    <t>13.005.0020-0</t>
  </si>
  <si>
    <t>13.005.0020-A</t>
  </si>
  <si>
    <t>13.005.0025-0</t>
  </si>
  <si>
    <t>13.005.0025-A</t>
  </si>
  <si>
    <t>13.006.0010-0</t>
  </si>
  <si>
    <t>13.006.0010-A</t>
  </si>
  <si>
    <t>13.006.0020-0</t>
  </si>
  <si>
    <t>13.006.0020-A</t>
  </si>
  <si>
    <t>13.006.0025-0</t>
  </si>
  <si>
    <t>13.006.0025-A</t>
  </si>
  <si>
    <t>13.008.0010-0</t>
  </si>
  <si>
    <t>13.008.0010-A</t>
  </si>
  <si>
    <t>13.008.0020-0</t>
  </si>
  <si>
    <t>13.008.0020-A</t>
  </si>
  <si>
    <t>13.009.0030-0</t>
  </si>
  <si>
    <t>13.009.0030-A</t>
  </si>
  <si>
    <t>13.009.0050-0</t>
  </si>
  <si>
    <t>13.009.0050-A</t>
  </si>
  <si>
    <t>13.009.0051-0</t>
  </si>
  <si>
    <t>13.009.0051-A</t>
  </si>
  <si>
    <t>13.010.0015-0</t>
  </si>
  <si>
    <t>13.010.0015-A</t>
  </si>
  <si>
    <t>13.010.0020-0</t>
  </si>
  <si>
    <t>13.010.0020-A</t>
  </si>
  <si>
    <t>13.010.0025-0</t>
  </si>
  <si>
    <t>13.010.0025-A</t>
  </si>
  <si>
    <t>13.010.0029-0</t>
  </si>
  <si>
    <t>13.010.0029-A</t>
  </si>
  <si>
    <t>13.010.0049-0</t>
  </si>
  <si>
    <t>13.010.0049-A</t>
  </si>
  <si>
    <t>13.011.0005-0</t>
  </si>
  <si>
    <t>13.011.0005-A</t>
  </si>
  <si>
    <t>13.011.0010-0</t>
  </si>
  <si>
    <t>13.011.0010-A</t>
  </si>
  <si>
    <t>13.012.0010-0</t>
  </si>
  <si>
    <t>13.012.0010-A</t>
  </si>
  <si>
    <t>13.022.0020-0</t>
  </si>
  <si>
    <t>13.022.0020-A</t>
  </si>
  <si>
    <t>13.022.0025-0</t>
  </si>
  <si>
    <t>13.022.0025-A</t>
  </si>
  <si>
    <t>13.022.0029-0</t>
  </si>
  <si>
    <t>13.022.0029-A</t>
  </si>
  <si>
    <t>13.022.0035-0</t>
  </si>
  <si>
    <t>13.022.0035-A</t>
  </si>
  <si>
    <t>13.022.0040-0</t>
  </si>
  <si>
    <t>13.022.0040-A</t>
  </si>
  <si>
    <t>13.022.0500-0</t>
  </si>
  <si>
    <t>13.022.0500-A</t>
  </si>
  <si>
    <t>13.024.0010-0</t>
  </si>
  <si>
    <t>13.024.0010-A</t>
  </si>
  <si>
    <t>13.024.0011-0</t>
  </si>
  <si>
    <t>13.024.0011-A</t>
  </si>
  <si>
    <t>13.024.0015-0</t>
  </si>
  <si>
    <t>13.024.0015-A</t>
  </si>
  <si>
    <t>13.024.0016-0</t>
  </si>
  <si>
    <t>13.024.0016-A</t>
  </si>
  <si>
    <t>13.024.0018-0</t>
  </si>
  <si>
    <t>13.024.0018-A</t>
  </si>
  <si>
    <t>13.024.0019-0</t>
  </si>
  <si>
    <t>13.024.0019-A</t>
  </si>
  <si>
    <t>13.024.0020-0</t>
  </si>
  <si>
    <t>13.024.0020-A</t>
  </si>
  <si>
    <t>13.024.0021-0</t>
  </si>
  <si>
    <t>13.024.0021-A</t>
  </si>
  <si>
    <t>13.025.0005-0</t>
  </si>
  <si>
    <t>13.025.0005-A</t>
  </si>
  <si>
    <t>13.025.0010-0</t>
  </si>
  <si>
    <t>13.025.0010-A</t>
  </si>
  <si>
    <t>13.025.0016-0</t>
  </si>
  <si>
    <t>13.025.0016-A</t>
  </si>
  <si>
    <t>13.025.0020-0</t>
  </si>
  <si>
    <t>13.025.0020-A</t>
  </si>
  <si>
    <t>13.025.0055-0</t>
  </si>
  <si>
    <t>13.025.0055-A</t>
  </si>
  <si>
    <t>13.025.0058-0</t>
  </si>
  <si>
    <t>13.025.0058-A</t>
  </si>
  <si>
    <t>13.025.0059-0</t>
  </si>
  <si>
    <t>13.025.0059-A</t>
  </si>
  <si>
    <t>13.025.0060-0</t>
  </si>
  <si>
    <t>13.025.0060-A</t>
  </si>
  <si>
    <t>13.025.0061-0</t>
  </si>
  <si>
    <t>13.025.0061-A</t>
  </si>
  <si>
    <t>13.025.0080-0</t>
  </si>
  <si>
    <t>13.025.0080-A</t>
  </si>
  <si>
    <t>13.026.0010-0</t>
  </si>
  <si>
    <t>13.026.0011-0</t>
  </si>
  <si>
    <t>13.026.0011-A</t>
  </si>
  <si>
    <t>13.026.0015-0</t>
  </si>
  <si>
    <t>13.026.0015-A</t>
  </si>
  <si>
    <t>13.030.0200-0</t>
  </si>
  <si>
    <t>13.030.0200-A</t>
  </si>
  <si>
    <t>13.030.0210-0</t>
  </si>
  <si>
    <t>13.030.0210-A</t>
  </si>
  <si>
    <t>13.030.0250-0</t>
  </si>
  <si>
    <t>13.030.0250-A</t>
  </si>
  <si>
    <t>13.030.0251-0</t>
  </si>
  <si>
    <t>13.030.0251-A</t>
  </si>
  <si>
    <t>13.030.0252-0</t>
  </si>
  <si>
    <t>13.030.0252-A</t>
  </si>
  <si>
    <t>13.030.0255-0</t>
  </si>
  <si>
    <t>13.030.0255-A</t>
  </si>
  <si>
    <t>13.030.0257-0</t>
  </si>
  <si>
    <t>13.030.0257-A</t>
  </si>
  <si>
    <t>13.030.0262-0</t>
  </si>
  <si>
    <t>13.030.0262-A</t>
  </si>
  <si>
    <t>13.030.0263-0</t>
  </si>
  <si>
    <t>13.030.0263-A</t>
  </si>
  <si>
    <t>13.030.0264-0</t>
  </si>
  <si>
    <t>13.030.0264-A</t>
  </si>
  <si>
    <t>13.030.0265-0</t>
  </si>
  <si>
    <t>13.030.0265-A</t>
  </si>
  <si>
    <t>13.030.0267-0</t>
  </si>
  <si>
    <t>13.030.0267-A</t>
  </si>
  <si>
    <t>13.030.0268-0</t>
  </si>
  <si>
    <t>13.030.0268-A</t>
  </si>
  <si>
    <t>13.030.0290-0</t>
  </si>
  <si>
    <t>13.030.0290-A</t>
  </si>
  <si>
    <t>13.030.0291-0</t>
  </si>
  <si>
    <t>13.030.0291-A</t>
  </si>
  <si>
    <t>13.030.0292-0</t>
  </si>
  <si>
    <t>13.030.0292-A</t>
  </si>
  <si>
    <t>13.035.0010-0</t>
  </si>
  <si>
    <t>13.035.0010-A</t>
  </si>
  <si>
    <t>13.035.0015-0</t>
  </si>
  <si>
    <t>13.035.0015-A</t>
  </si>
  <si>
    <t>13.035.0020-0</t>
  </si>
  <si>
    <t>13.035.0020-A</t>
  </si>
  <si>
    <t>13.035.0025-0</t>
  </si>
  <si>
    <t>13.035.0025-A</t>
  </si>
  <si>
    <t>13.036.0010-0</t>
  </si>
  <si>
    <t>13.036.0010-A</t>
  </si>
  <si>
    <t>13.036.0011-0</t>
  </si>
  <si>
    <t>13.036.0011-A</t>
  </si>
  <si>
    <t>13.036.0015-0</t>
  </si>
  <si>
    <t>13.036.0015-A</t>
  </si>
  <si>
    <t>13.036.0016-0</t>
  </si>
  <si>
    <t>13.036.0016-A</t>
  </si>
  <si>
    <t>13.036.0050-0</t>
  </si>
  <si>
    <t>13.036.0050-A</t>
  </si>
  <si>
    <t>13.036.0051-0</t>
  </si>
  <si>
    <t>13.036.0051-A</t>
  </si>
  <si>
    <t>13.036.0080-0</t>
  </si>
  <si>
    <t>13.036.0080-A</t>
  </si>
  <si>
    <t>13.036.0081-0</t>
  </si>
  <si>
    <t>13.036.0081-A</t>
  </si>
  <si>
    <t>13.045.0040-0</t>
  </si>
  <si>
    <t>13.045.0040-A</t>
  </si>
  <si>
    <t>13.045.0045-0</t>
  </si>
  <si>
    <t>13.045.0045-A</t>
  </si>
  <si>
    <t>13.045.0050-0</t>
  </si>
  <si>
    <t>13.045.0050-A</t>
  </si>
  <si>
    <t>13.045.0051-0</t>
  </si>
  <si>
    <t>13.045.0051-A</t>
  </si>
  <si>
    <t>13.045.0052-0</t>
  </si>
  <si>
    <t>13.045.0052-A</t>
  </si>
  <si>
    <t>13.045.0054-0</t>
  </si>
  <si>
    <t>13.045.0054-A</t>
  </si>
  <si>
    <t>13.045.0065-0</t>
  </si>
  <si>
    <t>13.045.0065-A</t>
  </si>
  <si>
    <t>13.045.0066-0</t>
  </si>
  <si>
    <t>13.045.0066-A</t>
  </si>
  <si>
    <t>13.045.0070-0</t>
  </si>
  <si>
    <t>13.045.0070-A</t>
  </si>
  <si>
    <t>13.045.0071-0</t>
  </si>
  <si>
    <t>13.045.0071-A</t>
  </si>
  <si>
    <t>13.045.0075-0</t>
  </si>
  <si>
    <t>13.045.0075-A</t>
  </si>
  <si>
    <t>13.045.0076-0</t>
  </si>
  <si>
    <t>13.045.0076-A</t>
  </si>
  <si>
    <t>13.045.0080-0</t>
  </si>
  <si>
    <t>13.045.0080-A</t>
  </si>
  <si>
    <t>13.045.0081-0</t>
  </si>
  <si>
    <t>13.045.0081-A</t>
  </si>
  <si>
    <t>13.050.0055-0</t>
  </si>
  <si>
    <t>13.050.0055-A</t>
  </si>
  <si>
    <t>13.050.0065-0</t>
  </si>
  <si>
    <t>13.050.0065-A</t>
  </si>
  <si>
    <t>13.050.0070-0</t>
  </si>
  <si>
    <t>13.050.0070-A</t>
  </si>
  <si>
    <t>13.065.0010-0</t>
  </si>
  <si>
    <t>13.065.0010-A</t>
  </si>
  <si>
    <t>13.065.0015-0</t>
  </si>
  <si>
    <t>13.065.0015-A</t>
  </si>
  <si>
    <t>13.065.0030-0</t>
  </si>
  <si>
    <t>13.065.0030-A</t>
  </si>
  <si>
    <t>13.075.0010-0</t>
  </si>
  <si>
    <t>13.075.0010-A</t>
  </si>
  <si>
    <t>13.157.0010-0</t>
  </si>
  <si>
    <t>13.157.0010-A</t>
  </si>
  <si>
    <t>13.160.0010-0</t>
  </si>
  <si>
    <t>13.160.0010-A</t>
  </si>
  <si>
    <t>13.165.0010-0</t>
  </si>
  <si>
    <t>13.165.0010-A</t>
  </si>
  <si>
    <t>13.168.0010-0</t>
  </si>
  <si>
    <t>13.168.0010-A</t>
  </si>
  <si>
    <t>13.168.0020-0</t>
  </si>
  <si>
    <t>13.168.0020-A</t>
  </si>
  <si>
    <t>13.170.0011-0</t>
  </si>
  <si>
    <t>13.170.0011-A</t>
  </si>
  <si>
    <t>13.170.0016-0</t>
  </si>
  <si>
    <t>13.170.0016-A</t>
  </si>
  <si>
    <t>13.170.0018-0</t>
  </si>
  <si>
    <t>13.170.0018-A</t>
  </si>
  <si>
    <t>13.170.0020-0</t>
  </si>
  <si>
    <t>13.170.0020-A</t>
  </si>
  <si>
    <t>13.170.0025-0</t>
  </si>
  <si>
    <t>13.170.0025-A</t>
  </si>
  <si>
    <t>13.175.0010-0</t>
  </si>
  <si>
    <t>13.175.0010-A</t>
  </si>
  <si>
    <t>13.180.0010-0</t>
  </si>
  <si>
    <t>13.180.0010-A</t>
  </si>
  <si>
    <t>13.180.0015-1</t>
  </si>
  <si>
    <t>13.180.0015-B</t>
  </si>
  <si>
    <t>13.187.0010-0</t>
  </si>
  <si>
    <t>13.187.0010-A</t>
  </si>
  <si>
    <t>13.190.0015-0</t>
  </si>
  <si>
    <t>13.190.0015-A</t>
  </si>
  <si>
    <t>13.193.0010-0</t>
  </si>
  <si>
    <t>13.193.0010-A</t>
  </si>
  <si>
    <t>13.195.0010-0</t>
  </si>
  <si>
    <t>13.195.0010-A</t>
  </si>
  <si>
    <t>13.195.0015-0</t>
  </si>
  <si>
    <t>13.195.0015-A</t>
  </si>
  <si>
    <t>13.195.0030-0</t>
  </si>
  <si>
    <t>13.195.0030-A</t>
  </si>
  <si>
    <t>13.196.0010-0</t>
  </si>
  <si>
    <t>13.196.0010-A</t>
  </si>
  <si>
    <t>13.196.0015-0</t>
  </si>
  <si>
    <t>13.196.0015-A</t>
  </si>
  <si>
    <t>13.196.0020-0</t>
  </si>
  <si>
    <t>13.196.0020-A</t>
  </si>
  <si>
    <t>13.196.0025-0</t>
  </si>
  <si>
    <t>13.196.0025-A</t>
  </si>
  <si>
    <t>13.196.0030-0</t>
  </si>
  <si>
    <t>13.196.0030-A</t>
  </si>
  <si>
    <t>13.196.0035-0</t>
  </si>
  <si>
    <t>13.196.0035-A</t>
  </si>
  <si>
    <t>13.196.0040-0</t>
  </si>
  <si>
    <t>13.196.0040-A</t>
  </si>
  <si>
    <t>13.196.0045-0</t>
  </si>
  <si>
    <t>13.196.0045-A</t>
  </si>
  <si>
    <t>13.196.0050-0</t>
  </si>
  <si>
    <t>13.196.0050-A</t>
  </si>
  <si>
    <t>13.196.0080-0</t>
  </si>
  <si>
    <t>13.196.0080-A</t>
  </si>
  <si>
    <t>13.196.0085-0</t>
  </si>
  <si>
    <t>13.196.0085-A</t>
  </si>
  <si>
    <t>13.196.0090-0</t>
  </si>
  <si>
    <t>13.196.0090-A</t>
  </si>
  <si>
    <t>13.196.0095-0</t>
  </si>
  <si>
    <t>13.196.0095-A</t>
  </si>
  <si>
    <t>13.196.0100-0</t>
  </si>
  <si>
    <t>13.196.0100-A</t>
  </si>
  <si>
    <t>13.196.0101-0</t>
  </si>
  <si>
    <t>13.196.0101-A</t>
  </si>
  <si>
    <t>13.196.0102-0</t>
  </si>
  <si>
    <t>13.196.0102-A</t>
  </si>
  <si>
    <t>13.196.0103-0</t>
  </si>
  <si>
    <t>13.196.0103-A</t>
  </si>
  <si>
    <t>13.196.0104-0</t>
  </si>
  <si>
    <t>13.196.0104-A</t>
  </si>
  <si>
    <t>13.196.0105-0</t>
  </si>
  <si>
    <t>13.196.0105-A</t>
  </si>
  <si>
    <t>13.196.0107-0</t>
  </si>
  <si>
    <t>13.196.0107-A</t>
  </si>
  <si>
    <t>13.196.0111-0</t>
  </si>
  <si>
    <t>13.196.0111-A</t>
  </si>
  <si>
    <t>13.196.0112-0</t>
  </si>
  <si>
    <t>13.196.0112-A</t>
  </si>
  <si>
    <t>13.196.0113-0</t>
  </si>
  <si>
    <t>13.196.0113-A</t>
  </si>
  <si>
    <t>13.196.0114-0</t>
  </si>
  <si>
    <t>13.196.0114-A</t>
  </si>
  <si>
    <t>13.196.0115-0</t>
  </si>
  <si>
    <t>13.196.0115-A</t>
  </si>
  <si>
    <t>13.196.0116-0</t>
  </si>
  <si>
    <t>13.196.0116-A</t>
  </si>
  <si>
    <t>13.196.0117-0</t>
  </si>
  <si>
    <t>13.196.0117-A</t>
  </si>
  <si>
    <t>13.196.0118-0</t>
  </si>
  <si>
    <t>13.196.0118-A</t>
  </si>
  <si>
    <t>13.196.0119-0</t>
  </si>
  <si>
    <t>13.196.0119-A</t>
  </si>
  <si>
    <t>13.196.0120-0</t>
  </si>
  <si>
    <t>13.196.0120-A</t>
  </si>
  <si>
    <t>13.196.0121-0</t>
  </si>
  <si>
    <t>13.196.0121-A</t>
  </si>
  <si>
    <t>13.196.0122-0</t>
  </si>
  <si>
    <t>13.196.0122-A</t>
  </si>
  <si>
    <t>13.196.0123-0</t>
  </si>
  <si>
    <t>13.196.0123-A</t>
  </si>
  <si>
    <t>13.196.0124-0</t>
  </si>
  <si>
    <t>13.196.0124-A</t>
  </si>
  <si>
    <t>13.196.0125-0</t>
  </si>
  <si>
    <t>13.196.0125-A</t>
  </si>
  <si>
    <t>13.196.0126-0</t>
  </si>
  <si>
    <t>13.196.0126-A</t>
  </si>
  <si>
    <t>13.196.0127-0</t>
  </si>
  <si>
    <t>13.196.0127-A</t>
  </si>
  <si>
    <t>13.196.0128-0</t>
  </si>
  <si>
    <t>13.196.0128-A</t>
  </si>
  <si>
    <t>13.196.0129-0</t>
  </si>
  <si>
    <t>13.196.0129-A</t>
  </si>
  <si>
    <t>13.196.0130-0</t>
  </si>
  <si>
    <t>13.196.0130-A</t>
  </si>
  <si>
    <t>13.196.0131-0</t>
  </si>
  <si>
    <t>13.196.0131-A</t>
  </si>
  <si>
    <t>13.196.0132-0</t>
  </si>
  <si>
    <t>13.196.0132-A</t>
  </si>
  <si>
    <t>13.196.0133-0</t>
  </si>
  <si>
    <t>13.196.0133-A</t>
  </si>
  <si>
    <t>13.196.0134-0</t>
  </si>
  <si>
    <t>13.196.0134-A</t>
  </si>
  <si>
    <t>13.196.0135-0</t>
  </si>
  <si>
    <t>13.196.0135-A</t>
  </si>
  <si>
    <t>13.196.0136-0</t>
  </si>
  <si>
    <t>13.196.0136-A</t>
  </si>
  <si>
    <t>13.196.0137-0</t>
  </si>
  <si>
    <t>13.196.0137-A</t>
  </si>
  <si>
    <t>13.196.0138-0</t>
  </si>
  <si>
    <t>13.196.0138-A</t>
  </si>
  <si>
    <t>13.196.0139-0</t>
  </si>
  <si>
    <t>13.196.0139-A</t>
  </si>
  <si>
    <t>13.196.0140-0</t>
  </si>
  <si>
    <t>13.196.0140-A</t>
  </si>
  <si>
    <t>13.196.0141-0</t>
  </si>
  <si>
    <t>13.196.0141-A</t>
  </si>
  <si>
    <t>13.196.0142-0</t>
  </si>
  <si>
    <t>13.196.0142-A</t>
  </si>
  <si>
    <t>13.196.0143-0</t>
  </si>
  <si>
    <t>13.196.0143-A</t>
  </si>
  <si>
    <t>13.196.0144-0</t>
  </si>
  <si>
    <t>13.196.0144-A</t>
  </si>
  <si>
    <t>13.196.0145-0</t>
  </si>
  <si>
    <t>13.196.0145-A</t>
  </si>
  <si>
    <t>13.196.0146-0</t>
  </si>
  <si>
    <t>13.196.0146-A</t>
  </si>
  <si>
    <t>13.196.0147-0</t>
  </si>
  <si>
    <t>13.196.0147-A</t>
  </si>
  <si>
    <t>13.196.0148-0</t>
  </si>
  <si>
    <t>13.196.0148-A</t>
  </si>
  <si>
    <t>13.196.0149-0</t>
  </si>
  <si>
    <t>13.196.0149-A</t>
  </si>
  <si>
    <t>13.196.0150-0</t>
  </si>
  <si>
    <t>13.196.0150-A</t>
  </si>
  <si>
    <t>13.196.0151-0</t>
  </si>
  <si>
    <t>13.196.0151-A</t>
  </si>
  <si>
    <t>13.196.0152-0</t>
  </si>
  <si>
    <t>13.196.0152-A</t>
  </si>
  <si>
    <t>13.196.0153-0</t>
  </si>
  <si>
    <t>13.196.0153-A</t>
  </si>
  <si>
    <t>13.196.0154-0</t>
  </si>
  <si>
    <t>13.196.0154-A</t>
  </si>
  <si>
    <t>13.196.0155-0</t>
  </si>
  <si>
    <t>13.196.0155-A</t>
  </si>
  <si>
    <t>13.196.0156-0</t>
  </si>
  <si>
    <t>13.196.0156-A</t>
  </si>
  <si>
    <t>13.196.0157-0</t>
  </si>
  <si>
    <t>13.196.0157-A</t>
  </si>
  <si>
    <t>13.196.0158-0</t>
  </si>
  <si>
    <t>13.196.0158-A</t>
  </si>
  <si>
    <t>13.196.0159-0</t>
  </si>
  <si>
    <t>13.196.0159-A</t>
  </si>
  <si>
    <t>13.196.0160-0</t>
  </si>
  <si>
    <t>13.196.0160-A</t>
  </si>
  <si>
    <t>13.196.0161-0</t>
  </si>
  <si>
    <t>13.196.0161-A</t>
  </si>
  <si>
    <t>13.196.0162-0</t>
  </si>
  <si>
    <t>13.196.0162-A</t>
  </si>
  <si>
    <t>13.196.0163-0</t>
  </si>
  <si>
    <t>13.196.0163-A</t>
  </si>
  <si>
    <t>13.196.0164-0</t>
  </si>
  <si>
    <t>13.196.0164-A</t>
  </si>
  <si>
    <t>13.196.0165-0</t>
  </si>
  <si>
    <t>13.196.0165-A</t>
  </si>
  <si>
    <t>13.196.0166-0</t>
  </si>
  <si>
    <t>13.196.0166-A</t>
  </si>
  <si>
    <t>13.196.0167-0</t>
  </si>
  <si>
    <t>13.196.0167-A</t>
  </si>
  <si>
    <t>13.196.0168-0</t>
  </si>
  <si>
    <t>13.196.0168-A</t>
  </si>
  <si>
    <t>13.196.0169-0</t>
  </si>
  <si>
    <t>13.196.0169-A</t>
  </si>
  <si>
    <t>13.196.0170-0</t>
  </si>
  <si>
    <t>13.196.0170-A</t>
  </si>
  <si>
    <t>13.196.0171-0</t>
  </si>
  <si>
    <t>13.196.0171-A</t>
  </si>
  <si>
    <t>13.196.0172-0</t>
  </si>
  <si>
    <t>13.196.0172-A</t>
  </si>
  <si>
    <t>13.196.0173-0</t>
  </si>
  <si>
    <t>13.196.0173-A</t>
  </si>
  <si>
    <t>13.197.0010-0</t>
  </si>
  <si>
    <t>13.197.0010-A</t>
  </si>
  <si>
    <t>13.199.0010-0</t>
  </si>
  <si>
    <t>13.199.0010-A</t>
  </si>
  <si>
    <t>13.199.0015-0</t>
  </si>
  <si>
    <t>13.199.0015-A</t>
  </si>
  <si>
    <t>13.200.0010-0</t>
  </si>
  <si>
    <t>13.200.0010-A</t>
  </si>
  <si>
    <t>13.200.0015-1</t>
  </si>
  <si>
    <t>13.200.0015-B</t>
  </si>
  <si>
    <t>13.200.0020-0</t>
  </si>
  <si>
    <t>13.200.0020-A</t>
  </si>
  <si>
    <t>13.200.0025-0</t>
  </si>
  <si>
    <t>13.200.0025-A</t>
  </si>
  <si>
    <t>13.205.0010-0</t>
  </si>
  <si>
    <t>13.205.0010-A</t>
  </si>
  <si>
    <t>13.205.0015-0</t>
  </si>
  <si>
    <t>13.205.0015-A</t>
  </si>
  <si>
    <t>13.205.0020-0</t>
  </si>
  <si>
    <t>13.205.0020-A</t>
  </si>
  <si>
    <t>13.205.0025-0</t>
  </si>
  <si>
    <t>13.205.0025-A</t>
  </si>
  <si>
    <t>13.301.0080-1</t>
  </si>
  <si>
    <t>13.301.0080-B</t>
  </si>
  <si>
    <t>13.301.0081-0</t>
  </si>
  <si>
    <t>13.301.0081-A</t>
  </si>
  <si>
    <t>13.301.0082-0</t>
  </si>
  <si>
    <t>13.301.0082-A</t>
  </si>
  <si>
    <t>13.301.0083-0</t>
  </si>
  <si>
    <t>13.301.0083-A</t>
  </si>
  <si>
    <t>13.301.0085-0</t>
  </si>
  <si>
    <t>13.301.0085-A</t>
  </si>
  <si>
    <t>13.301.0090-0</t>
  </si>
  <si>
    <t>13.301.0090-A</t>
  </si>
  <si>
    <t>13.301.0092-0</t>
  </si>
  <si>
    <t>13.301.0092-A</t>
  </si>
  <si>
    <t>13.301.0093-0</t>
  </si>
  <si>
    <t>13.301.0093-A</t>
  </si>
  <si>
    <t>13.301.0094-0</t>
  </si>
  <si>
    <t>13.301.0094-A</t>
  </si>
  <si>
    <t>13.301.0095-0</t>
  </si>
  <si>
    <t>13.301.0095-A</t>
  </si>
  <si>
    <t>13.301.0100-0</t>
  </si>
  <si>
    <t>13.301.0100-A</t>
  </si>
  <si>
    <t>13.301.0105-0</t>
  </si>
  <si>
    <t>13.301.0105-A</t>
  </si>
  <si>
    <t>13.301.0110-0</t>
  </si>
  <si>
    <t>13.301.0110-A</t>
  </si>
  <si>
    <t>13.301.0115-0</t>
  </si>
  <si>
    <t>13.301.0115-A</t>
  </si>
  <si>
    <t>13.301.0117-0</t>
  </si>
  <si>
    <t>13.301.0117-A</t>
  </si>
  <si>
    <t>13.301.0118-0</t>
  </si>
  <si>
    <t>13.301.0118-A</t>
  </si>
  <si>
    <t>13.301.0119-0</t>
  </si>
  <si>
    <t>13.301.0120-1</t>
  </si>
  <si>
    <t>13.301.0120-B</t>
  </si>
  <si>
    <t>13.301.0125-1</t>
  </si>
  <si>
    <t>13.301.0125-B</t>
  </si>
  <si>
    <t>13.301.0130-1</t>
  </si>
  <si>
    <t>13.301.0130-B</t>
  </si>
  <si>
    <t>13.301.0131-0</t>
  </si>
  <si>
    <t>13.301.0131-A</t>
  </si>
  <si>
    <t>13.301.0132-0</t>
  </si>
  <si>
    <t>13.301.0132-A</t>
  </si>
  <si>
    <t>13.301.0133-0</t>
  </si>
  <si>
    <t>13.301.0133-A</t>
  </si>
  <si>
    <t>13.301.0134-0</t>
  </si>
  <si>
    <t>13.301.0134-A</t>
  </si>
  <si>
    <t>13.301.0140-0</t>
  </si>
  <si>
    <t>13.301.0140-A</t>
  </si>
  <si>
    <t>13.301.0500-0</t>
  </si>
  <si>
    <t>13.301.0500-A</t>
  </si>
  <si>
    <t>13.301.0505-0</t>
  </si>
  <si>
    <t>13.301.0505-A</t>
  </si>
  <si>
    <t>13.301.0510-0</t>
  </si>
  <si>
    <t>13.301.0510-A</t>
  </si>
  <si>
    <t>13.302.0010-0</t>
  </si>
  <si>
    <t>13.302.0010-A</t>
  </si>
  <si>
    <t>13.330.0010-0</t>
  </si>
  <si>
    <t>13.330.0010-A</t>
  </si>
  <si>
    <t>13.330.0012-0</t>
  </si>
  <si>
    <t>13.330.0012-A</t>
  </si>
  <si>
    <t>13.330.0015-0</t>
  </si>
  <si>
    <t>13.330.0015-A</t>
  </si>
  <si>
    <t>13.330.0018-0</t>
  </si>
  <si>
    <t>13.330.0018-A</t>
  </si>
  <si>
    <t>13.330.0020-0</t>
  </si>
  <si>
    <t>13.330.0020-A</t>
  </si>
  <si>
    <t>13.330.0022-0</t>
  </si>
  <si>
    <t>13.330.0022-A</t>
  </si>
  <si>
    <t>13.330.0023-0</t>
  </si>
  <si>
    <t>13.330.0023-A</t>
  </si>
  <si>
    <t>13.330.0024-0</t>
  </si>
  <si>
    <t>13.330.0024-A</t>
  </si>
  <si>
    <t>13.330.0025-0</t>
  </si>
  <si>
    <t>13.330.0025-A</t>
  </si>
  <si>
    <t>13.330.0028-0</t>
  </si>
  <si>
    <t>13.330.0028-A</t>
  </si>
  <si>
    <t>13.330.0030-0</t>
  </si>
  <si>
    <t>13.330.0030-A</t>
  </si>
  <si>
    <t>13.330.0031-0</t>
  </si>
  <si>
    <t>13.330.0031-A</t>
  </si>
  <si>
    <t>13.330.0033-0</t>
  </si>
  <si>
    <t>13.330.0033-A</t>
  </si>
  <si>
    <t>13.330.0034-0</t>
  </si>
  <si>
    <t>13.330.0034-A</t>
  </si>
  <si>
    <t>13.330.0035-0</t>
  </si>
  <si>
    <t>13.330.0035-A</t>
  </si>
  <si>
    <t>13.330.0036-0</t>
  </si>
  <si>
    <t>13.330.0036-A</t>
  </si>
  <si>
    <t>13.330.0050-0</t>
  </si>
  <si>
    <t>13.330.0050-A</t>
  </si>
  <si>
    <t>13.330.0051-0</t>
  </si>
  <si>
    <t>13.330.0051-A</t>
  </si>
  <si>
    <t>13.330.0060-0</t>
  </si>
  <si>
    <t>13.330.0060-A</t>
  </si>
  <si>
    <t>13.330.0061-0</t>
  </si>
  <si>
    <t>13.330.0061-A</t>
  </si>
  <si>
    <t>13.330.0070-0</t>
  </si>
  <si>
    <t>13.330.0070-A</t>
  </si>
  <si>
    <t>13.330.0071-0</t>
  </si>
  <si>
    <t>13.330.0071-A</t>
  </si>
  <si>
    <t>13.330.0075-0</t>
  </si>
  <si>
    <t>13.330.0075-A</t>
  </si>
  <si>
    <t>13.330.0076-0</t>
  </si>
  <si>
    <t>13.330.0078-0</t>
  </si>
  <si>
    <t>13.330.0078-A</t>
  </si>
  <si>
    <t>13.330.0079-0</t>
  </si>
  <si>
    <t>13.330.0079-A</t>
  </si>
  <si>
    <t>13.330.0100-0</t>
  </si>
  <si>
    <t>13.330.0101-0</t>
  </si>
  <si>
    <t>13.330.0101-A</t>
  </si>
  <si>
    <t>13.330.0110-0</t>
  </si>
  <si>
    <t>13.330.0110-A</t>
  </si>
  <si>
    <t>13.330.0111-0</t>
  </si>
  <si>
    <t>13.330.0111-A</t>
  </si>
  <si>
    <t>13.330.0500-0</t>
  </si>
  <si>
    <t>13.330.0500-A</t>
  </si>
  <si>
    <t>13.331.0015-0</t>
  </si>
  <si>
    <t>13.331.0015-A</t>
  </si>
  <si>
    <t>13.331.0016-0</t>
  </si>
  <si>
    <t>13.331.0016-A</t>
  </si>
  <si>
    <t>13.331.0017-0</t>
  </si>
  <si>
    <t>13.331.0017-A</t>
  </si>
  <si>
    <t>13.331.0050-0</t>
  </si>
  <si>
    <t>13.331.0050-A</t>
  </si>
  <si>
    <t>13.331.0051-0</t>
  </si>
  <si>
    <t>13.331.0051-A</t>
  </si>
  <si>
    <t>13.332.0010-0</t>
  </si>
  <si>
    <t>13.332.0010-A</t>
  </si>
  <si>
    <t>13.332.0011-0</t>
  </si>
  <si>
    <t>13.332.0011-A</t>
  </si>
  <si>
    <t>13.332.0012-0</t>
  </si>
  <si>
    <t>13.332.0012-A</t>
  </si>
  <si>
    <t>13.333.0010-0</t>
  </si>
  <si>
    <t>13.333.0010-A</t>
  </si>
  <si>
    <t>13.333.0011-0</t>
  </si>
  <si>
    <t>13.333.0011-A</t>
  </si>
  <si>
    <t>13.333.0015-0</t>
  </si>
  <si>
    <t>13.333.0015-A</t>
  </si>
  <si>
    <t>13.333.0016-0</t>
  </si>
  <si>
    <t>13.333.0016-A</t>
  </si>
  <si>
    <t>13.335.0030-0</t>
  </si>
  <si>
    <t>13.335.0030-A</t>
  </si>
  <si>
    <t>13.345.0015-0</t>
  </si>
  <si>
    <t>13.345.0015-A</t>
  </si>
  <si>
    <t>13.345.0016-0</t>
  </si>
  <si>
    <t>13.345.0016-A</t>
  </si>
  <si>
    <t>13.345.0017-0</t>
  </si>
  <si>
    <t>13.345.0017-A</t>
  </si>
  <si>
    <t>13.345.0018-0</t>
  </si>
  <si>
    <t>13.345.0018-A</t>
  </si>
  <si>
    <t>13.345.0020-0</t>
  </si>
  <si>
    <t>13.345.0020-A</t>
  </si>
  <si>
    <t>13.345.0021-0</t>
  </si>
  <si>
    <t>13.345.0021-A</t>
  </si>
  <si>
    <t>13.345.0025-0</t>
  </si>
  <si>
    <t>13.345.0025-A</t>
  </si>
  <si>
    <t>13.345.0026-0</t>
  </si>
  <si>
    <t>13.345.0026-A</t>
  </si>
  <si>
    <t>13.345.0030-0</t>
  </si>
  <si>
    <t>13.345.0030-A</t>
  </si>
  <si>
    <t>13.345.0031-0</t>
  </si>
  <si>
    <t>13.345.0031-A</t>
  </si>
  <si>
    <t>13.345.0035-0</t>
  </si>
  <si>
    <t>13.345.0035-A</t>
  </si>
  <si>
    <t>13.345.0036-0</t>
  </si>
  <si>
    <t>13.345.0036-A</t>
  </si>
  <si>
    <t>13.345.0040-0</t>
  </si>
  <si>
    <t>13.345.0040-A</t>
  </si>
  <si>
    <t>13.345.0041-0</t>
  </si>
  <si>
    <t>13.345.0041-A</t>
  </si>
  <si>
    <t>13.345.0055-0</t>
  </si>
  <si>
    <t>13.345.0055-A</t>
  </si>
  <si>
    <t>13.345.0056-0</t>
  </si>
  <si>
    <t>13.345.0056-A</t>
  </si>
  <si>
    <t>13.345.0060-0</t>
  </si>
  <si>
    <t>13.345.0060-A</t>
  </si>
  <si>
    <t>13.345.0061-0</t>
  </si>
  <si>
    <t>13.345.0061-A</t>
  </si>
  <si>
    <t>13.345.0065-0</t>
  </si>
  <si>
    <t>13.345.0065-A</t>
  </si>
  <si>
    <t>13.345.0066-0</t>
  </si>
  <si>
    <t>13.345.0066-A</t>
  </si>
  <si>
    <t>13.348.0010-0</t>
  </si>
  <si>
    <t>13.348.0010-A</t>
  </si>
  <si>
    <t>13.348.0011-0</t>
  </si>
  <si>
    <t>13.348.0011-A</t>
  </si>
  <si>
    <t>13.348.0040-0</t>
  </si>
  <si>
    <t>13.348.0040-A</t>
  </si>
  <si>
    <t>13.348.0041-0</t>
  </si>
  <si>
    <t>13.348.0041-A</t>
  </si>
  <si>
    <t>13.348.0045-0</t>
  </si>
  <si>
    <t>13.348.0045-A</t>
  </si>
  <si>
    <t>13.348.0046-0</t>
  </si>
  <si>
    <t>13.348.0046-A</t>
  </si>
  <si>
    <t>13.348.0050-0</t>
  </si>
  <si>
    <t>13.348.0051-0</t>
  </si>
  <si>
    <t>13.348.0051-A</t>
  </si>
  <si>
    <t>13.348.0055-0</t>
  </si>
  <si>
    <t>13.348.0055-A</t>
  </si>
  <si>
    <t>13.348.0056-0</t>
  </si>
  <si>
    <t>13.348.0056-A</t>
  </si>
  <si>
    <t>13.348.0070-0</t>
  </si>
  <si>
    <t>13.348.0070-A</t>
  </si>
  <si>
    <t>13.348.0071-0</t>
  </si>
  <si>
    <t>13.348.0071-A</t>
  </si>
  <si>
    <t>13.348.0075-0</t>
  </si>
  <si>
    <t>13.348.0075-A</t>
  </si>
  <si>
    <t>13.348.0076-0</t>
  </si>
  <si>
    <t>13.348.0076-A</t>
  </si>
  <si>
    <t>13.348.0080-0</t>
  </si>
  <si>
    <t>13.348.0080-A</t>
  </si>
  <si>
    <t>13.348.0081-0</t>
  </si>
  <si>
    <t>13.348.0081-A</t>
  </si>
  <si>
    <t>13.365.0010-0</t>
  </si>
  <si>
    <t>13.365.0010-A</t>
  </si>
  <si>
    <t>13.365.0011-0</t>
  </si>
  <si>
    <t>13.365.0011-A</t>
  </si>
  <si>
    <t>13.365.0015-0</t>
  </si>
  <si>
    <t>13.365.0015-A</t>
  </si>
  <si>
    <t>13.365.0016-0</t>
  </si>
  <si>
    <t>13.365.0016-A</t>
  </si>
  <si>
    <t>13.365.0020-0</t>
  </si>
  <si>
    <t>13.365.0020-A</t>
  </si>
  <si>
    <t>13.365.0021-0</t>
  </si>
  <si>
    <t>13.365.0021-A</t>
  </si>
  <si>
    <t>13.365.0025-0</t>
  </si>
  <si>
    <t>13.365.0025-A</t>
  </si>
  <si>
    <t>13.365.0026-0</t>
  </si>
  <si>
    <t>13.365.0026-A</t>
  </si>
  <si>
    <t>13.365.0030-0</t>
  </si>
  <si>
    <t>13.365.0031-0</t>
  </si>
  <si>
    <t>13.365.0031-A</t>
  </si>
  <si>
    <t>13.365.0035-0</t>
  </si>
  <si>
    <t>13.365.0035-A</t>
  </si>
  <si>
    <t>13.365.0036-0</t>
  </si>
  <si>
    <t>13.365.0036-A</t>
  </si>
  <si>
    <t>13.365.0055-0</t>
  </si>
  <si>
    <t>13.365.0055-A</t>
  </si>
  <si>
    <t>13.365.0056-0</t>
  </si>
  <si>
    <t>13.365.0056-A</t>
  </si>
  <si>
    <t>13.365.0060-0</t>
  </si>
  <si>
    <t>13.365.0060-A</t>
  </si>
  <si>
    <t>13.365.0061-0</t>
  </si>
  <si>
    <t>13.365.0061-A</t>
  </si>
  <si>
    <t>13.365.0065-0</t>
  </si>
  <si>
    <t>13.365.0065-A</t>
  </si>
  <si>
    <t>13.365.0066-0</t>
  </si>
  <si>
    <t>13.365.0066-A</t>
  </si>
  <si>
    <t>13.365.0075-0</t>
  </si>
  <si>
    <t>13.365.0075-A</t>
  </si>
  <si>
    <t>13.365.0076-0</t>
  </si>
  <si>
    <t>13.365.0076-A</t>
  </si>
  <si>
    <t>13.365.0083-0</t>
  </si>
  <si>
    <t>13.365.0083-A</t>
  </si>
  <si>
    <t>13.365.0084-0</t>
  </si>
  <si>
    <t>13.365.0084-A</t>
  </si>
  <si>
    <t>13.365.0085-0</t>
  </si>
  <si>
    <t>13.365.0085-A</t>
  </si>
  <si>
    <t>13.365.0086-0</t>
  </si>
  <si>
    <t>13.365.0086-A</t>
  </si>
  <si>
    <t>13.365.0087-0</t>
  </si>
  <si>
    <t>13.365.0087-A</t>
  </si>
  <si>
    <t>13.365.0088-0</t>
  </si>
  <si>
    <t>13.365.0088-A</t>
  </si>
  <si>
    <t>13.365.0100-0</t>
  </si>
  <si>
    <t>13.365.0100-A</t>
  </si>
  <si>
    <t>13.365.0101-0</t>
  </si>
  <si>
    <t>13.365.0101-A</t>
  </si>
  <si>
    <t>13.365.0150-0</t>
  </si>
  <si>
    <t>13.365.0150-A</t>
  </si>
  <si>
    <t>13.365.0151-0</t>
  </si>
  <si>
    <t>13.365.0151-A</t>
  </si>
  <si>
    <t>13.365.0155-0</t>
  </si>
  <si>
    <t>13.365.0155-A</t>
  </si>
  <si>
    <t>13.365.0156-0</t>
  </si>
  <si>
    <t>13.365.0156-A</t>
  </si>
  <si>
    <t>13.365.0170-0</t>
  </si>
  <si>
    <t>13.365.0170-A</t>
  </si>
  <si>
    <t>13.365.0171-0</t>
  </si>
  <si>
    <t>13.365.0171-A</t>
  </si>
  <si>
    <t>13.365.0175-0</t>
  </si>
  <si>
    <t>13.365.0175-A</t>
  </si>
  <si>
    <t>13.365.0176-0</t>
  </si>
  <si>
    <t>13.365.0176-A</t>
  </si>
  <si>
    <t>13.365.0180-0</t>
  </si>
  <si>
    <t>13.365.0180-A</t>
  </si>
  <si>
    <t>13.365.0181-0</t>
  </si>
  <si>
    <t>13.365.0181-A</t>
  </si>
  <si>
    <t>13.366.0010-0</t>
  </si>
  <si>
    <t>13.366.0010-A</t>
  </si>
  <si>
    <t>13.366.0011-0</t>
  </si>
  <si>
    <t>13.366.0011-A</t>
  </si>
  <si>
    <t>13.368.0010-0</t>
  </si>
  <si>
    <t>13.368.0010-A</t>
  </si>
  <si>
    <t>13.368.0011-0</t>
  </si>
  <si>
    <t>13.368.0011-A</t>
  </si>
  <si>
    <t>13.368.0012-0</t>
  </si>
  <si>
    <t>13.368.0012-A</t>
  </si>
  <si>
    <t>13.368.0013-0</t>
  </si>
  <si>
    <t>13.368.0013-A</t>
  </si>
  <si>
    <t>13.370.0010-0</t>
  </si>
  <si>
    <t>13.370.0010-A</t>
  </si>
  <si>
    <t>13.370.0015-0</t>
  </si>
  <si>
    <t>13.370.0015-A</t>
  </si>
  <si>
    <t>13.370.0020-0</t>
  </si>
  <si>
    <t>13.370.0020-A</t>
  </si>
  <si>
    <t>13.370.0025-0</t>
  </si>
  <si>
    <t>13.370.0025-A</t>
  </si>
  <si>
    <t>13.370.0040-0</t>
  </si>
  <si>
    <t>13.370.0040-A</t>
  </si>
  <si>
    <t>13.370.0045-0</t>
  </si>
  <si>
    <t>13.370.0045-A</t>
  </si>
  <si>
    <t>13.370.0050-0</t>
  </si>
  <si>
    <t>13.370.0050-A</t>
  </si>
  <si>
    <t>13.370.0055-0</t>
  </si>
  <si>
    <t>13.370.0055-A</t>
  </si>
  <si>
    <t>13.370.0060-0</t>
  </si>
  <si>
    <t>13.370.0060-A</t>
  </si>
  <si>
    <t>13.371.0010-0</t>
  </si>
  <si>
    <t>13.371.0010-A</t>
  </si>
  <si>
    <t>13.371.0015-0</t>
  </si>
  <si>
    <t>13.371.0015-A</t>
  </si>
  <si>
    <t>13.371.0020-0</t>
  </si>
  <si>
    <t>13.371.0020-A</t>
  </si>
  <si>
    <t>13.371.0025-0</t>
  </si>
  <si>
    <t>13.371.0025-A</t>
  </si>
  <si>
    <t>13.373.0010-0</t>
  </si>
  <si>
    <t>13.373.0010-A</t>
  </si>
  <si>
    <t>13.373.0020-0</t>
  </si>
  <si>
    <t>13.373.0020-A</t>
  </si>
  <si>
    <t>13.373.0021-0</t>
  </si>
  <si>
    <t>13.373.0021-A</t>
  </si>
  <si>
    <t>13.373.0025-0</t>
  </si>
  <si>
    <t>13.373.0025-A</t>
  </si>
  <si>
    <t>13.373.0026-0</t>
  </si>
  <si>
    <t>13.373.0026-A</t>
  </si>
  <si>
    <t>13.373.0030-0</t>
  </si>
  <si>
    <t>13.373.0030-A</t>
  </si>
  <si>
    <t>13.373.0031-0</t>
  </si>
  <si>
    <t>13.373.0031-A</t>
  </si>
  <si>
    <t>13.373.0035-0</t>
  </si>
  <si>
    <t>13.373.0035-A</t>
  </si>
  <si>
    <t>13.373.0036-0</t>
  </si>
  <si>
    <t>13.373.0036-A</t>
  </si>
  <si>
    <t>13.375.0010-0</t>
  </si>
  <si>
    <t>13.375.0015-0</t>
  </si>
  <si>
    <t>13.375.0015-A</t>
  </si>
  <si>
    <t>13.380.0010-0</t>
  </si>
  <si>
    <t>13.380.0010-A</t>
  </si>
  <si>
    <t>13.380.0011-0</t>
  </si>
  <si>
    <t>13.380.0011-A</t>
  </si>
  <si>
    <t>13.380.0012-0</t>
  </si>
  <si>
    <t>13.380.0012-A</t>
  </si>
  <si>
    <t>13.380.0013-0</t>
  </si>
  <si>
    <t>13.380.0013-A</t>
  </si>
  <si>
    <t>13.380.0015-0</t>
  </si>
  <si>
    <t>13.380.0015-A</t>
  </si>
  <si>
    <t>13.380.0016-0</t>
  </si>
  <si>
    <t>13.380.0016-A</t>
  </si>
  <si>
    <t>13.380.0020-0</t>
  </si>
  <si>
    <t>13.380.0020-A</t>
  </si>
  <si>
    <t>13.380.0021-0</t>
  </si>
  <si>
    <t>13.380.0021-A</t>
  </si>
  <si>
    <t>13.380.0025-0</t>
  </si>
  <si>
    <t>13.380.0025-A</t>
  </si>
  <si>
    <t>13.380.0026-0</t>
  </si>
  <si>
    <t>13.380.0026-A</t>
  </si>
  <si>
    <t>13.380.0100-0</t>
  </si>
  <si>
    <t>13.380.0100-A</t>
  </si>
  <si>
    <t>13.380.0101-0</t>
  </si>
  <si>
    <t>13.380.0101-A</t>
  </si>
  <si>
    <t>13.381.0050-0</t>
  </si>
  <si>
    <t>13.381.0050-A</t>
  </si>
  <si>
    <t>13.381.0051-0</t>
  </si>
  <si>
    <t>13.381.0051-A</t>
  </si>
  <si>
    <t>13.381.0085-0</t>
  </si>
  <si>
    <t>13.381.0085-A</t>
  </si>
  <si>
    <t>13.382.0001-0</t>
  </si>
  <si>
    <t>13.382.0001-A</t>
  </si>
  <si>
    <t>13.383.0002-0</t>
  </si>
  <si>
    <t>13.383.0002-A</t>
  </si>
  <si>
    <t>13.383.0003-0</t>
  </si>
  <si>
    <t>13.383.0003-A</t>
  </si>
  <si>
    <t>13.384.0001-0</t>
  </si>
  <si>
    <t>13.384.0001-A</t>
  </si>
  <si>
    <t>13.384.0002-0</t>
  </si>
  <si>
    <t>13.384.0002-A</t>
  </si>
  <si>
    <t>13.385.0001-0</t>
  </si>
  <si>
    <t>13.385.0001-A</t>
  </si>
  <si>
    <t>13.385.0002-0</t>
  </si>
  <si>
    <t>13.385.0002-A</t>
  </si>
  <si>
    <t>13.385.0003-0</t>
  </si>
  <si>
    <t>13.385.0003-A</t>
  </si>
  <si>
    <t>13.385.0005-0</t>
  </si>
  <si>
    <t>13.385.0005-A</t>
  </si>
  <si>
    <t>13.385.0006-0</t>
  </si>
  <si>
    <t>13.385.0006-A</t>
  </si>
  <si>
    <t>13.385.0007-0</t>
  </si>
  <si>
    <t>13.385.0007-A</t>
  </si>
  <si>
    <t>13.385.0008-0</t>
  </si>
  <si>
    <t>13.385.0008-A</t>
  </si>
  <si>
    <t>13.385.0009-0</t>
  </si>
  <si>
    <t>13.385.0009-A</t>
  </si>
  <si>
    <t>13.385.0010-0</t>
  </si>
  <si>
    <t>13.385.0010-A</t>
  </si>
  <si>
    <t>13.385.0050-0</t>
  </si>
  <si>
    <t>13.385.0050-A</t>
  </si>
  <si>
    <t>13.385.0051-0</t>
  </si>
  <si>
    <t>13.385.0051-A</t>
  </si>
  <si>
    <t>13.385.0055-0</t>
  </si>
  <si>
    <t>13.385.0055-A</t>
  </si>
  <si>
    <t>13.385.0056-0</t>
  </si>
  <si>
    <t>13.385.0056-A</t>
  </si>
  <si>
    <t>13.385.0100-0</t>
  </si>
  <si>
    <t>13.385.0100-A</t>
  </si>
  <si>
    <t>13.385.0101-0</t>
  </si>
  <si>
    <t>13.385.0101-A</t>
  </si>
  <si>
    <t>13.390.0020-0</t>
  </si>
  <si>
    <t>13.390.0020-A</t>
  </si>
  <si>
    <t>13.390.0025-0</t>
  </si>
  <si>
    <t>13.390.0025-A</t>
  </si>
  <si>
    <t>13.390.0028-0</t>
  </si>
  <si>
    <t>13.390.0028-A</t>
  </si>
  <si>
    <t>13.390.0035-0</t>
  </si>
  <si>
    <t>13.390.0035-A</t>
  </si>
  <si>
    <t>13.390.0040-0</t>
  </si>
  <si>
    <t>13.390.0040-A</t>
  </si>
  <si>
    <t>13.390.0042-0</t>
  </si>
  <si>
    <t>13.390.0042-A</t>
  </si>
  <si>
    <t>13.390.0050-0</t>
  </si>
  <si>
    <t>13.390.0050-A</t>
  </si>
  <si>
    <t>13.390.0055-0</t>
  </si>
  <si>
    <t>13.390.0055-A</t>
  </si>
  <si>
    <t>13.390.0058-0</t>
  </si>
  <si>
    <t>13.390.0058-A</t>
  </si>
  <si>
    <t>13.390.0070-0</t>
  </si>
  <si>
    <t>13.390.0070-A</t>
  </si>
  <si>
    <t>13.390.0075-0</t>
  </si>
  <si>
    <t>13.390.0075-A</t>
  </si>
  <si>
    <t>13.391.0500-0</t>
  </si>
  <si>
    <t>13.391.0500-A</t>
  </si>
  <si>
    <t>13.395.0010-0</t>
  </si>
  <si>
    <t>13.395.0010-A</t>
  </si>
  <si>
    <t>13.395.0011-0</t>
  </si>
  <si>
    <t>13.395.0011-A</t>
  </si>
  <si>
    <t>13.395.0015-0</t>
  </si>
  <si>
    <t>13.395.0015-A</t>
  </si>
  <si>
    <t>13.395.0020-0</t>
  </si>
  <si>
    <t>13.395.0020-A</t>
  </si>
  <si>
    <t>13.395.0025-0</t>
  </si>
  <si>
    <t>13.395.0025-A</t>
  </si>
  <si>
    <t>13.395.0026-0</t>
  </si>
  <si>
    <t>13.395.0026-A</t>
  </si>
  <si>
    <t>13.398.0010-1</t>
  </si>
  <si>
    <t>13.398.0010-B</t>
  </si>
  <si>
    <t>13.398.0015-0</t>
  </si>
  <si>
    <t>13.398.0015-A</t>
  </si>
  <si>
    <t>13.398.0016-0</t>
  </si>
  <si>
    <t>13.398.0016-A</t>
  </si>
  <si>
    <t>13.398.0017-0</t>
  </si>
  <si>
    <t>13.398.0017-A</t>
  </si>
  <si>
    <t>13.398.0018-0</t>
  </si>
  <si>
    <t>13.398.0018-A</t>
  </si>
  <si>
    <t>13.398.0020-0</t>
  </si>
  <si>
    <t>13.398.0020-A</t>
  </si>
  <si>
    <t>13.398.0025-0</t>
  </si>
  <si>
    <t>13.398.0025-A</t>
  </si>
  <si>
    <t>13.398.0030-0</t>
  </si>
  <si>
    <t>13.398.0030-A</t>
  </si>
  <si>
    <t>13.410.0010-0</t>
  </si>
  <si>
    <t>13.410.0010-A</t>
  </si>
  <si>
    <t>13.410.0011-0</t>
  </si>
  <si>
    <t>13.410.0011-A</t>
  </si>
  <si>
    <t>13.410.0012-0</t>
  </si>
  <si>
    <t>13.410.0012-A</t>
  </si>
  <si>
    <t>13.410.0015-0</t>
  </si>
  <si>
    <t>13.410.0015-A</t>
  </si>
  <si>
    <t>13.410.0020-0</t>
  </si>
  <si>
    <t>13.410.0020-A</t>
  </si>
  <si>
    <t>13.410.0025-0</t>
  </si>
  <si>
    <t>13.410.0025-A</t>
  </si>
  <si>
    <t>13.410.0030-0</t>
  </si>
  <si>
    <t>13.410.0030-A</t>
  </si>
  <si>
    <t>13.411.0500-0</t>
  </si>
  <si>
    <t>13.411.0500-A</t>
  </si>
  <si>
    <t>13.413.0010-0</t>
  </si>
  <si>
    <t>13.413.0010-A</t>
  </si>
  <si>
    <t>13.413.0011-0</t>
  </si>
  <si>
    <t>13.413.0011-A</t>
  </si>
  <si>
    <t>13.413.0012-0</t>
  </si>
  <si>
    <t>13.413.0012-A</t>
  </si>
  <si>
    <t>13.413.0013-0</t>
  </si>
  <si>
    <t>13.413.0013-A</t>
  </si>
  <si>
    <t>13.413.0020-0</t>
  </si>
  <si>
    <t>13.413.0020-A</t>
  </si>
  <si>
    <t>13.413.0021-0</t>
  </si>
  <si>
    <t>13.413.0021-A</t>
  </si>
  <si>
    <t>13.413.0025-0</t>
  </si>
  <si>
    <t>13.413.0025-A</t>
  </si>
  <si>
    <t>13.413.0026-0</t>
  </si>
  <si>
    <t>13.413.0026-A</t>
  </si>
  <si>
    <t>13.413.0027-0</t>
  </si>
  <si>
    <t>13.413.0027-A</t>
  </si>
  <si>
    <t>13.413.0028-0</t>
  </si>
  <si>
    <t>13.413.0028-A</t>
  </si>
  <si>
    <t>13.413.0030-0</t>
  </si>
  <si>
    <t>13.413.0030-A</t>
  </si>
  <si>
    <t>13.413.0031-0</t>
  </si>
  <si>
    <t>13.413.0031-A</t>
  </si>
  <si>
    <t>13.413.0035-0</t>
  </si>
  <si>
    <t>13.413.0035-A</t>
  </si>
  <si>
    <t>13.413.0036-0</t>
  </si>
  <si>
    <t>13.413.0036-A</t>
  </si>
  <si>
    <t>13.415.0010-0</t>
  </si>
  <si>
    <t>13.415.0010-A</t>
  </si>
  <si>
    <t>13.415.0011-0</t>
  </si>
  <si>
    <t>13.415.0011-A</t>
  </si>
  <si>
    <t>13.415.0015-0</t>
  </si>
  <si>
    <t>13.415.0015-A</t>
  </si>
  <si>
    <t>13.415.0020-0</t>
  </si>
  <si>
    <t>13.415.0020-A</t>
  </si>
  <si>
    <t>13.416.0010-0</t>
  </si>
  <si>
    <t>13.416.0010-A</t>
  </si>
  <si>
    <t>13.416.0015-0</t>
  </si>
  <si>
    <t>13.416.0015-A</t>
  </si>
  <si>
    <t>13.440.0015-0</t>
  </si>
  <si>
    <t>13.440.0015-A</t>
  </si>
  <si>
    <t>13.440.0025-0</t>
  </si>
  <si>
    <t>13.440.0025-A</t>
  </si>
  <si>
    <t>13.440.0030-0</t>
  </si>
  <si>
    <t>13.440.0030-A</t>
  </si>
  <si>
    <t>13.440.0035-0</t>
  </si>
  <si>
    <t>13.440.0035-A</t>
  </si>
  <si>
    <t>13.460.0015-0</t>
  </si>
  <si>
    <t>13.460.0015-A</t>
  </si>
  <si>
    <t>13.462.0010-0</t>
  </si>
  <si>
    <t>13.462.0010-A</t>
  </si>
  <si>
    <t>13.462.0015-0</t>
  </si>
  <si>
    <t>13.462.0015-A</t>
  </si>
  <si>
    <t>13.462.0020-0</t>
  </si>
  <si>
    <t>13.462.0020-A</t>
  </si>
  <si>
    <t>13.462.0025-0</t>
  </si>
  <si>
    <t>13.462.0025-A</t>
  </si>
  <si>
    <t>13.468.0010-0</t>
  </si>
  <si>
    <t>13.468.0010-A</t>
  </si>
  <si>
    <t>13.469.0010-0</t>
  </si>
  <si>
    <t>13.469.0010-A</t>
  </si>
  <si>
    <t>14.001.0001-0</t>
  </si>
  <si>
    <t>14.001.0001-A</t>
  </si>
  <si>
    <t>14.001.0002-0</t>
  </si>
  <si>
    <t>14.001.0002-A</t>
  </si>
  <si>
    <t>14.001.0006-0</t>
  </si>
  <si>
    <t>14.001.0006-A</t>
  </si>
  <si>
    <t>14.001.0011-0</t>
  </si>
  <si>
    <t>14.001.0011-A</t>
  </si>
  <si>
    <t>14.001.0016-0</t>
  </si>
  <si>
    <t>14.001.0016-A</t>
  </si>
  <si>
    <t>14.001.0030-0</t>
  </si>
  <si>
    <t>14.001.0030-A</t>
  </si>
  <si>
    <t>14.001.0035-0</t>
  </si>
  <si>
    <t>14.001.0035-A</t>
  </si>
  <si>
    <t>14.001.0040-0</t>
  </si>
  <si>
    <t>14.001.0040-A</t>
  </si>
  <si>
    <t>14.001.0045-0</t>
  </si>
  <si>
    <t>14.001.0045-A</t>
  </si>
  <si>
    <t>14.001.0050-0</t>
  </si>
  <si>
    <t>14.001.0050-A</t>
  </si>
  <si>
    <t>14.001.0055-0</t>
  </si>
  <si>
    <t>14.001.0055-A</t>
  </si>
  <si>
    <t>14.001.0065-0</t>
  </si>
  <si>
    <t>14.001.0065-A</t>
  </si>
  <si>
    <t>14.001.0070-0</t>
  </si>
  <si>
    <t>14.001.0070-A</t>
  </si>
  <si>
    <t>14.001.0072-0</t>
  </si>
  <si>
    <t>14.001.0072-A</t>
  </si>
  <si>
    <t>14.001.0076-0</t>
  </si>
  <si>
    <t>14.001.0076-A</t>
  </si>
  <si>
    <t>14.001.0080-0</t>
  </si>
  <si>
    <t>14.001.0080-A</t>
  </si>
  <si>
    <t>14.001.0100-0</t>
  </si>
  <si>
    <t>14.001.0100-A</t>
  </si>
  <si>
    <t>14.001.0105-0</t>
  </si>
  <si>
    <t>14.001.0105-A</t>
  </si>
  <si>
    <t>14.001.0110-0</t>
  </si>
  <si>
    <t>14.001.0110-A</t>
  </si>
  <si>
    <t>14.001.0115-0</t>
  </si>
  <si>
    <t>14.001.0115-A</t>
  </si>
  <si>
    <t>14.001.0120-0</t>
  </si>
  <si>
    <t>14.001.0120-A</t>
  </si>
  <si>
    <t>14.001.0125-0</t>
  </si>
  <si>
    <t>14.001.0125-A</t>
  </si>
  <si>
    <t>14.001.0130-0</t>
  </si>
  <si>
    <t>14.001.0130-A</t>
  </si>
  <si>
    <t>14.001.0300-0</t>
  </si>
  <si>
    <t>14.001.0300-A</t>
  </si>
  <si>
    <t>14.002.0010-0</t>
  </si>
  <si>
    <t>14.002.0010-A</t>
  </si>
  <si>
    <t>14.002.0012-0</t>
  </si>
  <si>
    <t>14.002.0012-A</t>
  </si>
  <si>
    <t>14.002.0013-0</t>
  </si>
  <si>
    <t>14.002.0013-A</t>
  </si>
  <si>
    <t>14.002.0014-0</t>
  </si>
  <si>
    <t>14.002.0014-A</t>
  </si>
  <si>
    <t>14.002.0020-0</t>
  </si>
  <si>
    <t>14.002.0020-A</t>
  </si>
  <si>
    <t>14.002.0025-0</t>
  </si>
  <si>
    <t>14.002.0025-A</t>
  </si>
  <si>
    <t>14.002.0041-0</t>
  </si>
  <si>
    <t>14.002.0041-A</t>
  </si>
  <si>
    <t>14.002.0046-0</t>
  </si>
  <si>
    <t>14.002.0046-A</t>
  </si>
  <si>
    <t>14.002.0050-0</t>
  </si>
  <si>
    <t>14.002.0050-A</t>
  </si>
  <si>
    <t>14.002.0052-0</t>
  </si>
  <si>
    <t>14.002.0052-A</t>
  </si>
  <si>
    <t>14.002.0053-0</t>
  </si>
  <si>
    <t>14.002.0053-A</t>
  </si>
  <si>
    <t>14.002.0054-0</t>
  </si>
  <si>
    <t>14.002.0054-A</t>
  </si>
  <si>
    <t>14.002.0055-0</t>
  </si>
  <si>
    <t>14.002.0055-A</t>
  </si>
  <si>
    <t>14.002.0058-0</t>
  </si>
  <si>
    <t>14.002.0058-A</t>
  </si>
  <si>
    <t>14.002.0059-0</t>
  </si>
  <si>
    <t>14.002.0059-A</t>
  </si>
  <si>
    <t>14.002.0070-0</t>
  </si>
  <si>
    <t>14.002.0070-A</t>
  </si>
  <si>
    <t>14.002.0071-0</t>
  </si>
  <si>
    <t>14.002.0071-A</t>
  </si>
  <si>
    <t>14.002.0072-0</t>
  </si>
  <si>
    <t>14.002.0072-A</t>
  </si>
  <si>
    <t>14.002.0076-0</t>
  </si>
  <si>
    <t>14.002.0076-A</t>
  </si>
  <si>
    <t>14.002.0078-0</t>
  </si>
  <si>
    <t>14.002.0078-A</t>
  </si>
  <si>
    <t>14.002.0081-0</t>
  </si>
  <si>
    <t>14.002.0081-A</t>
  </si>
  <si>
    <t>14.002.0082-0</t>
  </si>
  <si>
    <t>14.002.0082-A</t>
  </si>
  <si>
    <t>14.002.0084-0</t>
  </si>
  <si>
    <t>14.002.0084-A</t>
  </si>
  <si>
    <t>14.002.0085-0</t>
  </si>
  <si>
    <t>14.002.0085-A</t>
  </si>
  <si>
    <t>14.002.0087-0</t>
  </si>
  <si>
    <t>14.002.0087-A</t>
  </si>
  <si>
    <t>14.002.0088-0</t>
  </si>
  <si>
    <t>14.002.0088-A</t>
  </si>
  <si>
    <t>14.002.0089-0</t>
  </si>
  <si>
    <t>14.002.0089-A</t>
  </si>
  <si>
    <t>14.002.0092-0</t>
  </si>
  <si>
    <t>14.002.0092-A</t>
  </si>
  <si>
    <t>14.002.0095-0</t>
  </si>
  <si>
    <t>14.002.0095-A</t>
  </si>
  <si>
    <t>14.002.0096-0</t>
  </si>
  <si>
    <t>14.002.0096-A</t>
  </si>
  <si>
    <t>14.002.0097-0</t>
  </si>
  <si>
    <t>14.002.0097-A</t>
  </si>
  <si>
    <t>14.002.0098-0</t>
  </si>
  <si>
    <t>14.002.0098-A</t>
  </si>
  <si>
    <t>14.002.0099-0</t>
  </si>
  <si>
    <t>14.002.0099-A</t>
  </si>
  <si>
    <t>14.002.0105-0</t>
  </si>
  <si>
    <t>14.002.0105-A</t>
  </si>
  <si>
    <t>14.002.0108-0</t>
  </si>
  <si>
    <t>14.002.0108-A</t>
  </si>
  <si>
    <t>14.002.0110-0</t>
  </si>
  <si>
    <t>14.002.0110-A</t>
  </si>
  <si>
    <t>14.002.0113-0</t>
  </si>
  <si>
    <t>14.002.0113-A</t>
  </si>
  <si>
    <t>14.002.0120-0</t>
  </si>
  <si>
    <t>14.002.0120-A</t>
  </si>
  <si>
    <t>14.002.0125-0</t>
  </si>
  <si>
    <t>14.002.0125-A</t>
  </si>
  <si>
    <t>14.002.0131-0</t>
  </si>
  <si>
    <t>14.002.0131-A</t>
  </si>
  <si>
    <t>14.002.0132-0</t>
  </si>
  <si>
    <t>14.002.0132-A</t>
  </si>
  <si>
    <t>14.002.0133-0</t>
  </si>
  <si>
    <t>14.002.0133-A</t>
  </si>
  <si>
    <t>14.002.0134-0</t>
  </si>
  <si>
    <t>14.002.0134-A</t>
  </si>
  <si>
    <t>14.002.0155-0</t>
  </si>
  <si>
    <t>14.002.0155-A</t>
  </si>
  <si>
    <t>14.002.0156-0</t>
  </si>
  <si>
    <t>14.002.0156-A</t>
  </si>
  <si>
    <t>14.002.0158-0</t>
  </si>
  <si>
    <t>14.002.0158-A</t>
  </si>
  <si>
    <t>14.002.0161-0</t>
  </si>
  <si>
    <t>14.002.0161-A</t>
  </si>
  <si>
    <t>14.002.0162-0</t>
  </si>
  <si>
    <t>14.002.0162-A</t>
  </si>
  <si>
    <t>14.002.0166-0</t>
  </si>
  <si>
    <t>14.002.0166-A</t>
  </si>
  <si>
    <t>14.002.0180-0</t>
  </si>
  <si>
    <t>14.002.0180-A</t>
  </si>
  <si>
    <t>14.002.0182-0</t>
  </si>
  <si>
    <t>14.002.0182-A</t>
  </si>
  <si>
    <t>14.002.0184-0</t>
  </si>
  <si>
    <t>14.002.0184-A</t>
  </si>
  <si>
    <t>14.002.0186-0</t>
  </si>
  <si>
    <t>14.002.0186-A</t>
  </si>
  <si>
    <t>14.002.0187-0</t>
  </si>
  <si>
    <t>14.002.0187-A</t>
  </si>
  <si>
    <t>14.002.0188-0</t>
  </si>
  <si>
    <t>14.002.0188-A</t>
  </si>
  <si>
    <t>14.002.0189-0</t>
  </si>
  <si>
    <t>14.002.0189-A</t>
  </si>
  <si>
    <t>14.002.0191-0</t>
  </si>
  <si>
    <t>14.002.0191-A</t>
  </si>
  <si>
    <t>14.002.0192-0</t>
  </si>
  <si>
    <t>14.002.0192-A</t>
  </si>
  <si>
    <t>14.002.0193-0</t>
  </si>
  <si>
    <t>14.002.0193-A</t>
  </si>
  <si>
    <t>14.002.0194-0</t>
  </si>
  <si>
    <t>14.002.0194-A</t>
  </si>
  <si>
    <t>14.002.0195-0</t>
  </si>
  <si>
    <t>14.002.0195-A</t>
  </si>
  <si>
    <t>14.002.0196-0</t>
  </si>
  <si>
    <t>14.002.0196-A</t>
  </si>
  <si>
    <t>14.002.0198-0</t>
  </si>
  <si>
    <t>14.002.0198-A</t>
  </si>
  <si>
    <t>14.002.0199-0</t>
  </si>
  <si>
    <t>14.002.0199-A</t>
  </si>
  <si>
    <t>14.002.0200-0</t>
  </si>
  <si>
    <t>14.002.0200-A</t>
  </si>
  <si>
    <t>14.002.0205-0</t>
  </si>
  <si>
    <t>14.002.0205-A</t>
  </si>
  <si>
    <t>14.002.0206-0</t>
  </si>
  <si>
    <t>14.002.0206-A</t>
  </si>
  <si>
    <t>14.002.0207-1</t>
  </si>
  <si>
    <t>14.002.0207-B</t>
  </si>
  <si>
    <t>14.002.0208-0</t>
  </si>
  <si>
    <t>14.002.0208-A</t>
  </si>
  <si>
    <t>14.002.0209-0</t>
  </si>
  <si>
    <t>14.002.0209-A</t>
  </si>
  <si>
    <t>14.002.0210-0</t>
  </si>
  <si>
    <t>14.002.0210-A</t>
  </si>
  <si>
    <t>14.002.0211-0</t>
  </si>
  <si>
    <t>14.002.0211-A</t>
  </si>
  <si>
    <t>14.002.0212-0</t>
  </si>
  <si>
    <t>14.002.0212-A</t>
  </si>
  <si>
    <t>14.002.0213-0</t>
  </si>
  <si>
    <t>14.002.0213-A</t>
  </si>
  <si>
    <t>14.002.0214-0</t>
  </si>
  <si>
    <t>14.002.0214-A</t>
  </si>
  <si>
    <t>14.002.0220-0</t>
  </si>
  <si>
    <t>14.002.0220-A</t>
  </si>
  <si>
    <t>14.002.0225-0</t>
  </si>
  <si>
    <t>14.002.0225-A</t>
  </si>
  <si>
    <t>14.002.0227-0</t>
  </si>
  <si>
    <t>14.002.0227-A</t>
  </si>
  <si>
    <t>14.002.0230-0</t>
  </si>
  <si>
    <t>14.002.0230-A</t>
  </si>
  <si>
    <t>14.002.0232-0</t>
  </si>
  <si>
    <t>14.002.0232-A</t>
  </si>
  <si>
    <t>14.002.0235-0</t>
  </si>
  <si>
    <t>14.002.0235-A</t>
  </si>
  <si>
    <t>14.002.0240-0</t>
  </si>
  <si>
    <t>14.002.0240-A</t>
  </si>
  <si>
    <t>14.002.0242-0</t>
  </si>
  <si>
    <t>14.002.0242-A</t>
  </si>
  <si>
    <t>14.002.0244-0</t>
  </si>
  <si>
    <t>14.002.0244-A</t>
  </si>
  <si>
    <t>14.002.0246-0</t>
  </si>
  <si>
    <t>14.002.0246-A</t>
  </si>
  <si>
    <t>14.002.0250-0</t>
  </si>
  <si>
    <t>14.002.0250-A</t>
  </si>
  <si>
    <t>14.002.0254-0</t>
  </si>
  <si>
    <t>14.002.0254-A</t>
  </si>
  <si>
    <t>14.002.0260-0</t>
  </si>
  <si>
    <t>14.002.0260-A</t>
  </si>
  <si>
    <t>14.002.0280-0</t>
  </si>
  <si>
    <t>14.002.0280-A</t>
  </si>
  <si>
    <t>14.002.0283-0</t>
  </si>
  <si>
    <t>14.002.0283-A</t>
  </si>
  <si>
    <t>14.002.0285-0</t>
  </si>
  <si>
    <t>14.002.0285-A</t>
  </si>
  <si>
    <t>14.002.0372-0</t>
  </si>
  <si>
    <t>14.002.0372-A</t>
  </si>
  <si>
    <t>14.002.0373-0</t>
  </si>
  <si>
    <t>14.002.0373-A</t>
  </si>
  <si>
    <t>14.002.0374-0</t>
  </si>
  <si>
    <t>14.002.0374-A</t>
  </si>
  <si>
    <t>14.002.0375-0</t>
  </si>
  <si>
    <t>14.002.0375-A</t>
  </si>
  <si>
    <t>14.002.0376-0</t>
  </si>
  <si>
    <t>14.002.0376-A</t>
  </si>
  <si>
    <t>14.002.0377-0</t>
  </si>
  <si>
    <t>14.002.0377-A</t>
  </si>
  <si>
    <t>14.002.0380-0</t>
  </si>
  <si>
    <t>14.002.0380-A</t>
  </si>
  <si>
    <t>14.002.0383-0</t>
  </si>
  <si>
    <t>14.002.0383-A</t>
  </si>
  <si>
    <t>14.002.0385-0</t>
  </si>
  <si>
    <t>14.002.0385-A</t>
  </si>
  <si>
    <t>14.002.0390-0</t>
  </si>
  <si>
    <t>14.002.0390-A</t>
  </si>
  <si>
    <t>14.002.0400-0</t>
  </si>
  <si>
    <t>14.002.0400-A</t>
  </si>
  <si>
    <t>14.002.0402-0</t>
  </si>
  <si>
    <t>14.002.0402-A</t>
  </si>
  <si>
    <t>14.002.0404-0</t>
  </si>
  <si>
    <t>14.002.0404-A</t>
  </si>
  <si>
    <t>14.002.0406-0</t>
  </si>
  <si>
    <t>14.002.0406-A</t>
  </si>
  <si>
    <t>14.002.0408-0</t>
  </si>
  <si>
    <t>14.002.0408-A</t>
  </si>
  <si>
    <t>14.002.0410-0</t>
  </si>
  <si>
    <t>14.002.0410-A</t>
  </si>
  <si>
    <t>14.002.0412-0</t>
  </si>
  <si>
    <t>14.002.0412-A</t>
  </si>
  <si>
    <t>14.002.0414-0</t>
  </si>
  <si>
    <t>14.002.0414-A</t>
  </si>
  <si>
    <t>14.002.0416-0</t>
  </si>
  <si>
    <t>14.002.0416-A</t>
  </si>
  <si>
    <t>14.002.0430-0</t>
  </si>
  <si>
    <t>14.002.0430-A</t>
  </si>
  <si>
    <t>14.002.0432-0</t>
  </si>
  <si>
    <t>14.002.0432-A</t>
  </si>
  <si>
    <t>14.002.0434-0</t>
  </si>
  <si>
    <t>14.002.0434-A</t>
  </si>
  <si>
    <t>14.002.0436-0</t>
  </si>
  <si>
    <t>14.002.0436-A</t>
  </si>
  <si>
    <t>14.002.0438-0</t>
  </si>
  <si>
    <t>14.002.0438-A</t>
  </si>
  <si>
    <t>14.002.0440-0</t>
  </si>
  <si>
    <t>14.002.0440-A</t>
  </si>
  <si>
    <t>14.002.0444-0</t>
  </si>
  <si>
    <t>14.002.0444-A</t>
  </si>
  <si>
    <t>14.002.0452-0</t>
  </si>
  <si>
    <t>14.002.0452-A</t>
  </si>
  <si>
    <t>14.002.0454-0</t>
  </si>
  <si>
    <t>14.002.0454-A</t>
  </si>
  <si>
    <t>14.002.0456-0</t>
  </si>
  <si>
    <t>14.002.0456-A</t>
  </si>
  <si>
    <t>14.002.0466-0</t>
  </si>
  <si>
    <t>14.002.0466-A</t>
  </si>
  <si>
    <t>14.002.0468-0</t>
  </si>
  <si>
    <t>14.002.0468-A</t>
  </si>
  <si>
    <t>14.002.0470-0</t>
  </si>
  <si>
    <t>14.002.0470-A</t>
  </si>
  <si>
    <t>14.002.0472-0</t>
  </si>
  <si>
    <t>14.002.0472-A</t>
  </si>
  <si>
    <t>14.002.0478-0</t>
  </si>
  <si>
    <t>14.002.0478-A</t>
  </si>
  <si>
    <t>14.002.0480-0</t>
  </si>
  <si>
    <t>14.002.0480-A</t>
  </si>
  <si>
    <t>14.002.0482-0</t>
  </si>
  <si>
    <t>14.002.0482-A</t>
  </si>
  <si>
    <t>14.002.0483-0</t>
  </si>
  <si>
    <t>14.002.0483-A</t>
  </si>
  <si>
    <t>14.002.0485-0</t>
  </si>
  <si>
    <t>14.002.0485-A</t>
  </si>
  <si>
    <t>14.002.0486-0</t>
  </si>
  <si>
    <t>14.002.0486-A</t>
  </si>
  <si>
    <t>14.002.0487-0</t>
  </si>
  <si>
    <t>14.002.0487-A</t>
  </si>
  <si>
    <t>14.002.0489-0</t>
  </si>
  <si>
    <t>14.002.0489-A</t>
  </si>
  <si>
    <t>14.002.0490-0</t>
  </si>
  <si>
    <t>14.002.0490-A</t>
  </si>
  <si>
    <t>14.002.0491-0</t>
  </si>
  <si>
    <t>14.002.0491-A</t>
  </si>
  <si>
    <t>14.002.0493-0</t>
  </si>
  <si>
    <t>14.002.0493-A</t>
  </si>
  <si>
    <t>14.002.0494-0</t>
  </si>
  <si>
    <t>14.002.0494-A</t>
  </si>
  <si>
    <t>14.002.0495-0</t>
  </si>
  <si>
    <t>14.002.0495-A</t>
  </si>
  <si>
    <t>14.002.0496-0</t>
  </si>
  <si>
    <t>14.002.0496-A</t>
  </si>
  <si>
    <t>14.002.0498-0</t>
  </si>
  <si>
    <t>14.002.0498-A</t>
  </si>
  <si>
    <t>14.002.0499-0</t>
  </si>
  <si>
    <t>14.002.0499-A</t>
  </si>
  <si>
    <t>14.002.0501-0</t>
  </si>
  <si>
    <t>14.002.0501-A</t>
  </si>
  <si>
    <t>14.002.0503-0</t>
  </si>
  <si>
    <t>14.002.0503-A</t>
  </si>
  <si>
    <t>14.002.0520-0</t>
  </si>
  <si>
    <t>14.002.0520-A</t>
  </si>
  <si>
    <t>14.002.0521-0</t>
  </si>
  <si>
    <t>14.002.0521-A</t>
  </si>
  <si>
    <t>14.002.0522-0</t>
  </si>
  <si>
    <t>14.002.0522-A</t>
  </si>
  <si>
    <t>14.002.0523-0</t>
  </si>
  <si>
    <t>14.002.0523-A</t>
  </si>
  <si>
    <t>14.002.0524-0</t>
  </si>
  <si>
    <t>14.002.0524-A</t>
  </si>
  <si>
    <t>14.002.0525-0</t>
  </si>
  <si>
    <t>14.002.0525-A</t>
  </si>
  <si>
    <t>14.002.0526-0</t>
  </si>
  <si>
    <t>14.002.0526-A</t>
  </si>
  <si>
    <t>14.002.0527-0</t>
  </si>
  <si>
    <t>14.002.0527-A</t>
  </si>
  <si>
    <t>14.002.0535-0</t>
  </si>
  <si>
    <t>14.002.0535-A</t>
  </si>
  <si>
    <t>14.002.0536-0</t>
  </si>
  <si>
    <t>14.002.0536-A</t>
  </si>
  <si>
    <t>14.002.0537-0</t>
  </si>
  <si>
    <t>14.002.0537-A</t>
  </si>
  <si>
    <t>14.002.0538-0</t>
  </si>
  <si>
    <t>14.002.0538-A</t>
  </si>
  <si>
    <t>14.002.0539-0</t>
  </si>
  <si>
    <t>14.002.0539-A</t>
  </si>
  <si>
    <t>14.002.0540-0</t>
  </si>
  <si>
    <t>14.002.0540-A</t>
  </si>
  <si>
    <t>14.002.0541-0</t>
  </si>
  <si>
    <t>14.002.0541-A</t>
  </si>
  <si>
    <t>14.002.0542-0</t>
  </si>
  <si>
    <t>14.002.0542-A</t>
  </si>
  <si>
    <t>14.003.0016-0</t>
  </si>
  <si>
    <t>14.003.0016-A</t>
  </si>
  <si>
    <t>14.003.0017-0</t>
  </si>
  <si>
    <t>14.003.0017-A</t>
  </si>
  <si>
    <t>14.003.0020-0</t>
  </si>
  <si>
    <t>14.003.0020-A</t>
  </si>
  <si>
    <t>14.003.0021-0</t>
  </si>
  <si>
    <t>14.003.0021-A</t>
  </si>
  <si>
    <t>14.003.0025-0</t>
  </si>
  <si>
    <t>14.003.0026-0</t>
  </si>
  <si>
    <t>14.003.0026-A</t>
  </si>
  <si>
    <t>14.003.0028-0</t>
  </si>
  <si>
    <t>14.003.0028-A</t>
  </si>
  <si>
    <t>14.003.0029-0</t>
  </si>
  <si>
    <t>14.003.0029-A</t>
  </si>
  <si>
    <t>14.003.0050-0</t>
  </si>
  <si>
    <t>14.003.0050-A</t>
  </si>
  <si>
    <t>14.003.0051-0</t>
  </si>
  <si>
    <t>14.003.0051-A</t>
  </si>
  <si>
    <t>14.003.0061-0</t>
  </si>
  <si>
    <t>14.003.0061-A</t>
  </si>
  <si>
    <t>14.003.0062-0</t>
  </si>
  <si>
    <t>14.003.0062-A</t>
  </si>
  <si>
    <t>14.003.0070-0</t>
  </si>
  <si>
    <t>14.003.0070-A</t>
  </si>
  <si>
    <t>14.003.0071-0</t>
  </si>
  <si>
    <t>14.003.0071-A</t>
  </si>
  <si>
    <t>14.003.0076-A</t>
  </si>
  <si>
    <t>14.003.0077-0</t>
  </si>
  <si>
    <t>14.003.0077-A</t>
  </si>
  <si>
    <t>14.003.0121-0</t>
  </si>
  <si>
    <t>14.003.0121-A</t>
  </si>
  <si>
    <t>14.003.0122-0</t>
  </si>
  <si>
    <t>14.003.0122-A</t>
  </si>
  <si>
    <t>14.003.0130-0</t>
  </si>
  <si>
    <t>14.003.0130-A</t>
  </si>
  <si>
    <t>14.003.0131-0</t>
  </si>
  <si>
    <t>14.003.0131-A</t>
  </si>
  <si>
    <t>14.003.0145-0</t>
  </si>
  <si>
    <t>14.003.0145-A</t>
  </si>
  <si>
    <t>14.003.0146-0</t>
  </si>
  <si>
    <t>14.003.0146-A</t>
  </si>
  <si>
    <t>14.003.0148-0</t>
  </si>
  <si>
    <t>14.003.0148-A</t>
  </si>
  <si>
    <t>14.003.0149-0</t>
  </si>
  <si>
    <t>14.003.0149-A</t>
  </si>
  <si>
    <t>14.003.0151-0</t>
  </si>
  <si>
    <t>14.003.0151-A</t>
  </si>
  <si>
    <t>14.003.0152-0</t>
  </si>
  <si>
    <t>14.003.0152-A</t>
  </si>
  <si>
    <t>14.003.0153-0</t>
  </si>
  <si>
    <t>14.003.0153-A</t>
  </si>
  <si>
    <t>14.003.0154-0</t>
  </si>
  <si>
    <t>14.003.0154-A</t>
  </si>
  <si>
    <t>14.003.0156-0</t>
  </si>
  <si>
    <t>14.003.0156-A</t>
  </si>
  <si>
    <t>14.003.0157-0</t>
  </si>
  <si>
    <t>14.003.0157-A</t>
  </si>
  <si>
    <t>14.003.0160-0</t>
  </si>
  <si>
    <t>14.003.0160-A</t>
  </si>
  <si>
    <t>14.003.0161-0</t>
  </si>
  <si>
    <t>14.003.0161-A</t>
  </si>
  <si>
    <t>14.003.0163-0</t>
  </si>
  <si>
    <t>14.003.0163-A</t>
  </si>
  <si>
    <t>14.003.0164-0</t>
  </si>
  <si>
    <t>14.003.0164-A</t>
  </si>
  <si>
    <t>14.003.0165-0</t>
  </si>
  <si>
    <t>14.003.0165-A</t>
  </si>
  <si>
    <t>14.003.0200-0</t>
  </si>
  <si>
    <t>14.003.0200-A</t>
  </si>
  <si>
    <t>14.003.0201-0</t>
  </si>
  <si>
    <t>14.003.0201-A</t>
  </si>
  <si>
    <t>14.003.0205-0</t>
  </si>
  <si>
    <t>14.003.0205-A</t>
  </si>
  <si>
    <t>14.003.0206-0</t>
  </si>
  <si>
    <t>14.003.0206-A</t>
  </si>
  <si>
    <t>14.003.0210-0</t>
  </si>
  <si>
    <t>14.003.0210-A</t>
  </si>
  <si>
    <t>14.003.0211-0</t>
  </si>
  <si>
    <t>14.003.0211-A</t>
  </si>
  <si>
    <t>14.003.0220-0</t>
  </si>
  <si>
    <t>14.003.0220-A</t>
  </si>
  <si>
    <t>14.003.0221-0</t>
  </si>
  <si>
    <t>14.003.0221-A</t>
  </si>
  <si>
    <t>14.003.0225-0</t>
  </si>
  <si>
    <t>14.003.0225-A</t>
  </si>
  <si>
    <t>14.003.0226-0</t>
  </si>
  <si>
    <t>14.003.0226-A</t>
  </si>
  <si>
    <t>14.003.0230-0</t>
  </si>
  <si>
    <t>14.003.0230-A</t>
  </si>
  <si>
    <t>14.003.0231-0</t>
  </si>
  <si>
    <t>14.003.0231-A</t>
  </si>
  <si>
    <t>14.003.0240-0</t>
  </si>
  <si>
    <t>14.003.0240-A</t>
  </si>
  <si>
    <t>14.003.0241-0</t>
  </si>
  <si>
    <t>14.003.0241-A</t>
  </si>
  <si>
    <t>14.003.0243-0</t>
  </si>
  <si>
    <t>14.003.0243-A</t>
  </si>
  <si>
    <t>14.003.0250-0</t>
  </si>
  <si>
    <t>14.003.0250-A</t>
  </si>
  <si>
    <t>14.003.0255-0</t>
  </si>
  <si>
    <t>14.003.0255-A</t>
  </si>
  <si>
    <t>14.003.0260-0</t>
  </si>
  <si>
    <t>14.003.0260-A</t>
  </si>
  <si>
    <t>14.003.0265-0</t>
  </si>
  <si>
    <t>14.003.0265-A</t>
  </si>
  <si>
    <t>14.003.0300-0</t>
  </si>
  <si>
    <t>14.003.0300-A</t>
  </si>
  <si>
    <t>14.004.0010-0</t>
  </si>
  <si>
    <t>14.004.0010-A</t>
  </si>
  <si>
    <t>14.004.0015-0</t>
  </si>
  <si>
    <t>14.004.0015-A</t>
  </si>
  <si>
    <t>14.004.0020-0</t>
  </si>
  <si>
    <t>14.004.0020-A</t>
  </si>
  <si>
    <t>14.004.0025-0</t>
  </si>
  <si>
    <t>14.004.0025-A</t>
  </si>
  <si>
    <t>14.004.0030-0</t>
  </si>
  <si>
    <t>14.004.0030-A</t>
  </si>
  <si>
    <t>14.004.0040-0</t>
  </si>
  <si>
    <t>14.004.0040-A</t>
  </si>
  <si>
    <t>14.004.0045-0</t>
  </si>
  <si>
    <t>14.004.0045-A</t>
  </si>
  <si>
    <t>14.004.0046-0</t>
  </si>
  <si>
    <t>14.004.0046-A</t>
  </si>
  <si>
    <t>14.004.0047-0</t>
  </si>
  <si>
    <t>14.004.0047-A</t>
  </si>
  <si>
    <t>14.004.0048-0</t>
  </si>
  <si>
    <t>14.004.0048-A</t>
  </si>
  <si>
    <t>14.004.0050-0</t>
  </si>
  <si>
    <t>14.004.0050-A</t>
  </si>
  <si>
    <t>14.004.0060-0</t>
  </si>
  <si>
    <t>14.004.0060-A</t>
  </si>
  <si>
    <t>14.004.0070-0</t>
  </si>
  <si>
    <t>14.004.0070-A</t>
  </si>
  <si>
    <t>14.004.0073-0</t>
  </si>
  <si>
    <t>14.004.0073-A</t>
  </si>
  <si>
    <t>14.004.0100-0</t>
  </si>
  <si>
    <t>14.004.0100-A</t>
  </si>
  <si>
    <t>14.004.0120-0</t>
  </si>
  <si>
    <t>14.004.0120-A</t>
  </si>
  <si>
    <t>14.004.0121-0</t>
  </si>
  <si>
    <t>14.004.0150-0</t>
  </si>
  <si>
    <t>14.004.0150-A</t>
  </si>
  <si>
    <t>14.004.0155-0</t>
  </si>
  <si>
    <t>14.004.0155-A</t>
  </si>
  <si>
    <t>14.004.0160-0</t>
  </si>
  <si>
    <t>14.004.0160-A</t>
  </si>
  <si>
    <t>14.004.0200-0</t>
  </si>
  <si>
    <t>14.004.0200-A</t>
  </si>
  <si>
    <t>14.005.0010-0</t>
  </si>
  <si>
    <t>14.005.0010-A</t>
  </si>
  <si>
    <t>14.005.0015-0</t>
  </si>
  <si>
    <t>14.005.0015-A</t>
  </si>
  <si>
    <t>14.005.0020-0</t>
  </si>
  <si>
    <t>14.005.0020-A</t>
  </si>
  <si>
    <t>14.005.0025-0</t>
  </si>
  <si>
    <t>14.005.0025-A</t>
  </si>
  <si>
    <t>14.006.0005-0</t>
  </si>
  <si>
    <t>14.006.0005-A</t>
  </si>
  <si>
    <t>14.006.0008-0</t>
  </si>
  <si>
    <t>14.006.0008-A</t>
  </si>
  <si>
    <t>14.006.0010-0</t>
  </si>
  <si>
    <t>14.006.0010-A</t>
  </si>
  <si>
    <t>14.006.0012-0</t>
  </si>
  <si>
    <t>14.006.0012-A</t>
  </si>
  <si>
    <t>14.006.0014-0</t>
  </si>
  <si>
    <t>14.006.0014-A</t>
  </si>
  <si>
    <t>14.006.0017-0</t>
  </si>
  <si>
    <t>14.006.0017-A</t>
  </si>
  <si>
    <t>14.006.0019-0</t>
  </si>
  <si>
    <t>14.006.0019-A</t>
  </si>
  <si>
    <t>14.006.0021-0</t>
  </si>
  <si>
    <t>14.006.0021-A</t>
  </si>
  <si>
    <t>14.006.0023-0</t>
  </si>
  <si>
    <t>14.006.0023-A</t>
  </si>
  <si>
    <t>14.006.0025-0</t>
  </si>
  <si>
    <t>14.006.0025-A</t>
  </si>
  <si>
    <t>14.006.0030-0</t>
  </si>
  <si>
    <t>14.006.0030-A</t>
  </si>
  <si>
    <t>14.006.0033-0</t>
  </si>
  <si>
    <t>14.006.0033-A</t>
  </si>
  <si>
    <t>14.006.0036-0</t>
  </si>
  <si>
    <t>14.006.0036-A</t>
  </si>
  <si>
    <t>14.006.0037-0</t>
  </si>
  <si>
    <t>14.006.0038-0</t>
  </si>
  <si>
    <t>14.006.0038-A</t>
  </si>
  <si>
    <t>14.006.0039-0</t>
  </si>
  <si>
    <t>14.006.0039-A</t>
  </si>
  <si>
    <t>14.006.0041-0</t>
  </si>
  <si>
    <t>14.006.0041-A</t>
  </si>
  <si>
    <t>14.006.0043-0</t>
  </si>
  <si>
    <t>14.006.0043-A</t>
  </si>
  <si>
    <t>14.006.0050-0</t>
  </si>
  <si>
    <t>14.006.0050-A</t>
  </si>
  <si>
    <t>14.006.0052-0</t>
  </si>
  <si>
    <t>14.006.0052-A</t>
  </si>
  <si>
    <t>14.006.0054-0</t>
  </si>
  <si>
    <t>14.006.0054-A</t>
  </si>
  <si>
    <t>14.006.0058-0</t>
  </si>
  <si>
    <t>14.006.0058-A</t>
  </si>
  <si>
    <t>14.006.0062-0</t>
  </si>
  <si>
    <t>14.006.0062-A</t>
  </si>
  <si>
    <t>14.006.0064-0</t>
  </si>
  <si>
    <t>14.006.0064-A</t>
  </si>
  <si>
    <t>14.006.0077-0</t>
  </si>
  <si>
    <t>14.006.0078-0</t>
  </si>
  <si>
    <t>14.006.0078-A</t>
  </si>
  <si>
    <t>14.006.0079-0</t>
  </si>
  <si>
    <t>14.006.0079-A</t>
  </si>
  <si>
    <t>14.006.0081-0</t>
  </si>
  <si>
    <t>14.006.0081-A</t>
  </si>
  <si>
    <t>14.006.0082-0</t>
  </si>
  <si>
    <t>14.006.0082-A</t>
  </si>
  <si>
    <t>14.006.0083-0</t>
  </si>
  <si>
    <t>14.006.0083-A</t>
  </si>
  <si>
    <t>14.006.0084-0</t>
  </si>
  <si>
    <t>14.006.0084-A</t>
  </si>
  <si>
    <t>14.006.0085-0</t>
  </si>
  <si>
    <t>14.006.0085-A</t>
  </si>
  <si>
    <t>14.006.0086-0</t>
  </si>
  <si>
    <t>14.006.0086-A</t>
  </si>
  <si>
    <t>14.006.0087-0</t>
  </si>
  <si>
    <t>14.006.0087-A</t>
  </si>
  <si>
    <t>14.006.0088-0</t>
  </si>
  <si>
    <t>14.006.0088-A</t>
  </si>
  <si>
    <t>14.006.0089-0</t>
  </si>
  <si>
    <t>14.006.0089-A</t>
  </si>
  <si>
    <t>14.006.0091-0</t>
  </si>
  <si>
    <t>14.006.0091-A</t>
  </si>
  <si>
    <t>14.006.0092-0</t>
  </si>
  <si>
    <t>14.006.0092-A</t>
  </si>
  <si>
    <t>14.006.0093-0</t>
  </si>
  <si>
    <t>14.006.0093-A</t>
  </si>
  <si>
    <t>14.006.0094-0</t>
  </si>
  <si>
    <t>14.006.0094-A</t>
  </si>
  <si>
    <t>14.006.0095-0</t>
  </si>
  <si>
    <t>14.006.0095-A</t>
  </si>
  <si>
    <t>14.006.0100-0</t>
  </si>
  <si>
    <t>14.006.0100-A</t>
  </si>
  <si>
    <t>14.006.0101-0</t>
  </si>
  <si>
    <t>14.006.0101-A</t>
  </si>
  <si>
    <t>14.006.0102-0</t>
  </si>
  <si>
    <t>14.006.0102-A</t>
  </si>
  <si>
    <t>14.006.0103-0</t>
  </si>
  <si>
    <t>14.006.0103-A</t>
  </si>
  <si>
    <t>14.006.0104-0</t>
  </si>
  <si>
    <t>14.006.0104-A</t>
  </si>
  <si>
    <t>14.006.0105-0</t>
  </si>
  <si>
    <t>14.006.0105-A</t>
  </si>
  <si>
    <t>14.006.0110-0</t>
  </si>
  <si>
    <t>14.006.0110-A</t>
  </si>
  <si>
    <t>14.006.0115-0</t>
  </si>
  <si>
    <t>14.006.0115-A</t>
  </si>
  <si>
    <t>14.006.0120-0</t>
  </si>
  <si>
    <t>14.006.0120-A</t>
  </si>
  <si>
    <t>14.006.0121-0</t>
  </si>
  <si>
    <t>14.006.0121-A</t>
  </si>
  <si>
    <t>14.006.0123-0</t>
  </si>
  <si>
    <t>14.006.0123-A</t>
  </si>
  <si>
    <t>14.006.0124-0</t>
  </si>
  <si>
    <t>14.006.0124-A</t>
  </si>
  <si>
    <t>14.006.0126-0</t>
  </si>
  <si>
    <t>14.006.0126-A</t>
  </si>
  <si>
    <t>14.006.0127-0</t>
  </si>
  <si>
    <t>14.006.0127-A</t>
  </si>
  <si>
    <t>14.006.0150-0</t>
  </si>
  <si>
    <t>14.006.0150-A</t>
  </si>
  <si>
    <t>14.006.0155-0</t>
  </si>
  <si>
    <t>14.006.0155-A</t>
  </si>
  <si>
    <t>14.006.0156-0</t>
  </si>
  <si>
    <t>14.006.0156-A</t>
  </si>
  <si>
    <t>14.006.0160-0</t>
  </si>
  <si>
    <t>14.006.0160-A</t>
  </si>
  <si>
    <t>14.006.0185-0</t>
  </si>
  <si>
    <t>14.006.0185-A</t>
  </si>
  <si>
    <t>14.006.0190-0</t>
  </si>
  <si>
    <t>14.006.0190-A</t>
  </si>
  <si>
    <t>14.006.0220-0</t>
  </si>
  <si>
    <t>14.006.0220-A</t>
  </si>
  <si>
    <t>14.006.0225-0</t>
  </si>
  <si>
    <t>14.006.0225-A</t>
  </si>
  <si>
    <t>14.006.0232-0</t>
  </si>
  <si>
    <t>14.006.0232-A</t>
  </si>
  <si>
    <t>14.006.0233-0</t>
  </si>
  <si>
    <t>14.006.0233-A</t>
  </si>
  <si>
    <t>14.006.0234-0</t>
  </si>
  <si>
    <t>14.006.0234-A</t>
  </si>
  <si>
    <t>14.006.0235-0</t>
  </si>
  <si>
    <t>14.006.0235-A</t>
  </si>
  <si>
    <t>14.006.0237-0</t>
  </si>
  <si>
    <t>14.006.0237-A</t>
  </si>
  <si>
    <t>14.006.0238-0</t>
  </si>
  <si>
    <t>14.006.0238-A</t>
  </si>
  <si>
    <t>14.006.0255-0</t>
  </si>
  <si>
    <t>14.006.0255-A</t>
  </si>
  <si>
    <t>14.006.0260-0</t>
  </si>
  <si>
    <t>14.006.0260-A</t>
  </si>
  <si>
    <t>14.006.0265-0</t>
  </si>
  <si>
    <t>14.006.0265-A</t>
  </si>
  <si>
    <t>14.006.0270-0</t>
  </si>
  <si>
    <t>14.006.0270-A</t>
  </si>
  <si>
    <t>14.006.0275-0</t>
  </si>
  <si>
    <t>14.006.0275-A</t>
  </si>
  <si>
    <t>14.006.0285-0</t>
  </si>
  <si>
    <t>14.006.0285-A</t>
  </si>
  <si>
    <t>14.006.0286-0</t>
  </si>
  <si>
    <t>14.006.0286-A</t>
  </si>
  <si>
    <t>14.006.0288-0</t>
  </si>
  <si>
    <t>14.006.0288-A</t>
  </si>
  <si>
    <t>14.006.0290-0</t>
  </si>
  <si>
    <t>14.006.0290-A</t>
  </si>
  <si>
    <t>14.006.0295-0</t>
  </si>
  <si>
    <t>14.006.0295-A</t>
  </si>
  <si>
    <t>14.006.0297-0</t>
  </si>
  <si>
    <t>14.006.0297-A</t>
  </si>
  <si>
    <t>14.006.0299-0</t>
  </si>
  <si>
    <t>14.006.0299-A</t>
  </si>
  <si>
    <t>14.006.0301-0</t>
  </si>
  <si>
    <t>14.006.0301-A</t>
  </si>
  <si>
    <t>14.006.0303-0</t>
  </si>
  <si>
    <t>14.006.0303-A</t>
  </si>
  <si>
    <t>14.006.0305-0</t>
  </si>
  <si>
    <t>14.006.0305-A</t>
  </si>
  <si>
    <t>14.006.0353-0</t>
  </si>
  <si>
    <t>14.006.0353-A</t>
  </si>
  <si>
    <t>14.006.0355-0</t>
  </si>
  <si>
    <t>14.006.0355-A</t>
  </si>
  <si>
    <t>14.006.0360-0</t>
  </si>
  <si>
    <t>14.006.0360-A</t>
  </si>
  <si>
    <t>14.006.0362-0</t>
  </si>
  <si>
    <t>14.006.0362-A</t>
  </si>
  <si>
    <t>14.006.0370-0</t>
  </si>
  <si>
    <t>14.006.0370-A</t>
  </si>
  <si>
    <t>14.006.0371-0</t>
  </si>
  <si>
    <t>14.006.0371-A</t>
  </si>
  <si>
    <t>14.006.0372-0</t>
  </si>
  <si>
    <t>14.006.0372-A</t>
  </si>
  <si>
    <t>14.006.0373-0</t>
  </si>
  <si>
    <t>14.006.0373-A</t>
  </si>
  <si>
    <t>14.006.0374-0</t>
  </si>
  <si>
    <t>14.006.0374-A</t>
  </si>
  <si>
    <t>14.006.0375-0</t>
  </si>
  <si>
    <t>14.006.0375-A</t>
  </si>
  <si>
    <t>14.006.0380-0</t>
  </si>
  <si>
    <t>14.006.0380-A</t>
  </si>
  <si>
    <t>14.006.0385-0</t>
  </si>
  <si>
    <t>14.006.0385-A</t>
  </si>
  <si>
    <t>14.006.0399-0</t>
  </si>
  <si>
    <t>14.006.0399-A</t>
  </si>
  <si>
    <t>14.006.0400-0</t>
  </si>
  <si>
    <t>14.006.0400-A</t>
  </si>
  <si>
    <t>14.006.0401-0</t>
  </si>
  <si>
    <t>14.006.0401-A</t>
  </si>
  <si>
    <t>14.006.0405-0</t>
  </si>
  <si>
    <t>14.006.0405-A</t>
  </si>
  <si>
    <t>14.006.0407-0</t>
  </si>
  <si>
    <t>14.006.0407-A</t>
  </si>
  <si>
    <t>14.006.0408-0</t>
  </si>
  <si>
    <t>14.006.0408-A</t>
  </si>
  <si>
    <t>14.006.0409-0</t>
  </si>
  <si>
    <t>14.006.0409-A</t>
  </si>
  <si>
    <t>14.006.0415-0</t>
  </si>
  <si>
    <t>14.006.0415-A</t>
  </si>
  <si>
    <t>14.006.0417-0</t>
  </si>
  <si>
    <t>14.006.0417-A</t>
  </si>
  <si>
    <t>14.006.0420-0</t>
  </si>
  <si>
    <t>14.006.0420-A</t>
  </si>
  <si>
    <t>14.006.0422-1</t>
  </si>
  <si>
    <t>14.006.0422-B</t>
  </si>
  <si>
    <t>14.006.0423-0</t>
  </si>
  <si>
    <t>14.006.0423-A</t>
  </si>
  <si>
    <t>14.006.0424-0</t>
  </si>
  <si>
    <t>14.006.0424-A</t>
  </si>
  <si>
    <t>14.006.0426-0</t>
  </si>
  <si>
    <t>14.006.0426-A</t>
  </si>
  <si>
    <t>14.006.0428-0</t>
  </si>
  <si>
    <t>14.006.0428-A</t>
  </si>
  <si>
    <t>14.006.0430-0</t>
  </si>
  <si>
    <t>14.006.0430-A</t>
  </si>
  <si>
    <t>14.006.0440-0</t>
  </si>
  <si>
    <t>14.006.0440-A</t>
  </si>
  <si>
    <t>14.006.0445-0</t>
  </si>
  <si>
    <t>14.006.0445-A</t>
  </si>
  <si>
    <t>14.006.0609-0</t>
  </si>
  <si>
    <t>14.006.0609-A</t>
  </si>
  <si>
    <t>14.006.0612-0</t>
  </si>
  <si>
    <t>14.006.0612-A</t>
  </si>
  <si>
    <t>14.006.0615-0</t>
  </si>
  <si>
    <t>14.006.0615-A</t>
  </si>
  <si>
    <t>14.006.0624-0</t>
  </si>
  <si>
    <t>14.006.0624-A</t>
  </si>
  <si>
    <t>14.006.0627-0</t>
  </si>
  <si>
    <t>14.006.0627-A</t>
  </si>
  <si>
    <t>14.006.0630-0</t>
  </si>
  <si>
    <t>14.006.0630-A</t>
  </si>
  <si>
    <t>14.006.0633-0</t>
  </si>
  <si>
    <t>14.006.0633-A</t>
  </si>
  <si>
    <t>14.006.0636-0</t>
  </si>
  <si>
    <t>14.006.0636-A</t>
  </si>
  <si>
    <t>14.006.0639-0</t>
  </si>
  <si>
    <t>14.006.0639-A</t>
  </si>
  <si>
    <t>14.006.0645-0</t>
  </si>
  <si>
    <t>14.006.0645-A</t>
  </si>
  <si>
    <t>14.006.0648-0</t>
  </si>
  <si>
    <t>14.006.0648-A</t>
  </si>
  <si>
    <t>14.006.0680-0</t>
  </si>
  <si>
    <t>14.006.0680-A</t>
  </si>
  <si>
    <t>14.006.0685-0</t>
  </si>
  <si>
    <t>14.006.0685-A</t>
  </si>
  <si>
    <t>14.006.0695-0</t>
  </si>
  <si>
    <t>14.006.0695-A</t>
  </si>
  <si>
    <t>14.007.0005-0</t>
  </si>
  <si>
    <t>14.007.0005-A</t>
  </si>
  <si>
    <t>14.007.0010-0</t>
  </si>
  <si>
    <t>14.007.0010-A</t>
  </si>
  <si>
    <t>14.007.0015-0</t>
  </si>
  <si>
    <t>14.007.0015-A</t>
  </si>
  <si>
    <t>14.007.0020-0</t>
  </si>
  <si>
    <t>14.007.0020-A</t>
  </si>
  <si>
    <t>14.007.0025-0</t>
  </si>
  <si>
    <t>14.007.0025-A</t>
  </si>
  <si>
    <t>14.007.0030-0</t>
  </si>
  <si>
    <t>14.007.0030-A</t>
  </si>
  <si>
    <t>14.007.0035-0</t>
  </si>
  <si>
    <t>14.007.0035-A</t>
  </si>
  <si>
    <t>14.007.0038-0</t>
  </si>
  <si>
    <t>14.007.0040-0</t>
  </si>
  <si>
    <t>14.007.0040-A</t>
  </si>
  <si>
    <t>14.007.0045-0</t>
  </si>
  <si>
    <t>14.007.0045-A</t>
  </si>
  <si>
    <t>14.007.0050-0</t>
  </si>
  <si>
    <t>14.007.0050-A</t>
  </si>
  <si>
    <t>14.007.0055-0</t>
  </si>
  <si>
    <t>14.007.0055-A</t>
  </si>
  <si>
    <t>14.007.0057-0</t>
  </si>
  <si>
    <t>14.007.0057-A</t>
  </si>
  <si>
    <t>14.007.0060-0</t>
  </si>
  <si>
    <t>14.007.0065-0</t>
  </si>
  <si>
    <t>14.007.0065-A</t>
  </si>
  <si>
    <t>14.007.0070-0</t>
  </si>
  <si>
    <t>14.007.0070-A</t>
  </si>
  <si>
    <t>14.007.0075-0</t>
  </si>
  <si>
    <t>14.007.0075-A</t>
  </si>
  <si>
    <t>14.007.0080-0</t>
  </si>
  <si>
    <t>14.007.0080-A</t>
  </si>
  <si>
    <t>14.007.0085-0</t>
  </si>
  <si>
    <t>14.007.0085-A</t>
  </si>
  <si>
    <t>14.007.0090-0</t>
  </si>
  <si>
    <t>14.007.0090-A</t>
  </si>
  <si>
    <t>14.007.0095-0</t>
  </si>
  <si>
    <t>14.007.0095-A</t>
  </si>
  <si>
    <t>14.007.0101-0</t>
  </si>
  <si>
    <t>14.007.0101-A</t>
  </si>
  <si>
    <t>14.007.0105-0</t>
  </si>
  <si>
    <t>14.007.0105-A</t>
  </si>
  <si>
    <t>14.007.0110-0</t>
  </si>
  <si>
    <t>14.007.0110-A</t>
  </si>
  <si>
    <t>14.007.0115-0</t>
  </si>
  <si>
    <t>14.007.0115-A</t>
  </si>
  <si>
    <t>14.007.0120-0</t>
  </si>
  <si>
    <t>14.007.0120-A</t>
  </si>
  <si>
    <t>14.007.0125-0</t>
  </si>
  <si>
    <t>14.007.0125-A</t>
  </si>
  <si>
    <t>14.007.0130-0</t>
  </si>
  <si>
    <t>14.007.0130-A</t>
  </si>
  <si>
    <t>14.007.0135-0</t>
  </si>
  <si>
    <t>14.007.0135-A</t>
  </si>
  <si>
    <t>14.007.0140-0</t>
  </si>
  <si>
    <t>14.007.0140-A</t>
  </si>
  <si>
    <t>14.007.0145-0</t>
  </si>
  <si>
    <t>14.007.0145-A</t>
  </si>
  <si>
    <t>14.007.0150-0</t>
  </si>
  <si>
    <t>14.007.0150-A</t>
  </si>
  <si>
    <t>14.007.0155-0</t>
  </si>
  <si>
    <t>14.007.0155-A</t>
  </si>
  <si>
    <t>14.007.0160-0</t>
  </si>
  <si>
    <t>14.007.0160-A</t>
  </si>
  <si>
    <t>14.007.0165-0</t>
  </si>
  <si>
    <t>14.007.0165-A</t>
  </si>
  <si>
    <t>14.007.0170-0</t>
  </si>
  <si>
    <t>14.007.0170-A</t>
  </si>
  <si>
    <t>14.007.0175-0</t>
  </si>
  <si>
    <t>14.007.0175-A</t>
  </si>
  <si>
    <t>14.007.0185-0</t>
  </si>
  <si>
    <t>14.007.0185-A</t>
  </si>
  <si>
    <t>14.007.0190-0</t>
  </si>
  <si>
    <t>14.007.0190-A</t>
  </si>
  <si>
    <t>14.007.0195-0</t>
  </si>
  <si>
    <t>14.007.0195-A</t>
  </si>
  <si>
    <t>14.007.0200-0</t>
  </si>
  <si>
    <t>14.007.0200-A</t>
  </si>
  <si>
    <t>14.007.0250-0</t>
  </si>
  <si>
    <t>14.007.0250-A</t>
  </si>
  <si>
    <t>14.007.0251-0</t>
  </si>
  <si>
    <t>14.007.0251-A</t>
  </si>
  <si>
    <t>14.007.0253-0</t>
  </si>
  <si>
    <t>14.007.0253-A</t>
  </si>
  <si>
    <t>14.007.0256-0</t>
  </si>
  <si>
    <t>14.007.0256-A</t>
  </si>
  <si>
    <t>14.007.0258-0</t>
  </si>
  <si>
    <t>14.007.0258-A</t>
  </si>
  <si>
    <t>14.007.0261-0</t>
  </si>
  <si>
    <t>14.007.0261-A</t>
  </si>
  <si>
    <t>14.007.0263-0</t>
  </si>
  <si>
    <t>14.007.0263-A</t>
  </si>
  <si>
    <t>14.007.0266-0</t>
  </si>
  <si>
    <t>14.007.0266-A</t>
  </si>
  <si>
    <t>14.007.0267-0</t>
  </si>
  <si>
    <t>14.007.0267-A</t>
  </si>
  <si>
    <t>14.007.0268-0</t>
  </si>
  <si>
    <t>14.007.0268-A</t>
  </si>
  <si>
    <t>14.007.0269-0</t>
  </si>
  <si>
    <t>14.007.0269-A</t>
  </si>
  <si>
    <t>14.007.0270-0</t>
  </si>
  <si>
    <t>14.007.0270-A</t>
  </si>
  <si>
    <t>14.007.0274-0</t>
  </si>
  <si>
    <t>14.007.0274-A</t>
  </si>
  <si>
    <t>14.007.0276-0</t>
  </si>
  <si>
    <t>14.007.0276-A</t>
  </si>
  <si>
    <t>14.007.0277-0</t>
  </si>
  <si>
    <t>14.007.0277-A</t>
  </si>
  <si>
    <t>14.007.0278-0</t>
  </si>
  <si>
    <t>14.007.0278-A</t>
  </si>
  <si>
    <t>14.007.0279-0</t>
  </si>
  <si>
    <t>14.007.0279-A</t>
  </si>
  <si>
    <t>14.007.0280-0</t>
  </si>
  <si>
    <t>14.007.0280-A</t>
  </si>
  <si>
    <t>14.007.0281-0</t>
  </si>
  <si>
    <t>14.007.0281-A</t>
  </si>
  <si>
    <t>14.007.0282-0</t>
  </si>
  <si>
    <t>14.007.0282-A</t>
  </si>
  <si>
    <t>14.007.0283-0</t>
  </si>
  <si>
    <t>14.007.0283-A</t>
  </si>
  <si>
    <t>14.007.0284-0</t>
  </si>
  <si>
    <t>14.007.0284-A</t>
  </si>
  <si>
    <t>14.007.0286-0</t>
  </si>
  <si>
    <t>14.007.0286-A</t>
  </si>
  <si>
    <t>14.007.0287-0</t>
  </si>
  <si>
    <t>14.007.0287-A</t>
  </si>
  <si>
    <t>14.007.0288-0</t>
  </si>
  <si>
    <t>14.007.0288-A</t>
  </si>
  <si>
    <t>14.007.0289-0</t>
  </si>
  <si>
    <t>14.007.0289-A</t>
  </si>
  <si>
    <t>14.007.0290-0</t>
  </si>
  <si>
    <t>14.007.0290-A</t>
  </si>
  <si>
    <t>14.007.0292-0</t>
  </si>
  <si>
    <t>14.007.0292-A</t>
  </si>
  <si>
    <t>14.007.0294-0</t>
  </si>
  <si>
    <t>14.007.0294-A</t>
  </si>
  <si>
    <t>14.007.0296-0</t>
  </si>
  <si>
    <t>14.007.0296-A</t>
  </si>
  <si>
    <t>14.007.0298-0</t>
  </si>
  <si>
    <t>14.007.0298-A</t>
  </si>
  <si>
    <t>14.007.0300-0</t>
  </si>
  <si>
    <t>14.007.0300-A</t>
  </si>
  <si>
    <t>14.007.0302-0</t>
  </si>
  <si>
    <t>14.007.0302-A</t>
  </si>
  <si>
    <t>14.007.0304-0</t>
  </si>
  <si>
    <t>14.007.0304-A</t>
  </si>
  <si>
    <t>14.007.0306-0</t>
  </si>
  <si>
    <t>14.007.0306-A</t>
  </si>
  <si>
    <t>14.007.0308-0</t>
  </si>
  <si>
    <t>14.007.0308-A</t>
  </si>
  <si>
    <t>14.007.0310-0</t>
  </si>
  <si>
    <t>14.007.0310-A</t>
  </si>
  <si>
    <t>14.007.0312-0</t>
  </si>
  <si>
    <t>14.007.0312-A</t>
  </si>
  <si>
    <t>14.007.0313-0</t>
  </si>
  <si>
    <t>14.007.0313-A</t>
  </si>
  <si>
    <t>14.007.0314-0</t>
  </si>
  <si>
    <t>14.007.0314-A</t>
  </si>
  <si>
    <t>14.007.0315-0</t>
  </si>
  <si>
    <t>14.007.0315-A</t>
  </si>
  <si>
    <t>14.007.0316-0</t>
  </si>
  <si>
    <t>14.007.0316-A</t>
  </si>
  <si>
    <t>14.007.0318-0</t>
  </si>
  <si>
    <t>14.007.0318-A</t>
  </si>
  <si>
    <t>14.007.0320-0</t>
  </si>
  <si>
    <t>14.007.0320-A</t>
  </si>
  <si>
    <t>14.007.0322-0</t>
  </si>
  <si>
    <t>14.007.0322-A</t>
  </si>
  <si>
    <t>14.007.0324-0</t>
  </si>
  <si>
    <t>14.007.0324-A</t>
  </si>
  <si>
    <t>14.007.0326-0</t>
  </si>
  <si>
    <t>14.007.0326-A</t>
  </si>
  <si>
    <t>14.007.0328-0</t>
  </si>
  <si>
    <t>14.007.0328-A</t>
  </si>
  <si>
    <t>14.007.0330-0</t>
  </si>
  <si>
    <t>14.007.0330-A</t>
  </si>
  <si>
    <t>14.007.0332-0</t>
  </si>
  <si>
    <t>14.007.0332-A</t>
  </si>
  <si>
    <t>14.007.0334-0</t>
  </si>
  <si>
    <t>14.007.0334-A</t>
  </si>
  <si>
    <t>14.007.0335-0</t>
  </si>
  <si>
    <t>14.007.0335-A</t>
  </si>
  <si>
    <t>14.007.0336-0</t>
  </si>
  <si>
    <t>14.007.0336-A</t>
  </si>
  <si>
    <t>14.007.0337-0</t>
  </si>
  <si>
    <t>14.007.0337-A</t>
  </si>
  <si>
    <t>14.007.0338-0</t>
  </si>
  <si>
    <t>14.007.0338-A</t>
  </si>
  <si>
    <t>14.007.0340-0</t>
  </si>
  <si>
    <t>14.007.0340-A</t>
  </si>
  <si>
    <t>14.007.0342-0</t>
  </si>
  <si>
    <t>14.007.0342-A</t>
  </si>
  <si>
    <t>14.007.0344-0</t>
  </si>
  <si>
    <t>14.007.0344-A</t>
  </si>
  <si>
    <t>14.007.0345-0</t>
  </si>
  <si>
    <t>14.007.0345-A</t>
  </si>
  <si>
    <t>14.007.0346-0</t>
  </si>
  <si>
    <t>14.007.0346-A</t>
  </si>
  <si>
    <t>14.007.0347-0</t>
  </si>
  <si>
    <t>14.007.0347-A</t>
  </si>
  <si>
    <t>14.007.0348-0</t>
  </si>
  <si>
    <t>14.007.0348-A</t>
  </si>
  <si>
    <t>14.007.0360-0</t>
  </si>
  <si>
    <t>14.007.0360-A</t>
  </si>
  <si>
    <t>14.007.0365-0</t>
  </si>
  <si>
    <t>14.007.0365-A</t>
  </si>
  <si>
    <t>14.007.0390-0</t>
  </si>
  <si>
    <t>14.007.0390-A</t>
  </si>
  <si>
    <t>14.007.0396-0</t>
  </si>
  <si>
    <t>14.007.0396-A</t>
  </si>
  <si>
    <t>14.007.0400-0</t>
  </si>
  <si>
    <t>14.007.0400-A</t>
  </si>
  <si>
    <t>14.008.0010-0</t>
  </si>
  <si>
    <t>14.008.0010-A</t>
  </si>
  <si>
    <t>14.008.0015-0</t>
  </si>
  <si>
    <t>14.008.0015-A</t>
  </si>
  <si>
    <t>14.008.0020-0</t>
  </si>
  <si>
    <t>14.008.0020-A</t>
  </si>
  <si>
    <t>14.008.0025-0</t>
  </si>
  <si>
    <t>14.008.0025-A</t>
  </si>
  <si>
    <t>14.008.0030-0</t>
  </si>
  <si>
    <t>14.008.0030-A</t>
  </si>
  <si>
    <t>14.008.0035-0</t>
  </si>
  <si>
    <t>14.008.0035-A</t>
  </si>
  <si>
    <t>14.008.0045-0</t>
  </si>
  <si>
    <t>14.008.0045-A</t>
  </si>
  <si>
    <t>14.008.0050-0</t>
  </si>
  <si>
    <t>14.008.0050-A</t>
  </si>
  <si>
    <t>14.008.0052-0</t>
  </si>
  <si>
    <t>14.008.0052-A</t>
  </si>
  <si>
    <t>14.008.0055-0</t>
  </si>
  <si>
    <t>14.008.0055-A</t>
  </si>
  <si>
    <t>14.008.0065-0</t>
  </si>
  <si>
    <t>14.008.0070-0</t>
  </si>
  <si>
    <t>14.008.0070-A</t>
  </si>
  <si>
    <t>14.008.0075-0</t>
  </si>
  <si>
    <t>14.008.0075-A</t>
  </si>
  <si>
    <t>14.008.0080-0</t>
  </si>
  <si>
    <t>14.008.0080-A</t>
  </si>
  <si>
    <t>14.008.0090-0</t>
  </si>
  <si>
    <t>14.008.0090-A</t>
  </si>
  <si>
    <t>14.008.0092-0</t>
  </si>
  <si>
    <t>14.008.0092-A</t>
  </si>
  <si>
    <t>14.008.0093-0</t>
  </si>
  <si>
    <t>14.008.0093-A</t>
  </si>
  <si>
    <t>14.008.0095-0</t>
  </si>
  <si>
    <t>14.008.0095-A</t>
  </si>
  <si>
    <t>14.008.0096-0</t>
  </si>
  <si>
    <t>14.008.0096-A</t>
  </si>
  <si>
    <t>14.008.0097-0</t>
  </si>
  <si>
    <t>14.008.0097-A</t>
  </si>
  <si>
    <t>14.009.0010-0</t>
  </si>
  <si>
    <t>14.009.0010-A</t>
  </si>
  <si>
    <t>14.009.0015-0</t>
  </si>
  <si>
    <t>14.009.0015-A</t>
  </si>
  <si>
    <t>14.009.0020-0</t>
  </si>
  <si>
    <t>14.009.0020-A</t>
  </si>
  <si>
    <t>14.009.0022-0</t>
  </si>
  <si>
    <t>14.009.0022-A</t>
  </si>
  <si>
    <t>14.009.0024-0</t>
  </si>
  <si>
    <t>14.009.0024-A</t>
  </si>
  <si>
    <t>14.009.0026-0</t>
  </si>
  <si>
    <t>14.009.0026-A</t>
  </si>
  <si>
    <t>14.009.0040-0</t>
  </si>
  <si>
    <t>14.009.0040-A</t>
  </si>
  <si>
    <t>14.009.0045-0</t>
  </si>
  <si>
    <t>14.009.0045-A</t>
  </si>
  <si>
    <t>14.009.0050-0</t>
  </si>
  <si>
    <t>14.009.0050-A</t>
  </si>
  <si>
    <t>14.009.0052-0</t>
  </si>
  <si>
    <t>14.009.0052-A</t>
  </si>
  <si>
    <t>14.009.0054-0</t>
  </si>
  <si>
    <t>14.009.0054-A</t>
  </si>
  <si>
    <t>14.009.0056-0</t>
  </si>
  <si>
    <t>14.009.0056-A</t>
  </si>
  <si>
    <t>14.009.0060-0</t>
  </si>
  <si>
    <t>14.009.0060-A</t>
  </si>
  <si>
    <t>14.009.0070-0</t>
  </si>
  <si>
    <t>14.009.0070-A</t>
  </si>
  <si>
    <t>14.009.0075-0</t>
  </si>
  <si>
    <t>14.009.0075-A</t>
  </si>
  <si>
    <t>14.009.0080-0</t>
  </si>
  <si>
    <t>14.009.0080-A</t>
  </si>
  <si>
    <t>14.009.0085-0</t>
  </si>
  <si>
    <t>14.009.0085-A</t>
  </si>
  <si>
    <t>14.009.0090-0</t>
  </si>
  <si>
    <t>14.009.0090-A</t>
  </si>
  <si>
    <t>14.009.0095-0</t>
  </si>
  <si>
    <t>14.009.0095-A</t>
  </si>
  <si>
    <t>14.009.0110-0</t>
  </si>
  <si>
    <t>14.009.0110-A</t>
  </si>
  <si>
    <t>14.009.0120-0</t>
  </si>
  <si>
    <t>14.009.0120-A</t>
  </si>
  <si>
    <t>14.009.0125-0</t>
  </si>
  <si>
    <t>14.009.0125-A</t>
  </si>
  <si>
    <t>14.009.0130-0</t>
  </si>
  <si>
    <t>14.009.0130-A</t>
  </si>
  <si>
    <t>14.010.0010-0</t>
  </si>
  <si>
    <t>14.010.0010-A</t>
  </si>
  <si>
    <t>14.010.0015-0</t>
  </si>
  <si>
    <t>14.010.0015-A</t>
  </si>
  <si>
    <t>15.001.0020-1</t>
  </si>
  <si>
    <t>15.001.0025-0</t>
  </si>
  <si>
    <t>15.001.0025-A</t>
  </si>
  <si>
    <t>15.001.0026-0</t>
  </si>
  <si>
    <t>15.001.0026-A</t>
  </si>
  <si>
    <t>15.001.0027-0</t>
  </si>
  <si>
    <t>15.001.0027-A</t>
  </si>
  <si>
    <t>15.001.0028-0</t>
  </si>
  <si>
    <t>15.001.0028-A</t>
  </si>
  <si>
    <t>15.001.0029-0</t>
  </si>
  <si>
    <t>15.001.0029-A</t>
  </si>
  <si>
    <t>15.001.0030-0</t>
  </si>
  <si>
    <t>15.001.0030-A</t>
  </si>
  <si>
    <t>15.001.0031-0</t>
  </si>
  <si>
    <t>15.001.0031-A</t>
  </si>
  <si>
    <t>15.001.0032-0</t>
  </si>
  <si>
    <t>15.001.0032-A</t>
  </si>
  <si>
    <t>15.001.0033-0</t>
  </si>
  <si>
    <t>15.001.0033-A</t>
  </si>
  <si>
    <t>15.001.0034-0</t>
  </si>
  <si>
    <t>15.001.0034-A</t>
  </si>
  <si>
    <t>15.001.0035-0</t>
  </si>
  <si>
    <t>15.001.0035-A</t>
  </si>
  <si>
    <t>15.001.0053-0</t>
  </si>
  <si>
    <t>15.001.0053-A</t>
  </si>
  <si>
    <t>15.001.0054-0</t>
  </si>
  <si>
    <t>15.001.0054-A</t>
  </si>
  <si>
    <t>15.001.0055-0</t>
  </si>
  <si>
    <t>15.001.0055-A</t>
  </si>
  <si>
    <t>15.001.0056-0</t>
  </si>
  <si>
    <t>15.001.0056-A</t>
  </si>
  <si>
    <t>15.001.0057-0</t>
  </si>
  <si>
    <t>15.001.0057-A</t>
  </si>
  <si>
    <t>15.001.0060-0</t>
  </si>
  <si>
    <t>15.001.0060-A</t>
  </si>
  <si>
    <t>15.001.0061-0</t>
  </si>
  <si>
    <t>15.001.0061-A</t>
  </si>
  <si>
    <t>15.001.0071-0</t>
  </si>
  <si>
    <t>15.001.0071-A</t>
  </si>
  <si>
    <t>15.001.0072-0</t>
  </si>
  <si>
    <t>15.001.0072-A</t>
  </si>
  <si>
    <t>15.001.0073-0</t>
  </si>
  <si>
    <t>15.001.0073-A</t>
  </si>
  <si>
    <t>15.001.0075-0</t>
  </si>
  <si>
    <t>15.001.0075-A</t>
  </si>
  <si>
    <t>15.001.0076-0</t>
  </si>
  <si>
    <t>15.001.0076-A</t>
  </si>
  <si>
    <t>15.001.0077-0</t>
  </si>
  <si>
    <t>15.001.0077-A</t>
  </si>
  <si>
    <t>15.001.0078-0</t>
  </si>
  <si>
    <t>15.001.0078-A</t>
  </si>
  <si>
    <t>15.001.0079-0</t>
  </si>
  <si>
    <t>15.001.0079-A</t>
  </si>
  <si>
    <t>15.001.0080-0</t>
  </si>
  <si>
    <t>15.001.0080-A</t>
  </si>
  <si>
    <t>15.001.0090-0</t>
  </si>
  <si>
    <t>15.001.0090-A</t>
  </si>
  <si>
    <t>15.001.0095-0</t>
  </si>
  <si>
    <t>15.001.0095-A</t>
  </si>
  <si>
    <t>15.001.0100-0</t>
  </si>
  <si>
    <t>15.001.0100-A</t>
  </si>
  <si>
    <t>15.002.0062-0</t>
  </si>
  <si>
    <t>15.002.0062-A</t>
  </si>
  <si>
    <t>15.002.0063-0</t>
  </si>
  <si>
    <t>15.002.0063-A</t>
  </si>
  <si>
    <t>15.002.0080-0</t>
  </si>
  <si>
    <t>15.002.0080-A</t>
  </si>
  <si>
    <t>15.002.0082-0</t>
  </si>
  <si>
    <t>15.002.0082-A</t>
  </si>
  <si>
    <t>15.002.0084-0</t>
  </si>
  <si>
    <t>15.002.0084-A</t>
  </si>
  <si>
    <t>15.002.0086-0</t>
  </si>
  <si>
    <t>15.002.0086-A</t>
  </si>
  <si>
    <t>15.002.0088-0</t>
  </si>
  <si>
    <t>15.002.0088-A</t>
  </si>
  <si>
    <t>15.002.0090-0</t>
  </si>
  <si>
    <t>15.002.0090-A</t>
  </si>
  <si>
    <t>15.002.0092-0</t>
  </si>
  <si>
    <t>15.002.0092-A</t>
  </si>
  <si>
    <t>15.002.0094-0</t>
  </si>
  <si>
    <t>15.002.0094-A</t>
  </si>
  <si>
    <t>15.002.0096-0</t>
  </si>
  <si>
    <t>15.002.0096-A</t>
  </si>
  <si>
    <t>15.002.0120-0</t>
  </si>
  <si>
    <t>15.002.0120-A</t>
  </si>
  <si>
    <t>15.002.0125-0</t>
  </si>
  <si>
    <t>15.002.0125-A</t>
  </si>
  <si>
    <t>15.002.0130-0</t>
  </si>
  <si>
    <t>15.002.0130-A</t>
  </si>
  <si>
    <t>15.002.0135-0</t>
  </si>
  <si>
    <t>15.002.0135-A</t>
  </si>
  <si>
    <t>15.002.0200-0</t>
  </si>
  <si>
    <t>15.002.0200-A</t>
  </si>
  <si>
    <t>15.002.0205-0</t>
  </si>
  <si>
    <t>15.002.0205-A</t>
  </si>
  <si>
    <t>15.002.0210-0</t>
  </si>
  <si>
    <t>15.002.0310-0</t>
  </si>
  <si>
    <t>15.002.0310-A</t>
  </si>
  <si>
    <t>15.002.0400-0</t>
  </si>
  <si>
    <t>15.002.0400-A</t>
  </si>
  <si>
    <t>15.002.0401-0</t>
  </si>
  <si>
    <t>15.002.0401-A</t>
  </si>
  <si>
    <t>15.002.0580-0</t>
  </si>
  <si>
    <t>15.002.0580-A</t>
  </si>
  <si>
    <t>15.002.0582-0</t>
  </si>
  <si>
    <t>15.002.0582-A</t>
  </si>
  <si>
    <t>15.002.0584-0</t>
  </si>
  <si>
    <t>15.002.0584-A</t>
  </si>
  <si>
    <t>15.002.0586-0</t>
  </si>
  <si>
    <t>15.002.0586-A</t>
  </si>
  <si>
    <t>15.002.0588-0</t>
  </si>
  <si>
    <t>15.002.0588-A</t>
  </si>
  <si>
    <t>15.002.0590-0</t>
  </si>
  <si>
    <t>15.002.0590-A</t>
  </si>
  <si>
    <t>15.002.0592-0</t>
  </si>
  <si>
    <t>15.002.0592-A</t>
  </si>
  <si>
    <t>15.002.0594-0</t>
  </si>
  <si>
    <t>15.002.0594-A</t>
  </si>
  <si>
    <t>15.002.0596-0</t>
  </si>
  <si>
    <t>15.002.0596-A</t>
  </si>
  <si>
    <t>15.002.0598-0</t>
  </si>
  <si>
    <t>15.002.0598-A</t>
  </si>
  <si>
    <t>15.002.0600-0</t>
  </si>
  <si>
    <t>15.002.0600-A</t>
  </si>
  <si>
    <t>15.002.0602-0</t>
  </si>
  <si>
    <t>15.002.0602-A</t>
  </si>
  <si>
    <t>15.002.0604-0</t>
  </si>
  <si>
    <t>15.002.0604-A</t>
  </si>
  <si>
    <t>15.002.0606-0</t>
  </si>
  <si>
    <t>15.002.0606-A</t>
  </si>
  <si>
    <t>15.002.0608-0</t>
  </si>
  <si>
    <t>15.002.0608-A</t>
  </si>
  <si>
    <t>15.002.0610-0</t>
  </si>
  <si>
    <t>15.002.0610-A</t>
  </si>
  <si>
    <t>15.002.0612-0</t>
  </si>
  <si>
    <t>15.002.0612-A</t>
  </si>
  <si>
    <t>15.002.0614-0</t>
  </si>
  <si>
    <t>15.002.0614-A</t>
  </si>
  <si>
    <t>15.002.0616-0</t>
  </si>
  <si>
    <t>15.002.0616-A</t>
  </si>
  <si>
    <t>15.002.0618-0</t>
  </si>
  <si>
    <t>15.002.0618-A</t>
  </si>
  <si>
    <t>15.002.0620-0</t>
  </si>
  <si>
    <t>15.002.0620-A</t>
  </si>
  <si>
    <t>15.002.0622-0</t>
  </si>
  <si>
    <t>15.002.0622-A</t>
  </si>
  <si>
    <t>15.002.0623-0</t>
  </si>
  <si>
    <t>15.002.0623-A</t>
  </si>
  <si>
    <t>15.002.0624-0</t>
  </si>
  <si>
    <t>15.002.0624-A</t>
  </si>
  <si>
    <t>15.002.0625-0</t>
  </si>
  <si>
    <t>15.002.0625-A</t>
  </si>
  <si>
    <t>15.002.0626-0</t>
  </si>
  <si>
    <t>15.002.0626-A</t>
  </si>
  <si>
    <t>15.002.0627-0</t>
  </si>
  <si>
    <t>15.002.0627-A</t>
  </si>
  <si>
    <t>15.002.0628-0</t>
  </si>
  <si>
    <t>15.002.0628-A</t>
  </si>
  <si>
    <t>15.002.0629-0</t>
  </si>
  <si>
    <t>15.002.0629-A</t>
  </si>
  <si>
    <t>15.002.0630-0</t>
  </si>
  <si>
    <t>15.002.0630-A</t>
  </si>
  <si>
    <t>15.002.0631-0</t>
  </si>
  <si>
    <t>15.002.0631-A</t>
  </si>
  <si>
    <t>15.002.0632-0</t>
  </si>
  <si>
    <t>15.002.0632-A</t>
  </si>
  <si>
    <t>15.002.0633-0</t>
  </si>
  <si>
    <t>15.002.0633-A</t>
  </si>
  <si>
    <t>15.002.0634-0</t>
  </si>
  <si>
    <t>15.002.0634-A</t>
  </si>
  <si>
    <t>15.002.0635-0</t>
  </si>
  <si>
    <t>15.002.0635-A</t>
  </si>
  <si>
    <t>15.002.0636-0</t>
  </si>
  <si>
    <t>15.002.0636-A</t>
  </si>
  <si>
    <t>15.002.0637-0</t>
  </si>
  <si>
    <t>15.002.0637-A</t>
  </si>
  <si>
    <t>15.002.0638-0</t>
  </si>
  <si>
    <t>15.002.0638-A</t>
  </si>
  <si>
    <t>15.002.0639-0</t>
  </si>
  <si>
    <t>15.002.0639-A</t>
  </si>
  <si>
    <t>15.002.0640-0</t>
  </si>
  <si>
    <t>15.002.0640-A</t>
  </si>
  <si>
    <t>15.002.0641-0</t>
  </si>
  <si>
    <t>15.002.0641-A</t>
  </si>
  <si>
    <t>15.002.0642-0</t>
  </si>
  <si>
    <t>15.002.0642-A</t>
  </si>
  <si>
    <t>15.002.0643-0</t>
  </si>
  <si>
    <t>15.002.0643-A</t>
  </si>
  <si>
    <t>15.002.0644-0</t>
  </si>
  <si>
    <t>15.002.0644-A</t>
  </si>
  <si>
    <t>15.002.0645-0</t>
  </si>
  <si>
    <t>15.002.0645-A</t>
  </si>
  <si>
    <t>15.002.0646-0</t>
  </si>
  <si>
    <t>15.002.0646-A</t>
  </si>
  <si>
    <t>15.002.0647-0</t>
  </si>
  <si>
    <t>15.002.0647-A</t>
  </si>
  <si>
    <t>15.002.0648-0</t>
  </si>
  <si>
    <t>15.002.0648-A</t>
  </si>
  <si>
    <t>15.002.0649-0</t>
  </si>
  <si>
    <t>15.002.0649-A</t>
  </si>
  <si>
    <t>15.002.0650-0</t>
  </si>
  <si>
    <t>15.002.0650-A</t>
  </si>
  <si>
    <t>15.002.0651-0</t>
  </si>
  <si>
    <t>15.002.0651-A</t>
  </si>
  <si>
    <t>15.002.0652-0</t>
  </si>
  <si>
    <t>15.002.0652-A</t>
  </si>
  <si>
    <t>15.002.0653-0</t>
  </si>
  <si>
    <t>15.002.0653-A</t>
  </si>
  <si>
    <t>15.002.0654-0</t>
  </si>
  <si>
    <t>15.002.0654-A</t>
  </si>
  <si>
    <t>15.002.0655-0</t>
  </si>
  <si>
    <t>15.002.0655-A</t>
  </si>
  <si>
    <t>15.002.0656-0</t>
  </si>
  <si>
    <t>15.002.0656-A</t>
  </si>
  <si>
    <t>15.002.0657-0</t>
  </si>
  <si>
    <t>15.002.0657-A</t>
  </si>
  <si>
    <t>15.002.0658-0</t>
  </si>
  <si>
    <t>15.002.0658-A</t>
  </si>
  <si>
    <t>15.002.0659-0</t>
  </si>
  <si>
    <t>15.002.0659-A</t>
  </si>
  <si>
    <t>15.002.0660-0</t>
  </si>
  <si>
    <t>15.002.0660-A</t>
  </si>
  <si>
    <t>15.002.0661-0</t>
  </si>
  <si>
    <t>15.002.0661-A</t>
  </si>
  <si>
    <t>15.002.0662-0</t>
  </si>
  <si>
    <t>15.002.0662-A</t>
  </si>
  <si>
    <t>15.002.0663-0</t>
  </si>
  <si>
    <t>15.002.0663-A</t>
  </si>
  <si>
    <t>15.002.0664-0</t>
  </si>
  <si>
    <t>15.002.0664-A</t>
  </si>
  <si>
    <t>15.002.0665-0</t>
  </si>
  <si>
    <t>15.002.0665-A</t>
  </si>
  <si>
    <t>15.002.0666-0</t>
  </si>
  <si>
    <t>15.002.0666-A</t>
  </si>
  <si>
    <t>15.002.0668-0</t>
  </si>
  <si>
    <t>15.002.0668-A</t>
  </si>
  <si>
    <t>15.002.0669-0</t>
  </si>
  <si>
    <t>15.002.0669-A</t>
  </si>
  <si>
    <t>15.002.0670-0</t>
  </si>
  <si>
    <t>15.002.0670-A</t>
  </si>
  <si>
    <t>15.002.0671-0</t>
  </si>
  <si>
    <t>15.002.0671-A</t>
  </si>
  <si>
    <t>15.002.0672-0</t>
  </si>
  <si>
    <t>15.002.0672-A</t>
  </si>
  <si>
    <t>15.002.0673-0</t>
  </si>
  <si>
    <t>15.002.0673-A</t>
  </si>
  <si>
    <t>15.002.0674-0</t>
  </si>
  <si>
    <t>15.002.0674-A</t>
  </si>
  <si>
    <t>15.002.0675-0</t>
  </si>
  <si>
    <t>15.002.0675-A</t>
  </si>
  <si>
    <t>15.002.0676-0</t>
  </si>
  <si>
    <t>15.002.0676-A</t>
  </si>
  <si>
    <t>15.002.0677-0</t>
  </si>
  <si>
    <t>15.002.0677-A</t>
  </si>
  <si>
    <t>15.002.0678-0</t>
  </si>
  <si>
    <t>15.002.0678-A</t>
  </si>
  <si>
    <t>15.002.0679-0</t>
  </si>
  <si>
    <t>15.002.0679-A</t>
  </si>
  <si>
    <t>15.002.0680-0</t>
  </si>
  <si>
    <t>15.002.0680-A</t>
  </si>
  <si>
    <t>15.002.0681-0</t>
  </si>
  <si>
    <t>15.002.0681-A</t>
  </si>
  <si>
    <t>15.002.0682-0</t>
  </si>
  <si>
    <t>15.002.0682-A</t>
  </si>
  <si>
    <t>15.002.0683-0</t>
  </si>
  <si>
    <t>15.002.0683-A</t>
  </si>
  <si>
    <t>15.002.0684-0</t>
  </si>
  <si>
    <t>15.002.0684-A</t>
  </si>
  <si>
    <t>15.002.0685-0</t>
  </si>
  <si>
    <t>15.002.0685-A</t>
  </si>
  <si>
    <t>15.002.0686-0</t>
  </si>
  <si>
    <t>15.002.0686-A</t>
  </si>
  <si>
    <t>15.002.0687-0</t>
  </si>
  <si>
    <t>15.002.0687-A</t>
  </si>
  <si>
    <t>15.002.0688-0</t>
  </si>
  <si>
    <t>15.002.0688-A</t>
  </si>
  <si>
    <t>15.002.0689-0</t>
  </si>
  <si>
    <t>15.002.0689-A</t>
  </si>
  <si>
    <t>15.002.0690-0</t>
  </si>
  <si>
    <t>15.002.0690-A</t>
  </si>
  <si>
    <t>15.002.0691-0</t>
  </si>
  <si>
    <t>15.002.0691-A</t>
  </si>
  <si>
    <t>15.002.0692-0</t>
  </si>
  <si>
    <t>15.002.0692-A</t>
  </si>
  <si>
    <t>15.002.0693-0</t>
  </si>
  <si>
    <t>15.002.0693-A</t>
  </si>
  <si>
    <t>15.002.0694-0</t>
  </si>
  <si>
    <t>15.002.0694-A</t>
  </si>
  <si>
    <t>15.002.0695-0</t>
  </si>
  <si>
    <t>15.002.0695-A</t>
  </si>
  <si>
    <t>15.002.0696-0</t>
  </si>
  <si>
    <t>15.002.0696-A</t>
  </si>
  <si>
    <t>15.002.0697-0</t>
  </si>
  <si>
    <t>15.002.0697-A</t>
  </si>
  <si>
    <t>15.002.0698-0</t>
  </si>
  <si>
    <t>15.002.0698-A</t>
  </si>
  <si>
    <t>15.002.0699-0</t>
  </si>
  <si>
    <t>15.002.0699-A</t>
  </si>
  <si>
    <t>15.002.0700-0</t>
  </si>
  <si>
    <t>15.002.0700-A</t>
  </si>
  <si>
    <t>15.002.0701-0</t>
  </si>
  <si>
    <t>15.002.0701-A</t>
  </si>
  <si>
    <t>15.002.0702-0</t>
  </si>
  <si>
    <t>15.002.0702-A</t>
  </si>
  <si>
    <t>15.002.0703-0</t>
  </si>
  <si>
    <t>15.002.0703-A</t>
  </si>
  <si>
    <t>15.002.0704-0</t>
  </si>
  <si>
    <t>15.002.0704-A</t>
  </si>
  <si>
    <t>15.002.0705-0</t>
  </si>
  <si>
    <t>15.002.0705-A</t>
  </si>
  <si>
    <t>15.002.0706-0</t>
  </si>
  <si>
    <t>15.002.0706-A</t>
  </si>
  <si>
    <t>15.002.0707-0</t>
  </si>
  <si>
    <t>15.002.0707-A</t>
  </si>
  <si>
    <t>15.003.0023-0</t>
  </si>
  <si>
    <t>15.003.0023-A</t>
  </si>
  <si>
    <t>15.003.0024-0</t>
  </si>
  <si>
    <t>15.003.0024-A</t>
  </si>
  <si>
    <t>15.003.0025-1</t>
  </si>
  <si>
    <t>15.003.0025-B</t>
  </si>
  <si>
    <t>15.003.0026-1</t>
  </si>
  <si>
    <t>15.003.0026-B</t>
  </si>
  <si>
    <t>15.003.0027-1</t>
  </si>
  <si>
    <t>15.003.0027-B</t>
  </si>
  <si>
    <t>15.003.0028-0</t>
  </si>
  <si>
    <t>15.003.0028-A</t>
  </si>
  <si>
    <t>15.003.0066-0</t>
  </si>
  <si>
    <t>15.003.0066-A</t>
  </si>
  <si>
    <t>15.003.0068-0</t>
  </si>
  <si>
    <t>15.003.0068-A</t>
  </si>
  <si>
    <t>15.003.0069-0</t>
  </si>
  <si>
    <t>15.003.0069-A</t>
  </si>
  <si>
    <t>15.003.0073-0</t>
  </si>
  <si>
    <t>15.003.0073-A</t>
  </si>
  <si>
    <t>15.003.0175-0</t>
  </si>
  <si>
    <t>15.003.0175-A</t>
  </si>
  <si>
    <t>15.003.0177-0</t>
  </si>
  <si>
    <t>15.003.0177-A</t>
  </si>
  <si>
    <t>15.003.0178-0</t>
  </si>
  <si>
    <t>15.003.0178-A</t>
  </si>
  <si>
    <t>15.003.0180-0</t>
  </si>
  <si>
    <t>15.003.0180-A</t>
  </si>
  <si>
    <t>15.003.0181-0</t>
  </si>
  <si>
    <t>15.003.0181-A</t>
  </si>
  <si>
    <t>15.003.0185-0</t>
  </si>
  <si>
    <t>15.003.0185-A</t>
  </si>
  <si>
    <t>15.003.0186-0</t>
  </si>
  <si>
    <t>15.003.0186-A</t>
  </si>
  <si>
    <t>15.003.0190-0</t>
  </si>
  <si>
    <t>15.003.0190-A</t>
  </si>
  <si>
    <t>15.003.0192-0</t>
  </si>
  <si>
    <t>15.003.0192-A</t>
  </si>
  <si>
    <t>15.003.0193-0</t>
  </si>
  <si>
    <t>15.003.0193-A</t>
  </si>
  <si>
    <t>15.003.0194-0</t>
  </si>
  <si>
    <t>15.003.0194-A</t>
  </si>
  <si>
    <t>15.003.0200-0</t>
  </si>
  <si>
    <t>15.003.0200-A</t>
  </si>
  <si>
    <t>15.003.0202-0</t>
  </si>
  <si>
    <t>15.003.0202-A</t>
  </si>
  <si>
    <t>15.003.0204-0</t>
  </si>
  <si>
    <t>15.003.0204-A</t>
  </si>
  <si>
    <t>15.003.0206-0</t>
  </si>
  <si>
    <t>15.003.0206-A</t>
  </si>
  <si>
    <t>15.003.0208-0</t>
  </si>
  <si>
    <t>15.003.0208-A</t>
  </si>
  <si>
    <t>15.003.0210-0</t>
  </si>
  <si>
    <t>15.003.0210-A</t>
  </si>
  <si>
    <t>15.003.0212-0</t>
  </si>
  <si>
    <t>15.003.0212-A</t>
  </si>
  <si>
    <t>15.003.0214-0</t>
  </si>
  <si>
    <t>15.003.0214-A</t>
  </si>
  <si>
    <t>15.003.0216-0</t>
  </si>
  <si>
    <t>15.003.0216-A</t>
  </si>
  <si>
    <t>15.003.0350-0</t>
  </si>
  <si>
    <t>15.003.0350-A</t>
  </si>
  <si>
    <t>15.003.0351-0</t>
  </si>
  <si>
    <t>15.003.0351-A</t>
  </si>
  <si>
    <t>15.003.0352-0</t>
  </si>
  <si>
    <t>15.003.0352-A</t>
  </si>
  <si>
    <t>15.003.0353-0</t>
  </si>
  <si>
    <t>15.003.0353-A</t>
  </si>
  <si>
    <t>15.003.0354-1</t>
  </si>
  <si>
    <t>15.003.0354-B</t>
  </si>
  <si>
    <t>15.003.0355-0</t>
  </si>
  <si>
    <t>15.003.0355-A</t>
  </si>
  <si>
    <t>15.003.0356-1</t>
  </si>
  <si>
    <t>15.003.0356-B</t>
  </si>
  <si>
    <t>15.003.0357-0</t>
  </si>
  <si>
    <t>15.003.0357-A</t>
  </si>
  <si>
    <t>15.003.0358-1</t>
  </si>
  <si>
    <t>15.003.0358-B</t>
  </si>
  <si>
    <t>15.003.0359-0</t>
  </si>
  <si>
    <t>15.003.0359-A</t>
  </si>
  <si>
    <t>15.003.0360-0</t>
  </si>
  <si>
    <t>15.003.0360-A</t>
  </si>
  <si>
    <t>15.003.0361-0</t>
  </si>
  <si>
    <t>15.003.0361-A</t>
  </si>
  <si>
    <t>15.003.0365-0</t>
  </si>
  <si>
    <t>15.003.0365-A</t>
  </si>
  <si>
    <t>15.003.0370-0</t>
  </si>
  <si>
    <t>15.003.0370-A</t>
  </si>
  <si>
    <t>15.003.0371-0</t>
  </si>
  <si>
    <t>15.003.0371-A</t>
  </si>
  <si>
    <t>15.003.0372-0</t>
  </si>
  <si>
    <t>15.003.0372-A</t>
  </si>
  <si>
    <t>15.003.0373-0</t>
  </si>
  <si>
    <t>15.003.0373-A</t>
  </si>
  <si>
    <t>15.003.0375-0</t>
  </si>
  <si>
    <t>15.003.0375-A</t>
  </si>
  <si>
    <t>15.003.0377-0</t>
  </si>
  <si>
    <t>15.003.0377-A</t>
  </si>
  <si>
    <t>15.003.0379-0</t>
  </si>
  <si>
    <t>15.003.0379-A</t>
  </si>
  <si>
    <t>15.003.0380-0</t>
  </si>
  <si>
    <t>15.003.0380-A</t>
  </si>
  <si>
    <t>15.003.0381-0</t>
  </si>
  <si>
    <t>15.003.0381-A</t>
  </si>
  <si>
    <t>15.003.0390-0</t>
  </si>
  <si>
    <t>15.003.0390-A</t>
  </si>
  <si>
    <t>15.003.0391-0</t>
  </si>
  <si>
    <t>15.003.0391-A</t>
  </si>
  <si>
    <t>15.003.0392-0</t>
  </si>
  <si>
    <t>15.003.0392-A</t>
  </si>
  <si>
    <t>15.003.0393-0</t>
  </si>
  <si>
    <t>15.003.0393-A</t>
  </si>
  <si>
    <t>15.003.0394-0</t>
  </si>
  <si>
    <t>15.003.0394-A</t>
  </si>
  <si>
    <t>15.003.0395-0</t>
  </si>
  <si>
    <t>15.003.0395-A</t>
  </si>
  <si>
    <t>15.003.0396-0</t>
  </si>
  <si>
    <t>15.003.0396-A</t>
  </si>
  <si>
    <t>15.003.0397-0</t>
  </si>
  <si>
    <t>15.003.0397-A</t>
  </si>
  <si>
    <t>15.003.0398-0</t>
  </si>
  <si>
    <t>15.003.0398-A</t>
  </si>
  <si>
    <t>15.003.0400-0</t>
  </si>
  <si>
    <t>15.003.0400-A</t>
  </si>
  <si>
    <t>15.003.0405-0</t>
  </si>
  <si>
    <t>15.003.0405-A</t>
  </si>
  <si>
    <t>15.003.0410-0</t>
  </si>
  <si>
    <t>15.003.0410-A</t>
  </si>
  <si>
    <t>15.003.0415-0</t>
  </si>
  <si>
    <t>15.003.0415-A</t>
  </si>
  <si>
    <t>15.003.0420-0</t>
  </si>
  <si>
    <t>15.003.0420-A</t>
  </si>
  <si>
    <t>15.003.0421-0</t>
  </si>
  <si>
    <t>15.003.0421-A</t>
  </si>
  <si>
    <t>15.003.0500-0</t>
  </si>
  <si>
    <t>15.003.0500-A</t>
  </si>
  <si>
    <t>15.003.0505-0</t>
  </si>
  <si>
    <t>15.003.0505-A</t>
  </si>
  <si>
    <t>15.003.0510-0</t>
  </si>
  <si>
    <t>15.003.0510-A</t>
  </si>
  <si>
    <t>15.003.0515-0</t>
  </si>
  <si>
    <t>15.003.0515-A</t>
  </si>
  <si>
    <t>15.003.0550-0</t>
  </si>
  <si>
    <t>15.003.0550-A</t>
  </si>
  <si>
    <t>15.003.0552-0</t>
  </si>
  <si>
    <t>15.003.0552-A</t>
  </si>
  <si>
    <t>15.003.0600-0</t>
  </si>
  <si>
    <t>15.003.0600-A</t>
  </si>
  <si>
    <t>15.003.0650-0</t>
  </si>
  <si>
    <t>15.003.0650-A</t>
  </si>
  <si>
    <t>15.004.0010-0</t>
  </si>
  <si>
    <t>15.004.0010-A</t>
  </si>
  <si>
    <t>15.004.0011-0</t>
  </si>
  <si>
    <t>15.004.0011-A</t>
  </si>
  <si>
    <t>15.004.0012-0</t>
  </si>
  <si>
    <t>15.004.0012-A</t>
  </si>
  <si>
    <t>15.004.0013-0</t>
  </si>
  <si>
    <t>15.004.0013-A</t>
  </si>
  <si>
    <t>15.004.0014-0</t>
  </si>
  <si>
    <t>15.004.0014-A</t>
  </si>
  <si>
    <t>15.004.0023-0</t>
  </si>
  <si>
    <t>15.004.0024-0</t>
  </si>
  <si>
    <t>15.004.0024-A</t>
  </si>
  <si>
    <t>15.004.0025-0</t>
  </si>
  <si>
    <t>15.004.0025-A</t>
  </si>
  <si>
    <t>15.004.0026-0</t>
  </si>
  <si>
    <t>15.004.0026-A</t>
  </si>
  <si>
    <t>15.004.0027-0</t>
  </si>
  <si>
    <t>15.004.0027-A</t>
  </si>
  <si>
    <t>15.004.0028-0</t>
  </si>
  <si>
    <t>15.004.0028-A</t>
  </si>
  <si>
    <t>15.004.0045-0</t>
  </si>
  <si>
    <t>15.004.0045-A</t>
  </si>
  <si>
    <t>15.004.0046-0</t>
  </si>
  <si>
    <t>15.004.0046-A</t>
  </si>
  <si>
    <t>15.004.0050-0</t>
  </si>
  <si>
    <t>15.004.0050-A</t>
  </si>
  <si>
    <t>15.004.0051-0</t>
  </si>
  <si>
    <t>15.004.0051-A</t>
  </si>
  <si>
    <t>15.004.0053-0</t>
  </si>
  <si>
    <t>15.004.0053-A</t>
  </si>
  <si>
    <t>15.004.0055-0</t>
  </si>
  <si>
    <t>15.004.0055-A</t>
  </si>
  <si>
    <t>15.004.0058-0</t>
  </si>
  <si>
    <t>15.004.0058-A</t>
  </si>
  <si>
    <t>15.004.0059-0</t>
  </si>
  <si>
    <t>15.004.0059-A</t>
  </si>
  <si>
    <t>15.004.0060-1</t>
  </si>
  <si>
    <t>15.004.0060-B</t>
  </si>
  <si>
    <t>15.004.0061-0</t>
  </si>
  <si>
    <t>15.004.0061-A</t>
  </si>
  <si>
    <t>15.004.0062-0</t>
  </si>
  <si>
    <t>15.004.0062-A</t>
  </si>
  <si>
    <t>15.004.0063-0</t>
  </si>
  <si>
    <t>15.004.0064-0</t>
  </si>
  <si>
    <t>15.004.0064-A</t>
  </si>
  <si>
    <t>15.004.0065-0</t>
  </si>
  <si>
    <t>15.004.0065-A</t>
  </si>
  <si>
    <t>15.004.0067-0</t>
  </si>
  <si>
    <t>15.004.0067-A</t>
  </si>
  <si>
    <t>15.004.0070-0</t>
  </si>
  <si>
    <t>15.004.0070-A</t>
  </si>
  <si>
    <t>15.004.0074-0</t>
  </si>
  <si>
    <t>15.004.0074-A</t>
  </si>
  <si>
    <t>15.004.0075-0</t>
  </si>
  <si>
    <t>15.004.0075-A</t>
  </si>
  <si>
    <t>15.004.0076-0</t>
  </si>
  <si>
    <t>15.004.0076-A</t>
  </si>
  <si>
    <t>15.004.0080-0</t>
  </si>
  <si>
    <t>15.004.0080-A</t>
  </si>
  <si>
    <t>15.004.0085-0</t>
  </si>
  <si>
    <t>15.004.0085-A</t>
  </si>
  <si>
    <t>15.004.0086-0</t>
  </si>
  <si>
    <t>15.004.0086-A</t>
  </si>
  <si>
    <t>15.004.0090-0</t>
  </si>
  <si>
    <t>15.004.0090-A</t>
  </si>
  <si>
    <t>15.004.0102-1</t>
  </si>
  <si>
    <t>15.004.0102-B</t>
  </si>
  <si>
    <t>15.004.0103-0</t>
  </si>
  <si>
    <t>15.004.0103-A</t>
  </si>
  <si>
    <t>15.004.0104-0</t>
  </si>
  <si>
    <t>15.004.0104-A</t>
  </si>
  <si>
    <t>15.004.0105-0</t>
  </si>
  <si>
    <t>15.004.0105-A</t>
  </si>
  <si>
    <t>15.004.0108-0</t>
  </si>
  <si>
    <t>15.004.0110-0</t>
  </si>
  <si>
    <t>15.004.0110-A</t>
  </si>
  <si>
    <t>15.004.0125-0</t>
  </si>
  <si>
    <t>15.004.0125-A</t>
  </si>
  <si>
    <t>15.004.0126-0</t>
  </si>
  <si>
    <t>15.004.0126-A</t>
  </si>
  <si>
    <t>15.004.0127-0</t>
  </si>
  <si>
    <t>15.004.0127-A</t>
  </si>
  <si>
    <t>15.004.0130-0</t>
  </si>
  <si>
    <t>15.004.0130-A</t>
  </si>
  <si>
    <t>15.004.0131-0</t>
  </si>
  <si>
    <t>15.004.0131-A</t>
  </si>
  <si>
    <t>15.004.0133-0</t>
  </si>
  <si>
    <t>15.004.0133-A</t>
  </si>
  <si>
    <t>15.004.0150-0</t>
  </si>
  <si>
    <t>15.004.0150-A</t>
  </si>
  <si>
    <t>15.004.0151-0</t>
  </si>
  <si>
    <t>15.004.0151-A</t>
  </si>
  <si>
    <t>15.004.0160-0</t>
  </si>
  <si>
    <t>15.004.0160-A</t>
  </si>
  <si>
    <t>15.004.0161-0</t>
  </si>
  <si>
    <t>15.004.0161-A</t>
  </si>
  <si>
    <t>15.004.0170-0</t>
  </si>
  <si>
    <t>15.004.0170-A</t>
  </si>
  <si>
    <t>15.004.0175-1</t>
  </si>
  <si>
    <t>15.004.0175-B</t>
  </si>
  <si>
    <t>15.004.0176-0</t>
  </si>
  <si>
    <t>15.004.0176-A</t>
  </si>
  <si>
    <t>15.004.0180-0</t>
  </si>
  <si>
    <t>15.004.0180-A</t>
  </si>
  <si>
    <t>15.004.0181-0</t>
  </si>
  <si>
    <t>15.004.0190-0</t>
  </si>
  <si>
    <t>15.004.0190-A</t>
  </si>
  <si>
    <t>15.004.0200-0</t>
  </si>
  <si>
    <t>15.004.0200-A</t>
  </si>
  <si>
    <t>15.004.0202-0</t>
  </si>
  <si>
    <t>15.004.0202-A</t>
  </si>
  <si>
    <t>15.004.0204-0</t>
  </si>
  <si>
    <t>15.004.0204-A</t>
  </si>
  <si>
    <t>15.004.0210-0</t>
  </si>
  <si>
    <t>15.004.0210-A</t>
  </si>
  <si>
    <t>15.004.0212-0</t>
  </si>
  <si>
    <t>15.004.0212-A</t>
  </si>
  <si>
    <t>15.004.0220-0</t>
  </si>
  <si>
    <t>15.004.0220-A</t>
  </si>
  <si>
    <t>15.004.0222-0</t>
  </si>
  <si>
    <t>15.004.0222-A</t>
  </si>
  <si>
    <t>15.004.0224-0</t>
  </si>
  <si>
    <t>15.004.0224-A</t>
  </si>
  <si>
    <t>15.004.0250-0</t>
  </si>
  <si>
    <t>15.004.0250-A</t>
  </si>
  <si>
    <t>15.004.0251-0</t>
  </si>
  <si>
    <t>15.004.0251-A</t>
  </si>
  <si>
    <t>15.004.0255-0</t>
  </si>
  <si>
    <t>15.004.0255-A</t>
  </si>
  <si>
    <t>15.004.0300-0</t>
  </si>
  <si>
    <t>15.004.0300-A</t>
  </si>
  <si>
    <t>15.004.0305-0</t>
  </si>
  <si>
    <t>15.004.0305-A</t>
  </si>
  <si>
    <t>15.004.0310-0</t>
  </si>
  <si>
    <t>15.004.0310-A</t>
  </si>
  <si>
    <t>15.004.0315-0</t>
  </si>
  <si>
    <t>15.004.0315-A</t>
  </si>
  <si>
    <t>15.004.0320-0</t>
  </si>
  <si>
    <t>15.004.0320-A</t>
  </si>
  <si>
    <t>15.004.0325-0</t>
  </si>
  <si>
    <t>15.004.0325-A</t>
  </si>
  <si>
    <t>15.004.0330-0</t>
  </si>
  <si>
    <t>15.004.0330-A</t>
  </si>
  <si>
    <t>15.004.0335-0</t>
  </si>
  <si>
    <t>15.004.0335-A</t>
  </si>
  <si>
    <t>15.004.0600-0</t>
  </si>
  <si>
    <t>15.004.0600-A</t>
  </si>
  <si>
    <t>15.004.0620-0</t>
  </si>
  <si>
    <t>15.004.0620-A</t>
  </si>
  <si>
    <t>15.004.0700-0</t>
  </si>
  <si>
    <t>15.004.0700-A</t>
  </si>
  <si>
    <t>15.004.0705-0</t>
  </si>
  <si>
    <t>15.004.0705-A</t>
  </si>
  <si>
    <t>15.004.0710-0</t>
  </si>
  <si>
    <t>15.004.0710-A</t>
  </si>
  <si>
    <t>15.004.0715-0</t>
  </si>
  <si>
    <t>15.004.0715-A</t>
  </si>
  <si>
    <t>15.004.0720-0</t>
  </si>
  <si>
    <t>15.004.0720-A</t>
  </si>
  <si>
    <t>15.005.0010-0</t>
  </si>
  <si>
    <t>15.005.0010-A</t>
  </si>
  <si>
    <t>15.005.0020-0</t>
  </si>
  <si>
    <t>15.005.0020-A</t>
  </si>
  <si>
    <t>15.005.0030-0</t>
  </si>
  <si>
    <t>15.005.0030-A</t>
  </si>
  <si>
    <t>15.005.0040-1</t>
  </si>
  <si>
    <t>15.005.0040-B</t>
  </si>
  <si>
    <t>15.005.0050-0</t>
  </si>
  <si>
    <t>15.005.0050-A</t>
  </si>
  <si>
    <t>15.005.0060-0</t>
  </si>
  <si>
    <t>15.005.0060-A</t>
  </si>
  <si>
    <t>15.005.0070-0</t>
  </si>
  <si>
    <t>15.005.0070-A</t>
  </si>
  <si>
    <t>15.005.0100-0</t>
  </si>
  <si>
    <t>15.005.0100-A</t>
  </si>
  <si>
    <t>15.005.0110-0</t>
  </si>
  <si>
    <t>15.005.0110-A</t>
  </si>
  <si>
    <t>15.005.0120-0</t>
  </si>
  <si>
    <t>15.005.0120-A</t>
  </si>
  <si>
    <t>15.005.0130-0</t>
  </si>
  <si>
    <t>15.005.0130-A</t>
  </si>
  <si>
    <t>15.005.0140-0</t>
  </si>
  <si>
    <t>15.005.0140-A</t>
  </si>
  <si>
    <t>15.005.0200-0</t>
  </si>
  <si>
    <t>15.005.0200-A</t>
  </si>
  <si>
    <t>15.005.0201-0</t>
  </si>
  <si>
    <t>15.005.0201-A</t>
  </si>
  <si>
    <t>15.005.0202-0</t>
  </si>
  <si>
    <t>15.005.0202-A</t>
  </si>
  <si>
    <t>15.005.0203-0</t>
  </si>
  <si>
    <t>15.005.0203-A</t>
  </si>
  <si>
    <t>15.005.0204-0</t>
  </si>
  <si>
    <t>15.005.0204-A</t>
  </si>
  <si>
    <t>15.005.0205-0</t>
  </si>
  <si>
    <t>15.005.0205-A</t>
  </si>
  <si>
    <t>15.005.0206-0</t>
  </si>
  <si>
    <t>15.005.0206-A</t>
  </si>
  <si>
    <t>15.005.0207-0</t>
  </si>
  <si>
    <t>15.005.0207-A</t>
  </si>
  <si>
    <t>15.005.0208-0</t>
  </si>
  <si>
    <t>15.005.0208-A</t>
  </si>
  <si>
    <t>15.005.0209-0</t>
  </si>
  <si>
    <t>15.005.0209-A</t>
  </si>
  <si>
    <t>15.005.0253-0</t>
  </si>
  <si>
    <t>15.005.0253-A</t>
  </si>
  <si>
    <t>15.005.0255-0</t>
  </si>
  <si>
    <t>15.005.0255-A</t>
  </si>
  <si>
    <t>15.005.0260-0</t>
  </si>
  <si>
    <t>15.005.0260-A</t>
  </si>
  <si>
    <t>15.005.0275-0</t>
  </si>
  <si>
    <t>15.005.0275-A</t>
  </si>
  <si>
    <t>15.005.0278-0</t>
  </si>
  <si>
    <t>15.005.0278-A</t>
  </si>
  <si>
    <t>15.005.0280-0</t>
  </si>
  <si>
    <t>15.005.0280-A</t>
  </si>
  <si>
    <t>15.006.0010-0</t>
  </si>
  <si>
    <t>15.006.0010-A</t>
  </si>
  <si>
    <t>15.006.0012-0</t>
  </si>
  <si>
    <t>15.006.0012-A</t>
  </si>
  <si>
    <t>15.006.0015-0</t>
  </si>
  <si>
    <t>15.006.0015-A</t>
  </si>
  <si>
    <t>15.006.0016-0</t>
  </si>
  <si>
    <t>15.006.0016-A</t>
  </si>
  <si>
    <t>15.006.0035-0</t>
  </si>
  <si>
    <t>15.006.0035-A</t>
  </si>
  <si>
    <t>15.006.0040-0</t>
  </si>
  <si>
    <t>15.006.0040-A</t>
  </si>
  <si>
    <t>15.006.0045-0</t>
  </si>
  <si>
    <t>15.006.0045-A</t>
  </si>
  <si>
    <t>15.007.0208-0</t>
  </si>
  <si>
    <t>15.007.0208-A</t>
  </si>
  <si>
    <t>15.007.0209-0</t>
  </si>
  <si>
    <t>15.007.0209-A</t>
  </si>
  <si>
    <t>15.007.0210-0</t>
  </si>
  <si>
    <t>15.007.0210-A</t>
  </si>
  <si>
    <t>15.007.0214-0</t>
  </si>
  <si>
    <t>15.007.0214-A</t>
  </si>
  <si>
    <t>15.007.0216-0</t>
  </si>
  <si>
    <t>15.007.0216-A</t>
  </si>
  <si>
    <t>15.007.0218-0</t>
  </si>
  <si>
    <t>15.007.0218-A</t>
  </si>
  <si>
    <t>15.007.0250-0</t>
  </si>
  <si>
    <t>15.007.0250-A</t>
  </si>
  <si>
    <t>15.007.0280-0</t>
  </si>
  <si>
    <t>15.007.0280-A</t>
  </si>
  <si>
    <t>15.007.0285-0</t>
  </si>
  <si>
    <t>15.007.0285-A</t>
  </si>
  <si>
    <t>15.007.0290-0</t>
  </si>
  <si>
    <t>15.007.0290-A</t>
  </si>
  <si>
    <t>15.007.0295-0</t>
  </si>
  <si>
    <t>15.007.0295-A</t>
  </si>
  <si>
    <t>15.007.0334-0</t>
  </si>
  <si>
    <t>15.007.0334-A</t>
  </si>
  <si>
    <t>15.007.0338-0</t>
  </si>
  <si>
    <t>15.007.0338-A</t>
  </si>
  <si>
    <t>15.007.0340-0</t>
  </si>
  <si>
    <t>15.007.0340-A</t>
  </si>
  <si>
    <t>15.007.0345-0</t>
  </si>
  <si>
    <t>15.007.0345-A</t>
  </si>
  <si>
    <t>15.007.0347-0</t>
  </si>
  <si>
    <t>15.007.0347-A</t>
  </si>
  <si>
    <t>15.007.0350-0</t>
  </si>
  <si>
    <t>15.007.0350-A</t>
  </si>
  <si>
    <t>15.007.0351-0</t>
  </si>
  <si>
    <t>15.007.0351-A</t>
  </si>
  <si>
    <t>15.007.0357-0</t>
  </si>
  <si>
    <t>15.007.0357-A</t>
  </si>
  <si>
    <t>15.007.0359-0</t>
  </si>
  <si>
    <t>15.007.0359-A</t>
  </si>
  <si>
    <t>15.007.0400-0</t>
  </si>
  <si>
    <t>15.007.0400-A</t>
  </si>
  <si>
    <t>15.007.0405-0</t>
  </si>
  <si>
    <t>15.007.0405-A</t>
  </si>
  <si>
    <t>15.007.0410-0</t>
  </si>
  <si>
    <t>15.007.0410-A</t>
  </si>
  <si>
    <t>15.007.0415-0</t>
  </si>
  <si>
    <t>15.007.0415-A</t>
  </si>
  <si>
    <t>15.007.0420-0</t>
  </si>
  <si>
    <t>15.007.0420-A</t>
  </si>
  <si>
    <t>15.007.0425-0</t>
  </si>
  <si>
    <t>15.007.0425-A</t>
  </si>
  <si>
    <t>15.007.0430-0</t>
  </si>
  <si>
    <t>15.007.0430-A</t>
  </si>
  <si>
    <t>15.007.0435-0</t>
  </si>
  <si>
    <t>15.007.0435-A</t>
  </si>
  <si>
    <t>15.007.0495-0</t>
  </si>
  <si>
    <t>15.007.0495-A</t>
  </si>
  <si>
    <t>15.007.0498-0</t>
  </si>
  <si>
    <t>15.007.0501-0</t>
  </si>
  <si>
    <t>15.007.0501-A</t>
  </si>
  <si>
    <t>15.007.0504-0</t>
  </si>
  <si>
    <t>15.007.0504-A</t>
  </si>
  <si>
    <t>15.007.0507-0</t>
  </si>
  <si>
    <t>15.007.0507-A</t>
  </si>
  <si>
    <t>15.007.0511-0</t>
  </si>
  <si>
    <t>15.007.0511-A</t>
  </si>
  <si>
    <t>15.007.0514-0</t>
  </si>
  <si>
    <t>15.007.0514-A</t>
  </si>
  <si>
    <t>15.007.0517-0</t>
  </si>
  <si>
    <t>15.007.0517-A</t>
  </si>
  <si>
    <t>15.007.0520-0</t>
  </si>
  <si>
    <t>15.007.0520-A</t>
  </si>
  <si>
    <t>15.007.0521-0</t>
  </si>
  <si>
    <t>15.007.0521-A</t>
  </si>
  <si>
    <t>15.007.0522-0</t>
  </si>
  <si>
    <t>15.007.0522-A</t>
  </si>
  <si>
    <t>15.007.0523-0</t>
  </si>
  <si>
    <t>15.007.0523-A</t>
  </si>
  <si>
    <t>15.007.0524-0</t>
  </si>
  <si>
    <t>15.007.0524-A</t>
  </si>
  <si>
    <t>15.007.0525-0</t>
  </si>
  <si>
    <t>15.007.0525-A</t>
  </si>
  <si>
    <t>15.007.0526-0</t>
  </si>
  <si>
    <t>15.007.0526-A</t>
  </si>
  <si>
    <t>15.007.0527-0</t>
  </si>
  <si>
    <t>15.007.0527-A</t>
  </si>
  <si>
    <t>15.007.0528-0</t>
  </si>
  <si>
    <t>15.007.0528-A</t>
  </si>
  <si>
    <t>15.007.0529-0</t>
  </si>
  <si>
    <t>15.007.0529-A</t>
  </si>
  <si>
    <t>15.007.0530-0</t>
  </si>
  <si>
    <t>15.007.0530-A</t>
  </si>
  <si>
    <t>15.007.0531-0</t>
  </si>
  <si>
    <t>15.007.0531-A</t>
  </si>
  <si>
    <t>15.007.0532-0</t>
  </si>
  <si>
    <t>15.007.0532-A</t>
  </si>
  <si>
    <t>15.007.0533-0</t>
  </si>
  <si>
    <t>15.007.0533-A</t>
  </si>
  <si>
    <t>15.007.0534-0</t>
  </si>
  <si>
    <t>15.007.0534-A</t>
  </si>
  <si>
    <t>15.007.0550-0</t>
  </si>
  <si>
    <t>15.007.0550-A</t>
  </si>
  <si>
    <t>15.007.0552-0</t>
  </si>
  <si>
    <t>15.007.0552-A</t>
  </si>
  <si>
    <t>15.007.0554-0</t>
  </si>
  <si>
    <t>15.007.0554-A</t>
  </si>
  <si>
    <t>15.007.0556-0</t>
  </si>
  <si>
    <t>15.007.0556-A</t>
  </si>
  <si>
    <t>15.007.0558-0</t>
  </si>
  <si>
    <t>15.007.0558-A</t>
  </si>
  <si>
    <t>15.007.0560-0</t>
  </si>
  <si>
    <t>15.007.0560-A</t>
  </si>
  <si>
    <t>15.007.0566-0</t>
  </si>
  <si>
    <t>15.007.0566-A</t>
  </si>
  <si>
    <t>15.007.0567-0</t>
  </si>
  <si>
    <t>15.007.0567-A</t>
  </si>
  <si>
    <t>15.007.0568-0</t>
  </si>
  <si>
    <t>15.007.0568-A</t>
  </si>
  <si>
    <t>15.007.0569-0</t>
  </si>
  <si>
    <t>15.007.0569-A</t>
  </si>
  <si>
    <t>15.007.0570-0</t>
  </si>
  <si>
    <t>15.007.0572-0</t>
  </si>
  <si>
    <t>15.007.0572-A</t>
  </si>
  <si>
    <t>15.007.0575-0</t>
  </si>
  <si>
    <t>15.007.0575-A</t>
  </si>
  <si>
    <t>15.007.0600-0</t>
  </si>
  <si>
    <t>15.007.0605-0</t>
  </si>
  <si>
    <t>15.007.0605-A</t>
  </si>
  <si>
    <t>15.007.0608-0</t>
  </si>
  <si>
    <t>15.007.0608-A</t>
  </si>
  <si>
    <t>15.007.0609-0</t>
  </si>
  <si>
    <t>15.007.0609-A</t>
  </si>
  <si>
    <t>15.007.0610-0</t>
  </si>
  <si>
    <t>15.007.0610-A</t>
  </si>
  <si>
    <t>15.007.0611-0</t>
  </si>
  <si>
    <t>15.007.0611-A</t>
  </si>
  <si>
    <t>15.007.0615-0</t>
  </si>
  <si>
    <t>15.007.0615-A</t>
  </si>
  <si>
    <t>15.007.0680-0</t>
  </si>
  <si>
    <t>15.007.0680-A</t>
  </si>
  <si>
    <t>15.007.0682-0</t>
  </si>
  <si>
    <t>15.007.0682-A</t>
  </si>
  <si>
    <t>15.007.0684-0</t>
  </si>
  <si>
    <t>15.007.0684-A</t>
  </si>
  <si>
    <t>15.007.0686-0</t>
  </si>
  <si>
    <t>15.007.0686-A</t>
  </si>
  <si>
    <t>15.007.0688-0</t>
  </si>
  <si>
    <t>15.007.0688-A</t>
  </si>
  <si>
    <t>15.007.0689-0</t>
  </si>
  <si>
    <t>15.007.0689-A</t>
  </si>
  <si>
    <t>15.007.0696-0</t>
  </si>
  <si>
    <t>15.007.0696-A</t>
  </si>
  <si>
    <t>15.007.0697-0</t>
  </si>
  <si>
    <t>15.007.0697-A</t>
  </si>
  <si>
    <t>15.007.0699-0</t>
  </si>
  <si>
    <t>15.007.0699-A</t>
  </si>
  <si>
    <t>15.007.0705-0</t>
  </si>
  <si>
    <t>15.007.0705-A</t>
  </si>
  <si>
    <t>15.007.0710-0</t>
  </si>
  <si>
    <t>15.007.0710-A</t>
  </si>
  <si>
    <t>15.007.0711-0</t>
  </si>
  <si>
    <t>15.007.0711-A</t>
  </si>
  <si>
    <t>15.007.0712-0</t>
  </si>
  <si>
    <t>15.007.0712-A</t>
  </si>
  <si>
    <t>15.008.0010-0</t>
  </si>
  <si>
    <t>15.008.0010-A</t>
  </si>
  <si>
    <t>15.008.0015-0</t>
  </si>
  <si>
    <t>15.008.0015-A</t>
  </si>
  <si>
    <t>15.008.0020-0</t>
  </si>
  <si>
    <t>15.008.0020-A</t>
  </si>
  <si>
    <t>15.008.0025-0</t>
  </si>
  <si>
    <t>15.008.0025-A</t>
  </si>
  <si>
    <t>15.008.0030-0</t>
  </si>
  <si>
    <t>15.008.0030-A</t>
  </si>
  <si>
    <t>15.008.0035-0</t>
  </si>
  <si>
    <t>15.008.0035-A</t>
  </si>
  <si>
    <t>15.008.0080-0</t>
  </si>
  <si>
    <t>15.008.0085-0</t>
  </si>
  <si>
    <t>15.008.0090-0</t>
  </si>
  <si>
    <t>15.008.0090-A</t>
  </si>
  <si>
    <t>15.008.0095-0</t>
  </si>
  <si>
    <t>15.008.0095-A</t>
  </si>
  <si>
    <t>15.008.0100-0</t>
  </si>
  <si>
    <t>15.008.0100-A</t>
  </si>
  <si>
    <t>15.008.0105-0</t>
  </si>
  <si>
    <t>15.008.0105-A</t>
  </si>
  <si>
    <t>15.008.0110-0</t>
  </si>
  <si>
    <t>15.008.0110-A</t>
  </si>
  <si>
    <t>15.008.0112-0</t>
  </si>
  <si>
    <t>15.008.0112-A</t>
  </si>
  <si>
    <t>15.008.0115-0</t>
  </si>
  <si>
    <t>15.008.0115-A</t>
  </si>
  <si>
    <t>15.008.0120-0</t>
  </si>
  <si>
    <t>15.008.0120-A</t>
  </si>
  <si>
    <t>15.008.0125-0</t>
  </si>
  <si>
    <t>15.008.0125-A</t>
  </si>
  <si>
    <t>15.008.0130-0</t>
  </si>
  <si>
    <t>15.008.0130-A</t>
  </si>
  <si>
    <t>15.008.0135-0</t>
  </si>
  <si>
    <t>15.008.0135-A</t>
  </si>
  <si>
    <t>15.008.0140-0</t>
  </si>
  <si>
    <t>15.008.0140-A</t>
  </si>
  <si>
    <t>15.008.0145-0</t>
  </si>
  <si>
    <t>15.008.0145-A</t>
  </si>
  <si>
    <t>15.008.0150-0</t>
  </si>
  <si>
    <t>15.008.0150-A</t>
  </si>
  <si>
    <t>15.008.0155-0</t>
  </si>
  <si>
    <t>15.008.0155-A</t>
  </si>
  <si>
    <t>15.008.0157-0</t>
  </si>
  <si>
    <t>15.008.0157-A</t>
  </si>
  <si>
    <t>15.008.0159-0</t>
  </si>
  <si>
    <t>15.008.0159-A</t>
  </si>
  <si>
    <t>15.008.0161-0</t>
  </si>
  <si>
    <t>15.008.0161-A</t>
  </si>
  <si>
    <t>15.008.0163-0</t>
  </si>
  <si>
    <t>15.008.0163-A</t>
  </si>
  <si>
    <t>15.008.0165-0</t>
  </si>
  <si>
    <t>15.008.0165-A</t>
  </si>
  <si>
    <t>15.008.0167-0</t>
  </si>
  <si>
    <t>15.008.0167-A</t>
  </si>
  <si>
    <t>15.008.0169-0</t>
  </si>
  <si>
    <t>15.008.0169-A</t>
  </si>
  <si>
    <t>15.008.0171-0</t>
  </si>
  <si>
    <t>15.008.0171-A</t>
  </si>
  <si>
    <t>15.008.0173-0</t>
  </si>
  <si>
    <t>15.008.0173-A</t>
  </si>
  <si>
    <t>15.008.0175-0</t>
  </si>
  <si>
    <t>15.008.0175-A</t>
  </si>
  <si>
    <t>15.008.0177-0</t>
  </si>
  <si>
    <t>15.008.0177-A</t>
  </si>
  <si>
    <t>15.008.0179-0</t>
  </si>
  <si>
    <t>15.008.0179-A</t>
  </si>
  <si>
    <t>15.008.0181-0</t>
  </si>
  <si>
    <t>15.008.0181-A</t>
  </si>
  <si>
    <t>15.008.0183-0</t>
  </si>
  <si>
    <t>15.008.0183-A</t>
  </si>
  <si>
    <t>15.008.0185-0</t>
  </si>
  <si>
    <t>15.008.0185-A</t>
  </si>
  <si>
    <t>15.008.0187-0</t>
  </si>
  <si>
    <t>15.008.0187-A</t>
  </si>
  <si>
    <t>15.008.0189-0</t>
  </si>
  <si>
    <t>15.008.0189-A</t>
  </si>
  <si>
    <t>15.008.0191-0</t>
  </si>
  <si>
    <t>15.008.0191-A</t>
  </si>
  <si>
    <t>15.008.0193-0</t>
  </si>
  <si>
    <t>15.008.0193-A</t>
  </si>
  <si>
    <t>15.008.0194-0</t>
  </si>
  <si>
    <t>15.008.0194-A</t>
  </si>
  <si>
    <t>15.008.0197-0</t>
  </si>
  <si>
    <t>15.008.0197-A</t>
  </si>
  <si>
    <t>15.008.0199-0</t>
  </si>
  <si>
    <t>15.008.0199-A</t>
  </si>
  <si>
    <t>15.008.0200-0</t>
  </si>
  <si>
    <t>15.008.0200-A</t>
  </si>
  <si>
    <t>15.008.0205-0</t>
  </si>
  <si>
    <t>15.008.0205-A</t>
  </si>
  <si>
    <t>15.008.0210-0</t>
  </si>
  <si>
    <t>15.008.0210-A</t>
  </si>
  <si>
    <t>15.008.0215-0</t>
  </si>
  <si>
    <t>15.008.0215-A</t>
  </si>
  <si>
    <t>15.008.0220-0</t>
  </si>
  <si>
    <t>15.008.0220-A</t>
  </si>
  <si>
    <t>15.008.0225-0</t>
  </si>
  <si>
    <t>15.008.0225-A</t>
  </si>
  <si>
    <t>15.008.0230-0</t>
  </si>
  <si>
    <t>15.008.0230-A</t>
  </si>
  <si>
    <t>15.008.0232-0</t>
  </si>
  <si>
    <t>15.008.0232-A</t>
  </si>
  <si>
    <t>15.008.0235-0</t>
  </si>
  <si>
    <t>15.008.0235-A</t>
  </si>
  <si>
    <t>15.008.0240-0</t>
  </si>
  <si>
    <t>15.008.0240-A</t>
  </si>
  <si>
    <t>15.008.0245-0</t>
  </si>
  <si>
    <t>15.008.0245-A</t>
  </si>
  <si>
    <t>15.008.0250-0</t>
  </si>
  <si>
    <t>15.008.0250-A</t>
  </si>
  <si>
    <t>15.008.0255-0</t>
  </si>
  <si>
    <t>15.008.0255-A</t>
  </si>
  <si>
    <t>15.008.0260-0</t>
  </si>
  <si>
    <t>15.008.0260-A</t>
  </si>
  <si>
    <t>15.008.0265-0</t>
  </si>
  <si>
    <t>15.008.0265-A</t>
  </si>
  <si>
    <t>15.008.0270-0</t>
  </si>
  <si>
    <t>15.008.0270-A</t>
  </si>
  <si>
    <t>15.008.0300-0</t>
  </si>
  <si>
    <t>15.008.0300-A</t>
  </si>
  <si>
    <t>15.008.0301-0</t>
  </si>
  <si>
    <t>15.008.0301-A</t>
  </si>
  <si>
    <t>15.008.0302-0</t>
  </si>
  <si>
    <t>15.008.0302-A</t>
  </si>
  <si>
    <t>15.008.0320-0</t>
  </si>
  <si>
    <t>15.008.0320-A</t>
  </si>
  <si>
    <t>15.008.0321-0</t>
  </si>
  <si>
    <t>15.008.0321-A</t>
  </si>
  <si>
    <t>15.008.0391-0</t>
  </si>
  <si>
    <t>15.008.0391-A</t>
  </si>
  <si>
    <t>15.008.0392-0</t>
  </si>
  <si>
    <t>15.008.0392-A</t>
  </si>
  <si>
    <t>15.008.0393-0</t>
  </si>
  <si>
    <t>15.008.0393-A</t>
  </si>
  <si>
    <t>15.009.0010-0</t>
  </si>
  <si>
    <t>15.009.0010-A</t>
  </si>
  <si>
    <t>15.009.0015-0</t>
  </si>
  <si>
    <t>15.009.0015-A</t>
  </si>
  <si>
    <t>15.009.0020-0</t>
  </si>
  <si>
    <t>15.009.0020-A</t>
  </si>
  <si>
    <t>15.009.0025-0</t>
  </si>
  <si>
    <t>15.009.0025-A</t>
  </si>
  <si>
    <t>15.009.0100-0</t>
  </si>
  <si>
    <t>15.009.0100-A</t>
  </si>
  <si>
    <t>15.009.0105-0</t>
  </si>
  <si>
    <t>15.009.0105-A</t>
  </si>
  <si>
    <t>15.009.0110-0</t>
  </si>
  <si>
    <t>15.009.0110-A</t>
  </si>
  <si>
    <t>15.009.0115-0</t>
  </si>
  <si>
    <t>15.009.0115-A</t>
  </si>
  <si>
    <t>15.009.0120-0</t>
  </si>
  <si>
    <t>15.009.0120-A</t>
  </si>
  <si>
    <t>15.009.0125-0</t>
  </si>
  <si>
    <t>15.009.0125-A</t>
  </si>
  <si>
    <t>15.009.0130-0</t>
  </si>
  <si>
    <t>15.009.0130-A</t>
  </si>
  <si>
    <t>15.009.0135-0</t>
  </si>
  <si>
    <t>15.009.0135-A</t>
  </si>
  <si>
    <t>15.009.0140-0</t>
  </si>
  <si>
    <t>15.009.0140-A</t>
  </si>
  <si>
    <t>15.009.0143-0</t>
  </si>
  <si>
    <t>15.009.0143-A</t>
  </si>
  <si>
    <t>15.009.0150-0</t>
  </si>
  <si>
    <t>15.009.0150-A</t>
  </si>
  <si>
    <t>15.009.0155-0</t>
  </si>
  <si>
    <t>15.009.0155-A</t>
  </si>
  <si>
    <t>15.010.0010-0</t>
  </si>
  <si>
    <t>15.010.0010-A</t>
  </si>
  <si>
    <t>15.010.0012-0</t>
  </si>
  <si>
    <t>15.010.0012-A</t>
  </si>
  <si>
    <t>15.010.0030-0</t>
  </si>
  <si>
    <t>15.010.0030-A</t>
  </si>
  <si>
    <t>15.010.0031-0</t>
  </si>
  <si>
    <t>15.010.0031-A</t>
  </si>
  <si>
    <t>15.010.0032-0</t>
  </si>
  <si>
    <t>15.010.0032-A</t>
  </si>
  <si>
    <t>15.010.0035-0</t>
  </si>
  <si>
    <t>15.010.0035-A</t>
  </si>
  <si>
    <t>15.010.0036-0</t>
  </si>
  <si>
    <t>15.010.0036-A</t>
  </si>
  <si>
    <t>15.010.0040-0</t>
  </si>
  <si>
    <t>15.010.0040-A</t>
  </si>
  <si>
    <t>15.010.0041-0</t>
  </si>
  <si>
    <t>15.010.0041-A</t>
  </si>
  <si>
    <t>15.010.0042-0</t>
  </si>
  <si>
    <t>15.010.0042-A</t>
  </si>
  <si>
    <t>15.010.0043-0</t>
  </si>
  <si>
    <t>15.010.0043-A</t>
  </si>
  <si>
    <t>15.010.0045-0</t>
  </si>
  <si>
    <t>15.010.0045-A</t>
  </si>
  <si>
    <t>15.010.0046-0</t>
  </si>
  <si>
    <t>15.010.0046-A</t>
  </si>
  <si>
    <t>15.010.0047-0</t>
  </si>
  <si>
    <t>15.010.0047-A</t>
  </si>
  <si>
    <t>15.010.0048-0</t>
  </si>
  <si>
    <t>15.010.0048-A</t>
  </si>
  <si>
    <t>15.010.0060-0</t>
  </si>
  <si>
    <t>15.010.0060-A</t>
  </si>
  <si>
    <t>15.010.0061-0</t>
  </si>
  <si>
    <t>15.010.0061-A</t>
  </si>
  <si>
    <t>15.010.0062-0</t>
  </si>
  <si>
    <t>15.010.0062-A</t>
  </si>
  <si>
    <t>15.010.0063-0</t>
  </si>
  <si>
    <t>15.010.0063-A</t>
  </si>
  <si>
    <t>15.010.0064-0</t>
  </si>
  <si>
    <t>15.010.0064-A</t>
  </si>
  <si>
    <t>15.010.0065-0</t>
  </si>
  <si>
    <t>15.010.0065-A</t>
  </si>
  <si>
    <t>15.010.0066-0</t>
  </si>
  <si>
    <t>15.010.0066-A</t>
  </si>
  <si>
    <t>15.010.0067-0</t>
  </si>
  <si>
    <t>15.010.0067-A</t>
  </si>
  <si>
    <t>15.010.0070-0</t>
  </si>
  <si>
    <t>15.010.0070-A</t>
  </si>
  <si>
    <t>15.010.0071-0</t>
  </si>
  <si>
    <t>15.010.0071-A</t>
  </si>
  <si>
    <t>15.010.0072-0</t>
  </si>
  <si>
    <t>15.010.0072-A</t>
  </si>
  <si>
    <t>15.010.0073-0</t>
  </si>
  <si>
    <t>15.010.0073-A</t>
  </si>
  <si>
    <t>15.010.0100-0</t>
  </si>
  <si>
    <t>15.010.0100-A</t>
  </si>
  <si>
    <t>15.010.0110-0</t>
  </si>
  <si>
    <t>15.010.0110-A</t>
  </si>
  <si>
    <t>15.011.0009-0</t>
  </si>
  <si>
    <t>15.011.0009-A</t>
  </si>
  <si>
    <t>15.011.0012-0</t>
  </si>
  <si>
    <t>15.011.0012-A</t>
  </si>
  <si>
    <t>15.011.0014-0</t>
  </si>
  <si>
    <t>15.011.0014-A</t>
  </si>
  <si>
    <t>15.011.0017-0</t>
  </si>
  <si>
    <t>15.011.0017-A</t>
  </si>
  <si>
    <t>15.011.0021-0</t>
  </si>
  <si>
    <t>15.011.0021-A</t>
  </si>
  <si>
    <t>15.011.0024-0</t>
  </si>
  <si>
    <t>15.011.0024-A</t>
  </si>
  <si>
    <t>15.011.0027-0</t>
  </si>
  <si>
    <t>15.011.0027-A</t>
  </si>
  <si>
    <t>15.011.0030-0</t>
  </si>
  <si>
    <t>15.011.0030-A</t>
  </si>
  <si>
    <t>15.011.0070-0</t>
  </si>
  <si>
    <t>15.011.0070-A</t>
  </si>
  <si>
    <t>15.011.0071-0</t>
  </si>
  <si>
    <t>15.011.0071-A</t>
  </si>
  <si>
    <t>15.011.0072-0</t>
  </si>
  <si>
    <t>15.011.0072-A</t>
  </si>
  <si>
    <t>15.011.0073-0</t>
  </si>
  <si>
    <t>15.011.0073-A</t>
  </si>
  <si>
    <t>15.011.0074-0</t>
  </si>
  <si>
    <t>15.011.0074-A</t>
  </si>
  <si>
    <t>15.011.0075-0</t>
  </si>
  <si>
    <t>15.011.0075-A</t>
  </si>
  <si>
    <t>15.011.0076-0</t>
  </si>
  <si>
    <t>15.011.0076-A</t>
  </si>
  <si>
    <t>15.011.0077-0</t>
  </si>
  <si>
    <t>15.011.0077-A</t>
  </si>
  <si>
    <t>15.011.0078-0</t>
  </si>
  <si>
    <t>15.011.0078-A</t>
  </si>
  <si>
    <t>15.011.0079-0</t>
  </si>
  <si>
    <t>15.011.0079-A</t>
  </si>
  <si>
    <t>15.011.0081-0</t>
  </si>
  <si>
    <t>15.011.0081-A</t>
  </si>
  <si>
    <t>15.011.0084-0</t>
  </si>
  <si>
    <t>15.011.0084-A</t>
  </si>
  <si>
    <t>15.011.0087-0</t>
  </si>
  <si>
    <t>15.011.0087-A</t>
  </si>
  <si>
    <t>15.011.0093-0</t>
  </si>
  <si>
    <t>15.011.0093-A</t>
  </si>
  <si>
    <t>15.011.0130-0</t>
  </si>
  <si>
    <t>15.011.0130-A</t>
  </si>
  <si>
    <t>15.011.0132-0</t>
  </si>
  <si>
    <t>15.011.0132-A</t>
  </si>
  <si>
    <t>15.011.0134-0</t>
  </si>
  <si>
    <t>15.011.0134-A</t>
  </si>
  <si>
    <t>15.011.0136-0</t>
  </si>
  <si>
    <t>15.011.0136-A</t>
  </si>
  <si>
    <t>15.011.0138-0</t>
  </si>
  <si>
    <t>15.011.0138-A</t>
  </si>
  <si>
    <t>15.011.0150-0</t>
  </si>
  <si>
    <t>15.011.0150-A</t>
  </si>
  <si>
    <t>15.011.0152-0</t>
  </si>
  <si>
    <t>15.011.0152-A</t>
  </si>
  <si>
    <t>15.011.0154-0</t>
  </si>
  <si>
    <t>15.011.0154-A</t>
  </si>
  <si>
    <t>15.011.0156-0</t>
  </si>
  <si>
    <t>15.011.0156-A</t>
  </si>
  <si>
    <t>15.011.0158-0</t>
  </si>
  <si>
    <t>15.011.0158-A</t>
  </si>
  <si>
    <t>15.011.0160-0</t>
  </si>
  <si>
    <t>15.011.0160-A</t>
  </si>
  <si>
    <t>15.011.0162-0</t>
  </si>
  <si>
    <t>15.011.0162-A</t>
  </si>
  <si>
    <t>15.012.0060-0</t>
  </si>
  <si>
    <t>15.012.0060-A</t>
  </si>
  <si>
    <t>15.014.0005-0</t>
  </si>
  <si>
    <t>15.014.0005-A</t>
  </si>
  <si>
    <t>15.014.0010-0</t>
  </si>
  <si>
    <t>15.014.0010-A</t>
  </si>
  <si>
    <t>15.014.0015-0</t>
  </si>
  <si>
    <t>15.014.0015-A</t>
  </si>
  <si>
    <t>15.014.0020-0</t>
  </si>
  <si>
    <t>15.014.0020-A</t>
  </si>
  <si>
    <t>15.014.0025-0</t>
  </si>
  <si>
    <t>15.014.0025-A</t>
  </si>
  <si>
    <t>15.014.0030-0</t>
  </si>
  <si>
    <t>15.014.0030-A</t>
  </si>
  <si>
    <t>15.014.0035-0</t>
  </si>
  <si>
    <t>15.014.0035-A</t>
  </si>
  <si>
    <t>15.014.0100-0</t>
  </si>
  <si>
    <t>15.014.0100-A</t>
  </si>
  <si>
    <t>15.014.0105-0</t>
  </si>
  <si>
    <t>15.014.0105-A</t>
  </si>
  <si>
    <t>15.014.0115-0</t>
  </si>
  <si>
    <t>15.014.0115-A</t>
  </si>
  <si>
    <t>15.014.0120-0</t>
  </si>
  <si>
    <t>15.014.0120-A</t>
  </si>
  <si>
    <t>15.014.0130-0</t>
  </si>
  <si>
    <t>15.014.0130-A</t>
  </si>
  <si>
    <t>15.014.0140-0</t>
  </si>
  <si>
    <t>15.014.0140-A</t>
  </si>
  <si>
    <t>15.014.0145-0</t>
  </si>
  <si>
    <t>15.014.0145-A</t>
  </si>
  <si>
    <t>15.015.0020-0</t>
  </si>
  <si>
    <t>15.015.0020-A</t>
  </si>
  <si>
    <t>15.015.0021-0</t>
  </si>
  <si>
    <t>15.015.0021-A</t>
  </si>
  <si>
    <t>15.015.0022-0</t>
  </si>
  <si>
    <t>15.015.0022-A</t>
  </si>
  <si>
    <t>15.015.0025-0</t>
  </si>
  <si>
    <t>15.015.0025-A</t>
  </si>
  <si>
    <t>15.015.0026-0</t>
  </si>
  <si>
    <t>15.015.0026-A</t>
  </si>
  <si>
    <t>15.015.0027-0</t>
  </si>
  <si>
    <t>15.015.0027-A</t>
  </si>
  <si>
    <t>15.015.0035-0</t>
  </si>
  <si>
    <t>15.015.0035-A</t>
  </si>
  <si>
    <t>15.015.0036-0</t>
  </si>
  <si>
    <t>15.015.0036-A</t>
  </si>
  <si>
    <t>15.015.0037-0</t>
  </si>
  <si>
    <t>15.015.0037-A</t>
  </si>
  <si>
    <t>15.015.0040-0</t>
  </si>
  <si>
    <t>15.015.0040-A</t>
  </si>
  <si>
    <t>15.015.0041-0</t>
  </si>
  <si>
    <t>15.015.0041-A</t>
  </si>
  <si>
    <t>15.015.0042-0</t>
  </si>
  <si>
    <t>15.015.0042-A</t>
  </si>
  <si>
    <t>15.015.0050-0</t>
  </si>
  <si>
    <t>15.015.0050-A</t>
  </si>
  <si>
    <t>15.015.0051-0</t>
  </si>
  <si>
    <t>15.015.0051-A</t>
  </si>
  <si>
    <t>15.015.0052-0</t>
  </si>
  <si>
    <t>15.015.0052-A</t>
  </si>
  <si>
    <t>15.015.0055-0</t>
  </si>
  <si>
    <t>15.015.0055-A</t>
  </si>
  <si>
    <t>15.015.0056-0</t>
  </si>
  <si>
    <t>15.015.0056-A</t>
  </si>
  <si>
    <t>15.015.0057-0</t>
  </si>
  <si>
    <t>15.015.0057-A</t>
  </si>
  <si>
    <t>15.015.0065-0</t>
  </si>
  <si>
    <t>15.015.0065-A</t>
  </si>
  <si>
    <t>15.015.0066-0</t>
  </si>
  <si>
    <t>15.015.0066-A</t>
  </si>
  <si>
    <t>15.015.0067-0</t>
  </si>
  <si>
    <t>15.015.0067-A</t>
  </si>
  <si>
    <t>15.015.0070-0</t>
  </si>
  <si>
    <t>15.015.0070-A</t>
  </si>
  <si>
    <t>15.015.0071-0</t>
  </si>
  <si>
    <t>15.015.0071-A</t>
  </si>
  <si>
    <t>15.015.0072-0</t>
  </si>
  <si>
    <t>15.015.0072-A</t>
  </si>
  <si>
    <t>15.015.0080-0</t>
  </si>
  <si>
    <t>15.015.0080-A</t>
  </si>
  <si>
    <t>15.015.0081-0</t>
  </si>
  <si>
    <t>15.015.0081-A</t>
  </si>
  <si>
    <t>15.015.0082-0</t>
  </si>
  <si>
    <t>15.015.0082-A</t>
  </si>
  <si>
    <t>15.015.0085-0</t>
  </si>
  <si>
    <t>15.015.0085-A</t>
  </si>
  <si>
    <t>15.015.0086-0</t>
  </si>
  <si>
    <t>15.015.0086-A</t>
  </si>
  <si>
    <t>15.015.0087-0</t>
  </si>
  <si>
    <t>15.015.0087-A</t>
  </si>
  <si>
    <t>15.015.0095-0</t>
  </si>
  <si>
    <t>15.015.0095-A</t>
  </si>
  <si>
    <t>15.015.0096-0</t>
  </si>
  <si>
    <t>15.015.0096-A</t>
  </si>
  <si>
    <t>15.015.0097-0</t>
  </si>
  <si>
    <t>15.015.0097-A</t>
  </si>
  <si>
    <t>15.015.0100-0</t>
  </si>
  <si>
    <t>15.015.0100-A</t>
  </si>
  <si>
    <t>15.015.0101-0</t>
  </si>
  <si>
    <t>15.015.0101-A</t>
  </si>
  <si>
    <t>15.015.0102-0</t>
  </si>
  <si>
    <t>15.015.0102-A</t>
  </si>
  <si>
    <t>15.015.0104-0</t>
  </si>
  <si>
    <t>15.015.0104-A</t>
  </si>
  <si>
    <t>15.015.0105-0</t>
  </si>
  <si>
    <t>15.015.0105-A</t>
  </si>
  <si>
    <t>15.015.0106-0</t>
  </si>
  <si>
    <t>15.015.0106-A</t>
  </si>
  <si>
    <t>15.015.0107-0</t>
  </si>
  <si>
    <t>15.015.0107-A</t>
  </si>
  <si>
    <t>15.015.0108-0</t>
  </si>
  <si>
    <t>15.015.0108-A</t>
  </si>
  <si>
    <t>15.015.0109-0</t>
  </si>
  <si>
    <t>15.015.0109-A</t>
  </si>
  <si>
    <t>15.015.0114-0</t>
  </si>
  <si>
    <t>15.015.0114-A</t>
  </si>
  <si>
    <t>15.015.0117-0</t>
  </si>
  <si>
    <t>15.015.0117-A</t>
  </si>
  <si>
    <t>15.015.0118-0</t>
  </si>
  <si>
    <t>15.015.0118-A</t>
  </si>
  <si>
    <t>15.015.0119-0</t>
  </si>
  <si>
    <t>15.015.0119-A</t>
  </si>
  <si>
    <t>15.015.0121-0</t>
  </si>
  <si>
    <t>15.015.0121-A</t>
  </si>
  <si>
    <t>15.015.0122-0</t>
  </si>
  <si>
    <t>15.015.0122-A</t>
  </si>
  <si>
    <t>15.015.0123-0</t>
  </si>
  <si>
    <t>15.015.0123-A</t>
  </si>
  <si>
    <t>15.015.0124-0</t>
  </si>
  <si>
    <t>15.015.0124-A</t>
  </si>
  <si>
    <t>15.015.0126-0</t>
  </si>
  <si>
    <t>15.015.0126-A</t>
  </si>
  <si>
    <t>15.015.0127-0</t>
  </si>
  <si>
    <t>15.015.0127-A</t>
  </si>
  <si>
    <t>15.015.0128-0</t>
  </si>
  <si>
    <t>15.015.0128-A</t>
  </si>
  <si>
    <t>15.015.0129-0</t>
  </si>
  <si>
    <t>15.015.0129-A</t>
  </si>
  <si>
    <t>15.015.0130-0</t>
  </si>
  <si>
    <t>15.015.0130-A</t>
  </si>
  <si>
    <t>15.015.0131-0</t>
  </si>
  <si>
    <t>15.015.0131-A</t>
  </si>
  <si>
    <t>15.015.0132-0</t>
  </si>
  <si>
    <t>15.015.0132-A</t>
  </si>
  <si>
    <t>15.015.0135-0</t>
  </si>
  <si>
    <t>15.015.0135-A</t>
  </si>
  <si>
    <t>15.015.0136-0</t>
  </si>
  <si>
    <t>15.015.0136-A</t>
  </si>
  <si>
    <t>15.015.0137-0</t>
  </si>
  <si>
    <t>15.015.0137-A</t>
  </si>
  <si>
    <t>15.015.0140-0</t>
  </si>
  <si>
    <t>15.015.0140-A</t>
  </si>
  <si>
    <t>15.015.0141-0</t>
  </si>
  <si>
    <t>15.015.0141-A</t>
  </si>
  <si>
    <t>15.015.0142-0</t>
  </si>
  <si>
    <t>15.015.0142-A</t>
  </si>
  <si>
    <t>15.015.0150-0</t>
  </si>
  <si>
    <t>15.015.0150-A</t>
  </si>
  <si>
    <t>15.015.0151-0</t>
  </si>
  <si>
    <t>15.015.0151-A</t>
  </si>
  <si>
    <t>15.015.0152-0</t>
  </si>
  <si>
    <t>15.015.0152-A</t>
  </si>
  <si>
    <t>15.015.0155-0</t>
  </si>
  <si>
    <t>15.015.0155-A</t>
  </si>
  <si>
    <t>15.015.0156-0</t>
  </si>
  <si>
    <t>15.015.0156-A</t>
  </si>
  <si>
    <t>15.015.0157-0</t>
  </si>
  <si>
    <t>15.015.0157-A</t>
  </si>
  <si>
    <t>15.015.0160-0</t>
  </si>
  <si>
    <t>15.015.0160-A</t>
  </si>
  <si>
    <t>15.015.0161-0</t>
  </si>
  <si>
    <t>15.015.0161-A</t>
  </si>
  <si>
    <t>15.015.0162-0</t>
  </si>
  <si>
    <t>15.015.0162-A</t>
  </si>
  <si>
    <t>15.015.0171-0</t>
  </si>
  <si>
    <t>15.015.0171-A</t>
  </si>
  <si>
    <t>15.015.0173-0</t>
  </si>
  <si>
    <t>15.015.0173-A</t>
  </si>
  <si>
    <t>15.015.0175-0</t>
  </si>
  <si>
    <t>15.015.0175-A</t>
  </si>
  <si>
    <t>15.015.0177-0</t>
  </si>
  <si>
    <t>15.015.0177-A</t>
  </si>
  <si>
    <t>15.015.0179-0</t>
  </si>
  <si>
    <t>15.015.0179-A</t>
  </si>
  <si>
    <t>15.015.0199-0</t>
  </si>
  <si>
    <t>15.015.0199-A</t>
  </si>
  <si>
    <t>15.015.0203-0</t>
  </si>
  <si>
    <t>15.015.0203-A</t>
  </si>
  <si>
    <t>15.015.0205-0</t>
  </si>
  <si>
    <t>15.015.0205-A</t>
  </si>
  <si>
    <t>15.015.0207-0</t>
  </si>
  <si>
    <t>15.015.0207-A</t>
  </si>
  <si>
    <t>15.015.0208-0</t>
  </si>
  <si>
    <t>15.015.0208-A</t>
  </si>
  <si>
    <t>15.015.0213-0</t>
  </si>
  <si>
    <t>15.015.0213-A</t>
  </si>
  <si>
    <t>15.015.0214-0</t>
  </si>
  <si>
    <t>15.015.0214-A</t>
  </si>
  <si>
    <t>15.015.0215-0</t>
  </si>
  <si>
    <t>15.015.0215-A</t>
  </si>
  <si>
    <t>15.015.0220-0</t>
  </si>
  <si>
    <t>15.015.0220-A</t>
  </si>
  <si>
    <t>15.015.0221-0</t>
  </si>
  <si>
    <t>15.015.0221-A</t>
  </si>
  <si>
    <t>15.015.0222-0</t>
  </si>
  <si>
    <t>15.015.0222-A</t>
  </si>
  <si>
    <t>15.015.0225-0</t>
  </si>
  <si>
    <t>15.015.0225-A</t>
  </si>
  <si>
    <t>15.015.0226-0</t>
  </si>
  <si>
    <t>15.015.0226-A</t>
  </si>
  <si>
    <t>15.015.0227-0</t>
  </si>
  <si>
    <t>15.015.0227-A</t>
  </si>
  <si>
    <t>15.015.0250-0</t>
  </si>
  <si>
    <t>15.015.0250-A</t>
  </si>
  <si>
    <t>15.015.0251-0</t>
  </si>
  <si>
    <t>15.015.0251-A</t>
  </si>
  <si>
    <t>15.015.0255-0</t>
  </si>
  <si>
    <t>15.015.0255-A</t>
  </si>
  <si>
    <t>15.015.0256-0</t>
  </si>
  <si>
    <t>15.015.0256-A</t>
  </si>
  <si>
    <t>15.015.0257-0</t>
  </si>
  <si>
    <t>15.015.0257-A</t>
  </si>
  <si>
    <t>15.015.0258-0</t>
  </si>
  <si>
    <t>15.015.0258-A</t>
  </si>
  <si>
    <t>15.015.0260-0</t>
  </si>
  <si>
    <t>15.015.0260-A</t>
  </si>
  <si>
    <t>15.015.0261-0</t>
  </si>
  <si>
    <t>15.015.0261-A</t>
  </si>
  <si>
    <t>15.015.0265-0</t>
  </si>
  <si>
    <t>15.015.0265-A</t>
  </si>
  <si>
    <t>15.015.0266-0</t>
  </si>
  <si>
    <t>15.015.0266-A</t>
  </si>
  <si>
    <t>15.015.0267-0</t>
  </si>
  <si>
    <t>15.015.0267-A</t>
  </si>
  <si>
    <t>15.015.0268-0</t>
  </si>
  <si>
    <t>15.015.0268-A</t>
  </si>
  <si>
    <t>15.015.0270-0</t>
  </si>
  <si>
    <t>15.015.0270-A</t>
  </si>
  <si>
    <t>15.015.0271-0</t>
  </si>
  <si>
    <t>15.015.0271-A</t>
  </si>
  <si>
    <t>15.015.0275-0</t>
  </si>
  <si>
    <t>15.015.0275-A</t>
  </si>
  <si>
    <t>15.015.0276-0</t>
  </si>
  <si>
    <t>15.015.0276-A</t>
  </si>
  <si>
    <t>15.015.0277-0</t>
  </si>
  <si>
    <t>15.015.0277-A</t>
  </si>
  <si>
    <t>15.015.0278-0</t>
  </si>
  <si>
    <t>15.015.0278-A</t>
  </si>
  <si>
    <t>15.015.0280-0</t>
  </si>
  <si>
    <t>15.015.0280-A</t>
  </si>
  <si>
    <t>15.015.0281-0</t>
  </si>
  <si>
    <t>15.015.0281-A</t>
  </si>
  <si>
    <t>15.015.0285-0</t>
  </si>
  <si>
    <t>15.015.0285-A</t>
  </si>
  <si>
    <t>15.015.0286-0</t>
  </si>
  <si>
    <t>15.015.0286-A</t>
  </si>
  <si>
    <t>15.015.0287-0</t>
  </si>
  <si>
    <t>15.015.0287-A</t>
  </si>
  <si>
    <t>15.015.0288-0</t>
  </si>
  <si>
    <t>15.015.0288-A</t>
  </si>
  <si>
    <t>15.015.0290-0</t>
  </si>
  <si>
    <t>15.015.0290-A</t>
  </si>
  <si>
    <t>15.015.0291-0</t>
  </si>
  <si>
    <t>15.015.0291-A</t>
  </si>
  <si>
    <t>15.015.0295-0</t>
  </si>
  <si>
    <t>15.015.0295-A</t>
  </si>
  <si>
    <t>15.015.0296-0</t>
  </si>
  <si>
    <t>15.015.0296-A</t>
  </si>
  <si>
    <t>15.015.0297-0</t>
  </si>
  <si>
    <t>15.015.0297-A</t>
  </si>
  <si>
    <t>15.015.0298-0</t>
  </si>
  <si>
    <t>15.015.0298-A</t>
  </si>
  <si>
    <t>15.015.0300-0</t>
  </si>
  <si>
    <t>15.015.0300-A</t>
  </si>
  <si>
    <t>15.015.0301-0</t>
  </si>
  <si>
    <t>15.015.0301-A</t>
  </si>
  <si>
    <t>15.015.0305-0</t>
  </si>
  <si>
    <t>15.015.0305-A</t>
  </si>
  <si>
    <t>15.015.0306-0</t>
  </si>
  <si>
    <t>15.015.0306-A</t>
  </si>
  <si>
    <t>15.015.0307-0</t>
  </si>
  <si>
    <t>15.015.0307-A</t>
  </si>
  <si>
    <t>15.015.0308-0</t>
  </si>
  <si>
    <t>15.015.0308-A</t>
  </si>
  <si>
    <t>15.015.0310-0</t>
  </si>
  <si>
    <t>15.015.0310-A</t>
  </si>
  <si>
    <t>15.015.0311-0</t>
  </si>
  <si>
    <t>15.015.0311-A</t>
  </si>
  <si>
    <t>15.015.0315-0</t>
  </si>
  <si>
    <t>15.015.0315-A</t>
  </si>
  <si>
    <t>15.015.0316-0</t>
  </si>
  <si>
    <t>15.015.0316-A</t>
  </si>
  <si>
    <t>15.015.0317-0</t>
  </si>
  <si>
    <t>15.015.0317-A</t>
  </si>
  <si>
    <t>15.015.0318-0</t>
  </si>
  <si>
    <t>15.015.0318-A</t>
  </si>
  <si>
    <t>15.015.0320-0</t>
  </si>
  <si>
    <t>15.015.0320-A</t>
  </si>
  <si>
    <t>15.015.0321-0</t>
  </si>
  <si>
    <t>15.015.0321-A</t>
  </si>
  <si>
    <t>15.015.0325-0</t>
  </si>
  <si>
    <t>15.015.0325-A</t>
  </si>
  <si>
    <t>15.015.0326-0</t>
  </si>
  <si>
    <t>15.015.0326-A</t>
  </si>
  <si>
    <t>15.015.0327-0</t>
  </si>
  <si>
    <t>15.015.0327-A</t>
  </si>
  <si>
    <t>15.015.0328-0</t>
  </si>
  <si>
    <t>15.015.0328-A</t>
  </si>
  <si>
    <t>15.015.0400-0</t>
  </si>
  <si>
    <t>15.015.0400-A</t>
  </si>
  <si>
    <t>15.016.0010-0</t>
  </si>
  <si>
    <t>15.016.0010-A</t>
  </si>
  <si>
    <t>15.016.0015-0</t>
  </si>
  <si>
    <t>15.016.0015-A</t>
  </si>
  <si>
    <t>15.016.0030-0</t>
  </si>
  <si>
    <t>15.016.0030-A</t>
  </si>
  <si>
    <t>15.016.0045-0</t>
  </si>
  <si>
    <t>15.016.0045-A</t>
  </si>
  <si>
    <t>15.016.0060-0</t>
  </si>
  <si>
    <t>15.016.0060-A</t>
  </si>
  <si>
    <t>15.016.0075-0</t>
  </si>
  <si>
    <t>15.016.0075-A</t>
  </si>
  <si>
    <t>15.016.0090-0</t>
  </si>
  <si>
    <t>15.016.0090-A</t>
  </si>
  <si>
    <t>15.016.0105-0</t>
  </si>
  <si>
    <t>15.016.0105-A</t>
  </si>
  <si>
    <t>15.016.0111-0</t>
  </si>
  <si>
    <t>15.016.0111-A</t>
  </si>
  <si>
    <t>15.016.0114-0</t>
  </si>
  <si>
    <t>15.016.0114-A</t>
  </si>
  <si>
    <t>15.016.0119-0</t>
  </si>
  <si>
    <t>15.016.0119-A</t>
  </si>
  <si>
    <t>15.016.0130-0</t>
  </si>
  <si>
    <t>15.016.0130-A</t>
  </si>
  <si>
    <t>15.016.0145-0</t>
  </si>
  <si>
    <t>15.016.0145-A</t>
  </si>
  <si>
    <t>15.016.0160-0</t>
  </si>
  <si>
    <t>15.016.0160-A</t>
  </si>
  <si>
    <t>15.016.0170-0</t>
  </si>
  <si>
    <t>15.016.0170-A</t>
  </si>
  <si>
    <t>15.016.0172-0</t>
  </si>
  <si>
    <t>15.016.0172-A</t>
  </si>
  <si>
    <t>15.016.0174-0</t>
  </si>
  <si>
    <t>15.016.0174-A</t>
  </si>
  <si>
    <t>15.016.0176-0</t>
  </si>
  <si>
    <t>15.016.0176-A</t>
  </si>
  <si>
    <t>15.016.0178-0</t>
  </si>
  <si>
    <t>15.016.0178-A</t>
  </si>
  <si>
    <t>15.016.0190-0</t>
  </si>
  <si>
    <t>15.016.0190-A</t>
  </si>
  <si>
    <t>15.016.0193-0</t>
  </si>
  <si>
    <t>15.016.0193-A</t>
  </si>
  <si>
    <t>15.016.0196-0</t>
  </si>
  <si>
    <t>15.016.0196-A</t>
  </si>
  <si>
    <t>15.016.0199-0</t>
  </si>
  <si>
    <t>15.016.0199-A</t>
  </si>
  <si>
    <t>15.017.0155-0</t>
  </si>
  <si>
    <t>15.017.0155-A</t>
  </si>
  <si>
    <t>15.017.0160-0</t>
  </si>
  <si>
    <t>15.017.0160-A</t>
  </si>
  <si>
    <t>15.017.0165-0</t>
  </si>
  <si>
    <t>15.017.0165-A</t>
  </si>
  <si>
    <t>15.017.0170-0</t>
  </si>
  <si>
    <t>15.017.0170-A</t>
  </si>
  <si>
    <t>15.017.0175-0</t>
  </si>
  <si>
    <t>15.017.0175-A</t>
  </si>
  <si>
    <t>15.017.0180-0</t>
  </si>
  <si>
    <t>15.017.0180-A</t>
  </si>
  <si>
    <t>15.017.0185-0</t>
  </si>
  <si>
    <t>15.017.0185-A</t>
  </si>
  <si>
    <t>15.017.0190-0</t>
  </si>
  <si>
    <t>15.017.0190-A</t>
  </si>
  <si>
    <t>15.017.0195-0</t>
  </si>
  <si>
    <t>15.017.0195-A</t>
  </si>
  <si>
    <t>15.017.0200-0</t>
  </si>
  <si>
    <t>15.017.0200-A</t>
  </si>
  <si>
    <t>15.017.0205-0</t>
  </si>
  <si>
    <t>15.017.0205-A</t>
  </si>
  <si>
    <t>15.017.0210-0</t>
  </si>
  <si>
    <t>15.017.0210-A</t>
  </si>
  <si>
    <t>15.017.0215-0</t>
  </si>
  <si>
    <t>15.017.0215-A</t>
  </si>
  <si>
    <t>15.017.0220-0</t>
  </si>
  <si>
    <t>15.017.0220-A</t>
  </si>
  <si>
    <t>15.017.0225-0</t>
  </si>
  <si>
    <t>15.017.0225-A</t>
  </si>
  <si>
    <t>15.017.0230-0</t>
  </si>
  <si>
    <t>15.017.0230-A</t>
  </si>
  <si>
    <t>15.017.0235-0</t>
  </si>
  <si>
    <t>15.017.0235-A</t>
  </si>
  <si>
    <t>15.017.0240-0</t>
  </si>
  <si>
    <t>15.017.0240-A</t>
  </si>
  <si>
    <t>15.017.0245-0</t>
  </si>
  <si>
    <t>15.017.0245-A</t>
  </si>
  <si>
    <t>15.017.0250-0</t>
  </si>
  <si>
    <t>15.017.0250-A</t>
  </si>
  <si>
    <t>15.017.0255-0</t>
  </si>
  <si>
    <t>15.017.0255-A</t>
  </si>
  <si>
    <t>15.017.0260-0</t>
  </si>
  <si>
    <t>15.017.0260-A</t>
  </si>
  <si>
    <t>15.017.0265-0</t>
  </si>
  <si>
    <t>15.017.0265-A</t>
  </si>
  <si>
    <t>15.017.0270-0</t>
  </si>
  <si>
    <t>15.017.0270-A</t>
  </si>
  <si>
    <t>15.017.0275-0</t>
  </si>
  <si>
    <t>15.017.0275-A</t>
  </si>
  <si>
    <t>15.017.0280-0</t>
  </si>
  <si>
    <t>15.017.0280-A</t>
  </si>
  <si>
    <t>15.017.0285-0</t>
  </si>
  <si>
    <t>15.017.0285-A</t>
  </si>
  <si>
    <t>15.017.0290-0</t>
  </si>
  <si>
    <t>15.017.0290-A</t>
  </si>
  <si>
    <t>15.017.0295-0</t>
  </si>
  <si>
    <t>15.017.0295-A</t>
  </si>
  <si>
    <t>15.017.0300-0</t>
  </si>
  <si>
    <t>15.017.0300-A</t>
  </si>
  <si>
    <t>15.017.0305-0</t>
  </si>
  <si>
    <t>15.017.0305-A</t>
  </si>
  <si>
    <t>15.017.0310-0</t>
  </si>
  <si>
    <t>15.017.0310-A</t>
  </si>
  <si>
    <t>15.017.0315-0</t>
  </si>
  <si>
    <t>15.017.0315-A</t>
  </si>
  <si>
    <t>15.017.0320-0</t>
  </si>
  <si>
    <t>15.017.0320-A</t>
  </si>
  <si>
    <t>15.017.0325-0</t>
  </si>
  <si>
    <t>15.017.0325-A</t>
  </si>
  <si>
    <t>15.017.0327-0</t>
  </si>
  <si>
    <t>15.017.0327-A</t>
  </si>
  <si>
    <t>15.017.0330-0</t>
  </si>
  <si>
    <t>15.017.0330-A</t>
  </si>
  <si>
    <t>15.017.0331-0</t>
  </si>
  <si>
    <t>15.017.0331-A</t>
  </si>
  <si>
    <t>15.017.0332-0</t>
  </si>
  <si>
    <t>15.017.0332-A</t>
  </si>
  <si>
    <t>15.017.0333-0</t>
  </si>
  <si>
    <t>15.017.0333-A</t>
  </si>
  <si>
    <t>15.017.0335-0</t>
  </si>
  <si>
    <t>15.017.0335-A</t>
  </si>
  <si>
    <t>15.017.0337-0</t>
  </si>
  <si>
    <t>15.017.0337-A</t>
  </si>
  <si>
    <t>15.017.0338-0</t>
  </si>
  <si>
    <t>15.017.0338-A</t>
  </si>
  <si>
    <t>15.017.0340-0</t>
  </si>
  <si>
    <t>15.017.0340-A</t>
  </si>
  <si>
    <t>15.018.0010-0</t>
  </si>
  <si>
    <t>15.018.0010-A</t>
  </si>
  <si>
    <t>15.018.0015-0</t>
  </si>
  <si>
    <t>15.018.0015-A</t>
  </si>
  <si>
    <t>15.018.0020-0</t>
  </si>
  <si>
    <t>15.018.0020-A</t>
  </si>
  <si>
    <t>15.018.0025-0</t>
  </si>
  <si>
    <t>15.018.0025-A</t>
  </si>
  <si>
    <t>15.018.0030-0</t>
  </si>
  <si>
    <t>15.018.0030-A</t>
  </si>
  <si>
    <t>15.018.0035-0</t>
  </si>
  <si>
    <t>15.018.0035-A</t>
  </si>
  <si>
    <t>15.018.0040-0</t>
  </si>
  <si>
    <t>15.018.0040-A</t>
  </si>
  <si>
    <t>15.018.0050-0</t>
  </si>
  <si>
    <t>15.018.0050-A</t>
  </si>
  <si>
    <t>15.018.0055-0</t>
  </si>
  <si>
    <t>15.018.0055-A</t>
  </si>
  <si>
    <t>15.018.0060-0</t>
  </si>
  <si>
    <t>15.018.0060-A</t>
  </si>
  <si>
    <t>15.018.0065-0</t>
  </si>
  <si>
    <t>15.018.0065-A</t>
  </si>
  <si>
    <t>15.018.0070-0</t>
  </si>
  <si>
    <t>15.018.0070-A</t>
  </si>
  <si>
    <t>15.018.0075-0</t>
  </si>
  <si>
    <t>15.018.0075-A</t>
  </si>
  <si>
    <t>15.018.0080-0</t>
  </si>
  <si>
    <t>15.018.0080-A</t>
  </si>
  <si>
    <t>15.018.0085-0</t>
  </si>
  <si>
    <t>15.018.0085-A</t>
  </si>
  <si>
    <t>15.018.0090-0</t>
  </si>
  <si>
    <t>15.018.0090-A</t>
  </si>
  <si>
    <t>15.018.0095-0</t>
  </si>
  <si>
    <t>15.018.0095-A</t>
  </si>
  <si>
    <t>15.018.0100-0</t>
  </si>
  <si>
    <t>15.018.0100-A</t>
  </si>
  <si>
    <t>15.018.0105-0</t>
  </si>
  <si>
    <t>15.018.0105-A</t>
  </si>
  <si>
    <t>15.018.0110-0</t>
  </si>
  <si>
    <t>15.018.0110-A</t>
  </si>
  <si>
    <t>15.018.0115-0</t>
  </si>
  <si>
    <t>15.018.0115-A</t>
  </si>
  <si>
    <t>15.018.0117-0</t>
  </si>
  <si>
    <t>15.018.0117-A</t>
  </si>
  <si>
    <t>15.018.0118-0</t>
  </si>
  <si>
    <t>15.018.0118-A</t>
  </si>
  <si>
    <t>15.018.0119-0</t>
  </si>
  <si>
    <t>15.018.0119-A</t>
  </si>
  <si>
    <t>15.018.0120-0</t>
  </si>
  <si>
    <t>15.018.0120-A</t>
  </si>
  <si>
    <t>15.018.0125-0</t>
  </si>
  <si>
    <t>15.018.0125-A</t>
  </si>
  <si>
    <t>15.018.0130-0</t>
  </si>
  <si>
    <t>15.018.0130-A</t>
  </si>
  <si>
    <t>15.018.0133-0</t>
  </si>
  <si>
    <t>15.018.0133-A</t>
  </si>
  <si>
    <t>15.018.0136-0</t>
  </si>
  <si>
    <t>15.018.0136-A</t>
  </si>
  <si>
    <t>15.018.0140-0</t>
  </si>
  <si>
    <t>15.018.0140-A</t>
  </si>
  <si>
    <t>15.018.0145-0</t>
  </si>
  <si>
    <t>15.018.0145-A</t>
  </si>
  <si>
    <t>15.018.0150-0</t>
  </si>
  <si>
    <t>15.018.0150-A</t>
  </si>
  <si>
    <t>15.018.0155-0</t>
  </si>
  <si>
    <t>15.018.0155-A</t>
  </si>
  <si>
    <t>15.018.0160-0</t>
  </si>
  <si>
    <t>15.018.0160-A</t>
  </si>
  <si>
    <t>15.018.0165-0</t>
  </si>
  <si>
    <t>15.018.0165-A</t>
  </si>
  <si>
    <t>15.018.0170-0</t>
  </si>
  <si>
    <t>15.018.0170-A</t>
  </si>
  <si>
    <t>15.018.0175-0</t>
  </si>
  <si>
    <t>15.018.0175-A</t>
  </si>
  <si>
    <t>15.018.0180-0</t>
  </si>
  <si>
    <t>15.018.0180-A</t>
  </si>
  <si>
    <t>15.018.0250-0</t>
  </si>
  <si>
    <t>15.018.0250-A</t>
  </si>
  <si>
    <t>15.018.0255-0</t>
  </si>
  <si>
    <t>15.018.0255-A</t>
  </si>
  <si>
    <t>15.018.0260-0</t>
  </si>
  <si>
    <t>15.018.0260-A</t>
  </si>
  <si>
    <t>15.018.0265-0</t>
  </si>
  <si>
    <t>15.018.0265-A</t>
  </si>
  <si>
    <t>15.018.0270-0</t>
  </si>
  <si>
    <t>15.018.0270-A</t>
  </si>
  <si>
    <t>15.018.0275-0</t>
  </si>
  <si>
    <t>15.018.0275-A</t>
  </si>
  <si>
    <t>15.018.0280-0</t>
  </si>
  <si>
    <t>15.018.0280-A</t>
  </si>
  <si>
    <t>15.018.0450-0</t>
  </si>
  <si>
    <t>15.018.0450-A</t>
  </si>
  <si>
    <t>15.018.0455-0</t>
  </si>
  <si>
    <t>15.018.0455-A</t>
  </si>
  <si>
    <t>15.018.0460-0</t>
  </si>
  <si>
    <t>15.018.0460-A</t>
  </si>
  <si>
    <t>15.018.0465-0</t>
  </si>
  <si>
    <t>15.018.0465-A</t>
  </si>
  <si>
    <t>15.018.0466-0</t>
  </si>
  <si>
    <t>15.018.0466-A</t>
  </si>
  <si>
    <t>15.018.0467-0</t>
  </si>
  <si>
    <t>15.018.0467-A</t>
  </si>
  <si>
    <t>15.018.0468-0</t>
  </si>
  <si>
    <t>15.018.0468-A</t>
  </si>
  <si>
    <t>15.018.0469-0</t>
  </si>
  <si>
    <t>15.018.0469-A</t>
  </si>
  <si>
    <t>15.018.0470-0</t>
  </si>
  <si>
    <t>15.018.0470-A</t>
  </si>
  <si>
    <t>15.018.0471-0</t>
  </si>
  <si>
    <t>15.018.0471-A</t>
  </si>
  <si>
    <t>15.018.0472-0</t>
  </si>
  <si>
    <t>15.018.0472-A</t>
  </si>
  <si>
    <t>15.018.0473-0</t>
  </si>
  <si>
    <t>15.018.0473-A</t>
  </si>
  <si>
    <t>15.018.0474-0</t>
  </si>
  <si>
    <t>15.018.0474-A</t>
  </si>
  <si>
    <t>15.018.0475-0</t>
  </si>
  <si>
    <t>15.018.0475-A</t>
  </si>
  <si>
    <t>15.018.0476-0</t>
  </si>
  <si>
    <t>15.018.0476-A</t>
  </si>
  <si>
    <t>15.018.0477-0</t>
  </si>
  <si>
    <t>15.018.0477-A</t>
  </si>
  <si>
    <t>15.018.0478-0</t>
  </si>
  <si>
    <t>15.018.0478-A</t>
  </si>
  <si>
    <t>15.018.0479-0</t>
  </si>
  <si>
    <t>15.018.0479-A</t>
  </si>
  <si>
    <t>15.018.0480-0</t>
  </si>
  <si>
    <t>15.018.0480-A</t>
  </si>
  <si>
    <t>15.018.0481-0</t>
  </si>
  <si>
    <t>15.018.0481-A</t>
  </si>
  <si>
    <t>15.018.0482-0</t>
  </si>
  <si>
    <t>15.018.0482-A</t>
  </si>
  <si>
    <t>15.018.0483-0</t>
  </si>
  <si>
    <t>15.018.0483-A</t>
  </si>
  <si>
    <t>15.018.0484-0</t>
  </si>
  <si>
    <t>15.018.0484-A</t>
  </si>
  <si>
    <t>15.018.0485-0</t>
  </si>
  <si>
    <t>15.018.0485-A</t>
  </si>
  <si>
    <t>15.018.0486-0</t>
  </si>
  <si>
    <t>15.018.0486-A</t>
  </si>
  <si>
    <t>15.018.0487-0</t>
  </si>
  <si>
    <t>15.018.0487-A</t>
  </si>
  <si>
    <t>15.018.0488-0</t>
  </si>
  <si>
    <t>15.018.0488-A</t>
  </si>
  <si>
    <t>15.018.0489-0</t>
  </si>
  <si>
    <t>15.018.0489-A</t>
  </si>
  <si>
    <t>15.018.0490-0</t>
  </si>
  <si>
    <t>15.018.0490-A</t>
  </si>
  <si>
    <t>15.018.0491-0</t>
  </si>
  <si>
    <t>15.018.0491-A</t>
  </si>
  <si>
    <t>15.018.0492-0</t>
  </si>
  <si>
    <t>15.018.0492-A</t>
  </si>
  <si>
    <t>15.018.0493-0</t>
  </si>
  <si>
    <t>15.018.0493-A</t>
  </si>
  <si>
    <t>15.018.0494-0</t>
  </si>
  <si>
    <t>15.018.0494-A</t>
  </si>
  <si>
    <t>15.018.0495-0</t>
  </si>
  <si>
    <t>15.018.0495-A</t>
  </si>
  <si>
    <t>15.018.0496-0</t>
  </si>
  <si>
    <t>15.018.0496-A</t>
  </si>
  <si>
    <t>15.018.0497-0</t>
  </si>
  <si>
    <t>15.018.0497-A</t>
  </si>
  <si>
    <t>15.018.0498-0</t>
  </si>
  <si>
    <t>15.018.0498-A</t>
  </si>
  <si>
    <t>15.018.0499-0</t>
  </si>
  <si>
    <t>15.018.0499-A</t>
  </si>
  <si>
    <t>15.018.0500-0</t>
  </si>
  <si>
    <t>15.018.0500-A</t>
  </si>
  <si>
    <t>15.018.0501-0</t>
  </si>
  <si>
    <t>15.018.0501-A</t>
  </si>
  <si>
    <t>15.018.0502-0</t>
  </si>
  <si>
    <t>15.018.0502-A</t>
  </si>
  <si>
    <t>15.018.0503-0</t>
  </si>
  <si>
    <t>15.018.0503-A</t>
  </si>
  <si>
    <t>15.018.0504-0</t>
  </si>
  <si>
    <t>15.018.0504-A</t>
  </si>
  <si>
    <t>15.018.0505-0</t>
  </si>
  <si>
    <t>15.018.0505-A</t>
  </si>
  <si>
    <t>15.018.0506-0</t>
  </si>
  <si>
    <t>15.018.0506-A</t>
  </si>
  <si>
    <t>15.018.0507-0</t>
  </si>
  <si>
    <t>15.018.0507-A</t>
  </si>
  <si>
    <t>15.018.0508-0</t>
  </si>
  <si>
    <t>15.018.0508-A</t>
  </si>
  <si>
    <t>15.018.0509-0</t>
  </si>
  <si>
    <t>15.018.0509-A</t>
  </si>
  <si>
    <t>15.018.0510-0</t>
  </si>
  <si>
    <t>15.018.0510-A</t>
  </si>
  <si>
    <t>15.018.0511-0</t>
  </si>
  <si>
    <t>15.018.0511-A</t>
  </si>
  <si>
    <t>15.018.0512-0</t>
  </si>
  <si>
    <t>15.018.0512-A</t>
  </si>
  <si>
    <t>15.018.0513-0</t>
  </si>
  <si>
    <t>15.018.0513-A</t>
  </si>
  <si>
    <t>15.018.0514-0</t>
  </si>
  <si>
    <t>15.018.0514-A</t>
  </si>
  <si>
    <t>15.018.0515-0</t>
  </si>
  <si>
    <t>15.018.0515-A</t>
  </si>
  <si>
    <t>15.018.0516-0</t>
  </si>
  <si>
    <t>15.018.0516-A</t>
  </si>
  <si>
    <t>15.018.0517-0</t>
  </si>
  <si>
    <t>15.018.0517-A</t>
  </si>
  <si>
    <t>15.018.0518-0</t>
  </si>
  <si>
    <t>15.018.0518-A</t>
  </si>
  <si>
    <t>15.018.0519-0</t>
  </si>
  <si>
    <t>15.018.0519-A</t>
  </si>
  <si>
    <t>15.018.0520-0</t>
  </si>
  <si>
    <t>15.018.0520-A</t>
  </si>
  <si>
    <t>15.018.0521-0</t>
  </si>
  <si>
    <t>15.018.0521-A</t>
  </si>
  <si>
    <t>15.018.0522-0</t>
  </si>
  <si>
    <t>15.018.0522-A</t>
  </si>
  <si>
    <t>15.018.0523-0</t>
  </si>
  <si>
    <t>15.018.0523-A</t>
  </si>
  <si>
    <t>15.018.0524-0</t>
  </si>
  <si>
    <t>15.018.0524-A</t>
  </si>
  <si>
    <t>15.018.0525-0</t>
  </si>
  <si>
    <t>15.018.0525-A</t>
  </si>
  <si>
    <t>15.018.0526-0</t>
  </si>
  <si>
    <t>15.018.0526-A</t>
  </si>
  <si>
    <t>15.018.0527-0</t>
  </si>
  <si>
    <t>15.018.0527-A</t>
  </si>
  <si>
    <t>15.018.0528-0</t>
  </si>
  <si>
    <t>15.018.0528-A</t>
  </si>
  <si>
    <t>15.018.0529-0</t>
  </si>
  <si>
    <t>15.018.0529-A</t>
  </si>
  <si>
    <t>15.018.0540-0</t>
  </si>
  <si>
    <t>15.018.0540-A</t>
  </si>
  <si>
    <t>15.018.0550-0</t>
  </si>
  <si>
    <t>15.018.0550-A</t>
  </si>
  <si>
    <t>15.018.0551-0</t>
  </si>
  <si>
    <t>15.018.0551-A</t>
  </si>
  <si>
    <t>15.018.0552-0</t>
  </si>
  <si>
    <t>15.018.0552-A</t>
  </si>
  <si>
    <t>15.018.0554-0</t>
  </si>
  <si>
    <t>15.018.0554-A</t>
  </si>
  <si>
    <t>15.018.0555-0</t>
  </si>
  <si>
    <t>15.018.0555-A</t>
  </si>
  <si>
    <t>15.018.0556-0</t>
  </si>
  <si>
    <t>15.018.0556-A</t>
  </si>
  <si>
    <t>15.018.0557-0</t>
  </si>
  <si>
    <t>15.018.0557-A</t>
  </si>
  <si>
    <t>15.018.0558-0</t>
  </si>
  <si>
    <t>15.018.0558-A</t>
  </si>
  <si>
    <t>15.018.0560-0</t>
  </si>
  <si>
    <t>15.018.0560-A</t>
  </si>
  <si>
    <t>15.018.0561-0</t>
  </si>
  <si>
    <t>15.018.0561-A</t>
  </si>
  <si>
    <t>15.018.0562-0</t>
  </si>
  <si>
    <t>15.018.0562-A</t>
  </si>
  <si>
    <t>15.018.0563-0</t>
  </si>
  <si>
    <t>15.018.0563-A</t>
  </si>
  <si>
    <t>15.018.0564-0</t>
  </si>
  <si>
    <t>15.018.0564-A</t>
  </si>
  <si>
    <t>15.018.0566-0</t>
  </si>
  <si>
    <t>15.018.0566-A</t>
  </si>
  <si>
    <t>15.018.0567-0</t>
  </si>
  <si>
    <t>15.018.0567-A</t>
  </si>
  <si>
    <t>15.018.0568-0</t>
  </si>
  <si>
    <t>15.018.0568-A</t>
  </si>
  <si>
    <t>15.018.0570-0</t>
  </si>
  <si>
    <t>15.018.0570-A</t>
  </si>
  <si>
    <t>15.018.0571-0</t>
  </si>
  <si>
    <t>15.018.0571-A</t>
  </si>
  <si>
    <t>15.018.0572-0</t>
  </si>
  <si>
    <t>15.018.0572-A</t>
  </si>
  <si>
    <t>15.018.0574-0</t>
  </si>
  <si>
    <t>15.018.0574-A</t>
  </si>
  <si>
    <t>15.018.0575-0</t>
  </si>
  <si>
    <t>15.018.0575-A</t>
  </si>
  <si>
    <t>15.018.0576-0</t>
  </si>
  <si>
    <t>15.018.0576-A</t>
  </si>
  <si>
    <t>15.018.0577-0</t>
  </si>
  <si>
    <t>15.018.0577-A</t>
  </si>
  <si>
    <t>15.018.0578-0</t>
  </si>
  <si>
    <t>15.018.0578-A</t>
  </si>
  <si>
    <t>15.018.0580-0</t>
  </si>
  <si>
    <t>15.018.0580-A</t>
  </si>
  <si>
    <t>15.018.0581-0</t>
  </si>
  <si>
    <t>15.018.0581-A</t>
  </si>
  <si>
    <t>15.018.0582-0</t>
  </si>
  <si>
    <t>15.018.0582-A</t>
  </si>
  <si>
    <t>15.018.0583-0</t>
  </si>
  <si>
    <t>15.018.0583-A</t>
  </si>
  <si>
    <t>15.018.0584-0</t>
  </si>
  <si>
    <t>15.018.0584-A</t>
  </si>
  <si>
    <t>15.018.0586-0</t>
  </si>
  <si>
    <t>15.018.0586-A</t>
  </si>
  <si>
    <t>15.018.0587-0</t>
  </si>
  <si>
    <t>15.018.0587-A</t>
  </si>
  <si>
    <t>15.018.0588-0</t>
  </si>
  <si>
    <t>15.018.0588-A</t>
  </si>
  <si>
    <t>15.018.0590-0</t>
  </si>
  <si>
    <t>15.018.0590-A</t>
  </si>
  <si>
    <t>15.018.0591-0</t>
  </si>
  <si>
    <t>15.018.0591-A</t>
  </si>
  <si>
    <t>15.018.0592-0</t>
  </si>
  <si>
    <t>15.018.0592-A</t>
  </si>
  <si>
    <t>15.018.0594-0</t>
  </si>
  <si>
    <t>15.018.0594-A</t>
  </si>
  <si>
    <t>15.018.0595-0</t>
  </si>
  <si>
    <t>15.018.0595-A</t>
  </si>
  <si>
    <t>15.018.0596-0</t>
  </si>
  <si>
    <t>15.018.0596-A</t>
  </si>
  <si>
    <t>15.018.0597-0</t>
  </si>
  <si>
    <t>15.018.0597-A</t>
  </si>
  <si>
    <t>15.018.0598-0</t>
  </si>
  <si>
    <t>15.018.0598-A</t>
  </si>
  <si>
    <t>15.018.0600-0</t>
  </si>
  <si>
    <t>15.018.0600-A</t>
  </si>
  <si>
    <t>15.018.0601-0</t>
  </si>
  <si>
    <t>15.018.0601-A</t>
  </si>
  <si>
    <t>15.018.0602-0</t>
  </si>
  <si>
    <t>15.018.0602-A</t>
  </si>
  <si>
    <t>15.018.0603-0</t>
  </si>
  <si>
    <t>15.018.0603-A</t>
  </si>
  <si>
    <t>15.018.0604-0</t>
  </si>
  <si>
    <t>15.018.0604-A</t>
  </si>
  <si>
    <t>15.018.0606-0</t>
  </si>
  <si>
    <t>15.018.0606-A</t>
  </si>
  <si>
    <t>15.018.0607-0</t>
  </si>
  <si>
    <t>15.018.0607-A</t>
  </si>
  <si>
    <t>15.018.0608-0</t>
  </si>
  <si>
    <t>15.018.0608-A</t>
  </si>
  <si>
    <t>15.018.0610-0</t>
  </si>
  <si>
    <t>15.018.0610-A</t>
  </si>
  <si>
    <t>15.018.0611-0</t>
  </si>
  <si>
    <t>15.018.0611-A</t>
  </si>
  <si>
    <t>15.018.0612-0</t>
  </si>
  <si>
    <t>15.018.0612-A</t>
  </si>
  <si>
    <t>15.018.0614-0</t>
  </si>
  <si>
    <t>15.018.0614-A</t>
  </si>
  <si>
    <t>15.018.0615-0</t>
  </si>
  <si>
    <t>15.018.0615-A</t>
  </si>
  <si>
    <t>15.018.0616-0</t>
  </si>
  <si>
    <t>15.018.0616-A</t>
  </si>
  <si>
    <t>15.018.0617-0</t>
  </si>
  <si>
    <t>15.018.0617-A</t>
  </si>
  <si>
    <t>15.018.0618-0</t>
  </si>
  <si>
    <t>15.018.0618-A</t>
  </si>
  <si>
    <t>15.018.0620-0</t>
  </si>
  <si>
    <t>15.018.0620-A</t>
  </si>
  <si>
    <t>15.018.0621-0</t>
  </si>
  <si>
    <t>15.018.0621-A</t>
  </si>
  <si>
    <t>15.018.0622-0</t>
  </si>
  <si>
    <t>15.018.0622-A</t>
  </si>
  <si>
    <t>15.018.0623-0</t>
  </si>
  <si>
    <t>15.018.0623-A</t>
  </si>
  <si>
    <t>15.018.0624-0</t>
  </si>
  <si>
    <t>15.018.0624-A</t>
  </si>
  <si>
    <t>15.018.0626-0</t>
  </si>
  <si>
    <t>15.018.0626-A</t>
  </si>
  <si>
    <t>15.018.0627-0</t>
  </si>
  <si>
    <t>15.018.0627-A</t>
  </si>
  <si>
    <t>15.018.0628-0</t>
  </si>
  <si>
    <t>15.018.0628-A</t>
  </si>
  <si>
    <t>15.018.0630-0</t>
  </si>
  <si>
    <t>15.018.0630-A</t>
  </si>
  <si>
    <t>15.018.0631-0</t>
  </si>
  <si>
    <t>15.018.0631-A</t>
  </si>
  <si>
    <t>15.018.0632-0</t>
  </si>
  <si>
    <t>15.018.0632-A</t>
  </si>
  <si>
    <t>15.018.0634-0</t>
  </si>
  <si>
    <t>15.018.0634-A</t>
  </si>
  <si>
    <t>15.018.0635-0</t>
  </si>
  <si>
    <t>15.018.0635-A</t>
  </si>
  <si>
    <t>15.018.0636-0</t>
  </si>
  <si>
    <t>15.018.0636-A</t>
  </si>
  <si>
    <t>15.018.0637-0</t>
  </si>
  <si>
    <t>15.018.0637-A</t>
  </si>
  <si>
    <t>15.018.0638-0</t>
  </si>
  <si>
    <t>15.018.0638-A</t>
  </si>
  <si>
    <t>15.018.0640-0</t>
  </si>
  <si>
    <t>15.018.0640-A</t>
  </si>
  <si>
    <t>15.018.0641-0</t>
  </si>
  <si>
    <t>15.018.0641-A</t>
  </si>
  <si>
    <t>15.018.0642-0</t>
  </si>
  <si>
    <t>15.018.0642-A</t>
  </si>
  <si>
    <t>15.018.0643-0</t>
  </si>
  <si>
    <t>15.018.0643-A</t>
  </si>
  <si>
    <t>15.018.0644-0</t>
  </si>
  <si>
    <t>15.018.0644-A</t>
  </si>
  <si>
    <t>15.018.0646-0</t>
  </si>
  <si>
    <t>15.018.0646-A</t>
  </si>
  <si>
    <t>15.018.0647-0</t>
  </si>
  <si>
    <t>15.018.0647-A</t>
  </si>
  <si>
    <t>15.018.0648-0</t>
  </si>
  <si>
    <t>15.018.0648-A</t>
  </si>
  <si>
    <t>15.018.0650-0</t>
  </si>
  <si>
    <t>15.018.0650-A</t>
  </si>
  <si>
    <t>15.018.0651-0</t>
  </si>
  <si>
    <t>15.018.0651-A</t>
  </si>
  <si>
    <t>15.018.0652-0</t>
  </si>
  <si>
    <t>15.018.0652-A</t>
  </si>
  <si>
    <t>15.018.0654-0</t>
  </si>
  <si>
    <t>15.018.0654-A</t>
  </si>
  <si>
    <t>15.018.0655-0</t>
  </si>
  <si>
    <t>15.018.0655-A</t>
  </si>
  <si>
    <t>15.018.0656-0</t>
  </si>
  <si>
    <t>15.018.0656-A</t>
  </si>
  <si>
    <t>15.018.0657-0</t>
  </si>
  <si>
    <t>15.018.0657-A</t>
  </si>
  <si>
    <t>15.018.0658-0</t>
  </si>
  <si>
    <t>15.018.0658-A</t>
  </si>
  <si>
    <t>15.018.0660-0</t>
  </si>
  <si>
    <t>15.018.0660-A</t>
  </si>
  <si>
    <t>15.018.0661-0</t>
  </si>
  <si>
    <t>15.018.0661-A</t>
  </si>
  <si>
    <t>15.018.0662-0</t>
  </si>
  <si>
    <t>15.018.0662-A</t>
  </si>
  <si>
    <t>15.018.0663-0</t>
  </si>
  <si>
    <t>15.018.0663-A</t>
  </si>
  <si>
    <t>15.018.0664-0</t>
  </si>
  <si>
    <t>15.018.0664-A</t>
  </si>
  <si>
    <t>15.018.0666-0</t>
  </si>
  <si>
    <t>15.018.0666-A</t>
  </si>
  <si>
    <t>15.018.0667-0</t>
  </si>
  <si>
    <t>15.018.0667-A</t>
  </si>
  <si>
    <t>15.018.0668-0</t>
  </si>
  <si>
    <t>15.018.0668-A</t>
  </si>
  <si>
    <t>15.018.0670-0</t>
  </si>
  <si>
    <t>15.018.0670-A</t>
  </si>
  <si>
    <t>15.018.0671-0</t>
  </si>
  <si>
    <t>15.018.0671-A</t>
  </si>
  <si>
    <t>15.018.0672-0</t>
  </si>
  <si>
    <t>15.018.0672-A</t>
  </si>
  <si>
    <t>15.018.0674-0</t>
  </si>
  <si>
    <t>15.018.0674-A</t>
  </si>
  <si>
    <t>15.018.0675-0</t>
  </si>
  <si>
    <t>15.018.0675-A</t>
  </si>
  <si>
    <t>15.018.0676-0</t>
  </si>
  <si>
    <t>15.018.0676-A</t>
  </si>
  <si>
    <t>15.018.0677-0</t>
  </si>
  <si>
    <t>15.018.0677-A</t>
  </si>
  <si>
    <t>15.018.0678-0</t>
  </si>
  <si>
    <t>15.018.0678-A</t>
  </si>
  <si>
    <t>15.018.0680-0</t>
  </si>
  <si>
    <t>15.018.0680-A</t>
  </si>
  <si>
    <t>15.018.0681-0</t>
  </si>
  <si>
    <t>15.018.0681-A</t>
  </si>
  <si>
    <t>15.018.0682-0</t>
  </si>
  <si>
    <t>15.018.0682-A</t>
  </si>
  <si>
    <t>15.018.0683-0</t>
  </si>
  <si>
    <t>15.018.0683-A</t>
  </si>
  <si>
    <t>15.018.0684-0</t>
  </si>
  <si>
    <t>15.018.0684-A</t>
  </si>
  <si>
    <t>15.018.0686-0</t>
  </si>
  <si>
    <t>15.018.0686-A</t>
  </si>
  <si>
    <t>15.018.0687-0</t>
  </si>
  <si>
    <t>15.018.0687-A</t>
  </si>
  <si>
    <t>15.018.0688-0</t>
  </si>
  <si>
    <t>15.018.0688-A</t>
  </si>
  <si>
    <t>15.018.0690-0</t>
  </si>
  <si>
    <t>15.018.0690-A</t>
  </si>
  <si>
    <t>15.018.0691-0</t>
  </si>
  <si>
    <t>15.018.0691-A</t>
  </si>
  <si>
    <t>15.018.0692-0</t>
  </si>
  <si>
    <t>15.018.0692-A</t>
  </si>
  <si>
    <t>15.018.0694-0</t>
  </si>
  <si>
    <t>15.018.0694-A</t>
  </si>
  <si>
    <t>15.018.0695-0</t>
  </si>
  <si>
    <t>15.018.0695-A</t>
  </si>
  <si>
    <t>15.018.0696-0</t>
  </si>
  <si>
    <t>15.018.0696-A</t>
  </si>
  <si>
    <t>15.018.0697-0</t>
  </si>
  <si>
    <t>15.018.0697-A</t>
  </si>
  <si>
    <t>15.018.0698-0</t>
  </si>
  <si>
    <t>15.018.0698-A</t>
  </si>
  <si>
    <t>15.018.0700-0</t>
  </si>
  <si>
    <t>15.018.0700-A</t>
  </si>
  <si>
    <t>15.018.0701-0</t>
  </si>
  <si>
    <t>15.018.0701-A</t>
  </si>
  <si>
    <t>15.018.0702-0</t>
  </si>
  <si>
    <t>15.018.0702-A</t>
  </si>
  <si>
    <t>15.018.0703-0</t>
  </si>
  <si>
    <t>15.018.0703-A</t>
  </si>
  <si>
    <t>15.018.0704-0</t>
  </si>
  <si>
    <t>15.018.0704-A</t>
  </si>
  <si>
    <t>15.018.0706-0</t>
  </si>
  <si>
    <t>15.018.0706-A</t>
  </si>
  <si>
    <t>15.018.0707-0</t>
  </si>
  <si>
    <t>15.018.0707-A</t>
  </si>
  <si>
    <t>15.018.0708-0</t>
  </si>
  <si>
    <t>15.018.0708-A</t>
  </si>
  <si>
    <t>15.018.0710-0</t>
  </si>
  <si>
    <t>15.018.0710-A</t>
  </si>
  <si>
    <t>15.018.0711-0</t>
  </si>
  <si>
    <t>15.018.0711-A</t>
  </si>
  <si>
    <t>15.018.0712-0</t>
  </si>
  <si>
    <t>15.018.0712-A</t>
  </si>
  <si>
    <t>15.018.0714-0</t>
  </si>
  <si>
    <t>15.018.0714-A</t>
  </si>
  <si>
    <t>15.018.0715-0</t>
  </si>
  <si>
    <t>15.018.0715-A</t>
  </si>
  <si>
    <t>15.018.0716-0</t>
  </si>
  <si>
    <t>15.018.0716-A</t>
  </si>
  <si>
    <t>15.018.0717-0</t>
  </si>
  <si>
    <t>15.018.0717-A</t>
  </si>
  <si>
    <t>15.018.0718-0</t>
  </si>
  <si>
    <t>15.018.0718-A</t>
  </si>
  <si>
    <t>15.018.0720-0</t>
  </si>
  <si>
    <t>15.018.0720-A</t>
  </si>
  <si>
    <t>15.018.0721-0</t>
  </si>
  <si>
    <t>15.018.0721-A</t>
  </si>
  <si>
    <t>15.018.0722-0</t>
  </si>
  <si>
    <t>15.018.0722-A</t>
  </si>
  <si>
    <t>15.018.0723-0</t>
  </si>
  <si>
    <t>15.018.0723-A</t>
  </si>
  <si>
    <t>15.018.0724-0</t>
  </si>
  <si>
    <t>15.018.0724-A</t>
  </si>
  <si>
    <t>15.018.0726-0</t>
  </si>
  <si>
    <t>15.018.0726-A</t>
  </si>
  <si>
    <t>15.018.0727-0</t>
  </si>
  <si>
    <t>15.018.0727-A</t>
  </si>
  <si>
    <t>15.018.0728-0</t>
  </si>
  <si>
    <t>15.018.0728-A</t>
  </si>
  <si>
    <t>15.018.0730-0</t>
  </si>
  <si>
    <t>15.018.0730-A</t>
  </si>
  <si>
    <t>15.018.0731-0</t>
  </si>
  <si>
    <t>15.018.0731-A</t>
  </si>
  <si>
    <t>15.018.0732-0</t>
  </si>
  <si>
    <t>15.018.0732-A</t>
  </si>
  <si>
    <t>15.018.0734-0</t>
  </si>
  <si>
    <t>15.018.0734-A</t>
  </si>
  <si>
    <t>15.018.0735-0</t>
  </si>
  <si>
    <t>15.018.0735-A</t>
  </si>
  <si>
    <t>15.018.0736-0</t>
  </si>
  <si>
    <t>15.018.0736-A</t>
  </si>
  <si>
    <t>15.018.0737-0</t>
  </si>
  <si>
    <t>15.018.0737-A</t>
  </si>
  <si>
    <t>15.018.0738-0</t>
  </si>
  <si>
    <t>15.018.0738-A</t>
  </si>
  <si>
    <t>15.018.0740-0</t>
  </si>
  <si>
    <t>15.018.0740-A</t>
  </si>
  <si>
    <t>15.018.0741-0</t>
  </si>
  <si>
    <t>15.018.0741-A</t>
  </si>
  <si>
    <t>15.018.0742-0</t>
  </si>
  <si>
    <t>15.018.0742-A</t>
  </si>
  <si>
    <t>15.018.0743-0</t>
  </si>
  <si>
    <t>15.018.0743-A</t>
  </si>
  <si>
    <t>15.018.0744-0</t>
  </si>
  <si>
    <t>15.018.0744-A</t>
  </si>
  <si>
    <t>15.018.0746-0</t>
  </si>
  <si>
    <t>15.018.0746-A</t>
  </si>
  <si>
    <t>15.018.0747-0</t>
  </si>
  <si>
    <t>15.018.0747-A</t>
  </si>
  <si>
    <t>15.018.0748-0</t>
  </si>
  <si>
    <t>15.018.0748-A</t>
  </si>
  <si>
    <t>15.018.0750-0</t>
  </si>
  <si>
    <t>15.018.0750-A</t>
  </si>
  <si>
    <t>15.018.0751-0</t>
  </si>
  <si>
    <t>15.018.0751-A</t>
  </si>
  <si>
    <t>15.018.0752-0</t>
  </si>
  <si>
    <t>15.018.0752-A</t>
  </si>
  <si>
    <t>15.018.0754-0</t>
  </si>
  <si>
    <t>15.018.0754-A</t>
  </si>
  <si>
    <t>15.018.0755-0</t>
  </si>
  <si>
    <t>15.018.0755-A</t>
  </si>
  <si>
    <t>15.018.0756-0</t>
  </si>
  <si>
    <t>15.018.0756-A</t>
  </si>
  <si>
    <t>15.018.0757-0</t>
  </si>
  <si>
    <t>15.018.0757-A</t>
  </si>
  <si>
    <t>15.018.0758-0</t>
  </si>
  <si>
    <t>15.018.0758-A</t>
  </si>
  <si>
    <t>15.018.0760-0</t>
  </si>
  <si>
    <t>15.018.0760-A</t>
  </si>
  <si>
    <t>15.018.0761-0</t>
  </si>
  <si>
    <t>15.018.0761-A</t>
  </si>
  <si>
    <t>15.018.0762-0</t>
  </si>
  <si>
    <t>15.018.0762-A</t>
  </si>
  <si>
    <t>15.018.0763-0</t>
  </si>
  <si>
    <t>15.018.0763-A</t>
  </si>
  <si>
    <t>15.018.0764-0</t>
  </si>
  <si>
    <t>15.018.0764-A</t>
  </si>
  <si>
    <t>15.018.0766-0</t>
  </si>
  <si>
    <t>15.018.0766-A</t>
  </si>
  <si>
    <t>15.018.0767-0</t>
  </si>
  <si>
    <t>15.018.0767-A</t>
  </si>
  <si>
    <t>15.018.0768-0</t>
  </si>
  <si>
    <t>15.018.0768-A</t>
  </si>
  <si>
    <t>15.018.0770-0</t>
  </si>
  <si>
    <t>15.018.0770-A</t>
  </si>
  <si>
    <t>15.018.0771-0</t>
  </si>
  <si>
    <t>15.018.0771-A</t>
  </si>
  <si>
    <t>15.018.0772-0</t>
  </si>
  <si>
    <t>15.018.0772-A</t>
  </si>
  <si>
    <t>15.018.0774-0</t>
  </si>
  <si>
    <t>15.018.0774-A</t>
  </si>
  <si>
    <t>15.018.0775-0</t>
  </si>
  <si>
    <t>15.018.0775-A</t>
  </si>
  <si>
    <t>15.018.0776-0</t>
  </si>
  <si>
    <t>15.018.0776-A</t>
  </si>
  <si>
    <t>15.018.0777-0</t>
  </si>
  <si>
    <t>15.018.0777-A</t>
  </si>
  <si>
    <t>15.018.0778-0</t>
  </si>
  <si>
    <t>15.018.0778-A</t>
  </si>
  <si>
    <t>15.018.0780-0</t>
  </si>
  <si>
    <t>15.018.0780-A</t>
  </si>
  <si>
    <t>15.018.0781-0</t>
  </si>
  <si>
    <t>15.018.0781-A</t>
  </si>
  <si>
    <t>15.018.0782-0</t>
  </si>
  <si>
    <t>15.018.0782-A</t>
  </si>
  <si>
    <t>15.018.0783-0</t>
  </si>
  <si>
    <t>15.018.0783-A</t>
  </si>
  <si>
    <t>15.018.0784-0</t>
  </si>
  <si>
    <t>15.018.0784-A</t>
  </si>
  <si>
    <t>15.018.0786-0</t>
  </si>
  <si>
    <t>15.018.0786-A</t>
  </si>
  <si>
    <t>15.018.0787-0</t>
  </si>
  <si>
    <t>15.018.0787-A</t>
  </si>
  <si>
    <t>15.018.0788-0</t>
  </si>
  <si>
    <t>15.018.0788-A</t>
  </si>
  <si>
    <t>15.018.0790-0</t>
  </si>
  <si>
    <t>15.018.0790-A</t>
  </si>
  <si>
    <t>15.018.0791-0</t>
  </si>
  <si>
    <t>15.018.0791-A</t>
  </si>
  <si>
    <t>15.018.0792-0</t>
  </si>
  <si>
    <t>15.018.0792-A</t>
  </si>
  <si>
    <t>15.018.0794-0</t>
  </si>
  <si>
    <t>15.018.0794-A</t>
  </si>
  <si>
    <t>15.018.0795-0</t>
  </si>
  <si>
    <t>15.018.0795-A</t>
  </si>
  <si>
    <t>15.018.0796-0</t>
  </si>
  <si>
    <t>15.018.0796-A</t>
  </si>
  <si>
    <t>15.018.0797-0</t>
  </si>
  <si>
    <t>15.018.0797-A</t>
  </si>
  <si>
    <t>15.018.0798-0</t>
  </si>
  <si>
    <t>15.018.0798-A</t>
  </si>
  <si>
    <t>15.018.0800-0</t>
  </si>
  <si>
    <t>15.018.0800-A</t>
  </si>
  <si>
    <t>15.018.0801-0</t>
  </si>
  <si>
    <t>15.018.0801-A</t>
  </si>
  <si>
    <t>15.018.0802-0</t>
  </si>
  <si>
    <t>15.018.0802-A</t>
  </si>
  <si>
    <t>15.018.0803-0</t>
  </si>
  <si>
    <t>15.018.0803-A</t>
  </si>
  <si>
    <t>15.018.0804-0</t>
  </si>
  <si>
    <t>15.018.0804-A</t>
  </si>
  <si>
    <t>15.018.0806-0</t>
  </si>
  <si>
    <t>15.018.0806-A</t>
  </si>
  <si>
    <t>15.018.0807-0</t>
  </si>
  <si>
    <t>15.018.0807-A</t>
  </si>
  <si>
    <t>15.018.0808-0</t>
  </si>
  <si>
    <t>15.018.0808-A</t>
  </si>
  <si>
    <t>15.018.0810-0</t>
  </si>
  <si>
    <t>15.018.0810-A</t>
  </si>
  <si>
    <t>15.018.0811-0</t>
  </si>
  <si>
    <t>15.018.0811-A</t>
  </si>
  <si>
    <t>15.018.0812-0</t>
  </si>
  <si>
    <t>15.018.0812-A</t>
  </si>
  <si>
    <t>15.018.0814-0</t>
  </si>
  <si>
    <t>15.018.0814-A</t>
  </si>
  <si>
    <t>15.018.0815-0</t>
  </si>
  <si>
    <t>15.018.0815-A</t>
  </si>
  <si>
    <t>15.018.0816-0</t>
  </si>
  <si>
    <t>15.018.0816-A</t>
  </si>
  <si>
    <t>15.018.0817-0</t>
  </si>
  <si>
    <t>15.018.0817-A</t>
  </si>
  <si>
    <t>15.018.0818-0</t>
  </si>
  <si>
    <t>15.018.0818-A</t>
  </si>
  <si>
    <t>15.018.0820-0</t>
  </si>
  <si>
    <t>15.018.0820-A</t>
  </si>
  <si>
    <t>15.018.0821-0</t>
  </si>
  <si>
    <t>15.018.0821-A</t>
  </si>
  <si>
    <t>15.018.0822-0</t>
  </si>
  <si>
    <t>15.018.0822-A</t>
  </si>
  <si>
    <t>15.018.0823-0</t>
  </si>
  <si>
    <t>15.018.0823-A</t>
  </si>
  <si>
    <t>15.018.0824-0</t>
  </si>
  <si>
    <t>15.018.0824-A</t>
  </si>
  <si>
    <t>15.018.0826-0</t>
  </si>
  <si>
    <t>15.018.0826-A</t>
  </si>
  <si>
    <t>15.018.0827-0</t>
  </si>
  <si>
    <t>15.018.0827-A</t>
  </si>
  <si>
    <t>15.018.0828-0</t>
  </si>
  <si>
    <t>15.018.0828-A</t>
  </si>
  <si>
    <t>15.018.0830-0</t>
  </si>
  <si>
    <t>15.018.0830-A</t>
  </si>
  <si>
    <t>15.018.0831-0</t>
  </si>
  <si>
    <t>15.018.0831-A</t>
  </si>
  <si>
    <t>15.018.0832-0</t>
  </si>
  <si>
    <t>15.018.0832-A</t>
  </si>
  <si>
    <t>15.018.0834-0</t>
  </si>
  <si>
    <t>15.018.0834-A</t>
  </si>
  <si>
    <t>15.018.0835-0</t>
  </si>
  <si>
    <t>15.018.0835-A</t>
  </si>
  <si>
    <t>15.018.0836-0</t>
  </si>
  <si>
    <t>15.018.0836-A</t>
  </si>
  <si>
    <t>15.018.0837-0</t>
  </si>
  <si>
    <t>15.018.0837-A</t>
  </si>
  <si>
    <t>15.018.0838-0</t>
  </si>
  <si>
    <t>15.018.0838-A</t>
  </si>
  <si>
    <t>15.018.0840-0</t>
  </si>
  <si>
    <t>15.018.0840-A</t>
  </si>
  <si>
    <t>15.018.0841-0</t>
  </si>
  <si>
    <t>15.018.0841-A</t>
  </si>
  <si>
    <t>15.018.0842-0</t>
  </si>
  <si>
    <t>15.018.0842-A</t>
  </si>
  <si>
    <t>15.018.0843-0</t>
  </si>
  <si>
    <t>15.018.0843-A</t>
  </si>
  <si>
    <t>15.018.0844-0</t>
  </si>
  <si>
    <t>15.018.0844-A</t>
  </si>
  <si>
    <t>15.018.0846-0</t>
  </si>
  <si>
    <t>15.018.0846-A</t>
  </si>
  <si>
    <t>15.018.0847-0</t>
  </si>
  <si>
    <t>15.018.0847-A</t>
  </si>
  <si>
    <t>15.018.0848-0</t>
  </si>
  <si>
    <t>15.018.0848-A</t>
  </si>
  <si>
    <t>15.018.0850-0</t>
  </si>
  <si>
    <t>15.018.0850-A</t>
  </si>
  <si>
    <t>15.018.0851-0</t>
  </si>
  <si>
    <t>15.018.0851-A</t>
  </si>
  <si>
    <t>15.018.0852-0</t>
  </si>
  <si>
    <t>15.018.0852-A</t>
  </si>
  <si>
    <t>15.018.0854-0</t>
  </si>
  <si>
    <t>15.018.0854-A</t>
  </si>
  <si>
    <t>15.018.0855-0</t>
  </si>
  <si>
    <t>15.018.0855-A</t>
  </si>
  <si>
    <t>15.018.0856-0</t>
  </si>
  <si>
    <t>15.018.0856-A</t>
  </si>
  <si>
    <t>15.018.0857-0</t>
  </si>
  <si>
    <t>15.018.0857-A</t>
  </si>
  <si>
    <t>15.018.0858-0</t>
  </si>
  <si>
    <t>15.018.0858-A</t>
  </si>
  <si>
    <t>15.018.0860-0</t>
  </si>
  <si>
    <t>15.018.0860-A</t>
  </si>
  <si>
    <t>15.018.0861-0</t>
  </si>
  <si>
    <t>15.018.0861-A</t>
  </si>
  <si>
    <t>15.018.0862-0</t>
  </si>
  <si>
    <t>15.018.0862-A</t>
  </si>
  <si>
    <t>15.018.0863-0</t>
  </si>
  <si>
    <t>15.018.0863-A</t>
  </si>
  <si>
    <t>15.018.0864-0</t>
  </si>
  <si>
    <t>15.018.0864-A</t>
  </si>
  <si>
    <t>15.018.0866-0</t>
  </si>
  <si>
    <t>15.018.0866-A</t>
  </si>
  <si>
    <t>15.018.0867-0</t>
  </si>
  <si>
    <t>15.018.0867-A</t>
  </si>
  <si>
    <t>15.018.0870-0</t>
  </si>
  <si>
    <t>15.018.0870-A</t>
  </si>
  <si>
    <t>15.018.0871-0</t>
  </si>
  <si>
    <t>15.018.0871-A</t>
  </si>
  <si>
    <t>15.018.0872-0</t>
  </si>
  <si>
    <t>15.018.0872-A</t>
  </si>
  <si>
    <t>15.018.0873-0</t>
  </si>
  <si>
    <t>15.018.0873-A</t>
  </si>
  <si>
    <t>15.018.0874-0</t>
  </si>
  <si>
    <t>15.018.0874-A</t>
  </si>
  <si>
    <t>15.018.0875-0</t>
  </si>
  <si>
    <t>15.018.0875-A</t>
  </si>
  <si>
    <t>15.018.0881-0</t>
  </si>
  <si>
    <t>15.018.0881-A</t>
  </si>
  <si>
    <t>15.018.0882-0</t>
  </si>
  <si>
    <t>15.018.0882-A</t>
  </si>
  <si>
    <t>15.018.0883-0</t>
  </si>
  <si>
    <t>15.018.0883-A</t>
  </si>
  <si>
    <t>15.018.0884-0</t>
  </si>
  <si>
    <t>15.018.0884-A</t>
  </si>
  <si>
    <t>15.018.0885-0</t>
  </si>
  <si>
    <t>15.018.0885-A</t>
  </si>
  <si>
    <t>15.018.0887-0</t>
  </si>
  <si>
    <t>15.018.0887-A</t>
  </si>
  <si>
    <t>15.018.0888-0</t>
  </si>
  <si>
    <t>15.018.0888-A</t>
  </si>
  <si>
    <t>15.018.0889-0</t>
  </si>
  <si>
    <t>15.018.0889-A</t>
  </si>
  <si>
    <t>15.018.0890-0</t>
  </si>
  <si>
    <t>15.018.0890-A</t>
  </si>
  <si>
    <t>15.018.0898-0</t>
  </si>
  <si>
    <t>15.018.0898-A</t>
  </si>
  <si>
    <t>15.018.0900-0</t>
  </si>
  <si>
    <t>15.018.0900-A</t>
  </si>
  <si>
    <t>15.018.0901-0</t>
  </si>
  <si>
    <t>15.018.0901-A</t>
  </si>
  <si>
    <t>15.018.0902-0</t>
  </si>
  <si>
    <t>15.018.0902-A</t>
  </si>
  <si>
    <t>15.018.0904-0</t>
  </si>
  <si>
    <t>15.018.0904-A</t>
  </si>
  <si>
    <t>15.018.0905-0</t>
  </si>
  <si>
    <t>15.018.0905-A</t>
  </si>
  <si>
    <t>15.018.0906-0</t>
  </si>
  <si>
    <t>15.018.0906-A</t>
  </si>
  <si>
    <t>15.018.0907-0</t>
  </si>
  <si>
    <t>15.018.0907-A</t>
  </si>
  <si>
    <t>15.018.0908-0</t>
  </si>
  <si>
    <t>15.018.0908-A</t>
  </si>
  <si>
    <t>15.018.0910-0</t>
  </si>
  <si>
    <t>15.018.0910-A</t>
  </si>
  <si>
    <t>15.018.0911-0</t>
  </si>
  <si>
    <t>15.018.0911-A</t>
  </si>
  <si>
    <t>15.018.0912-0</t>
  </si>
  <si>
    <t>15.018.0912-A</t>
  </si>
  <si>
    <t>15.018.0913-0</t>
  </si>
  <si>
    <t>15.018.0913-A</t>
  </si>
  <si>
    <t>15.018.0914-0</t>
  </si>
  <si>
    <t>15.018.0914-A</t>
  </si>
  <si>
    <t>15.018.0916-0</t>
  </si>
  <si>
    <t>15.018.0916-A</t>
  </si>
  <si>
    <t>15.018.0917-0</t>
  </si>
  <si>
    <t>15.018.0917-A</t>
  </si>
  <si>
    <t>15.018.0918-0</t>
  </si>
  <si>
    <t>15.018.0918-A</t>
  </si>
  <si>
    <t>15.018.0920-0</t>
  </si>
  <si>
    <t>15.018.0920-A</t>
  </si>
  <si>
    <t>15.018.0921-0</t>
  </si>
  <si>
    <t>15.018.0921-A</t>
  </si>
  <si>
    <t>15.018.0922-0</t>
  </si>
  <si>
    <t>15.018.0922-A</t>
  </si>
  <si>
    <t>15.018.0924-0</t>
  </si>
  <si>
    <t>15.018.0924-A</t>
  </si>
  <si>
    <t>15.018.0925-0</t>
  </si>
  <si>
    <t>15.018.0925-A</t>
  </si>
  <si>
    <t>15.018.0926-0</t>
  </si>
  <si>
    <t>15.018.0926-A</t>
  </si>
  <si>
    <t>15.018.0927-0</t>
  </si>
  <si>
    <t>15.018.0927-A</t>
  </si>
  <si>
    <t>15.018.0928-0</t>
  </si>
  <si>
    <t>15.018.0928-A</t>
  </si>
  <si>
    <t>15.018.0930-0</t>
  </si>
  <si>
    <t>15.018.0930-A</t>
  </si>
  <si>
    <t>15.018.0931-0</t>
  </si>
  <si>
    <t>15.018.0931-A</t>
  </si>
  <si>
    <t>15.018.0932-0</t>
  </si>
  <si>
    <t>15.018.0932-A</t>
  </si>
  <si>
    <t>15.018.0933-0</t>
  </si>
  <si>
    <t>15.018.0933-A</t>
  </si>
  <si>
    <t>15.018.0934-0</t>
  </si>
  <si>
    <t>15.018.0934-A</t>
  </si>
  <si>
    <t>15.018.0936-0</t>
  </si>
  <si>
    <t>15.018.0936-A</t>
  </si>
  <si>
    <t>15.018.0937-0</t>
  </si>
  <si>
    <t>15.018.0937-A</t>
  </si>
  <si>
    <t>15.018.0938-0</t>
  </si>
  <si>
    <t>15.018.0938-A</t>
  </si>
  <si>
    <t>15.018.0940-0</t>
  </si>
  <si>
    <t>15.018.0940-A</t>
  </si>
  <si>
    <t>15.018.0941-0</t>
  </si>
  <si>
    <t>15.018.0941-A</t>
  </si>
  <si>
    <t>15.018.0942-0</t>
  </si>
  <si>
    <t>15.018.0942-A</t>
  </si>
  <si>
    <t>15.018.0944-0</t>
  </si>
  <si>
    <t>15.018.0944-A</t>
  </si>
  <si>
    <t>15.018.0945-0</t>
  </si>
  <si>
    <t>15.018.0945-A</t>
  </si>
  <si>
    <t>15.018.0946-0</t>
  </si>
  <si>
    <t>15.018.0946-A</t>
  </si>
  <si>
    <t>15.018.0947-0</t>
  </si>
  <si>
    <t>15.018.0947-A</t>
  </si>
  <si>
    <t>15.018.0948-0</t>
  </si>
  <si>
    <t>15.018.0948-A</t>
  </si>
  <si>
    <t>15.018.0950-0</t>
  </si>
  <si>
    <t>15.018.0950-A</t>
  </si>
  <si>
    <t>15.018.0951-0</t>
  </si>
  <si>
    <t>15.018.0951-A</t>
  </si>
  <si>
    <t>15.018.0952-0</t>
  </si>
  <si>
    <t>15.018.0952-A</t>
  </si>
  <si>
    <t>15.018.0953-0</t>
  </si>
  <si>
    <t>15.018.0953-A</t>
  </si>
  <si>
    <t>15.018.0954-0</t>
  </si>
  <si>
    <t>15.018.0954-A</t>
  </si>
  <si>
    <t>15.018.0956-0</t>
  </si>
  <si>
    <t>15.018.0956-A</t>
  </si>
  <si>
    <t>15.018.0957-0</t>
  </si>
  <si>
    <t>15.018.0957-A</t>
  </si>
  <si>
    <t>15.018.0958-0</t>
  </si>
  <si>
    <t>15.018.0958-A</t>
  </si>
  <si>
    <t>15.018.0960-0</t>
  </si>
  <si>
    <t>15.018.0960-A</t>
  </si>
  <si>
    <t>15.018.0961-0</t>
  </si>
  <si>
    <t>15.018.0961-A</t>
  </si>
  <si>
    <t>15.018.0962-0</t>
  </si>
  <si>
    <t>15.018.0962-A</t>
  </si>
  <si>
    <t>15.018.0964-0</t>
  </si>
  <si>
    <t>15.018.0964-A</t>
  </si>
  <si>
    <t>15.018.0965-0</t>
  </si>
  <si>
    <t>15.018.0965-A</t>
  </si>
  <si>
    <t>15.018.0966-0</t>
  </si>
  <si>
    <t>15.018.0966-A</t>
  </si>
  <si>
    <t>15.018.0967-0</t>
  </si>
  <si>
    <t>15.018.0967-A</t>
  </si>
  <si>
    <t>15.018.0968-0</t>
  </si>
  <si>
    <t>15.018.0968-A</t>
  </si>
  <si>
    <t>15.018.0970-0</t>
  </si>
  <si>
    <t>15.018.0970-A</t>
  </si>
  <si>
    <t>15.018.0971-0</t>
  </si>
  <si>
    <t>15.018.0971-A</t>
  </si>
  <si>
    <t>15.018.0972-0</t>
  </si>
  <si>
    <t>15.018.0972-A</t>
  </si>
  <si>
    <t>15.018.0973-0</t>
  </si>
  <si>
    <t>15.018.0973-A</t>
  </si>
  <si>
    <t>15.018.0974-0</t>
  </si>
  <si>
    <t>15.018.0974-A</t>
  </si>
  <si>
    <t>15.018.0976-0</t>
  </si>
  <si>
    <t>15.018.0976-A</t>
  </si>
  <si>
    <t>15.018.0977-0</t>
  </si>
  <si>
    <t>15.018.0977-A</t>
  </si>
  <si>
    <t>15.018.0978-0</t>
  </si>
  <si>
    <t>15.018.0978-A</t>
  </si>
  <si>
    <t>15.018.0980-0</t>
  </si>
  <si>
    <t>15.018.0980-A</t>
  </si>
  <si>
    <t>15.018.0981-0</t>
  </si>
  <si>
    <t>15.018.0981-A</t>
  </si>
  <si>
    <t>15.018.0982-0</t>
  </si>
  <si>
    <t>15.018.0982-A</t>
  </si>
  <si>
    <t>15.018.0984-0</t>
  </si>
  <si>
    <t>15.018.0984-A</t>
  </si>
  <si>
    <t>15.018.0985-0</t>
  </si>
  <si>
    <t>15.018.0985-A</t>
  </si>
  <si>
    <t>15.018.0986-0</t>
  </si>
  <si>
    <t>15.018.0986-A</t>
  </si>
  <si>
    <t>15.018.0987-0</t>
  </si>
  <si>
    <t>15.018.0987-A</t>
  </si>
  <si>
    <t>15.018.0988-0</t>
  </si>
  <si>
    <t>15.018.0988-A</t>
  </si>
  <si>
    <t>15.018.0990-0</t>
  </si>
  <si>
    <t>15.018.0990-A</t>
  </si>
  <si>
    <t>15.018.0991-0</t>
  </si>
  <si>
    <t>15.018.0991-A</t>
  </si>
  <si>
    <t>15.018.0992-0</t>
  </si>
  <si>
    <t>15.018.0992-A</t>
  </si>
  <si>
    <t>15.018.0993-0</t>
  </si>
  <si>
    <t>15.018.0993-A</t>
  </si>
  <si>
    <t>15.018.0994-0</t>
  </si>
  <si>
    <t>15.018.0994-A</t>
  </si>
  <si>
    <t>15.018.0996-0</t>
  </si>
  <si>
    <t>15.018.0996-A</t>
  </si>
  <si>
    <t>15.018.0997-0</t>
  </si>
  <si>
    <t>15.018.0997-A</t>
  </si>
  <si>
    <t>15.018.0998-0</t>
  </si>
  <si>
    <t>15.018.0998-A</t>
  </si>
  <si>
    <t>15.018.1000-0</t>
  </si>
  <si>
    <t>15.018.1000-A</t>
  </si>
  <si>
    <t>15.018.1001-0</t>
  </si>
  <si>
    <t>15.018.1001-A</t>
  </si>
  <si>
    <t>15.018.1002-0</t>
  </si>
  <si>
    <t>15.018.1002-A</t>
  </si>
  <si>
    <t>15.018.1004-0</t>
  </si>
  <si>
    <t>15.018.1004-A</t>
  </si>
  <si>
    <t>15.018.1005-0</t>
  </si>
  <si>
    <t>15.018.1005-A</t>
  </si>
  <si>
    <t>15.018.1006-0</t>
  </si>
  <si>
    <t>15.018.1006-A</t>
  </si>
  <si>
    <t>15.018.1007-0</t>
  </si>
  <si>
    <t>15.018.1007-A</t>
  </si>
  <si>
    <t>15.018.1008-0</t>
  </si>
  <si>
    <t>15.018.1008-A</t>
  </si>
  <si>
    <t>15.018.1010-0</t>
  </si>
  <si>
    <t>15.018.1010-A</t>
  </si>
  <si>
    <t>15.018.1011-0</t>
  </si>
  <si>
    <t>15.018.1011-A</t>
  </si>
  <si>
    <t>15.018.1012-0</t>
  </si>
  <si>
    <t>15.018.1012-A</t>
  </si>
  <si>
    <t>15.018.1013-0</t>
  </si>
  <si>
    <t>15.018.1013-A</t>
  </si>
  <si>
    <t>15.018.1014-0</t>
  </si>
  <si>
    <t>15.018.1014-A</t>
  </si>
  <si>
    <t>15.018.1016-0</t>
  </si>
  <si>
    <t>15.018.1016-A</t>
  </si>
  <si>
    <t>15.018.1017-0</t>
  </si>
  <si>
    <t>15.018.1017-A</t>
  </si>
  <si>
    <t>15.019.0010-0</t>
  </si>
  <si>
    <t>15.019.0010-A</t>
  </si>
  <si>
    <t>15.019.0015-0</t>
  </si>
  <si>
    <t>15.019.0015-A</t>
  </si>
  <si>
    <t>15.019.0020-A</t>
  </si>
  <si>
    <t>15.019.0025-0</t>
  </si>
  <si>
    <t>15.019.0025-A</t>
  </si>
  <si>
    <t>15.019.0030-0</t>
  </si>
  <si>
    <t>15.019.0035-0</t>
  </si>
  <si>
    <t>15.019.0035-A</t>
  </si>
  <si>
    <t>15.019.0040-0</t>
  </si>
  <si>
    <t>15.019.0040-A</t>
  </si>
  <si>
    <t>15.019.0045-0</t>
  </si>
  <si>
    <t>15.019.0045-A</t>
  </si>
  <si>
    <t>15.019.0050-0</t>
  </si>
  <si>
    <t>15.019.0052-0</t>
  </si>
  <si>
    <t>15.019.0052-A</t>
  </si>
  <si>
    <t>15.019.0055-0</t>
  </si>
  <si>
    <t>15.019.0055-A</t>
  </si>
  <si>
    <t>15.019.0057-0</t>
  </si>
  <si>
    <t>15.019.0057-A</t>
  </si>
  <si>
    <t>15.019.0060-0</t>
  </si>
  <si>
    <t>15.019.0060-A</t>
  </si>
  <si>
    <t>15.019.0065-0</t>
  </si>
  <si>
    <t>15.019.0065-A</t>
  </si>
  <si>
    <t>15.019.0068-0</t>
  </si>
  <si>
    <t>15.019.0068-A</t>
  </si>
  <si>
    <t>15.019.0069-0</t>
  </si>
  <si>
    <t>15.019.0069-A</t>
  </si>
  <si>
    <t>15.019.0070-0</t>
  </si>
  <si>
    <t>15.019.0070-A</t>
  </si>
  <si>
    <t>15.019.0081-0</t>
  </si>
  <si>
    <t>15.019.0081-A</t>
  </si>
  <si>
    <t>15.019.0082-0</t>
  </si>
  <si>
    <t>15.019.0082-A</t>
  </si>
  <si>
    <t>15.019.0090-0</t>
  </si>
  <si>
    <t>15.019.0090-A</t>
  </si>
  <si>
    <t>15.019.0095-0</t>
  </si>
  <si>
    <t>15.019.0095-A</t>
  </si>
  <si>
    <t>15.019.0100-0</t>
  </si>
  <si>
    <t>15.019.0100-A</t>
  </si>
  <si>
    <t>15.019.0110-0</t>
  </si>
  <si>
    <t>15.019.0110-A</t>
  </si>
  <si>
    <t>15.020.0010-0</t>
  </si>
  <si>
    <t>15.020.0027-0</t>
  </si>
  <si>
    <t>15.020.0027-A</t>
  </si>
  <si>
    <t>15.020.0028-0</t>
  </si>
  <si>
    <t>15.020.0028-A</t>
  </si>
  <si>
    <t>15.020.0029-0</t>
  </si>
  <si>
    <t>15.020.0029-A</t>
  </si>
  <si>
    <t>15.020.0031-0</t>
  </si>
  <si>
    <t>15.020.0031-A</t>
  </si>
  <si>
    <t>15.020.0033-0</t>
  </si>
  <si>
    <t>15.020.0033-A</t>
  </si>
  <si>
    <t>15.020.0034-0</t>
  </si>
  <si>
    <t>15.020.0034-A</t>
  </si>
  <si>
    <t>15.020.0036-0</t>
  </si>
  <si>
    <t>15.020.0036-A</t>
  </si>
  <si>
    <t>15.020.0037-0</t>
  </si>
  <si>
    <t>15.020.0037-A</t>
  </si>
  <si>
    <t>15.020.0038-0</t>
  </si>
  <si>
    <t>15.020.0038-A</t>
  </si>
  <si>
    <t>15.020.0039-0</t>
  </si>
  <si>
    <t>15.020.0039-A</t>
  </si>
  <si>
    <t>15.020.0044-0</t>
  </si>
  <si>
    <t>15.020.0044-A</t>
  </si>
  <si>
    <t>15.020.0045-0</t>
  </si>
  <si>
    <t>15.020.0045-A</t>
  </si>
  <si>
    <t>15.020.0050-0</t>
  </si>
  <si>
    <t>15.020.0050-A</t>
  </si>
  <si>
    <t>15.020.0055-0</t>
  </si>
  <si>
    <t>15.020.0055-A</t>
  </si>
  <si>
    <t>15.020.0058-0</t>
  </si>
  <si>
    <t>15.020.0058-A</t>
  </si>
  <si>
    <t>15.020.0060-0</t>
  </si>
  <si>
    <t>15.020.0060-A</t>
  </si>
  <si>
    <t>15.020.0061-0</t>
  </si>
  <si>
    <t>15.020.0061-A</t>
  </si>
  <si>
    <t>15.020.0070-0</t>
  </si>
  <si>
    <t>15.020.0070-A</t>
  </si>
  <si>
    <t>15.020.0072-0</t>
  </si>
  <si>
    <t>15.020.0072-A</t>
  </si>
  <si>
    <t>15.020.0075-0</t>
  </si>
  <si>
    <t>15.020.0075-A</t>
  </si>
  <si>
    <t>15.020.0078-0</t>
  </si>
  <si>
    <t>15.020.0078-A</t>
  </si>
  <si>
    <t>15.020.0080-0</t>
  </si>
  <si>
    <t>15.020.0080-A</t>
  </si>
  <si>
    <t>15.020.0090-0</t>
  </si>
  <si>
    <t>15.020.0090-A</t>
  </si>
  <si>
    <t>15.020.0095-0</t>
  </si>
  <si>
    <t>15.020.0095-A</t>
  </si>
  <si>
    <t>15.020.0100-0</t>
  </si>
  <si>
    <t>15.020.0100-A</t>
  </si>
  <si>
    <t>15.020.0150-0</t>
  </si>
  <si>
    <t>15.020.0150-A</t>
  </si>
  <si>
    <t>15.020.0153-0</t>
  </si>
  <si>
    <t>15.020.0155-0</t>
  </si>
  <si>
    <t>15.020.0155-A</t>
  </si>
  <si>
    <t>15.020.0158-0</t>
  </si>
  <si>
    <t>15.020.0158-A</t>
  </si>
  <si>
    <t>15.020.0160-0</t>
  </si>
  <si>
    <t>15.020.0160-A</t>
  </si>
  <si>
    <t>15.020.0163-0</t>
  </si>
  <si>
    <t>15.020.0163-A</t>
  </si>
  <si>
    <t>15.020.0165-0</t>
  </si>
  <si>
    <t>15.020.0165-A</t>
  </si>
  <si>
    <t>15.020.0168-0</t>
  </si>
  <si>
    <t>15.020.0170-0</t>
  </si>
  <si>
    <t>15.020.0170-A</t>
  </si>
  <si>
    <t>15.020.0173-0</t>
  </si>
  <si>
    <t>15.020.0173-A</t>
  </si>
  <si>
    <t>15.020.0178-0</t>
  </si>
  <si>
    <t>15.020.0178-A</t>
  </si>
  <si>
    <t>15.028.0001-0</t>
  </si>
  <si>
    <t>15.028.0003-0</t>
  </si>
  <si>
    <t>15.028.0003-A</t>
  </si>
  <si>
    <t>15.028.0005-0</t>
  </si>
  <si>
    <t>15.028.0005-A</t>
  </si>
  <si>
    <t>15.028.0010-0</t>
  </si>
  <si>
    <t>15.028.0010-A</t>
  </si>
  <si>
    <t>15.028.0015-0</t>
  </si>
  <si>
    <t>15.028.0015-A</t>
  </si>
  <si>
    <t>15.028.0017-0</t>
  </si>
  <si>
    <t>15.028.0017-A</t>
  </si>
  <si>
    <t>15.028.0018-0</t>
  </si>
  <si>
    <t>15.028.0018-A</t>
  </si>
  <si>
    <t>15.028.0020-0</t>
  </si>
  <si>
    <t>15.028.0020-A</t>
  </si>
  <si>
    <t>15.028.0025-0</t>
  </si>
  <si>
    <t>15.028.0025-A</t>
  </si>
  <si>
    <t>15.029.0010-0</t>
  </si>
  <si>
    <t>15.029.0010-A</t>
  </si>
  <si>
    <t>15.029.0011-0</t>
  </si>
  <si>
    <t>15.029.0012-0</t>
  </si>
  <si>
    <t>15.029.0012-A</t>
  </si>
  <si>
    <t>15.029.0013-0</t>
  </si>
  <si>
    <t>15.029.0013-A</t>
  </si>
  <si>
    <t>15.029.0014-0</t>
  </si>
  <si>
    <t>15.029.0014-A</t>
  </si>
  <si>
    <t>15.029.0015-0</t>
  </si>
  <si>
    <t>15.029.0015-A</t>
  </si>
  <si>
    <t>15.029.0016-0</t>
  </si>
  <si>
    <t>15.029.0016-A</t>
  </si>
  <si>
    <t>15.029.0017-0</t>
  </si>
  <si>
    <t>15.029.0017-A</t>
  </si>
  <si>
    <t>15.029.0018-0</t>
  </si>
  <si>
    <t>15.029.0018-A</t>
  </si>
  <si>
    <t>15.029.0019-0</t>
  </si>
  <si>
    <t>15.029.0019-A</t>
  </si>
  <si>
    <t>15.029.0020-0</t>
  </si>
  <si>
    <t>15.029.0020-A</t>
  </si>
  <si>
    <t>15.029.0021-0</t>
  </si>
  <si>
    <t>15.029.0021-A</t>
  </si>
  <si>
    <t>15.029.0022-0</t>
  </si>
  <si>
    <t>15.029.0022-A</t>
  </si>
  <si>
    <t>15.029.0023-0</t>
  </si>
  <si>
    <t>15.029.0023-A</t>
  </si>
  <si>
    <t>15.029.0024-0</t>
  </si>
  <si>
    <t>15.029.0024-A</t>
  </si>
  <si>
    <t>15.029.0049-0</t>
  </si>
  <si>
    <t>15.029.0049-A</t>
  </si>
  <si>
    <t>15.029.0050-0</t>
  </si>
  <si>
    <t>15.029.0050-A</t>
  </si>
  <si>
    <t>15.029.0051-0</t>
  </si>
  <si>
    <t>15.029.0051-A</t>
  </si>
  <si>
    <t>15.029.0052-0</t>
  </si>
  <si>
    <t>15.029.0052-A</t>
  </si>
  <si>
    <t>15.029.0053-0</t>
  </si>
  <si>
    <t>15.029.0053-A</t>
  </si>
  <si>
    <t>15.029.0054-0</t>
  </si>
  <si>
    <t>15.029.0054-A</t>
  </si>
  <si>
    <t>15.029.0055-0</t>
  </si>
  <si>
    <t>15.029.0055-A</t>
  </si>
  <si>
    <t>15.029.0056-0</t>
  </si>
  <si>
    <t>15.029.0056-A</t>
  </si>
  <si>
    <t>15.029.0080-0</t>
  </si>
  <si>
    <t>15.029.0080-A</t>
  </si>
  <si>
    <t>15.029.0081-0</t>
  </si>
  <si>
    <t>15.029.0081-A</t>
  </si>
  <si>
    <t>15.029.0082-0</t>
  </si>
  <si>
    <t>15.029.0082-A</t>
  </si>
  <si>
    <t>15.029.0083-0</t>
  </si>
  <si>
    <t>15.029.0083-A</t>
  </si>
  <si>
    <t>15.029.0084-0</t>
  </si>
  <si>
    <t>15.029.0084-A</t>
  </si>
  <si>
    <t>15.029.0085-0</t>
  </si>
  <si>
    <t>15.029.0085-A</t>
  </si>
  <si>
    <t>15.029.0086-0</t>
  </si>
  <si>
    <t>15.029.0086-A</t>
  </si>
  <si>
    <t>15.029.0087-0</t>
  </si>
  <si>
    <t>15.029.0087-A</t>
  </si>
  <si>
    <t>15.029.0100-0</t>
  </si>
  <si>
    <t>15.029.0100-A</t>
  </si>
  <si>
    <t>15.029.0101-0</t>
  </si>
  <si>
    <t>15.029.0101-A</t>
  </si>
  <si>
    <t>15.029.0102-0</t>
  </si>
  <si>
    <t>15.029.0102-A</t>
  </si>
  <si>
    <t>15.029.0103-0</t>
  </si>
  <si>
    <t>15.029.0103-A</t>
  </si>
  <si>
    <t>15.029.0104-0</t>
  </si>
  <si>
    <t>15.029.0104-A</t>
  </si>
  <si>
    <t>15.029.0105-0</t>
  </si>
  <si>
    <t>15.029.0105-A</t>
  </si>
  <si>
    <t>15.029.0106-0</t>
  </si>
  <si>
    <t>15.029.0106-A</t>
  </si>
  <si>
    <t>15.029.0107-0</t>
  </si>
  <si>
    <t>15.029.0107-A</t>
  </si>
  <si>
    <t>15.030.0030-0</t>
  </si>
  <si>
    <t>15.030.0030-A</t>
  </si>
  <si>
    <t>15.030.0032-0</t>
  </si>
  <si>
    <t>15.030.0032-A</t>
  </si>
  <si>
    <t>15.030.0034-0</t>
  </si>
  <si>
    <t>15.030.0034-A</t>
  </si>
  <si>
    <t>15.030.0036-0</t>
  </si>
  <si>
    <t>15.030.0036-A</t>
  </si>
  <si>
    <t>15.030.0038-0</t>
  </si>
  <si>
    <t>15.030.0038-A</t>
  </si>
  <si>
    <t>15.030.0040-0</t>
  </si>
  <si>
    <t>15.030.0040-A</t>
  </si>
  <si>
    <t>15.030.0050-0</t>
  </si>
  <si>
    <t>15.030.0050-A</t>
  </si>
  <si>
    <t>15.030.0052-0</t>
  </si>
  <si>
    <t>15.030.0052-A</t>
  </si>
  <si>
    <t>15.030.0054-0</t>
  </si>
  <si>
    <t>15.030.0054-A</t>
  </si>
  <si>
    <t>15.030.0056-0</t>
  </si>
  <si>
    <t>15.030.0056-A</t>
  </si>
  <si>
    <t>15.030.0058-0</t>
  </si>
  <si>
    <t>15.030.0058-A</t>
  </si>
  <si>
    <t>15.030.0070-0</t>
  </si>
  <si>
    <t>15.030.0070-A</t>
  </si>
  <si>
    <t>15.030.0072-0</t>
  </si>
  <si>
    <t>15.030.0072-A</t>
  </si>
  <si>
    <t>15.030.0074-0</t>
  </si>
  <si>
    <t>15.030.0074-A</t>
  </si>
  <si>
    <t>15.030.0076-0</t>
  </si>
  <si>
    <t>15.030.0076-A</t>
  </si>
  <si>
    <t>15.030.0078-0</t>
  </si>
  <si>
    <t>15.030.0078-A</t>
  </si>
  <si>
    <t>15.030.0080-0</t>
  </si>
  <si>
    <t>15.030.0080-A</t>
  </si>
  <si>
    <t>15.030.0082-0</t>
  </si>
  <si>
    <t>15.030.0082-A</t>
  </si>
  <si>
    <t>15.030.0084-0</t>
  </si>
  <si>
    <t>15.030.0084-A</t>
  </si>
  <si>
    <t>15.030.0086-0</t>
  </si>
  <si>
    <t>15.030.0086-A</t>
  </si>
  <si>
    <t>15.030.0088-0</t>
  </si>
  <si>
    <t>15.030.0088-A</t>
  </si>
  <si>
    <t>15.031.0010-0</t>
  </si>
  <si>
    <t>15.031.0010-A</t>
  </si>
  <si>
    <t>15.031.0011-0</t>
  </si>
  <si>
    <t>15.031.0011-A</t>
  </si>
  <si>
    <t>15.031.0012-0</t>
  </si>
  <si>
    <t>15.031.0012-A</t>
  </si>
  <si>
    <t>15.031.0013-0</t>
  </si>
  <si>
    <t>15.031.0013-A</t>
  </si>
  <si>
    <t>15.031.0014-0</t>
  </si>
  <si>
    <t>15.031.0014-A</t>
  </si>
  <si>
    <t>15.031.0015-0</t>
  </si>
  <si>
    <t>15.031.0015-A</t>
  </si>
  <si>
    <t>15.031.0016-0</t>
  </si>
  <si>
    <t>15.031.0016-A</t>
  </si>
  <si>
    <t>15.031.0017-0</t>
  </si>
  <si>
    <t>15.031.0017-A</t>
  </si>
  <si>
    <t>15.031.0018-0</t>
  </si>
  <si>
    <t>15.031.0018-A</t>
  </si>
  <si>
    <t>15.031.0019-0</t>
  </si>
  <si>
    <t>15.031.0019-A</t>
  </si>
  <si>
    <t>15.031.0020-0</t>
  </si>
  <si>
    <t>15.031.0020-A</t>
  </si>
  <si>
    <t>15.031.0021-0</t>
  </si>
  <si>
    <t>15.031.0021-A</t>
  </si>
  <si>
    <t>15.031.0022-0</t>
  </si>
  <si>
    <t>15.031.0022-A</t>
  </si>
  <si>
    <t>15.031.0023-0</t>
  </si>
  <si>
    <t>15.031.0023-A</t>
  </si>
  <si>
    <t>15.031.0024-0</t>
  </si>
  <si>
    <t>15.031.0024-A</t>
  </si>
  <si>
    <t>15.031.0025-0</t>
  </si>
  <si>
    <t>15.031.0025-A</t>
  </si>
  <si>
    <t>15.031.0026-0</t>
  </si>
  <si>
    <t>15.031.0026-A</t>
  </si>
  <si>
    <t>15.031.0027-0</t>
  </si>
  <si>
    <t>15.031.0027-A</t>
  </si>
  <si>
    <t>15.034.0010-0</t>
  </si>
  <si>
    <t>15.034.0010-A</t>
  </si>
  <si>
    <t>15.034.0011-0</t>
  </si>
  <si>
    <t>15.034.0011-A</t>
  </si>
  <si>
    <t>15.034.0012-0</t>
  </si>
  <si>
    <t>15.034.0012-A</t>
  </si>
  <si>
    <t>15.034.0013-0</t>
  </si>
  <si>
    <t>15.034.0013-A</t>
  </si>
  <si>
    <t>15.034.0014-0</t>
  </si>
  <si>
    <t>15.034.0014-A</t>
  </si>
  <si>
    <t>15.034.0015-0</t>
  </si>
  <si>
    <t>15.034.0015-A</t>
  </si>
  <si>
    <t>15.034.0016-0</t>
  </si>
  <si>
    <t>15.034.0016-A</t>
  </si>
  <si>
    <t>15.034.0017-0</t>
  </si>
  <si>
    <t>15.034.0017-A</t>
  </si>
  <si>
    <t>15.034.0020-0</t>
  </si>
  <si>
    <t>15.034.0020-A</t>
  </si>
  <si>
    <t>15.034.0021-0</t>
  </si>
  <si>
    <t>15.034.0021-A</t>
  </si>
  <si>
    <t>15.034.0022-0</t>
  </si>
  <si>
    <t>15.034.0022-A</t>
  </si>
  <si>
    <t>15.034.0023-0</t>
  </si>
  <si>
    <t>15.034.0023-A</t>
  </si>
  <si>
    <t>15.034.0024-0</t>
  </si>
  <si>
    <t>15.034.0024-A</t>
  </si>
  <si>
    <t>15.034.0025-0</t>
  </si>
  <si>
    <t>15.034.0025-A</t>
  </si>
  <si>
    <t>15.034.0026-0</t>
  </si>
  <si>
    <t>15.034.0026-A</t>
  </si>
  <si>
    <t>15.034.0027-0</t>
  </si>
  <si>
    <t>15.034.0027-A</t>
  </si>
  <si>
    <t>15.035.0010-0</t>
  </si>
  <si>
    <t>15.035.0010-A</t>
  </si>
  <si>
    <t>15.035.0011-0</t>
  </si>
  <si>
    <t>15.035.0011-A</t>
  </si>
  <si>
    <t>15.035.0012-0</t>
  </si>
  <si>
    <t>15.035.0012-A</t>
  </si>
  <si>
    <t>15.035.0013-0</t>
  </si>
  <si>
    <t>15.035.0013-A</t>
  </si>
  <si>
    <t>15.035.0014-0</t>
  </si>
  <si>
    <t>15.035.0014-A</t>
  </si>
  <si>
    <t>15.035.0015-0</t>
  </si>
  <si>
    <t>15.035.0015-A</t>
  </si>
  <si>
    <t>15.035.0016-0</t>
  </si>
  <si>
    <t>15.035.0016-A</t>
  </si>
  <si>
    <t>15.035.0017-0</t>
  </si>
  <si>
    <t>15.035.0017-A</t>
  </si>
  <si>
    <t>15.035.0020-0</t>
  </si>
  <si>
    <t>15.035.0020-A</t>
  </si>
  <si>
    <t>15.035.0021-0</t>
  </si>
  <si>
    <t>15.035.0021-A</t>
  </si>
  <si>
    <t>15.035.0022-0</t>
  </si>
  <si>
    <t>15.035.0022-A</t>
  </si>
  <si>
    <t>15.035.0023-0</t>
  </si>
  <si>
    <t>15.035.0023-A</t>
  </si>
  <si>
    <t>15.035.0024-0</t>
  </si>
  <si>
    <t>15.035.0024-A</t>
  </si>
  <si>
    <t>15.035.0025-0</t>
  </si>
  <si>
    <t>15.035.0025-A</t>
  </si>
  <si>
    <t>15.035.0026-0</t>
  </si>
  <si>
    <t>15.035.0026-A</t>
  </si>
  <si>
    <t>15.035.0027-0</t>
  </si>
  <si>
    <t>15.035.0027-A</t>
  </si>
  <si>
    <t>15.036.0001-0</t>
  </si>
  <si>
    <t>15.036.0001-A</t>
  </si>
  <si>
    <t>15.036.0002-0</t>
  </si>
  <si>
    <t>15.036.0002-A</t>
  </si>
  <si>
    <t>15.036.0003-0</t>
  </si>
  <si>
    <t>15.036.0003-A</t>
  </si>
  <si>
    <t>15.036.0010-0</t>
  </si>
  <si>
    <t>15.036.0010-A</t>
  </si>
  <si>
    <t>15.036.0011-0</t>
  </si>
  <si>
    <t>15.036.0011-A</t>
  </si>
  <si>
    <t>15.036.0012-0</t>
  </si>
  <si>
    <t>15.036.0012-A</t>
  </si>
  <si>
    <t>15.036.0013-0</t>
  </si>
  <si>
    <t>15.036.0013-A</t>
  </si>
  <si>
    <t>15.036.0014-0</t>
  </si>
  <si>
    <t>15.036.0014-A</t>
  </si>
  <si>
    <t>15.036.0015-0</t>
  </si>
  <si>
    <t>15.036.0015-A</t>
  </si>
  <si>
    <t>15.036.0016-0</t>
  </si>
  <si>
    <t>15.036.0016-A</t>
  </si>
  <si>
    <t>15.036.0017-0</t>
  </si>
  <si>
    <t>15.036.0017-A</t>
  </si>
  <si>
    <t>15.036.0018-0</t>
  </si>
  <si>
    <t>15.036.0018-A</t>
  </si>
  <si>
    <t>15.036.0019-0</t>
  </si>
  <si>
    <t>15.036.0019-A</t>
  </si>
  <si>
    <t>15.036.0020-0</t>
  </si>
  <si>
    <t>15.036.0020-A</t>
  </si>
  <si>
    <t>15.036.0021-0</t>
  </si>
  <si>
    <t>15.036.0021-A</t>
  </si>
  <si>
    <t>15.036.0022-0</t>
  </si>
  <si>
    <t>15.036.0022-A</t>
  </si>
  <si>
    <t>15.036.0023-0</t>
  </si>
  <si>
    <t>15.036.0023-A</t>
  </si>
  <si>
    <t>15.036.0024-0</t>
  </si>
  <si>
    <t>15.036.0024-A</t>
  </si>
  <si>
    <t>15.036.0025-0</t>
  </si>
  <si>
    <t>15.036.0025-A</t>
  </si>
  <si>
    <t>15.036.0026-0</t>
  </si>
  <si>
    <t>15.036.0026-A</t>
  </si>
  <si>
    <t>15.036.0027-0</t>
  </si>
  <si>
    <t>15.036.0027-A</t>
  </si>
  <si>
    <t>15.036.0028-0</t>
  </si>
  <si>
    <t>15.036.0028-A</t>
  </si>
  <si>
    <t>15.036.0029-0</t>
  </si>
  <si>
    <t>15.036.0029-A</t>
  </si>
  <si>
    <t>15.036.0030-0</t>
  </si>
  <si>
    <t>15.036.0030-A</t>
  </si>
  <si>
    <t>15.036.0031-0</t>
  </si>
  <si>
    <t>15.036.0031-A</t>
  </si>
  <si>
    <t>15.036.0032-0</t>
  </si>
  <si>
    <t>15.036.0032-A</t>
  </si>
  <si>
    <t>15.036.0033-0</t>
  </si>
  <si>
    <t>15.036.0033-A</t>
  </si>
  <si>
    <t>15.036.0034-0</t>
  </si>
  <si>
    <t>15.036.0034-A</t>
  </si>
  <si>
    <t>15.036.0035-0</t>
  </si>
  <si>
    <t>15.036.0035-A</t>
  </si>
  <si>
    <t>15.036.0036-0</t>
  </si>
  <si>
    <t>15.036.0036-A</t>
  </si>
  <si>
    <t>15.036.0037-0</t>
  </si>
  <si>
    <t>15.036.0037-A</t>
  </si>
  <si>
    <t>15.036.0038-0</t>
  </si>
  <si>
    <t>15.036.0038-A</t>
  </si>
  <si>
    <t>15.036.0039-0</t>
  </si>
  <si>
    <t>15.036.0039-A</t>
  </si>
  <si>
    <t>15.036.0040-0</t>
  </si>
  <si>
    <t>15.036.0040-A</t>
  </si>
  <si>
    <t>15.036.0041-0</t>
  </si>
  <si>
    <t>15.036.0041-A</t>
  </si>
  <si>
    <t>15.036.0042-0</t>
  </si>
  <si>
    <t>15.036.0042-A</t>
  </si>
  <si>
    <t>15.036.0043-0</t>
  </si>
  <si>
    <t>15.036.0043-A</t>
  </si>
  <si>
    <t>15.036.0044-0</t>
  </si>
  <si>
    <t>15.036.0044-A</t>
  </si>
  <si>
    <t>15.036.0045-0</t>
  </si>
  <si>
    <t>15.036.0045-A</t>
  </si>
  <si>
    <t>15.036.0046-0</t>
  </si>
  <si>
    <t>15.036.0046-A</t>
  </si>
  <si>
    <t>15.036.0047-0</t>
  </si>
  <si>
    <t>15.036.0047-A</t>
  </si>
  <si>
    <t>15.036.0048-0</t>
  </si>
  <si>
    <t>15.036.0048-A</t>
  </si>
  <si>
    <t>15.036.0049-0</t>
  </si>
  <si>
    <t>15.036.0049-A</t>
  </si>
  <si>
    <t>15.036.0050-0</t>
  </si>
  <si>
    <t>15.036.0050-A</t>
  </si>
  <si>
    <t>15.036.0051-0</t>
  </si>
  <si>
    <t>15.036.0051-A</t>
  </si>
  <si>
    <t>15.036.0052-0</t>
  </si>
  <si>
    <t>15.036.0052-A</t>
  </si>
  <si>
    <t>15.036.0053-0</t>
  </si>
  <si>
    <t>15.036.0053-A</t>
  </si>
  <si>
    <t>15.036.0060-0</t>
  </si>
  <si>
    <t>15.036.0060-A</t>
  </si>
  <si>
    <t>15.036.0061-0</t>
  </si>
  <si>
    <t>15.036.0061-A</t>
  </si>
  <si>
    <t>15.036.0062-0</t>
  </si>
  <si>
    <t>15.036.0062-A</t>
  </si>
  <si>
    <t>15.036.0063-0</t>
  </si>
  <si>
    <t>15.036.0063-A</t>
  </si>
  <si>
    <t>15.036.0064-0</t>
  </si>
  <si>
    <t>15.036.0064-A</t>
  </si>
  <si>
    <t>15.036.0065-0</t>
  </si>
  <si>
    <t>15.036.0065-A</t>
  </si>
  <si>
    <t>15.036.0066-0</t>
  </si>
  <si>
    <t>15.036.0066-A</t>
  </si>
  <si>
    <t>15.036.0067-0</t>
  </si>
  <si>
    <t>15.036.0067-A</t>
  </si>
  <si>
    <t>15.036.0068-0</t>
  </si>
  <si>
    <t>15.036.0068-A</t>
  </si>
  <si>
    <t>15.036.0069-0</t>
  </si>
  <si>
    <t>15.036.0069-A</t>
  </si>
  <si>
    <t>15.036.0070-0</t>
  </si>
  <si>
    <t>15.036.0070-A</t>
  </si>
  <si>
    <t>15.036.0071-0</t>
  </si>
  <si>
    <t>15.036.0071-A</t>
  </si>
  <si>
    <t>15.036.0072-0</t>
  </si>
  <si>
    <t>15.036.0072-A</t>
  </si>
  <si>
    <t>15.036.0073-0</t>
  </si>
  <si>
    <t>15.036.0073-A</t>
  </si>
  <si>
    <t>15.036.0074-0</t>
  </si>
  <si>
    <t>15.036.0074-A</t>
  </si>
  <si>
    <t>15.036.0075-0</t>
  </si>
  <si>
    <t>15.036.0075-A</t>
  </si>
  <si>
    <t>15.036.0076-0</t>
  </si>
  <si>
    <t>15.036.0076-A</t>
  </si>
  <si>
    <t>15.036.0077-0</t>
  </si>
  <si>
    <t>15.036.0077-A</t>
  </si>
  <si>
    <t>15.036.0079-0</t>
  </si>
  <si>
    <t>15.036.0079-A</t>
  </si>
  <si>
    <t>15.036.0080-0</t>
  </si>
  <si>
    <t>15.036.0080-A</t>
  </si>
  <si>
    <t>15.036.0081-0</t>
  </si>
  <si>
    <t>15.036.0081-A</t>
  </si>
  <si>
    <t>15.036.0082-0</t>
  </si>
  <si>
    <t>15.036.0082-A</t>
  </si>
  <si>
    <t>15.036.0084-0</t>
  </si>
  <si>
    <t>15.036.0084-A</t>
  </si>
  <si>
    <t>15.036.0086-0</t>
  </si>
  <si>
    <t>15.036.0086-A</t>
  </si>
  <si>
    <t>15.036.0088-0</t>
  </si>
  <si>
    <t>15.036.0088-A</t>
  </si>
  <si>
    <t>15.036.0090-0</t>
  </si>
  <si>
    <t>15.036.0090-A</t>
  </si>
  <si>
    <t>15.036.0092-0</t>
  </si>
  <si>
    <t>15.036.0092-A</t>
  </si>
  <si>
    <t>15.036.0100-0</t>
  </si>
  <si>
    <t>15.036.0100-A</t>
  </si>
  <si>
    <t>15.036.0105-0</t>
  </si>
  <si>
    <t>15.036.0105-A</t>
  </si>
  <si>
    <t>15.036.0110-0</t>
  </si>
  <si>
    <t>15.036.0110-A</t>
  </si>
  <si>
    <t>15.036.0130-0</t>
  </si>
  <si>
    <t>15.036.0130-A</t>
  </si>
  <si>
    <t>15.036.0135-0</t>
  </si>
  <si>
    <t>15.036.0135-A</t>
  </si>
  <si>
    <t>15.036.0140-0</t>
  </si>
  <si>
    <t>15.036.0140-A</t>
  </si>
  <si>
    <t>15.036.0141-0</t>
  </si>
  <si>
    <t>15.036.0141-A</t>
  </si>
  <si>
    <t>15.036.0143-0</t>
  </si>
  <si>
    <t>15.036.0143-A</t>
  </si>
  <si>
    <t>15.037.0010-0</t>
  </si>
  <si>
    <t>15.037.0010-A</t>
  </si>
  <si>
    <t>15.037.0011-0</t>
  </si>
  <si>
    <t>15.037.0012-0</t>
  </si>
  <si>
    <t>15.037.0012-A</t>
  </si>
  <si>
    <t>15.037.0013-0</t>
  </si>
  <si>
    <t>15.037.0013-A</t>
  </si>
  <si>
    <t>15.037.0014-0</t>
  </si>
  <si>
    <t>15.037.0014-A</t>
  </si>
  <si>
    <t>15.037.0015-0</t>
  </si>
  <si>
    <t>15.037.0015-A</t>
  </si>
  <si>
    <t>15.037.0016-0</t>
  </si>
  <si>
    <t>15.037.0016-A</t>
  </si>
  <si>
    <t>15.037.0017-0</t>
  </si>
  <si>
    <t>15.037.0017-A</t>
  </si>
  <si>
    <t>15.038.0001-0</t>
  </si>
  <si>
    <t>15.038.0001-A</t>
  </si>
  <si>
    <t>15.038.0002-0</t>
  </si>
  <si>
    <t>15.038.0002-A</t>
  </si>
  <si>
    <t>15.038.0003-0</t>
  </si>
  <si>
    <t>15.038.0003-A</t>
  </si>
  <si>
    <t>15.038.0004-0</t>
  </si>
  <si>
    <t>15.038.0004-A</t>
  </si>
  <si>
    <t>15.038.0005-0</t>
  </si>
  <si>
    <t>15.038.0005-A</t>
  </si>
  <si>
    <t>15.038.0006-0</t>
  </si>
  <si>
    <t>15.038.0006-A</t>
  </si>
  <si>
    <t>15.038.0010-0</t>
  </si>
  <si>
    <t>15.038.0010-A</t>
  </si>
  <si>
    <t>15.038.0011-0</t>
  </si>
  <si>
    <t>15.038.0011-A</t>
  </si>
  <si>
    <t>15.038.0012-0</t>
  </si>
  <si>
    <t>15.038.0012-A</t>
  </si>
  <si>
    <t>15.038.0013-0</t>
  </si>
  <si>
    <t>15.038.0013-A</t>
  </si>
  <si>
    <t>15.038.0014-0</t>
  </si>
  <si>
    <t>15.038.0014-A</t>
  </si>
  <si>
    <t>15.038.0015-0</t>
  </si>
  <si>
    <t>15.038.0015-A</t>
  </si>
  <si>
    <t>15.038.0016-0</t>
  </si>
  <si>
    <t>15.038.0016-A</t>
  </si>
  <si>
    <t>15.038.0017-0</t>
  </si>
  <si>
    <t>15.038.0017-A</t>
  </si>
  <si>
    <t>15.038.0018-0</t>
  </si>
  <si>
    <t>15.038.0018-A</t>
  </si>
  <si>
    <t>15.038.0019-0</t>
  </si>
  <si>
    <t>15.038.0019-A</t>
  </si>
  <si>
    <t>15.038.0020-0</t>
  </si>
  <si>
    <t>15.038.0020-A</t>
  </si>
  <si>
    <t>15.038.0030-0</t>
  </si>
  <si>
    <t>15.038.0030-A</t>
  </si>
  <si>
    <t>15.038.0031-0</t>
  </si>
  <si>
    <t>15.038.0031-A</t>
  </si>
  <si>
    <t>15.038.0032-0</t>
  </si>
  <si>
    <t>15.038.0032-A</t>
  </si>
  <si>
    <t>15.038.0033-0</t>
  </si>
  <si>
    <t>15.038.0033-A</t>
  </si>
  <si>
    <t>15.038.0034-0</t>
  </si>
  <si>
    <t>15.038.0034-A</t>
  </si>
  <si>
    <t>15.038.0035-0</t>
  </si>
  <si>
    <t>15.038.0035-A</t>
  </si>
  <si>
    <t>15.038.0036-0</t>
  </si>
  <si>
    <t>15.038.0036-A</t>
  </si>
  <si>
    <t>15.038.0037-0</t>
  </si>
  <si>
    <t>15.038.0037-A</t>
  </si>
  <si>
    <t>15.038.0040-0</t>
  </si>
  <si>
    <t>15.038.0040-A</t>
  </si>
  <si>
    <t>15.038.0041-0</t>
  </si>
  <si>
    <t>15.038.0041-A</t>
  </si>
  <si>
    <t>15.038.0042-0</t>
  </si>
  <si>
    <t>15.038.0042-A</t>
  </si>
  <si>
    <t>15.038.0043-0</t>
  </si>
  <si>
    <t>15.038.0043-A</t>
  </si>
  <si>
    <t>15.038.0044-0</t>
  </si>
  <si>
    <t>15.038.0044-A</t>
  </si>
  <si>
    <t>15.038.0045-0</t>
  </si>
  <si>
    <t>15.038.0045-A</t>
  </si>
  <si>
    <t>15.038.0050-0</t>
  </si>
  <si>
    <t>15.038.0050-A</t>
  </si>
  <si>
    <t>15.038.0051-0</t>
  </si>
  <si>
    <t>15.038.0051-A</t>
  </si>
  <si>
    <t>15.038.0052-0</t>
  </si>
  <si>
    <t>15.038.0052-A</t>
  </si>
  <si>
    <t>15.038.0053-0</t>
  </si>
  <si>
    <t>15.038.0053-A</t>
  </si>
  <si>
    <t>15.038.0054-0</t>
  </si>
  <si>
    <t>15.038.0054-A</t>
  </si>
  <si>
    <t>15.038.0055-0</t>
  </si>
  <si>
    <t>15.038.0055-A</t>
  </si>
  <si>
    <t>15.038.0056-0</t>
  </si>
  <si>
    <t>15.038.0056-A</t>
  </si>
  <si>
    <t>15.038.0057-0</t>
  </si>
  <si>
    <t>15.038.0057-A</t>
  </si>
  <si>
    <t>15.038.0058-0</t>
  </si>
  <si>
    <t>15.038.0058-A</t>
  </si>
  <si>
    <t>15.038.0060-0</t>
  </si>
  <si>
    <t>15.038.0060-A</t>
  </si>
  <si>
    <t>15.038.0061-0</t>
  </si>
  <si>
    <t>15.038.0061-A</t>
  </si>
  <si>
    <t>15.038.0062-0</t>
  </si>
  <si>
    <t>15.038.0062-A</t>
  </si>
  <si>
    <t>15.038.0063-0</t>
  </si>
  <si>
    <t>15.038.0063-A</t>
  </si>
  <si>
    <t>15.038.0064-0</t>
  </si>
  <si>
    <t>15.038.0064-A</t>
  </si>
  <si>
    <t>15.038.0065-0</t>
  </si>
  <si>
    <t>15.038.0065-A</t>
  </si>
  <si>
    <t>15.038.0070-0</t>
  </si>
  <si>
    <t>15.038.0070-A</t>
  </si>
  <si>
    <t>15.038.0071-0</t>
  </si>
  <si>
    <t>15.038.0071-A</t>
  </si>
  <si>
    <t>15.038.0072-0</t>
  </si>
  <si>
    <t>15.038.0072-A</t>
  </si>
  <si>
    <t>15.038.0073-0</t>
  </si>
  <si>
    <t>15.038.0073-A</t>
  </si>
  <si>
    <t>15.038.0074-0</t>
  </si>
  <si>
    <t>15.038.0074-A</t>
  </si>
  <si>
    <t>15.038.0075-0</t>
  </si>
  <si>
    <t>15.038.0075-A</t>
  </si>
  <si>
    <t>15.038.0080-0</t>
  </si>
  <si>
    <t>15.038.0080-A</t>
  </si>
  <si>
    <t>15.038.0081-0</t>
  </si>
  <si>
    <t>15.038.0081-A</t>
  </si>
  <si>
    <t>15.038.0085-0</t>
  </si>
  <si>
    <t>15.038.0085-A</t>
  </si>
  <si>
    <t>15.038.0086-0</t>
  </si>
  <si>
    <t>15.038.0086-A</t>
  </si>
  <si>
    <t>15.038.0087-0</t>
  </si>
  <si>
    <t>15.038.0087-A</t>
  </si>
  <si>
    <t>15.038.0088-0</t>
  </si>
  <si>
    <t>15.038.0088-A</t>
  </si>
  <si>
    <t>15.038.0089-0</t>
  </si>
  <si>
    <t>15.038.0089-A</t>
  </si>
  <si>
    <t>15.038.0090-0</t>
  </si>
  <si>
    <t>15.038.0090-A</t>
  </si>
  <si>
    <t>15.038.0100-0</t>
  </si>
  <si>
    <t>15.038.0100-A</t>
  </si>
  <si>
    <t>15.038.0101-0</t>
  </si>
  <si>
    <t>15.038.0101-A</t>
  </si>
  <si>
    <t>15.038.0102-0</t>
  </si>
  <si>
    <t>15.038.0102-A</t>
  </si>
  <si>
    <t>15.038.0103-0</t>
  </si>
  <si>
    <t>15.038.0103-A</t>
  </si>
  <si>
    <t>15.038.0104-0</t>
  </si>
  <si>
    <t>15.038.0104-A</t>
  </si>
  <si>
    <t>15.038.0105-0</t>
  </si>
  <si>
    <t>15.038.0105-A</t>
  </si>
  <si>
    <t>15.038.0106-0</t>
  </si>
  <si>
    <t>15.038.0106-A</t>
  </si>
  <si>
    <t>15.038.0107-0</t>
  </si>
  <si>
    <t>15.038.0107-A</t>
  </si>
  <si>
    <t>15.038.0108-0</t>
  </si>
  <si>
    <t>15.038.0108-A</t>
  </si>
  <si>
    <t>15.038.0115-0</t>
  </si>
  <si>
    <t>15.038.0115-A</t>
  </si>
  <si>
    <t>15.038.0116-0</t>
  </si>
  <si>
    <t>15.038.0116-A</t>
  </si>
  <si>
    <t>15.038.0120-0</t>
  </si>
  <si>
    <t>15.038.0120-A</t>
  </si>
  <si>
    <t>15.038.0121-0</t>
  </si>
  <si>
    <t>15.038.0121-A</t>
  </si>
  <si>
    <t>15.038.0122-0</t>
  </si>
  <si>
    <t>15.038.0122-A</t>
  </si>
  <si>
    <t>15.038.0130-0</t>
  </si>
  <si>
    <t>15.038.0130-A</t>
  </si>
  <si>
    <t>15.038.0131-0</t>
  </si>
  <si>
    <t>15.038.0131-A</t>
  </si>
  <si>
    <t>15.038.0132-0</t>
  </si>
  <si>
    <t>15.038.0132-A</t>
  </si>
  <si>
    <t>15.038.0133-0</t>
  </si>
  <si>
    <t>15.038.0133-A</t>
  </si>
  <si>
    <t>15.038.0134-0</t>
  </si>
  <si>
    <t>15.038.0134-A</t>
  </si>
  <si>
    <t>15.038.0135-0</t>
  </si>
  <si>
    <t>15.038.0135-A</t>
  </si>
  <si>
    <t>15.038.0140-0</t>
  </si>
  <si>
    <t>15.038.0140-A</t>
  </si>
  <si>
    <t>15.038.0141-0</t>
  </si>
  <si>
    <t>15.038.0141-A</t>
  </si>
  <si>
    <t>15.038.0142-0</t>
  </si>
  <si>
    <t>15.038.0142-A</t>
  </si>
  <si>
    <t>15.038.0143-0</t>
  </si>
  <si>
    <t>15.038.0143-A</t>
  </si>
  <si>
    <t>15.038.0144-0</t>
  </si>
  <si>
    <t>15.038.0144-A</t>
  </si>
  <si>
    <t>15.038.0145-0</t>
  </si>
  <si>
    <t>15.038.0145-A</t>
  </si>
  <si>
    <t>15.038.0150-0</t>
  </si>
  <si>
    <t>15.038.0150-A</t>
  </si>
  <si>
    <t>15.038.0151-0</t>
  </si>
  <si>
    <t>15.038.0151-A</t>
  </si>
  <si>
    <t>15.038.0152-0</t>
  </si>
  <si>
    <t>15.038.0152-A</t>
  </si>
  <si>
    <t>15.038.0153-0</t>
  </si>
  <si>
    <t>15.038.0153-A</t>
  </si>
  <si>
    <t>15.038.0154-0</t>
  </si>
  <si>
    <t>15.038.0154-A</t>
  </si>
  <si>
    <t>15.038.0155-0</t>
  </si>
  <si>
    <t>15.038.0155-A</t>
  </si>
  <si>
    <t>15.038.0160-0</t>
  </si>
  <si>
    <t>15.038.0160-A</t>
  </si>
  <si>
    <t>15.038.0161-0</t>
  </si>
  <si>
    <t>15.038.0161-A</t>
  </si>
  <si>
    <t>15.038.0162-0</t>
  </si>
  <si>
    <t>15.038.0162-A</t>
  </si>
  <si>
    <t>15.038.0165-0</t>
  </si>
  <si>
    <t>15.038.0165-A</t>
  </si>
  <si>
    <t>15.038.0166-0</t>
  </si>
  <si>
    <t>15.038.0166-A</t>
  </si>
  <si>
    <t>15.038.0170-0</t>
  </si>
  <si>
    <t>15.038.0170-A</t>
  </si>
  <si>
    <t>15.038.0171-0</t>
  </si>
  <si>
    <t>15.038.0171-A</t>
  </si>
  <si>
    <t>15.038.0172-0</t>
  </si>
  <si>
    <t>15.038.0172-A</t>
  </si>
  <si>
    <t>15.038.0173-0</t>
  </si>
  <si>
    <t>15.038.0173-A</t>
  </si>
  <si>
    <t>15.038.0174-0</t>
  </si>
  <si>
    <t>15.038.0174-A</t>
  </si>
  <si>
    <t>15.038.0175-0</t>
  </si>
  <si>
    <t>15.038.0175-A</t>
  </si>
  <si>
    <t>15.038.0176-0</t>
  </si>
  <si>
    <t>15.038.0176-A</t>
  </si>
  <si>
    <t>15.038.0177-0</t>
  </si>
  <si>
    <t>15.038.0177-A</t>
  </si>
  <si>
    <t>15.038.0178-0</t>
  </si>
  <si>
    <t>15.038.0178-A</t>
  </si>
  <si>
    <t>15.038.0185-0</t>
  </si>
  <si>
    <t>15.038.0185-A</t>
  </si>
  <si>
    <t>15.038.0186-0</t>
  </si>
  <si>
    <t>15.038.0186-A</t>
  </si>
  <si>
    <t>15.038.0190-0</t>
  </si>
  <si>
    <t>15.038.0190-A</t>
  </si>
  <si>
    <t>15.038.0200-0</t>
  </si>
  <si>
    <t>15.038.0200-A</t>
  </si>
  <si>
    <t>15.038.0201-0</t>
  </si>
  <si>
    <t>15.038.0201-A</t>
  </si>
  <si>
    <t>15.038.0202-0</t>
  </si>
  <si>
    <t>15.038.0202-A</t>
  </si>
  <si>
    <t>15.038.0203-0</t>
  </si>
  <si>
    <t>15.038.0203-A</t>
  </si>
  <si>
    <t>15.038.0204-0</t>
  </si>
  <si>
    <t>15.038.0204-A</t>
  </si>
  <si>
    <t>15.038.0205-0</t>
  </si>
  <si>
    <t>15.038.0205-A</t>
  </si>
  <si>
    <t>15.038.0206-0</t>
  </si>
  <si>
    <t>15.038.0206-A</t>
  </si>
  <si>
    <t>15.038.0207-0</t>
  </si>
  <si>
    <t>15.038.0207-A</t>
  </si>
  <si>
    <t>15.038.0208-0</t>
  </si>
  <si>
    <t>15.038.0208-A</t>
  </si>
  <si>
    <t>15.038.0209-0</t>
  </si>
  <si>
    <t>15.038.0209-A</t>
  </si>
  <si>
    <t>15.038.0210-0</t>
  </si>
  <si>
    <t>15.038.0210-A</t>
  </si>
  <si>
    <t>15.038.0215-0</t>
  </si>
  <si>
    <t>15.038.0215-A</t>
  </si>
  <si>
    <t>15.038.0216-0</t>
  </si>
  <si>
    <t>15.038.0216-A</t>
  </si>
  <si>
    <t>15.038.0217-0</t>
  </si>
  <si>
    <t>15.038.0217-A</t>
  </si>
  <si>
    <t>15.038.0218-0</t>
  </si>
  <si>
    <t>15.038.0218-A</t>
  </si>
  <si>
    <t>15.038.0219-0</t>
  </si>
  <si>
    <t>15.038.0219-A</t>
  </si>
  <si>
    <t>15.038.0220-0</t>
  </si>
  <si>
    <t>15.038.0220-A</t>
  </si>
  <si>
    <t>15.038.0221-0</t>
  </si>
  <si>
    <t>15.038.0221-A</t>
  </si>
  <si>
    <t>15.038.0222-0</t>
  </si>
  <si>
    <t>15.038.0222-A</t>
  </si>
  <si>
    <t>15.038.0230-0</t>
  </si>
  <si>
    <t>15.038.0230-A</t>
  </si>
  <si>
    <t>15.038.0231-0</t>
  </si>
  <si>
    <t>15.038.0231-A</t>
  </si>
  <si>
    <t>15.038.0232-0</t>
  </si>
  <si>
    <t>15.038.0232-A</t>
  </si>
  <si>
    <t>15.038.0233-0</t>
  </si>
  <si>
    <t>15.038.0233-A</t>
  </si>
  <si>
    <t>15.038.0234-0</t>
  </si>
  <si>
    <t>15.038.0234-A</t>
  </si>
  <si>
    <t>15.038.0235-0</t>
  </si>
  <si>
    <t>15.038.0235-A</t>
  </si>
  <si>
    <t>15.038.0236-0</t>
  </si>
  <si>
    <t>15.038.0236-A</t>
  </si>
  <si>
    <t>15.038.0237-0</t>
  </si>
  <si>
    <t>15.038.0237-A</t>
  </si>
  <si>
    <t>15.038.0240-0</t>
  </si>
  <si>
    <t>15.038.0240-A</t>
  </si>
  <si>
    <t>15.038.0241-0</t>
  </si>
  <si>
    <t>15.038.0241-A</t>
  </si>
  <si>
    <t>15.038.0242-0</t>
  </si>
  <si>
    <t>15.038.0242-A</t>
  </si>
  <si>
    <t>15.038.0243-0</t>
  </si>
  <si>
    <t>15.038.0243-A</t>
  </si>
  <si>
    <t>15.038.0244-0</t>
  </si>
  <si>
    <t>15.038.0244-A</t>
  </si>
  <si>
    <t>15.038.0245-0</t>
  </si>
  <si>
    <t>15.038.0245-A</t>
  </si>
  <si>
    <t>15.038.0250-0</t>
  </si>
  <si>
    <t>15.038.0250-A</t>
  </si>
  <si>
    <t>15.038.0251-0</t>
  </si>
  <si>
    <t>15.038.0251-A</t>
  </si>
  <si>
    <t>15.038.0252-0</t>
  </si>
  <si>
    <t>15.038.0252-A</t>
  </si>
  <si>
    <t>15.038.0253-0</t>
  </si>
  <si>
    <t>15.038.0253-A</t>
  </si>
  <si>
    <t>15.038.0254-0</t>
  </si>
  <si>
    <t>15.038.0254-A</t>
  </si>
  <si>
    <t>15.038.0255-0</t>
  </si>
  <si>
    <t>15.038.0255-A</t>
  </si>
  <si>
    <t>15.038.0256-0</t>
  </si>
  <si>
    <t>15.038.0256-A</t>
  </si>
  <si>
    <t>15.038.0257-0</t>
  </si>
  <si>
    <t>15.038.0257-A</t>
  </si>
  <si>
    <t>15.038.0260-0</t>
  </si>
  <si>
    <t>15.038.0260-A</t>
  </si>
  <si>
    <t>15.038.0261-0</t>
  </si>
  <si>
    <t>15.038.0261-A</t>
  </si>
  <si>
    <t>15.038.0262-0</t>
  </si>
  <si>
    <t>15.038.0262-A</t>
  </si>
  <si>
    <t>15.038.0263-0</t>
  </si>
  <si>
    <t>15.038.0263-A</t>
  </si>
  <si>
    <t>15.038.0264-0</t>
  </si>
  <si>
    <t>15.038.0264-A</t>
  </si>
  <si>
    <t>15.038.0265-0</t>
  </si>
  <si>
    <t>15.038.0265-A</t>
  </si>
  <si>
    <t>15.038.0266-0</t>
  </si>
  <si>
    <t>15.038.0266-A</t>
  </si>
  <si>
    <t>15.038.0267-0</t>
  </si>
  <si>
    <t>15.038.0267-A</t>
  </si>
  <si>
    <t>15.038.0268-0</t>
  </si>
  <si>
    <t>15.038.0268-A</t>
  </si>
  <si>
    <t>15.038.0269-0</t>
  </si>
  <si>
    <t>15.038.0269-A</t>
  </si>
  <si>
    <t>15.038.0270-0</t>
  </si>
  <si>
    <t>15.038.0270-A</t>
  </si>
  <si>
    <t>15.038.0271-0</t>
  </si>
  <si>
    <t>15.038.0271-A</t>
  </si>
  <si>
    <t>15.038.0272-0</t>
  </si>
  <si>
    <t>15.038.0272-A</t>
  </si>
  <si>
    <t>15.038.0273-0</t>
  </si>
  <si>
    <t>15.038.0273-A</t>
  </si>
  <si>
    <t>15.038.0280-0</t>
  </si>
  <si>
    <t>15.038.0280-A</t>
  </si>
  <si>
    <t>15.038.0281-0</t>
  </si>
  <si>
    <t>15.038.0281-A</t>
  </si>
  <si>
    <t>15.038.0282-0</t>
  </si>
  <si>
    <t>15.038.0282-A</t>
  </si>
  <si>
    <t>15.038.0283-0</t>
  </si>
  <si>
    <t>15.038.0283-A</t>
  </si>
  <si>
    <t>15.038.0284-0</t>
  </si>
  <si>
    <t>15.038.0284-A</t>
  </si>
  <si>
    <t>15.038.0285-0</t>
  </si>
  <si>
    <t>15.038.0285-A</t>
  </si>
  <si>
    <t>15.038.0286-0</t>
  </si>
  <si>
    <t>15.038.0286-A</t>
  </si>
  <si>
    <t>15.038.0287-0</t>
  </si>
  <si>
    <t>15.038.0287-A</t>
  </si>
  <si>
    <t>15.038.0288-0</t>
  </si>
  <si>
    <t>15.038.0288-A</t>
  </si>
  <si>
    <t>15.038.0290-0</t>
  </si>
  <si>
    <t>15.038.0290-A</t>
  </si>
  <si>
    <t>15.038.0291-0</t>
  </si>
  <si>
    <t>15.038.0291-A</t>
  </si>
  <si>
    <t>15.038.0292-0</t>
  </si>
  <si>
    <t>15.038.0292-A</t>
  </si>
  <si>
    <t>15.038.0293-0</t>
  </si>
  <si>
    <t>15.038.0293-A</t>
  </si>
  <si>
    <t>15.038.0294-0</t>
  </si>
  <si>
    <t>15.038.0294-A</t>
  </si>
  <si>
    <t>15.038.0295-0</t>
  </si>
  <si>
    <t>15.038.0295-A</t>
  </si>
  <si>
    <t>15.038.0296-0</t>
  </si>
  <si>
    <t>15.038.0296-A</t>
  </si>
  <si>
    <t>15.038.0297-0</t>
  </si>
  <si>
    <t>15.038.0297-A</t>
  </si>
  <si>
    <t>15.038.0298-0</t>
  </si>
  <si>
    <t>15.038.0298-A</t>
  </si>
  <si>
    <t>15.038.0300-0</t>
  </si>
  <si>
    <t>15.038.0300-A</t>
  </si>
  <si>
    <t>15.038.0301-0</t>
  </si>
  <si>
    <t>15.038.0301-A</t>
  </si>
  <si>
    <t>15.038.0302-0</t>
  </si>
  <si>
    <t>15.038.0302-A</t>
  </si>
  <si>
    <t>15.038.0303-0</t>
  </si>
  <si>
    <t>15.038.0303-A</t>
  </si>
  <si>
    <t>15.038.0304-0</t>
  </si>
  <si>
    <t>15.038.0304-A</t>
  </si>
  <si>
    <t>15.038.0305-0</t>
  </si>
  <si>
    <t>15.038.0305-A</t>
  </si>
  <si>
    <t>15.038.0306-0</t>
  </si>
  <si>
    <t>15.038.0306-A</t>
  </si>
  <si>
    <t>15.038.0307-0</t>
  </si>
  <si>
    <t>15.038.0307-A</t>
  </si>
  <si>
    <t>15.038.0308-0</t>
  </si>
  <si>
    <t>15.038.0308-A</t>
  </si>
  <si>
    <t>15.038.0320-0</t>
  </si>
  <si>
    <t>15.038.0320-A</t>
  </si>
  <si>
    <t>15.038.0321-0</t>
  </si>
  <si>
    <t>15.038.0321-A</t>
  </si>
  <si>
    <t>15.038.0322-0</t>
  </si>
  <si>
    <t>15.038.0322-A</t>
  </si>
  <si>
    <t>15.038.0323-0</t>
  </si>
  <si>
    <t>15.038.0323-A</t>
  </si>
  <si>
    <t>15.038.0324-0</t>
  </si>
  <si>
    <t>15.038.0324-A</t>
  </si>
  <si>
    <t>15.038.0325-0</t>
  </si>
  <si>
    <t>15.038.0325-A</t>
  </si>
  <si>
    <t>15.038.0326-0</t>
  </si>
  <si>
    <t>15.038.0326-A</t>
  </si>
  <si>
    <t>15.038.0327-0</t>
  </si>
  <si>
    <t>15.038.0327-A</t>
  </si>
  <si>
    <t>15.038.0328-0</t>
  </si>
  <si>
    <t>15.038.0328-A</t>
  </si>
  <si>
    <t>15.038.0335-0</t>
  </si>
  <si>
    <t>15.038.0335-A</t>
  </si>
  <si>
    <t>15.038.0336-0</t>
  </si>
  <si>
    <t>15.038.0336-A</t>
  </si>
  <si>
    <t>15.038.0337-0</t>
  </si>
  <si>
    <t>15.038.0337-A</t>
  </si>
  <si>
    <t>15.038.0338-0</t>
  </si>
  <si>
    <t>15.038.0338-A</t>
  </si>
  <si>
    <t>15.038.0339-0</t>
  </si>
  <si>
    <t>15.038.0339-A</t>
  </si>
  <si>
    <t>15.038.0340-0</t>
  </si>
  <si>
    <t>15.038.0340-A</t>
  </si>
  <si>
    <t>15.038.0341-0</t>
  </si>
  <si>
    <t>15.038.0341-A</t>
  </si>
  <si>
    <t>15.038.0342-0</t>
  </si>
  <si>
    <t>15.038.0342-A</t>
  </si>
  <si>
    <t>15.038.0343-0</t>
  </si>
  <si>
    <t>15.038.0343-A</t>
  </si>
  <si>
    <t>15.038.0350-0</t>
  </si>
  <si>
    <t>15.038.0350-A</t>
  </si>
  <si>
    <t>15.038.0351-0</t>
  </si>
  <si>
    <t>15.038.0351-A</t>
  </si>
  <si>
    <t>15.038.0355-0</t>
  </si>
  <si>
    <t>15.038.0355-A</t>
  </si>
  <si>
    <t>15.038.0356-0</t>
  </si>
  <si>
    <t>15.038.0356-A</t>
  </si>
  <si>
    <t>15.038.0357-0</t>
  </si>
  <si>
    <t>15.038.0357-A</t>
  </si>
  <si>
    <t>15.038.0358-0</t>
  </si>
  <si>
    <t>15.038.0358-A</t>
  </si>
  <si>
    <t>15.038.0359-0</t>
  </si>
  <si>
    <t>15.038.0359-A</t>
  </si>
  <si>
    <t>15.038.0360-0</t>
  </si>
  <si>
    <t>15.038.0360-A</t>
  </si>
  <si>
    <t>15.038.0361-0</t>
  </si>
  <si>
    <t>15.038.0361-A</t>
  </si>
  <si>
    <t>15.038.0362-0</t>
  </si>
  <si>
    <t>15.038.0362-A</t>
  </si>
  <si>
    <t>15.038.0363-0</t>
  </si>
  <si>
    <t>15.038.0363-A</t>
  </si>
  <si>
    <t>15.038.0365-0</t>
  </si>
  <si>
    <t>15.038.0365-A</t>
  </si>
  <si>
    <t>15.038.0366-0</t>
  </si>
  <si>
    <t>15.038.0366-A</t>
  </si>
  <si>
    <t>15.038.0367-0</t>
  </si>
  <si>
    <t>15.038.0367-A</t>
  </si>
  <si>
    <t>15.038.0368-0</t>
  </si>
  <si>
    <t>15.038.0368-A</t>
  </si>
  <si>
    <t>15.038.0375-0</t>
  </si>
  <si>
    <t>15.038.0375-A</t>
  </si>
  <si>
    <t>15.038.0376-0</t>
  </si>
  <si>
    <t>15.038.0376-A</t>
  </si>
  <si>
    <t>15.038.0377-0</t>
  </si>
  <si>
    <t>15.038.0377-A</t>
  </si>
  <si>
    <t>15.038.0385-0</t>
  </si>
  <si>
    <t>15.038.0385-A</t>
  </si>
  <si>
    <t>15.038.0386-0</t>
  </si>
  <si>
    <t>15.038.0386-A</t>
  </si>
  <si>
    <t>15.038.0387-0</t>
  </si>
  <si>
    <t>15.038.0387-A</t>
  </si>
  <si>
    <t>15.038.0388-0</t>
  </si>
  <si>
    <t>15.038.0388-A</t>
  </si>
  <si>
    <t>15.038.0389-0</t>
  </si>
  <si>
    <t>15.038.0389-A</t>
  </si>
  <si>
    <t>15.038.0390-0</t>
  </si>
  <si>
    <t>15.038.0390-A</t>
  </si>
  <si>
    <t>15.038.0391-0</t>
  </si>
  <si>
    <t>15.038.0391-A</t>
  </si>
  <si>
    <t>15.038.0392-0</t>
  </si>
  <si>
    <t>15.038.0392-A</t>
  </si>
  <si>
    <t>15.038.0393-0</t>
  </si>
  <si>
    <t>15.038.0393-A</t>
  </si>
  <si>
    <t>15.038.0400-0</t>
  </si>
  <si>
    <t>15.038.0400-A</t>
  </si>
  <si>
    <t>15.038.0401-0</t>
  </si>
  <si>
    <t>15.038.0401-A</t>
  </si>
  <si>
    <t>15.038.0402-0</t>
  </si>
  <si>
    <t>15.038.0402-A</t>
  </si>
  <si>
    <t>15.038.0403-0</t>
  </si>
  <si>
    <t>15.038.0403-A</t>
  </si>
  <si>
    <t>15.038.0404-0</t>
  </si>
  <si>
    <t>15.038.0404-A</t>
  </si>
  <si>
    <t>15.038.0405-0</t>
  </si>
  <si>
    <t>15.038.0405-A</t>
  </si>
  <si>
    <t>15.038.0406-0</t>
  </si>
  <si>
    <t>15.038.0406-A</t>
  </si>
  <si>
    <t>15.038.0407-0</t>
  </si>
  <si>
    <t>15.038.0407-A</t>
  </si>
  <si>
    <t>15.038.0408-0</t>
  </si>
  <si>
    <t>15.038.0408-A</t>
  </si>
  <si>
    <t>15.038.0409-0</t>
  </si>
  <si>
    <t>15.038.0409-A</t>
  </si>
  <si>
    <t>15.038.0415-0</t>
  </si>
  <si>
    <t>15.038.0415-A</t>
  </si>
  <si>
    <t>15.038.0416-0</t>
  </si>
  <si>
    <t>15.038.0416-A</t>
  </si>
  <si>
    <t>15.038.0420-0</t>
  </si>
  <si>
    <t>15.038.0420-A</t>
  </si>
  <si>
    <t>15.038.0421-0</t>
  </si>
  <si>
    <t>15.038.0421-A</t>
  </si>
  <si>
    <t>15.038.0422-0</t>
  </si>
  <si>
    <t>15.038.0422-A</t>
  </si>
  <si>
    <t>15.038.0423-0</t>
  </si>
  <si>
    <t>15.038.0423-A</t>
  </si>
  <si>
    <t>15.038.0424-0</t>
  </si>
  <si>
    <t>15.038.0424-A</t>
  </si>
  <si>
    <t>15.038.0425-0</t>
  </si>
  <si>
    <t>15.038.0425-A</t>
  </si>
  <si>
    <t>15.038.0426-0</t>
  </si>
  <si>
    <t>15.038.0426-A</t>
  </si>
  <si>
    <t>15.038.0427-0</t>
  </si>
  <si>
    <t>15.038.0427-A</t>
  </si>
  <si>
    <t>15.038.0428-0</t>
  </si>
  <si>
    <t>15.038.0428-A</t>
  </si>
  <si>
    <t>15.038.0430-0</t>
  </si>
  <si>
    <t>15.038.0430-A</t>
  </si>
  <si>
    <t>15.038.0431-0</t>
  </si>
  <si>
    <t>15.038.0431-A</t>
  </si>
  <si>
    <t>15.038.0432-0</t>
  </si>
  <si>
    <t>15.038.0432-A</t>
  </si>
  <si>
    <t>15.038.0433-0</t>
  </si>
  <si>
    <t>15.038.0433-A</t>
  </si>
  <si>
    <t>15.038.0435-0</t>
  </si>
  <si>
    <t>15.038.0435-A</t>
  </si>
  <si>
    <t>15.038.0436-0</t>
  </si>
  <si>
    <t>15.038.0436-A</t>
  </si>
  <si>
    <t>15.038.0437-0</t>
  </si>
  <si>
    <t>15.038.0437-A</t>
  </si>
  <si>
    <t>15.038.0438-0</t>
  </si>
  <si>
    <t>15.038.0438-A</t>
  </si>
  <si>
    <t>15.038.0439-0</t>
  </si>
  <si>
    <t>15.038.0439-A</t>
  </si>
  <si>
    <t>15.038.0440-0</t>
  </si>
  <si>
    <t>15.038.0440-A</t>
  </si>
  <si>
    <t>15.038.0445-0</t>
  </si>
  <si>
    <t>15.038.0445-A</t>
  </si>
  <si>
    <t>15.038.0446-0</t>
  </si>
  <si>
    <t>15.038.0446-A</t>
  </si>
  <si>
    <t>15.038.0447-0</t>
  </si>
  <si>
    <t>15.038.0447-A</t>
  </si>
  <si>
    <t>15.038.0448-0</t>
  </si>
  <si>
    <t>15.038.0448-A</t>
  </si>
  <si>
    <t>15.038.0455-0</t>
  </si>
  <si>
    <t>15.038.0455-A</t>
  </si>
  <si>
    <t>15.038.0456-0</t>
  </si>
  <si>
    <t>15.038.0456-A</t>
  </si>
  <si>
    <t>15.038.0457-0</t>
  </si>
  <si>
    <t>15.038.0457-A</t>
  </si>
  <si>
    <t>15.038.0458-0</t>
  </si>
  <si>
    <t>15.038.0458-A</t>
  </si>
  <si>
    <t>15.038.0465-0</t>
  </si>
  <si>
    <t>15.038.0465-A</t>
  </si>
  <si>
    <t>15.038.0466-0</t>
  </si>
  <si>
    <t>15.038.0466-A</t>
  </si>
  <si>
    <t>15.038.0467-0</t>
  </si>
  <si>
    <t>15.038.0467-A</t>
  </si>
  <si>
    <t>15.038.0470-0</t>
  </si>
  <si>
    <t>15.038.0470-A</t>
  </si>
  <si>
    <t>15.038.0471-0</t>
  </si>
  <si>
    <t>15.038.0471-A</t>
  </si>
  <si>
    <t>15.038.0472-0</t>
  </si>
  <si>
    <t>15.038.0472-A</t>
  </si>
  <si>
    <t>15.038.0473-0</t>
  </si>
  <si>
    <t>15.038.0473-A</t>
  </si>
  <si>
    <t>15.041.0001-0</t>
  </si>
  <si>
    <t>15.041.0001-A</t>
  </si>
  <si>
    <t>15.041.0002-0</t>
  </si>
  <si>
    <t>15.041.0002-A</t>
  </si>
  <si>
    <t>15.041.0003-0</t>
  </si>
  <si>
    <t>15.041.0003-A</t>
  </si>
  <si>
    <t>15.041.0004-0</t>
  </si>
  <si>
    <t>15.041.0004-A</t>
  </si>
  <si>
    <t>15.041.0005-0</t>
  </si>
  <si>
    <t>15.041.0005-A</t>
  </si>
  <si>
    <t>15.041.0006-0</t>
  </si>
  <si>
    <t>15.041.0006-A</t>
  </si>
  <si>
    <t>15.041.0007-0</t>
  </si>
  <si>
    <t>15.041.0007-A</t>
  </si>
  <si>
    <t>15.041.0008-0</t>
  </si>
  <si>
    <t>15.041.0008-A</t>
  </si>
  <si>
    <t>15.041.0009-0</t>
  </si>
  <si>
    <t>15.041.0009-A</t>
  </si>
  <si>
    <t>15.041.0020-0</t>
  </si>
  <si>
    <t>15.041.0020-A</t>
  </si>
  <si>
    <t>15.041.0025-0</t>
  </si>
  <si>
    <t>15.041.0025-A</t>
  </si>
  <si>
    <t>15.041.0030-0</t>
  </si>
  <si>
    <t>15.041.0030-A</t>
  </si>
  <si>
    <t>15.041.0035-0</t>
  </si>
  <si>
    <t>15.041.0035-A</t>
  </si>
  <si>
    <t>15.045.0010-0</t>
  </si>
  <si>
    <t>15.045.0010-A</t>
  </si>
  <si>
    <t>15.045.0011-0</t>
  </si>
  <si>
    <t>15.045.0011-A</t>
  </si>
  <si>
    <t>15.045.0012-0</t>
  </si>
  <si>
    <t>15.045.0012-A</t>
  </si>
  <si>
    <t>15.045.0013-0</t>
  </si>
  <si>
    <t>15.045.0013-A</t>
  </si>
  <si>
    <t>15.045.0014-0</t>
  </si>
  <si>
    <t>15.045.0014-A</t>
  </si>
  <si>
    <t>15.045.0015-0</t>
  </si>
  <si>
    <t>15.045.0015-A</t>
  </si>
  <si>
    <t>15.045.0016-0</t>
  </si>
  <si>
    <t>15.045.0016-A</t>
  </si>
  <si>
    <t>15.045.0017-0</t>
  </si>
  <si>
    <t>15.045.0017-A</t>
  </si>
  <si>
    <t>15.045.0018-0</t>
  </si>
  <si>
    <t>15.045.0018-A</t>
  </si>
  <si>
    <t>15.045.0025-0</t>
  </si>
  <si>
    <t>15.045.0025-A</t>
  </si>
  <si>
    <t>15.045.0026-0</t>
  </si>
  <si>
    <t>15.045.0026-A</t>
  </si>
  <si>
    <t>15.045.0027-0</t>
  </si>
  <si>
    <t>15.045.0027-A</t>
  </si>
  <si>
    <t>15.045.0028-0</t>
  </si>
  <si>
    <t>15.045.0028-A</t>
  </si>
  <si>
    <t>15.045.0029-0</t>
  </si>
  <si>
    <t>15.045.0029-A</t>
  </si>
  <si>
    <t>15.045.0030-0</t>
  </si>
  <si>
    <t>15.045.0030-A</t>
  </si>
  <si>
    <t>15.045.0031-0</t>
  </si>
  <si>
    <t>15.045.0031-A</t>
  </si>
  <si>
    <t>15.045.0032-0</t>
  </si>
  <si>
    <t>15.045.0032-A</t>
  </si>
  <si>
    <t>15.045.0033-0</t>
  </si>
  <si>
    <t>15.045.0033-A</t>
  </si>
  <si>
    <t>15.045.0050-0</t>
  </si>
  <si>
    <t>15.045.0050-A</t>
  </si>
  <si>
    <t>15.045.0051-0</t>
  </si>
  <si>
    <t>15.045.0051-A</t>
  </si>
  <si>
    <t>15.045.0052-0</t>
  </si>
  <si>
    <t>15.045.0052-A</t>
  </si>
  <si>
    <t>15.045.0053-0</t>
  </si>
  <si>
    <t>15.045.0053-A</t>
  </si>
  <si>
    <t>15.045.0054-0</t>
  </si>
  <si>
    <t>15.045.0054-A</t>
  </si>
  <si>
    <t>15.045.0055-0</t>
  </si>
  <si>
    <t>15.045.0055-A</t>
  </si>
  <si>
    <t>15.045.0056-0</t>
  </si>
  <si>
    <t>15.045.0056-A</t>
  </si>
  <si>
    <t>15.045.0057-0</t>
  </si>
  <si>
    <t>15.045.0057-A</t>
  </si>
  <si>
    <t>15.045.0058-0</t>
  </si>
  <si>
    <t>15.045.0058-A</t>
  </si>
  <si>
    <t>15.045.0065-1</t>
  </si>
  <si>
    <t>15.045.0065-B</t>
  </si>
  <si>
    <t>15.045.0066-1</t>
  </si>
  <si>
    <t>15.045.0066-B</t>
  </si>
  <si>
    <t>15.045.0067-1</t>
  </si>
  <si>
    <t>15.045.0067-B</t>
  </si>
  <si>
    <t>15.045.0068-1</t>
  </si>
  <si>
    <t>15.045.0068-B</t>
  </si>
  <si>
    <t>15.045.0069-1</t>
  </si>
  <si>
    <t>15.045.0069-B</t>
  </si>
  <si>
    <t>15.045.0070-1</t>
  </si>
  <si>
    <t>15.045.0070-B</t>
  </si>
  <si>
    <t>15.045.0071-1</t>
  </si>
  <si>
    <t>15.045.0071-B</t>
  </si>
  <si>
    <t>15.045.0072-1</t>
  </si>
  <si>
    <t>15.045.0072-B</t>
  </si>
  <si>
    <t>15.045.0073-1</t>
  </si>
  <si>
    <t>15.045.0073-B</t>
  </si>
  <si>
    <t>15.045.0075-0</t>
  </si>
  <si>
    <t>15.045.0075-A</t>
  </si>
  <si>
    <t>15.045.0076-0</t>
  </si>
  <si>
    <t>15.045.0076-A</t>
  </si>
  <si>
    <t>15.045.0077-0</t>
  </si>
  <si>
    <t>15.045.0077-A</t>
  </si>
  <si>
    <t>15.045.0078-0</t>
  </si>
  <si>
    <t>15.045.0078-A</t>
  </si>
  <si>
    <t>15.045.0079-0</t>
  </si>
  <si>
    <t>15.045.0079-A</t>
  </si>
  <si>
    <t>15.045.0080-0</t>
  </si>
  <si>
    <t>15.045.0080-A</t>
  </si>
  <si>
    <t>15.045.0081-0</t>
  </si>
  <si>
    <t>15.045.0081-A</t>
  </si>
  <si>
    <t>15.045.0082-0</t>
  </si>
  <si>
    <t>15.045.0082-A</t>
  </si>
  <si>
    <t>15.045.0083-0</t>
  </si>
  <si>
    <t>15.045.0083-A</t>
  </si>
  <si>
    <t>15.045.0084-0</t>
  </si>
  <si>
    <t>15.045.0084-A</t>
  </si>
  <si>
    <t>15.045.0085-0</t>
  </si>
  <si>
    <t>15.045.0085-A</t>
  </si>
  <si>
    <t>15.045.0086-0</t>
  </si>
  <si>
    <t>15.045.0086-A</t>
  </si>
  <si>
    <t>15.045.0087-0</t>
  </si>
  <si>
    <t>15.045.0087-A</t>
  </si>
  <si>
    <t>15.045.0090-0</t>
  </si>
  <si>
    <t>15.045.0090-A</t>
  </si>
  <si>
    <t>15.045.0091-0</t>
  </si>
  <si>
    <t>15.045.0091-A</t>
  </si>
  <si>
    <t>15.045.0092-0</t>
  </si>
  <si>
    <t>15.045.0092-A</t>
  </si>
  <si>
    <t>15.045.0093-0</t>
  </si>
  <si>
    <t>15.045.0093-A</t>
  </si>
  <si>
    <t>15.045.0094-0</t>
  </si>
  <si>
    <t>15.045.0094-A</t>
  </si>
  <si>
    <t>15.045.0095-0</t>
  </si>
  <si>
    <t>15.045.0095-A</t>
  </si>
  <si>
    <t>15.045.0096-0</t>
  </si>
  <si>
    <t>15.045.0096-A</t>
  </si>
  <si>
    <t>15.045.0097-0</t>
  </si>
  <si>
    <t>15.045.0097-A</t>
  </si>
  <si>
    <t>15.045.0098-0</t>
  </si>
  <si>
    <t>15.045.0098-A</t>
  </si>
  <si>
    <t>15.045.0100-0</t>
  </si>
  <si>
    <t>15.045.0100-A</t>
  </si>
  <si>
    <t>15.045.0101-0</t>
  </si>
  <si>
    <t>15.045.0101-A</t>
  </si>
  <si>
    <t>15.045.0102-0</t>
  </si>
  <si>
    <t>15.045.0102-A</t>
  </si>
  <si>
    <t>15.045.0103-0</t>
  </si>
  <si>
    <t>15.045.0103-A</t>
  </si>
  <si>
    <t>15.045.0104-0</t>
  </si>
  <si>
    <t>15.045.0104-A</t>
  </si>
  <si>
    <t>15.045.0105-0</t>
  </si>
  <si>
    <t>15.045.0105-A</t>
  </si>
  <si>
    <t>15.045.0106-0</t>
  </si>
  <si>
    <t>15.045.0106-A</t>
  </si>
  <si>
    <t>15.045.0107-0</t>
  </si>
  <si>
    <t>15.045.0107-A</t>
  </si>
  <si>
    <t>15.045.0108-0</t>
  </si>
  <si>
    <t>15.045.0108-A</t>
  </si>
  <si>
    <t>15.045.0110-0</t>
  </si>
  <si>
    <t>15.045.0110-A</t>
  </si>
  <si>
    <t>15.045.0111-0</t>
  </si>
  <si>
    <t>15.045.0111-A</t>
  </si>
  <si>
    <t>15.045.0115-0</t>
  </si>
  <si>
    <t>15.045.0115-A</t>
  </si>
  <si>
    <t>15.045.0116-0</t>
  </si>
  <si>
    <t>15.045.0116-A</t>
  </si>
  <si>
    <t>15.045.0120-0</t>
  </si>
  <si>
    <t>15.045.0120-A</t>
  </si>
  <si>
    <t>15.045.0121-0</t>
  </si>
  <si>
    <t>15.045.0121-A</t>
  </si>
  <si>
    <t>15.046.0010-0</t>
  </si>
  <si>
    <t>15.046.0010-A</t>
  </si>
  <si>
    <t>15.046.0011-0</t>
  </si>
  <si>
    <t>15.046.0011-A</t>
  </si>
  <si>
    <t>15.046.0012-0</t>
  </si>
  <si>
    <t>15.046.0012-A</t>
  </si>
  <si>
    <t>15.046.0013-0</t>
  </si>
  <si>
    <t>15.046.0013-A</t>
  </si>
  <si>
    <t>15.046.0014-0</t>
  </si>
  <si>
    <t>15.046.0014-A</t>
  </si>
  <si>
    <t>15.046.0015-0</t>
  </si>
  <si>
    <t>15.046.0015-A</t>
  </si>
  <si>
    <t>15.046.0016-0</t>
  </si>
  <si>
    <t>15.046.0016-A</t>
  </si>
  <si>
    <t>15.046.0017-0</t>
  </si>
  <si>
    <t>15.046.0017-A</t>
  </si>
  <si>
    <t>15.046.0018-0</t>
  </si>
  <si>
    <t>15.046.0018-A</t>
  </si>
  <si>
    <t>15.047.0010-0</t>
  </si>
  <si>
    <t>15.047.0010-A</t>
  </si>
  <si>
    <t>15.047.0011-0</t>
  </si>
  <si>
    <t>15.047.0011-A</t>
  </si>
  <si>
    <t>15.047.0012-0</t>
  </si>
  <si>
    <t>15.047.0012-A</t>
  </si>
  <si>
    <t>15.047.0013-0</t>
  </si>
  <si>
    <t>15.047.0013-A</t>
  </si>
  <si>
    <t>15.047.0014-0</t>
  </si>
  <si>
    <t>15.047.0014-A</t>
  </si>
  <si>
    <t>15.047.0015-0</t>
  </si>
  <si>
    <t>15.047.0015-A</t>
  </si>
  <si>
    <t>15.047.0016-0</t>
  </si>
  <si>
    <t>15.047.0016-A</t>
  </si>
  <si>
    <t>15.047.0017-0</t>
  </si>
  <si>
    <t>15.047.0017-A</t>
  </si>
  <si>
    <t>15.047.0018-0</t>
  </si>
  <si>
    <t>15.047.0018-A</t>
  </si>
  <si>
    <t>15.058.0010-0</t>
  </si>
  <si>
    <t>15.058.0010-A</t>
  </si>
  <si>
    <t>15.058.0015-0</t>
  </si>
  <si>
    <t>15.058.0015-A</t>
  </si>
  <si>
    <t>15.058.0020-0</t>
  </si>
  <si>
    <t>15.058.0020-A</t>
  </si>
  <si>
    <t>15.058.0050-0</t>
  </si>
  <si>
    <t>15.058.0050-A</t>
  </si>
  <si>
    <t>15.058.0055-0</t>
  </si>
  <si>
    <t>15.058.0055-A</t>
  </si>
  <si>
    <t>15.058.0060-0</t>
  </si>
  <si>
    <t>15.058.0060-A</t>
  </si>
  <si>
    <t>15.065.0010-0</t>
  </si>
  <si>
    <t>15.065.0010-A</t>
  </si>
  <si>
    <t>15.065.0011-0</t>
  </si>
  <si>
    <t>15.065.0011-A</t>
  </si>
  <si>
    <t>15.065.0015-0</t>
  </si>
  <si>
    <t>15.065.0015-A</t>
  </si>
  <si>
    <t>15.065.0016-0</t>
  </si>
  <si>
    <t>15.065.0016-A</t>
  </si>
  <si>
    <t>15.065.0020-0</t>
  </si>
  <si>
    <t>15.065.0020-A</t>
  </si>
  <si>
    <t>15.065.0021-0</t>
  </si>
  <si>
    <t>15.065.0021-A</t>
  </si>
  <si>
    <t>15.065.0025-0</t>
  </si>
  <si>
    <t>15.065.0025-A</t>
  </si>
  <si>
    <t>15.065.0026-0</t>
  </si>
  <si>
    <t>15.065.0026-A</t>
  </si>
  <si>
    <t>15.066.0001-1</t>
  </si>
  <si>
    <t>15.066.0001-B</t>
  </si>
  <si>
    <t>15.066.0002-1</t>
  </si>
  <si>
    <t>15.066.0002-B</t>
  </si>
  <si>
    <t>15.066.0003-1</t>
  </si>
  <si>
    <t>15.066.0003-B</t>
  </si>
  <si>
    <t>15.066.0004-0</t>
  </si>
  <si>
    <t>15.066.0004-A</t>
  </si>
  <si>
    <t>15.066.0006-0</t>
  </si>
  <si>
    <t>15.066.0006-A</t>
  </si>
  <si>
    <t>15.066.0007-0</t>
  </si>
  <si>
    <t>15.066.0007-A</t>
  </si>
  <si>
    <t>15.066.0012-0</t>
  </si>
  <si>
    <t>15.066.0012-A</t>
  </si>
  <si>
    <t>15.066.0013-0</t>
  </si>
  <si>
    <t>15.066.0013-A</t>
  </si>
  <si>
    <t>15.066.0021-0</t>
  </si>
  <si>
    <t>15.066.0021-A</t>
  </si>
  <si>
    <t>15.066.0022-0</t>
  </si>
  <si>
    <t>15.066.0022-A</t>
  </si>
  <si>
    <t>15.066.0023-0</t>
  </si>
  <si>
    <t>15.066.0023-A</t>
  </si>
  <si>
    <t>15.066.0024-0</t>
  </si>
  <si>
    <t>15.066.0024-A</t>
  </si>
  <si>
    <t>15.066.0025-0</t>
  </si>
  <si>
    <t>15.066.0025-A</t>
  </si>
  <si>
    <t>15.066.0026-0</t>
  </si>
  <si>
    <t>15.066.0026-A</t>
  </si>
  <si>
    <t>15.066.0027-0</t>
  </si>
  <si>
    <t>15.066.0027-A</t>
  </si>
  <si>
    <t>15.066.0028-0</t>
  </si>
  <si>
    <t>15.066.0028-A</t>
  </si>
  <si>
    <t>15.066.0061-0</t>
  </si>
  <si>
    <t>15.066.0061-A</t>
  </si>
  <si>
    <t>15.066.0062-0</t>
  </si>
  <si>
    <t>15.066.0062-A</t>
  </si>
  <si>
    <t>15.066.0063-0</t>
  </si>
  <si>
    <t>15.066.0063-A</t>
  </si>
  <si>
    <t>15.066.0064-0</t>
  </si>
  <si>
    <t>15.066.0064-A</t>
  </si>
  <si>
    <t>15.066.0065-0</t>
  </si>
  <si>
    <t>15.066.0065-A</t>
  </si>
  <si>
    <t>15.066.0066-0</t>
  </si>
  <si>
    <t>15.066.0066-A</t>
  </si>
  <si>
    <t>15.066.0067-0</t>
  </si>
  <si>
    <t>15.066.0067-A</t>
  </si>
  <si>
    <t>15.066.0068-0</t>
  </si>
  <si>
    <t>15.066.0068-A</t>
  </si>
  <si>
    <t>15.066.0071-0</t>
  </si>
  <si>
    <t>15.066.0071-A</t>
  </si>
  <si>
    <t>15.066.0072-0</t>
  </si>
  <si>
    <t>15.066.0072-A</t>
  </si>
  <si>
    <t>15.066.0073-0</t>
  </si>
  <si>
    <t>15.066.0073-A</t>
  </si>
  <si>
    <t>15.066.0074-0</t>
  </si>
  <si>
    <t>15.066.0074-A</t>
  </si>
  <si>
    <t>15.066.0075-0</t>
  </si>
  <si>
    <t>15.066.0075-A</t>
  </si>
  <si>
    <t>15.066.0076-0</t>
  </si>
  <si>
    <t>15.066.0076-A</t>
  </si>
  <si>
    <t>15.066.0077-0</t>
  </si>
  <si>
    <t>15.066.0077-A</t>
  </si>
  <si>
    <t>15.066.0078-0</t>
  </si>
  <si>
    <t>15.066.0078-A</t>
  </si>
  <si>
    <t>15.067.0001-0</t>
  </si>
  <si>
    <t>15.067.0001-A</t>
  </si>
  <si>
    <t>15.067.0010-0</t>
  </si>
  <si>
    <t>15.067.0010-A</t>
  </si>
  <si>
    <t>15.067.0020-0</t>
  </si>
  <si>
    <t>15.067.0020-A</t>
  </si>
  <si>
    <t>15.068.0001-0</t>
  </si>
  <si>
    <t>15.068.0001-A</t>
  </si>
  <si>
    <t>15.068.0005-0</t>
  </si>
  <si>
    <t>15.068.0005-A</t>
  </si>
  <si>
    <t>15.068.0010-0</t>
  </si>
  <si>
    <t>15.068.0010-A</t>
  </si>
  <si>
    <t>15.068.0015-0</t>
  </si>
  <si>
    <t>15.068.0015-A</t>
  </si>
  <si>
    <t>15.068.0020-0</t>
  </si>
  <si>
    <t>15.068.0020-A</t>
  </si>
  <si>
    <t>15.068.0025-0</t>
  </si>
  <si>
    <t>15.068.0025-A</t>
  </si>
  <si>
    <t>15.068.0040-0</t>
  </si>
  <si>
    <t>15.068.0040-A</t>
  </si>
  <si>
    <t>15.068.0045-0</t>
  </si>
  <si>
    <t>15.068.0045-A</t>
  </si>
  <si>
    <t>15.068.0050-0</t>
  </si>
  <si>
    <t>15.068.0050-A</t>
  </si>
  <si>
    <t>15.068.0055-0</t>
  </si>
  <si>
    <t>15.068.0055-A</t>
  </si>
  <si>
    <t>15.068.0060-0</t>
  </si>
  <si>
    <t>15.068.0060-A</t>
  </si>
  <si>
    <t>15.068.0065-0</t>
  </si>
  <si>
    <t>15.068.0065-A</t>
  </si>
  <si>
    <t>15.068.0070-0</t>
  </si>
  <si>
    <t>15.068.0070-A</t>
  </si>
  <si>
    <t>15.068.0075-0</t>
  </si>
  <si>
    <t>15.068.0075-A</t>
  </si>
  <si>
    <t>15.068.0080-0</t>
  </si>
  <si>
    <t>15.068.0080-A</t>
  </si>
  <si>
    <t>15.068.0085-0</t>
  </si>
  <si>
    <t>15.068.0085-A</t>
  </si>
  <si>
    <t>15.068.0090-0</t>
  </si>
  <si>
    <t>15.068.0090-A</t>
  </si>
  <si>
    <t>15.068.0095-0</t>
  </si>
  <si>
    <t>15.068.0095-A</t>
  </si>
  <si>
    <t>15.069.0001-0</t>
  </si>
  <si>
    <t>15.069.0001-A</t>
  </si>
  <si>
    <t>15.069.0010-0</t>
  </si>
  <si>
    <t>15.069.0010-A</t>
  </si>
  <si>
    <t>15.069.0020-0</t>
  </si>
  <si>
    <t>15.069.0020-A</t>
  </si>
  <si>
    <t>15.070.0010-0</t>
  </si>
  <si>
    <t>15.070.0010-A</t>
  </si>
  <si>
    <t>15.070.0011-0</t>
  </si>
  <si>
    <t>15.070.0011-A</t>
  </si>
  <si>
    <t>15.070.0012-0</t>
  </si>
  <si>
    <t>15.070.0012-A</t>
  </si>
  <si>
    <t>15.070.0013-0</t>
  </si>
  <si>
    <t>15.070.0013-A</t>
  </si>
  <si>
    <t>15.071.0010-0</t>
  </si>
  <si>
    <t>15.071.0010-A</t>
  </si>
  <si>
    <t>15.071.0011-0</t>
  </si>
  <si>
    <t>15.071.0011-A</t>
  </si>
  <si>
    <t>15.071.0012-1</t>
  </si>
  <si>
    <t>15.071.0012-B</t>
  </si>
  <si>
    <t>15.075.0010-0</t>
  </si>
  <si>
    <t>15.075.0010-A</t>
  </si>
  <si>
    <t>15.075.0011-0</t>
  </si>
  <si>
    <t>15.075.0011-A</t>
  </si>
  <si>
    <t>15.080.0010-0</t>
  </si>
  <si>
    <t>15.080.0010-A</t>
  </si>
  <si>
    <t>15.080.0011-0</t>
  </si>
  <si>
    <t>15.080.0011-A</t>
  </si>
  <si>
    <t>15.080.0012-0</t>
  </si>
  <si>
    <t>15.080.0012-A</t>
  </si>
  <si>
    <t>16.001.0050-0</t>
  </si>
  <si>
    <t>16.001.0050-A</t>
  </si>
  <si>
    <t>16.001.0051-0</t>
  </si>
  <si>
    <t>16.001.0051-A</t>
  </si>
  <si>
    <t>16.001.0055-0</t>
  </si>
  <si>
    <t>16.001.0055-A</t>
  </si>
  <si>
    <t>16.001.0056-0</t>
  </si>
  <si>
    <t>16.001.0056-A</t>
  </si>
  <si>
    <t>16.001.0060-0</t>
  </si>
  <si>
    <t>16.001.0061-0</t>
  </si>
  <si>
    <t>16.001.0061-A</t>
  </si>
  <si>
    <t>16.001.0065-0</t>
  </si>
  <si>
    <t>16.001.0065-A</t>
  </si>
  <si>
    <t>16.001.0066-0</t>
  </si>
  <si>
    <t>16.001.0066-A</t>
  </si>
  <si>
    <t>16.001.0067-0</t>
  </si>
  <si>
    <t>16.001.0067-A</t>
  </si>
  <si>
    <t>16.001.0068-0</t>
  </si>
  <si>
    <t>16.001.0068-A</t>
  </si>
  <si>
    <t>16.001.0069-0</t>
  </si>
  <si>
    <t>16.001.0069-A</t>
  </si>
  <si>
    <t>16.001.0070-0</t>
  </si>
  <si>
    <t>16.001.0070-A</t>
  </si>
  <si>
    <t>16.001.0071-0</t>
  </si>
  <si>
    <t>16.001.0071-A</t>
  </si>
  <si>
    <t>16.001.0072-0</t>
  </si>
  <si>
    <t>16.001.0072-A</t>
  </si>
  <si>
    <t>16.001.0073-0</t>
  </si>
  <si>
    <t>16.001.0073-A</t>
  </si>
  <si>
    <t>16.001.0074-0</t>
  </si>
  <si>
    <t>16.001.0074-A</t>
  </si>
  <si>
    <t>16.001.0075-0</t>
  </si>
  <si>
    <t>16.001.0075-A</t>
  </si>
  <si>
    <t>16.001.0076-0</t>
  </si>
  <si>
    <t>16.001.0076-A</t>
  </si>
  <si>
    <t>16.001.0077-0</t>
  </si>
  <si>
    <t>16.001.0077-A</t>
  </si>
  <si>
    <t>16.001.0078-0</t>
  </si>
  <si>
    <t>16.001.0078-A</t>
  </si>
  <si>
    <t>16.001.0079-0</t>
  </si>
  <si>
    <t>16.001.0079-A</t>
  </si>
  <si>
    <t>16.001.0080-0</t>
  </si>
  <si>
    <t>16.001.0080-A</t>
  </si>
  <si>
    <t>16.001.0081-0</t>
  </si>
  <si>
    <t>16.001.0081-A</t>
  </si>
  <si>
    <t>16.001.0082-0</t>
  </si>
  <si>
    <t>16.001.0082-A</t>
  </si>
  <si>
    <t>16.001.0083-0</t>
  </si>
  <si>
    <t>16.001.0083-A</t>
  </si>
  <si>
    <t>16.001.0084-0</t>
  </si>
  <si>
    <t>16.001.0084-A</t>
  </si>
  <si>
    <t>16.001.0085-0</t>
  </si>
  <si>
    <t>16.001.0085-A</t>
  </si>
  <si>
    <t>16.001.0086-0</t>
  </si>
  <si>
    <t>16.001.0086-A</t>
  </si>
  <si>
    <t>16.001.0087-0</t>
  </si>
  <si>
    <t>16.001.0087-A</t>
  </si>
  <si>
    <t>16.001.0088-0</t>
  </si>
  <si>
    <t>16.001.0088-A</t>
  </si>
  <si>
    <t>16.001.0089-0</t>
  </si>
  <si>
    <t>16.001.0089-A</t>
  </si>
  <si>
    <t>16.001.0090-0</t>
  </si>
  <si>
    <t>16.001.0090-A</t>
  </si>
  <si>
    <t>16.001.0091-0</t>
  </si>
  <si>
    <t>16.001.0091-A</t>
  </si>
  <si>
    <t>16.001.0092-0</t>
  </si>
  <si>
    <t>16.001.0092-A</t>
  </si>
  <si>
    <t>16.001.0093-0</t>
  </si>
  <si>
    <t>16.001.0093-A</t>
  </si>
  <si>
    <t>16.001.0094-0</t>
  </si>
  <si>
    <t>16.001.0094-A</t>
  </si>
  <si>
    <t>16.001.0102-0</t>
  </si>
  <si>
    <t>16.001.0102-A</t>
  </si>
  <si>
    <t>16.001.0103-0</t>
  </si>
  <si>
    <t>16.001.0103-A</t>
  </si>
  <si>
    <t>16.001.0110-0</t>
  </si>
  <si>
    <t>16.001.0110-A</t>
  </si>
  <si>
    <t>16.001.0115-0</t>
  </si>
  <si>
    <t>16.001.0115-A</t>
  </si>
  <si>
    <t>16.001.0116-0</t>
  </si>
  <si>
    <t>16.001.0116-A</t>
  </si>
  <si>
    <t>16.001.0117-0</t>
  </si>
  <si>
    <t>16.001.0117-A</t>
  </si>
  <si>
    <t>16.001.0118-0</t>
  </si>
  <si>
    <t>16.001.0118-A</t>
  </si>
  <si>
    <t>16.001.0119-0</t>
  </si>
  <si>
    <t>16.001.0119-A</t>
  </si>
  <si>
    <t>16.002.0005-0</t>
  </si>
  <si>
    <t>16.002.0005-A</t>
  </si>
  <si>
    <t>16.002.0010-0</t>
  </si>
  <si>
    <t>16.002.0010-A</t>
  </si>
  <si>
    <t>16.002.0012-0</t>
  </si>
  <si>
    <t>16.002.0012-A</t>
  </si>
  <si>
    <t>16.002.0015-0</t>
  </si>
  <si>
    <t>16.002.0015-A</t>
  </si>
  <si>
    <t>16.002.0025-0</t>
  </si>
  <si>
    <t>16.002.0025-A</t>
  </si>
  <si>
    <t>16.003.0004-0</t>
  </si>
  <si>
    <t>16.003.0004-A</t>
  </si>
  <si>
    <t>16.003.0020-0</t>
  </si>
  <si>
    <t>16.003.0020-A</t>
  </si>
  <si>
    <t>16.003.0030-0</t>
  </si>
  <si>
    <t>16.003.0030-A</t>
  </si>
  <si>
    <t>16.003.0050-0</t>
  </si>
  <si>
    <t>16.003.0050-A</t>
  </si>
  <si>
    <t>16.004.0015-0</t>
  </si>
  <si>
    <t>16.004.0015-A</t>
  </si>
  <si>
    <t>16.004.0018-0</t>
  </si>
  <si>
    <t>16.004.0018-A</t>
  </si>
  <si>
    <t>16.004.0025-0</t>
  </si>
  <si>
    <t>16.004.0025-A</t>
  </si>
  <si>
    <t>16.004.0030-0</t>
  </si>
  <si>
    <t>16.004.0030-A</t>
  </si>
  <si>
    <t>16.004.0035-0</t>
  </si>
  <si>
    <t>16.004.0035-A</t>
  </si>
  <si>
    <t>16.004.0040-0</t>
  </si>
  <si>
    <t>16.004.0040-A</t>
  </si>
  <si>
    <t>16.004.0042-0</t>
  </si>
  <si>
    <t>16.004.0042-A</t>
  </si>
  <si>
    <t>16.004.0045-0</t>
  </si>
  <si>
    <t>16.004.0045-A</t>
  </si>
  <si>
    <t>16.004.0047-0</t>
  </si>
  <si>
    <t>16.004.0047-A</t>
  </si>
  <si>
    <t>16.004.0050-0</t>
  </si>
  <si>
    <t>16.004.0050-A</t>
  </si>
  <si>
    <t>16.004.0055-0</t>
  </si>
  <si>
    <t>16.004.0055-A</t>
  </si>
  <si>
    <t>16.005.0001-0</t>
  </si>
  <si>
    <t>16.005.0001-A</t>
  </si>
  <si>
    <t>16.005.0004-0</t>
  </si>
  <si>
    <t>16.005.0004-A</t>
  </si>
  <si>
    <t>16.005.0005-0</t>
  </si>
  <si>
    <t>16.005.0005-A</t>
  </si>
  <si>
    <t>16.005.0006-0</t>
  </si>
  <si>
    <t>16.005.0006-A</t>
  </si>
  <si>
    <t>16.005.0007-0</t>
  </si>
  <si>
    <t>16.005.0007-A</t>
  </si>
  <si>
    <t>16.005.0008-0</t>
  </si>
  <si>
    <t>16.005.0008-A</t>
  </si>
  <si>
    <t>16.005.0012-0</t>
  </si>
  <si>
    <t>16.005.0012-A</t>
  </si>
  <si>
    <t>16.005.0015-0</t>
  </si>
  <si>
    <t>16.005.0015-A</t>
  </si>
  <si>
    <t>16.005.0018-0</t>
  </si>
  <si>
    <t>16.005.0018-A</t>
  </si>
  <si>
    <t>16.005.0025-0</t>
  </si>
  <si>
    <t>16.005.0025-A</t>
  </si>
  <si>
    <t>16.005.0027-0</t>
  </si>
  <si>
    <t>16.005.0027-A</t>
  </si>
  <si>
    <t>16.005.0028-0</t>
  </si>
  <si>
    <t>16.005.0030-0</t>
  </si>
  <si>
    <t>16.005.0030-A</t>
  </si>
  <si>
    <t>16.005.0035-0</t>
  </si>
  <si>
    <t>16.005.0035-A</t>
  </si>
  <si>
    <t>16.005.0050-0</t>
  </si>
  <si>
    <t>16.005.0050-A</t>
  </si>
  <si>
    <t>16.005.0052-0</t>
  </si>
  <si>
    <t>16.005.0052-A</t>
  </si>
  <si>
    <t>16.005.0054-0</t>
  </si>
  <si>
    <t>16.005.0054-A</t>
  </si>
  <si>
    <t>16.005.0056-0</t>
  </si>
  <si>
    <t>16.005.0056-A</t>
  </si>
  <si>
    <t>16.005.0058-0</t>
  </si>
  <si>
    <t>16.005.0058-A</t>
  </si>
  <si>
    <t>16.005.0060-0</t>
  </si>
  <si>
    <t>16.005.0060-A</t>
  </si>
  <si>
    <t>16.005.0070-0</t>
  </si>
  <si>
    <t>16.005.0070-A</t>
  </si>
  <si>
    <t>16.005.0075-0</t>
  </si>
  <si>
    <t>16.005.0075-A</t>
  </si>
  <si>
    <t>16.006.0001-0</t>
  </si>
  <si>
    <t>16.006.0001-A</t>
  </si>
  <si>
    <t>16.007.0011-0</t>
  </si>
  <si>
    <t>16.007.0011-A</t>
  </si>
  <si>
    <t>16.007.0012-0</t>
  </si>
  <si>
    <t>16.007.0012-A</t>
  </si>
  <si>
    <t>16.007.0013-0</t>
  </si>
  <si>
    <t>16.007.0013-A</t>
  </si>
  <si>
    <t>16.007.0014-0</t>
  </si>
  <si>
    <t>16.007.0014-A</t>
  </si>
  <si>
    <t>16.007.0015-0</t>
  </si>
  <si>
    <t>16.007.0015-A</t>
  </si>
  <si>
    <t>16.007.0016-0</t>
  </si>
  <si>
    <t>16.007.0016-A</t>
  </si>
  <si>
    <t>16.007.0017-0</t>
  </si>
  <si>
    <t>16.007.0017-A</t>
  </si>
  <si>
    <t>16.007.0018-0</t>
  </si>
  <si>
    <t>16.007.0018-A</t>
  </si>
  <si>
    <t>16.007.0021-0</t>
  </si>
  <si>
    <t>16.007.0023-0</t>
  </si>
  <si>
    <t>16.007.0023-A</t>
  </si>
  <si>
    <t>16.007.0025-0</t>
  </si>
  <si>
    <t>16.007.0025-A</t>
  </si>
  <si>
    <t>16.007.0027-0</t>
  </si>
  <si>
    <t>16.007.0027-A</t>
  </si>
  <si>
    <t>16.007.0030-0</t>
  </si>
  <si>
    <t>16.007.0030-A</t>
  </si>
  <si>
    <t>16.007.0038-0</t>
  </si>
  <si>
    <t>16.007.0038-A</t>
  </si>
  <si>
    <t>16.008.0005-0</t>
  </si>
  <si>
    <t>16.008.0005-A</t>
  </si>
  <si>
    <t>16.008.0030-0</t>
  </si>
  <si>
    <t>16.008.0030-A</t>
  </si>
  <si>
    <t>16.009.0001-0</t>
  </si>
  <si>
    <t>16.009.0001-A</t>
  </si>
  <si>
    <t>16.009.0002-0</t>
  </si>
  <si>
    <t>16.009.0002-A</t>
  </si>
  <si>
    <t>16.009.0005-0</t>
  </si>
  <si>
    <t>16.009.0005-A</t>
  </si>
  <si>
    <t>16.011.0005-0</t>
  </si>
  <si>
    <t>16.011.0005-A</t>
  </si>
  <si>
    <t>16.011.0015-0</t>
  </si>
  <si>
    <t>16.011.0015-A</t>
  </si>
  <si>
    <t>16.011.0030-0</t>
  </si>
  <si>
    <t>16.011.0030-A</t>
  </si>
  <si>
    <t>16.011.0045-0</t>
  </si>
  <si>
    <t>16.011.0045-A</t>
  </si>
  <si>
    <t>16.011.0050-0</t>
  </si>
  <si>
    <t>16.011.0050-A</t>
  </si>
  <si>
    <t>16.012.0005-0</t>
  </si>
  <si>
    <t>16.012.0005-A</t>
  </si>
  <si>
    <t>16.013.0001-0</t>
  </si>
  <si>
    <t>16.013.0001-A</t>
  </si>
  <si>
    <t>16.013.0002-0</t>
  </si>
  <si>
    <t>16.013.0002-A</t>
  </si>
  <si>
    <t>16.013.0004-0</t>
  </si>
  <si>
    <t>16.013.0004-A</t>
  </si>
  <si>
    <t>16.013.0005-0</t>
  </si>
  <si>
    <t>16.013.0005-A</t>
  </si>
  <si>
    <t>16.013.0006-0</t>
  </si>
  <si>
    <t>16.013.0006-A</t>
  </si>
  <si>
    <t>16.013.0007-0</t>
  </si>
  <si>
    <t>16.013.0007-A</t>
  </si>
  <si>
    <t>16.013.0009-0</t>
  </si>
  <si>
    <t>16.013.0009-A</t>
  </si>
  <si>
    <t>16.013.0010-0</t>
  </si>
  <si>
    <t>16.013.0010-A</t>
  </si>
  <si>
    <t>16.013.0015-0</t>
  </si>
  <si>
    <t>16.013.0015-A</t>
  </si>
  <si>
    <t>16.015.0001-0</t>
  </si>
  <si>
    <t>16.015.0001-A</t>
  </si>
  <si>
    <t>16.015.0005-0</t>
  </si>
  <si>
    <t>16.015.0005-A</t>
  </si>
  <si>
    <t>16.015.0010-0</t>
  </si>
  <si>
    <t>16.015.0010-A</t>
  </si>
  <si>
    <t>16.020.0001-0</t>
  </si>
  <si>
    <t>16.020.0001-A</t>
  </si>
  <si>
    <t>16.020.0002-0</t>
  </si>
  <si>
    <t>16.020.0002-A</t>
  </si>
  <si>
    <t>16.020.0003-0</t>
  </si>
  <si>
    <t>16.020.0003-A</t>
  </si>
  <si>
    <t>16.020.0004-0</t>
  </si>
  <si>
    <t>16.020.0004-A</t>
  </si>
  <si>
    <t>16.020.0005-0</t>
  </si>
  <si>
    <t>16.020.0005-A</t>
  </si>
  <si>
    <t>16.020.0006-0</t>
  </si>
  <si>
    <t>16.020.0006-A</t>
  </si>
  <si>
    <t>16.020.0008-0</t>
  </si>
  <si>
    <t>16.020.0008-A</t>
  </si>
  <si>
    <t>16.020.0009-0</t>
  </si>
  <si>
    <t>16.020.0009-A</t>
  </si>
  <si>
    <t>16.020.0012-0</t>
  </si>
  <si>
    <t>16.020.0012-A</t>
  </si>
  <si>
    <t>16.021.0002-0</t>
  </si>
  <si>
    <t>16.021.0002-A</t>
  </si>
  <si>
    <t>16.021.0003-0</t>
  </si>
  <si>
    <t>16.021.0003-A</t>
  </si>
  <si>
    <t>16.021.0005-0</t>
  </si>
  <si>
    <t>16.021.0005-A</t>
  </si>
  <si>
    <t>16.022.0002-0</t>
  </si>
  <si>
    <t>16.022.0002-A</t>
  </si>
  <si>
    <t>16.022.0004-0</t>
  </si>
  <si>
    <t>16.022.0004-A</t>
  </si>
  <si>
    <t>16.022.0006-0</t>
  </si>
  <si>
    <t>16.022.0006-A</t>
  </si>
  <si>
    <t>16.022.0010-0</t>
  </si>
  <si>
    <t>16.022.0010-A</t>
  </si>
  <si>
    <t>16.022.0012-0</t>
  </si>
  <si>
    <t>16.022.0012-A</t>
  </si>
  <si>
    <t>16.023.0004-0</t>
  </si>
  <si>
    <t>16.023.0004-A</t>
  </si>
  <si>
    <t>16.023.0005-0</t>
  </si>
  <si>
    <t>16.023.0005-A</t>
  </si>
  <si>
    <t>16.024.0004-0</t>
  </si>
  <si>
    <t>16.024.0004-A</t>
  </si>
  <si>
    <t>16.024.0005-0</t>
  </si>
  <si>
    <t>16.024.0005-A</t>
  </si>
  <si>
    <t>16.024.0006-0</t>
  </si>
  <si>
    <t>16.024.0006-A</t>
  </si>
  <si>
    <t>16.024.0007-0</t>
  </si>
  <si>
    <t>16.024.0007-A</t>
  </si>
  <si>
    <t>16.024.0009-0</t>
  </si>
  <si>
    <t>16.024.0009-A</t>
  </si>
  <si>
    <t>16.024.0015-0</t>
  </si>
  <si>
    <t>16.024.0015-A</t>
  </si>
  <si>
    <t>16.025.0015-0</t>
  </si>
  <si>
    <t>16.025.0015-A</t>
  </si>
  <si>
    <t>16.026.0001-0</t>
  </si>
  <si>
    <t>16.026.0001-A</t>
  </si>
  <si>
    <t>16.026.0002-0</t>
  </si>
  <si>
    <t>16.026.0002-A</t>
  </si>
  <si>
    <t>16.026.0005-0</t>
  </si>
  <si>
    <t>16.026.0005-A</t>
  </si>
  <si>
    <t>16.026.0010-0</t>
  </si>
  <si>
    <t>16.026.0010-A</t>
  </si>
  <si>
    <t>16.027.0001-0</t>
  </si>
  <si>
    <t>16.027.0001-A</t>
  </si>
  <si>
    <t>16.028.0015-0</t>
  </si>
  <si>
    <t>16.028.0015-A</t>
  </si>
  <si>
    <t>16.028.0020-0</t>
  </si>
  <si>
    <t>16.028.0020-A</t>
  </si>
  <si>
    <t>16.028.0022-0</t>
  </si>
  <si>
    <t>16.028.0022-A</t>
  </si>
  <si>
    <t>16.028.0023-0</t>
  </si>
  <si>
    <t>16.028.0023-A</t>
  </si>
  <si>
    <t>16.028.0026-0</t>
  </si>
  <si>
    <t>16.028.0026-A</t>
  </si>
  <si>
    <t>16.029.0001-0</t>
  </si>
  <si>
    <t>16.029.0001-A</t>
  </si>
  <si>
    <t>16.030.0001-0</t>
  </si>
  <si>
    <t>16.030.0001-A</t>
  </si>
  <si>
    <t>16.030.0005-0</t>
  </si>
  <si>
    <t>16.030.0005-A</t>
  </si>
  <si>
    <t>16.030.0007-0</t>
  </si>
  <si>
    <t>16.030.0007-A</t>
  </si>
  <si>
    <t>16.030.0009-0</t>
  </si>
  <si>
    <t>16.030.0009-A</t>
  </si>
  <si>
    <t>16.030.0010-0</t>
  </si>
  <si>
    <t>16.030.0010-A</t>
  </si>
  <si>
    <t>16.030.0013-0</t>
  </si>
  <si>
    <t>16.030.0013-A</t>
  </si>
  <si>
    <t>16.030.0030-0</t>
  </si>
  <si>
    <t>16.030.0030-A</t>
  </si>
  <si>
    <t>16.031.0025-0</t>
  </si>
  <si>
    <t>16.031.0025-A</t>
  </si>
  <si>
    <t>16.032.0001-0</t>
  </si>
  <si>
    <t>16.032.0001-A</t>
  </si>
  <si>
    <t>16.033.0002-0</t>
  </si>
  <si>
    <t>16.033.0002-A</t>
  </si>
  <si>
    <t>16.034.0003-0</t>
  </si>
  <si>
    <t>16.034.0003-A</t>
  </si>
  <si>
    <t>16.034.0006-0</t>
  </si>
  <si>
    <t>16.034.0006-A</t>
  </si>
  <si>
    <t>16.035.0005-0</t>
  </si>
  <si>
    <t>16.035.0005-A</t>
  </si>
  <si>
    <t>16.036.0010-0</t>
  </si>
  <si>
    <t>16.036.0010-A</t>
  </si>
  <si>
    <t>16.036.0015-0</t>
  </si>
  <si>
    <t>16.036.0015-A</t>
  </si>
  <si>
    <t>16.036.0020-0</t>
  </si>
  <si>
    <t>16.036.0020-A</t>
  </si>
  <si>
    <t>16.036.0022-0</t>
  </si>
  <si>
    <t>16.036.0022-A</t>
  </si>
  <si>
    <t>16.036.0025-0</t>
  </si>
  <si>
    <t>16.036.0025-A</t>
  </si>
  <si>
    <t>16.036.0030-0</t>
  </si>
  <si>
    <t>16.036.0030-A</t>
  </si>
  <si>
    <t>16.036.0035-0</t>
  </si>
  <si>
    <t>16.036.0035-A</t>
  </si>
  <si>
    <t>16.036.0040-0</t>
  </si>
  <si>
    <t>16.036.0040-A</t>
  </si>
  <si>
    <t>16.036.0043-0</t>
  </si>
  <si>
    <t>16.036.0043-A</t>
  </si>
  <si>
    <t>16.036.0050-0</t>
  </si>
  <si>
    <t>16.036.0050-A</t>
  </si>
  <si>
    <t>16.036.0055-0</t>
  </si>
  <si>
    <t>16.036.0055-A</t>
  </si>
  <si>
    <t>16.036.0060-0</t>
  </si>
  <si>
    <t>16.036.0060-A</t>
  </si>
  <si>
    <t>16.036.0062-0</t>
  </si>
  <si>
    <t>16.036.0062-A</t>
  </si>
  <si>
    <t>16.036.0065-0</t>
  </si>
  <si>
    <t>16.036.0065-A</t>
  </si>
  <si>
    <t>16.036.0070-0</t>
  </si>
  <si>
    <t>16.036.0070-A</t>
  </si>
  <si>
    <t>16.036.0075-0</t>
  </si>
  <si>
    <t>16.036.0075-A</t>
  </si>
  <si>
    <t>16.036.0080-0</t>
  </si>
  <si>
    <t>16.036.0080-A</t>
  </si>
  <si>
    <t>16.036.0083-0</t>
  </si>
  <si>
    <t>16.036.0083-A</t>
  </si>
  <si>
    <t>17.012.0010-0</t>
  </si>
  <si>
    <t>17.012.0010-A</t>
  </si>
  <si>
    <t>17.012.0011-0</t>
  </si>
  <si>
    <t>17.012.0011-A</t>
  </si>
  <si>
    <t>17.012.0012-0</t>
  </si>
  <si>
    <t>17.012.0012-A</t>
  </si>
  <si>
    <t>17.012.0013-0</t>
  </si>
  <si>
    <t>17.012.0013-A</t>
  </si>
  <si>
    <t>17.012.0015-0</t>
  </si>
  <si>
    <t>17.012.0015-A</t>
  </si>
  <si>
    <t>17.012.0030-0</t>
  </si>
  <si>
    <t>17.012.0030-A</t>
  </si>
  <si>
    <t>17.012.0040-0</t>
  </si>
  <si>
    <t>17.012.0040-A</t>
  </si>
  <si>
    <t>17.013.0030-0</t>
  </si>
  <si>
    <t>17.013.0030-A</t>
  </si>
  <si>
    <t>17.013.0031-0</t>
  </si>
  <si>
    <t>17.013.0031-A</t>
  </si>
  <si>
    <t>17.013.0070-0</t>
  </si>
  <si>
    <t>17.013.0070-A</t>
  </si>
  <si>
    <t>17.013.0095-1</t>
  </si>
  <si>
    <t>17.013.0095-B</t>
  </si>
  <si>
    <t>17.013.0100-0</t>
  </si>
  <si>
    <t>17.013.0100-A</t>
  </si>
  <si>
    <t>17.014.0010-0</t>
  </si>
  <si>
    <t>17.014.0010-A</t>
  </si>
  <si>
    <t>17.014.0015-0</t>
  </si>
  <si>
    <t>17.014.0015-A</t>
  </si>
  <si>
    <t>17.017.0010-0</t>
  </si>
  <si>
    <t>17.017.0010-A</t>
  </si>
  <si>
    <t>17.017.0020-0</t>
  </si>
  <si>
    <t>17.017.0020-A</t>
  </si>
  <si>
    <t>17.017.0030-0</t>
  </si>
  <si>
    <t>17.017.0030-A</t>
  </si>
  <si>
    <t>17.017.0040-0</t>
  </si>
  <si>
    <t>17.017.0040-A</t>
  </si>
  <si>
    <t>17.017.0041-0</t>
  </si>
  <si>
    <t>17.017.0041-A</t>
  </si>
  <si>
    <t>17.017.0042-0</t>
  </si>
  <si>
    <t>17.017.0042-A</t>
  </si>
  <si>
    <t>17.017.0050-0</t>
  </si>
  <si>
    <t>17.017.0050-A</t>
  </si>
  <si>
    <t>17.017.0053-0</t>
  </si>
  <si>
    <t>17.017.0053-A</t>
  </si>
  <si>
    <t>17.017.0060-0</t>
  </si>
  <si>
    <t>17.017.0060-A</t>
  </si>
  <si>
    <t>17.017.0061-0</t>
  </si>
  <si>
    <t>17.017.0061-A</t>
  </si>
  <si>
    <t>17.017.0062-0</t>
  </si>
  <si>
    <t>17.017.0062-A</t>
  </si>
  <si>
    <t>17.017.0070-0</t>
  </si>
  <si>
    <t>17.017.0070-A</t>
  </si>
  <si>
    <t>17.017.0100-0</t>
  </si>
  <si>
    <t>17.017.0110-0</t>
  </si>
  <si>
    <t>17.017.0110-A</t>
  </si>
  <si>
    <t>17.017.0120-1</t>
  </si>
  <si>
    <t>17.017.0120-B</t>
  </si>
  <si>
    <t>17.017.0130-0</t>
  </si>
  <si>
    <t>17.017.0130-A</t>
  </si>
  <si>
    <t>17.017.0140-0</t>
  </si>
  <si>
    <t>17.017.0140-A</t>
  </si>
  <si>
    <t>17.017.0150-0</t>
  </si>
  <si>
    <t>17.017.0150-A</t>
  </si>
  <si>
    <t>17.017.0155-0</t>
  </si>
  <si>
    <t>17.017.0155-A</t>
  </si>
  <si>
    <t>17.017.0160-0</t>
  </si>
  <si>
    <t>17.017.0160-A</t>
  </si>
  <si>
    <t>17.017.0161-0</t>
  </si>
  <si>
    <t>17.017.0161-A</t>
  </si>
  <si>
    <t>17.017.0169-0</t>
  </si>
  <si>
    <t>17.017.0169-A</t>
  </si>
  <si>
    <t>17.017.0175-0</t>
  </si>
  <si>
    <t>17.017.0176-0</t>
  </si>
  <si>
    <t>17.017.0176-A</t>
  </si>
  <si>
    <t>17.017.0225-0</t>
  </si>
  <si>
    <t>17.017.0225-A</t>
  </si>
  <si>
    <t>17.017.0227-0</t>
  </si>
  <si>
    <t>17.017.0227-A</t>
  </si>
  <si>
    <t>17.017.0228-0</t>
  </si>
  <si>
    <t>17.017.0228-A</t>
  </si>
  <si>
    <t>17.017.0230-0</t>
  </si>
  <si>
    <t>17.017.0230-A</t>
  </si>
  <si>
    <t>17.017.0240-0</t>
  </si>
  <si>
    <t>17.017.0240-A</t>
  </si>
  <si>
    <t>17.017.0245-0</t>
  </si>
  <si>
    <t>17.017.0245-A</t>
  </si>
  <si>
    <t>17.017.0300-1</t>
  </si>
  <si>
    <t>17.017.0300-B</t>
  </si>
  <si>
    <t>17.017.0301-0</t>
  </si>
  <si>
    <t>17.017.0301-A</t>
  </si>
  <si>
    <t>17.017.0320-0</t>
  </si>
  <si>
    <t>17.017.0321-0</t>
  </si>
  <si>
    <t>17.017.0321-A</t>
  </si>
  <si>
    <t>17.017.0350-0</t>
  </si>
  <si>
    <t>17.017.0350-A</t>
  </si>
  <si>
    <t>17.017.0360-0</t>
  </si>
  <si>
    <t>17.017.0360-A</t>
  </si>
  <si>
    <t>17.017.0361-0</t>
  </si>
  <si>
    <t>17.017.0361-A</t>
  </si>
  <si>
    <t>17.017.0362-0</t>
  </si>
  <si>
    <t>17.017.0362-A</t>
  </si>
  <si>
    <t>17.017.0365-0</t>
  </si>
  <si>
    <t>17.017.0365-A</t>
  </si>
  <si>
    <t>17.017.0370-0</t>
  </si>
  <si>
    <t>17.017.0370-A</t>
  </si>
  <si>
    <t>17.018.0010-0</t>
  </si>
  <si>
    <t>17.018.0010-A</t>
  </si>
  <si>
    <t>17.018.0015-0</t>
  </si>
  <si>
    <t>17.018.0015-A</t>
  </si>
  <si>
    <t>17.018.0020-0</t>
  </si>
  <si>
    <t>17.018.0020-A</t>
  </si>
  <si>
    <t>17.018.0031-0</t>
  </si>
  <si>
    <t>17.018.0031-A</t>
  </si>
  <si>
    <t>17.018.0041-0</t>
  </si>
  <si>
    <t>17.018.0041-A</t>
  </si>
  <si>
    <t>17.018.0044-0</t>
  </si>
  <si>
    <t>17.018.0044-A</t>
  </si>
  <si>
    <t>17.018.0050-0</t>
  </si>
  <si>
    <t>17.018.0050-A</t>
  </si>
  <si>
    <t>17.018.0060-0</t>
  </si>
  <si>
    <t>17.018.0060-A</t>
  </si>
  <si>
    <t>17.018.0080-0</t>
  </si>
  <si>
    <t>17.018.0080-A</t>
  </si>
  <si>
    <t>17.018.0081-0</t>
  </si>
  <si>
    <t>17.018.0081-A</t>
  </si>
  <si>
    <t>17.018.0082-0</t>
  </si>
  <si>
    <t>17.018.0082-A</t>
  </si>
  <si>
    <t>17.018.0110-0</t>
  </si>
  <si>
    <t>17.018.0111-0</t>
  </si>
  <si>
    <t>17.018.0111-A</t>
  </si>
  <si>
    <t>17.018.0112-0</t>
  </si>
  <si>
    <t>17.018.0112-A</t>
  </si>
  <si>
    <t>17.018.0113-0</t>
  </si>
  <si>
    <t>17.018.0113-A</t>
  </si>
  <si>
    <t>17.018.0115-0</t>
  </si>
  <si>
    <t>17.018.0115-A</t>
  </si>
  <si>
    <t>17.018.0116-0</t>
  </si>
  <si>
    <t>17.018.0116-A</t>
  </si>
  <si>
    <t>17.018.0117-0</t>
  </si>
  <si>
    <t>17.018.0117-A</t>
  </si>
  <si>
    <t>17.018.0185-0</t>
  </si>
  <si>
    <t>17.018.0185-A</t>
  </si>
  <si>
    <t>17.018.0190-0</t>
  </si>
  <si>
    <t>17.018.0190-A</t>
  </si>
  <si>
    <t>17.018.0200-0</t>
  </si>
  <si>
    <t>17.018.0200-A</t>
  </si>
  <si>
    <t>17.018.0210-0</t>
  </si>
  <si>
    <t>17.018.0210-A</t>
  </si>
  <si>
    <t>17.018.0250-0</t>
  </si>
  <si>
    <t>17.018.0250-A</t>
  </si>
  <si>
    <t>17.018.0251-0</t>
  </si>
  <si>
    <t>17.018.0251-A</t>
  </si>
  <si>
    <t>17.018.0252-0</t>
  </si>
  <si>
    <t>17.018.0252-A</t>
  </si>
  <si>
    <t>17.018.0253-0</t>
  </si>
  <si>
    <t>17.018.0253-A</t>
  </si>
  <si>
    <t>17.018.0254-0</t>
  </si>
  <si>
    <t>17.018.0254-A</t>
  </si>
  <si>
    <t>17.018.0260-0</t>
  </si>
  <si>
    <t>17.018.0260-A</t>
  </si>
  <si>
    <t>17.018.0265-0</t>
  </si>
  <si>
    <t>17.018.0265-A</t>
  </si>
  <si>
    <t>17.020.0010-0</t>
  </si>
  <si>
    <t>17.020.0010-A</t>
  </si>
  <si>
    <t>17.020.0021-0</t>
  </si>
  <si>
    <t>17.020.0021-A</t>
  </si>
  <si>
    <t>17.020.0030-1</t>
  </si>
  <si>
    <t>17.020.0030-B</t>
  </si>
  <si>
    <t>17.020.0040-0</t>
  </si>
  <si>
    <t>17.020.0040-A</t>
  </si>
  <si>
    <t>17.020.0050-0</t>
  </si>
  <si>
    <t>17.020.0050-A</t>
  </si>
  <si>
    <t>17.020.0060-0</t>
  </si>
  <si>
    <t>17.020.0060-A</t>
  </si>
  <si>
    <t>17.020.0061-0</t>
  </si>
  <si>
    <t>17.020.0061-A</t>
  </si>
  <si>
    <t>17.020.0070-0</t>
  </si>
  <si>
    <t>17.020.0070-A</t>
  </si>
  <si>
    <t>17.020.0071-0</t>
  </si>
  <si>
    <t>17.020.0071-A</t>
  </si>
  <si>
    <t>17.020.0072-0</t>
  </si>
  <si>
    <t>17.020.0072-A</t>
  </si>
  <si>
    <t>17.020.0075-0</t>
  </si>
  <si>
    <t>17.020.0075-A</t>
  </si>
  <si>
    <t>17.025.0005-1</t>
  </si>
  <si>
    <t>17.025.0005-B</t>
  </si>
  <si>
    <t>17.025.0006-0</t>
  </si>
  <si>
    <t>17.025.0006-A</t>
  </si>
  <si>
    <t>17.025.0007-0</t>
  </si>
  <si>
    <t>17.025.0007-A</t>
  </si>
  <si>
    <t>17.025.0008-0</t>
  </si>
  <si>
    <t>17.025.0008-A</t>
  </si>
  <si>
    <t>17.025.0009-0</t>
  </si>
  <si>
    <t>17.025.0009-A</t>
  </si>
  <si>
    <t>17.025.0010-0</t>
  </si>
  <si>
    <t>17.025.0010-A</t>
  </si>
  <si>
    <t>17.025.0040-1</t>
  </si>
  <si>
    <t>17.025.0040-B</t>
  </si>
  <si>
    <t>17.025.0041-0</t>
  </si>
  <si>
    <t>17.025.0041-A</t>
  </si>
  <si>
    <t>17.035.0010-0</t>
  </si>
  <si>
    <t>17.035.0010-A</t>
  </si>
  <si>
    <t>17.035.0020-0</t>
  </si>
  <si>
    <t>17.035.0020-A</t>
  </si>
  <si>
    <t>17.035.0030-0</t>
  </si>
  <si>
    <t>17.035.0030-A</t>
  </si>
  <si>
    <t>17.035.0040-0</t>
  </si>
  <si>
    <t>17.035.0040-A</t>
  </si>
  <si>
    <t>17.035.0045-0</t>
  </si>
  <si>
    <t>17.035.0045-A</t>
  </si>
  <si>
    <t>17.040.0020-0</t>
  </si>
  <si>
    <t>17.040.0020-A</t>
  </si>
  <si>
    <t>17.040.0021-0</t>
  </si>
  <si>
    <t>17.040.0021-A</t>
  </si>
  <si>
    <t>17.040.0022-0</t>
  </si>
  <si>
    <t>17.040.0022-A</t>
  </si>
  <si>
    <t>17.040.0024-0</t>
  </si>
  <si>
    <t>17.040.0024-A</t>
  </si>
  <si>
    <t>17.040.0050-0</t>
  </si>
  <si>
    <t>18.002.0010-0</t>
  </si>
  <si>
    <t>18.002.0012-0</t>
  </si>
  <si>
    <t>18.002.0012-A</t>
  </si>
  <si>
    <t>18.002.0013-0</t>
  </si>
  <si>
    <t>18.002.0013-A</t>
  </si>
  <si>
    <t>18.002.0014-0</t>
  </si>
  <si>
    <t>18.002.0014-A</t>
  </si>
  <si>
    <t>18.002.0015-0</t>
  </si>
  <si>
    <t>18.002.0015-A</t>
  </si>
  <si>
    <t>18.002.0016-0</t>
  </si>
  <si>
    <t>18.002.0016-A</t>
  </si>
  <si>
    <t>18.002.0019-0</t>
  </si>
  <si>
    <t>18.002.0019-A</t>
  </si>
  <si>
    <t>18.002.0022-0</t>
  </si>
  <si>
    <t>18.002.0022-A</t>
  </si>
  <si>
    <t>18.002.0023-0</t>
  </si>
  <si>
    <t>18.002.0023-A</t>
  </si>
  <si>
    <t>18.002.0026-0</t>
  </si>
  <si>
    <t>18.002.0026-A</t>
  </si>
  <si>
    <t>18.002.0027-0</t>
  </si>
  <si>
    <t>18.002.0027-A</t>
  </si>
  <si>
    <t>18.002.0028-0</t>
  </si>
  <si>
    <t>18.002.0028-A</t>
  </si>
  <si>
    <t>18.002.0029-0</t>
  </si>
  <si>
    <t>18.002.0029-A</t>
  </si>
  <si>
    <t>18.002.0030-0</t>
  </si>
  <si>
    <t>18.002.0030-A</t>
  </si>
  <si>
    <t>18.002.0031-0</t>
  </si>
  <si>
    <t>18.002.0031-A</t>
  </si>
  <si>
    <t>18.002.0040-0</t>
  </si>
  <si>
    <t>18.002.0040-A</t>
  </si>
  <si>
    <t>18.002.0055-0</t>
  </si>
  <si>
    <t>18.002.0055-A</t>
  </si>
  <si>
    <t>18.002.0065-0</t>
  </si>
  <si>
    <t>18.002.0070-0</t>
  </si>
  <si>
    <t>18.002.0070-A</t>
  </si>
  <si>
    <t>18.002.0080-0</t>
  </si>
  <si>
    <t>18.002.0080-A</t>
  </si>
  <si>
    <t>18.002.0085-0</t>
  </si>
  <si>
    <t>18.002.0085-A</t>
  </si>
  <si>
    <t>18.002.0090-0</t>
  </si>
  <si>
    <t>18.002.0090-A</t>
  </si>
  <si>
    <t>18.003.0003-0</t>
  </si>
  <si>
    <t>18.003.0003-A</t>
  </si>
  <si>
    <t>18.003.0005-0</t>
  </si>
  <si>
    <t>18.003.0005-A</t>
  </si>
  <si>
    <t>18.003.0007-0</t>
  </si>
  <si>
    <t>18.003.0007-A</t>
  </si>
  <si>
    <t>18.003.0015-0</t>
  </si>
  <si>
    <t>18.003.0015-A</t>
  </si>
  <si>
    <t>18.003.0020-0</t>
  </si>
  <si>
    <t>18.003.0020-A</t>
  </si>
  <si>
    <t>18.004.0001-0</t>
  </si>
  <si>
    <t>18.004.0001-A</t>
  </si>
  <si>
    <t>18.004.0005-0</t>
  </si>
  <si>
    <t>18.004.0005-A</t>
  </si>
  <si>
    <t>18.005.0010-0</t>
  </si>
  <si>
    <t>18.005.0010-A</t>
  </si>
  <si>
    <t>18.005.0012-0</t>
  </si>
  <si>
    <t>18.005.0013-0</t>
  </si>
  <si>
    <t>18.005.0015-0</t>
  </si>
  <si>
    <t>18.005.0015-A</t>
  </si>
  <si>
    <t>18.005.0018-0</t>
  </si>
  <si>
    <t>18.005.0018-A</t>
  </si>
  <si>
    <t>18.005.0027-0</t>
  </si>
  <si>
    <t>18.005.0027-A</t>
  </si>
  <si>
    <t>18.005.0030-0</t>
  </si>
  <si>
    <t>18.005.0030-A</t>
  </si>
  <si>
    <t>18.005.0035-0</t>
  </si>
  <si>
    <t>18.006.0005-0</t>
  </si>
  <si>
    <t>18.006.0005-A</t>
  </si>
  <si>
    <t>18.006.0007-0</t>
  </si>
  <si>
    <t>18.006.0007-A</t>
  </si>
  <si>
    <t>18.006.0009-0</t>
  </si>
  <si>
    <t>18.006.0009-A</t>
  </si>
  <si>
    <t>18.006.0014-0</t>
  </si>
  <si>
    <t>18.006.0014-A</t>
  </si>
  <si>
    <t>18.006.0017-0</t>
  </si>
  <si>
    <t>18.006.0017-A</t>
  </si>
  <si>
    <t>18.006.0020-0</t>
  </si>
  <si>
    <t>18.006.0020-A</t>
  </si>
  <si>
    <t>18.006.0023-0</t>
  </si>
  <si>
    <t>18.006.0023-A</t>
  </si>
  <si>
    <t>18.006.0024-0</t>
  </si>
  <si>
    <t>18.006.0024-A</t>
  </si>
  <si>
    <t>18.006.0025-0</t>
  </si>
  <si>
    <t>18.006.0025-A</t>
  </si>
  <si>
    <t>18.006.0026-0</t>
  </si>
  <si>
    <t>18.006.0026-A</t>
  </si>
  <si>
    <t>18.006.0028-0</t>
  </si>
  <si>
    <t>18.006.0028-A</t>
  </si>
  <si>
    <t>18.006.0033-0</t>
  </si>
  <si>
    <t>18.006.0033-A</t>
  </si>
  <si>
    <t>18.006.0037-0</t>
  </si>
  <si>
    <t>18.006.0037-A</t>
  </si>
  <si>
    <t>18.006.0040-0</t>
  </si>
  <si>
    <t>18.006.0040-A</t>
  </si>
  <si>
    <t>18.006.0043-0</t>
  </si>
  <si>
    <t>18.006.0043-A</t>
  </si>
  <si>
    <t>18.006.0050-0</t>
  </si>
  <si>
    <t>18.006.0050-A</t>
  </si>
  <si>
    <t>18.006.0052-0</t>
  </si>
  <si>
    <t>18.006.0052-A</t>
  </si>
  <si>
    <t>18.006.0054-0</t>
  </si>
  <si>
    <t>18.006.0054-A</t>
  </si>
  <si>
    <t>18.006.0056-0</t>
  </si>
  <si>
    <t>18.006.0056-A</t>
  </si>
  <si>
    <t>18.007.0039-0</t>
  </si>
  <si>
    <t>18.007.0039-A</t>
  </si>
  <si>
    <t>18.007.0041-0</t>
  </si>
  <si>
    <t>18.007.0041-A</t>
  </si>
  <si>
    <t>18.007.0042-0</t>
  </si>
  <si>
    <t>18.007.0042-A</t>
  </si>
  <si>
    <t>18.007.0043-0</t>
  </si>
  <si>
    <t>18.007.0043-A</t>
  </si>
  <si>
    <t>18.007.0045-0</t>
  </si>
  <si>
    <t>18.007.0045-A</t>
  </si>
  <si>
    <t>18.007.0049-0</t>
  </si>
  <si>
    <t>18.007.0049-A</t>
  </si>
  <si>
    <t>18.007.0051-0</t>
  </si>
  <si>
    <t>18.007.0051-A</t>
  </si>
  <si>
    <t>18.007.0060-0</t>
  </si>
  <si>
    <t>18.007.0060-A</t>
  </si>
  <si>
    <t>18.007.0065-0</t>
  </si>
  <si>
    <t>18.007.0065-A</t>
  </si>
  <si>
    <t>18.007.0070-0</t>
  </si>
  <si>
    <t>18.007.0070-A</t>
  </si>
  <si>
    <t>18.007.0075-0</t>
  </si>
  <si>
    <t>18.007.0075-A</t>
  </si>
  <si>
    <t>18.007.0080-0</t>
  </si>
  <si>
    <t>18.007.0080-A</t>
  </si>
  <si>
    <t>18.007.0090-0</t>
  </si>
  <si>
    <t>18.007.0090-A</t>
  </si>
  <si>
    <t>18.008.0005-0</t>
  </si>
  <si>
    <t>18.008.0005-A</t>
  </si>
  <si>
    <t>18.008.0007-0</t>
  </si>
  <si>
    <t>18.008.0007-A</t>
  </si>
  <si>
    <t>18.009.0058-0</t>
  </si>
  <si>
    <t>18.009.0058-A</t>
  </si>
  <si>
    <t>18.009.0060-0</t>
  </si>
  <si>
    <t>18.009.0060-A</t>
  </si>
  <si>
    <t>18.009.0065-0</t>
  </si>
  <si>
    <t>18.009.0065-A</t>
  </si>
  <si>
    <t>18.009.0066-0</t>
  </si>
  <si>
    <t>18.009.0066-A</t>
  </si>
  <si>
    <t>18.009.0070-0</t>
  </si>
  <si>
    <t>18.009.0070-A</t>
  </si>
  <si>
    <t>18.009.0073-0</t>
  </si>
  <si>
    <t>18.009.0073-A</t>
  </si>
  <si>
    <t>18.009.0074-0</t>
  </si>
  <si>
    <t>18.009.0074-A</t>
  </si>
  <si>
    <t>18.009.0076-0</t>
  </si>
  <si>
    <t>18.009.0076-A</t>
  </si>
  <si>
    <t>18.009.0078-0</t>
  </si>
  <si>
    <t>18.009.0078-A</t>
  </si>
  <si>
    <t>18.009.0079-0</t>
  </si>
  <si>
    <t>18.009.0079-A</t>
  </si>
  <si>
    <t>18.009.0080-0</t>
  </si>
  <si>
    <t>18.009.0080-A</t>
  </si>
  <si>
    <t>18.009.0086-0</t>
  </si>
  <si>
    <t>18.009.0086-A</t>
  </si>
  <si>
    <t>18.009.0101-0</t>
  </si>
  <si>
    <t>18.009.0101-A</t>
  </si>
  <si>
    <t>18.009.0102-0</t>
  </si>
  <si>
    <t>18.009.0102-A</t>
  </si>
  <si>
    <t>18.009.0105-0</t>
  </si>
  <si>
    <t>18.009.0105-A</t>
  </si>
  <si>
    <t>18.009.0110-0</t>
  </si>
  <si>
    <t>18.009.0110-A</t>
  </si>
  <si>
    <t>18.009.0115-0</t>
  </si>
  <si>
    <t>18.009.0115-A</t>
  </si>
  <si>
    <t>18.009.0120-0</t>
  </si>
  <si>
    <t>18.009.0120-A</t>
  </si>
  <si>
    <t>18.011.0003-0</t>
  </si>
  <si>
    <t>18.011.0005-0</t>
  </si>
  <si>
    <t>18.011.0005-A</t>
  </si>
  <si>
    <t>18.012.0090-0</t>
  </si>
  <si>
    <t>18.012.0090-A</t>
  </si>
  <si>
    <t>18.012.0093-0</t>
  </si>
  <si>
    <t>18.012.0093-A</t>
  </si>
  <si>
    <t>18.012.0096-0</t>
  </si>
  <si>
    <t>18.012.0096-A</t>
  </si>
  <si>
    <t>18.012.0100-0</t>
  </si>
  <si>
    <t>18.012.0100-A</t>
  </si>
  <si>
    <t>18.012.0102-0</t>
  </si>
  <si>
    <t>18.012.0102-A</t>
  </si>
  <si>
    <t>18.013.0106-0</t>
  </si>
  <si>
    <t>18.013.0106-A</t>
  </si>
  <si>
    <t>18.013.0108-0</t>
  </si>
  <si>
    <t>18.013.0108-A</t>
  </si>
  <si>
    <t>18.013.0109-0</t>
  </si>
  <si>
    <t>18.013.0109-A</t>
  </si>
  <si>
    <t>18.013.0110-0</t>
  </si>
  <si>
    <t>18.013.0110-A</t>
  </si>
  <si>
    <t>18.013.0111-0</t>
  </si>
  <si>
    <t>18.013.0111-A</t>
  </si>
  <si>
    <t>18.013.0112-0</t>
  </si>
  <si>
    <t>18.013.0112-A</t>
  </si>
  <si>
    <t>18.013.0113-0</t>
  </si>
  <si>
    <t>18.013.0113-A</t>
  </si>
  <si>
    <t>18.013.0115-0</t>
  </si>
  <si>
    <t>18.013.0115-A</t>
  </si>
  <si>
    <t>18.013.0117-0</t>
  </si>
  <si>
    <t>18.013.0117-A</t>
  </si>
  <si>
    <t>18.013.0118-0</t>
  </si>
  <si>
    <t>18.013.0118-A</t>
  </si>
  <si>
    <t>18.013.0119-0</t>
  </si>
  <si>
    <t>18.013.0119-A</t>
  </si>
  <si>
    <t>18.013.0121-0</t>
  </si>
  <si>
    <t>18.013.0121-A</t>
  </si>
  <si>
    <t>18.013.0123-0</t>
  </si>
  <si>
    <t>18.013.0123-A</t>
  </si>
  <si>
    <t>18.013.0124-0</t>
  </si>
  <si>
    <t>18.013.0124-A</t>
  </si>
  <si>
    <t>18.013.0127-0</t>
  </si>
  <si>
    <t>18.013.0127-A</t>
  </si>
  <si>
    <t>18.013.0128-0</t>
  </si>
  <si>
    <t>18.013.0128-A</t>
  </si>
  <si>
    <t>18.013.0130-0</t>
  </si>
  <si>
    <t>18.013.0130-A</t>
  </si>
  <si>
    <t>18.013.0133-0</t>
  </si>
  <si>
    <t>18.013.0133-A</t>
  </si>
  <si>
    <t>18.013.0136-0</t>
  </si>
  <si>
    <t>18.013.0136-A</t>
  </si>
  <si>
    <t>18.013.0140-0</t>
  </si>
  <si>
    <t>18.013.0140-A</t>
  </si>
  <si>
    <t>18.013.0143-0</t>
  </si>
  <si>
    <t>18.013.0143-A</t>
  </si>
  <si>
    <t>18.013.0144-0</t>
  </si>
  <si>
    <t>18.013.0144-A</t>
  </si>
  <si>
    <t>18.013.0146-0</t>
  </si>
  <si>
    <t>18.013.0146-A</t>
  </si>
  <si>
    <t>18.013.0148-0</t>
  </si>
  <si>
    <t>18.013.0148-A</t>
  </si>
  <si>
    <t>18.013.0155-0</t>
  </si>
  <si>
    <t>18.013.0155-A</t>
  </si>
  <si>
    <t>18.013.0156-0</t>
  </si>
  <si>
    <t>18.013.0156-A</t>
  </si>
  <si>
    <t>18.013.0158-0</t>
  </si>
  <si>
    <t>18.013.0158-A</t>
  </si>
  <si>
    <t>18.013.0165-0</t>
  </si>
  <si>
    <t>18.013.0165-A</t>
  </si>
  <si>
    <t>18.013.0170-0</t>
  </si>
  <si>
    <t>18.013.0170-A</t>
  </si>
  <si>
    <t>18.015.0036-0</t>
  </si>
  <si>
    <t>18.015.0036-A</t>
  </si>
  <si>
    <t>18.015.0037-0</t>
  </si>
  <si>
    <t>18.015.0037-A</t>
  </si>
  <si>
    <t>18.015.0039-0</t>
  </si>
  <si>
    <t>18.015.0039-A</t>
  </si>
  <si>
    <t>18.015.0040-0</t>
  </si>
  <si>
    <t>18.015.0040-A</t>
  </si>
  <si>
    <t>18.015.0042-0</t>
  </si>
  <si>
    <t>18.015.0042-A</t>
  </si>
  <si>
    <t>18.015.0043-0</t>
  </si>
  <si>
    <t>18.015.0043-A</t>
  </si>
  <si>
    <t>18.015.0045-0</t>
  </si>
  <si>
    <t>18.015.0045-A</t>
  </si>
  <si>
    <t>18.015.0046-0</t>
  </si>
  <si>
    <t>18.015.0046-A</t>
  </si>
  <si>
    <t>18.015.0048-0</t>
  </si>
  <si>
    <t>18.015.0048-A</t>
  </si>
  <si>
    <t>18.015.0049-0</t>
  </si>
  <si>
    <t>18.015.0049-A</t>
  </si>
  <si>
    <t>18.015.0052-0</t>
  </si>
  <si>
    <t>18.015.0052-A</t>
  </si>
  <si>
    <t>18.015.0053-0</t>
  </si>
  <si>
    <t>18.015.0053-A</t>
  </si>
  <si>
    <t>18.015.0055-0</t>
  </si>
  <si>
    <t>18.015.0055-A</t>
  </si>
  <si>
    <t>18.015.0056-0</t>
  </si>
  <si>
    <t>18.015.0056-A</t>
  </si>
  <si>
    <t>18.015.0060-0</t>
  </si>
  <si>
    <t>18.015.0060-A</t>
  </si>
  <si>
    <t>18.015.0062-0</t>
  </si>
  <si>
    <t>18.015.0062-A</t>
  </si>
  <si>
    <t>18.015.0064-0</t>
  </si>
  <si>
    <t>18.015.0064-A</t>
  </si>
  <si>
    <t>18.015.0066-0</t>
  </si>
  <si>
    <t>18.015.0066-A</t>
  </si>
  <si>
    <t>18.015.0070-0</t>
  </si>
  <si>
    <t>18.015.0070-A</t>
  </si>
  <si>
    <t>18.015.0072-0</t>
  </si>
  <si>
    <t>18.015.0072-A</t>
  </si>
  <si>
    <t>18.015.0074-0</t>
  </si>
  <si>
    <t>18.015.0074-A</t>
  </si>
  <si>
    <t>18.015.0076-0</t>
  </si>
  <si>
    <t>18.015.0076-A</t>
  </si>
  <si>
    <t>18.015.0078-0</t>
  </si>
  <si>
    <t>18.015.0078-A</t>
  </si>
  <si>
    <t>18.015.0080-0</t>
  </si>
  <si>
    <t>18.015.0080-A</t>
  </si>
  <si>
    <t>18.015.0081-0</t>
  </si>
  <si>
    <t>18.015.0081-A</t>
  </si>
  <si>
    <t>18.015.0082-0</t>
  </si>
  <si>
    <t>18.015.0082-A</t>
  </si>
  <si>
    <t>18.015.0083-0</t>
  </si>
  <si>
    <t>18.015.0083-A</t>
  </si>
  <si>
    <t>18.015.0084-0</t>
  </si>
  <si>
    <t>18.015.0084-A</t>
  </si>
  <si>
    <t>18.015.0085-0</t>
  </si>
  <si>
    <t>18.015.0085-A</t>
  </si>
  <si>
    <t>18.016.0001-0</t>
  </si>
  <si>
    <t>18.016.0001-A</t>
  </si>
  <si>
    <t>18.016.0002-0</t>
  </si>
  <si>
    <t>18.016.0002-A</t>
  </si>
  <si>
    <t>18.016.0003-0</t>
  </si>
  <si>
    <t>18.016.0003-A</t>
  </si>
  <si>
    <t>18.016.0004-0</t>
  </si>
  <si>
    <t>18.016.0004-A</t>
  </si>
  <si>
    <t>18.016.0005-0</t>
  </si>
  <si>
    <t>18.016.0005-A</t>
  </si>
  <si>
    <t>18.016.0006-0</t>
  </si>
  <si>
    <t>18.016.0006-A</t>
  </si>
  <si>
    <t>18.016.0007-0</t>
  </si>
  <si>
    <t>18.016.0007-A</t>
  </si>
  <si>
    <t>18.016.0008-0</t>
  </si>
  <si>
    <t>18.016.0008-A</t>
  </si>
  <si>
    <t>18.016.0010-0</t>
  </si>
  <si>
    <t>18.016.0010-A</t>
  </si>
  <si>
    <t>18.016.0015-0</t>
  </si>
  <si>
    <t>18.016.0015-A</t>
  </si>
  <si>
    <t>18.016.0020-0</t>
  </si>
  <si>
    <t>18.016.0020-A</t>
  </si>
  <si>
    <t>18.016.0025-0</t>
  </si>
  <si>
    <t>18.016.0025-A</t>
  </si>
  <si>
    <t>18.016.0027-0</t>
  </si>
  <si>
    <t>18.016.0027-A</t>
  </si>
  <si>
    <t>18.016.0030-0</t>
  </si>
  <si>
    <t>18.016.0030-A</t>
  </si>
  <si>
    <t>18.016.0035-0</t>
  </si>
  <si>
    <t>18.016.0035-A</t>
  </si>
  <si>
    <t>18.016.0040-0</t>
  </si>
  <si>
    <t>18.016.0040-A</t>
  </si>
  <si>
    <t>18.016.0042-0</t>
  </si>
  <si>
    <t>18.016.0042-A</t>
  </si>
  <si>
    <t>18.016.0045-0</t>
  </si>
  <si>
    <t>18.016.0045-A</t>
  </si>
  <si>
    <t>18.016.0050-0</t>
  </si>
  <si>
    <t>18.016.0050-A</t>
  </si>
  <si>
    <t>18.016.0051-0</t>
  </si>
  <si>
    <t>18.016.0051-A</t>
  </si>
  <si>
    <t>18.016.0055-0</t>
  </si>
  <si>
    <t>18.016.0055-A</t>
  </si>
  <si>
    <t>18.016.0060-0</t>
  </si>
  <si>
    <t>18.016.0060-A</t>
  </si>
  <si>
    <t>18.016.0070-0</t>
  </si>
  <si>
    <t>18.016.0070-A</t>
  </si>
  <si>
    <t>18.016.0080-0</t>
  </si>
  <si>
    <t>18.016.0080-A</t>
  </si>
  <si>
    <t>18.016.0100-0</t>
  </si>
  <si>
    <t>18.016.0100-A</t>
  </si>
  <si>
    <t>18.016.0105-0</t>
  </si>
  <si>
    <t>18.016.0105-A</t>
  </si>
  <si>
    <t>18.016.0106-0</t>
  </si>
  <si>
    <t>18.016.0106-A</t>
  </si>
  <si>
    <t>18.016.0107-0</t>
  </si>
  <si>
    <t>18.016.0107-A</t>
  </si>
  <si>
    <t>18.016.0108-0</t>
  </si>
  <si>
    <t>18.016.0108-A</t>
  </si>
  <si>
    <t>18.016.0110-0</t>
  </si>
  <si>
    <t>18.016.0110-A</t>
  </si>
  <si>
    <t>18.016.0111-0</t>
  </si>
  <si>
    <t>18.016.0111-A</t>
  </si>
  <si>
    <t>18.016.0120-0</t>
  </si>
  <si>
    <t>18.016.0120-A</t>
  </si>
  <si>
    <t>18.016.0125-0</t>
  </si>
  <si>
    <t>18.016.0125-A</t>
  </si>
  <si>
    <t>18.016.0130-0</t>
  </si>
  <si>
    <t>18.016.0130-A</t>
  </si>
  <si>
    <t>18.016.0135-0</t>
  </si>
  <si>
    <t>18.016.0135-A</t>
  </si>
  <si>
    <t>18.016.0140-0</t>
  </si>
  <si>
    <t>18.016.0140-A</t>
  </si>
  <si>
    <t>18.017.0020-0</t>
  </si>
  <si>
    <t>18.017.0020-A</t>
  </si>
  <si>
    <t>18.017.0021-0</t>
  </si>
  <si>
    <t>18.017.0021-A</t>
  </si>
  <si>
    <t>18.017.0022-0</t>
  </si>
  <si>
    <t>18.017.0022-A</t>
  </si>
  <si>
    <t>18.018.0010-0</t>
  </si>
  <si>
    <t>18.018.0010-A</t>
  </si>
  <si>
    <t>18.018.0015-0</t>
  </si>
  <si>
    <t>18.018.0015-A</t>
  </si>
  <si>
    <t>18.018.0018-0</t>
  </si>
  <si>
    <t>18.018.0018-A</t>
  </si>
  <si>
    <t>18.018.0020-0</t>
  </si>
  <si>
    <t>18.018.0020-A</t>
  </si>
  <si>
    <t>18.018.0025-0</t>
  </si>
  <si>
    <t>18.018.0025-A</t>
  </si>
  <si>
    <t>18.018.0030-0</t>
  </si>
  <si>
    <t>18.018.0030-A</t>
  </si>
  <si>
    <t>18.018.0032-0</t>
  </si>
  <si>
    <t>18.018.0032-A</t>
  </si>
  <si>
    <t>18.018.0050-0</t>
  </si>
  <si>
    <t>18.018.0050-A</t>
  </si>
  <si>
    <t>18.018.0070-0</t>
  </si>
  <si>
    <t>18.018.0070-A</t>
  </si>
  <si>
    <t>18.018.0080-0</t>
  </si>
  <si>
    <t>18.018.0080-A</t>
  </si>
  <si>
    <t>18.018.0090-0</t>
  </si>
  <si>
    <t>18.018.0090-A</t>
  </si>
  <si>
    <t>18.018.0100-0</t>
  </si>
  <si>
    <t>18.018.0100-A</t>
  </si>
  <si>
    <t>18.019.0010-0</t>
  </si>
  <si>
    <t>18.019.0010-A</t>
  </si>
  <si>
    <t>18.019.0012-0</t>
  </si>
  <si>
    <t>18.019.0012-A</t>
  </si>
  <si>
    <t>18.021.0025-0</t>
  </si>
  <si>
    <t>18.021.0025-A</t>
  </si>
  <si>
    <t>18.021.0030-0</t>
  </si>
  <si>
    <t>18.021.0030-A</t>
  </si>
  <si>
    <t>18.021.0035-0</t>
  </si>
  <si>
    <t>18.021.0035-A</t>
  </si>
  <si>
    <t>18.021.0040-0</t>
  </si>
  <si>
    <t>18.021.0040-A</t>
  </si>
  <si>
    <t>18.021.0042-0</t>
  </si>
  <si>
    <t>18.021.0042-A</t>
  </si>
  <si>
    <t>18.021.0043-0</t>
  </si>
  <si>
    <t>18.021.0043-A</t>
  </si>
  <si>
    <t>18.021.0045-0</t>
  </si>
  <si>
    <t>18.021.0045-A</t>
  </si>
  <si>
    <t>18.021.0060-0</t>
  </si>
  <si>
    <t>18.021.0060-A</t>
  </si>
  <si>
    <t>18.021.0065-0</t>
  </si>
  <si>
    <t>18.021.0065-A</t>
  </si>
  <si>
    <t>18.021.0070-0</t>
  </si>
  <si>
    <t>18.021.0070-A</t>
  </si>
  <si>
    <t>18.021.0100-0</t>
  </si>
  <si>
    <t>18.021.0100-A</t>
  </si>
  <si>
    <t>18.021.0105-0</t>
  </si>
  <si>
    <t>18.021.0105-A</t>
  </si>
  <si>
    <t>18.022.0010-0</t>
  </si>
  <si>
    <t>18.022.0010-A</t>
  </si>
  <si>
    <t>18.022.0011-0</t>
  </si>
  <si>
    <t>18.022.0011-A</t>
  </si>
  <si>
    <t>18.022.0012-0</t>
  </si>
  <si>
    <t>18.022.0012-A</t>
  </si>
  <si>
    <t>18.022.0013-0</t>
  </si>
  <si>
    <t>18.022.0013-A</t>
  </si>
  <si>
    <t>18.022.0015-0</t>
  </si>
  <si>
    <t>18.022.0015-A</t>
  </si>
  <si>
    <t>18.023.0010-0</t>
  </si>
  <si>
    <t>18.023.0010-A</t>
  </si>
  <si>
    <t>18.023.0011-0</t>
  </si>
  <si>
    <t>18.023.0011-A</t>
  </si>
  <si>
    <t>18.023.0012-0</t>
  </si>
  <si>
    <t>18.023.0012-A</t>
  </si>
  <si>
    <t>18.023.0013-0</t>
  </si>
  <si>
    <t>18.023.0013-A</t>
  </si>
  <si>
    <t>18.023.0014-0</t>
  </si>
  <si>
    <t>18.023.0014-A</t>
  </si>
  <si>
    <t>18.023.0020-0</t>
  </si>
  <si>
    <t>18.023.0020-A</t>
  </si>
  <si>
    <t>18.024.0001-0</t>
  </si>
  <si>
    <t>18.024.0001-A</t>
  </si>
  <si>
    <t>18.024.0002-0</t>
  </si>
  <si>
    <t>18.024.0002-A</t>
  </si>
  <si>
    <t>18.024.0010-0</t>
  </si>
  <si>
    <t>18.024.0010-A</t>
  </si>
  <si>
    <t>18.024.0050-0</t>
  </si>
  <si>
    <t>18.024.0050-A</t>
  </si>
  <si>
    <t>18.025.0001-0</t>
  </si>
  <si>
    <t>18.025.0001-A</t>
  </si>
  <si>
    <t>18.025.0005-0</t>
  </si>
  <si>
    <t>18.025.0005-A</t>
  </si>
  <si>
    <t>18.025.0010-0</t>
  </si>
  <si>
    <t>18.025.0010-A</t>
  </si>
  <si>
    <t>18.025.0050-0</t>
  </si>
  <si>
    <t>18.025.0050-A</t>
  </si>
  <si>
    <t>18.025.0055-0</t>
  </si>
  <si>
    <t>18.025.0055-A</t>
  </si>
  <si>
    <t>18.025.0060-0</t>
  </si>
  <si>
    <t>18.025.0060-A</t>
  </si>
  <si>
    <t>18.025.0065-0</t>
  </si>
  <si>
    <t>18.025.0065-A</t>
  </si>
  <si>
    <t>18.025.0070-0</t>
  </si>
  <si>
    <t>18.025.0070-A</t>
  </si>
  <si>
    <t>18.025.0075-0</t>
  </si>
  <si>
    <t>18.025.0075-A</t>
  </si>
  <si>
    <t>18.025.0080-0</t>
  </si>
  <si>
    <t>18.025.0080-A</t>
  </si>
  <si>
    <t>18.025.0085-0</t>
  </si>
  <si>
    <t>18.025.0085-A</t>
  </si>
  <si>
    <t>18.025.0090-0</t>
  </si>
  <si>
    <t>18.025.0090-A</t>
  </si>
  <si>
    <t>18.025.0095-0</t>
  </si>
  <si>
    <t>18.025.0095-A</t>
  </si>
  <si>
    <t>18.025.0150-0</t>
  </si>
  <si>
    <t>18.025.0150-A</t>
  </si>
  <si>
    <t>18.026.0008-0</t>
  </si>
  <si>
    <t>18.026.0008-A</t>
  </si>
  <si>
    <t>18.026.0010-0</t>
  </si>
  <si>
    <t>18.026.0010-A</t>
  </si>
  <si>
    <t>18.026.0012-0</t>
  </si>
  <si>
    <t>18.026.0012-A</t>
  </si>
  <si>
    <t>18.026.0015-0</t>
  </si>
  <si>
    <t>18.026.0015-A</t>
  </si>
  <si>
    <t>18.026.0020-0</t>
  </si>
  <si>
    <t>18.026.0020-A</t>
  </si>
  <si>
    <t>18.026.0025-0</t>
  </si>
  <si>
    <t>18.026.0025-A</t>
  </si>
  <si>
    <t>18.026.0030-0</t>
  </si>
  <si>
    <t>18.026.0030-A</t>
  </si>
  <si>
    <t>18.027.0040-0</t>
  </si>
  <si>
    <t>18.027.0040-A</t>
  </si>
  <si>
    <t>18.027.0045-0</t>
  </si>
  <si>
    <t>18.027.0045-A</t>
  </si>
  <si>
    <t>18.027.0070-0</t>
  </si>
  <si>
    <t>18.027.0070-A</t>
  </si>
  <si>
    <t>18.027.0072-0</t>
  </si>
  <si>
    <t>18.027.0072-A</t>
  </si>
  <si>
    <t>18.027.0075-0</t>
  </si>
  <si>
    <t>18.027.0075-A</t>
  </si>
  <si>
    <t>18.027.0089-0</t>
  </si>
  <si>
    <t>18.027.0089-A</t>
  </si>
  <si>
    <t>18.027.0095-0</t>
  </si>
  <si>
    <t>18.027.0095-A</t>
  </si>
  <si>
    <t>18.027.0097-0</t>
  </si>
  <si>
    <t>18.027.0097-A</t>
  </si>
  <si>
    <t>18.027.0100-0</t>
  </si>
  <si>
    <t>18.027.0100-A</t>
  </si>
  <si>
    <t>18.027.0105-0</t>
  </si>
  <si>
    <t>18.027.0105-A</t>
  </si>
  <si>
    <t>18.027.0110-0</t>
  </si>
  <si>
    <t>18.027.0110-A</t>
  </si>
  <si>
    <t>18.027.0112-0</t>
  </si>
  <si>
    <t>18.027.0112-A</t>
  </si>
  <si>
    <t>18.027.0120-0</t>
  </si>
  <si>
    <t>18.027.0120-A</t>
  </si>
  <si>
    <t>18.027.0125-0</t>
  </si>
  <si>
    <t>18.027.0125-A</t>
  </si>
  <si>
    <t>18.027.0130-0</t>
  </si>
  <si>
    <t>18.027.0130-A</t>
  </si>
  <si>
    <t>18.027.0135-0</t>
  </si>
  <si>
    <t>18.027.0135-A</t>
  </si>
  <si>
    <t>18.027.0140-0</t>
  </si>
  <si>
    <t>18.027.0140-A</t>
  </si>
  <si>
    <t>18.027.0142-0</t>
  </si>
  <si>
    <t>18.027.0142-A</t>
  </si>
  <si>
    <t>18.027.0143-0</t>
  </si>
  <si>
    <t>18.027.0143-A</t>
  </si>
  <si>
    <t>18.027.0300-0</t>
  </si>
  <si>
    <t>18.027.0300-A</t>
  </si>
  <si>
    <t>18.027.0301-0</t>
  </si>
  <si>
    <t>18.027.0301-A</t>
  </si>
  <si>
    <t>18.027.0302-0</t>
  </si>
  <si>
    <t>18.027.0302-A</t>
  </si>
  <si>
    <t>18.027.0303-0</t>
  </si>
  <si>
    <t>18.027.0303-A</t>
  </si>
  <si>
    <t>18.027.0304-0</t>
  </si>
  <si>
    <t>18.027.0304-A</t>
  </si>
  <si>
    <t>18.027.0305-0</t>
  </si>
  <si>
    <t>18.027.0305-A</t>
  </si>
  <si>
    <t>18.027.0310-0</t>
  </si>
  <si>
    <t>18.027.0310-A</t>
  </si>
  <si>
    <t>18.027.0311-0</t>
  </si>
  <si>
    <t>18.027.0311-A</t>
  </si>
  <si>
    <t>18.027.0312-0</t>
  </si>
  <si>
    <t>18.027.0312-A</t>
  </si>
  <si>
    <t>18.027.0313-0</t>
  </si>
  <si>
    <t>18.027.0313-A</t>
  </si>
  <si>
    <t>18.027.0314-0</t>
  </si>
  <si>
    <t>18.027.0314-A</t>
  </si>
  <si>
    <t>18.027.0315-0</t>
  </si>
  <si>
    <t>18.027.0315-A</t>
  </si>
  <si>
    <t>18.027.0320-0</t>
  </si>
  <si>
    <t>18.027.0320-A</t>
  </si>
  <si>
    <t>18.027.0321-0</t>
  </si>
  <si>
    <t>18.027.0321-A</t>
  </si>
  <si>
    <t>18.027.0322-0</t>
  </si>
  <si>
    <t>18.027.0322-A</t>
  </si>
  <si>
    <t>18.027.0323-0</t>
  </si>
  <si>
    <t>18.027.0323-A</t>
  </si>
  <si>
    <t>18.027.0324-0</t>
  </si>
  <si>
    <t>18.027.0324-A</t>
  </si>
  <si>
    <t>18.027.0325-0</t>
  </si>
  <si>
    <t>18.027.0325-A</t>
  </si>
  <si>
    <t>18.027.0330-0</t>
  </si>
  <si>
    <t>18.027.0330-A</t>
  </si>
  <si>
    <t>18.027.0331-0</t>
  </si>
  <si>
    <t>18.027.0331-A</t>
  </si>
  <si>
    <t>18.027.0332-0</t>
  </si>
  <si>
    <t>18.027.0332-A</t>
  </si>
  <si>
    <t>18.027.0333-0</t>
  </si>
  <si>
    <t>18.027.0333-A</t>
  </si>
  <si>
    <t>18.027.0334-0</t>
  </si>
  <si>
    <t>18.027.0334-A</t>
  </si>
  <si>
    <t>18.027.0335-0</t>
  </si>
  <si>
    <t>18.027.0335-A</t>
  </si>
  <si>
    <t>18.027.0400-0</t>
  </si>
  <si>
    <t>18.027.0400-A</t>
  </si>
  <si>
    <t>18.027.0402-0</t>
  </si>
  <si>
    <t>18.027.0402-A</t>
  </si>
  <si>
    <t>18.027.0404-0</t>
  </si>
  <si>
    <t>18.027.0404-A</t>
  </si>
  <si>
    <t>18.027.0406-0</t>
  </si>
  <si>
    <t>18.027.0406-A</t>
  </si>
  <si>
    <t>18.027.0408-0</t>
  </si>
  <si>
    <t>18.027.0408-A</t>
  </si>
  <si>
    <t>18.027.0410-0</t>
  </si>
  <si>
    <t>18.027.0410-A</t>
  </si>
  <si>
    <t>18.027.0415-0</t>
  </si>
  <si>
    <t>18.027.0415-A</t>
  </si>
  <si>
    <t>18.027.0418-0</t>
  </si>
  <si>
    <t>18.027.0418-A</t>
  </si>
  <si>
    <t>18.027.0420-0</t>
  </si>
  <si>
    <t>18.027.0420-A</t>
  </si>
  <si>
    <t>18.027.0422-0</t>
  </si>
  <si>
    <t>18.027.0422-A</t>
  </si>
  <si>
    <t>18.027.0424-0</t>
  </si>
  <si>
    <t>18.027.0424-A</t>
  </si>
  <si>
    <t>18.027.0426-0</t>
  </si>
  <si>
    <t>18.027.0426-A</t>
  </si>
  <si>
    <t>18.027.0430-0</t>
  </si>
  <si>
    <t>18.027.0430-A</t>
  </si>
  <si>
    <t>18.027.0434-0</t>
  </si>
  <si>
    <t>18.027.0434-A</t>
  </si>
  <si>
    <t>18.027.0440-0</t>
  </si>
  <si>
    <t>18.027.0440-A</t>
  </si>
  <si>
    <t>18.027.0445-0</t>
  </si>
  <si>
    <t>18.027.0445-A</t>
  </si>
  <si>
    <t>18.027.0450-0</t>
  </si>
  <si>
    <t>18.027.0450-A</t>
  </si>
  <si>
    <t>18.027.0455-0</t>
  </si>
  <si>
    <t>18.027.0455-A</t>
  </si>
  <si>
    <t>18.027.0457-0</t>
  </si>
  <si>
    <t>18.027.0457-A</t>
  </si>
  <si>
    <t>18.027.0460-0</t>
  </si>
  <si>
    <t>18.027.0460-A</t>
  </si>
  <si>
    <t>18.028.0001-0</t>
  </si>
  <si>
    <t>18.028.0001-A</t>
  </si>
  <si>
    <t>18.028.0005-0</t>
  </si>
  <si>
    <t>18.028.0005-A</t>
  </si>
  <si>
    <t>18.028.0010-0</t>
  </si>
  <si>
    <t>18.028.0010-A</t>
  </si>
  <si>
    <t>18.028.0015-0</t>
  </si>
  <si>
    <t>18.028.0015-A</t>
  </si>
  <si>
    <t>18.028.0020-0</t>
  </si>
  <si>
    <t>18.028.0020-A</t>
  </si>
  <si>
    <t>18.028.0025-0</t>
  </si>
  <si>
    <t>18.028.0025-A</t>
  </si>
  <si>
    <t>18.028.0030-0</t>
  </si>
  <si>
    <t>18.028.0030-A</t>
  </si>
  <si>
    <t>18.028.0035-0</t>
  </si>
  <si>
    <t>18.028.0035-A</t>
  </si>
  <si>
    <t>18.028.0040-0</t>
  </si>
  <si>
    <t>18.028.0040-A</t>
  </si>
  <si>
    <t>18.028.0050-0</t>
  </si>
  <si>
    <t>18.028.0050-A</t>
  </si>
  <si>
    <t>18.028.0060-0</t>
  </si>
  <si>
    <t>18.028.0060-A</t>
  </si>
  <si>
    <t>18.028.0063-0</t>
  </si>
  <si>
    <t>18.028.0063-A</t>
  </si>
  <si>
    <t>18.028.0065-0</t>
  </si>
  <si>
    <t>18.028.0065-A</t>
  </si>
  <si>
    <t>18.028.0068-0</t>
  </si>
  <si>
    <t>18.028.0068-A</t>
  </si>
  <si>
    <t>18.028.0070-0</t>
  </si>
  <si>
    <t>18.028.0070-A</t>
  </si>
  <si>
    <t>18.028.0073-0</t>
  </si>
  <si>
    <t>18.028.0073-A</t>
  </si>
  <si>
    <t>18.028.0075-0</t>
  </si>
  <si>
    <t>18.028.0075-A</t>
  </si>
  <si>
    <t>18.028.0100-0</t>
  </si>
  <si>
    <t>18.028.0100-A</t>
  </si>
  <si>
    <t>18.028.0110-0</t>
  </si>
  <si>
    <t>18.028.0110-A</t>
  </si>
  <si>
    <t>18.028.0120-0</t>
  </si>
  <si>
    <t>18.028.0120-A</t>
  </si>
  <si>
    <t>18.028.0130-0</t>
  </si>
  <si>
    <t>18.028.0130-A</t>
  </si>
  <si>
    <t>18.028.0140-0</t>
  </si>
  <si>
    <t>18.028.0140-A</t>
  </si>
  <si>
    <t>18.028.0150-0</t>
  </si>
  <si>
    <t>18.028.0150-A</t>
  </si>
  <si>
    <t>18.028.0160-0</t>
  </si>
  <si>
    <t>18.028.0160-A</t>
  </si>
  <si>
    <t>18.028.0170-0</t>
  </si>
  <si>
    <t>18.028.0170-A</t>
  </si>
  <si>
    <t>18.028.0180-0</t>
  </si>
  <si>
    <t>18.028.0180-A</t>
  </si>
  <si>
    <t>18.028.0190-0</t>
  </si>
  <si>
    <t>18.028.0190-A</t>
  </si>
  <si>
    <t>18.028.0300-0</t>
  </si>
  <si>
    <t>18.028.0300-A</t>
  </si>
  <si>
    <t>18.028.0301-0</t>
  </si>
  <si>
    <t>18.028.0301-A</t>
  </si>
  <si>
    <t>18.028.0302-0</t>
  </si>
  <si>
    <t>18.028.0302-A</t>
  </si>
  <si>
    <t>18.028.0303-0</t>
  </si>
  <si>
    <t>18.028.0303-A</t>
  </si>
  <si>
    <t>18.028.0305-0</t>
  </si>
  <si>
    <t>18.028.0305-A</t>
  </si>
  <si>
    <t>18.028.0306-0</t>
  </si>
  <si>
    <t>18.028.0306-A</t>
  </si>
  <si>
    <t>18.028.0307-0</t>
  </si>
  <si>
    <t>18.028.0307-A</t>
  </si>
  <si>
    <t>18.028.0308-0</t>
  </si>
  <si>
    <t>18.028.0308-A</t>
  </si>
  <si>
    <t>18.028.0310-0</t>
  </si>
  <si>
    <t>18.028.0310-A</t>
  </si>
  <si>
    <t>18.028.0311-0</t>
  </si>
  <si>
    <t>18.028.0311-A</t>
  </si>
  <si>
    <t>18.028.0312-0</t>
  </si>
  <si>
    <t>18.028.0312-A</t>
  </si>
  <si>
    <t>18.028.0313-0</t>
  </si>
  <si>
    <t>18.028.0313-A</t>
  </si>
  <si>
    <t>18.028.0315-0</t>
  </si>
  <si>
    <t>18.028.0315-A</t>
  </si>
  <si>
    <t>18.028.0316-0</t>
  </si>
  <si>
    <t>18.028.0316-A</t>
  </si>
  <si>
    <t>18.028.0317-0</t>
  </si>
  <si>
    <t>18.028.0317-A</t>
  </si>
  <si>
    <t>18.028.0318-0</t>
  </si>
  <si>
    <t>18.028.0318-A</t>
  </si>
  <si>
    <t>18.028.0320-0</t>
  </si>
  <si>
    <t>18.028.0320-A</t>
  </si>
  <si>
    <t>18.028.0321-0</t>
  </si>
  <si>
    <t>18.028.0321-A</t>
  </si>
  <si>
    <t>18.028.0322-0</t>
  </si>
  <si>
    <t>18.028.0322-A</t>
  </si>
  <si>
    <t>18.028.0323-0</t>
  </si>
  <si>
    <t>18.028.0323-A</t>
  </si>
  <si>
    <t>18.028.0325-0</t>
  </si>
  <si>
    <t>18.028.0325-A</t>
  </si>
  <si>
    <t>18.028.0326-0</t>
  </si>
  <si>
    <t>18.028.0326-A</t>
  </si>
  <si>
    <t>18.028.0327-0</t>
  </si>
  <si>
    <t>18.028.0327-A</t>
  </si>
  <si>
    <t>18.028.0328-0</t>
  </si>
  <si>
    <t>18.028.0328-A</t>
  </si>
  <si>
    <t>18.028.0330-0</t>
  </si>
  <si>
    <t>18.028.0330-A</t>
  </si>
  <si>
    <t>18.028.0331-0</t>
  </si>
  <si>
    <t>18.028.0331-A</t>
  </si>
  <si>
    <t>18.028.0332-0</t>
  </si>
  <si>
    <t>18.028.0332-A</t>
  </si>
  <si>
    <t>18.028.0333-0</t>
  </si>
  <si>
    <t>18.028.0333-A</t>
  </si>
  <si>
    <t>18.028.0335-0</t>
  </si>
  <si>
    <t>18.028.0335-A</t>
  </si>
  <si>
    <t>18.028.0336-0</t>
  </si>
  <si>
    <t>18.028.0336-A</t>
  </si>
  <si>
    <t>18.028.0337-0</t>
  </si>
  <si>
    <t>18.028.0337-A</t>
  </si>
  <si>
    <t>18.028.0338-0</t>
  </si>
  <si>
    <t>18.028.0338-A</t>
  </si>
  <si>
    <t>18.028.0340-0</t>
  </si>
  <si>
    <t>18.028.0340-A</t>
  </si>
  <si>
    <t>18.028.0341-0</t>
  </si>
  <si>
    <t>18.028.0341-A</t>
  </si>
  <si>
    <t>18.028.0342-0</t>
  </si>
  <si>
    <t>18.028.0342-A</t>
  </si>
  <si>
    <t>18.028.0343-0</t>
  </si>
  <si>
    <t>18.028.0343-A</t>
  </si>
  <si>
    <t>18.028.0345-0</t>
  </si>
  <si>
    <t>18.028.0345-A</t>
  </si>
  <si>
    <t>18.028.0346-0</t>
  </si>
  <si>
    <t>18.028.0346-A</t>
  </si>
  <si>
    <t>18.028.0347-0</t>
  </si>
  <si>
    <t>18.028.0347-A</t>
  </si>
  <si>
    <t>18.028.0348-0</t>
  </si>
  <si>
    <t>18.028.0348-A</t>
  </si>
  <si>
    <t>18.029.0005-0</t>
  </si>
  <si>
    <t>18.029.0005-A</t>
  </si>
  <si>
    <t>18.029.0010-0</t>
  </si>
  <si>
    <t>18.029.0010-A</t>
  </si>
  <si>
    <t>18.029.0012-0</t>
  </si>
  <si>
    <t>18.029.0012-A</t>
  </si>
  <si>
    <t>18.029.0015-0</t>
  </si>
  <si>
    <t>18.029.0015-A</t>
  </si>
  <si>
    <t>18.029.0020-0</t>
  </si>
  <si>
    <t>18.029.0020-A</t>
  </si>
  <si>
    <t>18.029.0025-0</t>
  </si>
  <si>
    <t>18.029.0025-A</t>
  </si>
  <si>
    <t>18.029.0030-0</t>
  </si>
  <si>
    <t>18.029.0030-A</t>
  </si>
  <si>
    <t>18.029.0035-0</t>
  </si>
  <si>
    <t>18.029.0035-A</t>
  </si>
  <si>
    <t>18.029.0037-0</t>
  </si>
  <si>
    <t>18.029.0037-A</t>
  </si>
  <si>
    <t>18.029.0040-0</t>
  </si>
  <si>
    <t>18.029.0040-A</t>
  </si>
  <si>
    <t>18.029.0070-0</t>
  </si>
  <si>
    <t>18.029.0070-A</t>
  </si>
  <si>
    <t>18.029.0075-0</t>
  </si>
  <si>
    <t>18.029.0075-A</t>
  </si>
  <si>
    <t>18.029.0080-0</t>
  </si>
  <si>
    <t>18.029.0080-A</t>
  </si>
  <si>
    <t>18.029.0085-0</t>
  </si>
  <si>
    <t>18.029.0085-A</t>
  </si>
  <si>
    <t>18.029.0086-0</t>
  </si>
  <si>
    <t>18.029.0086-A</t>
  </si>
  <si>
    <t>18.029.0105-0</t>
  </si>
  <si>
    <t>18.029.0105-A</t>
  </si>
  <si>
    <t>18.029.0110-0</t>
  </si>
  <si>
    <t>18.029.0110-A</t>
  </si>
  <si>
    <t>18.029.0115-0</t>
  </si>
  <si>
    <t>18.029.0115-A</t>
  </si>
  <si>
    <t>18.029.0120-0</t>
  </si>
  <si>
    <t>18.029.0120-A</t>
  </si>
  <si>
    <t>18.029.0125-0</t>
  </si>
  <si>
    <t>18.029.0125-A</t>
  </si>
  <si>
    <t>18.029.0130-0</t>
  </si>
  <si>
    <t>18.029.0130-A</t>
  </si>
  <si>
    <t>18.030.0001-0</t>
  </si>
  <si>
    <t>18.030.0001-A</t>
  </si>
  <si>
    <t>18.030.0002-0</t>
  </si>
  <si>
    <t>18.030.0002-A</t>
  </si>
  <si>
    <t>18.030.0003-0</t>
  </si>
  <si>
    <t>18.030.0003-A</t>
  </si>
  <si>
    <t>18.030.0004-0</t>
  </si>
  <si>
    <t>18.030.0004-A</t>
  </si>
  <si>
    <t>18.030.0005-0</t>
  </si>
  <si>
    <t>18.030.0005-A</t>
  </si>
  <si>
    <t>18.030.0006-0</t>
  </si>
  <si>
    <t>18.030.0006-A</t>
  </si>
  <si>
    <t>18.030.0007-0</t>
  </si>
  <si>
    <t>18.030.0007-A</t>
  </si>
  <si>
    <t>18.030.0008-0</t>
  </si>
  <si>
    <t>18.030.0008-A</t>
  </si>
  <si>
    <t>18.030.0009-0</t>
  </si>
  <si>
    <t>18.030.0009-A</t>
  </si>
  <si>
    <t>18.030.0010-0</t>
  </si>
  <si>
    <t>18.030.0010-A</t>
  </si>
  <si>
    <t>18.030.0500-0</t>
  </si>
  <si>
    <t>18.030.0500-A</t>
  </si>
  <si>
    <t>18.030.0510-0</t>
  </si>
  <si>
    <t>18.030.0510-A</t>
  </si>
  <si>
    <t>18.030.0520-0</t>
  </si>
  <si>
    <t>18.030.0520-A</t>
  </si>
  <si>
    <t>18.030.0530-0</t>
  </si>
  <si>
    <t>18.030.0530-A</t>
  </si>
  <si>
    <t>18.030.0540-0</t>
  </si>
  <si>
    <t>18.030.0540-A</t>
  </si>
  <si>
    <t>18.030.0550-0</t>
  </si>
  <si>
    <t>18.030.0550-A</t>
  </si>
  <si>
    <t>18.030.0660-0</t>
  </si>
  <si>
    <t>18.030.0660-A</t>
  </si>
  <si>
    <t>18.030.0663-0</t>
  </si>
  <si>
    <t>18.030.0663-A</t>
  </si>
  <si>
    <t>18.030.0665-0</t>
  </si>
  <si>
    <t>18.030.0665-A</t>
  </si>
  <si>
    <t>18.030.0667-0</t>
  </si>
  <si>
    <t>18.030.0667-A</t>
  </si>
  <si>
    <t>18.030.0669-0</t>
  </si>
  <si>
    <t>18.030.0669-A</t>
  </si>
  <si>
    <t>18.030.0673-0</t>
  </si>
  <si>
    <t>18.030.0673-A</t>
  </si>
  <si>
    <t>18.030.0700-0</t>
  </si>
  <si>
    <t>18.030.0700-A</t>
  </si>
  <si>
    <t>18.030.0710-0</t>
  </si>
  <si>
    <t>18.030.0710-A</t>
  </si>
  <si>
    <t>18.030.0720-0</t>
  </si>
  <si>
    <t>18.030.0720-A</t>
  </si>
  <si>
    <t>18.030.0730-0</t>
  </si>
  <si>
    <t>18.030.0730-A</t>
  </si>
  <si>
    <t>18.030.0740-0</t>
  </si>
  <si>
    <t>18.030.0740-A</t>
  </si>
  <si>
    <t>18.030.0742-0</t>
  </si>
  <si>
    <t>18.030.0742-A</t>
  </si>
  <si>
    <t>18.030.0744-0</t>
  </si>
  <si>
    <t>18.030.0744-A</t>
  </si>
  <si>
    <t>18.030.0746-0</t>
  </si>
  <si>
    <t>18.030.0746-A</t>
  </si>
  <si>
    <t>18.030.0900-0</t>
  </si>
  <si>
    <t>18.030.0900-A</t>
  </si>
  <si>
    <t>18.030.0905-0</t>
  </si>
  <si>
    <t>18.030.0905-A</t>
  </si>
  <si>
    <t>18.030.0910-0</t>
  </si>
  <si>
    <t>18.030.0910-A</t>
  </si>
  <si>
    <t>18.030.0915-0</t>
  </si>
  <si>
    <t>18.030.0915-A</t>
  </si>
  <si>
    <t>18.030.0920-0</t>
  </si>
  <si>
    <t>18.030.0920-A</t>
  </si>
  <si>
    <t>18.030.0921-0</t>
  </si>
  <si>
    <t>18.030.0921-A</t>
  </si>
  <si>
    <t>18.030.0922-0</t>
  </si>
  <si>
    <t>18.030.0922-A</t>
  </si>
  <si>
    <t>18.030.0923-0</t>
  </si>
  <si>
    <t>18.030.0923-A</t>
  </si>
  <si>
    <t>18.031.0010-0</t>
  </si>
  <si>
    <t>18.031.0010-A</t>
  </si>
  <si>
    <t>18.031.0015-0</t>
  </si>
  <si>
    <t>18.031.0015-A</t>
  </si>
  <si>
    <t>18.031.0016-0</t>
  </si>
  <si>
    <t>18.031.0016-A</t>
  </si>
  <si>
    <t>18.031.0020-0</t>
  </si>
  <si>
    <t>18.031.0020-A</t>
  </si>
  <si>
    <t>18.031.0025-0</t>
  </si>
  <si>
    <t>18.031.0025-A</t>
  </si>
  <si>
    <t>18.032.0012-0</t>
  </si>
  <si>
    <t>18.032.0014-0</t>
  </si>
  <si>
    <t>18.032.0014-A</t>
  </si>
  <si>
    <t>18.032.0015-0</t>
  </si>
  <si>
    <t>18.032.0015-A</t>
  </si>
  <si>
    <t>18.032.0020-0</t>
  </si>
  <si>
    <t>18.032.0025-0</t>
  </si>
  <si>
    <t>18.032.0025-A</t>
  </si>
  <si>
    <t>18.032.0030-0</t>
  </si>
  <si>
    <t>18.032.0030-A</t>
  </si>
  <si>
    <t>18.033.0010-0</t>
  </si>
  <si>
    <t>18.033.0010-A</t>
  </si>
  <si>
    <t>18.033.0015-0</t>
  </si>
  <si>
    <t>18.033.0015-A</t>
  </si>
  <si>
    <t>18.033.0020-0</t>
  </si>
  <si>
    <t>18.033.0020-A</t>
  </si>
  <si>
    <t>18.034.0010-0</t>
  </si>
  <si>
    <t>18.034.0010-A</t>
  </si>
  <si>
    <t>18.034.0015-0</t>
  </si>
  <si>
    <t>18.034.0015-A</t>
  </si>
  <si>
    <t>18.034.0020-0</t>
  </si>
  <si>
    <t>18.034.0020-A</t>
  </si>
  <si>
    <t>18.034.0025-0</t>
  </si>
  <si>
    <t>18.034.0025-A</t>
  </si>
  <si>
    <t>18.034.0030-0</t>
  </si>
  <si>
    <t>18.034.0030-A</t>
  </si>
  <si>
    <t>18.034.0035-0</t>
  </si>
  <si>
    <t>18.034.0035-A</t>
  </si>
  <si>
    <t>18.034.0050-0</t>
  </si>
  <si>
    <t>18.034.0050-A</t>
  </si>
  <si>
    <t>18.034.0055-0</t>
  </si>
  <si>
    <t>18.034.0055-A</t>
  </si>
  <si>
    <t>18.034.0060-0</t>
  </si>
  <si>
    <t>18.034.0060-A</t>
  </si>
  <si>
    <t>18.034.0065-0</t>
  </si>
  <si>
    <t>18.034.0065-A</t>
  </si>
  <si>
    <t>18.034.0070-0</t>
  </si>
  <si>
    <t>18.034.0070-A</t>
  </si>
  <si>
    <t>18.034.0075-0</t>
  </si>
  <si>
    <t>18.034.0075-A</t>
  </si>
  <si>
    <t>18.034.0080-0</t>
  </si>
  <si>
    <t>18.034.0080-A</t>
  </si>
  <si>
    <t>18.034.0085-0</t>
  </si>
  <si>
    <t>18.034.0085-A</t>
  </si>
  <si>
    <t>18.034.0090-0</t>
  </si>
  <si>
    <t>18.034.0090-A</t>
  </si>
  <si>
    <t>18.034.0120-0</t>
  </si>
  <si>
    <t>18.034.0120-A</t>
  </si>
  <si>
    <t>18.034.0130-0</t>
  </si>
  <si>
    <t>18.034.0130-A</t>
  </si>
  <si>
    <t>18.034.0140-0</t>
  </si>
  <si>
    <t>18.034.0140-A</t>
  </si>
  <si>
    <t>18.034.0150-0</t>
  </si>
  <si>
    <t>18.034.0150-A</t>
  </si>
  <si>
    <t>18.034.0160-0</t>
  </si>
  <si>
    <t>18.034.0160-A</t>
  </si>
  <si>
    <t>18.035.0005-0</t>
  </si>
  <si>
    <t>18.035.0005-A</t>
  </si>
  <si>
    <t>18.035.0010-0</t>
  </si>
  <si>
    <t>18.035.0010-A</t>
  </si>
  <si>
    <t>18.036.0001-0</t>
  </si>
  <si>
    <t>18.036.0001-A</t>
  </si>
  <si>
    <t>18.037.0100-0</t>
  </si>
  <si>
    <t>18.037.0100-A</t>
  </si>
  <si>
    <t>18.037.0110-0</t>
  </si>
  <si>
    <t>18.037.0110-A</t>
  </si>
  <si>
    <t>18.037.0120-0</t>
  </si>
  <si>
    <t>18.037.0120-A</t>
  </si>
  <si>
    <t>18.037.0130-0</t>
  </si>
  <si>
    <t>18.037.0130-A</t>
  </si>
  <si>
    <t>18.037.0140-0</t>
  </si>
  <si>
    <t>18.037.0140-A</t>
  </si>
  <si>
    <t>18.037.0150-0</t>
  </si>
  <si>
    <t>18.037.0150-A</t>
  </si>
  <si>
    <t>18.037.0160-0</t>
  </si>
  <si>
    <t>18.037.0160-A</t>
  </si>
  <si>
    <t>18.037.0170-0</t>
  </si>
  <si>
    <t>18.037.0170-A</t>
  </si>
  <si>
    <t>18.037.0180-0</t>
  </si>
  <si>
    <t>18.037.0180-A</t>
  </si>
  <si>
    <t>18.037.0200-0</t>
  </si>
  <si>
    <t>18.037.0200-A</t>
  </si>
  <si>
    <t>18.038.0010-0</t>
  </si>
  <si>
    <t>18.038.0010-A</t>
  </si>
  <si>
    <t>18.038.0020-0</t>
  </si>
  <si>
    <t>18.038.0020-A</t>
  </si>
  <si>
    <t>18.038.0030-0</t>
  </si>
  <si>
    <t>18.038.0030-A</t>
  </si>
  <si>
    <t>18.038.0035-0</t>
  </si>
  <si>
    <t>18.038.0035-A</t>
  </si>
  <si>
    <t>18.038.0045-0</t>
  </si>
  <si>
    <t>18.038.0045-A</t>
  </si>
  <si>
    <t>18.040.0010-0</t>
  </si>
  <si>
    <t>18.040.0010-A</t>
  </si>
  <si>
    <t>18.040.0015-0</t>
  </si>
  <si>
    <t>18.040.0015-A</t>
  </si>
  <si>
    <t>18.040.0020-0</t>
  </si>
  <si>
    <t>18.040.0020-A</t>
  </si>
  <si>
    <t>18.040.0025-0</t>
  </si>
  <si>
    <t>18.040.0025-A</t>
  </si>
  <si>
    <t>18.045.0010-0</t>
  </si>
  <si>
    <t>18.045.0010-A</t>
  </si>
  <si>
    <t>18.045.0011-0</t>
  </si>
  <si>
    <t>18.045.0011-A</t>
  </si>
  <si>
    <t>18.045.0012-0</t>
  </si>
  <si>
    <t>18.045.0012-A</t>
  </si>
  <si>
    <t>18.045.0013-0</t>
  </si>
  <si>
    <t>18.045.0013-A</t>
  </si>
  <si>
    <t>18.045.0015-0</t>
  </si>
  <si>
    <t>18.045.0015-A</t>
  </si>
  <si>
    <t>18.045.0016-0</t>
  </si>
  <si>
    <t>18.045.0016-A</t>
  </si>
  <si>
    <t>18.045.0017-1</t>
  </si>
  <si>
    <t>18.045.0017-B</t>
  </si>
  <si>
    <t>18.045.0018-0</t>
  </si>
  <si>
    <t>18.045.0018-A</t>
  </si>
  <si>
    <t>18.045.0025-0</t>
  </si>
  <si>
    <t>18.045.0025-A</t>
  </si>
  <si>
    <t>18.045.0026-0</t>
  </si>
  <si>
    <t>18.045.0026-A</t>
  </si>
  <si>
    <t>18.045.0027-0</t>
  </si>
  <si>
    <t>18.045.0027-A</t>
  </si>
  <si>
    <t>18.045.0028-0</t>
  </si>
  <si>
    <t>18.045.0028-A</t>
  </si>
  <si>
    <t>18.045.0029-0</t>
  </si>
  <si>
    <t>18.045.0029-A</t>
  </si>
  <si>
    <t>18.045.0030-0</t>
  </si>
  <si>
    <t>18.045.0030-A</t>
  </si>
  <si>
    <t>18.045.0031-0</t>
  </si>
  <si>
    <t>18.045.0031-A</t>
  </si>
  <si>
    <t>18.045.0032-0</t>
  </si>
  <si>
    <t>18.045.0032-A</t>
  </si>
  <si>
    <t>18.045.0033-0</t>
  </si>
  <si>
    <t>18.045.0033-A</t>
  </si>
  <si>
    <t>18.045.0035-0</t>
  </si>
  <si>
    <t>18.045.0035-A</t>
  </si>
  <si>
    <t>18.050.0005-0</t>
  </si>
  <si>
    <t>18.050.0005-A</t>
  </si>
  <si>
    <t>18.050.0012-0</t>
  </si>
  <si>
    <t>18.050.0012-A</t>
  </si>
  <si>
    <t>18.050.0015-0</t>
  </si>
  <si>
    <t>18.050.0015-A</t>
  </si>
  <si>
    <t>18.050.0020-0</t>
  </si>
  <si>
    <t>18.050.0020-A</t>
  </si>
  <si>
    <t>18.050.0025-0</t>
  </si>
  <si>
    <t>18.050.0025-A</t>
  </si>
  <si>
    <t>18.050.0030-0</t>
  </si>
  <si>
    <t>18.050.0030-A</t>
  </si>
  <si>
    <t>18.050.0050-0</t>
  </si>
  <si>
    <t>18.050.0050-A</t>
  </si>
  <si>
    <t>18.050.0055-0</t>
  </si>
  <si>
    <t>18.050.0055-A</t>
  </si>
  <si>
    <t>18.050.0060-0</t>
  </si>
  <si>
    <t>18.050.0060-A</t>
  </si>
  <si>
    <t>18.050.0065-0</t>
  </si>
  <si>
    <t>18.050.0065-A</t>
  </si>
  <si>
    <t>18.050.0070-0</t>
  </si>
  <si>
    <t>18.050.0070-A</t>
  </si>
  <si>
    <t>18.050.0100-0</t>
  </si>
  <si>
    <t>18.050.0100-A</t>
  </si>
  <si>
    <t>18.050.0115-0</t>
  </si>
  <si>
    <t>18.050.0115-A</t>
  </si>
  <si>
    <t>18.050.0120-0</t>
  </si>
  <si>
    <t>18.050.0120-A</t>
  </si>
  <si>
    <t>18.050.0135-0</t>
  </si>
  <si>
    <t>18.050.0135-A</t>
  </si>
  <si>
    <t>18.050.0140-0</t>
  </si>
  <si>
    <t>18.050.0140-A</t>
  </si>
  <si>
    <t>18.050.0200-0</t>
  </si>
  <si>
    <t>18.050.0200-A</t>
  </si>
  <si>
    <t>18.050.0210-0</t>
  </si>
  <si>
    <t>18.050.0210-A</t>
  </si>
  <si>
    <t>18.060.0020-0</t>
  </si>
  <si>
    <t>18.060.0020-A</t>
  </si>
  <si>
    <t>18.060.0026-0</t>
  </si>
  <si>
    <t>18.060.0026-A</t>
  </si>
  <si>
    <t>18.060.0030-0</t>
  </si>
  <si>
    <t>18.060.0030-A</t>
  </si>
  <si>
    <t>18.060.0032-0</t>
  </si>
  <si>
    <t>18.060.0032-A</t>
  </si>
  <si>
    <t>18.060.0034-0</t>
  </si>
  <si>
    <t>18.060.0034-A</t>
  </si>
  <si>
    <t>18.060.0036-0</t>
  </si>
  <si>
    <t>18.060.0036-A</t>
  </si>
  <si>
    <t>18.060.0038-0</t>
  </si>
  <si>
    <t>18.060.0038-A</t>
  </si>
  <si>
    <t>18.060.0040-0</t>
  </si>
  <si>
    <t>18.060.0040-A</t>
  </si>
  <si>
    <t>18.060.0042-0</t>
  </si>
  <si>
    <t>18.060.0042-A</t>
  </si>
  <si>
    <t>18.060.0043-0</t>
  </si>
  <si>
    <t>18.060.0043-A</t>
  </si>
  <si>
    <t>18.060.0044-0</t>
  </si>
  <si>
    <t>18.060.0044-A</t>
  </si>
  <si>
    <t>18.060.0046-0</t>
  </si>
  <si>
    <t>18.060.0046-A</t>
  </si>
  <si>
    <t>18.060.0048-0</t>
  </si>
  <si>
    <t>18.060.0048-A</t>
  </si>
  <si>
    <t>18.060.0050-0</t>
  </si>
  <si>
    <t>18.060.0050-A</t>
  </si>
  <si>
    <t>18.060.0052-0</t>
  </si>
  <si>
    <t>18.060.0052-A</t>
  </si>
  <si>
    <t>18.060.0054-0</t>
  </si>
  <si>
    <t>18.060.0054-A</t>
  </si>
  <si>
    <t>18.060.0056-0</t>
  </si>
  <si>
    <t>18.060.0056-A</t>
  </si>
  <si>
    <t>18.060.0060-0</t>
  </si>
  <si>
    <t>18.060.0060-A</t>
  </si>
  <si>
    <t>18.065.0010-0</t>
  </si>
  <si>
    <t>18.065.0010-A</t>
  </si>
  <si>
    <t>18.065.0015-0</t>
  </si>
  <si>
    <t>18.065.0015-A</t>
  </si>
  <si>
    <t>18.065.0050-0</t>
  </si>
  <si>
    <t>18.065.0050-A</t>
  </si>
  <si>
    <t>18.065.0055-0</t>
  </si>
  <si>
    <t>18.065.0055-A</t>
  </si>
  <si>
    <t>18.065.0060-0</t>
  </si>
  <si>
    <t>18.065.0060-A</t>
  </si>
  <si>
    <t>18.065.0065-0</t>
  </si>
  <si>
    <t>18.065.0065-A</t>
  </si>
  <si>
    <t>18.065.0070-0</t>
  </si>
  <si>
    <t>18.065.0070-A</t>
  </si>
  <si>
    <t>18.065.0075-0</t>
  </si>
  <si>
    <t>18.065.0075-A</t>
  </si>
  <si>
    <t>18.070.0005-0</t>
  </si>
  <si>
    <t>18.070.0005-A</t>
  </si>
  <si>
    <t>18.070.0010-0</t>
  </si>
  <si>
    <t>18.070.0010-A</t>
  </si>
  <si>
    <t>18.070.0040-0</t>
  </si>
  <si>
    <t>18.070.0040-A</t>
  </si>
  <si>
    <t>18.070.0044-0</t>
  </si>
  <si>
    <t>18.070.0044-A</t>
  </si>
  <si>
    <t>18.070.0045-0</t>
  </si>
  <si>
    <t>18.070.0045-A</t>
  </si>
  <si>
    <t>18.070.0046-0</t>
  </si>
  <si>
    <t>18.070.0046-A</t>
  </si>
  <si>
    <t>18.070.0047-0</t>
  </si>
  <si>
    <t>18.070.0047-A</t>
  </si>
  <si>
    <t>18.070.0048-0</t>
  </si>
  <si>
    <t>18.070.0048-A</t>
  </si>
  <si>
    <t>18.070.0049-0</t>
  </si>
  <si>
    <t>18.070.0049-A</t>
  </si>
  <si>
    <t>18.070.0100-0</t>
  </si>
  <si>
    <t>18.070.0100-A</t>
  </si>
  <si>
    <t>18.070.0105-0</t>
  </si>
  <si>
    <t>18.070.0105-A</t>
  </si>
  <si>
    <t>18.080.0020-0</t>
  </si>
  <si>
    <t>18.080.0020-A</t>
  </si>
  <si>
    <t>18.080.0025-0</t>
  </si>
  <si>
    <t>18.080.0025-A</t>
  </si>
  <si>
    <t>18.080.0026-0</t>
  </si>
  <si>
    <t>18.080.0026-A</t>
  </si>
  <si>
    <t>18.080.0027-0</t>
  </si>
  <si>
    <t>18.080.0027-A</t>
  </si>
  <si>
    <t>18.080.0028-0</t>
  </si>
  <si>
    <t>18.080.0028-A</t>
  </si>
  <si>
    <t>18.080.0029-0</t>
  </si>
  <si>
    <t>18.080.0029-A</t>
  </si>
  <si>
    <t>18.080.0030-0</t>
  </si>
  <si>
    <t>18.080.0030-A</t>
  </si>
  <si>
    <t>18.080.0050-0</t>
  </si>
  <si>
    <t>18.080.0050-A</t>
  </si>
  <si>
    <t>18.080.0055-0</t>
  </si>
  <si>
    <t>18.080.0055-A</t>
  </si>
  <si>
    <t>18.081.0020-0</t>
  </si>
  <si>
    <t>18.081.0050-0</t>
  </si>
  <si>
    <t>18.081.0050-A</t>
  </si>
  <si>
    <t>18.081.0051-0</t>
  </si>
  <si>
    <t>18.081.0051-A</t>
  </si>
  <si>
    <t>18.081.0052-0</t>
  </si>
  <si>
    <t>18.081.0052-A</t>
  </si>
  <si>
    <t>18.081.0053-0</t>
  </si>
  <si>
    <t>18.081.0053-A</t>
  </si>
  <si>
    <t>18.081.0054-0</t>
  </si>
  <si>
    <t>18.081.0054-A</t>
  </si>
  <si>
    <t>18.081.0055-0</t>
  </si>
  <si>
    <t>18.081.0055-A</t>
  </si>
  <si>
    <t>18.081.0100-0</t>
  </si>
  <si>
    <t>18.081.0100-A</t>
  </si>
  <si>
    <t>18.081.0105-0</t>
  </si>
  <si>
    <t>18.081.0105-A</t>
  </si>
  <si>
    <t>18.082.0020-0</t>
  </si>
  <si>
    <t>18.082.0020-A</t>
  </si>
  <si>
    <t>18.082.0050-0</t>
  </si>
  <si>
    <t>18.082.0050-A</t>
  </si>
  <si>
    <t>18.082.0051-0</t>
  </si>
  <si>
    <t>18.082.0051-A</t>
  </si>
  <si>
    <t>18.082.0052-0</t>
  </si>
  <si>
    <t>18.082.0052-A</t>
  </si>
  <si>
    <t>18.082.0053-0</t>
  </si>
  <si>
    <t>18.082.0053-A</t>
  </si>
  <si>
    <t>18.082.0054-0</t>
  </si>
  <si>
    <t>18.082.0054-A</t>
  </si>
  <si>
    <t>18.082.0055-0</t>
  </si>
  <si>
    <t>18.082.0055-A</t>
  </si>
  <si>
    <t>18.082.0100-0</t>
  </si>
  <si>
    <t>18.082.0100-A</t>
  </si>
  <si>
    <t>18.082.0105-0</t>
  </si>
  <si>
    <t>18.082.0105-A</t>
  </si>
  <si>
    <t>18.084.0020-0</t>
  </si>
  <si>
    <t>18.084.0020-A</t>
  </si>
  <si>
    <t>18.084.0050-0</t>
  </si>
  <si>
    <t>18.084.0050-A</t>
  </si>
  <si>
    <t>18.084.0051-0</t>
  </si>
  <si>
    <t>18.084.0051-A</t>
  </si>
  <si>
    <t>18.084.0052-0</t>
  </si>
  <si>
    <t>18.084.0052-A</t>
  </si>
  <si>
    <t>18.084.0053-0</t>
  </si>
  <si>
    <t>18.084.0053-A</t>
  </si>
  <si>
    <t>18.084.0054-0</t>
  </si>
  <si>
    <t>18.084.0054-A</t>
  </si>
  <si>
    <t>18.084.0055-0</t>
  </si>
  <si>
    <t>18.084.0055-A</t>
  </si>
  <si>
    <t>18.084.0100-0</t>
  </si>
  <si>
    <t>18.084.0100-A</t>
  </si>
  <si>
    <t>18.084.0105-0</t>
  </si>
  <si>
    <t>18.084.0105-A</t>
  </si>
  <si>
    <t>18.100.0025-0</t>
  </si>
  <si>
    <t>18.100.0025-A</t>
  </si>
  <si>
    <t>18.100.0030-0</t>
  </si>
  <si>
    <t>18.100.0030-A</t>
  </si>
  <si>
    <t>18.100.0035-0</t>
  </si>
  <si>
    <t>18.100.0035-A</t>
  </si>
  <si>
    <t>18.105.0001-0</t>
  </si>
  <si>
    <t>18.105.0001-A</t>
  </si>
  <si>
    <t>18.200.0001-0</t>
  </si>
  <si>
    <t>18.200.0001-A</t>
  </si>
  <si>
    <t>18.200.0002-0</t>
  </si>
  <si>
    <t>18.200.0002-A</t>
  </si>
  <si>
    <t>18.200.0003-0</t>
  </si>
  <si>
    <t>18.200.0003-A</t>
  </si>
  <si>
    <t>18.200.0004-0</t>
  </si>
  <si>
    <t>18.200.0004-A</t>
  </si>
  <si>
    <t>18.200.0005-0</t>
  </si>
  <si>
    <t>18.200.0005-A</t>
  </si>
  <si>
    <t>18.200.0010-0</t>
  </si>
  <si>
    <t>18.200.0010-A</t>
  </si>
  <si>
    <t>18.200.0015-0</t>
  </si>
  <si>
    <t>18.200.0015-A</t>
  </si>
  <si>
    <t>18.200.0020-0</t>
  </si>
  <si>
    <t>18.200.0020-A</t>
  </si>
  <si>
    <t>18.210.0010-0</t>
  </si>
  <si>
    <t>18.210.0010-A</t>
  </si>
  <si>
    <t>18.210.0012-0</t>
  </si>
  <si>
    <t>18.210.0012-A</t>
  </si>
  <si>
    <t>18.210.0014-0</t>
  </si>
  <si>
    <t>18.210.0014-A</t>
  </si>
  <si>
    <t>18.210.0016-0</t>
  </si>
  <si>
    <t>18.210.0016-A</t>
  </si>
  <si>
    <t>18.210.0018-0</t>
  </si>
  <si>
    <t>18.210.0018-A</t>
  </si>
  <si>
    <t>18.210.0020-0</t>
  </si>
  <si>
    <t>18.210.0020-A</t>
  </si>
  <si>
    <t>18.210.0025-0</t>
  </si>
  <si>
    <t>18.210.0025-A</t>
  </si>
  <si>
    <t>18.210.0030-0</t>
  </si>
  <si>
    <t>18.210.0030-A</t>
  </si>
  <si>
    <t>18.210.0050-0</t>
  </si>
  <si>
    <t>18.210.0050-A</t>
  </si>
  <si>
    <t>18.210.0052-0</t>
  </si>
  <si>
    <t>18.210.0052-A</t>
  </si>
  <si>
    <t>18.210.0054-0</t>
  </si>
  <si>
    <t>18.210.0054-A</t>
  </si>
  <si>
    <t>18.210.0056-0</t>
  </si>
  <si>
    <t>18.210.0056-A</t>
  </si>
  <si>
    <t>18.210.0058-0</t>
  </si>
  <si>
    <t>18.210.0058-A</t>
  </si>
  <si>
    <t>18.210.0060-0</t>
  </si>
  <si>
    <t>18.210.0060-A</t>
  </si>
  <si>
    <t>18.210.0065-0</t>
  </si>
  <si>
    <t>18.210.0065-A</t>
  </si>
  <si>
    <t>18.210.0070-0</t>
  </si>
  <si>
    <t>18.210.0070-A</t>
  </si>
  <si>
    <t>18.210.0100-0</t>
  </si>
  <si>
    <t>18.210.0100-A</t>
  </si>
  <si>
    <t>18.210.0110-0</t>
  </si>
  <si>
    <t>18.210.0110-A</t>
  </si>
  <si>
    <t>18.210.0115-0</t>
  </si>
  <si>
    <t>18.210.0115-A</t>
  </si>
  <si>
    <t>18.250.0046-0</t>
  </si>
  <si>
    <t>18.250.0046-A</t>
  </si>
  <si>
    <t>18.250.0047-0</t>
  </si>
  <si>
    <t>18.250.0047-A</t>
  </si>
  <si>
    <t>18.250.0048-0</t>
  </si>
  <si>
    <t>18.250.0048-A</t>
  </si>
  <si>
    <t>18.250.0049-0</t>
  </si>
  <si>
    <t>18.250.0049-A</t>
  </si>
  <si>
    <t>18.250.0050-0</t>
  </si>
  <si>
    <t>18.250.0050-A</t>
  </si>
  <si>
    <t>18.250.0051-0</t>
  </si>
  <si>
    <t>18.250.0051-A</t>
  </si>
  <si>
    <t>18.250.0052-0</t>
  </si>
  <si>
    <t>18.250.0052-A</t>
  </si>
  <si>
    <t>18.250.0053-0</t>
  </si>
  <si>
    <t>18.250.0053-A</t>
  </si>
  <si>
    <t>18.250.0054-0</t>
  </si>
  <si>
    <t>18.250.0054-A</t>
  </si>
  <si>
    <t>18.250.0055-0</t>
  </si>
  <si>
    <t>18.250.0055-A</t>
  </si>
  <si>
    <t>18.250.0056-0</t>
  </si>
  <si>
    <t>18.250.0056-A</t>
  </si>
  <si>
    <t>18.250.0057-0</t>
  </si>
  <si>
    <t>18.250.0057-A</t>
  </si>
  <si>
    <t>18.250.0058-0</t>
  </si>
  <si>
    <t>18.250.0058-A</t>
  </si>
  <si>
    <t>18.250.0070-0</t>
  </si>
  <si>
    <t>18.250.0070-A</t>
  </si>
  <si>
    <t>18.250.0075-0</t>
  </si>
  <si>
    <t>18.250.0075-A</t>
  </si>
  <si>
    <t>18.250.0080-0</t>
  </si>
  <si>
    <t>18.250.0080-A</t>
  </si>
  <si>
    <t>18.260.0040-0</t>
  </si>
  <si>
    <t>18.260.0040-A</t>
  </si>
  <si>
    <t>18.260.0045-0</t>
  </si>
  <si>
    <t>18.260.0045-A</t>
  </si>
  <si>
    <t>18.260.0046-0</t>
  </si>
  <si>
    <t>18.260.0046-A</t>
  </si>
  <si>
    <t>18.260.0050-0</t>
  </si>
  <si>
    <t>18.260.0050-A</t>
  </si>
  <si>
    <t>18.260.0065-0</t>
  </si>
  <si>
    <t>18.260.0065-A</t>
  </si>
  <si>
    <t>18.260.0070-0</t>
  </si>
  <si>
    <t>18.260.0070-A</t>
  </si>
  <si>
    <t>18.265.0001-0</t>
  </si>
  <si>
    <t>18.265.0001-A</t>
  </si>
  <si>
    <t>18.270.0010-0</t>
  </si>
  <si>
    <t>18.270.0010-A</t>
  </si>
  <si>
    <t>18.270.0020-0</t>
  </si>
  <si>
    <t>18.270.0020-A</t>
  </si>
  <si>
    <t>18.270.0025-0</t>
  </si>
  <si>
    <t>18.270.0025-A</t>
  </si>
  <si>
    <t>18.270.0030-0</t>
  </si>
  <si>
    <t>18.270.0030-A</t>
  </si>
  <si>
    <t>18.270.0035-0</t>
  </si>
  <si>
    <t>18.270.0035-A</t>
  </si>
  <si>
    <t>19.001.0001-2</t>
  </si>
  <si>
    <t>19.001.0001-C</t>
  </si>
  <si>
    <t>19.001.0004-2</t>
  </si>
  <si>
    <t>19.001.0004-C</t>
  </si>
  <si>
    <t>19.001.0012-2</t>
  </si>
  <si>
    <t>19.001.0012-C</t>
  </si>
  <si>
    <t>19.001.0038-2</t>
  </si>
  <si>
    <t>19.001.0038-C</t>
  </si>
  <si>
    <t>19.004.0001-2</t>
  </si>
  <si>
    <t>19.004.0001-3</t>
  </si>
  <si>
    <t>19.004.0001-4</t>
  </si>
  <si>
    <t>19.004.0001-C</t>
  </si>
  <si>
    <t>19.004.0001-D</t>
  </si>
  <si>
    <t>19.004.0001-E</t>
  </si>
  <si>
    <t>19.004.0004-2</t>
  </si>
  <si>
    <t>19.004.0004-3</t>
  </si>
  <si>
    <t>19.004.0004-4</t>
  </si>
  <si>
    <t>19.004.0004-C</t>
  </si>
  <si>
    <t>19.004.0004-D</t>
  </si>
  <si>
    <t>19.004.0004-E</t>
  </si>
  <si>
    <t>19.004.0006-2</t>
  </si>
  <si>
    <t>19.004.0006-3</t>
  </si>
  <si>
    <t>19.004.0006-4</t>
  </si>
  <si>
    <t>19.004.0006-C</t>
  </si>
  <si>
    <t>19.004.0006-D</t>
  </si>
  <si>
    <t>19.004.0006-E</t>
  </si>
  <si>
    <t>19.004.0010-2</t>
  </si>
  <si>
    <t>19.004.0010-3</t>
  </si>
  <si>
    <t>19.004.0010-4</t>
  </si>
  <si>
    <t>19.004.0010-C</t>
  </si>
  <si>
    <t>19.004.0010-D</t>
  </si>
  <si>
    <t>19.004.0010-E</t>
  </si>
  <si>
    <t>19.004.0012-2</t>
  </si>
  <si>
    <t>19.004.0012-3</t>
  </si>
  <si>
    <t>19.004.0012-4</t>
  </si>
  <si>
    <t>19.004.0012-C</t>
  </si>
  <si>
    <t>19.004.0012-D</t>
  </si>
  <si>
    <t>19.004.0012-E</t>
  </si>
  <si>
    <t>19.004.0013-2</t>
  </si>
  <si>
    <t>19.004.0013-3</t>
  </si>
  <si>
    <t>19.004.0013-4</t>
  </si>
  <si>
    <t>19.004.0013-C</t>
  </si>
  <si>
    <t>19.004.0013-D</t>
  </si>
  <si>
    <t>19.004.0013-E</t>
  </si>
  <si>
    <t>19.004.0014-2</t>
  </si>
  <si>
    <t>19.004.0014-3</t>
  </si>
  <si>
    <t>19.004.0014-4</t>
  </si>
  <si>
    <t>19.004.0014-C</t>
  </si>
  <si>
    <t>19.004.0014-D</t>
  </si>
  <si>
    <t>19.004.0014-E</t>
  </si>
  <si>
    <t>19.004.0015-2</t>
  </si>
  <si>
    <t>19.004.0015-3</t>
  </si>
  <si>
    <t>19.004.0015-4</t>
  </si>
  <si>
    <t>19.004.0015-C</t>
  </si>
  <si>
    <t>19.004.0015-D</t>
  </si>
  <si>
    <t>19.004.0015-E</t>
  </si>
  <si>
    <t>19.004.0016-2</t>
  </si>
  <si>
    <t>19.004.0016-3</t>
  </si>
  <si>
    <t>19.004.0016-4</t>
  </si>
  <si>
    <t>19.004.0016-C</t>
  </si>
  <si>
    <t>19.004.0016-D</t>
  </si>
  <si>
    <t>19.004.0016-E</t>
  </si>
  <si>
    <t>19.004.0020-2</t>
  </si>
  <si>
    <t>19.004.0020-3</t>
  </si>
  <si>
    <t>19.004.0020-4</t>
  </si>
  <si>
    <t>19.004.0020-C</t>
  </si>
  <si>
    <t>19.004.0020-D</t>
  </si>
  <si>
    <t>19.004.0020-E</t>
  </si>
  <si>
    <t>19.004.0021-2</t>
  </si>
  <si>
    <t>19.004.0021-3</t>
  </si>
  <si>
    <t>19.004.0021-4</t>
  </si>
  <si>
    <t>19.004.0021-C</t>
  </si>
  <si>
    <t>19.004.0021-D</t>
  </si>
  <si>
    <t>19.004.0021-E</t>
  </si>
  <si>
    <t>19.004.0022-2</t>
  </si>
  <si>
    <t>19.004.0022-3</t>
  </si>
  <si>
    <t>19.004.0022-4</t>
  </si>
  <si>
    <t>19.004.0022-C</t>
  </si>
  <si>
    <t>19.004.0022-D</t>
  </si>
  <si>
    <t>19.004.0022-E</t>
  </si>
  <si>
    <t>19.004.0023-2</t>
  </si>
  <si>
    <t>19.004.0023-3</t>
  </si>
  <si>
    <t>19.004.0023-4</t>
  </si>
  <si>
    <t>19.004.0023-C</t>
  </si>
  <si>
    <t>19.004.0023-D</t>
  </si>
  <si>
    <t>19.004.0023-E</t>
  </si>
  <si>
    <t>19.004.0024-2</t>
  </si>
  <si>
    <t>19.004.0024-3</t>
  </si>
  <si>
    <t>19.004.0024-4</t>
  </si>
  <si>
    <t>19.004.0024-C</t>
  </si>
  <si>
    <t>19.004.0024-D</t>
  </si>
  <si>
    <t>19.004.0024-E</t>
  </si>
  <si>
    <t>19.004.0025-2</t>
  </si>
  <si>
    <t>19.004.0025-3</t>
  </si>
  <si>
    <t>19.004.0025-4</t>
  </si>
  <si>
    <t>19.004.0025-C</t>
  </si>
  <si>
    <t>19.004.0025-D</t>
  </si>
  <si>
    <t>19.004.0025-E</t>
  </si>
  <si>
    <t>19.004.0026-2</t>
  </si>
  <si>
    <t>19.004.0026-3</t>
  </si>
  <si>
    <t>19.004.0026-4</t>
  </si>
  <si>
    <t>19.004.0026-C</t>
  </si>
  <si>
    <t>19.004.0026-D</t>
  </si>
  <si>
    <t>19.004.0026-E</t>
  </si>
  <si>
    <t>19.004.0030-2</t>
  </si>
  <si>
    <t>19.004.0030-3</t>
  </si>
  <si>
    <t>19.004.0030-4</t>
  </si>
  <si>
    <t>19.004.0030-C</t>
  </si>
  <si>
    <t>19.004.0030-D</t>
  </si>
  <si>
    <t>19.004.0030-E</t>
  </si>
  <si>
    <t>19.004.0031-2</t>
  </si>
  <si>
    <t>19.004.0031-3</t>
  </si>
  <si>
    <t>19.004.0031-4</t>
  </si>
  <si>
    <t>19.004.0031-C</t>
  </si>
  <si>
    <t>19.004.0031-D</t>
  </si>
  <si>
    <t>19.004.0031-E</t>
  </si>
  <si>
    <t>19.004.0035-2</t>
  </si>
  <si>
    <t>19.004.0035-3</t>
  </si>
  <si>
    <t>19.004.0035-4</t>
  </si>
  <si>
    <t>19.004.0035-C</t>
  </si>
  <si>
    <t>19.004.0035-D</t>
  </si>
  <si>
    <t>19.004.0035-E</t>
  </si>
  <si>
    <t>19.004.0037-2</t>
  </si>
  <si>
    <t>19.004.0037-3</t>
  </si>
  <si>
    <t>19.004.0037-4</t>
  </si>
  <si>
    <t>19.004.0037-C</t>
  </si>
  <si>
    <t>19.004.0037-D</t>
  </si>
  <si>
    <t>19.004.0037-E</t>
  </si>
  <si>
    <t>19.004.0040-2</t>
  </si>
  <si>
    <t>19.004.0040-3</t>
  </si>
  <si>
    <t>19.004.0040-4</t>
  </si>
  <si>
    <t>19.004.0040-C</t>
  </si>
  <si>
    <t>19.004.0040-D</t>
  </si>
  <si>
    <t>19.004.0040-E</t>
  </si>
  <si>
    <t>19.004.0044-2</t>
  </si>
  <si>
    <t>19.004.0044-3</t>
  </si>
  <si>
    <t>19.004.0044-4</t>
  </si>
  <si>
    <t>19.004.0044-C</t>
  </si>
  <si>
    <t>19.004.0044-D</t>
  </si>
  <si>
    <t>19.004.0044-E</t>
  </si>
  <si>
    <t>19.004.0045-2</t>
  </si>
  <si>
    <t>19.004.0045-3</t>
  </si>
  <si>
    <t>19.004.0045-4</t>
  </si>
  <si>
    <t>19.004.0045-C</t>
  </si>
  <si>
    <t>19.004.0045-D</t>
  </si>
  <si>
    <t>19.004.0045-E</t>
  </si>
  <si>
    <t>19.004.0046-2</t>
  </si>
  <si>
    <t>19.004.0046-3</t>
  </si>
  <si>
    <t>19.004.0046-4</t>
  </si>
  <si>
    <t>19.004.0046-C</t>
  </si>
  <si>
    <t>19.004.0046-D</t>
  </si>
  <si>
    <t>19.004.0046-E</t>
  </si>
  <si>
    <t>19.004.0047-2</t>
  </si>
  <si>
    <t>19.004.0047-3</t>
  </si>
  <si>
    <t>19.004.0047-4</t>
  </si>
  <si>
    <t>19.004.0047-C</t>
  </si>
  <si>
    <t>19.004.0047-D</t>
  </si>
  <si>
    <t>19.004.0047-E</t>
  </si>
  <si>
    <t>19.004.0048-2</t>
  </si>
  <si>
    <t>19.004.0048-3</t>
  </si>
  <si>
    <t>19.004.0048-4</t>
  </si>
  <si>
    <t>19.004.0048-C</t>
  </si>
  <si>
    <t>19.004.0048-D</t>
  </si>
  <si>
    <t>19.004.0048-E</t>
  </si>
  <si>
    <t>19.004.0049-2</t>
  </si>
  <si>
    <t>19.004.0049-3</t>
  </si>
  <si>
    <t>19.004.0049-4</t>
  </si>
  <si>
    <t>19.004.0049-C</t>
  </si>
  <si>
    <t>19.004.0049-D</t>
  </si>
  <si>
    <t>19.004.0049-E</t>
  </si>
  <si>
    <t>19.004.0050-2</t>
  </si>
  <si>
    <t>19.004.0050-4</t>
  </si>
  <si>
    <t>19.004.0050-C</t>
  </si>
  <si>
    <t>19.004.0050-E</t>
  </si>
  <si>
    <t>19.004.0051-2</t>
  </si>
  <si>
    <t>19.004.0051-3</t>
  </si>
  <si>
    <t>19.004.0051-4</t>
  </si>
  <si>
    <t>19.004.0051-C</t>
  </si>
  <si>
    <t>19.004.0051-D</t>
  </si>
  <si>
    <t>19.004.0051-E</t>
  </si>
  <si>
    <t>19.004.0054-2</t>
  </si>
  <si>
    <t>19.004.0054-3</t>
  </si>
  <si>
    <t>19.004.0054-4</t>
  </si>
  <si>
    <t>19.004.0054-C</t>
  </si>
  <si>
    <t>19.004.0054-D</t>
  </si>
  <si>
    <t>19.004.0054-E</t>
  </si>
  <si>
    <t>19.004.0056-2</t>
  </si>
  <si>
    <t>19.004.0056-3</t>
  </si>
  <si>
    <t>19.004.0056-4</t>
  </si>
  <si>
    <t>19.004.0056-C</t>
  </si>
  <si>
    <t>19.004.0056-D</t>
  </si>
  <si>
    <t>19.004.0056-E</t>
  </si>
  <si>
    <t>19.004.0057-2</t>
  </si>
  <si>
    <t>19.004.0057-3</t>
  </si>
  <si>
    <t>19.004.0057-4</t>
  </si>
  <si>
    <t>19.004.0057-C</t>
  </si>
  <si>
    <t>19.004.0057-D</t>
  </si>
  <si>
    <t>19.004.0057-E</t>
  </si>
  <si>
    <t>19.004.0070-2</t>
  </si>
  <si>
    <t>19.004.0070-3</t>
  </si>
  <si>
    <t>19.004.0070-4</t>
  </si>
  <si>
    <t>19.004.0070-C</t>
  </si>
  <si>
    <t>19.004.0070-D</t>
  </si>
  <si>
    <t>19.004.0070-E</t>
  </si>
  <si>
    <t>19.004.0075-2</t>
  </si>
  <si>
    <t>19.004.0075-4</t>
  </si>
  <si>
    <t>19.004.0075-C</t>
  </si>
  <si>
    <t>19.004.0075-E</t>
  </si>
  <si>
    <t>19.004.0080-2</t>
  </si>
  <si>
    <t>19.004.0080-4</t>
  </si>
  <si>
    <t>19.004.0080-C</t>
  </si>
  <si>
    <t>19.004.0080-E</t>
  </si>
  <si>
    <t>19.004.0081-2</t>
  </si>
  <si>
    <t>19.004.0081-4</t>
  </si>
  <si>
    <t>19.004.0081-C</t>
  </si>
  <si>
    <t>19.004.0081-E</t>
  </si>
  <si>
    <t>19.004.0085-2</t>
  </si>
  <si>
    <t>19.004.0085-4</t>
  </si>
  <si>
    <t>19.004.0085-C</t>
  </si>
  <si>
    <t>19.004.0085-E</t>
  </si>
  <si>
    <t>19.004.0087-2</t>
  </si>
  <si>
    <t>19.004.0087-4</t>
  </si>
  <si>
    <t>19.004.0087-C</t>
  </si>
  <si>
    <t>19.004.0087-E</t>
  </si>
  <si>
    <t>19.004.0090-2</t>
  </si>
  <si>
    <t>19.004.0090-3</t>
  </si>
  <si>
    <t>19.004.0090-4</t>
  </si>
  <si>
    <t>19.004.0090-C</t>
  </si>
  <si>
    <t>19.004.0090-D</t>
  </si>
  <si>
    <t>19.004.0090-E</t>
  </si>
  <si>
    <t>19.004.0092-2</t>
  </si>
  <si>
    <t>19.004.0092-3</t>
  </si>
  <si>
    <t>19.004.0092-4</t>
  </si>
  <si>
    <t>19.004.0092-C</t>
  </si>
  <si>
    <t>19.004.0092-D</t>
  </si>
  <si>
    <t>19.004.0092-E</t>
  </si>
  <si>
    <t>19.004.0094-2</t>
  </si>
  <si>
    <t>19.004.0094-3</t>
  </si>
  <si>
    <t>19.004.0094-4</t>
  </si>
  <si>
    <t>19.004.0094-C</t>
  </si>
  <si>
    <t>19.004.0094-D</t>
  </si>
  <si>
    <t>19.004.0094-E</t>
  </si>
  <si>
    <t>19.004.0096-2</t>
  </si>
  <si>
    <t>19.004.0096-3</t>
  </si>
  <si>
    <t>19.004.0096-4</t>
  </si>
  <si>
    <t>19.004.0096-C</t>
  </si>
  <si>
    <t>19.004.0096-D</t>
  </si>
  <si>
    <t>19.004.0096-E</t>
  </si>
  <si>
    <t>19.004.0098-2</t>
  </si>
  <si>
    <t>19.004.0098-3</t>
  </si>
  <si>
    <t>19.004.0098-4</t>
  </si>
  <si>
    <t>19.004.0098-C</t>
  </si>
  <si>
    <t>19.004.0098-D</t>
  </si>
  <si>
    <t>19.004.0098-E</t>
  </si>
  <si>
    <t>19.004.0100-2</t>
  </si>
  <si>
    <t>19.004.0100-4</t>
  </si>
  <si>
    <t>19.004.0100-C</t>
  </si>
  <si>
    <t>19.004.0100-E</t>
  </si>
  <si>
    <t>19.004.0110-2</t>
  </si>
  <si>
    <t>19.004.0110-3</t>
  </si>
  <si>
    <t>19.004.0110-4</t>
  </si>
  <si>
    <t>19.004.0110-C</t>
  </si>
  <si>
    <t>19.004.0110-D</t>
  </si>
  <si>
    <t>19.004.0110-E</t>
  </si>
  <si>
    <t>19.004.0115-2</t>
  </si>
  <si>
    <t>19.004.0115-3</t>
  </si>
  <si>
    <t>19.004.0115-4</t>
  </si>
  <si>
    <t>19.004.0115-C</t>
  </si>
  <si>
    <t>19.004.0115-D</t>
  </si>
  <si>
    <t>19.004.0115-E</t>
  </si>
  <si>
    <t>19.004.0120-2</t>
  </si>
  <si>
    <t>19.004.0120-3</t>
  </si>
  <si>
    <t>19.004.0120-4</t>
  </si>
  <si>
    <t>19.004.0120-C</t>
  </si>
  <si>
    <t>19.004.0120-D</t>
  </si>
  <si>
    <t>19.004.0120-E</t>
  </si>
  <si>
    <t>19.004.0210-0</t>
  </si>
  <si>
    <t>19.004.0210-A</t>
  </si>
  <si>
    <t>19.004.0211-0</t>
  </si>
  <si>
    <t>19.004.0211-A</t>
  </si>
  <si>
    <t>19.004.0212-0</t>
  </si>
  <si>
    <t>19.004.0212-A</t>
  </si>
  <si>
    <t>19.004.0250-0</t>
  </si>
  <si>
    <t>19.004.0250-A</t>
  </si>
  <si>
    <t>19.004.0251-0</t>
  </si>
  <si>
    <t>19.004.0251-A</t>
  </si>
  <si>
    <t>19.004.0252-0</t>
  </si>
  <si>
    <t>19.004.0252-A</t>
  </si>
  <si>
    <t>19.004.0270-0</t>
  </si>
  <si>
    <t>19.004.0270-A</t>
  </si>
  <si>
    <t>19.004.0271-0</t>
  </si>
  <si>
    <t>19.004.0271-A</t>
  </si>
  <si>
    <t>19.004.0272-0</t>
  </si>
  <si>
    <t>19.004.0272-A</t>
  </si>
  <si>
    <t>19.004.0400-0</t>
  </si>
  <si>
    <t>19.004.0400-A</t>
  </si>
  <si>
    <t>19.004.0401-0</t>
  </si>
  <si>
    <t>19.004.0401-A</t>
  </si>
  <si>
    <t>19.004.0402-0</t>
  </si>
  <si>
    <t>19.004.0402-A</t>
  </si>
  <si>
    <t>19.004.0405-0</t>
  </si>
  <si>
    <t>19.004.0405-A</t>
  </si>
  <si>
    <t>19.004.0406-0</t>
  </si>
  <si>
    <t>19.004.0406-A</t>
  </si>
  <si>
    <t>19.004.0407-0</t>
  </si>
  <si>
    <t>19.004.0407-A</t>
  </si>
  <si>
    <t>19.004.0500-0</t>
  </si>
  <si>
    <t>19.004.0500-A</t>
  </si>
  <si>
    <t>19.004.0501-0</t>
  </si>
  <si>
    <t>19.004.0501-A</t>
  </si>
  <si>
    <t>19.005.0006-2</t>
  </si>
  <si>
    <t>19.005.0006-3</t>
  </si>
  <si>
    <t>19.005.0006-4</t>
  </si>
  <si>
    <t>19.005.0006-C</t>
  </si>
  <si>
    <t>19.005.0006-D</t>
  </si>
  <si>
    <t>19.005.0006-E</t>
  </si>
  <si>
    <t>19.005.0007-2</t>
  </si>
  <si>
    <t>19.005.0007-3</t>
  </si>
  <si>
    <t>19.005.0007-4</t>
  </si>
  <si>
    <t>19.005.0007-C</t>
  </si>
  <si>
    <t>19.005.0007-D</t>
  </si>
  <si>
    <t>19.005.0007-E</t>
  </si>
  <si>
    <t>19.005.0008-2</t>
  </si>
  <si>
    <t>19.005.0008-3</t>
  </si>
  <si>
    <t>19.005.0008-4</t>
  </si>
  <si>
    <t>19.005.0008-C</t>
  </si>
  <si>
    <t>19.005.0008-D</t>
  </si>
  <si>
    <t>19.005.0008-E</t>
  </si>
  <si>
    <t>19.005.0010-2</t>
  </si>
  <si>
    <t>19.005.0010-3</t>
  </si>
  <si>
    <t>19.005.0010-4</t>
  </si>
  <si>
    <t>19.005.0010-C</t>
  </si>
  <si>
    <t>19.005.0010-D</t>
  </si>
  <si>
    <t>19.005.0010-E</t>
  </si>
  <si>
    <t>19.005.0012-2</t>
  </si>
  <si>
    <t>19.005.0012-3</t>
  </si>
  <si>
    <t>19.005.0012-4</t>
  </si>
  <si>
    <t>19.005.0012-C</t>
  </si>
  <si>
    <t>19.005.0012-D</t>
  </si>
  <si>
    <t>19.005.0012-E</t>
  </si>
  <si>
    <t>19.005.0014-2</t>
  </si>
  <si>
    <t>19.005.0014-3</t>
  </si>
  <si>
    <t>19.005.0014-4</t>
  </si>
  <si>
    <t>19.005.0014-C</t>
  </si>
  <si>
    <t>19.005.0014-D</t>
  </si>
  <si>
    <t>19.005.0014-E</t>
  </si>
  <si>
    <t>19.005.0015-2</t>
  </si>
  <si>
    <t>19.005.0015-4</t>
  </si>
  <si>
    <t>19.005.0015-C</t>
  </si>
  <si>
    <t>19.005.0015-E</t>
  </si>
  <si>
    <t>19.005.0016-2</t>
  </si>
  <si>
    <t>19.005.0016-3</t>
  </si>
  <si>
    <t>19.005.0016-4</t>
  </si>
  <si>
    <t>19.005.0016-C</t>
  </si>
  <si>
    <t>19.005.0016-D</t>
  </si>
  <si>
    <t>19.005.0016-E</t>
  </si>
  <si>
    <t>19.005.0017-2</t>
  </si>
  <si>
    <t>19.005.0017-3</t>
  </si>
  <si>
    <t>19.005.0017-4</t>
  </si>
  <si>
    <t>19.005.0017-C</t>
  </si>
  <si>
    <t>19.005.0017-D</t>
  </si>
  <si>
    <t>19.005.0017-E</t>
  </si>
  <si>
    <t>19.005.0019-2</t>
  </si>
  <si>
    <t>19.005.0019-3</t>
  </si>
  <si>
    <t>19.005.0019-4</t>
  </si>
  <si>
    <t>19.005.0019-C</t>
  </si>
  <si>
    <t>19.005.0019-D</t>
  </si>
  <si>
    <t>19.005.0019-E</t>
  </si>
  <si>
    <t>19.005.0021-2</t>
  </si>
  <si>
    <t>19.005.0021-3</t>
  </si>
  <si>
    <t>19.005.0021-4</t>
  </si>
  <si>
    <t>19.005.0021-C</t>
  </si>
  <si>
    <t>19.005.0021-D</t>
  </si>
  <si>
    <t>19.005.0021-E</t>
  </si>
  <si>
    <t>19.005.0023-2</t>
  </si>
  <si>
    <t>19.005.0023-3</t>
  </si>
  <si>
    <t>19.005.0023-4</t>
  </si>
  <si>
    <t>19.005.0023-C</t>
  </si>
  <si>
    <t>19.005.0023-D</t>
  </si>
  <si>
    <t>19.005.0023-E</t>
  </si>
  <si>
    <t>19.005.0025-2</t>
  </si>
  <si>
    <t>19.005.0025-3</t>
  </si>
  <si>
    <t>19.005.0025-4</t>
  </si>
  <si>
    <t>19.005.0025-C</t>
  </si>
  <si>
    <t>19.005.0025-D</t>
  </si>
  <si>
    <t>19.005.0025-E</t>
  </si>
  <si>
    <t>19.005.0026-2</t>
  </si>
  <si>
    <t>19.005.0026-3</t>
  </si>
  <si>
    <t>19.005.0026-4</t>
  </si>
  <si>
    <t>19.005.0026-C</t>
  </si>
  <si>
    <t>19.005.0026-D</t>
  </si>
  <si>
    <t>19.005.0026-E</t>
  </si>
  <si>
    <t>19.005.0028-2</t>
  </si>
  <si>
    <t>19.005.0028-3</t>
  </si>
  <si>
    <t>19.005.0028-4</t>
  </si>
  <si>
    <t>19.005.0028-C</t>
  </si>
  <si>
    <t>19.005.0028-D</t>
  </si>
  <si>
    <t>19.005.0028-E</t>
  </si>
  <si>
    <t>19.005.0030-2</t>
  </si>
  <si>
    <t>19.005.0030-3</t>
  </si>
  <si>
    <t>19.005.0030-4</t>
  </si>
  <si>
    <t>19.005.0030-C</t>
  </si>
  <si>
    <t>19.005.0030-D</t>
  </si>
  <si>
    <t>19.005.0030-E</t>
  </si>
  <si>
    <t>19.005.0033-2</t>
  </si>
  <si>
    <t>19.005.0033-3</t>
  </si>
  <si>
    <t>19.005.0033-4</t>
  </si>
  <si>
    <t>19.005.0033-C</t>
  </si>
  <si>
    <t>19.005.0033-D</t>
  </si>
  <si>
    <t>19.005.0033-E</t>
  </si>
  <si>
    <t>19.005.0034-2</t>
  </si>
  <si>
    <t>19.005.0034-3</t>
  </si>
  <si>
    <t>19.005.0034-4</t>
  </si>
  <si>
    <t>19.005.0034-C</t>
  </si>
  <si>
    <t>19.005.0034-D</t>
  </si>
  <si>
    <t>19.005.0034-E</t>
  </si>
  <si>
    <t>19.005.0035-2</t>
  </si>
  <si>
    <t>19.005.0035-4</t>
  </si>
  <si>
    <t>19.005.0035-C</t>
  </si>
  <si>
    <t>19.005.0035-E</t>
  </si>
  <si>
    <t>19.005.0036-2</t>
  </si>
  <si>
    <t>19.005.0036-4</t>
  </si>
  <si>
    <t>19.005.0036-C</t>
  </si>
  <si>
    <t>19.005.0036-E</t>
  </si>
  <si>
    <t>19.005.0037-2</t>
  </si>
  <si>
    <t>19.005.0037-4</t>
  </si>
  <si>
    <t>19.005.0037-C</t>
  </si>
  <si>
    <t>19.005.0037-E</t>
  </si>
  <si>
    <t>19.005.0038-2</t>
  </si>
  <si>
    <t>19.005.0038-4</t>
  </si>
  <si>
    <t>19.005.0038-C</t>
  </si>
  <si>
    <t>19.005.0038-E</t>
  </si>
  <si>
    <t>19.005.0039-2</t>
  </si>
  <si>
    <t>19.005.0039-4</t>
  </si>
  <si>
    <t>19.005.0039-C</t>
  </si>
  <si>
    <t>19.005.0039-E</t>
  </si>
  <si>
    <t>19.005.0040-2</t>
  </si>
  <si>
    <t>19.005.0040-4</t>
  </si>
  <si>
    <t>19.005.0040-C</t>
  </si>
  <si>
    <t>19.005.0040-E</t>
  </si>
  <si>
    <t>19.005.0042-2</t>
  </si>
  <si>
    <t>19.005.0042-3</t>
  </si>
  <si>
    <t>19.005.0042-4</t>
  </si>
  <si>
    <t>19.005.0042-C</t>
  </si>
  <si>
    <t>19.005.0042-D</t>
  </si>
  <si>
    <t>19.005.0042-E</t>
  </si>
  <si>
    <t>19.005.0045-2</t>
  </si>
  <si>
    <t>19.005.0045-4</t>
  </si>
  <si>
    <t>19.005.0045-C</t>
  </si>
  <si>
    <t>19.005.0045-E</t>
  </si>
  <si>
    <t>19.005.0050-2</t>
  </si>
  <si>
    <t>19.005.0050-4</t>
  </si>
  <si>
    <t>19.005.0050-C</t>
  </si>
  <si>
    <t>19.005.0050-E</t>
  </si>
  <si>
    <t>19.006.0001-2</t>
  </si>
  <si>
    <t>19.006.0001-4</t>
  </si>
  <si>
    <t>19.006.0001-C</t>
  </si>
  <si>
    <t>19.006.0001-E</t>
  </si>
  <si>
    <t>19.006.0002-2</t>
  </si>
  <si>
    <t>19.006.0002-3</t>
  </si>
  <si>
    <t>19.006.0002-4</t>
  </si>
  <si>
    <t>19.006.0002-C</t>
  </si>
  <si>
    <t>19.006.0002-D</t>
  </si>
  <si>
    <t>19.006.0002-E</t>
  </si>
  <si>
    <t>19.006.0003-2</t>
  </si>
  <si>
    <t>19.006.0003-3</t>
  </si>
  <si>
    <t>19.006.0003-4</t>
  </si>
  <si>
    <t>19.006.0003-C</t>
  </si>
  <si>
    <t>19.006.0003-D</t>
  </si>
  <si>
    <t>19.006.0003-E</t>
  </si>
  <si>
    <t>19.006.0004-2</t>
  </si>
  <si>
    <t>19.006.0004-3</t>
  </si>
  <si>
    <t>19.006.0004-4</t>
  </si>
  <si>
    <t>19.006.0004-C</t>
  </si>
  <si>
    <t>19.006.0004-D</t>
  </si>
  <si>
    <t>19.006.0004-E</t>
  </si>
  <si>
    <t>19.006.0005-2</t>
  </si>
  <si>
    <t>19.006.0005-3</t>
  </si>
  <si>
    <t>19.006.0005-4</t>
  </si>
  <si>
    <t>19.006.0005-C</t>
  </si>
  <si>
    <t>19.006.0005-D</t>
  </si>
  <si>
    <t>19.006.0005-E</t>
  </si>
  <si>
    <t>19.006.0006-2</t>
  </si>
  <si>
    <t>19.006.0006-3</t>
  </si>
  <si>
    <t>19.006.0006-4</t>
  </si>
  <si>
    <t>19.006.0006-C</t>
  </si>
  <si>
    <t>19.006.0006-D</t>
  </si>
  <si>
    <t>19.006.0006-E</t>
  </si>
  <si>
    <t>19.006.0007-2</t>
  </si>
  <si>
    <t>19.006.0007-3</t>
  </si>
  <si>
    <t>19.006.0007-4</t>
  </si>
  <si>
    <t>19.006.0007-C</t>
  </si>
  <si>
    <t>19.006.0007-D</t>
  </si>
  <si>
    <t>19.006.0007-E</t>
  </si>
  <si>
    <t>19.006.0008-2</t>
  </si>
  <si>
    <t>19.006.0008-3</t>
  </si>
  <si>
    <t>19.006.0008-4</t>
  </si>
  <si>
    <t>19.006.0008-C</t>
  </si>
  <si>
    <t>19.006.0008-D</t>
  </si>
  <si>
    <t>19.006.0008-E</t>
  </si>
  <si>
    <t>19.006.0009-2</t>
  </si>
  <si>
    <t>19.006.0009-4</t>
  </si>
  <si>
    <t>19.006.0009-C</t>
  </si>
  <si>
    <t>19.006.0009-E</t>
  </si>
  <si>
    <t>19.006.0010-2</t>
  </si>
  <si>
    <t>19.006.0010-3</t>
  </si>
  <si>
    <t>19.006.0010-4</t>
  </si>
  <si>
    <t>19.006.0010-C</t>
  </si>
  <si>
    <t>19.006.0010-D</t>
  </si>
  <si>
    <t>19.006.0010-E</t>
  </si>
  <si>
    <t>19.006.0011-2</t>
  </si>
  <si>
    <t>19.006.0011-3</t>
  </si>
  <si>
    <t>19.006.0011-4</t>
  </si>
  <si>
    <t>19.006.0011-C</t>
  </si>
  <si>
    <t>19.006.0011-D</t>
  </si>
  <si>
    <t>19.006.0011-E</t>
  </si>
  <si>
    <t>19.006.0012-2</t>
  </si>
  <si>
    <t>19.006.0012-3</t>
  </si>
  <si>
    <t>19.006.0012-4</t>
  </si>
  <si>
    <t>19.006.0012-C</t>
  </si>
  <si>
    <t>19.006.0012-D</t>
  </si>
  <si>
    <t>19.006.0012-E</t>
  </si>
  <si>
    <t>19.006.0013-2</t>
  </si>
  <si>
    <t>19.006.0013-4</t>
  </si>
  <si>
    <t>19.006.0013-C</t>
  </si>
  <si>
    <t>19.006.0013-E</t>
  </si>
  <si>
    <t>19.006.0014-2</t>
  </si>
  <si>
    <t>19.006.0014-3</t>
  </si>
  <si>
    <t>19.006.0014-4</t>
  </si>
  <si>
    <t>19.006.0014-C</t>
  </si>
  <si>
    <t>19.006.0014-D</t>
  </si>
  <si>
    <t>19.006.0014-E</t>
  </si>
  <si>
    <t>19.006.0015-2</t>
  </si>
  <si>
    <t>19.006.0015-3</t>
  </si>
  <si>
    <t>19.006.0015-4</t>
  </si>
  <si>
    <t>19.006.0015-C</t>
  </si>
  <si>
    <t>19.006.0015-D</t>
  </si>
  <si>
    <t>19.006.0015-E</t>
  </si>
  <si>
    <t>19.006.0016-2</t>
  </si>
  <si>
    <t>19.006.0016-3</t>
  </si>
  <si>
    <t>19.006.0016-4</t>
  </si>
  <si>
    <t>19.006.0016-C</t>
  </si>
  <si>
    <t>19.006.0016-D</t>
  </si>
  <si>
    <t>19.006.0016-E</t>
  </si>
  <si>
    <t>19.006.0018-2</t>
  </si>
  <si>
    <t>19.006.0018-4</t>
  </si>
  <si>
    <t>19.006.0018-C</t>
  </si>
  <si>
    <t>19.006.0018-E</t>
  </si>
  <si>
    <t>19.006.0019-2</t>
  </si>
  <si>
    <t>19.006.0019-3</t>
  </si>
  <si>
    <t>19.006.0019-4</t>
  </si>
  <si>
    <t>19.006.0019-C</t>
  </si>
  <si>
    <t>19.006.0019-D</t>
  </si>
  <si>
    <t>19.006.0019-E</t>
  </si>
  <si>
    <t>19.006.0021-2</t>
  </si>
  <si>
    <t>19.006.0021-3</t>
  </si>
  <si>
    <t>19.006.0021-4</t>
  </si>
  <si>
    <t>19.006.0021-C</t>
  </si>
  <si>
    <t>19.006.0021-D</t>
  </si>
  <si>
    <t>19.006.0021-E</t>
  </si>
  <si>
    <t>19.006.0022-2</t>
  </si>
  <si>
    <t>19.006.0022-3</t>
  </si>
  <si>
    <t>19.006.0022-4</t>
  </si>
  <si>
    <t>19.006.0022-C</t>
  </si>
  <si>
    <t>19.006.0022-D</t>
  </si>
  <si>
    <t>19.006.0022-E</t>
  </si>
  <si>
    <t>19.006.0023-2</t>
  </si>
  <si>
    <t>19.006.0023-4</t>
  </si>
  <si>
    <t>19.006.0023-C</t>
  </si>
  <si>
    <t>19.006.0023-E</t>
  </si>
  <si>
    <t>19.006.0025-2</t>
  </si>
  <si>
    <t>19.006.0025-3</t>
  </si>
  <si>
    <t>19.006.0025-4</t>
  </si>
  <si>
    <t>19.006.0025-C</t>
  </si>
  <si>
    <t>19.006.0025-D</t>
  </si>
  <si>
    <t>19.006.0025-E</t>
  </si>
  <si>
    <t>19.006.0026-2</t>
  </si>
  <si>
    <t>19.006.0026-3</t>
  </si>
  <si>
    <t>19.006.0026-4</t>
  </si>
  <si>
    <t>19.006.0026-C</t>
  </si>
  <si>
    <t>19.006.0026-D</t>
  </si>
  <si>
    <t>19.006.0026-E</t>
  </si>
  <si>
    <t>19.006.0027-2</t>
  </si>
  <si>
    <t>19.006.0027-3</t>
  </si>
  <si>
    <t>19.006.0027-4</t>
  </si>
  <si>
    <t>19.006.0027-C</t>
  </si>
  <si>
    <t>19.006.0027-D</t>
  </si>
  <si>
    <t>19.006.0027-E</t>
  </si>
  <si>
    <t>19.006.0028-2</t>
  </si>
  <si>
    <t>19.006.0028-3</t>
  </si>
  <si>
    <t>19.006.0028-4</t>
  </si>
  <si>
    <t>19.006.0028-C</t>
  </si>
  <si>
    <t>19.006.0028-D</t>
  </si>
  <si>
    <t>19.006.0028-E</t>
  </si>
  <si>
    <t>19.006.0030-2</t>
  </si>
  <si>
    <t>19.006.0030-4</t>
  </si>
  <si>
    <t>19.006.0030-C</t>
  </si>
  <si>
    <t>19.006.0030-E</t>
  </si>
  <si>
    <t>19.006.0032-2</t>
  </si>
  <si>
    <t>19.006.0032-4</t>
  </si>
  <si>
    <t>19.006.0032-C</t>
  </si>
  <si>
    <t>19.006.0032-E</t>
  </si>
  <si>
    <t>19.006.0034-2</t>
  </si>
  <si>
    <t>19.006.0034-4</t>
  </si>
  <si>
    <t>19.006.0034-C</t>
  </si>
  <si>
    <t>19.006.0034-E</t>
  </si>
  <si>
    <t>19.006.0035-2</t>
  </si>
  <si>
    <t>19.006.0035-4</t>
  </si>
  <si>
    <t>19.006.0035-C</t>
  </si>
  <si>
    <t>19.006.0035-E</t>
  </si>
  <si>
    <t>19.006.0040-2</t>
  </si>
  <si>
    <t>19.006.0040-4</t>
  </si>
  <si>
    <t>19.006.0040-C</t>
  </si>
  <si>
    <t>19.006.0040-E</t>
  </si>
  <si>
    <t>19.006.0045-2</t>
  </si>
  <si>
    <t>19.006.0045-3</t>
  </si>
  <si>
    <t>19.006.0045-4</t>
  </si>
  <si>
    <t>19.006.0045-C</t>
  </si>
  <si>
    <t>19.006.0045-D</t>
  </si>
  <si>
    <t>19.006.0045-E</t>
  </si>
  <si>
    <t>19.006.0050-2</t>
  </si>
  <si>
    <t>19.006.0050-4</t>
  </si>
  <si>
    <t>19.006.0050-C</t>
  </si>
  <si>
    <t>19.006.0050-E</t>
  </si>
  <si>
    <t>19.007.0003-2</t>
  </si>
  <si>
    <t>19.007.0003-4</t>
  </si>
  <si>
    <t>19.007.0003-C</t>
  </si>
  <si>
    <t>19.007.0003-E</t>
  </si>
  <si>
    <t>19.007.0004-2</t>
  </si>
  <si>
    <t>19.007.0004-4</t>
  </si>
  <si>
    <t>19.007.0004-C</t>
  </si>
  <si>
    <t>19.007.0004-E</t>
  </si>
  <si>
    <t>19.007.0005-2</t>
  </si>
  <si>
    <t>19.007.0005-4</t>
  </si>
  <si>
    <t>19.007.0005-C</t>
  </si>
  <si>
    <t>19.007.0005-E</t>
  </si>
  <si>
    <t>19.007.0006-2</t>
  </si>
  <si>
    <t>19.007.0006-4</t>
  </si>
  <si>
    <t>19.007.0006-C</t>
  </si>
  <si>
    <t>19.007.0006-E</t>
  </si>
  <si>
    <t>19.007.0007-2</t>
  </si>
  <si>
    <t>19.007.0007-4</t>
  </si>
  <si>
    <t>19.007.0007-C</t>
  </si>
  <si>
    <t>19.007.0007-E</t>
  </si>
  <si>
    <t>19.007.0008-2</t>
  </si>
  <si>
    <t>19.007.0008-3</t>
  </si>
  <si>
    <t>19.007.0008-4</t>
  </si>
  <si>
    <t>19.007.0008-C</t>
  </si>
  <si>
    <t>19.007.0008-D</t>
  </si>
  <si>
    <t>19.007.0008-E</t>
  </si>
  <si>
    <t>19.007.0009-2</t>
  </si>
  <si>
    <t>19.007.0009-3</t>
  </si>
  <si>
    <t>19.007.0009-4</t>
  </si>
  <si>
    <t>19.007.0009-C</t>
  </si>
  <si>
    <t>19.007.0009-D</t>
  </si>
  <si>
    <t>19.007.0009-E</t>
  </si>
  <si>
    <t>19.007.0010-2</t>
  </si>
  <si>
    <t>19.007.0010-3</t>
  </si>
  <si>
    <t>19.007.0010-4</t>
  </si>
  <si>
    <t>19.007.0010-C</t>
  </si>
  <si>
    <t>19.007.0010-D</t>
  </si>
  <si>
    <t>19.007.0010-E</t>
  </si>
  <si>
    <t>19.007.0011-2</t>
  </si>
  <si>
    <t>19.007.0011-3</t>
  </si>
  <si>
    <t>19.007.0011-4</t>
  </si>
  <si>
    <t>19.007.0011-C</t>
  </si>
  <si>
    <t>19.007.0011-D</t>
  </si>
  <si>
    <t>19.007.0011-E</t>
  </si>
  <si>
    <t>19.007.0013-2</t>
  </si>
  <si>
    <t>19.007.0013-4</t>
  </si>
  <si>
    <t>19.007.0013-C</t>
  </si>
  <si>
    <t>19.007.0013-E</t>
  </si>
  <si>
    <t>19.007.0015-2</t>
  </si>
  <si>
    <t>19.007.0015-4</t>
  </si>
  <si>
    <t>19.007.0015-C</t>
  </si>
  <si>
    <t>19.007.0015-E</t>
  </si>
  <si>
    <t>19.007.0016-2</t>
  </si>
  <si>
    <t>19.007.0016-4</t>
  </si>
  <si>
    <t>19.007.0016-C</t>
  </si>
  <si>
    <t>19.007.0016-E</t>
  </si>
  <si>
    <t>19.007.0017-2</t>
  </si>
  <si>
    <t>19.007.0017-3</t>
  </si>
  <si>
    <t>19.007.0017-4</t>
  </si>
  <si>
    <t>19.007.0017-C</t>
  </si>
  <si>
    <t>19.007.0017-D</t>
  </si>
  <si>
    <t>19.007.0017-E</t>
  </si>
  <si>
    <t>19.007.0025-2</t>
  </si>
  <si>
    <t>19.007.0025-4</t>
  </si>
  <si>
    <t>19.007.0025-C</t>
  </si>
  <si>
    <t>19.007.0025-E</t>
  </si>
  <si>
    <t>19.009.0001-2</t>
  </si>
  <si>
    <t>19.009.0001-4</t>
  </si>
  <si>
    <t>19.009.0001-C</t>
  </si>
  <si>
    <t>19.009.0001-E</t>
  </si>
  <si>
    <t>19.009.0002-2</t>
  </si>
  <si>
    <t>19.009.0002-4</t>
  </si>
  <si>
    <t>19.009.0002-C</t>
  </si>
  <si>
    <t>19.009.0002-E</t>
  </si>
  <si>
    <t>19.009.0004-2</t>
  </si>
  <si>
    <t>19.009.0004-4</t>
  </si>
  <si>
    <t>19.009.0004-C</t>
  </si>
  <si>
    <t>19.009.0004-E</t>
  </si>
  <si>
    <t>19.009.0005-2</t>
  </si>
  <si>
    <t>19.009.0005-4</t>
  </si>
  <si>
    <t>19.009.0005-C</t>
  </si>
  <si>
    <t>19.009.0005-E</t>
  </si>
  <si>
    <t>19.009.0008-2</t>
  </si>
  <si>
    <t>19.009.0008-4</t>
  </si>
  <si>
    <t>19.009.0008-C</t>
  </si>
  <si>
    <t>19.009.0008-E</t>
  </si>
  <si>
    <t>19.009.0010-2</t>
  </si>
  <si>
    <t>19.009.0010-4</t>
  </si>
  <si>
    <t>19.009.0010-C</t>
  </si>
  <si>
    <t>19.009.0010-E</t>
  </si>
  <si>
    <t>19.009.0011-2</t>
  </si>
  <si>
    <t>19.009.0011-4</t>
  </si>
  <si>
    <t>19.009.0011-C</t>
  </si>
  <si>
    <t>19.009.0011-E</t>
  </si>
  <si>
    <t>19.010.0015-2</t>
  </si>
  <si>
    <t>19.010.0015-3</t>
  </si>
  <si>
    <t>19.010.0015-4</t>
  </si>
  <si>
    <t>19.010.0015-C</t>
  </si>
  <si>
    <t>19.010.0015-D</t>
  </si>
  <si>
    <t>19.010.0015-E</t>
  </si>
  <si>
    <t>19.010.0016-2</t>
  </si>
  <si>
    <t>19.010.0016-3</t>
  </si>
  <si>
    <t>19.010.0016-4</t>
  </si>
  <si>
    <t>19.010.0016-C</t>
  </si>
  <si>
    <t>19.010.0016-D</t>
  </si>
  <si>
    <t>19.010.0016-E</t>
  </si>
  <si>
    <t>19.010.0017-2</t>
  </si>
  <si>
    <t>19.010.0017-3</t>
  </si>
  <si>
    <t>19.010.0017-4</t>
  </si>
  <si>
    <t>19.010.0017-C</t>
  </si>
  <si>
    <t>19.010.0017-D</t>
  </si>
  <si>
    <t>19.010.0017-E</t>
  </si>
  <si>
    <t>19.010.0018-2</t>
  </si>
  <si>
    <t>19.010.0018-3</t>
  </si>
  <si>
    <t>19.010.0018-4</t>
  </si>
  <si>
    <t>19.010.0018-C</t>
  </si>
  <si>
    <t>19.010.0018-D</t>
  </si>
  <si>
    <t>19.010.0018-E</t>
  </si>
  <si>
    <t>19.010.0020-2</t>
  </si>
  <si>
    <t>19.010.0020-C</t>
  </si>
  <si>
    <t>19.010.0025-2</t>
  </si>
  <si>
    <t>19.010.0025-C</t>
  </si>
  <si>
    <t>19.010.0040-2</t>
  </si>
  <si>
    <t>19.010.0040-C</t>
  </si>
  <si>
    <t>19.011.0002-2</t>
  </si>
  <si>
    <t>19.011.0002-3</t>
  </si>
  <si>
    <t>19.011.0002-4</t>
  </si>
  <si>
    <t>19.011.0002-C</t>
  </si>
  <si>
    <t>19.011.0002-D</t>
  </si>
  <si>
    <t>19.011.0002-E</t>
  </si>
  <si>
    <t>19.011.0003-2</t>
  </si>
  <si>
    <t>19.011.0003-3</t>
  </si>
  <si>
    <t>19.011.0003-4</t>
  </si>
  <si>
    <t>19.011.0003-C</t>
  </si>
  <si>
    <t>19.011.0003-D</t>
  </si>
  <si>
    <t>19.011.0003-E</t>
  </si>
  <si>
    <t>19.011.0004-2</t>
  </si>
  <si>
    <t>19.011.0004-3</t>
  </si>
  <si>
    <t>19.011.0004-4</t>
  </si>
  <si>
    <t>19.011.0004-C</t>
  </si>
  <si>
    <t>19.011.0004-D</t>
  </si>
  <si>
    <t>19.011.0004-E</t>
  </si>
  <si>
    <t>19.011.0005-2</t>
  </si>
  <si>
    <t>19.011.0005-3</t>
  </si>
  <si>
    <t>19.011.0005-4</t>
  </si>
  <si>
    <t>19.011.0005-C</t>
  </si>
  <si>
    <t>19.011.0005-D</t>
  </si>
  <si>
    <t>19.011.0005-E</t>
  </si>
  <si>
    <t>19.011.0006-2</t>
  </si>
  <si>
    <t>19.011.0006-3</t>
  </si>
  <si>
    <t>19.011.0006-4</t>
  </si>
  <si>
    <t>19.011.0006-C</t>
  </si>
  <si>
    <t>19.011.0006-D</t>
  </si>
  <si>
    <t>19.011.0006-E</t>
  </si>
  <si>
    <t>19.011.0007-2</t>
  </si>
  <si>
    <t>19.011.0007-3</t>
  </si>
  <si>
    <t>19.011.0007-4</t>
  </si>
  <si>
    <t>19.011.0007-C</t>
  </si>
  <si>
    <t>19.011.0007-D</t>
  </si>
  <si>
    <t>19.011.0007-E</t>
  </si>
  <si>
    <t>19.011.0009-2</t>
  </si>
  <si>
    <t>19.011.0009-3</t>
  </si>
  <si>
    <t>19.011.0009-4</t>
  </si>
  <si>
    <t>19.011.0009-C</t>
  </si>
  <si>
    <t>19.011.0009-D</t>
  </si>
  <si>
    <t>19.011.0009-E</t>
  </si>
  <si>
    <t>19.011.0010-2</t>
  </si>
  <si>
    <t>19.011.0010-3</t>
  </si>
  <si>
    <t>19.011.0010-4</t>
  </si>
  <si>
    <t>19.011.0010-C</t>
  </si>
  <si>
    <t>19.011.0010-D</t>
  </si>
  <si>
    <t>19.011.0010-E</t>
  </si>
  <si>
    <t>19.011.0011-2</t>
  </si>
  <si>
    <t>19.011.0011-3</t>
  </si>
  <si>
    <t>19.011.0011-4</t>
  </si>
  <si>
    <t>19.011.0011-C</t>
  </si>
  <si>
    <t>19.011.0011-D</t>
  </si>
  <si>
    <t>19.011.0011-E</t>
  </si>
  <si>
    <t>19.011.0013-2</t>
  </si>
  <si>
    <t>19.011.0013-3</t>
  </si>
  <si>
    <t>19.011.0013-4</t>
  </si>
  <si>
    <t>19.011.0013-C</t>
  </si>
  <si>
    <t>19.011.0013-D</t>
  </si>
  <si>
    <t>19.011.0013-E</t>
  </si>
  <si>
    <t>19.011.0014-2</t>
  </si>
  <si>
    <t>19.011.0014-4</t>
  </si>
  <si>
    <t>19.011.0014-C</t>
  </si>
  <si>
    <t>19.011.0014-E</t>
  </si>
  <si>
    <t>19.011.0015-2</t>
  </si>
  <si>
    <t>19.011.0015-4</t>
  </si>
  <si>
    <t>19.011.0015-C</t>
  </si>
  <si>
    <t>19.011.0015-E</t>
  </si>
  <si>
    <t>19.011.0016-2</t>
  </si>
  <si>
    <t>19.011.0016-4</t>
  </si>
  <si>
    <t>19.011.0016-C</t>
  </si>
  <si>
    <t>19.011.0016-E</t>
  </si>
  <si>
    <t>19.011.0017-2</t>
  </si>
  <si>
    <t>19.011.0017-4</t>
  </si>
  <si>
    <t>19.011.0017-C</t>
  </si>
  <si>
    <t>19.011.0017-E</t>
  </si>
  <si>
    <t>19.011.0018-2</t>
  </si>
  <si>
    <t>19.011.0018-3</t>
  </si>
  <si>
    <t>19.011.0018-4</t>
  </si>
  <si>
    <t>19.011.0018-C</t>
  </si>
  <si>
    <t>19.011.0018-D</t>
  </si>
  <si>
    <t>19.011.0018-E</t>
  </si>
  <si>
    <t>19.011.0019-2</t>
  </si>
  <si>
    <t>19.011.0019-4</t>
  </si>
  <si>
    <t>19.011.0019-C</t>
  </si>
  <si>
    <t>19.011.0019-E</t>
  </si>
  <si>
    <t>19.011.0025-2</t>
  </si>
  <si>
    <t>19.011.0025-4</t>
  </si>
  <si>
    <t>19.011.0025-C</t>
  </si>
  <si>
    <t>19.011.0025-E</t>
  </si>
  <si>
    <t>19.011.0030-2</t>
  </si>
  <si>
    <t>19.011.0030-4</t>
  </si>
  <si>
    <t>19.011.0030-C</t>
  </si>
  <si>
    <t>19.011.0030-E</t>
  </si>
  <si>
    <t>19.011.0040-2</t>
  </si>
  <si>
    <t>19.011.0040-3</t>
  </si>
  <si>
    <t>19.011.0040-4</t>
  </si>
  <si>
    <t>19.011.0040-C</t>
  </si>
  <si>
    <t>19.011.0040-D</t>
  </si>
  <si>
    <t>19.011.0040-E</t>
  </si>
  <si>
    <t>19.011.0045-2</t>
  </si>
  <si>
    <t>19.011.0045-4</t>
  </si>
  <si>
    <t>19.011.0045-C</t>
  </si>
  <si>
    <t>19.011.0045-E</t>
  </si>
  <si>
    <t>19.011.0050-2</t>
  </si>
  <si>
    <t>19.011.0050-4</t>
  </si>
  <si>
    <t>19.011.0050-C</t>
  </si>
  <si>
    <t>19.011.0050-E</t>
  </si>
  <si>
    <t>20.004.0001-0</t>
  </si>
  <si>
    <t>20.004.0001-A</t>
  </si>
  <si>
    <t>20.004.0002-0</t>
  </si>
  <si>
    <t>20.004.0002-A</t>
  </si>
  <si>
    <t>20.004.0005-0</t>
  </si>
  <si>
    <t>20.004.0005-A</t>
  </si>
  <si>
    <t>20.004.0006-0</t>
  </si>
  <si>
    <t>20.004.0006-A</t>
  </si>
  <si>
    <t>20.004.0007-0</t>
  </si>
  <si>
    <t>20.004.0007-A</t>
  </si>
  <si>
    <t>20.004.0010-0</t>
  </si>
  <si>
    <t>20.004.0010-A</t>
  </si>
  <si>
    <t>20.004.0011-0</t>
  </si>
  <si>
    <t>20.004.0011-A</t>
  </si>
  <si>
    <t>20.004.0012-0</t>
  </si>
  <si>
    <t>20.004.0012-A</t>
  </si>
  <si>
    <t>20.004.0013-0</t>
  </si>
  <si>
    <t>20.004.0013-A</t>
  </si>
  <si>
    <t>20.004.0015-0</t>
  </si>
  <si>
    <t>20.004.0015-A</t>
  </si>
  <si>
    <t>20.004.0016-0</t>
  </si>
  <si>
    <t>20.004.0016-A</t>
  </si>
  <si>
    <t>20.004.0017-0</t>
  </si>
  <si>
    <t>20.004.0017-A</t>
  </si>
  <si>
    <t>20.004.0018-0</t>
  </si>
  <si>
    <t>20.004.0018-A</t>
  </si>
  <si>
    <t>20.004.0019-0</t>
  </si>
  <si>
    <t>20.004.0019-A</t>
  </si>
  <si>
    <t>20.004.0020-0</t>
  </si>
  <si>
    <t>20.004.0020-A</t>
  </si>
  <si>
    <t>20.004.0021-0</t>
  </si>
  <si>
    <t>20.004.0021-A</t>
  </si>
  <si>
    <t>20.004.0022-0</t>
  </si>
  <si>
    <t>20.004.0022-A</t>
  </si>
  <si>
    <t>20.004.0023-0</t>
  </si>
  <si>
    <t>20.004.0023-A</t>
  </si>
  <si>
    <t>20.004.0025-0</t>
  </si>
  <si>
    <t>20.004.0025-A</t>
  </si>
  <si>
    <t>20.004.0027-0</t>
  </si>
  <si>
    <t>20.004.0027-A</t>
  </si>
  <si>
    <t>20.004.0028-0</t>
  </si>
  <si>
    <t>20.004.0028-A</t>
  </si>
  <si>
    <t>20.004.0030-0</t>
  </si>
  <si>
    <t>20.004.0030-A</t>
  </si>
  <si>
    <t>20.004.0033-1</t>
  </si>
  <si>
    <t>20.004.0033-B</t>
  </si>
  <si>
    <t>20.004.0034-0</t>
  </si>
  <si>
    <t>20.004.0034-A</t>
  </si>
  <si>
    <t>20.004.0036-0</t>
  </si>
  <si>
    <t>20.004.0036-A</t>
  </si>
  <si>
    <t>20.004.0038-0</t>
  </si>
  <si>
    <t>20.004.0038-A</t>
  </si>
  <si>
    <t>20.004.0040-0</t>
  </si>
  <si>
    <t>20.004.0040-A</t>
  </si>
  <si>
    <t>20.004.0045-0</t>
  </si>
  <si>
    <t>20.004.0045-A</t>
  </si>
  <si>
    <t>20.004.0100-0</t>
  </si>
  <si>
    <t>20.004.0100-A</t>
  </si>
  <si>
    <t>20.004.0102-0</t>
  </si>
  <si>
    <t>20.004.0102-A</t>
  </si>
  <si>
    <t>20.004.0105-0</t>
  </si>
  <si>
    <t>20.004.0105-A</t>
  </si>
  <si>
    <t>20.004.0122-0</t>
  </si>
  <si>
    <t>20.004.0122-A</t>
  </si>
  <si>
    <t>20.004.0125-0</t>
  </si>
  <si>
    <t>20.004.0125-A</t>
  </si>
  <si>
    <t>20.004.0127-0</t>
  </si>
  <si>
    <t>20.004.0127-A</t>
  </si>
  <si>
    <t>20.004.0130-0</t>
  </si>
  <si>
    <t>20.004.0130-A</t>
  </si>
  <si>
    <t>20.004.0131-0</t>
  </si>
  <si>
    <t>20.004.0131-A</t>
  </si>
  <si>
    <t>20.004.0132-0</t>
  </si>
  <si>
    <t>20.004.0132-A</t>
  </si>
  <si>
    <t>20.004.0135-0</t>
  </si>
  <si>
    <t>20.004.0135-A</t>
  </si>
  <si>
    <t>20.004.0136-0</t>
  </si>
  <si>
    <t>20.004.0136-A</t>
  </si>
  <si>
    <t>20.005.0001-0</t>
  </si>
  <si>
    <t>20.005.0001-A</t>
  </si>
  <si>
    <t>20.005.0002-1</t>
  </si>
  <si>
    <t>20.005.0002-B</t>
  </si>
  <si>
    <t>20.005.0003-1</t>
  </si>
  <si>
    <t>20.005.0003-B</t>
  </si>
  <si>
    <t>20.005.0004-0</t>
  </si>
  <si>
    <t>20.005.0004-A</t>
  </si>
  <si>
    <t>20.005.0005-0</t>
  </si>
  <si>
    <t>20.005.0005-A</t>
  </si>
  <si>
    <t>20.005.0006-0</t>
  </si>
  <si>
    <t>20.005.0006-A</t>
  </si>
  <si>
    <t>20.005.0007-0</t>
  </si>
  <si>
    <t>20.005.0007-A</t>
  </si>
  <si>
    <t>20.005.0008-0</t>
  </si>
  <si>
    <t>20.005.0008-A</t>
  </si>
  <si>
    <t>20.005.0009-0</t>
  </si>
  <si>
    <t>20.005.0009-A</t>
  </si>
  <si>
    <t>20.005.0010-0</t>
  </si>
  <si>
    <t>20.005.0010-A</t>
  </si>
  <si>
    <t>20.006.0001-0</t>
  </si>
  <si>
    <t>20.006.0001-A</t>
  </si>
  <si>
    <t>20.006.0002-0</t>
  </si>
  <si>
    <t>20.006.0002-A</t>
  </si>
  <si>
    <t>20.006.0003-0</t>
  </si>
  <si>
    <t>20.006.0003-A</t>
  </si>
  <si>
    <t>20.006.0100-0</t>
  </si>
  <si>
    <t>20.006.0100-A</t>
  </si>
  <si>
    <t>20.007.0001-0</t>
  </si>
  <si>
    <t>20.007.0001-A</t>
  </si>
  <si>
    <t>20.007.0002-0</t>
  </si>
  <si>
    <t>20.007.0002-A</t>
  </si>
  <si>
    <t>20.008.0001-0</t>
  </si>
  <si>
    <t>20.008.0001-A</t>
  </si>
  <si>
    <t>20.008.0002-0</t>
  </si>
  <si>
    <t>20.008.0002-A</t>
  </si>
  <si>
    <t>20.008.0003-0</t>
  </si>
  <si>
    <t>20.008.0003-A</t>
  </si>
  <si>
    <t>20.008.0004-0</t>
  </si>
  <si>
    <t>20.008.0004-A</t>
  </si>
  <si>
    <t>20.008.0010-0</t>
  </si>
  <si>
    <t>20.008.0010-A</t>
  </si>
  <si>
    <t>20.008.0015-0</t>
  </si>
  <si>
    <t>20.008.0015-A</t>
  </si>
  <si>
    <t>20.009.0001-1</t>
  </si>
  <si>
    <t>20.009.0001-B</t>
  </si>
  <si>
    <t>20.009.0002-1</t>
  </si>
  <si>
    <t>20.009.0002-B</t>
  </si>
  <si>
    <t>20.009.0007-0</t>
  </si>
  <si>
    <t>20.009.0007-A</t>
  </si>
  <si>
    <t>20.009.0008-0</t>
  </si>
  <si>
    <t>20.009.0008-A</t>
  </si>
  <si>
    <t>20.009.0009-0</t>
  </si>
  <si>
    <t>20.009.0009-A</t>
  </si>
  <si>
    <t>20.009.0010-0</t>
  </si>
  <si>
    <t>20.009.0010-A</t>
  </si>
  <si>
    <t>20.009.0012-0</t>
  </si>
  <si>
    <t>20.009.0012-A</t>
  </si>
  <si>
    <t>20.009.0014-0</t>
  </si>
  <si>
    <t>20.009.0014-A</t>
  </si>
  <si>
    <t>20.009.0015-0</t>
  </si>
  <si>
    <t>20.009.0015-A</t>
  </si>
  <si>
    <t>20.009.0017-0</t>
  </si>
  <si>
    <t>20.009.0017-A</t>
  </si>
  <si>
    <t>20.009.0020-0</t>
  </si>
  <si>
    <t>20.009.0020-A</t>
  </si>
  <si>
    <t>20.009.0021-0</t>
  </si>
  <si>
    <t>20.009.0021-A</t>
  </si>
  <si>
    <t>20.009.0050-0</t>
  </si>
  <si>
    <t>20.009.0050-A</t>
  </si>
  <si>
    <t>20.009.0080-0</t>
  </si>
  <si>
    <t>20.009.0080-A</t>
  </si>
  <si>
    <t>20.009.0100-0</t>
  </si>
  <si>
    <t>20.009.0100-A</t>
  </si>
  <si>
    <t>20.009.0105-0</t>
  </si>
  <si>
    <t>20.009.0105-A</t>
  </si>
  <si>
    <t>20.009.0110-0</t>
  </si>
  <si>
    <t>20.009.0110-A</t>
  </si>
  <si>
    <t>20.009.0115-0</t>
  </si>
  <si>
    <t>20.009.0115-A</t>
  </si>
  <si>
    <t>20.010.0001-0</t>
  </si>
  <si>
    <t>20.010.0001-A</t>
  </si>
  <si>
    <t>20.010.0002-0</t>
  </si>
  <si>
    <t>20.010.0002-A</t>
  </si>
  <si>
    <t>20.010.0003-0</t>
  </si>
  <si>
    <t>20.010.0003-A</t>
  </si>
  <si>
    <t>20.010.0004-0</t>
  </si>
  <si>
    <t>20.010.0004-A</t>
  </si>
  <si>
    <t>20.011.0001-0</t>
  </si>
  <si>
    <t>20.011.0001-A</t>
  </si>
  <si>
    <t>20.012.0001-0</t>
  </si>
  <si>
    <t>20.012.0001-A</t>
  </si>
  <si>
    <t>20.012.0002-0</t>
  </si>
  <si>
    <t>20.012.0002-A</t>
  </si>
  <si>
    <t>20.012.0003-0</t>
  </si>
  <si>
    <t>20.012.0003-A</t>
  </si>
  <si>
    <t>20.012.0004-0</t>
  </si>
  <si>
    <t>20.012.0004-A</t>
  </si>
  <si>
    <t>20.012.0005-0</t>
  </si>
  <si>
    <t>20.012.0005-A</t>
  </si>
  <si>
    <t>20.012.0006-0</t>
  </si>
  <si>
    <t>20.012.0006-A</t>
  </si>
  <si>
    <t>20.012.0008-0</t>
  </si>
  <si>
    <t>20.012.0008-A</t>
  </si>
  <si>
    <t>20.012.0009-0</t>
  </si>
  <si>
    <t>20.012.0009-A</t>
  </si>
  <si>
    <t>20.012.0010-0</t>
  </si>
  <si>
    <t>20.012.0010-A</t>
  </si>
  <si>
    <t>20.012.0011-0</t>
  </si>
  <si>
    <t>20.012.0011-A</t>
  </si>
  <si>
    <t>20.012.0013-0</t>
  </si>
  <si>
    <t>20.012.0013-A</t>
  </si>
  <si>
    <t>20.012.0015-0</t>
  </si>
  <si>
    <t>20.012.0015-A</t>
  </si>
  <si>
    <t>20.012.0020-0</t>
  </si>
  <si>
    <t>20.012.0020-A</t>
  </si>
  <si>
    <t>20.012.0025-0</t>
  </si>
  <si>
    <t>20.012.0025-A</t>
  </si>
  <si>
    <t>20.012.0030-0</t>
  </si>
  <si>
    <t>20.012.0030-A</t>
  </si>
  <si>
    <t>20.012.0035-0</t>
  </si>
  <si>
    <t>20.012.0035-A</t>
  </si>
  <si>
    <t>20.012.0036-0</t>
  </si>
  <si>
    <t>20.012.0036-A</t>
  </si>
  <si>
    <t>20.012.0050-0</t>
  </si>
  <si>
    <t>20.012.0050-A</t>
  </si>
  <si>
    <t>20.013.0005-0</t>
  </si>
  <si>
    <t>20.013.0005-A</t>
  </si>
  <si>
    <t>20.015.0010-0</t>
  </si>
  <si>
    <t>20.015.0010-A</t>
  </si>
  <si>
    <t>20.015.0015-0</t>
  </si>
  <si>
    <t>20.015.0015-A</t>
  </si>
  <si>
    <t>20.016.0003-0</t>
  </si>
  <si>
    <t>20.016.0003-A</t>
  </si>
  <si>
    <t>20.016.0004-0</t>
  </si>
  <si>
    <t>20.016.0004-A</t>
  </si>
  <si>
    <t>20.016.0005-0</t>
  </si>
  <si>
    <t>20.016.0005-A</t>
  </si>
  <si>
    <t>20.020.0001-0</t>
  </si>
  <si>
    <t>20.020.0001-A</t>
  </si>
  <si>
    <t>20.020.0002-0</t>
  </si>
  <si>
    <t>20.020.0002-A</t>
  </si>
  <si>
    <t>20.020.0003-0</t>
  </si>
  <si>
    <t>20.020.0003-A</t>
  </si>
  <si>
    <t>20.020.0007-0</t>
  </si>
  <si>
    <t>20.020.0007-A</t>
  </si>
  <si>
    <t>20.020.0008-0</t>
  </si>
  <si>
    <t>20.020.0008-A</t>
  </si>
  <si>
    <t>20.020.0009-0</t>
  </si>
  <si>
    <t>20.020.0009-A</t>
  </si>
  <si>
    <t>20.020.0010-0</t>
  </si>
  <si>
    <t>20.020.0010-A</t>
  </si>
  <si>
    <t>20.023.0001-0</t>
  </si>
  <si>
    <t>20.023.0001-A</t>
  </si>
  <si>
    <t>20.023.0002-0</t>
  </si>
  <si>
    <t>20.023.0002-A</t>
  </si>
  <si>
    <t>20.023.0003-0</t>
  </si>
  <si>
    <t>20.023.0003-A</t>
  </si>
  <si>
    <t>20.023.0004-0</t>
  </si>
  <si>
    <t>20.023.0004-A</t>
  </si>
  <si>
    <t>20.023.0005-0</t>
  </si>
  <si>
    <t>20.023.0005-A</t>
  </si>
  <si>
    <t>20.023.0006-0</t>
  </si>
  <si>
    <t>20.023.0006-A</t>
  </si>
  <si>
    <t>20.023.0007-0</t>
  </si>
  <si>
    <t>20.023.0007-A</t>
  </si>
  <si>
    <t>20.023.0050-0</t>
  </si>
  <si>
    <t>20.023.0050-A</t>
  </si>
  <si>
    <t>20.024.0001-0</t>
  </si>
  <si>
    <t>20.024.0001-A</t>
  </si>
  <si>
    <t>20.024.0005-0</t>
  </si>
  <si>
    <t>20.024.0005-A</t>
  </si>
  <si>
    <t>20.024.0006-0</t>
  </si>
  <si>
    <t>20.024.0006-A</t>
  </si>
  <si>
    <t>20.024.0007-0</t>
  </si>
  <si>
    <t>20.024.0007-A</t>
  </si>
  <si>
    <t>20.024.0008-0</t>
  </si>
  <si>
    <t>20.024.0008-A</t>
  </si>
  <si>
    <t>20.025.0001-0</t>
  </si>
  <si>
    <t>20.025.0001-A</t>
  </si>
  <si>
    <t>20.026.0001-0</t>
  </si>
  <si>
    <t>20.026.0001-A</t>
  </si>
  <si>
    <t>20.026.0002-0</t>
  </si>
  <si>
    <t>20.026.0002-A</t>
  </si>
  <si>
    <t>20.026.0003-0</t>
  </si>
  <si>
    <t>20.026.0003-A</t>
  </si>
  <si>
    <t>20.026.0007-0</t>
  </si>
  <si>
    <t>20.026.0007-A</t>
  </si>
  <si>
    <t>20.026.0008-0</t>
  </si>
  <si>
    <t>20.026.0008-A</t>
  </si>
  <si>
    <t>20.026.0009-0</t>
  </si>
  <si>
    <t>20.026.0009-A</t>
  </si>
  <si>
    <t>20.026.0013-0</t>
  </si>
  <si>
    <t>20.026.0013-A</t>
  </si>
  <si>
    <t>20.026.0014-0</t>
  </si>
  <si>
    <t>20.026.0014-A</t>
  </si>
  <si>
    <t>20.026.0015-0</t>
  </si>
  <si>
    <t>20.026.0015-A</t>
  </si>
  <si>
    <t>20.027.0001-0</t>
  </si>
  <si>
    <t>20.027.0001-A</t>
  </si>
  <si>
    <t>20.027.0002-0</t>
  </si>
  <si>
    <t>20.027.0002-A</t>
  </si>
  <si>
    <t>20.027.0003-0</t>
  </si>
  <si>
    <t>20.027.0003-A</t>
  </si>
  <si>
    <t>20.027.0004-0</t>
  </si>
  <si>
    <t>20.027.0004-A</t>
  </si>
  <si>
    <t>20.027.0005-0</t>
  </si>
  <si>
    <t>20.027.0005-A</t>
  </si>
  <si>
    <t>20.027.0006-0</t>
  </si>
  <si>
    <t>20.027.0006-A</t>
  </si>
  <si>
    <t>20.028.0001-0</t>
  </si>
  <si>
    <t>20.028.0001-A</t>
  </si>
  <si>
    <t>20.028.0002-0</t>
  </si>
  <si>
    <t>20.028.0002-A</t>
  </si>
  <si>
    <t>20.028.0003-0</t>
  </si>
  <si>
    <t>20.028.0003-A</t>
  </si>
  <si>
    <t>20.028.0004-0</t>
  </si>
  <si>
    <t>20.028.0004-A</t>
  </si>
  <si>
    <t>20.028.0005-0</t>
  </si>
  <si>
    <t>20.028.0005-A</t>
  </si>
  <si>
    <t>20.028.0006-0</t>
  </si>
  <si>
    <t>20.028.0006-A</t>
  </si>
  <si>
    <t>20.028.0008-0</t>
  </si>
  <si>
    <t>20.028.0008-A</t>
  </si>
  <si>
    <t>20.028.0010-0</t>
  </si>
  <si>
    <t>20.028.0010-A</t>
  </si>
  <si>
    <t>20.028.0014-0</t>
  </si>
  <si>
    <t>20.028.0014-A</t>
  </si>
  <si>
    <t>20.028.0015-0</t>
  </si>
  <si>
    <t>20.028.0015-A</t>
  </si>
  <si>
    <t>20.028.0016-0</t>
  </si>
  <si>
    <t>20.028.0016-A</t>
  </si>
  <si>
    <t>20.028.0020-0</t>
  </si>
  <si>
    <t>20.028.0020-A</t>
  </si>
  <si>
    <t>20.029.0001-0</t>
  </si>
  <si>
    <t>20.029.0001-A</t>
  </si>
  <si>
    <t>20.030.0001-0</t>
  </si>
  <si>
    <t>20.030.0001-A</t>
  </si>
  <si>
    <t>20.030.0002-0</t>
  </si>
  <si>
    <t>20.030.0002-A</t>
  </si>
  <si>
    <t>20.030.0003-0</t>
  </si>
  <si>
    <t>20.030.0003-A</t>
  </si>
  <si>
    <t>20.031.0001-0</t>
  </si>
  <si>
    <t>20.031.0001-A</t>
  </si>
  <si>
    <t>20.031.0002-0</t>
  </si>
  <si>
    <t>20.031.0002-A</t>
  </si>
  <si>
    <t>20.031.0003-0</t>
  </si>
  <si>
    <t>20.031.0003-A</t>
  </si>
  <si>
    <t>20.032.0001-0</t>
  </si>
  <si>
    <t>20.032.0001-A</t>
  </si>
  <si>
    <t>20.032.0002-0</t>
  </si>
  <si>
    <t>20.032.0002-A</t>
  </si>
  <si>
    <t>20.032.0003-0</t>
  </si>
  <si>
    <t>20.032.0003-A</t>
  </si>
  <si>
    <t>20.033.0001-0</t>
  </si>
  <si>
    <t>20.033.0001-A</t>
  </si>
  <si>
    <t>20.033.0002-0</t>
  </si>
  <si>
    <t>20.033.0002-A</t>
  </si>
  <si>
    <t>20.033.0003-0</t>
  </si>
  <si>
    <t>20.033.0003-A</t>
  </si>
  <si>
    <t>20.034.0001-0</t>
  </si>
  <si>
    <t>20.034.0001-A</t>
  </si>
  <si>
    <t>20.034.0002-0</t>
  </si>
  <si>
    <t>20.034.0002-A</t>
  </si>
  <si>
    <t>20.034.0003-0</t>
  </si>
  <si>
    <t>20.034.0003-A</t>
  </si>
  <si>
    <t>20.035.0001-0</t>
  </si>
  <si>
    <t>20.035.0001-A</t>
  </si>
  <si>
    <t>20.035.0002-0</t>
  </si>
  <si>
    <t>20.035.0002-A</t>
  </si>
  <si>
    <t>20.035.0003-0</t>
  </si>
  <si>
    <t>20.035.0003-A</t>
  </si>
  <si>
    <t>20.036.0001-0</t>
  </si>
  <si>
    <t>20.036.0001-A</t>
  </si>
  <si>
    <t>20.036.0002-0</t>
  </si>
  <si>
    <t>20.036.0002-A</t>
  </si>
  <si>
    <t>20.036.0003-0</t>
  </si>
  <si>
    <t>20.036.0003-A</t>
  </si>
  <si>
    <t>20.037.0001-0</t>
  </si>
  <si>
    <t>20.037.0001-A</t>
  </si>
  <si>
    <t>20.037.0002-0</t>
  </si>
  <si>
    <t>20.037.0002-A</t>
  </si>
  <si>
    <t>20.037.0003-0</t>
  </si>
  <si>
    <t>20.037.0003-A</t>
  </si>
  <si>
    <t>20.038.0010-0</t>
  </si>
  <si>
    <t>20.038.0010-A</t>
  </si>
  <si>
    <t>20.038.0015-0</t>
  </si>
  <si>
    <t>20.038.0015-A</t>
  </si>
  <si>
    <t>20.040.0002-0</t>
  </si>
  <si>
    <t>20.040.0002-A</t>
  </si>
  <si>
    <t>20.040.0003-0</t>
  </si>
  <si>
    <t>20.040.0003-A</t>
  </si>
  <si>
    <t>20.040.0005-0</t>
  </si>
  <si>
    <t>20.040.0005-A</t>
  </si>
  <si>
    <t>20.040.0008-0</t>
  </si>
  <si>
    <t>20.040.0008-A</t>
  </si>
  <si>
    <t>20.041.0002-0</t>
  </si>
  <si>
    <t>20.041.0002-A</t>
  </si>
  <si>
    <t>20.041.0003-0</t>
  </si>
  <si>
    <t>20.041.0003-A</t>
  </si>
  <si>
    <t>20.041.0005-0</t>
  </si>
  <si>
    <t>20.041.0005-A</t>
  </si>
  <si>
    <t>20.041.0008-0</t>
  </si>
  <si>
    <t>20.041.0008-A</t>
  </si>
  <si>
    <t>20.067.0038-0</t>
  </si>
  <si>
    <t>20.067.0038-A</t>
  </si>
  <si>
    <t>20.067.0039-0</t>
  </si>
  <si>
    <t>20.067.0039-A</t>
  </si>
  <si>
    <t>20.067.0040-0</t>
  </si>
  <si>
    <t>20.067.0040-A</t>
  </si>
  <si>
    <t>20.067.0041-0</t>
  </si>
  <si>
    <t>20.067.0041-A</t>
  </si>
  <si>
    <t>20.067.0042-0</t>
  </si>
  <si>
    <t>20.067.0042-A</t>
  </si>
  <si>
    <t>20.067.0043-0</t>
  </si>
  <si>
    <t>20.067.0043-A</t>
  </si>
  <si>
    <t>20.067.0044-0</t>
  </si>
  <si>
    <t>20.067.0044-A</t>
  </si>
  <si>
    <t>20.067.0045-0</t>
  </si>
  <si>
    <t>20.067.0045-A</t>
  </si>
  <si>
    <t>20.067.0046-0</t>
  </si>
  <si>
    <t>20.067.0046-A</t>
  </si>
  <si>
    <t>20.067.0047-0</t>
  </si>
  <si>
    <t>20.067.0047-A</t>
  </si>
  <si>
    <t>20.067.0048-0</t>
  </si>
  <si>
    <t>20.067.0048-A</t>
  </si>
  <si>
    <t>20.067.0049-0</t>
  </si>
  <si>
    <t>20.067.0049-A</t>
  </si>
  <si>
    <t>20.067.0050-0</t>
  </si>
  <si>
    <t>20.067.0050-A</t>
  </si>
  <si>
    <t>20.067.0051-0</t>
  </si>
  <si>
    <t>20.067.0051-A</t>
  </si>
  <si>
    <t>20.067.0052-0</t>
  </si>
  <si>
    <t>20.067.0052-A</t>
  </si>
  <si>
    <t>20.067.0053-0</t>
  </si>
  <si>
    <t>20.067.0053-A</t>
  </si>
  <si>
    <t>20.067.0054-0</t>
  </si>
  <si>
    <t>20.067.0054-A</t>
  </si>
  <si>
    <t>20.067.0055-0</t>
  </si>
  <si>
    <t>20.067.0055-A</t>
  </si>
  <si>
    <t>20.067.0056-0</t>
  </si>
  <si>
    <t>20.067.0056-A</t>
  </si>
  <si>
    <t>20.067.0057-0</t>
  </si>
  <si>
    <t>20.067.0057-A</t>
  </si>
  <si>
    <t>20.067.0058-0</t>
  </si>
  <si>
    <t>20.067.0058-A</t>
  </si>
  <si>
    <t>20.067.0070-0</t>
  </si>
  <si>
    <t>20.067.0070-A</t>
  </si>
  <si>
    <t>20.067.0072-0</t>
  </si>
  <si>
    <t>20.067.0072-A</t>
  </si>
  <si>
    <t>20.067.0074-0</t>
  </si>
  <si>
    <t>20.067.0074-A</t>
  </si>
  <si>
    <t>20.067.0076-0</t>
  </si>
  <si>
    <t>20.067.0076-A</t>
  </si>
  <si>
    <t>20.067.0078-0</t>
  </si>
  <si>
    <t>20.067.0078-A</t>
  </si>
  <si>
    <t>20.067.0080-0</t>
  </si>
  <si>
    <t>20.067.0080-A</t>
  </si>
  <si>
    <t>20.067.0082-0</t>
  </si>
  <si>
    <t>20.067.0082-A</t>
  </si>
  <si>
    <t>20.067.0084-0</t>
  </si>
  <si>
    <t>20.067.0084-A</t>
  </si>
  <si>
    <t>20.067.0086-0</t>
  </si>
  <si>
    <t>20.067.0086-A</t>
  </si>
  <si>
    <t>20.067.0088-0</t>
  </si>
  <si>
    <t>20.067.0088-A</t>
  </si>
  <si>
    <t>20.067.0090-0</t>
  </si>
  <si>
    <t>20.067.0090-A</t>
  </si>
  <si>
    <t>20.067.0092-0</t>
  </si>
  <si>
    <t>20.067.0092-A</t>
  </si>
  <si>
    <t>20.067.0094-0</t>
  </si>
  <si>
    <t>20.067.0094-A</t>
  </si>
  <si>
    <t>20.067.0096-0</t>
  </si>
  <si>
    <t>20.067.0096-A</t>
  </si>
  <si>
    <t>20.067.0098-0</t>
  </si>
  <si>
    <t>20.067.0098-A</t>
  </si>
  <si>
    <t>20.067.0100-0</t>
  </si>
  <si>
    <t>20.067.0100-A</t>
  </si>
  <si>
    <t>20.067.0102-0</t>
  </si>
  <si>
    <t>20.067.0102-A</t>
  </si>
  <si>
    <t>20.067.0104-0</t>
  </si>
  <si>
    <t>20.067.0104-A</t>
  </si>
  <si>
    <t>20.067.0106-0</t>
  </si>
  <si>
    <t>20.067.0106-A</t>
  </si>
  <si>
    <t>20.067.0108-0</t>
  </si>
  <si>
    <t>20.067.0108-A</t>
  </si>
  <si>
    <t>20.067.0110-0</t>
  </si>
  <si>
    <t>20.067.0110-A</t>
  </si>
  <si>
    <t>20.070.0001-0</t>
  </si>
  <si>
    <t>20.070.0001-A</t>
  </si>
  <si>
    <t>20.070.0002-0</t>
  </si>
  <si>
    <t>20.070.0002-A</t>
  </si>
  <si>
    <t>20.070.0003-0</t>
  </si>
  <si>
    <t>20.070.0003-A</t>
  </si>
  <si>
    <t>20.070.0004-0</t>
  </si>
  <si>
    <t>20.070.0004-A</t>
  </si>
  <si>
    <t>20.070.0008-0</t>
  </si>
  <si>
    <t>20.070.0008-A</t>
  </si>
  <si>
    <t>20.070.0009-0</t>
  </si>
  <si>
    <t>20.070.0009-A</t>
  </si>
  <si>
    <t>20.070.0010-0</t>
  </si>
  <si>
    <t>20.070.0010-A</t>
  </si>
  <si>
    <t>20.070.0011-0</t>
  </si>
  <si>
    <t>20.070.0011-A</t>
  </si>
  <si>
    <t>20.070.0015-0</t>
  </si>
  <si>
    <t>20.070.0015-A</t>
  </si>
  <si>
    <t>20.070.0016-0</t>
  </si>
  <si>
    <t>20.070.0016-A</t>
  </si>
  <si>
    <t>20.070.0017-0</t>
  </si>
  <si>
    <t>20.070.0017-A</t>
  </si>
  <si>
    <t>20.070.0018-0</t>
  </si>
  <si>
    <t>20.070.0018-A</t>
  </si>
  <si>
    <t>20.070.0022-0</t>
  </si>
  <si>
    <t>20.070.0022-A</t>
  </si>
  <si>
    <t>20.070.0023-0</t>
  </si>
  <si>
    <t>20.070.0023-A</t>
  </si>
  <si>
    <t>20.070.0024-0</t>
  </si>
  <si>
    <t>20.070.0024-A</t>
  </si>
  <si>
    <t>20.070.0025-0</t>
  </si>
  <si>
    <t>20.070.0025-A</t>
  </si>
  <si>
    <t>20.070.0029-0</t>
  </si>
  <si>
    <t>20.070.0029-A</t>
  </si>
  <si>
    <t>20.070.0030-0</t>
  </si>
  <si>
    <t>20.070.0030-A</t>
  </si>
  <si>
    <t>20.070.0031-0</t>
  </si>
  <si>
    <t>20.070.0031-A</t>
  </si>
  <si>
    <t>20.070.0032-0</t>
  </si>
  <si>
    <t>20.070.0032-A</t>
  </si>
  <si>
    <t>20.070.0036-0</t>
  </si>
  <si>
    <t>20.070.0036-A</t>
  </si>
  <si>
    <t>20.070.0037-0</t>
  </si>
  <si>
    <t>20.070.0037-A</t>
  </si>
  <si>
    <t>20.070.0038-0</t>
  </si>
  <si>
    <t>20.070.0038-A</t>
  </si>
  <si>
    <t>20.070.0039-0</t>
  </si>
  <si>
    <t>20.070.0039-A</t>
  </si>
  <si>
    <t>20.085.0100-0</t>
  </si>
  <si>
    <t>20.085.0100-A</t>
  </si>
  <si>
    <t>20.085.0105-0</t>
  </si>
  <si>
    <t>20.085.0105-A</t>
  </si>
  <si>
    <t>20.085.0110-0</t>
  </si>
  <si>
    <t>20.085.0110-A</t>
  </si>
  <si>
    <t>20.085.0115-0</t>
  </si>
  <si>
    <t>20.085.0115-A</t>
  </si>
  <si>
    <t>20.085.0120-0</t>
  </si>
  <si>
    <t>20.085.0120-A</t>
  </si>
  <si>
    <t>20.085.0125-0</t>
  </si>
  <si>
    <t>20.085.0125-A</t>
  </si>
  <si>
    <t>20.085.0130-0</t>
  </si>
  <si>
    <t>20.085.0130-A</t>
  </si>
  <si>
    <t>20.085.0135-0</t>
  </si>
  <si>
    <t>20.085.0135-A</t>
  </si>
  <si>
    <t>20.085.0140-0</t>
  </si>
  <si>
    <t>20.085.0140-A</t>
  </si>
  <si>
    <t>20.085.0145-0</t>
  </si>
  <si>
    <t>20.085.0145-A</t>
  </si>
  <si>
    <t>20.085.0150-0</t>
  </si>
  <si>
    <t>20.085.0150-A</t>
  </si>
  <si>
    <t>20.085.0155-0</t>
  </si>
  <si>
    <t>20.085.0155-A</t>
  </si>
  <si>
    <t>20.085.0160-0</t>
  </si>
  <si>
    <t>20.085.0160-A</t>
  </si>
  <si>
    <t>20.085.0165-0</t>
  </si>
  <si>
    <t>20.085.0165-A</t>
  </si>
  <si>
    <t>20.085.0170-0</t>
  </si>
  <si>
    <t>20.085.0170-A</t>
  </si>
  <si>
    <t>20.085.0175-0</t>
  </si>
  <si>
    <t>20.085.0175-A</t>
  </si>
  <si>
    <t>20.085.0180-0</t>
  </si>
  <si>
    <t>20.085.0180-A</t>
  </si>
  <si>
    <t>20.085.0185-0</t>
  </si>
  <si>
    <t>20.085.0185-A</t>
  </si>
  <si>
    <t>20.085.0190-0</t>
  </si>
  <si>
    <t>20.085.0190-A</t>
  </si>
  <si>
    <t>20.085.0195-0</t>
  </si>
  <si>
    <t>20.085.0195-A</t>
  </si>
  <si>
    <t>20.085.0200-0</t>
  </si>
  <si>
    <t>20.085.0200-A</t>
  </si>
  <si>
    <t>20.085.0205-0</t>
  </si>
  <si>
    <t>20.085.0205-A</t>
  </si>
  <si>
    <t>20.085.0210-0</t>
  </si>
  <si>
    <t>20.085.0210-A</t>
  </si>
  <si>
    <t>20.085.0215-0</t>
  </si>
  <si>
    <t>20.085.0215-A</t>
  </si>
  <si>
    <t>20.085.0220-0</t>
  </si>
  <si>
    <t>20.085.0220-A</t>
  </si>
  <si>
    <t>20.085.0225-0</t>
  </si>
  <si>
    <t>20.085.0225-A</t>
  </si>
  <si>
    <t>20.085.0230-0</t>
  </si>
  <si>
    <t>20.085.0230-A</t>
  </si>
  <si>
    <t>20.085.0235-0</t>
  </si>
  <si>
    <t>20.085.0235-A</t>
  </si>
  <si>
    <t>20.085.0240-0</t>
  </si>
  <si>
    <t>20.085.0240-A</t>
  </si>
  <si>
    <t>20.085.0245-0</t>
  </si>
  <si>
    <t>20.085.0245-A</t>
  </si>
  <si>
    <t>20.085.0250-0</t>
  </si>
  <si>
    <t>20.085.0250-A</t>
  </si>
  <si>
    <t>20.085.0255-0</t>
  </si>
  <si>
    <t>20.085.0255-A</t>
  </si>
  <si>
    <t>20.085.0260-0</t>
  </si>
  <si>
    <t>20.085.0260-A</t>
  </si>
  <si>
    <t>20.085.0265-0</t>
  </si>
  <si>
    <t>20.085.0265-A</t>
  </si>
  <si>
    <t>20.085.0270-0</t>
  </si>
  <si>
    <t>20.085.0270-A</t>
  </si>
  <si>
    <t>20.085.0275-0</t>
  </si>
  <si>
    <t>20.085.0275-A</t>
  </si>
  <si>
    <t>20.085.0280-0</t>
  </si>
  <si>
    <t>20.085.0280-A</t>
  </si>
  <si>
    <t>20.085.0285-0</t>
  </si>
  <si>
    <t>20.085.0285-A</t>
  </si>
  <si>
    <t>20.085.0290-0</t>
  </si>
  <si>
    <t>20.085.0290-A</t>
  </si>
  <si>
    <t>20.085.0295-0</t>
  </si>
  <si>
    <t>20.085.0295-A</t>
  </si>
  <si>
    <t>20.085.0300-0</t>
  </si>
  <si>
    <t>20.085.0300-A</t>
  </si>
  <si>
    <t>20.085.0305-0</t>
  </si>
  <si>
    <t>20.085.0305-A</t>
  </si>
  <si>
    <t>20.085.0310-0</t>
  </si>
  <si>
    <t>20.085.0310-A</t>
  </si>
  <si>
    <t>20.085.0315-0</t>
  </si>
  <si>
    <t>20.085.0315-A</t>
  </si>
  <si>
    <t>20.085.0320-0</t>
  </si>
  <si>
    <t>20.085.0320-A</t>
  </si>
  <si>
    <t>20.085.0325-0</t>
  </si>
  <si>
    <t>20.085.0325-A</t>
  </si>
  <si>
    <t>20.085.0330-0</t>
  </si>
  <si>
    <t>20.085.0330-A</t>
  </si>
  <si>
    <t>20.085.0335-0</t>
  </si>
  <si>
    <t>20.085.0335-A</t>
  </si>
  <si>
    <t>20.085.0340-0</t>
  </si>
  <si>
    <t>20.085.0340-A</t>
  </si>
  <si>
    <t>20.085.0345-0</t>
  </si>
  <si>
    <t>20.085.0345-A</t>
  </si>
  <si>
    <t>20.085.0350-0</t>
  </si>
  <si>
    <t>20.085.0350-A</t>
  </si>
  <si>
    <t>20.085.0355-0</t>
  </si>
  <si>
    <t>20.085.0355-A</t>
  </si>
  <si>
    <t>20.085.0360-0</t>
  </si>
  <si>
    <t>20.085.0360-A</t>
  </si>
  <si>
    <t>20.085.0365-0</t>
  </si>
  <si>
    <t>20.085.0365-A</t>
  </si>
  <si>
    <t>20.085.0370-0</t>
  </si>
  <si>
    <t>20.085.0370-A</t>
  </si>
  <si>
    <t>20.085.0375-0</t>
  </si>
  <si>
    <t>20.085.0375-A</t>
  </si>
  <si>
    <t>20.085.0380-0</t>
  </si>
  <si>
    <t>20.085.0380-A</t>
  </si>
  <si>
    <t>20.085.0385-0</t>
  </si>
  <si>
    <t>20.085.0385-A</t>
  </si>
  <si>
    <t>20.085.0390-0</t>
  </si>
  <si>
    <t>20.085.0390-A</t>
  </si>
  <si>
    <t>20.085.0395-0</t>
  </si>
  <si>
    <t>20.085.0395-A</t>
  </si>
  <si>
    <t>20.085.0400-0</t>
  </si>
  <si>
    <t>20.085.0400-A</t>
  </si>
  <si>
    <t>20.085.0405-0</t>
  </si>
  <si>
    <t>20.085.0405-A</t>
  </si>
  <si>
    <t>20.085.0410-0</t>
  </si>
  <si>
    <t>20.085.0410-A</t>
  </si>
  <si>
    <t>20.085.0415-0</t>
  </si>
  <si>
    <t>20.085.0415-A</t>
  </si>
  <si>
    <t>20.085.0420-0</t>
  </si>
  <si>
    <t>20.085.0420-A</t>
  </si>
  <si>
    <t>20.085.0425-0</t>
  </si>
  <si>
    <t>20.085.0425-A</t>
  </si>
  <si>
    <t>20.085.0430-0</t>
  </si>
  <si>
    <t>20.085.0430-A</t>
  </si>
  <si>
    <t>20.085.0435-0</t>
  </si>
  <si>
    <t>20.085.0435-A</t>
  </si>
  <si>
    <t>20.085.0440-0</t>
  </si>
  <si>
    <t>20.085.0440-A</t>
  </si>
  <si>
    <t>20.085.0445-0</t>
  </si>
  <si>
    <t>20.085.0445-A</t>
  </si>
  <si>
    <t>20.085.0450-0</t>
  </si>
  <si>
    <t>20.085.0450-A</t>
  </si>
  <si>
    <t>20.085.0455-0</t>
  </si>
  <si>
    <t>20.085.0455-A</t>
  </si>
  <si>
    <t>20.085.0460-0</t>
  </si>
  <si>
    <t>20.085.0460-A</t>
  </si>
  <si>
    <t>20.085.0465-0</t>
  </si>
  <si>
    <t>20.085.0465-A</t>
  </si>
  <si>
    <t>20.085.0470-0</t>
  </si>
  <si>
    <t>20.085.0470-A</t>
  </si>
  <si>
    <t>20.085.0475-0</t>
  </si>
  <si>
    <t>20.085.0475-A</t>
  </si>
  <si>
    <t>20.085.0480-0</t>
  </si>
  <si>
    <t>20.085.0480-A</t>
  </si>
  <si>
    <t>20.085.0485-0</t>
  </si>
  <si>
    <t>20.085.0485-A</t>
  </si>
  <si>
    <t>20.085.0490-0</t>
  </si>
  <si>
    <t>20.085.0490-A</t>
  </si>
  <si>
    <t>20.085.0495-0</t>
  </si>
  <si>
    <t>20.085.0495-A</t>
  </si>
  <si>
    <t>20.085.0500-0</t>
  </si>
  <si>
    <t>20.085.0500-A</t>
  </si>
  <si>
    <t>20.085.0505-0</t>
  </si>
  <si>
    <t>20.085.0505-A</t>
  </si>
  <si>
    <t>20.085.0510-0</t>
  </si>
  <si>
    <t>20.085.0510-A</t>
  </si>
  <si>
    <t>20.085.0515-0</t>
  </si>
  <si>
    <t>20.085.0515-A</t>
  </si>
  <si>
    <t>20.085.0520-0</t>
  </si>
  <si>
    <t>20.085.0520-A</t>
  </si>
  <si>
    <t>20.085.0525-0</t>
  </si>
  <si>
    <t>20.085.0525-A</t>
  </si>
  <si>
    <t>20.085.0530-0</t>
  </si>
  <si>
    <t>20.085.0530-A</t>
  </si>
  <si>
    <t>20.085.0535-0</t>
  </si>
  <si>
    <t>20.085.0535-A</t>
  </si>
  <si>
    <t>20.085.0540-0</t>
  </si>
  <si>
    <t>20.085.0540-A</t>
  </si>
  <si>
    <t>20.085.0545-0</t>
  </si>
  <si>
    <t>20.085.0545-A</t>
  </si>
  <si>
    <t>20.085.0550-0</t>
  </si>
  <si>
    <t>20.085.0550-A</t>
  </si>
  <si>
    <t>20.085.0555-0</t>
  </si>
  <si>
    <t>20.085.0555-A</t>
  </si>
  <si>
    <t>20.085.0560-0</t>
  </si>
  <si>
    <t>20.085.0560-A</t>
  </si>
  <si>
    <t>20.085.0565-0</t>
  </si>
  <si>
    <t>20.085.0565-A</t>
  </si>
  <si>
    <t>20.085.0570-0</t>
  </si>
  <si>
    <t>20.085.0570-A</t>
  </si>
  <si>
    <t>20.085.0575-0</t>
  </si>
  <si>
    <t>20.085.0575-A</t>
  </si>
  <si>
    <t>20.085.0580-0</t>
  </si>
  <si>
    <t>20.085.0580-A</t>
  </si>
  <si>
    <t>20.085.0585-0</t>
  </si>
  <si>
    <t>20.085.0585-A</t>
  </si>
  <si>
    <t>20.085.0590-0</t>
  </si>
  <si>
    <t>20.085.0590-A</t>
  </si>
  <si>
    <t>20.085.0595-0</t>
  </si>
  <si>
    <t>20.085.0595-A</t>
  </si>
  <si>
    <t>20.085.0600-0</t>
  </si>
  <si>
    <t>20.085.0600-A</t>
  </si>
  <si>
    <t>20.085.0605-0</t>
  </si>
  <si>
    <t>20.085.0605-A</t>
  </si>
  <si>
    <t>20.085.0610-0</t>
  </si>
  <si>
    <t>20.085.0610-A</t>
  </si>
  <si>
    <t>20.085.0615-0</t>
  </si>
  <si>
    <t>20.085.0615-A</t>
  </si>
  <si>
    <t>20.085.0620-0</t>
  </si>
  <si>
    <t>20.085.0620-A</t>
  </si>
  <si>
    <t>20.085.0625-0</t>
  </si>
  <si>
    <t>20.085.0625-A</t>
  </si>
  <si>
    <t>20.085.0630-0</t>
  </si>
  <si>
    <t>20.085.0630-A</t>
  </si>
  <si>
    <t>20.085.0635-0</t>
  </si>
  <si>
    <t>20.085.0635-A</t>
  </si>
  <si>
    <t>20.085.0640-0</t>
  </si>
  <si>
    <t>20.085.0640-A</t>
  </si>
  <si>
    <t>20.085.0645-0</t>
  </si>
  <si>
    <t>20.085.0645-A</t>
  </si>
  <si>
    <t>20.085.0650-0</t>
  </si>
  <si>
    <t>20.085.0650-A</t>
  </si>
  <si>
    <t>20.085.0655-0</t>
  </si>
  <si>
    <t>20.085.0655-A</t>
  </si>
  <si>
    <t>20.085.0660-0</t>
  </si>
  <si>
    <t>20.085.0660-A</t>
  </si>
  <si>
    <t>20.085.0665-0</t>
  </si>
  <si>
    <t>20.085.0665-A</t>
  </si>
  <si>
    <t>20.085.0670-0</t>
  </si>
  <si>
    <t>20.085.0670-A</t>
  </si>
  <si>
    <t>20.085.0675-0</t>
  </si>
  <si>
    <t>20.085.0675-A</t>
  </si>
  <si>
    <t>20.085.0680-0</t>
  </si>
  <si>
    <t>20.085.0680-A</t>
  </si>
  <si>
    <t>20.085.0685-0</t>
  </si>
  <si>
    <t>20.085.0685-A</t>
  </si>
  <si>
    <t>20.086.0100-0</t>
  </si>
  <si>
    <t>20.086.0100-A</t>
  </si>
  <si>
    <t>20.086.0110-0</t>
  </si>
  <si>
    <t>20.086.0110-A</t>
  </si>
  <si>
    <t>20.086.0120-0</t>
  </si>
  <si>
    <t>20.086.0120-A</t>
  </si>
  <si>
    <t>20.086.0130-0</t>
  </si>
  <si>
    <t>20.086.0130-A</t>
  </si>
  <si>
    <t>20.086.0140-0</t>
  </si>
  <si>
    <t>20.086.0140-A</t>
  </si>
  <si>
    <t>20.086.0150-0</t>
  </si>
  <si>
    <t>20.086.0150-A</t>
  </si>
  <si>
    <t>20.086.0160-0</t>
  </si>
  <si>
    <t>20.086.0160-A</t>
  </si>
  <si>
    <t>20.086.0170-0</t>
  </si>
  <si>
    <t>20.086.0170-A</t>
  </si>
  <si>
    <t>20.086.0180-0</t>
  </si>
  <si>
    <t>20.086.0180-A</t>
  </si>
  <si>
    <t>20.086.0190-0</t>
  </si>
  <si>
    <t>20.086.0190-A</t>
  </si>
  <si>
    <t>20.086.0200-0</t>
  </si>
  <si>
    <t>20.086.0200-A</t>
  </si>
  <si>
    <t>20.086.0210-0</t>
  </si>
  <si>
    <t>20.086.0210-A</t>
  </si>
  <si>
    <t>20.086.0220-0</t>
  </si>
  <si>
    <t>20.086.0220-A</t>
  </si>
  <si>
    <t>20.086.0230-0</t>
  </si>
  <si>
    <t>20.086.0230-A</t>
  </si>
  <si>
    <t>20.086.0240-0</t>
  </si>
  <si>
    <t>20.086.0240-A</t>
  </si>
  <si>
    <t>20.086.0250-0</t>
  </si>
  <si>
    <t>20.086.0250-A</t>
  </si>
  <si>
    <t>20.086.0260-0</t>
  </si>
  <si>
    <t>20.086.0260-A</t>
  </si>
  <si>
    <t>20.086.0270-0</t>
  </si>
  <si>
    <t>20.086.0270-A</t>
  </si>
  <si>
    <t>20.086.0280-0</t>
  </si>
  <si>
    <t>20.086.0280-A</t>
  </si>
  <si>
    <t>20.086.0290-0</t>
  </si>
  <si>
    <t>20.086.0290-A</t>
  </si>
  <si>
    <t>20.086.0300-0</t>
  </si>
  <si>
    <t>20.086.0300-A</t>
  </si>
  <si>
    <t>20.086.0310-0</t>
  </si>
  <si>
    <t>20.086.0310-A</t>
  </si>
  <si>
    <t>20.086.0320-0</t>
  </si>
  <si>
    <t>20.086.0320-A</t>
  </si>
  <si>
    <t>20.086.0330-0</t>
  </si>
  <si>
    <t>20.086.0330-A</t>
  </si>
  <si>
    <t>20.086.0340-0</t>
  </si>
  <si>
    <t>20.086.0340-A</t>
  </si>
  <si>
    <t>20.086.0350-0</t>
  </si>
  <si>
    <t>20.086.0350-A</t>
  </si>
  <si>
    <t>20.086.0360-0</t>
  </si>
  <si>
    <t>20.086.0360-A</t>
  </si>
  <si>
    <t>20.086.0370-0</t>
  </si>
  <si>
    <t>20.086.0370-A</t>
  </si>
  <si>
    <t>20.086.0380-0</t>
  </si>
  <si>
    <t>20.086.0380-A</t>
  </si>
  <si>
    <t>20.086.0390-0</t>
  </si>
  <si>
    <t>20.086.0390-A</t>
  </si>
  <si>
    <t>20.086.0400-0</t>
  </si>
  <si>
    <t>20.086.0400-A</t>
  </si>
  <si>
    <t>20.086.0410-0</t>
  </si>
  <si>
    <t>20.086.0410-A</t>
  </si>
  <si>
    <t>20.086.0420-0</t>
  </si>
  <si>
    <t>20.086.0420-A</t>
  </si>
  <si>
    <t>20.086.0430-0</t>
  </si>
  <si>
    <t>20.086.0430-A</t>
  </si>
  <si>
    <t>20.086.0440-0</t>
  </si>
  <si>
    <t>20.086.0440-A</t>
  </si>
  <si>
    <t>20.086.0450-0</t>
  </si>
  <si>
    <t>20.086.0450-A</t>
  </si>
  <si>
    <t>20.086.0460-0</t>
  </si>
  <si>
    <t>20.086.0460-A</t>
  </si>
  <si>
    <t>20.086.0470-0</t>
  </si>
  <si>
    <t>20.086.0470-A</t>
  </si>
  <si>
    <t>20.086.0480-0</t>
  </si>
  <si>
    <t>20.086.0480-A</t>
  </si>
  <si>
    <t>20.086.0490-0</t>
  </si>
  <si>
    <t>20.086.0490-A</t>
  </si>
  <si>
    <t>20.086.0500-0</t>
  </si>
  <si>
    <t>20.086.0500-A</t>
  </si>
  <si>
    <t>20.086.0510-0</t>
  </si>
  <si>
    <t>20.086.0510-A</t>
  </si>
  <si>
    <t>20.086.0520-0</t>
  </si>
  <si>
    <t>20.086.0520-A</t>
  </si>
  <si>
    <t>20.086.0530-0</t>
  </si>
  <si>
    <t>20.086.0530-A</t>
  </si>
  <si>
    <t>20.086.0540-0</t>
  </si>
  <si>
    <t>20.086.0540-A</t>
  </si>
  <si>
    <t>20.086.0550-0</t>
  </si>
  <si>
    <t>20.086.0550-A</t>
  </si>
  <si>
    <t>20.086.0560-0</t>
  </si>
  <si>
    <t>20.086.0560-A</t>
  </si>
  <si>
    <t>20.086.0570-0</t>
  </si>
  <si>
    <t>20.086.0570-A</t>
  </si>
  <si>
    <t>20.086.0580-0</t>
  </si>
  <si>
    <t>20.086.0580-A</t>
  </si>
  <si>
    <t>20.086.0590-0</t>
  </si>
  <si>
    <t>20.086.0590-A</t>
  </si>
  <si>
    <t>20.086.0600-0</t>
  </si>
  <si>
    <t>20.086.0600-A</t>
  </si>
  <si>
    <t>20.086.0610-0</t>
  </si>
  <si>
    <t>20.086.0610-A</t>
  </si>
  <si>
    <t>20.086.0620-0</t>
  </si>
  <si>
    <t>20.086.0620-A</t>
  </si>
  <si>
    <t>20.086.0630-0</t>
  </si>
  <si>
    <t>20.086.0630-A</t>
  </si>
  <si>
    <t>20.086.0640-0</t>
  </si>
  <si>
    <t>20.086.0640-A</t>
  </si>
  <si>
    <t>20.086.0650-0</t>
  </si>
  <si>
    <t>20.086.0650-A</t>
  </si>
  <si>
    <t>20.086.0660-0</t>
  </si>
  <si>
    <t>20.086.0660-A</t>
  </si>
  <si>
    <t>20.086.0670-0</t>
  </si>
  <si>
    <t>20.086.0670-A</t>
  </si>
  <si>
    <t>20.086.0680-0</t>
  </si>
  <si>
    <t>20.086.0680-A</t>
  </si>
  <si>
    <t>20.090.0001-1</t>
  </si>
  <si>
    <t>20.090.0001-B</t>
  </si>
  <si>
    <t>20.090.0005-1</t>
  </si>
  <si>
    <t>20.090.0005-B</t>
  </si>
  <si>
    <t>20.090.0006-0</t>
  </si>
  <si>
    <t>20.090.0006-A</t>
  </si>
  <si>
    <t>20.091.0001-1</t>
  </si>
  <si>
    <t>20.091.0001-B</t>
  </si>
  <si>
    <t>20.092.0001-0</t>
  </si>
  <si>
    <t>20.092.0001-A</t>
  </si>
  <si>
    <t>20.093.0001-0</t>
  </si>
  <si>
    <t>20.093.0001-A</t>
  </si>
  <si>
    <t>20.096.0001-0</t>
  </si>
  <si>
    <t>20.096.0001-A</t>
  </si>
  <si>
    <t>20.097.0001-0</t>
  </si>
  <si>
    <t>20.097.0001-A</t>
  </si>
  <si>
    <t>20.097.0002-0</t>
  </si>
  <si>
    <t>20.097.0002-A</t>
  </si>
  <si>
    <t>20.097.0003-0</t>
  </si>
  <si>
    <t>20.097.0003-A</t>
  </si>
  <si>
    <t>20.097.0004-0</t>
  </si>
  <si>
    <t>20.097.0004-A</t>
  </si>
  <si>
    <t>20.097.0005-0</t>
  </si>
  <si>
    <t>20.097.0005-A</t>
  </si>
  <si>
    <t>20.097.0010-0</t>
  </si>
  <si>
    <t>20.097.0010-A</t>
  </si>
  <si>
    <t>20.097.0011-0</t>
  </si>
  <si>
    <t>20.097.0011-A</t>
  </si>
  <si>
    <t>20.098.0001-0</t>
  </si>
  <si>
    <t>20.098.0001-A</t>
  </si>
  <si>
    <t>20.099.0001-0</t>
  </si>
  <si>
    <t>20.099.0001-A</t>
  </si>
  <si>
    <t>20.100.0001-0</t>
  </si>
  <si>
    <t>20.100.0001-A</t>
  </si>
  <si>
    <t>20.100.0005-0</t>
  </si>
  <si>
    <t>20.100.0005-A</t>
  </si>
  <si>
    <t>20.100.0010-0</t>
  </si>
  <si>
    <t>20.100.0010-A</t>
  </si>
  <si>
    <t>20.100.0011-0</t>
  </si>
  <si>
    <t>20.100.0011-A</t>
  </si>
  <si>
    <t>20.100.0012-0</t>
  </si>
  <si>
    <t>20.100.0012-A</t>
  </si>
  <si>
    <t>20.100.0013-0</t>
  </si>
  <si>
    <t>20.100.0013-A</t>
  </si>
  <si>
    <t>20.100.0015-0</t>
  </si>
  <si>
    <t>20.100.0015-A</t>
  </si>
  <si>
    <t>20.100.0016-0</t>
  </si>
  <si>
    <t>20.100.0016-A</t>
  </si>
  <si>
    <t>20.100.0030-0</t>
  </si>
  <si>
    <t>20.100.0030-A</t>
  </si>
  <si>
    <t>20.100.0050-0</t>
  </si>
  <si>
    <t>20.100.0050-A</t>
  </si>
  <si>
    <t>20.100.0060-0</t>
  </si>
  <si>
    <t>20.100.0060-A</t>
  </si>
  <si>
    <t>20.100.0070-0</t>
  </si>
  <si>
    <t>20.100.0070-A</t>
  </si>
  <si>
    <t>20.100.0075-0</t>
  </si>
  <si>
    <t>20.100.0075-A</t>
  </si>
  <si>
    <t>20.100.0080-0</t>
  </si>
  <si>
    <t>20.100.0080-A</t>
  </si>
  <si>
    <t>20.100.0085-0</t>
  </si>
  <si>
    <t>20.100.0085-A</t>
  </si>
  <si>
    <t>20.100.0090-0</t>
  </si>
  <si>
    <t>20.100.0090-A</t>
  </si>
  <si>
    <t>20.100.0095-0</t>
  </si>
  <si>
    <t>20.100.0095-A</t>
  </si>
  <si>
    <t>20.101.0011-0</t>
  </si>
  <si>
    <t>20.101.0011-A</t>
  </si>
  <si>
    <t>20.101.0013-0</t>
  </si>
  <si>
    <t>20.101.0013-A</t>
  </si>
  <si>
    <t>20.102.0003-0</t>
  </si>
  <si>
    <t>20.102.0003-A</t>
  </si>
  <si>
    <t>20.102.0004-0</t>
  </si>
  <si>
    <t>20.102.0004-A</t>
  </si>
  <si>
    <t>20.102.0006-0</t>
  </si>
  <si>
    <t>20.102.0006-A</t>
  </si>
  <si>
    <t>20.102.0007-0</t>
  </si>
  <si>
    <t>20.102.0007-A</t>
  </si>
  <si>
    <t>20.102.0008-0</t>
  </si>
  <si>
    <t>20.102.0008-A</t>
  </si>
  <si>
    <t>20.103.0001-0</t>
  </si>
  <si>
    <t>20.103.0001-A</t>
  </si>
  <si>
    <t>20.104.0001-0</t>
  </si>
  <si>
    <t>20.104.0001-A</t>
  </si>
  <si>
    <t>20.104.0005-0</t>
  </si>
  <si>
    <t>20.104.0005-A</t>
  </si>
  <si>
    <t>20.105.0001-0</t>
  </si>
  <si>
    <t>20.105.0001-A</t>
  </si>
  <si>
    <t>20.105.0004-0</t>
  </si>
  <si>
    <t>20.105.0004-A</t>
  </si>
  <si>
    <t>20.105.0005-0</t>
  </si>
  <si>
    <t>20.105.0005-A</t>
  </si>
  <si>
    <t>20.106.0001-0</t>
  </si>
  <si>
    <t>20.106.0001-A</t>
  </si>
  <si>
    <t>20.107.0001-0</t>
  </si>
  <si>
    <t>20.107.0001-A</t>
  </si>
  <si>
    <t>20.108.0001-0</t>
  </si>
  <si>
    <t>20.108.0001-A</t>
  </si>
  <si>
    <t>20.108.0003-0</t>
  </si>
  <si>
    <t>20.108.0003-A</t>
  </si>
  <si>
    <t>20.108.0005-0</t>
  </si>
  <si>
    <t>20.108.0005-A</t>
  </si>
  <si>
    <t>20.108.0007-0</t>
  </si>
  <si>
    <t>20.108.0007-A</t>
  </si>
  <si>
    <t>20.108.0012-0</t>
  </si>
  <si>
    <t>20.108.0012-A</t>
  </si>
  <si>
    <t>20.108.0015-0</t>
  </si>
  <si>
    <t>20.108.0015-A</t>
  </si>
  <si>
    <t>20.108.0017-0</t>
  </si>
  <si>
    <t>20.108.0017-A</t>
  </si>
  <si>
    <t>20.111.0001-0</t>
  </si>
  <si>
    <t>20.111.0001-A</t>
  </si>
  <si>
    <t>20.111.0006-0</t>
  </si>
  <si>
    <t>20.111.0006-A</t>
  </si>
  <si>
    <t>20.111.0007-0</t>
  </si>
  <si>
    <t>20.111.0007-A</t>
  </si>
  <si>
    <t>20.111.0008-0</t>
  </si>
  <si>
    <t>20.111.0008-A</t>
  </si>
  <si>
    <t>20.111.0009-0</t>
  </si>
  <si>
    <t>20.111.0009-A</t>
  </si>
  <si>
    <t>20.111.0010-0</t>
  </si>
  <si>
    <t>20.111.0010-A</t>
  </si>
  <si>
    <t>20.112.0010-0</t>
  </si>
  <si>
    <t>20.112.0010-A</t>
  </si>
  <si>
    <t>20.112.0011-0</t>
  </si>
  <si>
    <t>20.112.0011-A</t>
  </si>
  <si>
    <t>20.112.0013-0</t>
  </si>
  <si>
    <t>20.112.0013-A</t>
  </si>
  <si>
    <t>20.112.0014-0</t>
  </si>
  <si>
    <t>20.112.0014-A</t>
  </si>
  <si>
    <t>20.112.0015-0</t>
  </si>
  <si>
    <t>20.112.0015-A</t>
  </si>
  <si>
    <t>20.113.0010-0</t>
  </si>
  <si>
    <t>20.113.0010-A</t>
  </si>
  <si>
    <t>20.113.0011-0</t>
  </si>
  <si>
    <t>20.113.0011-A</t>
  </si>
  <si>
    <t>20.113.0012-0</t>
  </si>
  <si>
    <t>20.113.0012-A</t>
  </si>
  <si>
    <t>20.113.0013-0</t>
  </si>
  <si>
    <t>20.113.0013-A</t>
  </si>
  <si>
    <t>20.113.0014-0</t>
  </si>
  <si>
    <t>20.113.0014-A</t>
  </si>
  <si>
    <t>20.113.0015-0</t>
  </si>
  <si>
    <t>20.113.0015-A</t>
  </si>
  <si>
    <t>20.114.0010-0</t>
  </si>
  <si>
    <t>20.114.0010-A</t>
  </si>
  <si>
    <t>20.114.0011-0</t>
  </si>
  <si>
    <t>20.114.0011-A</t>
  </si>
  <si>
    <t>20.114.0012-0</t>
  </si>
  <si>
    <t>20.114.0012-A</t>
  </si>
  <si>
    <t>20.114.0013-0</t>
  </si>
  <si>
    <t>20.114.0013-A</t>
  </si>
  <si>
    <t>20.114.0014-0</t>
  </si>
  <si>
    <t>20.114.0014-A</t>
  </si>
  <si>
    <t>20.114.0015-0</t>
  </si>
  <si>
    <t>20.114.0015-A</t>
  </si>
  <si>
    <t>20.115.0010-0</t>
  </si>
  <si>
    <t>20.115.0010-A</t>
  </si>
  <si>
    <t>20.115.0011-0</t>
  </si>
  <si>
    <t>20.115.0011-A</t>
  </si>
  <si>
    <t>20.115.0012-0</t>
  </si>
  <si>
    <t>20.115.0012-A</t>
  </si>
  <si>
    <t>20.115.0013-0</t>
  </si>
  <si>
    <t>20.115.0013-A</t>
  </si>
  <si>
    <t>20.115.0014-0</t>
  </si>
  <si>
    <t>20.115.0014-A</t>
  </si>
  <si>
    <t>20.115.0015-0</t>
  </si>
  <si>
    <t>20.115.0015-A</t>
  </si>
  <si>
    <t>20.116.0005-0</t>
  </si>
  <si>
    <t>20.116.0005-A</t>
  </si>
  <si>
    <t>20.116.0006-0</t>
  </si>
  <si>
    <t>20.116.0006-A</t>
  </si>
  <si>
    <t>20.116.0007-0</t>
  </si>
  <si>
    <t>20.116.0007-A</t>
  </si>
  <si>
    <t>20.116.0008-0</t>
  </si>
  <si>
    <t>20.116.0008-A</t>
  </si>
  <si>
    <t>20.116.0012-0</t>
  </si>
  <si>
    <t>20.116.0012-A</t>
  </si>
  <si>
    <t>20.116.0013-0</t>
  </si>
  <si>
    <t>20.116.0013-A</t>
  </si>
  <si>
    <t>20.116.0014-0</t>
  </si>
  <si>
    <t>20.116.0014-A</t>
  </si>
  <si>
    <t>20.116.0020-0</t>
  </si>
  <si>
    <t>20.116.0020-A</t>
  </si>
  <si>
    <t>20.170.0001-0</t>
  </si>
  <si>
    <t>20.170.0001-A</t>
  </si>
  <si>
    <t>20.170.0002-0</t>
  </si>
  <si>
    <t>20.170.0002-A</t>
  </si>
  <si>
    <t>20.170.0005-0</t>
  </si>
  <si>
    <t>20.170.0005-A</t>
  </si>
  <si>
    <t>20.170.0015-0</t>
  </si>
  <si>
    <t>20.170.0015-A</t>
  </si>
  <si>
    <t>20.175.0002-1</t>
  </si>
  <si>
    <t>20.175.0002-B</t>
  </si>
  <si>
    <t>20.175.0003-0</t>
  </si>
  <si>
    <t>20.175.0003-A</t>
  </si>
  <si>
    <t>20.175.0004-0</t>
  </si>
  <si>
    <t>20.175.0004-A</t>
  </si>
  <si>
    <t>20.175.0005-0</t>
  </si>
  <si>
    <t>20.175.0005-A</t>
  </si>
  <si>
    <t>20.175.0006-0</t>
  </si>
  <si>
    <t>20.175.0006-A</t>
  </si>
  <si>
    <t>20.175.0007-0</t>
  </si>
  <si>
    <t>20.175.0007-A</t>
  </si>
  <si>
    <t>20.175.0010-1</t>
  </si>
  <si>
    <t>20.175.0010-B</t>
  </si>
  <si>
    <t>20.175.0015-0</t>
  </si>
  <si>
    <t>20.175.0015-A</t>
  </si>
  <si>
    <t>20.176.0010-0</t>
  </si>
  <si>
    <t>20.176.0010-A</t>
  </si>
  <si>
    <t>20.180.0001-0</t>
  </si>
  <si>
    <t>20.180.0001-A</t>
  </si>
  <si>
    <t>20.180.0002-0</t>
  </si>
  <si>
    <t>20.180.0002-A</t>
  </si>
  <si>
    <t>20.181.0001-0</t>
  </si>
  <si>
    <t>20.181.0001-A</t>
  </si>
  <si>
    <t>20.181.0005-1</t>
  </si>
  <si>
    <t>20.181.0005-B</t>
  </si>
  <si>
    <t>20.181.0006-1</t>
  </si>
  <si>
    <t>20.181.0006-B</t>
  </si>
  <si>
    <t>20.183.0001-1</t>
  </si>
  <si>
    <t>20.183.0001-B</t>
  </si>
  <si>
    <t>20.198.0001-0</t>
  </si>
  <si>
    <t>20.198.0001-A</t>
  </si>
  <si>
    <t>21.001.0010-0</t>
  </si>
  <si>
    <t>21.001.0010-A</t>
  </si>
  <si>
    <t>21.001.0015-0</t>
  </si>
  <si>
    <t>21.001.0015-A</t>
  </si>
  <si>
    <t>21.001.0020-0</t>
  </si>
  <si>
    <t>21.001.0020-A</t>
  </si>
  <si>
    <t>21.001.0021-0</t>
  </si>
  <si>
    <t>21.001.0021-A</t>
  </si>
  <si>
    <t>21.001.0025-0</t>
  </si>
  <si>
    <t>21.001.0025-A</t>
  </si>
  <si>
    <t>21.001.0060-0</t>
  </si>
  <si>
    <t>21.001.0060-A</t>
  </si>
  <si>
    <t>21.001.0062-0</t>
  </si>
  <si>
    <t>21.001.0062-A</t>
  </si>
  <si>
    <t>21.001.0065-0</t>
  </si>
  <si>
    <t>21.001.0065-A</t>
  </si>
  <si>
    <t>21.001.0070-0</t>
  </si>
  <si>
    <t>21.001.0070-A</t>
  </si>
  <si>
    <t>21.001.0075-0</t>
  </si>
  <si>
    <t>21.001.0075-A</t>
  </si>
  <si>
    <t>21.001.0080-0</t>
  </si>
  <si>
    <t>21.001.0080-A</t>
  </si>
  <si>
    <t>21.001.0090-0</t>
  </si>
  <si>
    <t>21.001.0090-A</t>
  </si>
  <si>
    <t>21.001.0095-0</t>
  </si>
  <si>
    <t>21.001.0095-A</t>
  </si>
  <si>
    <t>21.001.0150-0</t>
  </si>
  <si>
    <t>21.001.0150-A</t>
  </si>
  <si>
    <t>21.001.0155-0</t>
  </si>
  <si>
    <t>21.001.0155-A</t>
  </si>
  <si>
    <t>21.001.0160-0</t>
  </si>
  <si>
    <t>21.001.0160-A</t>
  </si>
  <si>
    <t>21.001.0165-0</t>
  </si>
  <si>
    <t>21.001.0165-A</t>
  </si>
  <si>
    <t>21.001.0170-0</t>
  </si>
  <si>
    <t>21.001.0170-A</t>
  </si>
  <si>
    <t>21.001.0175-0</t>
  </si>
  <si>
    <t>21.001.0175-A</t>
  </si>
  <si>
    <t>21.001.0180-0</t>
  </si>
  <si>
    <t>21.001.0180-A</t>
  </si>
  <si>
    <t>21.001.0185-0</t>
  </si>
  <si>
    <t>21.001.0185-A</t>
  </si>
  <si>
    <t>21.001.0190-0</t>
  </si>
  <si>
    <t>21.001.0190-A</t>
  </si>
  <si>
    <t>21.002.0010-0</t>
  </si>
  <si>
    <t>21.002.0010-A</t>
  </si>
  <si>
    <t>21.002.0015-0</t>
  </si>
  <si>
    <t>21.002.0015-A</t>
  </si>
  <si>
    <t>21.002.0020-0</t>
  </si>
  <si>
    <t>21.002.0020-A</t>
  </si>
  <si>
    <t>21.002.0025-0</t>
  </si>
  <si>
    <t>21.002.0025-A</t>
  </si>
  <si>
    <t>21.002.0030-0</t>
  </si>
  <si>
    <t>21.002.0030-A</t>
  </si>
  <si>
    <t>21.002.0035-0</t>
  </si>
  <si>
    <t>21.002.0035-A</t>
  </si>
  <si>
    <t>21.002.0040-0</t>
  </si>
  <si>
    <t>21.002.0040-A</t>
  </si>
  <si>
    <t>21.002.0045-0</t>
  </si>
  <si>
    <t>21.002.0045-A</t>
  </si>
  <si>
    <t>21.003.0052-0</t>
  </si>
  <si>
    <t>21.003.0052-A</t>
  </si>
  <si>
    <t>21.003.0053-0</t>
  </si>
  <si>
    <t>21.003.0053-A</t>
  </si>
  <si>
    <t>21.003.0054-0</t>
  </si>
  <si>
    <t>21.003.0054-A</t>
  </si>
  <si>
    <t>21.003.0055-0</t>
  </si>
  <si>
    <t>21.003.0055-A</t>
  </si>
  <si>
    <t>21.003.0056-0</t>
  </si>
  <si>
    <t>21.003.0056-A</t>
  </si>
  <si>
    <t>21.003.0057-0</t>
  </si>
  <si>
    <t>21.003.0057-A</t>
  </si>
  <si>
    <t>21.003.0065-0</t>
  </si>
  <si>
    <t>21.003.0065-A</t>
  </si>
  <si>
    <t>21.003.0070-0</t>
  </si>
  <si>
    <t>21.003.0070-A</t>
  </si>
  <si>
    <t>21.003.0072-0</t>
  </si>
  <si>
    <t>21.003.0072-A</t>
  </si>
  <si>
    <t>21.003.0075-0</t>
  </si>
  <si>
    <t>21.003.0075-A</t>
  </si>
  <si>
    <t>21.003.0078-0</t>
  </si>
  <si>
    <t>21.003.0078-A</t>
  </si>
  <si>
    <t>21.003.0085-0</t>
  </si>
  <si>
    <t>21.003.0085-A</t>
  </si>
  <si>
    <t>21.004.0095-0</t>
  </si>
  <si>
    <t>21.004.0095-A</t>
  </si>
  <si>
    <t>21.004.0100-0</t>
  </si>
  <si>
    <t>21.004.0100-A</t>
  </si>
  <si>
    <t>21.004.0101-0</t>
  </si>
  <si>
    <t>21.004.0101-A</t>
  </si>
  <si>
    <t>21.004.0102-0</t>
  </si>
  <si>
    <t>21.004.0102-A</t>
  </si>
  <si>
    <t>21.004.0105-0</t>
  </si>
  <si>
    <t>21.004.0105-A</t>
  </si>
  <si>
    <t>21.004.0108-0</t>
  </si>
  <si>
    <t>21.004.0108-A</t>
  </si>
  <si>
    <t>21.004.0110-0</t>
  </si>
  <si>
    <t>21.004.0110-A</t>
  </si>
  <si>
    <t>21.004.0120-0</t>
  </si>
  <si>
    <t>21.004.0120-A</t>
  </si>
  <si>
    <t>21.004.0125-0</t>
  </si>
  <si>
    <t>21.004.0125-A</t>
  </si>
  <si>
    <t>21.004.0130-0</t>
  </si>
  <si>
    <t>21.004.0130-A</t>
  </si>
  <si>
    <t>21.004.0135-0</t>
  </si>
  <si>
    <t>21.004.0135-A</t>
  </si>
  <si>
    <t>21.004.0140-0</t>
  </si>
  <si>
    <t>21.004.0140-A</t>
  </si>
  <si>
    <t>21.004.0141-0</t>
  </si>
  <si>
    <t>21.004.0141-A</t>
  </si>
  <si>
    <t>21.004.0142-0</t>
  </si>
  <si>
    <t>21.004.0142-A</t>
  </si>
  <si>
    <t>21.004.0143-0</t>
  </si>
  <si>
    <t>21.004.0143-A</t>
  </si>
  <si>
    <t>21.004.0144-0</t>
  </si>
  <si>
    <t>21.004.0144-A</t>
  </si>
  <si>
    <t>21.004.0150-0</t>
  </si>
  <si>
    <t>21.004.0150-A</t>
  </si>
  <si>
    <t>21.004.0153-0</t>
  </si>
  <si>
    <t>21.004.0153-A</t>
  </si>
  <si>
    <t>21.004.0155-0</t>
  </si>
  <si>
    <t>21.004.0155-A</t>
  </si>
  <si>
    <t>21.004.0158-0</t>
  </si>
  <si>
    <t>21.004.0158-A</t>
  </si>
  <si>
    <t>21.004.0160-0</t>
  </si>
  <si>
    <t>21.004.0160-A</t>
  </si>
  <si>
    <t>21.004.0165-0</t>
  </si>
  <si>
    <t>21.004.0165-A</t>
  </si>
  <si>
    <t>21.004.0168-0</t>
  </si>
  <si>
    <t>21.004.0168-A</t>
  </si>
  <si>
    <t>21.004.0170-0</t>
  </si>
  <si>
    <t>21.004.0170-A</t>
  </si>
  <si>
    <t>21.004.0175-0</t>
  </si>
  <si>
    <t>21.004.0175-A</t>
  </si>
  <si>
    <t>21.004.0185-0</t>
  </si>
  <si>
    <t>21.004.0185-A</t>
  </si>
  <si>
    <t>21.004.0186-0</t>
  </si>
  <si>
    <t>21.004.0186-A</t>
  </si>
  <si>
    <t>21.004.0187-0</t>
  </si>
  <si>
    <t>21.004.0187-A</t>
  </si>
  <si>
    <t>21.004.0188-0</t>
  </si>
  <si>
    <t>21.004.0188-A</t>
  </si>
  <si>
    <t>21.004.0190-0</t>
  </si>
  <si>
    <t>21.004.0190-A</t>
  </si>
  <si>
    <t>21.004.0200-0</t>
  </si>
  <si>
    <t>21.004.0200-A</t>
  </si>
  <si>
    <t>21.005.0010-0</t>
  </si>
  <si>
    <t>21.005.0010-A</t>
  </si>
  <si>
    <t>21.005.0011-0</t>
  </si>
  <si>
    <t>21.005.0011-A</t>
  </si>
  <si>
    <t>21.005.0015-0</t>
  </si>
  <si>
    <t>21.005.0015-A</t>
  </si>
  <si>
    <t>21.005.0016-0</t>
  </si>
  <si>
    <t>21.005.0016-A</t>
  </si>
  <si>
    <t>21.005.0020-0</t>
  </si>
  <si>
    <t>21.005.0020-A</t>
  </si>
  <si>
    <t>21.005.0050-0</t>
  </si>
  <si>
    <t>21.005.0050-A</t>
  </si>
  <si>
    <t>21.007.0010-0</t>
  </si>
  <si>
    <t>21.007.0010-A</t>
  </si>
  <si>
    <t>21.007.0015-0</t>
  </si>
  <si>
    <t>21.007.0015-A</t>
  </si>
  <si>
    <t>21.009.0010-0</t>
  </si>
  <si>
    <t>21.009.0010-A</t>
  </si>
  <si>
    <t>21.009.0011-0</t>
  </si>
  <si>
    <t>21.009.0011-A</t>
  </si>
  <si>
    <t>21.009.0012-0</t>
  </si>
  <si>
    <t>21.009.0012-A</t>
  </si>
  <si>
    <t>21.009.0013-0</t>
  </si>
  <si>
    <t>21.009.0013-A</t>
  </si>
  <si>
    <t>21.009.0030-0</t>
  </si>
  <si>
    <t>21.009.0030-A</t>
  </si>
  <si>
    <t>21.009.0031-0</t>
  </si>
  <si>
    <t>21.009.0031-A</t>
  </si>
  <si>
    <t>21.009.0040-0</t>
  </si>
  <si>
    <t>21.009.0040-A</t>
  </si>
  <si>
    <t>21.009.0041-0</t>
  </si>
  <si>
    <t>21.009.0041-A</t>
  </si>
  <si>
    <t>21.009.0080-0</t>
  </si>
  <si>
    <t>21.009.0080-A</t>
  </si>
  <si>
    <t>21.009.0081-0</t>
  </si>
  <si>
    <t>21.009.0081-A</t>
  </si>
  <si>
    <t>21.009.0100-0</t>
  </si>
  <si>
    <t>21.009.0100-A</t>
  </si>
  <si>
    <t>21.009.0101-0</t>
  </si>
  <si>
    <t>21.009.0101-A</t>
  </si>
  <si>
    <t>21.009.0102-0</t>
  </si>
  <si>
    <t>21.009.0102-A</t>
  </si>
  <si>
    <t>21.009.0105-0</t>
  </si>
  <si>
    <t>21.009.0105-A</t>
  </si>
  <si>
    <t>21.009.0106-0</t>
  </si>
  <si>
    <t>21.009.0106-A</t>
  </si>
  <si>
    <t>21.009.0107-0</t>
  </si>
  <si>
    <t>21.009.0107-A</t>
  </si>
  <si>
    <t>21.009.0108-0</t>
  </si>
  <si>
    <t>21.009.0108-A</t>
  </si>
  <si>
    <t>21.009.0109-0</t>
  </si>
  <si>
    <t>21.009.0109-A</t>
  </si>
  <si>
    <t>21.009.0110-0</t>
  </si>
  <si>
    <t>21.009.0110-A</t>
  </si>
  <si>
    <t>21.009.0111-0</t>
  </si>
  <si>
    <t>21.009.0111-A</t>
  </si>
  <si>
    <t>21.009.0112-0</t>
  </si>
  <si>
    <t>21.009.0112-A</t>
  </si>
  <si>
    <t>21.009.0113-0</t>
  </si>
  <si>
    <t>21.009.0113-A</t>
  </si>
  <si>
    <t>21.009.0114-0</t>
  </si>
  <si>
    <t>21.009.0114-A</t>
  </si>
  <si>
    <t>21.009.0115-0</t>
  </si>
  <si>
    <t>21.009.0115-A</t>
  </si>
  <si>
    <t>21.009.0116-0</t>
  </si>
  <si>
    <t>21.009.0116-A</t>
  </si>
  <si>
    <t>21.010.0005-0</t>
  </si>
  <si>
    <t>21.010.0005-A</t>
  </si>
  <si>
    <t>21.010.0010-0</t>
  </si>
  <si>
    <t>21.010.0010-A</t>
  </si>
  <si>
    <t>21.010.0015-0</t>
  </si>
  <si>
    <t>21.010.0015-A</t>
  </si>
  <si>
    <t>21.010.0020-0</t>
  </si>
  <si>
    <t>21.010.0020-A</t>
  </si>
  <si>
    <t>21.010.0025-0</t>
  </si>
  <si>
    <t>21.010.0025-A</t>
  </si>
  <si>
    <t>21.010.0030-0</t>
  </si>
  <si>
    <t>21.010.0030-A</t>
  </si>
  <si>
    <t>21.010.0035-0</t>
  </si>
  <si>
    <t>21.010.0035-A</t>
  </si>
  <si>
    <t>21.010.0040-0</t>
  </si>
  <si>
    <t>21.010.0040-A</t>
  </si>
  <si>
    <t>21.010.0045-0</t>
  </si>
  <si>
    <t>21.010.0045-A</t>
  </si>
  <si>
    <t>21.011.0010-0</t>
  </si>
  <si>
    <t>21.011.0010-A</t>
  </si>
  <si>
    <t>21.011.0012-0</t>
  </si>
  <si>
    <t>21.011.0012-A</t>
  </si>
  <si>
    <t>21.011.0015-0</t>
  </si>
  <si>
    <t>21.011.0015-A</t>
  </si>
  <si>
    <t>21.011.0016-0</t>
  </si>
  <si>
    <t>21.011.0016-A</t>
  </si>
  <si>
    <t>21.011.0020-0</t>
  </si>
  <si>
    <t>21.011.0020-A</t>
  </si>
  <si>
    <t>21.011.0021-0</t>
  </si>
  <si>
    <t>21.011.0021-A</t>
  </si>
  <si>
    <t>21.011.0025-0</t>
  </si>
  <si>
    <t>21.011.0025-A</t>
  </si>
  <si>
    <t>21.011.0026-0</t>
  </si>
  <si>
    <t>21.011.0026-A</t>
  </si>
  <si>
    <t>21.011.0030-0</t>
  </si>
  <si>
    <t>21.011.0030-A</t>
  </si>
  <si>
    <t>21.011.0035-0</t>
  </si>
  <si>
    <t>21.011.0035-A</t>
  </si>
  <si>
    <t>21.011.0040-0</t>
  </si>
  <si>
    <t>21.011.0040-A</t>
  </si>
  <si>
    <t>21.011.0050-0</t>
  </si>
  <si>
    <t>21.011.0050-A</t>
  </si>
  <si>
    <t>21.011.0060-0</t>
  </si>
  <si>
    <t>21.011.0060-A</t>
  </si>
  <si>
    <t>21.011.0070-0</t>
  </si>
  <si>
    <t>21.011.0070-A</t>
  </si>
  <si>
    <t>21.011.0075-0</t>
  </si>
  <si>
    <t>21.011.0075-A</t>
  </si>
  <si>
    <t>21.011.0080-0</t>
  </si>
  <si>
    <t>21.011.0080-A</t>
  </si>
  <si>
    <t>21.011.0085-0</t>
  </si>
  <si>
    <t>21.011.0085-A</t>
  </si>
  <si>
    <t>21.011.0090-0</t>
  </si>
  <si>
    <t>21.011.0090-A</t>
  </si>
  <si>
    <t>21.011.0095-0</t>
  </si>
  <si>
    <t>21.011.0095-A</t>
  </si>
  <si>
    <t>21.011.0100-0</t>
  </si>
  <si>
    <t>21.011.0100-A</t>
  </si>
  <si>
    <t>21.013.0010-0</t>
  </si>
  <si>
    <t>21.013.0010-A</t>
  </si>
  <si>
    <t>21.015.0179-0</t>
  </si>
  <si>
    <t>21.015.0179-A</t>
  </si>
  <si>
    <t>21.015.0181-0</t>
  </si>
  <si>
    <t>21.015.0181-A</t>
  </si>
  <si>
    <t>21.015.0182-0</t>
  </si>
  <si>
    <t>21.015.0182-A</t>
  </si>
  <si>
    <t>21.015.0184-0</t>
  </si>
  <si>
    <t>21.015.0184-A</t>
  </si>
  <si>
    <t>21.015.0186-0</t>
  </si>
  <si>
    <t>21.015.0186-A</t>
  </si>
  <si>
    <t>21.015.0188-0</t>
  </si>
  <si>
    <t>21.015.0188-A</t>
  </si>
  <si>
    <t>21.015.0190-0</t>
  </si>
  <si>
    <t>21.015.0190-A</t>
  </si>
  <si>
    <t>21.015.0192-0</t>
  </si>
  <si>
    <t>21.015.0192-A</t>
  </si>
  <si>
    <t>21.015.0194-0</t>
  </si>
  <si>
    <t>21.015.0194-A</t>
  </si>
  <si>
    <t>21.015.0196-0</t>
  </si>
  <si>
    <t>21.015.0196-A</t>
  </si>
  <si>
    <t>21.015.0198-0</t>
  </si>
  <si>
    <t>21.015.0198-A</t>
  </si>
  <si>
    <t>21.015.0201-0</t>
  </si>
  <si>
    <t>21.015.0201-A</t>
  </si>
  <si>
    <t>21.015.0205-0</t>
  </si>
  <si>
    <t>21.015.0205-A</t>
  </si>
  <si>
    <t>21.015.0207-0</t>
  </si>
  <si>
    <t>21.015.0207-A</t>
  </si>
  <si>
    <t>21.015.0208-0</t>
  </si>
  <si>
    <t>21.015.0208-A</t>
  </si>
  <si>
    <t>21.015.0209-0</t>
  </si>
  <si>
    <t>21.015.0209-A</t>
  </si>
  <si>
    <t>21.015.0210-0</t>
  </si>
  <si>
    <t>21.015.0210-A</t>
  </si>
  <si>
    <t>21.015.0220-0</t>
  </si>
  <si>
    <t>21.015.0220-A</t>
  </si>
  <si>
    <t>21.015.0230-0</t>
  </si>
  <si>
    <t>21.015.0230-A</t>
  </si>
  <si>
    <t>21.015.0235-0</t>
  </si>
  <si>
    <t>21.015.0235-A</t>
  </si>
  <si>
    <t>21.018.0010-0</t>
  </si>
  <si>
    <t>21.018.0010-A</t>
  </si>
  <si>
    <t>21.018.0012-0</t>
  </si>
  <si>
    <t>21.018.0012-A</t>
  </si>
  <si>
    <t>21.018.0015-0</t>
  </si>
  <si>
    <t>21.018.0015-A</t>
  </si>
  <si>
    <t>21.018.0018-0</t>
  </si>
  <si>
    <t>21.018.0018-A</t>
  </si>
  <si>
    <t>21.018.0020-0</t>
  </si>
  <si>
    <t>21.018.0020-A</t>
  </si>
  <si>
    <t>21.018.0021-0</t>
  </si>
  <si>
    <t>21.018.0021-A</t>
  </si>
  <si>
    <t>21.018.0022-0</t>
  </si>
  <si>
    <t>21.018.0022-A</t>
  </si>
  <si>
    <t>21.018.0023-0</t>
  </si>
  <si>
    <t>21.018.0023-A</t>
  </si>
  <si>
    <t>21.018.0025-0</t>
  </si>
  <si>
    <t>21.018.0025-A</t>
  </si>
  <si>
    <t>21.018.0030-0</t>
  </si>
  <si>
    <t>21.018.0030-A</t>
  </si>
  <si>
    <t>21.018.0031-0</t>
  </si>
  <si>
    <t>21.018.0031-A</t>
  </si>
  <si>
    <t>21.018.0032-0</t>
  </si>
  <si>
    <t>21.018.0032-A</t>
  </si>
  <si>
    <t>21.018.0035-0</t>
  </si>
  <si>
    <t>21.018.0035-A</t>
  </si>
  <si>
    <t>21.018.0040-0</t>
  </si>
  <si>
    <t>21.018.0040-A</t>
  </si>
  <si>
    <t>21.018.0045-0</t>
  </si>
  <si>
    <t>21.018.0045-A</t>
  </si>
  <si>
    <t>21.018.0050-0</t>
  </si>
  <si>
    <t>21.018.0050-A</t>
  </si>
  <si>
    <t>21.019.0078-0</t>
  </si>
  <si>
    <t>21.019.0078-A</t>
  </si>
  <si>
    <t>21.019.0090-0</t>
  </si>
  <si>
    <t>21.019.0090-A</t>
  </si>
  <si>
    <t>21.019.0095-0</t>
  </si>
  <si>
    <t>21.019.0095-A</t>
  </si>
  <si>
    <t>21.019.0105-0</t>
  </si>
  <si>
    <t>21.019.0105-A</t>
  </si>
  <si>
    <t>21.019.0110-0</t>
  </si>
  <si>
    <t>21.019.0110-A</t>
  </si>
  <si>
    <t>21.020.0050-0</t>
  </si>
  <si>
    <t>21.020.0050-A</t>
  </si>
  <si>
    <t>21.020.0055-0</t>
  </si>
  <si>
    <t>21.020.0055-A</t>
  </si>
  <si>
    <t>21.020.0060-0</t>
  </si>
  <si>
    <t>21.020.0060-A</t>
  </si>
  <si>
    <t>21.020.0065-0</t>
  </si>
  <si>
    <t>21.020.0065-A</t>
  </si>
  <si>
    <t>21.020.0070-0</t>
  </si>
  <si>
    <t>21.020.0070-A</t>
  </si>
  <si>
    <t>21.020.0075-0</t>
  </si>
  <si>
    <t>21.020.0075-A</t>
  </si>
  <si>
    <t>21.020.0080-0</t>
  </si>
  <si>
    <t>21.020.0080-A</t>
  </si>
  <si>
    <t>21.020.0085-0</t>
  </si>
  <si>
    <t>21.020.0085-A</t>
  </si>
  <si>
    <t>21.020.0090-0</t>
  </si>
  <si>
    <t>21.020.0090-A</t>
  </si>
  <si>
    <t>21.020.0095-0</t>
  </si>
  <si>
    <t>21.020.0095-A</t>
  </si>
  <si>
    <t>21.020.0106-0</t>
  </si>
  <si>
    <t>21.020.0106-A</t>
  </si>
  <si>
    <t>21.020.0107-0</t>
  </si>
  <si>
    <t>21.020.0107-A</t>
  </si>
  <si>
    <t>21.021.0010-0</t>
  </si>
  <si>
    <t>21.021.0010-A</t>
  </si>
  <si>
    <t>21.021.0015-0</t>
  </si>
  <si>
    <t>21.021.0015-A</t>
  </si>
  <si>
    <t>21.024.0010-0</t>
  </si>
  <si>
    <t>21.024.0010-A</t>
  </si>
  <si>
    <t>21.024.0015-0</t>
  </si>
  <si>
    <t>21.024.0015-A</t>
  </si>
  <si>
    <t>21.024.0020-0</t>
  </si>
  <si>
    <t>21.024.0020-A</t>
  </si>
  <si>
    <t>21.024.0025-0</t>
  </si>
  <si>
    <t>21.024.0025-A</t>
  </si>
  <si>
    <t>21.024.0030-0</t>
  </si>
  <si>
    <t>21.024.0030-A</t>
  </si>
  <si>
    <t>21.024.0035-0</t>
  </si>
  <si>
    <t>21.024.0035-A</t>
  </si>
  <si>
    <t>21.024.0040-0</t>
  </si>
  <si>
    <t>21.024.0040-A</t>
  </si>
  <si>
    <t>21.024.0100-0</t>
  </si>
  <si>
    <t>21.024.0100-A</t>
  </si>
  <si>
    <t>21.024.0105-0</t>
  </si>
  <si>
    <t>21.024.0105-A</t>
  </si>
  <si>
    <t>21.026.0010-0</t>
  </si>
  <si>
    <t>21.026.0010-A</t>
  </si>
  <si>
    <t>21.026.0012-0</t>
  </si>
  <si>
    <t>21.026.0012-A</t>
  </si>
  <si>
    <t>21.026.0015-0</t>
  </si>
  <si>
    <t>21.026.0015-A</t>
  </si>
  <si>
    <t>21.026.0020-0</t>
  </si>
  <si>
    <t>21.026.0020-A</t>
  </si>
  <si>
    <t>21.026.0030-0</t>
  </si>
  <si>
    <t>21.026.0030-A</t>
  </si>
  <si>
    <t>21.026.0035-0</t>
  </si>
  <si>
    <t>21.026.0035-A</t>
  </si>
  <si>
    <t>21.026.0040-0</t>
  </si>
  <si>
    <t>21.026.0040-A</t>
  </si>
  <si>
    <t>21.026.0050-0</t>
  </si>
  <si>
    <t>21.026.0050-A</t>
  </si>
  <si>
    <t>21.026.0055-0</t>
  </si>
  <si>
    <t>21.026.0055-A</t>
  </si>
  <si>
    <t>21.026.0060-0</t>
  </si>
  <si>
    <t>21.026.0060-A</t>
  </si>
  <si>
    <t>21.026.0065-0</t>
  </si>
  <si>
    <t>21.026.0065-A</t>
  </si>
  <si>
    <t>21.026.0070-0</t>
  </si>
  <si>
    <t>21.026.0070-A</t>
  </si>
  <si>
    <t>21.026.0075-0</t>
  </si>
  <si>
    <t>21.026.0075-A</t>
  </si>
  <si>
    <t>21.026.0080-0</t>
  </si>
  <si>
    <t>21.026.0080-A</t>
  </si>
  <si>
    <t>21.026.0100-0</t>
  </si>
  <si>
    <t>21.026.0100-A</t>
  </si>
  <si>
    <t>21.026.0105-0</t>
  </si>
  <si>
    <t>21.026.0105-A</t>
  </si>
  <si>
    <t>21.026.0110-0</t>
  </si>
  <si>
    <t>21.026.0110-A</t>
  </si>
  <si>
    <t>21.026.0120-0</t>
  </si>
  <si>
    <t>21.026.0120-A</t>
  </si>
  <si>
    <t>21.026.0130-0</t>
  </si>
  <si>
    <t>21.026.0130-A</t>
  </si>
  <si>
    <t>21.026.0200-0</t>
  </si>
  <si>
    <t>21.026.0200-A</t>
  </si>
  <si>
    <t>21.026.0250-0</t>
  </si>
  <si>
    <t>21.026.0250-A</t>
  </si>
  <si>
    <t>21.026.0350-0</t>
  </si>
  <si>
    <t>21.026.0350-A</t>
  </si>
  <si>
    <t>21.026.0450-0</t>
  </si>
  <si>
    <t>21.026.0450-A</t>
  </si>
  <si>
    <t>21.027.0010-0</t>
  </si>
  <si>
    <t>21.027.0010-A</t>
  </si>
  <si>
    <t>21.027.0020-0</t>
  </si>
  <si>
    <t>21.027.0020-A</t>
  </si>
  <si>
    <t>21.027.0025-0</t>
  </si>
  <si>
    <t>21.027.0025-A</t>
  </si>
  <si>
    <t>21.027.0050-0</t>
  </si>
  <si>
    <t>21.027.0050-A</t>
  </si>
  <si>
    <t>21.027.0060-0</t>
  </si>
  <si>
    <t>21.027.0060-A</t>
  </si>
  <si>
    <t>21.028.0001-0</t>
  </si>
  <si>
    <t>21.028.0001-A</t>
  </si>
  <si>
    <t>21.028.0002-0</t>
  </si>
  <si>
    <t>21.028.0002-A</t>
  </si>
  <si>
    <t>21.028.0003-0</t>
  </si>
  <si>
    <t>21.028.0003-A</t>
  </si>
  <si>
    <t>21.028.0004-0</t>
  </si>
  <si>
    <t>21.028.0004-A</t>
  </si>
  <si>
    <t>21.028.0010-0</t>
  </si>
  <si>
    <t>21.028.0010-A</t>
  </si>
  <si>
    <t>21.028.0015-0</t>
  </si>
  <si>
    <t>21.028.0015-A</t>
  </si>
  <si>
    <t>21.028.0020-0</t>
  </si>
  <si>
    <t>21.028.0020-A</t>
  </si>
  <si>
    <t>21.028.0040-0</t>
  </si>
  <si>
    <t>21.028.0040-A</t>
  </si>
  <si>
    <t>21.028.0060-0</t>
  </si>
  <si>
    <t>21.028.0060-A</t>
  </si>
  <si>
    <t>21.028.0065-0</t>
  </si>
  <si>
    <t>21.028.0065-A</t>
  </si>
  <si>
    <t>21.028.0070-0</t>
  </si>
  <si>
    <t>21.028.0070-A</t>
  </si>
  <si>
    <t>21.028.0075-0</t>
  </si>
  <si>
    <t>21.028.0075-A</t>
  </si>
  <si>
    <t>21.028.0080-0</t>
  </si>
  <si>
    <t>21.028.0080-A</t>
  </si>
  <si>
    <t>21.028.0085-0</t>
  </si>
  <si>
    <t>21.028.0085-A</t>
  </si>
  <si>
    <t>21.028.0090-0</t>
  </si>
  <si>
    <t>21.028.0090-A</t>
  </si>
  <si>
    <t>21.028.0095-0</t>
  </si>
  <si>
    <t>21.028.0095-A</t>
  </si>
  <si>
    <t>21.028.0100-0</t>
  </si>
  <si>
    <t>21.028.0100-A</t>
  </si>
  <si>
    <t>21.028.0105-0</t>
  </si>
  <si>
    <t>21.028.0105-A</t>
  </si>
  <si>
    <t>21.028.0110-0</t>
  </si>
  <si>
    <t>21.028.0110-A</t>
  </si>
  <si>
    <t>21.028.0115-0</t>
  </si>
  <si>
    <t>21.028.0115-A</t>
  </si>
  <si>
    <t>21.028.0120-0</t>
  </si>
  <si>
    <t>21.028.0120-A</t>
  </si>
  <si>
    <t>21.028.0125-0</t>
  </si>
  <si>
    <t>21.028.0125-A</t>
  </si>
  <si>
    <t>21.028.0140-0</t>
  </si>
  <si>
    <t>21.028.0140-A</t>
  </si>
  <si>
    <t>21.028.0145-0</t>
  </si>
  <si>
    <t>21.028.0145-A</t>
  </si>
  <si>
    <t>21.028.0150-0</t>
  </si>
  <si>
    <t>21.028.0150-A</t>
  </si>
  <si>
    <t>21.030.0055-0</t>
  </si>
  <si>
    <t>21.030.0055-A</t>
  </si>
  <si>
    <t>21.030.0060-0</t>
  </si>
  <si>
    <t>21.030.0060-A</t>
  </si>
  <si>
    <t>21.030.0065-0</t>
  </si>
  <si>
    <t>21.030.0065-A</t>
  </si>
  <si>
    <t>21.030.0070-0</t>
  </si>
  <si>
    <t>21.030.0070-A</t>
  </si>
  <si>
    <t>21.030.0075-0</t>
  </si>
  <si>
    <t>21.030.0075-A</t>
  </si>
  <si>
    <t>21.030.0080-0</t>
  </si>
  <si>
    <t>21.030.0080-A</t>
  </si>
  <si>
    <t>21.030.0085-0</t>
  </si>
  <si>
    <t>21.030.0085-A</t>
  </si>
  <si>
    <t>21.030.0090-0</t>
  </si>
  <si>
    <t>21.030.0090-A</t>
  </si>
  <si>
    <t>21.030.0100-0</t>
  </si>
  <si>
    <t>21.030.0100-A</t>
  </si>
  <si>
    <t>21.030.0105-0</t>
  </si>
  <si>
    <t>21.030.0105-A</t>
  </si>
  <si>
    <t>21.031.0010-0</t>
  </si>
  <si>
    <t>21.031.0010-A</t>
  </si>
  <si>
    <t>21.031.0015-0</t>
  </si>
  <si>
    <t>21.031.0015-A</t>
  </si>
  <si>
    <t>21.031.0020-0</t>
  </si>
  <si>
    <t>21.031.0020-A</t>
  </si>
  <si>
    <t>21.031.0025-0</t>
  </si>
  <si>
    <t>21.031.0025-A</t>
  </si>
  <si>
    <t>21.031.0030-0</t>
  </si>
  <si>
    <t>21.031.0030-A</t>
  </si>
  <si>
    <t>21.031.0035-0</t>
  </si>
  <si>
    <t>21.031.0035-A</t>
  </si>
  <si>
    <t>21.031.0040-0</t>
  </si>
  <si>
    <t>21.031.0040-A</t>
  </si>
  <si>
    <t>21.035.0007-0</t>
  </si>
  <si>
    <t>21.035.0007-A</t>
  </si>
  <si>
    <t>21.035.0008-0</t>
  </si>
  <si>
    <t>21.035.0008-A</t>
  </si>
  <si>
    <t>21.035.0009-0</t>
  </si>
  <si>
    <t>21.035.0009-A</t>
  </si>
  <si>
    <t>21.035.0010-0</t>
  </si>
  <si>
    <t>21.035.0010-A</t>
  </si>
  <si>
    <t>21.035.0012-0</t>
  </si>
  <si>
    <t>21.035.0012-A</t>
  </si>
  <si>
    <t>21.035.0014-0</t>
  </si>
  <si>
    <t>21.035.0014-A</t>
  </si>
  <si>
    <t>21.035.0050-0</t>
  </si>
  <si>
    <t>21.035.0050-A</t>
  </si>
  <si>
    <t>21.035.0100-0</t>
  </si>
  <si>
    <t>21.035.0100-A</t>
  </si>
  <si>
    <t>21.035.0103-0</t>
  </si>
  <si>
    <t>21.035.0103-A</t>
  </si>
  <si>
    <t>21.035.0105-0</t>
  </si>
  <si>
    <t>21.035.0105-A</t>
  </si>
  <si>
    <t>21.035.0150-0</t>
  </si>
  <si>
    <t>21.035.0150-A</t>
  </si>
  <si>
    <t>21.035.0160-0</t>
  </si>
  <si>
    <t>21.035.0160-A</t>
  </si>
  <si>
    <t>21.035.0200-0</t>
  </si>
  <si>
    <t>21.035.0200-A</t>
  </si>
  <si>
    <t>21.035.0205-0</t>
  </si>
  <si>
    <t>21.035.0205-A</t>
  </si>
  <si>
    <t>21.035.0220-0</t>
  </si>
  <si>
    <t>21.035.0220-A</t>
  </si>
  <si>
    <t>21.035.0230-0</t>
  </si>
  <si>
    <t>21.035.0230-A</t>
  </si>
  <si>
    <t>21.035.0235-0</t>
  </si>
  <si>
    <t>21.035.0235-A</t>
  </si>
  <si>
    <t>21.035.0250-0</t>
  </si>
  <si>
    <t>21.035.0250-A</t>
  </si>
  <si>
    <t>21.036.0010-0</t>
  </si>
  <si>
    <t>21.036.0010-A</t>
  </si>
  <si>
    <t>21.036.0015-0</t>
  </si>
  <si>
    <t>21.036.0015-A</t>
  </si>
  <si>
    <t>21.036.0020-0</t>
  </si>
  <si>
    <t>21.036.0020-A</t>
  </si>
  <si>
    <t>21.036.0025-0</t>
  </si>
  <si>
    <t>21.036.0025-A</t>
  </si>
  <si>
    <t>21.036.0050-0</t>
  </si>
  <si>
    <t>21.036.0050-A</t>
  </si>
  <si>
    <t>21.036.0055-0</t>
  </si>
  <si>
    <t>21.036.0055-A</t>
  </si>
  <si>
    <t>21.036.0060-0</t>
  </si>
  <si>
    <t>21.036.0060-A</t>
  </si>
  <si>
    <t>21.036.0065-0</t>
  </si>
  <si>
    <t>21.036.0065-A</t>
  </si>
  <si>
    <t>21.036.0070-0</t>
  </si>
  <si>
    <t>21.036.0070-A</t>
  </si>
  <si>
    <t>21.036.0075-0</t>
  </si>
  <si>
    <t>21.036.0075-A</t>
  </si>
  <si>
    <t>21.036.0080-0</t>
  </si>
  <si>
    <t>21.036.0080-A</t>
  </si>
  <si>
    <t>21.037.0010-0</t>
  </si>
  <si>
    <t>21.037.0010-A</t>
  </si>
  <si>
    <t>21.037.0015-0</t>
  </si>
  <si>
    <t>21.037.0015-A</t>
  </si>
  <si>
    <t>21.037.0020-0</t>
  </si>
  <si>
    <t>21.037.0020-A</t>
  </si>
  <si>
    <t>21.037.0050-0</t>
  </si>
  <si>
    <t>21.037.0050-A</t>
  </si>
  <si>
    <t>21.037.0100-0</t>
  </si>
  <si>
    <t>21.037.0100-A</t>
  </si>
  <si>
    <t>21.037.0105-0</t>
  </si>
  <si>
    <t>21.037.0105-A</t>
  </si>
  <si>
    <t>21.037.0108-0</t>
  </si>
  <si>
    <t>21.037.0108-A</t>
  </si>
  <si>
    <t>21.037.0120-0</t>
  </si>
  <si>
    <t>21.037.0120-A</t>
  </si>
  <si>
    <t>21.037.0125-0</t>
  </si>
  <si>
    <t>21.037.0125-A</t>
  </si>
  <si>
    <t>21.037.0130-0</t>
  </si>
  <si>
    <t>21.037.0130-A</t>
  </si>
  <si>
    <t>21.037.0135-0</t>
  </si>
  <si>
    <t>21.037.0135-A</t>
  </si>
  <si>
    <t>21.038.0010-0</t>
  </si>
  <si>
    <t>21.038.0010-A</t>
  </si>
  <si>
    <t>21.038.0050-0</t>
  </si>
  <si>
    <t>21.038.0050-A</t>
  </si>
  <si>
    <t>21.038.0055-0</t>
  </si>
  <si>
    <t>21.038.0055-A</t>
  </si>
  <si>
    <t>21.038.0060-0</t>
  </si>
  <si>
    <t>21.038.0060-A</t>
  </si>
  <si>
    <t>21.040.0010-0</t>
  </si>
  <si>
    <t>21.040.0010-A</t>
  </si>
  <si>
    <t>21.040.0100-0</t>
  </si>
  <si>
    <t>21.040.0100-A</t>
  </si>
  <si>
    <t>21.040.0120-0</t>
  </si>
  <si>
    <t>21.040.0120-A</t>
  </si>
  <si>
    <t>21.040.0130-0</t>
  </si>
  <si>
    <t>21.040.0130-A</t>
  </si>
  <si>
    <t>21.042.0015-0</t>
  </si>
  <si>
    <t>21.042.0015-A</t>
  </si>
  <si>
    <t>21.042.0030-0</t>
  </si>
  <si>
    <t>21.042.0030-A</t>
  </si>
  <si>
    <t>21.042.0040-0</t>
  </si>
  <si>
    <t>21.042.0040-A</t>
  </si>
  <si>
    <t>21.042.0045-0</t>
  </si>
  <si>
    <t>21.042.0045-A</t>
  </si>
  <si>
    <t>21.042.0065-0</t>
  </si>
  <si>
    <t>21.042.0065-A</t>
  </si>
  <si>
    <t>21.042.0070-0</t>
  </si>
  <si>
    <t>21.042.0070-A</t>
  </si>
  <si>
    <t>21.042.0085-0</t>
  </si>
  <si>
    <t>21.042.0085-A</t>
  </si>
  <si>
    <t>21.042.0115-0</t>
  </si>
  <si>
    <t>21.042.0115-A</t>
  </si>
  <si>
    <t>21.042.0125-0</t>
  </si>
  <si>
    <t>21.042.0125-A</t>
  </si>
  <si>
    <t>21.042.0135-0</t>
  </si>
  <si>
    <t>21.042.0135-A</t>
  </si>
  <si>
    <t>21.042.0140-0</t>
  </si>
  <si>
    <t>21.042.0140-A</t>
  </si>
  <si>
    <t>21.042.0145-0</t>
  </si>
  <si>
    <t>21.042.0145-A</t>
  </si>
  <si>
    <t>21.042.0165-0</t>
  </si>
  <si>
    <t>21.042.0165-A</t>
  </si>
  <si>
    <t>21.045.0050-0</t>
  </si>
  <si>
    <t>21.045.0050-A</t>
  </si>
  <si>
    <t>21.045.0055-0</t>
  </si>
  <si>
    <t>21.045.0055-A</t>
  </si>
  <si>
    <t>21.045.0070-0</t>
  </si>
  <si>
    <t>21.045.0070-A</t>
  </si>
  <si>
    <t>21.045.0080-0</t>
  </si>
  <si>
    <t>21.045.0080-A</t>
  </si>
  <si>
    <t>21.045.0085-0</t>
  </si>
  <si>
    <t>21.045.0085-A</t>
  </si>
  <si>
    <t>21.045.0090-0</t>
  </si>
  <si>
    <t>21.045.0090-A</t>
  </si>
  <si>
    <t>21.045.0105-0</t>
  </si>
  <si>
    <t>21.045.0105-A</t>
  </si>
  <si>
    <t>21.045.0110-0</t>
  </si>
  <si>
    <t>21.045.0110-A</t>
  </si>
  <si>
    <t>21.045.0125-0</t>
  </si>
  <si>
    <t>21.045.0125-A</t>
  </si>
  <si>
    <t>21.045.0135-0</t>
  </si>
  <si>
    <t>21.045.0135-A</t>
  </si>
  <si>
    <t>21.045.0140-0</t>
  </si>
  <si>
    <t>21.045.0140-A</t>
  </si>
  <si>
    <t>21.045.0145-0</t>
  </si>
  <si>
    <t>21.045.0145-A</t>
  </si>
  <si>
    <t>21.045.0150-0</t>
  </si>
  <si>
    <t>21.045.0150-A</t>
  </si>
  <si>
    <t>21.045.0160-0</t>
  </si>
  <si>
    <t>21.045.0160-A</t>
  </si>
  <si>
    <t>21.046.0010-0</t>
  </si>
  <si>
    <t>21.046.0010-A</t>
  </si>
  <si>
    <t>21.046.0020-0</t>
  </si>
  <si>
    <t>21.046.0020-A</t>
  </si>
  <si>
    <t>21.046.0025-0</t>
  </si>
  <si>
    <t>21.046.0025-A</t>
  </si>
  <si>
    <t>21.046.0035-0</t>
  </si>
  <si>
    <t>21.046.0035-A</t>
  </si>
  <si>
    <t>21.046.0040-0</t>
  </si>
  <si>
    <t>21.046.0040-A</t>
  </si>
  <si>
    <t>21.046.0055-0</t>
  </si>
  <si>
    <t>21.046.0055-A</t>
  </si>
  <si>
    <t>21.046.0060-0</t>
  </si>
  <si>
    <t>21.046.0060-A</t>
  </si>
  <si>
    <t>21.046.0065-0</t>
  </si>
  <si>
    <t>21.046.0065-A</t>
  </si>
  <si>
    <t>21.046.0070-0</t>
  </si>
  <si>
    <t>21.046.0070-A</t>
  </si>
  <si>
    <t>21.048.0010-0</t>
  </si>
  <si>
    <t>21.048.0010-A</t>
  </si>
  <si>
    <t>21.048.0015-0</t>
  </si>
  <si>
    <t>21.048.0015-A</t>
  </si>
  <si>
    <t>21.048.0020-0</t>
  </si>
  <si>
    <t>21.048.0020-A</t>
  </si>
  <si>
    <t>21.048.0025-0</t>
  </si>
  <si>
    <t>21.048.0025-A</t>
  </si>
  <si>
    <t>21.048.0030-0</t>
  </si>
  <si>
    <t>21.048.0030-A</t>
  </si>
  <si>
    <t>21.048.0035-0</t>
  </si>
  <si>
    <t>21.048.0035-A</t>
  </si>
  <si>
    <t>21.048.0040-0</t>
  </si>
  <si>
    <t>21.048.0040-A</t>
  </si>
  <si>
    <t>21.048.0045-0</t>
  </si>
  <si>
    <t>21.048.0045-A</t>
  </si>
  <si>
    <t>21.048.0050-0</t>
  </si>
  <si>
    <t>21.048.0050-A</t>
  </si>
  <si>
    <t>21.048.0055-0</t>
  </si>
  <si>
    <t>21.048.0055-A</t>
  </si>
  <si>
    <t>21.048.0060-0</t>
  </si>
  <si>
    <t>21.048.0060-A</t>
  </si>
  <si>
    <t>21.048.0065-0</t>
  </si>
  <si>
    <t>21.048.0065-A</t>
  </si>
  <si>
    <t>21.050.0010-0</t>
  </si>
  <si>
    <t>21.050.0010-A</t>
  </si>
  <si>
    <t>21.050.0015-0</t>
  </si>
  <si>
    <t>21.050.0015-A</t>
  </si>
  <si>
    <t>21.050.0020-0</t>
  </si>
  <si>
    <t>21.050.0020-A</t>
  </si>
  <si>
    <t>21.050.0025-0</t>
  </si>
  <si>
    <t>21.050.0025-A</t>
  </si>
  <si>
    <t>21.050.0040-0</t>
  </si>
  <si>
    <t>21.050.0040-A</t>
  </si>
  <si>
    <t>21.050.0045-0</t>
  </si>
  <si>
    <t>21.050.0045-A</t>
  </si>
  <si>
    <t>21.050.0050-0</t>
  </si>
  <si>
    <t>21.050.0050-A</t>
  </si>
  <si>
    <t>21.050.0055-0</t>
  </si>
  <si>
    <t>21.050.0055-A</t>
  </si>
  <si>
    <t>21.050.0060-0</t>
  </si>
  <si>
    <t>21.050.0060-A</t>
  </si>
  <si>
    <t>21.050.0070-0</t>
  </si>
  <si>
    <t>21.050.0070-A</t>
  </si>
  <si>
    <t>21.050.0075-0</t>
  </si>
  <si>
    <t>21.050.0075-A</t>
  </si>
  <si>
    <t>21.050.0080-0</t>
  </si>
  <si>
    <t>21.050.0080-A</t>
  </si>
  <si>
    <t>21.050.0085-0</t>
  </si>
  <si>
    <t>21.050.0085-A</t>
  </si>
  <si>
    <t>21.050.0090-0</t>
  </si>
  <si>
    <t>21.050.0090-A</t>
  </si>
  <si>
    <t>21.050.0095-0</t>
  </si>
  <si>
    <t>21.050.0095-A</t>
  </si>
  <si>
    <t>21.050.0100-0</t>
  </si>
  <si>
    <t>21.050.0100-A</t>
  </si>
  <si>
    <t>21.050.0105-0</t>
  </si>
  <si>
    <t>21.050.0105-A</t>
  </si>
  <si>
    <t>21.050.0110-0</t>
  </si>
  <si>
    <t>21.050.0110-A</t>
  </si>
  <si>
    <t>21.050.0120-0</t>
  </si>
  <si>
    <t>21.050.0120-A</t>
  </si>
  <si>
    <t>21.050.0125-0</t>
  </si>
  <si>
    <t>21.050.0125-A</t>
  </si>
  <si>
    <t>21.051.0010-0</t>
  </si>
  <si>
    <t>21.051.0010-A</t>
  </si>
  <si>
    <t>22.005.0005-0</t>
  </si>
  <si>
    <t>22.005.0005-A</t>
  </si>
  <si>
    <t>22.005.0015-0</t>
  </si>
  <si>
    <t>22.005.0015-A</t>
  </si>
  <si>
    <t>22.005.0020-0</t>
  </si>
  <si>
    <t>22.005.0020-A</t>
  </si>
  <si>
    <t>22.005.0025-0</t>
  </si>
  <si>
    <t>22.005.0025-A</t>
  </si>
  <si>
    <t>22.005.0030-0</t>
  </si>
  <si>
    <t>22.005.0030-A</t>
  </si>
  <si>
    <t>22.005.0035-0</t>
  </si>
  <si>
    <t>22.005.0035-A</t>
  </si>
  <si>
    <t>22.005.0045-0</t>
  </si>
  <si>
    <t>22.005.0045-A</t>
  </si>
  <si>
    <t>22.005.0050-0</t>
  </si>
  <si>
    <t>22.005.0050-A</t>
  </si>
  <si>
    <t>22.005.0055-0</t>
  </si>
  <si>
    <t>22.005.0055-A</t>
  </si>
  <si>
    <t>22.005.0060-0</t>
  </si>
  <si>
    <t>22.005.0060-A</t>
  </si>
  <si>
    <t>22.005.0070-0</t>
  </si>
  <si>
    <t>22.005.0070-A</t>
  </si>
  <si>
    <t>22.005.0075-0</t>
  </si>
  <si>
    <t>22.005.0075-A</t>
  </si>
  <si>
    <t>22.005.0080-0</t>
  </si>
  <si>
    <t>22.005.0080-A</t>
  </si>
  <si>
    <t>22.005.0085-0</t>
  </si>
  <si>
    <t>22.005.0085-A</t>
  </si>
  <si>
    <t>22.010.0010-0</t>
  </si>
  <si>
    <t>22.010.0010-A</t>
  </si>
  <si>
    <t>22.010.0015-0</t>
  </si>
  <si>
    <t>22.010.0015-A</t>
  </si>
  <si>
    <t>22.010.0020-0</t>
  </si>
  <si>
    <t>22.010.0020-A</t>
  </si>
  <si>
    <t>22.010.0030-0</t>
  </si>
  <si>
    <t>22.010.0030-A</t>
  </si>
  <si>
    <t>22.013.0005-0</t>
  </si>
  <si>
    <t>22.013.0005-A</t>
  </si>
  <si>
    <t>22.013.0010-0</t>
  </si>
  <si>
    <t>22.013.0010-A</t>
  </si>
  <si>
    <t>22.013.0015-0</t>
  </si>
  <si>
    <t>22.013.0015-A</t>
  </si>
  <si>
    <t>22.013.0020-0</t>
  </si>
  <si>
    <t>22.013.0020-A</t>
  </si>
  <si>
    <t>22.016.0005-0</t>
  </si>
  <si>
    <t>22.016.0005-A</t>
  </si>
  <si>
    <t>22.016.0010-0</t>
  </si>
  <si>
    <t>22.016.0010-A</t>
  </si>
  <si>
    <t>22.016.0015-0</t>
  </si>
  <si>
    <t>22.016.0015-A</t>
  </si>
  <si>
    <t>22.016.0020-0</t>
  </si>
  <si>
    <t>22.016.0020-A</t>
  </si>
  <si>
    <t>22.016.0025-0</t>
  </si>
  <si>
    <t>22.016.0025-A</t>
  </si>
  <si>
    <t>22.016.0030-0</t>
  </si>
  <si>
    <t>22.016.0030-A</t>
  </si>
  <si>
    <t>22.020.0005-0</t>
  </si>
  <si>
    <t>22.020.0005-A</t>
  </si>
  <si>
    <t>22.020.0010-0</t>
  </si>
  <si>
    <t>22.020.0010-A</t>
  </si>
  <si>
    <t>22.020.0015-0</t>
  </si>
  <si>
    <t>22.020.0015-A</t>
  </si>
  <si>
    <t>22.020.0030-0</t>
  </si>
  <si>
    <t>22.020.0030-A</t>
  </si>
  <si>
    <t>22.020.0035-0</t>
  </si>
  <si>
    <t>22.020.0035-A</t>
  </si>
  <si>
    <t>22.020.0040-0</t>
  </si>
  <si>
    <t>22.020.0040-A</t>
  </si>
  <si>
    <t>22.020.0045-0</t>
  </si>
  <si>
    <t>22.020.0045-A</t>
  </si>
  <si>
    <t>22.020.0050-0</t>
  </si>
  <si>
    <t>22.020.0050-A</t>
  </si>
  <si>
    <t>22.020.0055-0</t>
  </si>
  <si>
    <t>22.020.0055-A</t>
  </si>
  <si>
    <t>22.020.0070-0</t>
  </si>
  <si>
    <t>22.020.0070-A</t>
  </si>
  <si>
    <t>22.020.0075-0</t>
  </si>
  <si>
    <t>22.020.0075-A</t>
  </si>
  <si>
    <t>22.020.0080-0</t>
  </si>
  <si>
    <t>22.020.0080-A</t>
  </si>
  <si>
    <t>22.020.0085-0</t>
  </si>
  <si>
    <t>22.020.0085-A</t>
  </si>
  <si>
    <t>22.020.0090-0</t>
  </si>
  <si>
    <t>22.020.0090-A</t>
  </si>
  <si>
    <t>22.020.0095-0</t>
  </si>
  <si>
    <t>22.020.0095-A</t>
  </si>
  <si>
    <t>22.020.0100-0</t>
  </si>
  <si>
    <t>22.020.0100-A</t>
  </si>
  <si>
    <t>22.020.0105-0</t>
  </si>
  <si>
    <t>22.020.0105-A</t>
  </si>
  <si>
    <t>22.020.0110-0</t>
  </si>
  <si>
    <t>22.020.0110-A</t>
  </si>
  <si>
    <t>22.020.0115-0</t>
  </si>
  <si>
    <t>22.020.0115-A</t>
  </si>
  <si>
    <t>22.020.0120-0</t>
  </si>
  <si>
    <t>22.020.0120-A</t>
  </si>
  <si>
    <t>22.020.0125-0</t>
  </si>
  <si>
    <t>22.020.0125-A</t>
  </si>
  <si>
    <t>22.020.0130-0</t>
  </si>
  <si>
    <t>22.020.0130-A</t>
  </si>
  <si>
    <t>22.020.0135-0</t>
  </si>
  <si>
    <t>22.020.0135-A</t>
  </si>
  <si>
    <t>22.020.0140-0</t>
  </si>
  <si>
    <t>22.020.0140-A</t>
  </si>
  <si>
    <t>22.020.0145-0</t>
  </si>
  <si>
    <t>22.020.0145-A</t>
  </si>
  <si>
    <t>22.020.0150-0</t>
  </si>
  <si>
    <t>22.020.0150-A</t>
  </si>
  <si>
    <t>22.025.0005-0</t>
  </si>
  <si>
    <t>22.025.0005-A</t>
  </si>
  <si>
    <t>22.025.0010-0</t>
  </si>
  <si>
    <t>22.025.0010-A</t>
  </si>
  <si>
    <t>22.025.0015-0</t>
  </si>
  <si>
    <t>22.025.0015-A</t>
  </si>
  <si>
    <t>22.026.0010-0</t>
  </si>
  <si>
    <t>22.026.0010-A</t>
  </si>
  <si>
    <t>22.028.0005-0</t>
  </si>
  <si>
    <t>22.028.0005-A</t>
  </si>
  <si>
    <t>22.028.0010-0</t>
  </si>
  <si>
    <t>22.028.0010-A</t>
  </si>
  <si>
    <t>22.028.0015-0</t>
  </si>
  <si>
    <t>22.028.0015-A</t>
  </si>
  <si>
    <t>22.028.0025-0</t>
  </si>
  <si>
    <t>22.028.0025-A</t>
  </si>
  <si>
    <t>22.028.0035-0</t>
  </si>
  <si>
    <t>22.028.0035-A</t>
  </si>
  <si>
    <t>22.028.0040-0</t>
  </si>
  <si>
    <t>22.028.0040-A</t>
  </si>
  <si>
    <t>22.028.0050-0</t>
  </si>
  <si>
    <t>22.028.0050-A</t>
  </si>
  <si>
    <t>22.030.0010-0</t>
  </si>
  <si>
    <t>22.030.0010-A</t>
  </si>
  <si>
    <t>22.030.0015-0</t>
  </si>
  <si>
    <t>22.030.0015-A</t>
  </si>
  <si>
    <t>22.030.0030-0</t>
  </si>
  <si>
    <t>22.030.0030-A</t>
  </si>
  <si>
    <t>22.030.0035-0</t>
  </si>
  <si>
    <t>22.030.0035-A</t>
  </si>
  <si>
    <t>22.030.0040-0</t>
  </si>
  <si>
    <t>22.030.0040-A</t>
  </si>
  <si>
    <t>22.030.0045-0</t>
  </si>
  <si>
    <t>22.030.0045-A</t>
  </si>
  <si>
    <t>22.030.0050-0</t>
  </si>
  <si>
    <t>22.030.0050-A</t>
  </si>
  <si>
    <t>22.030.0055-0</t>
  </si>
  <si>
    <t>22.030.0055-A</t>
  </si>
  <si>
    <t>22.030.0060-0</t>
  </si>
  <si>
    <t>22.030.0060-A</t>
  </si>
  <si>
    <t>22.030.0065-0</t>
  </si>
  <si>
    <t>22.030.0065-A</t>
  </si>
  <si>
    <t>22.030.0070-0</t>
  </si>
  <si>
    <t>22.030.0070-A</t>
  </si>
  <si>
    <t>22.030.0075-0</t>
  </si>
  <si>
    <t>22.030.0075-A</t>
  </si>
  <si>
    <t>22.030.0080-0</t>
  </si>
  <si>
    <t>22.030.0080-A</t>
  </si>
  <si>
    <t>22.030.0085-0</t>
  </si>
  <si>
    <t>22.030.0085-A</t>
  </si>
  <si>
    <t>22.030.0090-0</t>
  </si>
  <si>
    <t>22.030.0090-A</t>
  </si>
  <si>
    <t>22.030.0095-0</t>
  </si>
  <si>
    <t>22.030.0095-A</t>
  </si>
  <si>
    <t>22.030.0100-0</t>
  </si>
  <si>
    <t>22.030.0100-A</t>
  </si>
  <si>
    <t>22.030.0105-0</t>
  </si>
  <si>
    <t>22.030.0105-A</t>
  </si>
  <si>
    <t>22.040.0005-0</t>
  </si>
  <si>
    <t>22.040.0005-A</t>
  </si>
  <si>
    <t>22.040.0010-0</t>
  </si>
  <si>
    <t>22.040.0010-A</t>
  </si>
  <si>
    <t>22.040.0015-0</t>
  </si>
  <si>
    <t>22.040.0015-A</t>
  </si>
  <si>
    <t>22.040.0020-0</t>
  </si>
  <si>
    <t>22.040.0020-A</t>
  </si>
  <si>
    <t>22.040.0025-0</t>
  </si>
  <si>
    <t>22.040.0025-A</t>
  </si>
  <si>
    <t>22.040.0030-0</t>
  </si>
  <si>
    <t>22.040.0030-A</t>
  </si>
  <si>
    <t>22.040.0035-0</t>
  </si>
  <si>
    <t>22.040.0035-A</t>
  </si>
  <si>
    <t>22.040.0040-0</t>
  </si>
  <si>
    <t>22.040.0040-A</t>
  </si>
  <si>
    <t>22.040.0045-0</t>
  </si>
  <si>
    <t>22.040.0045-A</t>
  </si>
  <si>
    <t>22.040.0050-0</t>
  </si>
  <si>
    <t>22.040.0050-A</t>
  </si>
  <si>
    <t>22.040.0055-0</t>
  </si>
  <si>
    <t>22.040.0055-A</t>
  </si>
  <si>
    <t>22.050.0005-0</t>
  </si>
  <si>
    <t>22.050.0005-A</t>
  </si>
  <si>
    <t>22.050.0010-0</t>
  </si>
  <si>
    <t>22.050.0010-A</t>
  </si>
  <si>
    <t>22.050.0015-0</t>
  </si>
  <si>
    <t>22.050.0015-A</t>
  </si>
  <si>
    <t>22.050.0020-0</t>
  </si>
  <si>
    <t>22.050.0020-A</t>
  </si>
  <si>
    <t>22.050.0025-0</t>
  </si>
  <si>
    <t>22.050.0025-A</t>
  </si>
  <si>
    <t>22.050.0030-0</t>
  </si>
  <si>
    <t>22.050.0030-A</t>
  </si>
  <si>
    <t>22.050.0035-0</t>
  </si>
  <si>
    <t>22.050.0035-A</t>
  </si>
  <si>
    <t>54.001.0007-1</t>
  </si>
  <si>
    <t>54.001.0007-B</t>
  </si>
  <si>
    <t>54.001.0010-1</t>
  </si>
  <si>
    <t>54.001.0010-B</t>
  </si>
  <si>
    <t>54.001.0011-1</t>
  </si>
  <si>
    <t>54.001.0011-B</t>
  </si>
  <si>
    <t>54.001.0013-1</t>
  </si>
  <si>
    <t>54.001.0013-B</t>
  </si>
  <si>
    <t>54.001.0069-1</t>
  </si>
  <si>
    <t>54.001.0069-B</t>
  </si>
  <si>
    <t>54.001.0070-1</t>
  </si>
  <si>
    <t>54.001.0070-B</t>
  </si>
  <si>
    <t>54.001.0071-1</t>
  </si>
  <si>
    <t>54.001.0071-B</t>
  </si>
  <si>
    <t>54.001.0073-1</t>
  </si>
  <si>
    <t>54.001.0073-B</t>
  </si>
  <si>
    <t>54.001.0074-1</t>
  </si>
  <si>
    <t>54.001.0074-B</t>
  </si>
  <si>
    <t>54.001.0077-1</t>
  </si>
  <si>
    <t>54.001.0077-B</t>
  </si>
  <si>
    <t>54.001.0081-1</t>
  </si>
  <si>
    <t>54.001.0081-B</t>
  </si>
  <si>
    <t>54.001.0082-1</t>
  </si>
  <si>
    <t>54.001.0082-B</t>
  </si>
  <si>
    <t>54.001.0100-1</t>
  </si>
  <si>
    <t>54.001.0100-B</t>
  </si>
  <si>
    <t>54.001.0104-1</t>
  </si>
  <si>
    <t>54.001.0104-B</t>
  </si>
  <si>
    <t>54.001.0117-1</t>
  </si>
  <si>
    <t>54.001.0117-B</t>
  </si>
  <si>
    <t>54.001.0126-1</t>
  </si>
  <si>
    <t>54.001.0126-B</t>
  </si>
  <si>
    <t>54.001.0127-1</t>
  </si>
  <si>
    <t>54.001.0127-B</t>
  </si>
  <si>
    <t>54.001.0128-1</t>
  </si>
  <si>
    <t>54.001.0128-B</t>
  </si>
  <si>
    <t>54.001.0129-1</t>
  </si>
  <si>
    <t>54.001.0129-B</t>
  </si>
  <si>
    <t>54.001.0132-1</t>
  </si>
  <si>
    <t>54.001.0132-B</t>
  </si>
  <si>
    <t>54.001.0133-1</t>
  </si>
  <si>
    <t>54.001.0133-B</t>
  </si>
  <si>
    <t>54.001.0134-1</t>
  </si>
  <si>
    <t>54.001.0134-B</t>
  </si>
  <si>
    <t>54.001.0135-1</t>
  </si>
  <si>
    <t>54.001.0135-B</t>
  </si>
  <si>
    <t>54.001.0136-1</t>
  </si>
  <si>
    <t>54.001.0136-B</t>
  </si>
  <si>
    <t>54.001.0137-1</t>
  </si>
  <si>
    <t>54.001.0137-B</t>
  </si>
  <si>
    <t>54.001.0138-1</t>
  </si>
  <si>
    <t>54.001.0138-B</t>
  </si>
  <si>
    <t>54.001.0139-1</t>
  </si>
  <si>
    <t>54.001.0139-B</t>
  </si>
  <si>
    <t>54.001.0140-1</t>
  </si>
  <si>
    <t>54.001.0140-B</t>
  </si>
  <si>
    <t>54.001.0141-1</t>
  </si>
  <si>
    <t>54.001.0141-B</t>
  </si>
  <si>
    <t>54.001.0142-1</t>
  </si>
  <si>
    <t>54.001.0142-B</t>
  </si>
  <si>
    <t>54.001.0143-1</t>
  </si>
  <si>
    <t>54.001.0143-B</t>
  </si>
  <si>
    <t>54.001.0144-1</t>
  </si>
  <si>
    <t>54.001.0144-B</t>
  </si>
  <si>
    <t>54.001.0145-1</t>
  </si>
  <si>
    <t>54.001.0145-B</t>
  </si>
  <si>
    <t>54.001.0146-1</t>
  </si>
  <si>
    <t>54.001.0146-B</t>
  </si>
  <si>
    <t>54.001.0147-1</t>
  </si>
  <si>
    <t>54.001.0147-B</t>
  </si>
  <si>
    <t>54.001.0150-1</t>
  </si>
  <si>
    <t>54.001.0150-B</t>
  </si>
  <si>
    <t>54.001.0151-1</t>
  </si>
  <si>
    <t>54.001.0151-B</t>
  </si>
  <si>
    <t>54.001.0152-1</t>
  </si>
  <si>
    <t>54.001.0152-B</t>
  </si>
  <si>
    <t>54.001.0154-1</t>
  </si>
  <si>
    <t>54.001.0154-B</t>
  </si>
  <si>
    <t>54.001.0160-1</t>
  </si>
  <si>
    <t>54.001.0160-B</t>
  </si>
  <si>
    <t>54.001.0170-1</t>
  </si>
  <si>
    <t>54.001.0170-B</t>
  </si>
  <si>
    <t>54.001.0172-1</t>
  </si>
  <si>
    <t>54.001.0172-B</t>
  </si>
  <si>
    <t>54.001.0174-1</t>
  </si>
  <si>
    <t>54.001.0174-B</t>
  </si>
  <si>
    <t>54.001.0176-1</t>
  </si>
  <si>
    <t>54.001.0176-B</t>
  </si>
  <si>
    <t>54.001.0178-1</t>
  </si>
  <si>
    <t>54.001.0178-B</t>
  </si>
  <si>
    <t>55.001.0010-1</t>
  </si>
  <si>
    <t>55.001.0010-B</t>
  </si>
  <si>
    <t>55.001.0011-1</t>
  </si>
  <si>
    <t>55.001.0011-B</t>
  </si>
  <si>
    <t>55.001.0012-1</t>
  </si>
  <si>
    <t>55.001.0012-B</t>
  </si>
  <si>
    <t>55.001.0013-1</t>
  </si>
  <si>
    <t>55.001.0013-B</t>
  </si>
  <si>
    <t>55.010.0001-1</t>
  </si>
  <si>
    <t>55.010.0001-B</t>
  </si>
  <si>
    <t>55.010.0003-1</t>
  </si>
  <si>
    <t>55.010.0003-B</t>
  </si>
  <si>
    <t>55.019.0010-1</t>
  </si>
  <si>
    <t>55.019.0010-B</t>
  </si>
  <si>
    <t>55.100.0002-1</t>
  </si>
  <si>
    <t>55.100.0002-B</t>
  </si>
  <si>
    <t>55.100.0003-1</t>
  </si>
  <si>
    <t>55.100.0003-B</t>
  </si>
  <si>
    <t>55.100.0004-1</t>
  </si>
  <si>
    <t>55.100.0004-B</t>
  </si>
  <si>
    <t>55.100.0005-1</t>
  </si>
  <si>
    <t>55.100.0005-B</t>
  </si>
  <si>
    <t>55.100.0017-1</t>
  </si>
  <si>
    <t>55.100.0017-B</t>
  </si>
  <si>
    <t>55.100.0019-1</t>
  </si>
  <si>
    <t>55.100.0019-B</t>
  </si>
  <si>
    <t>55.100.0023-1</t>
  </si>
  <si>
    <t>55.100.0023-B</t>
  </si>
  <si>
    <t>55.100.0027-1</t>
  </si>
  <si>
    <t>55.100.0027-B</t>
  </si>
  <si>
    <t>55.100.0029-1</t>
  </si>
  <si>
    <t>55.100.0029-B</t>
  </si>
  <si>
    <t>55.100.0031-1</t>
  </si>
  <si>
    <t>55.100.0031-B</t>
  </si>
  <si>
    <t>55.100.0032-1</t>
  </si>
  <si>
    <t>55.100.0032-B</t>
  </si>
  <si>
    <t>55.100.0033-1</t>
  </si>
  <si>
    <t>55.100.0033-B</t>
  </si>
  <si>
    <t>55.100.0034-1</t>
  </si>
  <si>
    <t>55.100.0034-B</t>
  </si>
  <si>
    <t>55.100.0035-1</t>
  </si>
  <si>
    <t>55.100.0035-B</t>
  </si>
  <si>
    <t>55.100.0036-1</t>
  </si>
  <si>
    <t>55.100.0036-B</t>
  </si>
  <si>
    <t>55.100.0037-1</t>
  </si>
  <si>
    <t>55.100.0037-B</t>
  </si>
  <si>
    <t>55.100.0038-1</t>
  </si>
  <si>
    <t>55.100.0038-B</t>
  </si>
  <si>
    <t>55.100.0039-1</t>
  </si>
  <si>
    <t>55.100.0039-B</t>
  </si>
  <si>
    <t>55.100.0046-1</t>
  </si>
  <si>
    <t>55.100.0046-B</t>
  </si>
  <si>
    <t>55.100.0047-1</t>
  </si>
  <si>
    <t>55.100.0047-B</t>
  </si>
  <si>
    <t>55.100.0048-1</t>
  </si>
  <si>
    <t>55.100.0048-B</t>
  </si>
  <si>
    <t>55.100.0049-1</t>
  </si>
  <si>
    <t>55.100.0049-B</t>
  </si>
  <si>
    <t>55.100.0050-1</t>
  </si>
  <si>
    <t>55.100.0050-B</t>
  </si>
  <si>
    <t>55.100.0051-1</t>
  </si>
  <si>
    <t>55.100.0051-B</t>
  </si>
  <si>
    <t>55.100.0056-1</t>
  </si>
  <si>
    <t>55.100.0056-B</t>
  </si>
  <si>
    <t>55.100.0058-1</t>
  </si>
  <si>
    <t>55.100.0058-B</t>
  </si>
  <si>
    <t>55.100.0059-1</t>
  </si>
  <si>
    <t>55.100.0059-B</t>
  </si>
  <si>
    <t>55.100.0060-1</t>
  </si>
  <si>
    <t>55.100.0060-B</t>
  </si>
  <si>
    <t>55.100.0061-1</t>
  </si>
  <si>
    <t>55.100.0061-B</t>
  </si>
  <si>
    <t>55.100.0063-1</t>
  </si>
  <si>
    <t>55.100.0063-B</t>
  </si>
  <si>
    <t>55.100.0064-1</t>
  </si>
  <si>
    <t>55.100.0064-B</t>
  </si>
  <si>
    <t>55.100.0065-1</t>
  </si>
  <si>
    <t>55.100.0065-B</t>
  </si>
  <si>
    <t>55.100.0067-1</t>
  </si>
  <si>
    <t>55.100.0067-B</t>
  </si>
  <si>
    <t>55.100.0068-1</t>
  </si>
  <si>
    <t>55.100.0068-B</t>
  </si>
  <si>
    <t>55.100.0069-1</t>
  </si>
  <si>
    <t>55.100.0069-B</t>
  </si>
  <si>
    <t>55.100.0070-1</t>
  </si>
  <si>
    <t>55.100.0070-B</t>
  </si>
  <si>
    <t>55.100.0071-1</t>
  </si>
  <si>
    <t>55.100.0071-B</t>
  </si>
  <si>
    <t>55.100.0072-1</t>
  </si>
  <si>
    <t>55.100.0072-B</t>
  </si>
  <si>
    <t>58.002.0138-1</t>
  </si>
  <si>
    <t>58.002.0138-B</t>
  </si>
  <si>
    <t>58.002.0150-1</t>
  </si>
  <si>
    <t>58.002.0150-B</t>
  </si>
  <si>
    <t>58.002.0155-1</t>
  </si>
  <si>
    <t>58.002.0155-B</t>
  </si>
  <si>
    <t>58.002.0304-1</t>
  </si>
  <si>
    <t>58.002.0304-B</t>
  </si>
  <si>
    <t>58.002.0306-1</t>
  </si>
  <si>
    <t>58.002.0306-B</t>
  </si>
  <si>
    <t>58.002.0307-1</t>
  </si>
  <si>
    <t>58.002.0307-B</t>
  </si>
  <si>
    <t>58.002.0313-1</t>
  </si>
  <si>
    <t>58.002.0313-B</t>
  </si>
  <si>
    <t>58.002.0315-1</t>
  </si>
  <si>
    <t>58.002.0315-B</t>
  </si>
  <si>
    <t>58.002.0316-1</t>
  </si>
  <si>
    <t>58.002.0316-B</t>
  </si>
  <si>
    <t>58.002.0318-1</t>
  </si>
  <si>
    <t>58.002.0318-B</t>
  </si>
  <si>
    <t>58.002.0319-1</t>
  </si>
  <si>
    <t>58.002.0319-B</t>
  </si>
  <si>
    <t>58.002.0322-1</t>
  </si>
  <si>
    <t>58.002.0322-B</t>
  </si>
  <si>
    <t>58.002.0325-1</t>
  </si>
  <si>
    <t>58.002.0325-B</t>
  </si>
  <si>
    <t>58.002.0326-1</t>
  </si>
  <si>
    <t>58.002.0326-B</t>
  </si>
  <si>
    <t>58.002.0327-1</t>
  </si>
  <si>
    <t>58.002.0327-B</t>
  </si>
  <si>
    <t>58.002.0328-1</t>
  </si>
  <si>
    <t>58.002.0328-B</t>
  </si>
  <si>
    <t>58.002.0329-1</t>
  </si>
  <si>
    <t>58.002.0329-B</t>
  </si>
  <si>
    <t>58.002.0330-1</t>
  </si>
  <si>
    <t>58.002.0330-B</t>
  </si>
  <si>
    <t>58.002.0331-1</t>
  </si>
  <si>
    <t>58.002.0331-B</t>
  </si>
  <si>
    <t>58.002.0332-1</t>
  </si>
  <si>
    <t>58.002.0332-B</t>
  </si>
  <si>
    <t>58.002.0333-1</t>
  </si>
  <si>
    <t>58.002.0333-B</t>
  </si>
  <si>
    <t>58.002.0336-1</t>
  </si>
  <si>
    <t>58.002.0336-B</t>
  </si>
  <si>
    <t>58.002.0337-1</t>
  </si>
  <si>
    <t>58.002.0337-B</t>
  </si>
  <si>
    <t>58.002.0339-1</t>
  </si>
  <si>
    <t>58.002.0339-B</t>
  </si>
  <si>
    <t>58.002.0343-1</t>
  </si>
  <si>
    <t>58.002.0343-B</t>
  </si>
  <si>
    <t>58.002.0350-1</t>
  </si>
  <si>
    <t>58.002.0350-B</t>
  </si>
  <si>
    <t>58.002.0352-1</t>
  </si>
  <si>
    <t>58.002.0352-B</t>
  </si>
  <si>
    <t>58.002.0355-1</t>
  </si>
  <si>
    <t>58.002.0355-B</t>
  </si>
  <si>
    <t>58.002.0357-1</t>
  </si>
  <si>
    <t>58.002.0357-B</t>
  </si>
  <si>
    <t>58.002.0376-1</t>
  </si>
  <si>
    <t>58.002.0376-B</t>
  </si>
  <si>
    <t>58.002.0400-1</t>
  </si>
  <si>
    <t>58.002.0400-B</t>
  </si>
  <si>
    <t>58.002.0401-1</t>
  </si>
  <si>
    <t>58.002.0401-B</t>
  </si>
  <si>
    <t>58.002.0402-1</t>
  </si>
  <si>
    <t>58.002.0402-B</t>
  </si>
  <si>
    <t>58.002.0407-1</t>
  </si>
  <si>
    <t>58.002.0407-B</t>
  </si>
  <si>
    <t>58.002.0412-1</t>
  </si>
  <si>
    <t>58.002.0412-B</t>
  </si>
  <si>
    <t>58.002.0425-1</t>
  </si>
  <si>
    <t>58.002.0425-B</t>
  </si>
  <si>
    <t>58.002.0428-1</t>
  </si>
  <si>
    <t>58.002.0428-B</t>
  </si>
  <si>
    <t>58.002.0429-1</t>
  </si>
  <si>
    <t>58.002.0429-B</t>
  </si>
  <si>
    <t>58.002.0430-1</t>
  </si>
  <si>
    <t>58.002.0430-B</t>
  </si>
  <si>
    <t>58.002.0431-1</t>
  </si>
  <si>
    <t>58.002.0431-B</t>
  </si>
  <si>
    <t>58.002.0432-1</t>
  </si>
  <si>
    <t>58.002.0432-B</t>
  </si>
  <si>
    <t>58.002.0433-1</t>
  </si>
  <si>
    <t>58.002.0433-B</t>
  </si>
  <si>
    <t>58.002.0434-1</t>
  </si>
  <si>
    <t>58.002.0434-B</t>
  </si>
  <si>
    <t>58.002.0435-1</t>
  </si>
  <si>
    <t>58.002.0435-B</t>
  </si>
  <si>
    <t>58.002.0436-1</t>
  </si>
  <si>
    <t>58.002.0436-B</t>
  </si>
  <si>
    <t>59.003.0010-1</t>
  </si>
  <si>
    <t>59.003.0010-B</t>
  </si>
  <si>
    <t>59.003.0050-1</t>
  </si>
  <si>
    <t>59.003.0050-B</t>
  </si>
  <si>
    <t>59.003.0060-1</t>
  </si>
  <si>
    <t>59.003.0060-B</t>
  </si>
  <si>
    <t>05.105.0203-0</t>
  </si>
  <si>
    <t>05.105.0203-A</t>
  </si>
  <si>
    <t>05.105.0207-0</t>
  </si>
  <si>
    <t>05.105.0207-A</t>
  </si>
  <si>
    <t>14.002.0062-0</t>
  </si>
  <si>
    <t>14.002.0062-A</t>
  </si>
  <si>
    <t>14.002.0064-0</t>
  </si>
  <si>
    <t>14.002.0064-A</t>
  </si>
  <si>
    <t>14.002.0066-0</t>
  </si>
  <si>
    <t>14.002.0066-A</t>
  </si>
  <si>
    <t>14.006.0688-0</t>
  </si>
  <si>
    <t>14.006.0688-A</t>
  </si>
  <si>
    <t>15.020.0040-0</t>
  </si>
  <si>
    <t>15.020.0040-A</t>
  </si>
  <si>
    <t>15.020.0042-0</t>
  </si>
  <si>
    <t>15.020.0042-A</t>
  </si>
  <si>
    <t>16.026.0030-0</t>
  </si>
  <si>
    <t>16.026.0030-A</t>
  </si>
  <si>
    <t>OBS.: 1 - TODA A MÃO-DE-OBRA,  MATERIAIS E EQUIPAMENTOS, SERÃO DE  FORNECIMENTO E DE RESPONSABILIDADE DA CONTRATADA.</t>
  </si>
  <si>
    <t xml:space="preserve">            2 - ESTE ORÇAMENTO TEM COMO BASE O PROJETO BÁSICO, SENDO NECESSÁRIO PARA AVALIAÇÃO O USO DO MESMO.</t>
  </si>
  <si>
    <t>2*3m</t>
  </si>
  <si>
    <t>SAAE</t>
  </si>
  <si>
    <t>4.0</t>
  </si>
  <si>
    <r>
      <t>OBRA/SERVIÇO:</t>
    </r>
    <r>
      <rPr>
        <sz val="10"/>
        <color indexed="8"/>
        <rFont val="Arial"/>
        <family val="2"/>
      </rPr>
      <t xml:space="preserve">     </t>
    </r>
  </si>
  <si>
    <r>
      <t xml:space="preserve">ENDEREÇO:  </t>
    </r>
    <r>
      <rPr>
        <sz val="10"/>
        <color indexed="8"/>
        <rFont val="Arial"/>
        <family val="2"/>
      </rPr>
      <t xml:space="preserve"> </t>
    </r>
  </si>
  <si>
    <t>05.105.0137-0</t>
  </si>
  <si>
    <t>05.105.0137-A</t>
  </si>
  <si>
    <t>11.001.0015-1</t>
  </si>
  <si>
    <t>11.001.0015-B</t>
  </si>
  <si>
    <t>11.001.0032-1</t>
  </si>
  <si>
    <t>11.001.0032-B</t>
  </si>
  <si>
    <t>11.001.0036-1</t>
  </si>
  <si>
    <t>11.001.0036-B</t>
  </si>
  <si>
    <t>11.001.0038-1</t>
  </si>
  <si>
    <t>11.001.0038-B</t>
  </si>
  <si>
    <t>11.001.0040-1</t>
  </si>
  <si>
    <t>11.001.0040-B</t>
  </si>
  <si>
    <t>11.046.0080-1</t>
  </si>
  <si>
    <t>11.046.0080-B</t>
  </si>
  <si>
    <t>12.045.0002-0</t>
  </si>
  <si>
    <t>12.045.0002-A</t>
  </si>
  <si>
    <t>18.033.0018-0</t>
  </si>
  <si>
    <t>18.033.0018-A</t>
  </si>
  <si>
    <t>18.033.0019-0</t>
  </si>
  <si>
    <t>18.033.0019-A</t>
  </si>
  <si>
    <t>unid.</t>
  </si>
  <si>
    <t>Portao de ferro  de uma folha, quadro em tubo quadrado 40x40cm,  barras  verticais de 1 1/2"x1/4" espaçadas  de 10cm, dimensoes conforme projeto, inclusive cadeado</t>
  </si>
  <si>
    <t>Grade de ferro com montantes de tubo quadrado 80x80cm a cada 2,50m,  quadro com tubo quadrado 40x40cm barra chata na verticais de 1 1/2"x1/4" espaçadas  de 10cm, dimensoes conforme projeto, inclusive cadeado</t>
  </si>
  <si>
    <t>Portao de ferro  de duas folhas, quadro em tubo quadrado 40x40cm,  barras na verticais de 1 1/2"x1/4" espaçadas  de 10cm, dimensoes conforme projeto, inclusive cadeado</t>
  </si>
  <si>
    <t>m2</t>
  </si>
  <si>
    <t>sinapi 201810 desonerado</t>
  </si>
  <si>
    <t>ref.sinapi</t>
  </si>
  <si>
    <t>quant.</t>
  </si>
  <si>
    <t>valor unitário</t>
  </si>
  <si>
    <t>valor total</t>
  </si>
  <si>
    <t xml:space="preserve">Barra de ferro retangular, barra chata, 1 1/2" x 1/4" (l x e), 1,2265 kg/m </t>
  </si>
  <si>
    <t>.00000559</t>
  </si>
  <si>
    <t>TUBO QUADRADO ACO CARBONO COM COSTURA, NBR 5580, CLASSE L, DN = 40 MM, E = 3,0 MM, 3,34</t>
  </si>
  <si>
    <t>.00021003</t>
  </si>
  <si>
    <t>ELETRODO REVESTIDO AWS - E-6010, DIAMETRO IGUAL A 4,00 MM</t>
  </si>
  <si>
    <t>.00010998</t>
  </si>
  <si>
    <t>.00000252</t>
  </si>
  <si>
    <t>.00006110</t>
  </si>
  <si>
    <t>CADEADO EM ACO INOX, LARGURA DE *50* MM, COM HASTE EM ACO TEMPERADO, SEM MOLA - CHAVES INCLUIDAS</t>
  </si>
  <si>
    <t>.00005085</t>
  </si>
  <si>
    <t>UNID.</t>
  </si>
  <si>
    <t>C</t>
  </si>
  <si>
    <t>Total da composição:</t>
  </si>
  <si>
    <t>Total da composição VALOR POR M²</t>
  </si>
  <si>
    <t>.00000552</t>
  </si>
  <si>
    <t>.00040910</t>
  </si>
  <si>
    <t>73932/001</t>
  </si>
  <si>
    <t xml:space="preserve">Barra de ferro retangular, barra chata, 1 1/2" x 1/4" (l x e), 1,89 kg/m </t>
  </si>
  <si>
    <t>TUBO QUADRADO ACO CARBONO COM COSTURA, NBR 5580, CLASSE L, DN = 80 MM, E = 3,35 MM, 7,07</t>
  </si>
  <si>
    <t>.00021006</t>
  </si>
  <si>
    <t>FLORIANO</t>
  </si>
  <si>
    <r>
      <t>DATA</t>
    </r>
    <r>
      <rPr>
        <sz val="10"/>
        <color indexed="10"/>
        <rFont val="Arial"/>
        <family val="2"/>
      </rPr>
      <t>: 28/11/19</t>
    </r>
  </si>
  <si>
    <t xml:space="preserve">SERVIÇO DE REMOÇÃO E TRANSPORTE </t>
  </si>
  <si>
    <t>PLACA DE IDENTIFICACAO DE OBRA PUBLICA,TIPO BANNER/PLOTTER,CONSTITUIDA POR LONA E IMPRESSAO DIGITAL,INCLUSIVE SUPORTES DE MADEIRA.FORNECIMENTO E COLOCACAO.</t>
  </si>
  <si>
    <t>GUINDAUTO COM CAPACIDADE MAXIMA DE CARGA EM TORNO DE 10,5T AAPROXIMADAMENTE 2,00M E ALCANCE MAXIMO VERTICAL(DO SOLO)APROXIMADAMENTE 17,00M,ANGULO DE GIRO DE 180º,MONTADO SOBRE CHASSIS DE CAMINHAO,EXCLUSIVE ESTE.SAO CONSIDERADOS DOIS AJUDANTES,EXCLUSIVE OPERADOR QUE E CONSIDERADO O MOTORISTA DO CAMINHAO.</t>
  </si>
  <si>
    <t>T</t>
  </si>
  <si>
    <t>SERVIÇO DE APOIO</t>
  </si>
  <si>
    <t>MAO-DE-OBRA DE AUXILIAR DE ESCRITORIO, INCLUSIVE ENCARGOS SOCIAIS</t>
  </si>
  <si>
    <t>MÃO DE OBRA</t>
  </si>
  <si>
    <t>MAO-DE-OBRA DE SERVENTE,INCLUSIVE ENCARGOS SOCIAIS</t>
  </si>
  <si>
    <t>MAO-DE-OBRA DE ENGENHEIRO OU ARQUITETO JR.,INCLUSIVE ENCARGOS SOCIAIS</t>
  </si>
  <si>
    <t>20070</t>
  </si>
  <si>
    <t>20132</t>
  </si>
  <si>
    <t>01971</t>
  </si>
  <si>
    <t>20030</t>
  </si>
  <si>
    <t>TELHAMENTO COM TELHA DE AÇO/ALUMÍNIO E = 0,5 MM, COM ATÉ 2 ÁGUAS, INCLUSO IÇAMENTO. AF_07/2019</t>
  </si>
  <si>
    <t>TRAMA DE AÇO COMPOSTA POR TERÇAS PARA TELHADOS DE ATÉ 2 ÁGUAS PARA TELHA ONDULADA DE FIBROCIMENTO, METÁLICA, PLÁSTICA OU TERMOACÚSTICA, INCLUSO TRANSPORTE VERTICAL. AF_12/2015</t>
  </si>
  <si>
    <t>00148</t>
  </si>
  <si>
    <t>EMOP</t>
  </si>
  <si>
    <t>01943</t>
  </si>
  <si>
    <t>CONCRETO DOSADO RACIONALMENTE PARA UMA RESISTENCIA CARACTERISTICA A COMPRESSAO DE 10MPA,INCLUSIVE MATERIAIS,TRANSPORTE,PREPARO COM BETONEIRA,LANCAMENTO E ADENSAMENTO</t>
  </si>
  <si>
    <t>SARRAFO *2,5 X 10* CM EM PINUS, MISTA OU EQUIVALENTE DA REGIAO - BRUTA</t>
  </si>
  <si>
    <t xml:space="preserve">OBRA:  </t>
  </si>
  <si>
    <t>2.2</t>
  </si>
  <si>
    <t>b) Escavação manual para construção das bases dos pilares tubulares;</t>
  </si>
  <si>
    <t>a) Preparo manual de terreno, compreendendo acerto, raspagem, inclusive compactação;</t>
  </si>
  <si>
    <t>c) Base em concreto simples para chumbamento dos pilares;</t>
  </si>
  <si>
    <t>d) Piso em concreto simples;</t>
  </si>
  <si>
    <t>e) Fabricação e montagem da estrutura do telhado;</t>
  </si>
  <si>
    <t>f) Montagem do telhamento com telhas de aço galvalume trapeizodal 0,43mm.</t>
  </si>
  <si>
    <t xml:space="preserve">3.1 - Serviço de construção de Estrutura coberta para Armazenamento dos Equipamentos e Materiais                                                                                                                                                     </t>
  </si>
  <si>
    <t>a) Carga e transporte e descarga dos Equipamentos e peças que estão localizadas no pátio do SAAE do Bairro Saudade;</t>
  </si>
  <si>
    <t>4.2.1</t>
  </si>
  <si>
    <t>4.2.2</t>
  </si>
  <si>
    <t>4.2.3</t>
  </si>
  <si>
    <t>4.2.4</t>
  </si>
  <si>
    <t>4.1.1</t>
  </si>
  <si>
    <t xml:space="preserve">3.0 - Serviço de carga, transporte e descarga no Canteiro de Obra da ETE Barbará:                                                                                                                                                               </t>
  </si>
  <si>
    <t>c) Assentamento,  com engastamento da parte inferior da coluna diretamente no solo;</t>
  </si>
  <si>
    <t>d) Limpeza das peças e equipamentos e empilhamento em local adequado.</t>
  </si>
  <si>
    <t>e) Catalogar dados dos produtos de maneira correta e o mais detalhada possível.</t>
  </si>
  <si>
    <t>Ricardo</t>
  </si>
  <si>
    <t>CONTRATAÇÃO DE EMPRESA ESPECIALIZADA PARA SERVIÇOS DE INVENTÁRIO.</t>
  </si>
  <si>
    <t>CUSTO</t>
  </si>
  <si>
    <t>ELEMENTAR</t>
  </si>
  <si>
    <t>00001</t>
  </si>
  <si>
    <t>00002</t>
  </si>
  <si>
    <t>00003</t>
  </si>
  <si>
    <t>00004</t>
  </si>
  <si>
    <t>00005</t>
  </si>
  <si>
    <t>00006</t>
  </si>
  <si>
    <t>00007</t>
  </si>
  <si>
    <t>00008</t>
  </si>
  <si>
    <t>00009</t>
  </si>
  <si>
    <t>00011</t>
  </si>
  <si>
    <t>00013</t>
  </si>
  <si>
    <t>00014</t>
  </si>
  <si>
    <t>00017</t>
  </si>
  <si>
    <t>00018</t>
  </si>
  <si>
    <t>00019</t>
  </si>
  <si>
    <t>00020</t>
  </si>
  <si>
    <t>00021</t>
  </si>
  <si>
    <t>00022</t>
  </si>
  <si>
    <t>00029</t>
  </si>
  <si>
    <t>00030</t>
  </si>
  <si>
    <t>00031</t>
  </si>
  <si>
    <t>00032</t>
  </si>
  <si>
    <t>00033</t>
  </si>
  <si>
    <t>00034</t>
  </si>
  <si>
    <t>00035</t>
  </si>
  <si>
    <t>00036</t>
  </si>
  <si>
    <t>00038</t>
  </si>
  <si>
    <t>00040</t>
  </si>
  <si>
    <t>00041</t>
  </si>
  <si>
    <t>00042</t>
  </si>
  <si>
    <t>00043</t>
  </si>
  <si>
    <t>00044</t>
  </si>
  <si>
    <t>00045</t>
  </si>
  <si>
    <t>00058</t>
  </si>
  <si>
    <t>00065</t>
  </si>
  <si>
    <t>00077</t>
  </si>
  <si>
    <t>00078</t>
  </si>
  <si>
    <t>00080</t>
  </si>
  <si>
    <t>00081</t>
  </si>
  <si>
    <t>00082</t>
  </si>
  <si>
    <t>00084</t>
  </si>
  <si>
    <t>00085</t>
  </si>
  <si>
    <t>00086</t>
  </si>
  <si>
    <t>00087</t>
  </si>
  <si>
    <t>00088</t>
  </si>
  <si>
    <t>00089</t>
  </si>
  <si>
    <t>00090</t>
  </si>
  <si>
    <t>00091</t>
  </si>
  <si>
    <t>00093</t>
  </si>
  <si>
    <t>00094</t>
  </si>
  <si>
    <t>00096</t>
  </si>
  <si>
    <t>00097</t>
  </si>
  <si>
    <t>00098</t>
  </si>
  <si>
    <t>00100</t>
  </si>
  <si>
    <t>00102</t>
  </si>
  <si>
    <t>00103</t>
  </si>
  <si>
    <t>00104</t>
  </si>
  <si>
    <t>00105</t>
  </si>
  <si>
    <t>00109</t>
  </si>
  <si>
    <t>00113</t>
  </si>
  <si>
    <t>00115</t>
  </si>
  <si>
    <t>00116</t>
  </si>
  <si>
    <t>00119</t>
  </si>
  <si>
    <t>00121</t>
  </si>
  <si>
    <t>00124</t>
  </si>
  <si>
    <t>00125</t>
  </si>
  <si>
    <t>00131</t>
  </si>
  <si>
    <t>00135</t>
  </si>
  <si>
    <t>00137</t>
  </si>
  <si>
    <t>00141</t>
  </si>
  <si>
    <t>00147</t>
  </si>
  <si>
    <t>00149</t>
  </si>
  <si>
    <t>00150</t>
  </si>
  <si>
    <t>00153</t>
  </si>
  <si>
    <t>00154</t>
  </si>
  <si>
    <t>00155</t>
  </si>
  <si>
    <t>00156</t>
  </si>
  <si>
    <t>00157</t>
  </si>
  <si>
    <t>00158</t>
  </si>
  <si>
    <t>00159</t>
  </si>
  <si>
    <t>00160</t>
  </si>
  <si>
    <t>00161</t>
  </si>
  <si>
    <t>00162</t>
  </si>
  <si>
    <t>00165</t>
  </si>
  <si>
    <t>00167</t>
  </si>
  <si>
    <t>00168</t>
  </si>
  <si>
    <t>00170</t>
  </si>
  <si>
    <t>00171</t>
  </si>
  <si>
    <t>00172</t>
  </si>
  <si>
    <t>00173</t>
  </si>
  <si>
    <t>00174</t>
  </si>
  <si>
    <t>00175</t>
  </si>
  <si>
    <t>00176</t>
  </si>
  <si>
    <t>00178</t>
  </si>
  <si>
    <t>00187</t>
  </si>
  <si>
    <t>00190</t>
  </si>
  <si>
    <t>00196</t>
  </si>
  <si>
    <t>00197</t>
  </si>
  <si>
    <t>00200</t>
  </si>
  <si>
    <t>00204</t>
  </si>
  <si>
    <t>00205</t>
  </si>
  <si>
    <t>00209</t>
  </si>
  <si>
    <t>00215</t>
  </si>
  <si>
    <t>00216</t>
  </si>
  <si>
    <t>00217</t>
  </si>
  <si>
    <t>00218</t>
  </si>
  <si>
    <t>00219</t>
  </si>
  <si>
    <t>00220</t>
  </si>
  <si>
    <t>00222</t>
  </si>
  <si>
    <t>00223</t>
  </si>
  <si>
    <t>00224</t>
  </si>
  <si>
    <t>00225</t>
  </si>
  <si>
    <t>00230</t>
  </si>
  <si>
    <t>00231</t>
  </si>
  <si>
    <t>00232</t>
  </si>
  <si>
    <t>00233</t>
  </si>
  <si>
    <t>00235</t>
  </si>
  <si>
    <t>00243</t>
  </si>
  <si>
    <t>00245</t>
  </si>
  <si>
    <t>00246</t>
  </si>
  <si>
    <t>00247</t>
  </si>
  <si>
    <t>00252</t>
  </si>
  <si>
    <t>00264</t>
  </si>
  <si>
    <t>00278</t>
  </si>
  <si>
    <t>00279</t>
  </si>
  <si>
    <t>00280</t>
  </si>
  <si>
    <t>00281</t>
  </si>
  <si>
    <t>00282</t>
  </si>
  <si>
    <t>00283</t>
  </si>
  <si>
    <t>00284</t>
  </si>
  <si>
    <t>00285</t>
  </si>
  <si>
    <t>00286</t>
  </si>
  <si>
    <t>00287</t>
  </si>
  <si>
    <t>00288</t>
  </si>
  <si>
    <t>00289</t>
  </si>
  <si>
    <t>00290</t>
  </si>
  <si>
    <t>00293</t>
  </si>
  <si>
    <t>00294</t>
  </si>
  <si>
    <t>00297</t>
  </si>
  <si>
    <t>00300</t>
  </si>
  <si>
    <t>00301</t>
  </si>
  <si>
    <t>00302</t>
  </si>
  <si>
    <t>00309</t>
  </si>
  <si>
    <t>00310</t>
  </si>
  <si>
    <t>00312</t>
  </si>
  <si>
    <t>00316</t>
  </si>
  <si>
    <t>00318</t>
  </si>
  <si>
    <t>00321</t>
  </si>
  <si>
    <t>00322</t>
  </si>
  <si>
    <t>00324</t>
  </si>
  <si>
    <t>00325</t>
  </si>
  <si>
    <t>00327</t>
  </si>
  <si>
    <t>00331</t>
  </si>
  <si>
    <t>00332</t>
  </si>
  <si>
    <t>00336</t>
  </si>
  <si>
    <t>00341</t>
  </si>
  <si>
    <t>00349</t>
  </si>
  <si>
    <t>00350</t>
  </si>
  <si>
    <t>00356</t>
  </si>
  <si>
    <t>00357</t>
  </si>
  <si>
    <t>00361</t>
  </si>
  <si>
    <t>00362</t>
  </si>
  <si>
    <t>00363</t>
  </si>
  <si>
    <t>00365</t>
  </si>
  <si>
    <t>00366</t>
  </si>
  <si>
    <t>00367</t>
  </si>
  <si>
    <t>00368</t>
  </si>
  <si>
    <t>00369</t>
  </si>
  <si>
    <t>00370</t>
  </si>
  <si>
    <t>00371</t>
  </si>
  <si>
    <t>00372</t>
  </si>
  <si>
    <t>00378</t>
  </si>
  <si>
    <t>00379</t>
  </si>
  <si>
    <t>00381</t>
  </si>
  <si>
    <t>00391</t>
  </si>
  <si>
    <t>00393</t>
  </si>
  <si>
    <t>00394</t>
  </si>
  <si>
    <t>00395</t>
  </si>
  <si>
    <t>00400</t>
  </si>
  <si>
    <t>00403</t>
  </si>
  <si>
    <t>00406</t>
  </si>
  <si>
    <t>00408</t>
  </si>
  <si>
    <t>00410</t>
  </si>
  <si>
    <t>00412</t>
  </si>
  <si>
    <t>00413</t>
  </si>
  <si>
    <t>00414</t>
  </si>
  <si>
    <t>00415</t>
  </si>
  <si>
    <t>00418</t>
  </si>
  <si>
    <t>00421</t>
  </si>
  <si>
    <t>00423</t>
  </si>
  <si>
    <t>00424</t>
  </si>
  <si>
    <t>00430</t>
  </si>
  <si>
    <t>00431</t>
  </si>
  <si>
    <t>00432</t>
  </si>
  <si>
    <t>00433</t>
  </si>
  <si>
    <t>00434</t>
  </si>
  <si>
    <t>00435</t>
  </si>
  <si>
    <t>00436</t>
  </si>
  <si>
    <t>00437</t>
  </si>
  <si>
    <t>00439</t>
  </si>
  <si>
    <t>00444</t>
  </si>
  <si>
    <t>00445</t>
  </si>
  <si>
    <t>00446</t>
  </si>
  <si>
    <t>00447</t>
  </si>
  <si>
    <t>00448</t>
  </si>
  <si>
    <t>00452</t>
  </si>
  <si>
    <t>00453</t>
  </si>
  <si>
    <t>00456</t>
  </si>
  <si>
    <t>00458</t>
  </si>
  <si>
    <t>00459</t>
  </si>
  <si>
    <t>00461</t>
  </si>
  <si>
    <t>00463</t>
  </si>
  <si>
    <t>00464</t>
  </si>
  <si>
    <t>00465</t>
  </si>
  <si>
    <t>00466</t>
  </si>
  <si>
    <t>00467</t>
  </si>
  <si>
    <t>00468</t>
  </si>
  <si>
    <t>00483</t>
  </si>
  <si>
    <t>00484</t>
  </si>
  <si>
    <t>00486</t>
  </si>
  <si>
    <t>00487</t>
  </si>
  <si>
    <t>00488</t>
  </si>
  <si>
    <t>00489</t>
  </si>
  <si>
    <t>00491</t>
  </si>
  <si>
    <t>00493</t>
  </si>
  <si>
    <t>00494</t>
  </si>
  <si>
    <t>00503</t>
  </si>
  <si>
    <t>00505</t>
  </si>
  <si>
    <t>00506</t>
  </si>
  <si>
    <t>00507</t>
  </si>
  <si>
    <t>00508</t>
  </si>
  <si>
    <t>00509</t>
  </si>
  <si>
    <t>00510</t>
  </si>
  <si>
    <t>00514</t>
  </si>
  <si>
    <t>00517</t>
  </si>
  <si>
    <t>00518</t>
  </si>
  <si>
    <t>00519</t>
  </si>
  <si>
    <t>00520</t>
  </si>
  <si>
    <t>00522</t>
  </si>
  <si>
    <t>00526</t>
  </si>
  <si>
    <t>00527</t>
  </si>
  <si>
    <t>00528</t>
  </si>
  <si>
    <t>00529</t>
  </si>
  <si>
    <t>00530</t>
  </si>
  <si>
    <t>00531</t>
  </si>
  <si>
    <t>00532</t>
  </si>
  <si>
    <t>00533</t>
  </si>
  <si>
    <t>00534</t>
  </si>
  <si>
    <t>00537</t>
  </si>
  <si>
    <t>00538</t>
  </si>
  <si>
    <t>00539</t>
  </si>
  <si>
    <t>00540</t>
  </si>
  <si>
    <t>00541</t>
  </si>
  <si>
    <t>00551</t>
  </si>
  <si>
    <t>00554</t>
  </si>
  <si>
    <t>00555</t>
  </si>
  <si>
    <t>00556</t>
  </si>
  <si>
    <t>00557</t>
  </si>
  <si>
    <t>00558</t>
  </si>
  <si>
    <t>00559</t>
  </si>
  <si>
    <t>00560</t>
  </si>
  <si>
    <t>00562</t>
  </si>
  <si>
    <t>00563</t>
  </si>
  <si>
    <t>00564</t>
  </si>
  <si>
    <t>00567</t>
  </si>
  <si>
    <t>00569</t>
  </si>
  <si>
    <t>00583</t>
  </si>
  <si>
    <t>00584</t>
  </si>
  <si>
    <t>00585</t>
  </si>
  <si>
    <t>00586</t>
  </si>
  <si>
    <t>00587</t>
  </si>
  <si>
    <t>00588</t>
  </si>
  <si>
    <t>00590</t>
  </si>
  <si>
    <t>00595</t>
  </si>
  <si>
    <t>00596</t>
  </si>
  <si>
    <t>00597</t>
  </si>
  <si>
    <t>00598</t>
  </si>
  <si>
    <t>00600</t>
  </si>
  <si>
    <t>00602</t>
  </si>
  <si>
    <t>00607</t>
  </si>
  <si>
    <t>00618</t>
  </si>
  <si>
    <t>00619</t>
  </si>
  <si>
    <t>00620</t>
  </si>
  <si>
    <t>00621</t>
  </si>
  <si>
    <t>00622</t>
  </si>
  <si>
    <t>00623</t>
  </si>
  <si>
    <t>00627</t>
  </si>
  <si>
    <t>00632</t>
  </si>
  <si>
    <t>00634</t>
  </si>
  <si>
    <t>00635</t>
  </si>
  <si>
    <t>00636</t>
  </si>
  <si>
    <t>00637</t>
  </si>
  <si>
    <t>00638</t>
  </si>
  <si>
    <t>00639</t>
  </si>
  <si>
    <t>00663</t>
  </si>
  <si>
    <t>00664</t>
  </si>
  <si>
    <t>00665</t>
  </si>
  <si>
    <t>00666</t>
  </si>
  <si>
    <t>00669</t>
  </si>
  <si>
    <t>00670</t>
  </si>
  <si>
    <t>00671</t>
  </si>
  <si>
    <t>00672</t>
  </si>
  <si>
    <t>00673</t>
  </si>
  <si>
    <t>00678</t>
  </si>
  <si>
    <t>00679</t>
  </si>
  <si>
    <t>00683</t>
  </si>
  <si>
    <t>00684</t>
  </si>
  <si>
    <t>00685</t>
  </si>
  <si>
    <t>00686</t>
  </si>
  <si>
    <t>00688</t>
  </si>
  <si>
    <t>00691</t>
  </si>
  <si>
    <t>00693</t>
  </si>
  <si>
    <t>00695</t>
  </si>
  <si>
    <t>00696</t>
  </si>
  <si>
    <t>00699</t>
  </si>
  <si>
    <t>00700</t>
  </si>
  <si>
    <t>00701</t>
  </si>
  <si>
    <t>00702</t>
  </si>
  <si>
    <t>00703</t>
  </si>
  <si>
    <t>00704</t>
  </si>
  <si>
    <t>00705</t>
  </si>
  <si>
    <t>00706</t>
  </si>
  <si>
    <t>00707</t>
  </si>
  <si>
    <t>00708</t>
  </si>
  <si>
    <t>00709</t>
  </si>
  <si>
    <t>00710</t>
  </si>
  <si>
    <t>00711</t>
  </si>
  <si>
    <t>00715</t>
  </si>
  <si>
    <t>00717</t>
  </si>
  <si>
    <t>00719</t>
  </si>
  <si>
    <t>00720</t>
  </si>
  <si>
    <t>00721</t>
  </si>
  <si>
    <t>00723</t>
  </si>
  <si>
    <t>00724</t>
  </si>
  <si>
    <t>00725</t>
  </si>
  <si>
    <t>00726</t>
  </si>
  <si>
    <t>00727</t>
  </si>
  <si>
    <t>00730</t>
  </si>
  <si>
    <t>00734</t>
  </si>
  <si>
    <t>00742</t>
  </si>
  <si>
    <t>00743</t>
  </si>
  <si>
    <t>00748</t>
  </si>
  <si>
    <t>00749</t>
  </si>
  <si>
    <t>00757</t>
  </si>
  <si>
    <t>00758</t>
  </si>
  <si>
    <t>00759</t>
  </si>
  <si>
    <t>00760</t>
  </si>
  <si>
    <t>00761</t>
  </si>
  <si>
    <t>00762</t>
  </si>
  <si>
    <t>00784</t>
  </si>
  <si>
    <t>00785</t>
  </si>
  <si>
    <t>00786</t>
  </si>
  <si>
    <t>00788</t>
  </si>
  <si>
    <t>00789</t>
  </si>
  <si>
    <t>00790</t>
  </si>
  <si>
    <t>00791</t>
  </si>
  <si>
    <t>00792</t>
  </si>
  <si>
    <t>00793</t>
  </si>
  <si>
    <t>00796</t>
  </si>
  <si>
    <t>00798</t>
  </si>
  <si>
    <t>00803</t>
  </si>
  <si>
    <t>00804</t>
  </si>
  <si>
    <t>00805</t>
  </si>
  <si>
    <t>00807</t>
  </si>
  <si>
    <t>00808</t>
  </si>
  <si>
    <t>00813</t>
  </si>
  <si>
    <t>00815</t>
  </si>
  <si>
    <t>00819</t>
  </si>
  <si>
    <t>00821</t>
  </si>
  <si>
    <t>00822</t>
  </si>
  <si>
    <t>00823</t>
  </si>
  <si>
    <t>00824</t>
  </si>
  <si>
    <t>00825</t>
  </si>
  <si>
    <t>00827</t>
  </si>
  <si>
    <t>00828</t>
  </si>
  <si>
    <t>00829</t>
  </si>
  <si>
    <t>00831</t>
  </si>
  <si>
    <t>00832</t>
  </si>
  <si>
    <t>00835</t>
  </si>
  <si>
    <t>00836</t>
  </si>
  <si>
    <t>00837</t>
  </si>
  <si>
    <t>00838</t>
  </si>
  <si>
    <t>00840</t>
  </si>
  <si>
    <t>00841</t>
  </si>
  <si>
    <t>00842</t>
  </si>
  <si>
    <t>00843</t>
  </si>
  <si>
    <t>00844</t>
  </si>
  <si>
    <t>00845</t>
  </si>
  <si>
    <t>00847</t>
  </si>
  <si>
    <t>00848</t>
  </si>
  <si>
    <t>00854</t>
  </si>
  <si>
    <t>00855</t>
  </si>
  <si>
    <t>00862</t>
  </si>
  <si>
    <t>00872</t>
  </si>
  <si>
    <t>00873</t>
  </si>
  <si>
    <t>00874</t>
  </si>
  <si>
    <t>00876</t>
  </si>
  <si>
    <t>00877</t>
  </si>
  <si>
    <t>00879</t>
  </si>
  <si>
    <t>00880</t>
  </si>
  <si>
    <t>00881</t>
  </si>
  <si>
    <t>00883</t>
  </si>
  <si>
    <t>00884</t>
  </si>
  <si>
    <t>00886</t>
  </si>
  <si>
    <t>00889</t>
  </si>
  <si>
    <t>00892</t>
  </si>
  <si>
    <t>00893</t>
  </si>
  <si>
    <t>00895</t>
  </si>
  <si>
    <t>00896</t>
  </si>
  <si>
    <t>00897</t>
  </si>
  <si>
    <t>00900</t>
  </si>
  <si>
    <t>00903</t>
  </si>
  <si>
    <t>00904</t>
  </si>
  <si>
    <t>00905</t>
  </si>
  <si>
    <t>00906</t>
  </si>
  <si>
    <t>00915</t>
  </si>
  <si>
    <t>00919</t>
  </si>
  <si>
    <t>00920</t>
  </si>
  <si>
    <t>00922</t>
  </si>
  <si>
    <t>00923</t>
  </si>
  <si>
    <t>00927</t>
  </si>
  <si>
    <t>00928</t>
  </si>
  <si>
    <t>00930</t>
  </si>
  <si>
    <t>00937</t>
  </si>
  <si>
    <t>00947</t>
  </si>
  <si>
    <t>00948</t>
  </si>
  <si>
    <t>00950</t>
  </si>
  <si>
    <t>00951</t>
  </si>
  <si>
    <t>00952</t>
  </si>
  <si>
    <t>00956</t>
  </si>
  <si>
    <t>00957</t>
  </si>
  <si>
    <t>00958</t>
  </si>
  <si>
    <t>00961</t>
  </si>
  <si>
    <t>00965</t>
  </si>
  <si>
    <t>00967</t>
  </si>
  <si>
    <t>00969</t>
  </si>
  <si>
    <t>00971</t>
  </si>
  <si>
    <t>00972</t>
  </si>
  <si>
    <t>00973</t>
  </si>
  <si>
    <t>00974</t>
  </si>
  <si>
    <t>00976</t>
  </si>
  <si>
    <t>00977</t>
  </si>
  <si>
    <t>00981</t>
  </si>
  <si>
    <t>00982</t>
  </si>
  <si>
    <t>00985</t>
  </si>
  <si>
    <t>00986</t>
  </si>
  <si>
    <t>00988</t>
  </si>
  <si>
    <t>00990</t>
  </si>
  <si>
    <t>00995</t>
  </si>
  <si>
    <t>00996</t>
  </si>
  <si>
    <t>00997</t>
  </si>
  <si>
    <t>00998</t>
  </si>
  <si>
    <t>01001</t>
  </si>
  <si>
    <t>01002</t>
  </si>
  <si>
    <t>01003</t>
  </si>
  <si>
    <t>01004</t>
  </si>
  <si>
    <t>01005</t>
  </si>
  <si>
    <t>01006</t>
  </si>
  <si>
    <t>01007</t>
  </si>
  <si>
    <t>01008</t>
  </si>
  <si>
    <t>01009</t>
  </si>
  <si>
    <t>01010</t>
  </si>
  <si>
    <t>01011</t>
  </si>
  <si>
    <t>01012</t>
  </si>
  <si>
    <t>01013</t>
  </si>
  <si>
    <t>01014</t>
  </si>
  <si>
    <t>01015</t>
  </si>
  <si>
    <t>01016</t>
  </si>
  <si>
    <t>01017</t>
  </si>
  <si>
    <t>01018</t>
  </si>
  <si>
    <t>01019</t>
  </si>
  <si>
    <t>01020</t>
  </si>
  <si>
    <t>01021</t>
  </si>
  <si>
    <t>01022</t>
  </si>
  <si>
    <t>01023</t>
  </si>
  <si>
    <t>01024</t>
  </si>
  <si>
    <t>01025</t>
  </si>
  <si>
    <t>01026</t>
  </si>
  <si>
    <t>01027</t>
  </si>
  <si>
    <t>01028</t>
  </si>
  <si>
    <t>01029</t>
  </si>
  <si>
    <t>01030</t>
  </si>
  <si>
    <t>01031</t>
  </si>
  <si>
    <t>01032</t>
  </si>
  <si>
    <t>01033</t>
  </si>
  <si>
    <t>01034</t>
  </si>
  <si>
    <t>01035</t>
  </si>
  <si>
    <t>01036</t>
  </si>
  <si>
    <t>01037</t>
  </si>
  <si>
    <t>01038</t>
  </si>
  <si>
    <t>01039</t>
  </si>
  <si>
    <t>01042</t>
  </si>
  <si>
    <t>01043</t>
  </si>
  <si>
    <t>01044</t>
  </si>
  <si>
    <t>01045</t>
  </si>
  <si>
    <t>01046</t>
  </si>
  <si>
    <t>01047</t>
  </si>
  <si>
    <t>01048</t>
  </si>
  <si>
    <t>01049</t>
  </si>
  <si>
    <t>01050</t>
  </si>
  <si>
    <t>01051</t>
  </si>
  <si>
    <t>01052</t>
  </si>
  <si>
    <t>01053</t>
  </si>
  <si>
    <t>01054</t>
  </si>
  <si>
    <t>01055</t>
  </si>
  <si>
    <t>01056</t>
  </si>
  <si>
    <t>01057</t>
  </si>
  <si>
    <t>01058</t>
  </si>
  <si>
    <t>01059</t>
  </si>
  <si>
    <t>01060</t>
  </si>
  <si>
    <t>01061</t>
  </si>
  <si>
    <t>01062</t>
  </si>
  <si>
    <t>01063</t>
  </si>
  <si>
    <t>01064</t>
  </si>
  <si>
    <t>01065</t>
  </si>
  <si>
    <t>01066</t>
  </si>
  <si>
    <t>01067</t>
  </si>
  <si>
    <t>01068</t>
  </si>
  <si>
    <t>01069</t>
  </si>
  <si>
    <t>01070</t>
  </si>
  <si>
    <t>01071</t>
  </si>
  <si>
    <t>01072</t>
  </si>
  <si>
    <t>01073</t>
  </si>
  <si>
    <t>01074</t>
  </si>
  <si>
    <t>01078</t>
  </si>
  <si>
    <t>01079</t>
  </si>
  <si>
    <t>01080</t>
  </si>
  <si>
    <t>01084</t>
  </si>
  <si>
    <t>01085</t>
  </si>
  <si>
    <t>01086</t>
  </si>
  <si>
    <t>01087</t>
  </si>
  <si>
    <t>01093</t>
  </si>
  <si>
    <t>01094</t>
  </si>
  <si>
    <t>01095</t>
  </si>
  <si>
    <t>01099</t>
  </si>
  <si>
    <t>01100</t>
  </si>
  <si>
    <t>01101</t>
  </si>
  <si>
    <t>01102</t>
  </si>
  <si>
    <t>01103</t>
  </si>
  <si>
    <t>01104</t>
  </si>
  <si>
    <t>01105</t>
  </si>
  <si>
    <t>01106</t>
  </si>
  <si>
    <t>01107</t>
  </si>
  <si>
    <t>01108</t>
  </si>
  <si>
    <t>01109</t>
  </si>
  <si>
    <t>01110</t>
  </si>
  <si>
    <t>01114</t>
  </si>
  <si>
    <t>01115</t>
  </si>
  <si>
    <t>01116</t>
  </si>
  <si>
    <t>01117</t>
  </si>
  <si>
    <t>01118</t>
  </si>
  <si>
    <t>01119</t>
  </si>
  <si>
    <t>01123</t>
  </si>
  <si>
    <t>01124</t>
  </si>
  <si>
    <t>01125</t>
  </si>
  <si>
    <t>01129</t>
  </si>
  <si>
    <t>01130</t>
  </si>
  <si>
    <t>01131</t>
  </si>
  <si>
    <t>01138</t>
  </si>
  <si>
    <t>01139</t>
  </si>
  <si>
    <t>01140</t>
  </si>
  <si>
    <t>01141</t>
  </si>
  <si>
    <t>01142</t>
  </si>
  <si>
    <t>01143</t>
  </si>
  <si>
    <t>01144</t>
  </si>
  <si>
    <t>01145</t>
  </si>
  <si>
    <t>01146</t>
  </si>
  <si>
    <t>01150</t>
  </si>
  <si>
    <t>01151</t>
  </si>
  <si>
    <t>01152</t>
  </si>
  <si>
    <t>01153</t>
  </si>
  <si>
    <t>01154</t>
  </si>
  <si>
    <t>01155</t>
  </si>
  <si>
    <t>01156</t>
  </si>
  <si>
    <t>01157</t>
  </si>
  <si>
    <t>01158</t>
  </si>
  <si>
    <t>01159</t>
  </si>
  <si>
    <t>01160</t>
  </si>
  <si>
    <t>01161</t>
  </si>
  <si>
    <t>01162</t>
  </si>
  <si>
    <t>01163</t>
  </si>
  <si>
    <t>01164</t>
  </si>
  <si>
    <t>01165</t>
  </si>
  <si>
    <t>01166</t>
  </si>
  <si>
    <t>01169</t>
  </si>
  <si>
    <t>01170</t>
  </si>
  <si>
    <t>01171</t>
  </si>
  <si>
    <t>01172</t>
  </si>
  <si>
    <t>01173</t>
  </si>
  <si>
    <t>01174</t>
  </si>
  <si>
    <t>01175</t>
  </si>
  <si>
    <t>01176</t>
  </si>
  <si>
    <t>01183</t>
  </si>
  <si>
    <t>01184</t>
  </si>
  <si>
    <t>01185</t>
  </si>
  <si>
    <t>01186</t>
  </si>
  <si>
    <t>01187</t>
  </si>
  <si>
    <t>01188</t>
  </si>
  <si>
    <t>01189</t>
  </si>
  <si>
    <t>01190</t>
  </si>
  <si>
    <t>01191</t>
  </si>
  <si>
    <t>01210</t>
  </si>
  <si>
    <t>01211</t>
  </si>
  <si>
    <t>01212</t>
  </si>
  <si>
    <t>01216</t>
  </si>
  <si>
    <t>01217</t>
  </si>
  <si>
    <t>01218</t>
  </si>
  <si>
    <t>01222</t>
  </si>
  <si>
    <t>01223</t>
  </si>
  <si>
    <t>01224</t>
  </si>
  <si>
    <t>01228</t>
  </si>
  <si>
    <t>01229</t>
  </si>
  <si>
    <t>01230</t>
  </si>
  <si>
    <t>01234</t>
  </si>
  <si>
    <t>01235</t>
  </si>
  <si>
    <t>01236</t>
  </si>
  <si>
    <t>01237</t>
  </si>
  <si>
    <t>01238</t>
  </si>
  <si>
    <t>01239</t>
  </si>
  <si>
    <t>01240</t>
  </si>
  <si>
    <t>01241</t>
  </si>
  <si>
    <t>01242</t>
  </si>
  <si>
    <t>01255</t>
  </si>
  <si>
    <t>01256</t>
  </si>
  <si>
    <t>01257</t>
  </si>
  <si>
    <t>01264</t>
  </si>
  <si>
    <t>01265</t>
  </si>
  <si>
    <t>01266</t>
  </si>
  <si>
    <t>01267</t>
  </si>
  <si>
    <t>01268</t>
  </si>
  <si>
    <t>01269</t>
  </si>
  <si>
    <t>01273</t>
  </si>
  <si>
    <t>01274</t>
  </si>
  <si>
    <t>01275</t>
  </si>
  <si>
    <t>01284</t>
  </si>
  <si>
    <t>01285</t>
  </si>
  <si>
    <t>01286</t>
  </si>
  <si>
    <t>01294</t>
  </si>
  <si>
    <t>01295</t>
  </si>
  <si>
    <t>01296</t>
  </si>
  <si>
    <t>01297</t>
  </si>
  <si>
    <t>01298</t>
  </si>
  <si>
    <t>01299</t>
  </si>
  <si>
    <t>01301</t>
  </si>
  <si>
    <t>01305</t>
  </si>
  <si>
    <t>01307</t>
  </si>
  <si>
    <t>01309</t>
  </si>
  <si>
    <t>01310</t>
  </si>
  <si>
    <t>01311</t>
  </si>
  <si>
    <t>01314</t>
  </si>
  <si>
    <t>01315</t>
  </si>
  <si>
    <t>01316</t>
  </si>
  <si>
    <t>01320</t>
  </si>
  <si>
    <t>01322</t>
  </si>
  <si>
    <t>01323</t>
  </si>
  <si>
    <t>01328</t>
  </si>
  <si>
    <t>01329</t>
  </si>
  <si>
    <t>01332</t>
  </si>
  <si>
    <t>01333</t>
  </si>
  <si>
    <t>01334</t>
  </si>
  <si>
    <t>01337</t>
  </si>
  <si>
    <t>01341</t>
  </si>
  <si>
    <t>01342</t>
  </si>
  <si>
    <t>01346</t>
  </si>
  <si>
    <t>01352</t>
  </si>
  <si>
    <t>01353</t>
  </si>
  <si>
    <t>01354</t>
  </si>
  <si>
    <t>01358</t>
  </si>
  <si>
    <t>01360</t>
  </si>
  <si>
    <t>01361</t>
  </si>
  <si>
    <t>01362</t>
  </si>
  <si>
    <t>01363</t>
  </si>
  <si>
    <t>01364</t>
  </si>
  <si>
    <t>01365</t>
  </si>
  <si>
    <t>01373</t>
  </si>
  <si>
    <t>01374</t>
  </si>
  <si>
    <t>01376</t>
  </si>
  <si>
    <t>01382</t>
  </si>
  <si>
    <t>01385</t>
  </si>
  <si>
    <t>01386</t>
  </si>
  <si>
    <t>01394</t>
  </si>
  <si>
    <t>01397</t>
  </si>
  <si>
    <t>01399</t>
  </si>
  <si>
    <t>01400</t>
  </si>
  <si>
    <t>01401</t>
  </si>
  <si>
    <t>01402</t>
  </si>
  <si>
    <t>01403</t>
  </si>
  <si>
    <t>01407</t>
  </si>
  <si>
    <t>01408</t>
  </si>
  <si>
    <t>01409</t>
  </si>
  <si>
    <t>01410</t>
  </si>
  <si>
    <t>01411</t>
  </si>
  <si>
    <t>01412</t>
  </si>
  <si>
    <t>01413</t>
  </si>
  <si>
    <t>01414</t>
  </si>
  <si>
    <t>01415</t>
  </si>
  <si>
    <t>01417</t>
  </si>
  <si>
    <t>01420</t>
  </si>
  <si>
    <t>01422</t>
  </si>
  <si>
    <t>01423</t>
  </si>
  <si>
    <t>01424</t>
  </si>
  <si>
    <t>01425</t>
  </si>
  <si>
    <t>01426</t>
  </si>
  <si>
    <t>01428</t>
  </si>
  <si>
    <t>01429</t>
  </si>
  <si>
    <t>01433</t>
  </si>
  <si>
    <t>01434</t>
  </si>
  <si>
    <t>01435</t>
  </si>
  <si>
    <t>01436</t>
  </si>
  <si>
    <t>01437</t>
  </si>
  <si>
    <t>01438</t>
  </si>
  <si>
    <t>01439</t>
  </si>
  <si>
    <t>01440</t>
  </si>
  <si>
    <t>01441</t>
  </si>
  <si>
    <t>01442</t>
  </si>
  <si>
    <t>01443</t>
  </si>
  <si>
    <t>01445</t>
  </si>
  <si>
    <t>01446</t>
  </si>
  <si>
    <t>01447</t>
  </si>
  <si>
    <t>01448</t>
  </si>
  <si>
    <t>01450</t>
  </si>
  <si>
    <t>01456</t>
  </si>
  <si>
    <t>01457</t>
  </si>
  <si>
    <t>01458</t>
  </si>
  <si>
    <t>01459</t>
  </si>
  <si>
    <t>01471</t>
  </si>
  <si>
    <t>01473</t>
  </si>
  <si>
    <t>01474</t>
  </si>
  <si>
    <t>01476</t>
  </si>
  <si>
    <t>01478</t>
  </si>
  <si>
    <t>01480</t>
  </si>
  <si>
    <t>01483</t>
  </si>
  <si>
    <t>01484</t>
  </si>
  <si>
    <t>01485</t>
  </si>
  <si>
    <t>01486</t>
  </si>
  <si>
    <t>01487</t>
  </si>
  <si>
    <t>01488</t>
  </si>
  <si>
    <t>01492</t>
  </si>
  <si>
    <t>01495</t>
  </si>
  <si>
    <t>01496</t>
  </si>
  <si>
    <t>01497</t>
  </si>
  <si>
    <t>01498</t>
  </si>
  <si>
    <t>01499</t>
  </si>
  <si>
    <t>01500</t>
  </si>
  <si>
    <t>01510</t>
  </si>
  <si>
    <t>01511</t>
  </si>
  <si>
    <t>01512</t>
  </si>
  <si>
    <t>01519</t>
  </si>
  <si>
    <t>01520</t>
  </si>
  <si>
    <t>01521</t>
  </si>
  <si>
    <t>01522</t>
  </si>
  <si>
    <t>01523</t>
  </si>
  <si>
    <t>01524</t>
  </si>
  <si>
    <t>01525</t>
  </si>
  <si>
    <t>01526</t>
  </si>
  <si>
    <t>01527</t>
  </si>
  <si>
    <t>01539</t>
  </si>
  <si>
    <t>01540</t>
  </si>
  <si>
    <t>01541</t>
  </si>
  <si>
    <t>01542</t>
  </si>
  <si>
    <t>01543</t>
  </si>
  <si>
    <t>01544</t>
  </si>
  <si>
    <t>01545</t>
  </si>
  <si>
    <t>01546</t>
  </si>
  <si>
    <t>01547</t>
  </si>
  <si>
    <t>01548</t>
  </si>
  <si>
    <t>01553</t>
  </si>
  <si>
    <t>01554</t>
  </si>
  <si>
    <t>01555</t>
  </si>
  <si>
    <t>01557</t>
  </si>
  <si>
    <t>01558</t>
  </si>
  <si>
    <t>01559</t>
  </si>
  <si>
    <t>01560</t>
  </si>
  <si>
    <t>01561</t>
  </si>
  <si>
    <t>01563</t>
  </si>
  <si>
    <t>01564</t>
  </si>
  <si>
    <t>01565</t>
  </si>
  <si>
    <t>01567</t>
  </si>
  <si>
    <t>01570</t>
  </si>
  <si>
    <t>01571</t>
  </si>
  <si>
    <t>01572</t>
  </si>
  <si>
    <t>01573</t>
  </si>
  <si>
    <t>01574</t>
  </si>
  <si>
    <t>01575</t>
  </si>
  <si>
    <t>01576</t>
  </si>
  <si>
    <t>01577</t>
  </si>
  <si>
    <t>01578</t>
  </si>
  <si>
    <t>01579</t>
  </si>
  <si>
    <t>01580</t>
  </si>
  <si>
    <t>01582</t>
  </si>
  <si>
    <t>01583</t>
  </si>
  <si>
    <t>01584</t>
  </si>
  <si>
    <t>01585</t>
  </si>
  <si>
    <t>01587</t>
  </si>
  <si>
    <t>01588</t>
  </si>
  <si>
    <t>01589</t>
  </si>
  <si>
    <t>01590</t>
  </si>
  <si>
    <t>01592</t>
  </si>
  <si>
    <t>01593</t>
  </si>
  <si>
    <t>01594</t>
  </si>
  <si>
    <t>01595</t>
  </si>
  <si>
    <t>01596</t>
  </si>
  <si>
    <t>01597</t>
  </si>
  <si>
    <t>01598</t>
  </si>
  <si>
    <t>01599</t>
  </si>
  <si>
    <t>01601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</si>
  <si>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</si>
  <si>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</si>
  <si>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</si>
  <si>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</si>
  <si>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</si>
  <si>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</si>
  <si>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</si>
  <si>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</si>
  <si>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</si>
  <si>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01611</t>
  </si>
  <si>
    <t>01612</t>
  </si>
  <si>
    <t>01613</t>
  </si>
  <si>
    <t>01614</t>
  </si>
  <si>
    <t>01617</t>
  </si>
  <si>
    <t>01619</t>
  </si>
  <si>
    <t>01620</t>
  </si>
  <si>
    <t>01621</t>
  </si>
  <si>
    <t>01622</t>
  </si>
  <si>
    <t>01624</t>
  </si>
  <si>
    <t>01626</t>
  </si>
  <si>
    <t>01627</t>
  </si>
  <si>
    <t>01629</t>
  </si>
  <si>
    <t>01630</t>
  </si>
  <si>
    <t>01631</t>
  </si>
  <si>
    <t>01633</t>
  </si>
  <si>
    <t>01635</t>
  </si>
  <si>
    <t>01636</t>
  </si>
  <si>
    <t>01637</t>
  </si>
  <si>
    <t>01639</t>
  </si>
  <si>
    <t>01640</t>
  </si>
  <si>
    <t>01641</t>
  </si>
  <si>
    <t>01642</t>
  </si>
  <si>
    <t>01643</t>
  </si>
  <si>
    <t>01644</t>
  </si>
  <si>
    <t>01645</t>
  </si>
  <si>
    <t>01646</t>
  </si>
  <si>
    <t>01647</t>
  </si>
  <si>
    <t>01648</t>
  </si>
  <si>
    <t>01649</t>
  </si>
  <si>
    <t>01650</t>
  </si>
  <si>
    <t>01651</t>
  </si>
  <si>
    <t>01652</t>
  </si>
  <si>
    <t>01653</t>
  </si>
  <si>
    <t>01654</t>
  </si>
  <si>
    <t>01655</t>
  </si>
  <si>
    <t>01656</t>
  </si>
  <si>
    <t>01657</t>
  </si>
  <si>
    <t>01659</t>
  </si>
  <si>
    <t>01660</t>
  </si>
  <si>
    <t>01661</t>
  </si>
  <si>
    <t>01662</t>
  </si>
  <si>
    <t>01663</t>
  </si>
  <si>
    <t>01664</t>
  </si>
  <si>
    <t>01665</t>
  </si>
  <si>
    <t>01666</t>
  </si>
  <si>
    <t>01667</t>
  </si>
  <si>
    <t>01668</t>
  </si>
  <si>
    <t>01669</t>
  </si>
  <si>
    <t>01670</t>
  </si>
  <si>
    <t>01671</t>
  </si>
  <si>
    <t>01672</t>
  </si>
  <si>
    <t>01673</t>
  </si>
  <si>
    <t>01674</t>
  </si>
  <si>
    <t>01678</t>
  </si>
  <si>
    <t>01679</t>
  </si>
  <si>
    <t>01680</t>
  </si>
  <si>
    <t>01681</t>
  </si>
  <si>
    <t>01682</t>
  </si>
  <si>
    <t>01683</t>
  </si>
  <si>
    <t>01684</t>
  </si>
  <si>
    <t>01685</t>
  </si>
  <si>
    <t>01686</t>
  </si>
  <si>
    <t>01687</t>
  </si>
  <si>
    <t>01688</t>
  </si>
  <si>
    <t>01689</t>
  </si>
  <si>
    <t>01690</t>
  </si>
  <si>
    <t>01691</t>
  </si>
  <si>
    <t>01692</t>
  </si>
  <si>
    <t>01693</t>
  </si>
  <si>
    <t>01694</t>
  </si>
  <si>
    <t>01695</t>
  </si>
  <si>
    <t>01698</t>
  </si>
  <si>
    <t>01699</t>
  </si>
  <si>
    <t>01700</t>
  </si>
  <si>
    <t>01701</t>
  </si>
  <si>
    <t>01702</t>
  </si>
  <si>
    <t>01703</t>
  </si>
  <si>
    <t>01704</t>
  </si>
  <si>
    <t>01705</t>
  </si>
  <si>
    <t>01706</t>
  </si>
  <si>
    <t>01707</t>
  </si>
  <si>
    <t>01708</t>
  </si>
  <si>
    <t>01709</t>
  </si>
  <si>
    <t>01712</t>
  </si>
  <si>
    <t>01713</t>
  </si>
  <si>
    <t>01714</t>
  </si>
  <si>
    <t>01715</t>
  </si>
  <si>
    <t>01716</t>
  </si>
  <si>
    <t>01717</t>
  </si>
  <si>
    <t>01719</t>
  </si>
  <si>
    <t>01720</t>
  </si>
  <si>
    <t>01721</t>
  </si>
  <si>
    <t>01722</t>
  </si>
  <si>
    <t>01723</t>
  </si>
  <si>
    <t>01724</t>
  </si>
  <si>
    <t>01726</t>
  </si>
  <si>
    <t>01728</t>
  </si>
  <si>
    <t>01730</t>
  </si>
  <si>
    <t>01731</t>
  </si>
  <si>
    <t>01732</t>
  </si>
  <si>
    <t>01738</t>
  </si>
  <si>
    <t>01740</t>
  </si>
  <si>
    <t>01742</t>
  </si>
  <si>
    <t>01743</t>
  </si>
  <si>
    <t>01744</t>
  </si>
  <si>
    <t>01745</t>
  </si>
  <si>
    <t>01746</t>
  </si>
  <si>
    <t>01747</t>
  </si>
  <si>
    <t>01748</t>
  </si>
  <si>
    <t>01749</t>
  </si>
  <si>
    <t>01750</t>
  </si>
  <si>
    <t>01751</t>
  </si>
  <si>
    <t>01752</t>
  </si>
  <si>
    <t>01753</t>
  </si>
  <si>
    <t>01754</t>
  </si>
  <si>
    <t>01756</t>
  </si>
  <si>
    <t>01757</t>
  </si>
  <si>
    <t>01758</t>
  </si>
  <si>
    <t>01759</t>
  </si>
  <si>
    <t>01760</t>
  </si>
  <si>
    <t>01762</t>
  </si>
  <si>
    <t>01763</t>
  </si>
  <si>
    <t>01764</t>
  </si>
  <si>
    <t>01765</t>
  </si>
  <si>
    <t>01766</t>
  </si>
  <si>
    <t>01768</t>
  </si>
  <si>
    <t>01769</t>
  </si>
  <si>
    <t>01770</t>
  </si>
  <si>
    <t>01771</t>
  </si>
  <si>
    <t>01772</t>
  </si>
  <si>
    <t>01773</t>
  </si>
  <si>
    <t>01774</t>
  </si>
  <si>
    <t>01778</t>
  </si>
  <si>
    <t>01779</t>
  </si>
  <si>
    <t>01780</t>
  </si>
  <si>
    <t>01781</t>
  </si>
  <si>
    <t>01783</t>
  </si>
  <si>
    <t>01784</t>
  </si>
  <si>
    <t>01785</t>
  </si>
  <si>
    <t>01787</t>
  </si>
  <si>
    <t>01788</t>
  </si>
  <si>
    <t>01790</t>
  </si>
  <si>
    <t>01791</t>
  </si>
  <si>
    <t>01792</t>
  </si>
  <si>
    <t>01797</t>
  </si>
  <si>
    <t>01798</t>
  </si>
  <si>
    <t>01799</t>
  </si>
  <si>
    <t>01801</t>
  </si>
  <si>
    <t>01802</t>
  </si>
  <si>
    <t>01818</t>
  </si>
  <si>
    <t>01819</t>
  </si>
  <si>
    <t>01820</t>
  </si>
  <si>
    <t>01831</t>
  </si>
  <si>
    <t>01833</t>
  </si>
  <si>
    <t>01837</t>
  </si>
  <si>
    <t>01841</t>
  </si>
  <si>
    <t>01843</t>
  </si>
  <si>
    <t>01845</t>
  </si>
  <si>
    <t>01858</t>
  </si>
  <si>
    <t>01859</t>
  </si>
  <si>
    <t>01860</t>
  </si>
  <si>
    <t>01861</t>
  </si>
  <si>
    <t>01862</t>
  </si>
  <si>
    <t>01865</t>
  </si>
  <si>
    <t>01866</t>
  </si>
  <si>
    <t>01867</t>
  </si>
  <si>
    <t>01871</t>
  </si>
  <si>
    <t>01872</t>
  </si>
  <si>
    <t>01873</t>
  </si>
  <si>
    <t>01874</t>
  </si>
  <si>
    <t>01876</t>
  </si>
  <si>
    <t>01877</t>
  </si>
  <si>
    <t>01878</t>
  </si>
  <si>
    <t>01879</t>
  </si>
  <si>
    <t>01880</t>
  </si>
  <si>
    <t>01881</t>
  </si>
  <si>
    <t>01882</t>
  </si>
  <si>
    <t>01883</t>
  </si>
  <si>
    <t>01884</t>
  </si>
  <si>
    <t>01885</t>
  </si>
  <si>
    <t>01886</t>
  </si>
  <si>
    <t>01889</t>
  </si>
  <si>
    <t>01890</t>
  </si>
  <si>
    <t>01891</t>
  </si>
  <si>
    <t>01892</t>
  </si>
  <si>
    <t>01893</t>
  </si>
  <si>
    <t>01894</t>
  </si>
  <si>
    <t>01895</t>
  </si>
  <si>
    <t>01896</t>
  </si>
  <si>
    <t>01897</t>
  </si>
  <si>
    <t>01898</t>
  </si>
  <si>
    <t>01899</t>
  </si>
  <si>
    <t>01900</t>
  </si>
  <si>
    <t>01901</t>
  </si>
  <si>
    <t>01902</t>
  </si>
  <si>
    <t>01903</t>
  </si>
  <si>
    <t>01904</t>
  </si>
  <si>
    <t>01905</t>
  </si>
  <si>
    <t>01906</t>
  </si>
  <si>
    <t>01909</t>
  </si>
  <si>
    <t>01910</t>
  </si>
  <si>
    <t>01912</t>
  </si>
  <si>
    <t>01913</t>
  </si>
  <si>
    <t>01914</t>
  </si>
  <si>
    <t>01915</t>
  </si>
  <si>
    <t>01916</t>
  </si>
  <si>
    <t>01917</t>
  </si>
  <si>
    <t>01918</t>
  </si>
  <si>
    <t>01919</t>
  </si>
  <si>
    <t>01920</t>
  </si>
  <si>
    <t>01921</t>
  </si>
  <si>
    <t>01922</t>
  </si>
  <si>
    <t>01924</t>
  </si>
  <si>
    <t>01925</t>
  </si>
  <si>
    <t>01926</t>
  </si>
  <si>
    <t>01927</t>
  </si>
  <si>
    <t>01928</t>
  </si>
  <si>
    <t>01929</t>
  </si>
  <si>
    <t>01930</t>
  </si>
  <si>
    <t>01931</t>
  </si>
  <si>
    <t>01932</t>
  </si>
  <si>
    <t>01933</t>
  </si>
  <si>
    <t>01934</t>
  </si>
  <si>
    <t>01935</t>
  </si>
  <si>
    <t>01936</t>
  </si>
  <si>
    <t>01937</t>
  </si>
  <si>
    <t>01938</t>
  </si>
  <si>
    <t>01939</t>
  </si>
  <si>
    <t>01940</t>
  </si>
  <si>
    <t>01941</t>
  </si>
  <si>
    <t>01942</t>
  </si>
  <si>
    <t>01944</t>
  </si>
  <si>
    <t>01945</t>
  </si>
  <si>
    <t>01946</t>
  </si>
  <si>
    <t>01947</t>
  </si>
  <si>
    <t>01948</t>
  </si>
  <si>
    <t>01949</t>
  </si>
  <si>
    <t>01950</t>
  </si>
  <si>
    <t>01951</t>
  </si>
  <si>
    <t>01952</t>
  </si>
  <si>
    <t>01953</t>
  </si>
  <si>
    <t>01954</t>
  </si>
  <si>
    <t>01955</t>
  </si>
  <si>
    <t>01956</t>
  </si>
  <si>
    <t>01957</t>
  </si>
  <si>
    <t>01958</t>
  </si>
  <si>
    <t>01959</t>
  </si>
  <si>
    <t>01960</t>
  </si>
  <si>
    <t>01961</t>
  </si>
  <si>
    <t>01962</t>
  </si>
  <si>
    <t>01963</t>
  </si>
  <si>
    <t>01964</t>
  </si>
  <si>
    <t>01966</t>
  </si>
  <si>
    <t>01967</t>
  </si>
  <si>
    <t>01968</t>
  </si>
  <si>
    <t>01969</t>
  </si>
  <si>
    <t>01970</t>
  </si>
  <si>
    <t>01972</t>
  </si>
  <si>
    <t>01973</t>
  </si>
  <si>
    <t>01974</t>
  </si>
  <si>
    <t>01975</t>
  </si>
  <si>
    <t>01976</t>
  </si>
  <si>
    <t>01977</t>
  </si>
  <si>
    <t>01978</t>
  </si>
  <si>
    <t>01979</t>
  </si>
  <si>
    <t>01980</t>
  </si>
  <si>
    <t>01981</t>
  </si>
  <si>
    <t>01982</t>
  </si>
  <si>
    <t>01983</t>
  </si>
  <si>
    <t>01984</t>
  </si>
  <si>
    <t>01985</t>
  </si>
  <si>
    <t>01986</t>
  </si>
  <si>
    <t>01987</t>
  </si>
  <si>
    <t>01988</t>
  </si>
  <si>
    <t>01989</t>
  </si>
  <si>
    <t>01990</t>
  </si>
  <si>
    <t>01991</t>
  </si>
  <si>
    <t>01992</t>
  </si>
  <si>
    <t>01993</t>
  </si>
  <si>
    <t>01995</t>
  </si>
  <si>
    <t>01996</t>
  </si>
  <si>
    <t>01997</t>
  </si>
  <si>
    <t>01998</t>
  </si>
  <si>
    <t>01999</t>
  </si>
  <si>
    <t>02000</t>
  </si>
  <si>
    <t>02001</t>
  </si>
  <si>
    <t>02002</t>
  </si>
  <si>
    <t>02003</t>
  </si>
  <si>
    <t>02004</t>
  </si>
  <si>
    <t>02005</t>
  </si>
  <si>
    <t>02006</t>
  </si>
  <si>
    <t>02007</t>
  </si>
  <si>
    <t>02008</t>
  </si>
  <si>
    <t>02009</t>
  </si>
  <si>
    <t>02010</t>
  </si>
  <si>
    <t>02014</t>
  </si>
  <si>
    <t>02015</t>
  </si>
  <si>
    <t>02016</t>
  </si>
  <si>
    <t>02017</t>
  </si>
  <si>
    <t>02018</t>
  </si>
  <si>
    <t>02019</t>
  </si>
  <si>
    <t>02020</t>
  </si>
  <si>
    <t>02021</t>
  </si>
  <si>
    <t>02022</t>
  </si>
  <si>
    <t>02023</t>
  </si>
  <si>
    <t>02024</t>
  </si>
  <si>
    <t>02026</t>
  </si>
  <si>
    <t>02027</t>
  </si>
  <si>
    <t>02028</t>
  </si>
  <si>
    <t>02029</t>
  </si>
  <si>
    <t>02030</t>
  </si>
  <si>
    <t>02031</t>
  </si>
  <si>
    <t>02032</t>
  </si>
  <si>
    <t>02034</t>
  </si>
  <si>
    <t>02035</t>
  </si>
  <si>
    <t>02036</t>
  </si>
  <si>
    <t>02037</t>
  </si>
  <si>
    <t>02038</t>
  </si>
  <si>
    <t>02041</t>
  </si>
  <si>
    <t>02042</t>
  </si>
  <si>
    <t>02044</t>
  </si>
  <si>
    <t>02045</t>
  </si>
  <si>
    <t>02047</t>
  </si>
  <si>
    <t>02048</t>
  </si>
  <si>
    <t>02050</t>
  </si>
  <si>
    <t>02051</t>
  </si>
  <si>
    <t>02053</t>
  </si>
  <si>
    <t>02055</t>
  </si>
  <si>
    <t>02056</t>
  </si>
  <si>
    <t>02057</t>
  </si>
  <si>
    <t>02058</t>
  </si>
  <si>
    <t>02059</t>
  </si>
  <si>
    <t>02060</t>
  </si>
  <si>
    <t>02061</t>
  </si>
  <si>
    <t>02062</t>
  </si>
  <si>
    <t>02063</t>
  </si>
  <si>
    <t>02064</t>
  </si>
  <si>
    <t>02066</t>
  </si>
  <si>
    <t>02067</t>
  </si>
  <si>
    <t>02068</t>
  </si>
  <si>
    <t>02069</t>
  </si>
  <si>
    <t>02070</t>
  </si>
  <si>
    <t>02071</t>
  </si>
  <si>
    <t>02072</t>
  </si>
  <si>
    <t>02073</t>
  </si>
  <si>
    <t>02075</t>
  </si>
  <si>
    <t>02082</t>
  </si>
  <si>
    <t>02083</t>
  </si>
  <si>
    <t>02085</t>
  </si>
  <si>
    <t>02086</t>
  </si>
  <si>
    <t>02089</t>
  </si>
  <si>
    <t>02090</t>
  </si>
  <si>
    <t>02091</t>
  </si>
  <si>
    <t>02095</t>
  </si>
  <si>
    <t>02097</t>
  </si>
  <si>
    <t>02099</t>
  </si>
  <si>
    <t>02109</t>
  </si>
  <si>
    <t>02110</t>
  </si>
  <si>
    <t>02111</t>
  </si>
  <si>
    <t>02112</t>
  </si>
  <si>
    <t>02115</t>
  </si>
  <si>
    <t>02117</t>
  </si>
  <si>
    <t>02118</t>
  </si>
  <si>
    <t>02119</t>
  </si>
  <si>
    <t>02121</t>
  </si>
  <si>
    <t>02122</t>
  </si>
  <si>
    <t>02123</t>
  </si>
  <si>
    <t>02129</t>
  </si>
  <si>
    <t>02130</t>
  </si>
  <si>
    <t>02131</t>
  </si>
  <si>
    <t>02133</t>
  </si>
  <si>
    <t>02134</t>
  </si>
  <si>
    <t>02142</t>
  </si>
  <si>
    <t>02143</t>
  </si>
  <si>
    <t>02144</t>
  </si>
  <si>
    <t>02162</t>
  </si>
  <si>
    <t>02163</t>
  </si>
  <si>
    <t>02164</t>
  </si>
  <si>
    <t>02165</t>
  </si>
  <si>
    <t>02166</t>
  </si>
  <si>
    <t>02168</t>
  </si>
  <si>
    <t>02169</t>
  </si>
  <si>
    <t>02173</t>
  </si>
  <si>
    <t>02174</t>
  </si>
  <si>
    <t>02175</t>
  </si>
  <si>
    <t>02176</t>
  </si>
  <si>
    <t>02180</t>
  </si>
  <si>
    <t>02181</t>
  </si>
  <si>
    <t>02182</t>
  </si>
  <si>
    <t>02198</t>
  </si>
  <si>
    <t>02214</t>
  </si>
  <si>
    <t>02215</t>
  </si>
  <si>
    <t>02216</t>
  </si>
  <si>
    <t>02225</t>
  </si>
  <si>
    <t>02226</t>
  </si>
  <si>
    <t>02229</t>
  </si>
  <si>
    <t>02245</t>
  </si>
  <si>
    <t>02247</t>
  </si>
  <si>
    <t>02249</t>
  </si>
  <si>
    <t>02254</t>
  </si>
  <si>
    <t>02255</t>
  </si>
  <si>
    <t>02256</t>
  </si>
  <si>
    <t>02258</t>
  </si>
  <si>
    <t>02259</t>
  </si>
  <si>
    <t>02260</t>
  </si>
  <si>
    <t>02265</t>
  </si>
  <si>
    <t>02266</t>
  </si>
  <si>
    <t>02269</t>
  </si>
  <si>
    <t>02272</t>
  </si>
  <si>
    <t>02273</t>
  </si>
  <si>
    <t>02274</t>
  </si>
  <si>
    <t>02275</t>
  </si>
  <si>
    <t>02279</t>
  </si>
  <si>
    <t>02280</t>
  </si>
  <si>
    <t>02281</t>
  </si>
  <si>
    <t>02282</t>
  </si>
  <si>
    <t>02283</t>
  </si>
  <si>
    <t>02287</t>
  </si>
  <si>
    <t>02288</t>
  </si>
  <si>
    <t>02289</t>
  </si>
  <si>
    <t>02290</t>
  </si>
  <si>
    <t>02295</t>
  </si>
  <si>
    <t>02296</t>
  </si>
  <si>
    <t>02297</t>
  </si>
  <si>
    <t>02299</t>
  </si>
  <si>
    <t>02307</t>
  </si>
  <si>
    <t>02310</t>
  </si>
  <si>
    <t>02313</t>
  </si>
  <si>
    <t>02315</t>
  </si>
  <si>
    <t>02316</t>
  </si>
  <si>
    <t>02317</t>
  </si>
  <si>
    <t>02323</t>
  </si>
  <si>
    <t>02324</t>
  </si>
  <si>
    <t>02325</t>
  </si>
  <si>
    <t>02326</t>
  </si>
  <si>
    <t>02327</t>
  </si>
  <si>
    <t>02328</t>
  </si>
  <si>
    <t>02329</t>
  </si>
  <si>
    <t>02330</t>
  </si>
  <si>
    <t>02331</t>
  </si>
  <si>
    <t>02332</t>
  </si>
  <si>
    <t>02333</t>
  </si>
  <si>
    <t>02334</t>
  </si>
  <si>
    <t>02335</t>
  </si>
  <si>
    <t>02336</t>
  </si>
  <si>
    <t>02337</t>
  </si>
  <si>
    <t>02338</t>
  </si>
  <si>
    <t>02339</t>
  </si>
  <si>
    <t>02340</t>
  </si>
  <si>
    <t>02341</t>
  </si>
  <si>
    <t>02342</t>
  </si>
  <si>
    <t>02343</t>
  </si>
  <si>
    <t>02344</t>
  </si>
  <si>
    <t>02345</t>
  </si>
  <si>
    <t>02346</t>
  </si>
  <si>
    <t>02347</t>
  </si>
  <si>
    <t>02348</t>
  </si>
  <si>
    <t>02349</t>
  </si>
  <si>
    <t>02350</t>
  </si>
  <si>
    <t>02351</t>
  </si>
  <si>
    <t>02352</t>
  </si>
  <si>
    <t>02353</t>
  </si>
  <si>
    <t>02355</t>
  </si>
  <si>
    <t>02356</t>
  </si>
  <si>
    <t>02357</t>
  </si>
  <si>
    <t>02358</t>
  </si>
  <si>
    <t>02360</t>
  </si>
  <si>
    <t>02361</t>
  </si>
  <si>
    <t>02362</t>
  </si>
  <si>
    <t>02363</t>
  </si>
  <si>
    <t>02364</t>
  </si>
  <si>
    <t>02366</t>
  </si>
  <si>
    <t>02367</t>
  </si>
  <si>
    <t>02368</t>
  </si>
  <si>
    <t>02369</t>
  </si>
  <si>
    <t>02370</t>
  </si>
  <si>
    <t>02376</t>
  </si>
  <si>
    <t>02379</t>
  </si>
  <si>
    <t>02381</t>
  </si>
  <si>
    <t>02382</t>
  </si>
  <si>
    <t>02383</t>
  </si>
  <si>
    <t>02384</t>
  </si>
  <si>
    <t>02385</t>
  </si>
  <si>
    <t>02390</t>
  </si>
  <si>
    <t>02393</t>
  </si>
  <si>
    <t>02394</t>
  </si>
  <si>
    <t>02395</t>
  </si>
  <si>
    <t>02398</t>
  </si>
  <si>
    <t>02399</t>
  </si>
  <si>
    <t>02404</t>
  </si>
  <si>
    <t>02409</t>
  </si>
  <si>
    <t>02413</t>
  </si>
  <si>
    <t>02414</t>
  </si>
  <si>
    <t>02415</t>
  </si>
  <si>
    <t>02416</t>
  </si>
  <si>
    <t>02420</t>
  </si>
  <si>
    <t>02431</t>
  </si>
  <si>
    <t>02432</t>
  </si>
  <si>
    <t>02435</t>
  </si>
  <si>
    <t>02437</t>
  </si>
  <si>
    <t>02438</t>
  </si>
  <si>
    <t>02439</t>
  </si>
  <si>
    <t>02440</t>
  </si>
  <si>
    <t>02441</t>
  </si>
  <si>
    <t>02456</t>
  </si>
  <si>
    <t>02472</t>
  </si>
  <si>
    <t>02473</t>
  </si>
  <si>
    <t>02475</t>
  </si>
  <si>
    <t>02476</t>
  </si>
  <si>
    <t>02477</t>
  </si>
  <si>
    <t>02478</t>
  </si>
  <si>
    <t>02479</t>
  </si>
  <si>
    <t>02480</t>
  </si>
  <si>
    <t>02481</t>
  </si>
  <si>
    <t>02485</t>
  </si>
  <si>
    <t>02486</t>
  </si>
  <si>
    <t>02487</t>
  </si>
  <si>
    <t>02488</t>
  </si>
  <si>
    <t>02489</t>
  </si>
  <si>
    <t>02497</t>
  </si>
  <si>
    <t>02498</t>
  </si>
  <si>
    <t>02499</t>
  </si>
  <si>
    <t>02500</t>
  </si>
  <si>
    <t>02501</t>
  </si>
  <si>
    <t>02502</t>
  </si>
  <si>
    <t>02503</t>
  </si>
  <si>
    <t>02504</t>
  </si>
  <si>
    <t>02507</t>
  </si>
  <si>
    <t>02508</t>
  </si>
  <si>
    <t>02510</t>
  </si>
  <si>
    <t>02511</t>
  </si>
  <si>
    <t>02512</t>
  </si>
  <si>
    <t>02513</t>
  </si>
  <si>
    <t>02514</t>
  </si>
  <si>
    <t>02515</t>
  </si>
  <si>
    <t>02516</t>
  </si>
  <si>
    <t>02517</t>
  </si>
  <si>
    <t>02519</t>
  </si>
  <si>
    <t>02521</t>
  </si>
  <si>
    <t>02522</t>
  </si>
  <si>
    <t>02523</t>
  </si>
  <si>
    <t>02524</t>
  </si>
  <si>
    <t>02525</t>
  </si>
  <si>
    <t>02526</t>
  </si>
  <si>
    <t>02527</t>
  </si>
  <si>
    <t>02528</t>
  </si>
  <si>
    <t>02529</t>
  </si>
  <si>
    <t>02531</t>
  </si>
  <si>
    <t>02533</t>
  </si>
  <si>
    <t>02534</t>
  </si>
  <si>
    <t>02535</t>
  </si>
  <si>
    <t>02540</t>
  </si>
  <si>
    <t>02544</t>
  </si>
  <si>
    <t>02545</t>
  </si>
  <si>
    <t>02546</t>
  </si>
  <si>
    <t>02547</t>
  </si>
  <si>
    <t>02548</t>
  </si>
  <si>
    <t>02549</t>
  </si>
  <si>
    <t>02550</t>
  </si>
  <si>
    <t>02551</t>
  </si>
  <si>
    <t>02552</t>
  </si>
  <si>
    <t>02553</t>
  </si>
  <si>
    <t>02554</t>
  </si>
  <si>
    <t>02555</t>
  </si>
  <si>
    <t>02556</t>
  </si>
  <si>
    <t>02559</t>
  </si>
  <si>
    <t>02562</t>
  </si>
  <si>
    <t>02563</t>
  </si>
  <si>
    <t>02564</t>
  </si>
  <si>
    <t>02565</t>
  </si>
  <si>
    <t>02567</t>
  </si>
  <si>
    <t>02568</t>
  </si>
  <si>
    <t>02569</t>
  </si>
  <si>
    <t>02571</t>
  </si>
  <si>
    <t>02572</t>
  </si>
  <si>
    <t>02577</t>
  </si>
  <si>
    <t>02578</t>
  </si>
  <si>
    <t>02580</t>
  </si>
  <si>
    <t>02581</t>
  </si>
  <si>
    <t>02585</t>
  </si>
  <si>
    <t>02586</t>
  </si>
  <si>
    <t>02587</t>
  </si>
  <si>
    <t>02588</t>
  </si>
  <si>
    <t>02589</t>
  </si>
  <si>
    <t>02590</t>
  </si>
  <si>
    <t>02591</t>
  </si>
  <si>
    <t>02592</t>
  </si>
  <si>
    <t>02593</t>
  </si>
  <si>
    <t>02594</t>
  </si>
  <si>
    <t>02598</t>
  </si>
  <si>
    <t>02600</t>
  </si>
  <si>
    <t>02601</t>
  </si>
  <si>
    <t>02602</t>
  </si>
  <si>
    <t>02603</t>
  </si>
  <si>
    <t>02604</t>
  </si>
  <si>
    <t>02605</t>
  </si>
  <si>
    <t>02611</t>
  </si>
  <si>
    <t>02612</t>
  </si>
  <si>
    <t>02613</t>
  </si>
  <si>
    <t>02614</t>
  </si>
  <si>
    <t>02615</t>
  </si>
  <si>
    <t>02616</t>
  </si>
  <si>
    <t>02617</t>
  </si>
  <si>
    <t>02618</t>
  </si>
  <si>
    <t>02619</t>
  </si>
  <si>
    <t>02621</t>
  </si>
  <si>
    <t>02622</t>
  </si>
  <si>
    <t>02623</t>
  </si>
  <si>
    <t>02624</t>
  </si>
  <si>
    <t>02625</t>
  </si>
  <si>
    <t>02626</t>
  </si>
  <si>
    <t>02629</t>
  </si>
  <si>
    <t>02630</t>
  </si>
  <si>
    <t>02631</t>
  </si>
  <si>
    <t>02634</t>
  </si>
  <si>
    <t>02635</t>
  </si>
  <si>
    <t>02636</t>
  </si>
  <si>
    <t>02637</t>
  </si>
  <si>
    <t>02639</t>
  </si>
  <si>
    <t>02640</t>
  </si>
  <si>
    <t>02641</t>
  </si>
  <si>
    <t>02642</t>
  </si>
  <si>
    <t>02643</t>
  </si>
  <si>
    <t>02644</t>
  </si>
  <si>
    <t>02645</t>
  </si>
  <si>
    <t>02646</t>
  </si>
  <si>
    <t>02647</t>
  </si>
  <si>
    <t>02648</t>
  </si>
  <si>
    <t>02653</t>
  </si>
  <si>
    <t>02654</t>
  </si>
  <si>
    <t>02655</t>
  </si>
  <si>
    <t>02656</t>
  </si>
  <si>
    <t>02658</t>
  </si>
  <si>
    <t>02661</t>
  </si>
  <si>
    <t>02662</t>
  </si>
  <si>
    <t>02664</t>
  </si>
  <si>
    <t>02667</t>
  </si>
  <si>
    <t>02669</t>
  </si>
  <si>
    <t>02670</t>
  </si>
  <si>
    <t>02672</t>
  </si>
  <si>
    <t>02705</t>
  </si>
  <si>
    <t>02707</t>
  </si>
  <si>
    <t>02708</t>
  </si>
  <si>
    <t>02709</t>
  </si>
  <si>
    <t>02723</t>
  </si>
  <si>
    <t>02764</t>
  </si>
  <si>
    <t>02822</t>
  </si>
  <si>
    <t>02824</t>
  </si>
  <si>
    <t>02825</t>
  </si>
  <si>
    <t>02829</t>
  </si>
  <si>
    <t>02830</t>
  </si>
  <si>
    <t>02831</t>
  </si>
  <si>
    <t>02832</t>
  </si>
  <si>
    <t>02834</t>
  </si>
  <si>
    <t>02845</t>
  </si>
  <si>
    <t>02857</t>
  </si>
  <si>
    <t>02859</t>
  </si>
  <si>
    <t>02862</t>
  </si>
  <si>
    <t>02863</t>
  </si>
  <si>
    <t>02864</t>
  </si>
  <si>
    <t>02868</t>
  </si>
  <si>
    <t>02876</t>
  </si>
  <si>
    <t>02882</t>
  </si>
  <si>
    <t>02884</t>
  </si>
  <si>
    <t>02891</t>
  </si>
  <si>
    <t>02918</t>
  </si>
  <si>
    <t>02922</t>
  </si>
  <si>
    <t>02924</t>
  </si>
  <si>
    <t>02928</t>
  </si>
  <si>
    <t>02929</t>
  </si>
  <si>
    <t>02932</t>
  </si>
  <si>
    <t>02938</t>
  </si>
  <si>
    <t>02943</t>
  </si>
  <si>
    <t>02944</t>
  </si>
  <si>
    <t>02946</t>
  </si>
  <si>
    <t>02951</t>
  </si>
  <si>
    <t>02954</t>
  </si>
  <si>
    <t>02956</t>
  </si>
  <si>
    <t>02959</t>
  </si>
  <si>
    <t>02960</t>
  </si>
  <si>
    <t>02961</t>
  </si>
  <si>
    <t>02962</t>
  </si>
  <si>
    <t>02963</t>
  </si>
  <si>
    <t>02964</t>
  </si>
  <si>
    <t>02965</t>
  </si>
  <si>
    <t>02966</t>
  </si>
  <si>
    <t>02978</t>
  </si>
  <si>
    <t>02979</t>
  </si>
  <si>
    <t>02980</t>
  </si>
  <si>
    <t>02981</t>
  </si>
  <si>
    <t>02983</t>
  </si>
  <si>
    <t>02984</t>
  </si>
  <si>
    <t>02985</t>
  </si>
  <si>
    <t>02986</t>
  </si>
  <si>
    <t>02988</t>
  </si>
  <si>
    <t>02990</t>
  </si>
  <si>
    <t>02992</t>
  </si>
  <si>
    <t>02994</t>
  </si>
  <si>
    <t>02995</t>
  </si>
  <si>
    <t>02996</t>
  </si>
  <si>
    <t>03000</t>
  </si>
  <si>
    <t>03030</t>
  </si>
  <si>
    <t>03032</t>
  </si>
  <si>
    <t>03033</t>
  </si>
  <si>
    <t>03034</t>
  </si>
  <si>
    <t>03035</t>
  </si>
  <si>
    <t>03036</t>
  </si>
  <si>
    <t>03037</t>
  </si>
  <si>
    <t>03038</t>
  </si>
  <si>
    <t>03039</t>
  </si>
  <si>
    <t>03040</t>
  </si>
  <si>
    <t>03041</t>
  </si>
  <si>
    <t>03042</t>
  </si>
  <si>
    <t>03049</t>
  </si>
  <si>
    <t>03050</t>
  </si>
  <si>
    <t>03051</t>
  </si>
  <si>
    <t>03053</t>
  </si>
  <si>
    <t>03054</t>
  </si>
  <si>
    <t>03055</t>
  </si>
  <si>
    <t>03056</t>
  </si>
  <si>
    <t>03059</t>
  </si>
  <si>
    <t>03060</t>
  </si>
  <si>
    <t>03062</t>
  </si>
  <si>
    <t>03063</t>
  </si>
  <si>
    <t>03064</t>
  </si>
  <si>
    <t>03066</t>
  </si>
  <si>
    <t>03067</t>
  </si>
  <si>
    <t>03068</t>
  </si>
  <si>
    <t>03069</t>
  </si>
  <si>
    <t>03070</t>
  </si>
  <si>
    <t>03071</t>
  </si>
  <si>
    <t>03072</t>
  </si>
  <si>
    <t>03073</t>
  </si>
  <si>
    <t>03075</t>
  </si>
  <si>
    <t>03077</t>
  </si>
  <si>
    <t>03078</t>
  </si>
  <si>
    <t>03079</t>
  </si>
  <si>
    <t>03080</t>
  </si>
  <si>
    <t>03081</t>
  </si>
  <si>
    <t>03082</t>
  </si>
  <si>
    <t>03083</t>
  </si>
  <si>
    <t>03084</t>
  </si>
  <si>
    <t>03085</t>
  </si>
  <si>
    <t>03086</t>
  </si>
  <si>
    <t>03087</t>
  </si>
  <si>
    <t>03088</t>
  </si>
  <si>
    <t>03089</t>
  </si>
  <si>
    <t>03090</t>
  </si>
  <si>
    <t>03091</t>
  </si>
  <si>
    <t>03092</t>
  </si>
  <si>
    <t>03093</t>
  </si>
  <si>
    <t>03094</t>
  </si>
  <si>
    <t>03095</t>
  </si>
  <si>
    <t>03096</t>
  </si>
  <si>
    <t>03098</t>
  </si>
  <si>
    <t>03099</t>
  </si>
  <si>
    <t>03101</t>
  </si>
  <si>
    <t>03104</t>
  </si>
  <si>
    <t>03106</t>
  </si>
  <si>
    <t>03107</t>
  </si>
  <si>
    <t>03110</t>
  </si>
  <si>
    <t>03111</t>
  </si>
  <si>
    <t>03112</t>
  </si>
  <si>
    <t>03113</t>
  </si>
  <si>
    <t>03115</t>
  </si>
  <si>
    <t>03116</t>
  </si>
  <si>
    <t>03117</t>
  </si>
  <si>
    <t>03118</t>
  </si>
  <si>
    <t>03147</t>
  </si>
  <si>
    <t>03149</t>
  </si>
  <si>
    <t>03150</t>
  </si>
  <si>
    <t>03151</t>
  </si>
  <si>
    <t>03157</t>
  </si>
  <si>
    <t>03158</t>
  </si>
  <si>
    <t>03159</t>
  </si>
  <si>
    <t>03160</t>
  </si>
  <si>
    <t>03161</t>
  </si>
  <si>
    <t>03162</t>
  </si>
  <si>
    <t>03163</t>
  </si>
  <si>
    <t>03164</t>
  </si>
  <si>
    <t>03165</t>
  </si>
  <si>
    <t>03166</t>
  </si>
  <si>
    <t>03170</t>
  </si>
  <si>
    <t>03176</t>
  </si>
  <si>
    <t>03177</t>
  </si>
  <si>
    <t>03179</t>
  </si>
  <si>
    <t>03182</t>
  </si>
  <si>
    <t>03183</t>
  </si>
  <si>
    <t>03184</t>
  </si>
  <si>
    <t>03186</t>
  </si>
  <si>
    <t>03187</t>
  </si>
  <si>
    <t>03191</t>
  </si>
  <si>
    <t>03211</t>
  </si>
  <si>
    <t>03221</t>
  </si>
  <si>
    <t>03222</t>
  </si>
  <si>
    <t>03227</t>
  </si>
  <si>
    <t>03239</t>
  </si>
  <si>
    <t>03249</t>
  </si>
  <si>
    <t>03251</t>
  </si>
  <si>
    <t>03252</t>
  </si>
  <si>
    <t>03259</t>
  </si>
  <si>
    <t>03261</t>
  </si>
  <si>
    <t>03262</t>
  </si>
  <si>
    <t>03263</t>
  </si>
  <si>
    <t>03266</t>
  </si>
  <si>
    <t>03267</t>
  </si>
  <si>
    <t>03268</t>
  </si>
  <si>
    <t>03271</t>
  </si>
  <si>
    <t>03279</t>
  </si>
  <si>
    <t>03281</t>
  </si>
  <si>
    <t>03286</t>
  </si>
  <si>
    <t>03287</t>
  </si>
  <si>
    <t>03295</t>
  </si>
  <si>
    <t>03300</t>
  </si>
  <si>
    <t>03301</t>
  </si>
  <si>
    <t>03302</t>
  </si>
  <si>
    <t>03303</t>
  </si>
  <si>
    <t>03305</t>
  </si>
  <si>
    <t>03320</t>
  </si>
  <si>
    <t>03321</t>
  </si>
  <si>
    <t>03322</t>
  </si>
  <si>
    <t>03323</t>
  </si>
  <si>
    <t>03324</t>
  </si>
  <si>
    <t>03325</t>
  </si>
  <si>
    <t>03326</t>
  </si>
  <si>
    <t>03327</t>
  </si>
  <si>
    <t>03328</t>
  </si>
  <si>
    <t>03329</t>
  </si>
  <si>
    <t>03330</t>
  </si>
  <si>
    <t>03331</t>
  </si>
  <si>
    <t>03343</t>
  </si>
  <si>
    <t>03344</t>
  </si>
  <si>
    <t>03345</t>
  </si>
  <si>
    <t>03346</t>
  </si>
  <si>
    <t>03347</t>
  </si>
  <si>
    <t>03348</t>
  </si>
  <si>
    <t>03349</t>
  </si>
  <si>
    <t>03350</t>
  </si>
  <si>
    <t>03351</t>
  </si>
  <si>
    <t>03352</t>
  </si>
  <si>
    <t>03353</t>
  </si>
  <si>
    <t>03354</t>
  </si>
  <si>
    <t>03355</t>
  </si>
  <si>
    <t>03356</t>
  </si>
  <si>
    <t>03357</t>
  </si>
  <si>
    <t>03358</t>
  </si>
  <si>
    <t>03359</t>
  </si>
  <si>
    <t>03360</t>
  </si>
  <si>
    <t>03361</t>
  </si>
  <si>
    <t>03362</t>
  </si>
  <si>
    <t>03363</t>
  </si>
  <si>
    <t>03364</t>
  </si>
  <si>
    <t>03365</t>
  </si>
  <si>
    <t>03368</t>
  </si>
  <si>
    <t>03369</t>
  </si>
  <si>
    <t>03370</t>
  </si>
  <si>
    <t>03371</t>
  </si>
  <si>
    <t>03374</t>
  </si>
  <si>
    <t>03375</t>
  </si>
  <si>
    <t>03377</t>
  </si>
  <si>
    <t>03378</t>
  </si>
  <si>
    <t>03379</t>
  </si>
  <si>
    <t>03381</t>
  </si>
  <si>
    <t>03383</t>
  </si>
  <si>
    <t>03384</t>
  </si>
  <si>
    <t>03385</t>
  </si>
  <si>
    <t>03386</t>
  </si>
  <si>
    <t>03387</t>
  </si>
  <si>
    <t>03388</t>
  </si>
  <si>
    <t>03389</t>
  </si>
  <si>
    <t>03390</t>
  </si>
  <si>
    <t>03391</t>
  </si>
  <si>
    <t>03392</t>
  </si>
  <si>
    <t>03393</t>
  </si>
  <si>
    <t>03394</t>
  </si>
  <si>
    <t>03396</t>
  </si>
  <si>
    <t>03397</t>
  </si>
  <si>
    <t>03398</t>
  </si>
  <si>
    <t>03399</t>
  </si>
  <si>
    <t>03400</t>
  </si>
  <si>
    <t>03401</t>
  </si>
  <si>
    <t>03402</t>
  </si>
  <si>
    <t>03403</t>
  </si>
  <si>
    <t>03404</t>
  </si>
  <si>
    <t>03405</t>
  </si>
  <si>
    <t>03408</t>
  </si>
  <si>
    <t>03409</t>
  </si>
  <si>
    <t>03410</t>
  </si>
  <si>
    <t>03411</t>
  </si>
  <si>
    <t>03412</t>
  </si>
  <si>
    <t>03413</t>
  </si>
  <si>
    <t>03414</t>
  </si>
  <si>
    <t>03415</t>
  </si>
  <si>
    <t>03416</t>
  </si>
  <si>
    <t>03417</t>
  </si>
  <si>
    <t>03418</t>
  </si>
  <si>
    <t>03419</t>
  </si>
  <si>
    <t>03420</t>
  </si>
  <si>
    <t>03421</t>
  </si>
  <si>
    <t>03422</t>
  </si>
  <si>
    <t>03423</t>
  </si>
  <si>
    <t>03424</t>
  </si>
  <si>
    <t>03425</t>
  </si>
  <si>
    <t>03426</t>
  </si>
  <si>
    <t>03427</t>
  </si>
  <si>
    <t>03428</t>
  </si>
  <si>
    <t>03429</t>
  </si>
  <si>
    <t>03430</t>
  </si>
  <si>
    <t>03431</t>
  </si>
  <si>
    <t>03432</t>
  </si>
  <si>
    <t>03433</t>
  </si>
  <si>
    <t>03434</t>
  </si>
  <si>
    <t>03435</t>
  </si>
  <si>
    <t>03436</t>
  </si>
  <si>
    <t>03437</t>
  </si>
  <si>
    <t>03438</t>
  </si>
  <si>
    <t>03439</t>
  </si>
  <si>
    <t>03440</t>
  </si>
  <si>
    <t>03441</t>
  </si>
  <si>
    <t>03442</t>
  </si>
  <si>
    <t>03443</t>
  </si>
  <si>
    <t>03444</t>
  </si>
  <si>
    <t>03445</t>
  </si>
  <si>
    <t>03452</t>
  </si>
  <si>
    <t>03454</t>
  </si>
  <si>
    <t>03455</t>
  </si>
  <si>
    <t>03456</t>
  </si>
  <si>
    <t>03457</t>
  </si>
  <si>
    <t>03465</t>
  </si>
  <si>
    <t>03466</t>
  </si>
  <si>
    <t>03468</t>
  </si>
  <si>
    <t>03474</t>
  </si>
  <si>
    <t>03475</t>
  </si>
  <si>
    <t>03476</t>
  </si>
  <si>
    <t>03477</t>
  </si>
  <si>
    <t>03478</t>
  </si>
  <si>
    <t>03479</t>
  </si>
  <si>
    <t>03480</t>
  </si>
  <si>
    <t>03481</t>
  </si>
  <si>
    <t>03482</t>
  </si>
  <si>
    <t>03483</t>
  </si>
  <si>
    <t>03484</t>
  </si>
  <si>
    <t>03485</t>
  </si>
  <si>
    <t>03486</t>
  </si>
  <si>
    <t>03487</t>
  </si>
  <si>
    <t>03488</t>
  </si>
  <si>
    <t>03489</t>
  </si>
  <si>
    <t>03490</t>
  </si>
  <si>
    <t>03491</t>
  </si>
  <si>
    <t>03500</t>
  </si>
  <si>
    <t>03508</t>
  </si>
  <si>
    <t>03512</t>
  </si>
  <si>
    <t>03513</t>
  </si>
  <si>
    <t>03514</t>
  </si>
  <si>
    <t>03515</t>
  </si>
  <si>
    <t>03516</t>
  </si>
  <si>
    <t>03517</t>
  </si>
  <si>
    <t>03523</t>
  </si>
  <si>
    <t>03529</t>
  </si>
  <si>
    <t>03537</t>
  </si>
  <si>
    <t>03538</t>
  </si>
  <si>
    <t>03539</t>
  </si>
  <si>
    <t>03543</t>
  </si>
  <si>
    <t>03548</t>
  </si>
  <si>
    <t>03549</t>
  </si>
  <si>
    <t>03550</t>
  </si>
  <si>
    <t>03809</t>
  </si>
  <si>
    <t>03812</t>
  </si>
  <si>
    <t>03814</t>
  </si>
  <si>
    <t>03822</t>
  </si>
  <si>
    <t>03823</t>
  </si>
  <si>
    <t>03824</t>
  </si>
  <si>
    <t>03827</t>
  </si>
  <si>
    <t>03830</t>
  </si>
  <si>
    <t>03831</t>
  </si>
  <si>
    <t>03832</t>
  </si>
  <si>
    <t>03833</t>
  </si>
  <si>
    <t>03834</t>
  </si>
  <si>
    <t>03835</t>
  </si>
  <si>
    <t>03836</t>
  </si>
  <si>
    <t>03837</t>
  </si>
  <si>
    <t>03838</t>
  </si>
  <si>
    <t>03845</t>
  </si>
  <si>
    <t>03861</t>
  </si>
  <si>
    <t>03862</t>
  </si>
  <si>
    <t>03866</t>
  </si>
  <si>
    <t>03867</t>
  </si>
  <si>
    <t>03868</t>
  </si>
  <si>
    <t>03874</t>
  </si>
  <si>
    <t>03876</t>
  </si>
  <si>
    <t>03878</t>
  </si>
  <si>
    <t>03880</t>
  </si>
  <si>
    <t>03881</t>
  </si>
  <si>
    <t>03882</t>
  </si>
  <si>
    <t>03887</t>
  </si>
  <si>
    <t>03888</t>
  </si>
  <si>
    <t>03889</t>
  </si>
  <si>
    <t>03890</t>
  </si>
  <si>
    <t>03891</t>
  </si>
  <si>
    <t>03892</t>
  </si>
  <si>
    <t>03893</t>
  </si>
  <si>
    <t>03894</t>
  </si>
  <si>
    <t>03895</t>
  </si>
  <si>
    <t>03896</t>
  </si>
  <si>
    <t>03897</t>
  </si>
  <si>
    <t>03898</t>
  </si>
  <si>
    <t>03899</t>
  </si>
  <si>
    <t>03900</t>
  </si>
  <si>
    <t>03901</t>
  </si>
  <si>
    <t>03902</t>
  </si>
  <si>
    <t>03903</t>
  </si>
  <si>
    <t>03905</t>
  </si>
  <si>
    <t>03906</t>
  </si>
  <si>
    <t>03907</t>
  </si>
  <si>
    <t>03908</t>
  </si>
  <si>
    <t>03909</t>
  </si>
  <si>
    <t>03910</t>
  </si>
  <si>
    <t>03911</t>
  </si>
  <si>
    <t>03912</t>
  </si>
  <si>
    <t>03913</t>
  </si>
  <si>
    <t>03915</t>
  </si>
  <si>
    <t>03916</t>
  </si>
  <si>
    <t>03917</t>
  </si>
  <si>
    <t>03922</t>
  </si>
  <si>
    <t>03923</t>
  </si>
  <si>
    <t>03926</t>
  </si>
  <si>
    <t>03927</t>
  </si>
  <si>
    <t>03928</t>
  </si>
  <si>
    <t>03929</t>
  </si>
  <si>
    <t>03931</t>
  </si>
  <si>
    <t>03932</t>
  </si>
  <si>
    <t>03933</t>
  </si>
  <si>
    <t>03934</t>
  </si>
  <si>
    <t>03935</t>
  </si>
  <si>
    <t>03936</t>
  </si>
  <si>
    <t>03937</t>
  </si>
  <si>
    <t>03940</t>
  </si>
  <si>
    <t>03941</t>
  </si>
  <si>
    <t>03944</t>
  </si>
  <si>
    <t>03945</t>
  </si>
  <si>
    <t>03946</t>
  </si>
  <si>
    <t>03949</t>
  </si>
  <si>
    <t>03950</t>
  </si>
  <si>
    <t>03951</t>
  </si>
  <si>
    <t>03953</t>
  </si>
  <si>
    <t>03954</t>
  </si>
  <si>
    <t>03960</t>
  </si>
  <si>
    <t>03961</t>
  </si>
  <si>
    <t>03962</t>
  </si>
  <si>
    <t>03963</t>
  </si>
  <si>
    <t>03964</t>
  </si>
  <si>
    <t>03965</t>
  </si>
  <si>
    <t>03966</t>
  </si>
  <si>
    <t>03968</t>
  </si>
  <si>
    <t>03969</t>
  </si>
  <si>
    <t>03970</t>
  </si>
  <si>
    <t>03971</t>
  </si>
  <si>
    <t>03972</t>
  </si>
  <si>
    <t>03973</t>
  </si>
  <si>
    <t>03977</t>
  </si>
  <si>
    <t>03978</t>
  </si>
  <si>
    <t>03979</t>
  </si>
  <si>
    <t>03982</t>
  </si>
  <si>
    <t>03983</t>
  </si>
  <si>
    <t>03984</t>
  </si>
  <si>
    <t>03990</t>
  </si>
  <si>
    <t>03991</t>
  </si>
  <si>
    <t>03996</t>
  </si>
  <si>
    <t>03997</t>
  </si>
  <si>
    <t>03998</t>
  </si>
  <si>
    <t>04000</t>
  </si>
  <si>
    <t>04001</t>
  </si>
  <si>
    <t>04002</t>
  </si>
  <si>
    <t>04003</t>
  </si>
  <si>
    <t>04012</t>
  </si>
  <si>
    <t>04013</t>
  </si>
  <si>
    <t>04014</t>
  </si>
  <si>
    <t>04015</t>
  </si>
  <si>
    <t>04048</t>
  </si>
  <si>
    <t>04049</t>
  </si>
  <si>
    <t>04050</t>
  </si>
  <si>
    <t>04051</t>
  </si>
  <si>
    <t>04052</t>
  </si>
  <si>
    <t>04053</t>
  </si>
  <si>
    <t>04054</t>
  </si>
  <si>
    <t>04055</t>
  </si>
  <si>
    <t>04056</t>
  </si>
  <si>
    <t>04057</t>
  </si>
  <si>
    <t>04058</t>
  </si>
  <si>
    <t>04059</t>
  </si>
  <si>
    <t>04073</t>
  </si>
  <si>
    <t>04082</t>
  </si>
  <si>
    <t>04091</t>
  </si>
  <si>
    <t>04109</t>
  </si>
  <si>
    <t>04146</t>
  </si>
  <si>
    <t>04147</t>
  </si>
  <si>
    <t>04148</t>
  </si>
  <si>
    <t>04149</t>
  </si>
  <si>
    <t>04150</t>
  </si>
  <si>
    <t>04151</t>
  </si>
  <si>
    <t>04152</t>
  </si>
  <si>
    <t>04153</t>
  </si>
  <si>
    <t>04202</t>
  </si>
  <si>
    <t>04210</t>
  </si>
  <si>
    <t>04248</t>
  </si>
  <si>
    <t>04249</t>
  </si>
  <si>
    <t>04250</t>
  </si>
  <si>
    <t>04252</t>
  </si>
  <si>
    <t>04253</t>
  </si>
  <si>
    <t>04254</t>
  </si>
  <si>
    <t>04255</t>
  </si>
  <si>
    <t>04256</t>
  </si>
  <si>
    <t>04257</t>
  </si>
  <si>
    <t>04265</t>
  </si>
  <si>
    <t>04266</t>
  </si>
  <si>
    <t>04267</t>
  </si>
  <si>
    <t>04268</t>
  </si>
  <si>
    <t>04269</t>
  </si>
  <si>
    <t>04270</t>
  </si>
  <si>
    <t>04271</t>
  </si>
  <si>
    <t>04273</t>
  </si>
  <si>
    <t>04276</t>
  </si>
  <si>
    <t>04277</t>
  </si>
  <si>
    <t>04278</t>
  </si>
  <si>
    <t>04279</t>
  </si>
  <si>
    <t>04281</t>
  </si>
  <si>
    <t>04282</t>
  </si>
  <si>
    <t>04283</t>
  </si>
  <si>
    <t>04284</t>
  </si>
  <si>
    <t>04285</t>
  </si>
  <si>
    <t>04286</t>
  </si>
  <si>
    <t>04287</t>
  </si>
  <si>
    <t>04288</t>
  </si>
  <si>
    <t>04290</t>
  </si>
  <si>
    <t>04291</t>
  </si>
  <si>
    <t>04292</t>
  </si>
  <si>
    <t>04303</t>
  </si>
  <si>
    <t>04304</t>
  </si>
  <si>
    <t>04307</t>
  </si>
  <si>
    <t>04311</t>
  </si>
  <si>
    <t>04312</t>
  </si>
  <si>
    <t>04313</t>
  </si>
  <si>
    <t>04314</t>
  </si>
  <si>
    <t>04315</t>
  </si>
  <si>
    <t>04317</t>
  </si>
  <si>
    <t>04319</t>
  </si>
  <si>
    <t>04322</t>
  </si>
  <si>
    <t>04323</t>
  </si>
  <si>
    <t>04324</t>
  </si>
  <si>
    <t>04325</t>
  </si>
  <si>
    <t>04326</t>
  </si>
  <si>
    <t>04327</t>
  </si>
  <si>
    <t>04332</t>
  </si>
  <si>
    <t>04333</t>
  </si>
  <si>
    <t>04334</t>
  </si>
  <si>
    <t>04335</t>
  </si>
  <si>
    <t>04337</t>
  </si>
  <si>
    <t>04338</t>
  </si>
  <si>
    <t>04339</t>
  </si>
  <si>
    <t>04340</t>
  </si>
  <si>
    <t>04343</t>
  </si>
  <si>
    <t>04344</t>
  </si>
  <si>
    <t>04345</t>
  </si>
  <si>
    <t>04346</t>
  </si>
  <si>
    <t>04347</t>
  </si>
  <si>
    <t>04348</t>
  </si>
  <si>
    <t>04352</t>
  </si>
  <si>
    <t>04360</t>
  </si>
  <si>
    <t>04361</t>
  </si>
  <si>
    <t>04377</t>
  </si>
  <si>
    <t>04388</t>
  </si>
  <si>
    <t>04403</t>
  </si>
  <si>
    <t>04406</t>
  </si>
  <si>
    <t>04423</t>
  </si>
  <si>
    <t>04438</t>
  </si>
  <si>
    <t>04440</t>
  </si>
  <si>
    <t>04441</t>
  </si>
  <si>
    <t>04444</t>
  </si>
  <si>
    <t>04445</t>
  </si>
  <si>
    <t>04446</t>
  </si>
  <si>
    <t>04447</t>
  </si>
  <si>
    <t>04508</t>
  </si>
  <si>
    <t>04591</t>
  </si>
  <si>
    <t>04592</t>
  </si>
  <si>
    <t>04593</t>
  </si>
  <si>
    <t>04595</t>
  </si>
  <si>
    <t>04596</t>
  </si>
  <si>
    <t>04629</t>
  </si>
  <si>
    <t>04630</t>
  </si>
  <si>
    <t>04631</t>
  </si>
  <si>
    <t>04632</t>
  </si>
  <si>
    <t>04648</t>
  </si>
  <si>
    <t>04649</t>
  </si>
  <si>
    <t>04650</t>
  </si>
  <si>
    <t>04651</t>
  </si>
  <si>
    <t>04652</t>
  </si>
  <si>
    <t>04706</t>
  </si>
  <si>
    <t>04707</t>
  </si>
  <si>
    <t>04712</t>
  </si>
  <si>
    <t>04713</t>
  </si>
  <si>
    <t>04714</t>
  </si>
  <si>
    <t>04724</t>
  </si>
  <si>
    <t>04725</t>
  </si>
  <si>
    <t>04726</t>
  </si>
  <si>
    <t>04727</t>
  </si>
  <si>
    <t>04728</t>
  </si>
  <si>
    <t>04729</t>
  </si>
  <si>
    <t>04730</t>
  </si>
  <si>
    <t>04731</t>
  </si>
  <si>
    <t>04732</t>
  </si>
  <si>
    <t>04733</t>
  </si>
  <si>
    <t>04734</t>
  </si>
  <si>
    <t>04735</t>
  </si>
  <si>
    <t>04736</t>
  </si>
  <si>
    <t>04737</t>
  </si>
  <si>
    <t>04738</t>
  </si>
  <si>
    <t>04739</t>
  </si>
  <si>
    <t>04740</t>
  </si>
  <si>
    <t>04741</t>
  </si>
  <si>
    <t>04743</t>
  </si>
  <si>
    <t>04745</t>
  </si>
  <si>
    <t>04746</t>
  </si>
  <si>
    <t>04747</t>
  </si>
  <si>
    <t>04748</t>
  </si>
  <si>
    <t>04749</t>
  </si>
  <si>
    <t>04751</t>
  </si>
  <si>
    <t>04752</t>
  </si>
  <si>
    <t>04753</t>
  </si>
  <si>
    <t>04754</t>
  </si>
  <si>
    <t>04755</t>
  </si>
  <si>
    <t>04763</t>
  </si>
  <si>
    <t>04765</t>
  </si>
  <si>
    <t>04766</t>
  </si>
  <si>
    <t>04767</t>
  </si>
  <si>
    <t>04768</t>
  </si>
  <si>
    <t>04769</t>
  </si>
  <si>
    <t>04770</t>
  </si>
  <si>
    <t>04777</t>
  </si>
  <si>
    <t>04778</t>
  </si>
  <si>
    <t>04782</t>
  </si>
  <si>
    <t>04783</t>
  </si>
  <si>
    <t>04784</t>
  </si>
  <si>
    <t>04794</t>
  </si>
  <si>
    <t>04796</t>
  </si>
  <si>
    <t>04797</t>
  </si>
  <si>
    <t>04798</t>
  </si>
  <si>
    <t>04800</t>
  </si>
  <si>
    <t>04801</t>
  </si>
  <si>
    <t>04802</t>
  </si>
  <si>
    <t>04803</t>
  </si>
  <si>
    <t>04804</t>
  </si>
  <si>
    <t>04805</t>
  </si>
  <si>
    <t>04806</t>
  </si>
  <si>
    <t>04807</t>
  </si>
  <si>
    <t>04808</t>
  </si>
  <si>
    <t>04809</t>
  </si>
  <si>
    <t>04810</t>
  </si>
  <si>
    <t>04811</t>
  </si>
  <si>
    <t>04812</t>
  </si>
  <si>
    <t>04813</t>
  </si>
  <si>
    <t>04814</t>
  </si>
  <si>
    <t>04815</t>
  </si>
  <si>
    <t>04816</t>
  </si>
  <si>
    <t>04817</t>
  </si>
  <si>
    <t>04818</t>
  </si>
  <si>
    <t>04819</t>
  </si>
  <si>
    <t>04825</t>
  </si>
  <si>
    <t>04827</t>
  </si>
  <si>
    <t>04836</t>
  </si>
  <si>
    <t>04837</t>
  </si>
  <si>
    <t>04838</t>
  </si>
  <si>
    <t>04839</t>
  </si>
  <si>
    <t>04840</t>
  </si>
  <si>
    <t>04842</t>
  </si>
  <si>
    <t>04862</t>
  </si>
  <si>
    <t>04863</t>
  </si>
  <si>
    <t>04864</t>
  </si>
  <si>
    <t>04865</t>
  </si>
  <si>
    <t>04866</t>
  </si>
  <si>
    <t>04867</t>
  </si>
  <si>
    <t>04869</t>
  </si>
  <si>
    <t>04870</t>
  </si>
  <si>
    <t>04871</t>
  </si>
  <si>
    <t>04872</t>
  </si>
  <si>
    <t>04873</t>
  </si>
  <si>
    <t>04874</t>
  </si>
  <si>
    <t>04875</t>
  </si>
  <si>
    <t>04876</t>
  </si>
  <si>
    <t>04877</t>
  </si>
  <si>
    <t>04879</t>
  </si>
  <si>
    <t>04880</t>
  </si>
  <si>
    <t>04881</t>
  </si>
  <si>
    <t>04882</t>
  </si>
  <si>
    <t>04883</t>
  </si>
  <si>
    <t>04885</t>
  </si>
  <si>
    <t>04889</t>
  </si>
  <si>
    <t>04900</t>
  </si>
  <si>
    <t>04905</t>
  </si>
  <si>
    <t>04915</t>
  </si>
  <si>
    <t>04918</t>
  </si>
  <si>
    <t>04919</t>
  </si>
  <si>
    <t>04920</t>
  </si>
  <si>
    <t>04921</t>
  </si>
  <si>
    <t>04922</t>
  </si>
  <si>
    <t>04924</t>
  </si>
  <si>
    <t>04925</t>
  </si>
  <si>
    <t>04926</t>
  </si>
  <si>
    <t>04927</t>
  </si>
  <si>
    <t>04930</t>
  </si>
  <si>
    <t>04996</t>
  </si>
  <si>
    <t>04997</t>
  </si>
  <si>
    <t>05001</t>
  </si>
  <si>
    <t>05002</t>
  </si>
  <si>
    <t>05010</t>
  </si>
  <si>
    <t>05011</t>
  </si>
  <si>
    <t>05012</t>
  </si>
  <si>
    <t>05013</t>
  </si>
  <si>
    <t>05014</t>
  </si>
  <si>
    <t>05015</t>
  </si>
  <si>
    <t>05016</t>
  </si>
  <si>
    <t>05017</t>
  </si>
  <si>
    <t>05020</t>
  </si>
  <si>
    <t>05022</t>
  </si>
  <si>
    <t>05023</t>
  </si>
  <si>
    <t>05024</t>
  </si>
  <si>
    <t>05027</t>
  </si>
  <si>
    <t>05028</t>
  </si>
  <si>
    <t>05029</t>
  </si>
  <si>
    <t>05030</t>
  </si>
  <si>
    <t>05031</t>
  </si>
  <si>
    <t>05033</t>
  </si>
  <si>
    <t>05034</t>
  </si>
  <si>
    <t>05035</t>
  </si>
  <si>
    <t>05036</t>
  </si>
  <si>
    <t>05038</t>
  </si>
  <si>
    <t>05039</t>
  </si>
  <si>
    <t>05040</t>
  </si>
  <si>
    <t>05041</t>
  </si>
  <si>
    <t>05042</t>
  </si>
  <si>
    <t>05043</t>
  </si>
  <si>
    <t>05046</t>
  </si>
  <si>
    <t>05047</t>
  </si>
  <si>
    <t>05050</t>
  </si>
  <si>
    <t>05051</t>
  </si>
  <si>
    <t>05052</t>
  </si>
  <si>
    <t>05053</t>
  </si>
  <si>
    <t>05054</t>
  </si>
  <si>
    <t>05056</t>
  </si>
  <si>
    <t>05057</t>
  </si>
  <si>
    <t>05060</t>
  </si>
  <si>
    <t>05062</t>
  </si>
  <si>
    <t>05063</t>
  </si>
  <si>
    <t>05070</t>
  </si>
  <si>
    <t>05077</t>
  </si>
  <si>
    <t>05078</t>
  </si>
  <si>
    <t>05079</t>
  </si>
  <si>
    <t>05080</t>
  </si>
  <si>
    <t>05082</t>
  </si>
  <si>
    <t>05083</t>
  </si>
  <si>
    <t>05084</t>
  </si>
  <si>
    <t>05085</t>
  </si>
  <si>
    <t>05090</t>
  </si>
  <si>
    <t>05091</t>
  </si>
  <si>
    <t>05092</t>
  </si>
  <si>
    <t>05096</t>
  </si>
  <si>
    <t>05097</t>
  </si>
  <si>
    <t>05098</t>
  </si>
  <si>
    <t>05100</t>
  </si>
  <si>
    <t>05102</t>
  </si>
  <si>
    <t>05103</t>
  </si>
  <si>
    <t>05109</t>
  </si>
  <si>
    <t>05110</t>
  </si>
  <si>
    <t>05111</t>
  </si>
  <si>
    <t>05112</t>
  </si>
  <si>
    <t>05113</t>
  </si>
  <si>
    <t>05114</t>
  </si>
  <si>
    <t>05116</t>
  </si>
  <si>
    <t>05118</t>
  </si>
  <si>
    <t>05119</t>
  </si>
  <si>
    <t>05126</t>
  </si>
  <si>
    <t>05127</t>
  </si>
  <si>
    <t>05128</t>
  </si>
  <si>
    <t>05129</t>
  </si>
  <si>
    <t>05130</t>
  </si>
  <si>
    <t>05131</t>
  </si>
  <si>
    <t>05134</t>
  </si>
  <si>
    <t>05135</t>
  </si>
  <si>
    <t>05140</t>
  </si>
  <si>
    <t>05141</t>
  </si>
  <si>
    <t>05146</t>
  </si>
  <si>
    <t>05147</t>
  </si>
  <si>
    <t>05148</t>
  </si>
  <si>
    <t>05150</t>
  </si>
  <si>
    <t>05151</t>
  </si>
  <si>
    <t>05152</t>
  </si>
  <si>
    <t>05153</t>
  </si>
  <si>
    <t>05154</t>
  </si>
  <si>
    <t>05160</t>
  </si>
  <si>
    <t>05162</t>
  </si>
  <si>
    <t>05169</t>
  </si>
  <si>
    <t>05170</t>
  </si>
  <si>
    <t>05171</t>
  </si>
  <si>
    <t>05172</t>
  </si>
  <si>
    <t>05174</t>
  </si>
  <si>
    <t>05178</t>
  </si>
  <si>
    <t>05185</t>
  </si>
  <si>
    <t>05186</t>
  </si>
  <si>
    <t>05187</t>
  </si>
  <si>
    <t>05188</t>
  </si>
  <si>
    <t>05189</t>
  </si>
  <si>
    <t>05191</t>
  </si>
  <si>
    <t>05192</t>
  </si>
  <si>
    <t>05193</t>
  </si>
  <si>
    <t>05198</t>
  </si>
  <si>
    <t>05204</t>
  </si>
  <si>
    <t>05255</t>
  </si>
  <si>
    <t>05262</t>
  </si>
  <si>
    <t>05263</t>
  </si>
  <si>
    <t>05264</t>
  </si>
  <si>
    <t>05265</t>
  </si>
  <si>
    <t>05268</t>
  </si>
  <si>
    <t>05269</t>
  </si>
  <si>
    <t>05270</t>
  </si>
  <si>
    <t>05271</t>
  </si>
  <si>
    <t>05272</t>
  </si>
  <si>
    <t>05273</t>
  </si>
  <si>
    <t>05274</t>
  </si>
  <si>
    <t>05275</t>
  </si>
  <si>
    <t>05276</t>
  </si>
  <si>
    <t>05328</t>
  </si>
  <si>
    <t>05329</t>
  </si>
  <si>
    <t>05330</t>
  </si>
  <si>
    <t>05331</t>
  </si>
  <si>
    <t>05332</t>
  </si>
  <si>
    <t>05337</t>
  </si>
  <si>
    <t>05343</t>
  </si>
  <si>
    <t>05349</t>
  </si>
  <si>
    <t>05350</t>
  </si>
  <si>
    <t>05351</t>
  </si>
  <si>
    <t>05352</t>
  </si>
  <si>
    <t>05360</t>
  </si>
  <si>
    <t>05374</t>
  </si>
  <si>
    <t>05395</t>
  </si>
  <si>
    <t>05396</t>
  </si>
  <si>
    <t>05397</t>
  </si>
  <si>
    <t>05398</t>
  </si>
  <si>
    <t>05399</t>
  </si>
  <si>
    <t>05400</t>
  </si>
  <si>
    <t>05401</t>
  </si>
  <si>
    <t>05402</t>
  </si>
  <si>
    <t>05403</t>
  </si>
  <si>
    <t>05404</t>
  </si>
  <si>
    <t>05405</t>
  </si>
  <si>
    <t>05408</t>
  </si>
  <si>
    <t>05409</t>
  </si>
  <si>
    <t>05410</t>
  </si>
  <si>
    <t>05411</t>
  </si>
  <si>
    <t>05412</t>
  </si>
  <si>
    <t>05413</t>
  </si>
  <si>
    <t>05434</t>
  </si>
  <si>
    <t>05437</t>
  </si>
  <si>
    <t>05443</t>
  </si>
  <si>
    <t>05444</t>
  </si>
  <si>
    <t>05445</t>
  </si>
  <si>
    <t>05446</t>
  </si>
  <si>
    <t>05447</t>
  </si>
  <si>
    <t>05448</t>
  </si>
  <si>
    <t>05449</t>
  </si>
  <si>
    <t>05450</t>
  </si>
  <si>
    <t>05451</t>
  </si>
  <si>
    <t>05452</t>
  </si>
  <si>
    <t>05454</t>
  </si>
  <si>
    <t>05461</t>
  </si>
  <si>
    <t>05464</t>
  </si>
  <si>
    <t>05466</t>
  </si>
  <si>
    <t>05467</t>
  </si>
  <si>
    <t>05468</t>
  </si>
  <si>
    <t>05469</t>
  </si>
  <si>
    <t>05471</t>
  </si>
  <si>
    <t>05474</t>
  </si>
  <si>
    <t>05475</t>
  </si>
  <si>
    <t>05476</t>
  </si>
  <si>
    <t>05478</t>
  </si>
  <si>
    <t>05479</t>
  </si>
  <si>
    <t>05480</t>
  </si>
  <si>
    <t>05482</t>
  </si>
  <si>
    <t>05499</t>
  </si>
  <si>
    <t>05502</t>
  </si>
  <si>
    <t>05503</t>
  </si>
  <si>
    <t>05504</t>
  </si>
  <si>
    <t>05505</t>
  </si>
  <si>
    <t>05509</t>
  </si>
  <si>
    <t>05512</t>
  </si>
  <si>
    <t>05513</t>
  </si>
  <si>
    <t>05516</t>
  </si>
  <si>
    <t>05517</t>
  </si>
  <si>
    <t>05518</t>
  </si>
  <si>
    <t>05519</t>
  </si>
  <si>
    <t>05520</t>
  </si>
  <si>
    <t>05521</t>
  </si>
  <si>
    <t>05522</t>
  </si>
  <si>
    <t>05523</t>
  </si>
  <si>
    <t>05524</t>
  </si>
  <si>
    <t>05525</t>
  </si>
  <si>
    <t>05526</t>
  </si>
  <si>
    <t>05527</t>
  </si>
  <si>
    <t>05528</t>
  </si>
  <si>
    <t>05529</t>
  </si>
  <si>
    <t>05530</t>
  </si>
  <si>
    <t>05531</t>
  </si>
  <si>
    <t>05532</t>
  </si>
  <si>
    <t>05533</t>
  </si>
  <si>
    <t>05534</t>
  </si>
  <si>
    <t>05535</t>
  </si>
  <si>
    <t>05536</t>
  </si>
  <si>
    <t>05537</t>
  </si>
  <si>
    <t>05538</t>
  </si>
  <si>
    <t>05539</t>
  </si>
  <si>
    <t>05540</t>
  </si>
  <si>
    <t>05541</t>
  </si>
  <si>
    <t>05544</t>
  </si>
  <si>
    <t>05545</t>
  </si>
  <si>
    <t>05546</t>
  </si>
  <si>
    <t>05547</t>
  </si>
  <si>
    <t>05550</t>
  </si>
  <si>
    <t>05551</t>
  </si>
  <si>
    <t>05552</t>
  </si>
  <si>
    <t>05553</t>
  </si>
  <si>
    <t>05554</t>
  </si>
  <si>
    <t>05555</t>
  </si>
  <si>
    <t>05557</t>
  </si>
  <si>
    <t>05558</t>
  </si>
  <si>
    <t>05559</t>
  </si>
  <si>
    <t>05560</t>
  </si>
  <si>
    <t>05563</t>
  </si>
  <si>
    <t>05565</t>
  </si>
  <si>
    <t>05566</t>
  </si>
  <si>
    <t>05567</t>
  </si>
  <si>
    <t>05568</t>
  </si>
  <si>
    <t>05569</t>
  </si>
  <si>
    <t>05570</t>
  </si>
  <si>
    <t>05571</t>
  </si>
  <si>
    <t>05572</t>
  </si>
  <si>
    <t>05573</t>
  </si>
  <si>
    <t>05574</t>
  </si>
  <si>
    <t>05575</t>
  </si>
  <si>
    <t>05576</t>
  </si>
  <si>
    <t>05577</t>
  </si>
  <si>
    <t>05578</t>
  </si>
  <si>
    <t>05580</t>
  </si>
  <si>
    <t>05581</t>
  </si>
  <si>
    <t>05582</t>
  </si>
  <si>
    <t>05583</t>
  </si>
  <si>
    <t>05584</t>
  </si>
  <si>
    <t>05585</t>
  </si>
  <si>
    <t>05586</t>
  </si>
  <si>
    <t>05587</t>
  </si>
  <si>
    <t>05588</t>
  </si>
  <si>
    <t>05589</t>
  </si>
  <si>
    <t>05590</t>
  </si>
  <si>
    <t>05591</t>
  </si>
  <si>
    <t>05592</t>
  </si>
  <si>
    <t>05593</t>
  </si>
  <si>
    <t>05594</t>
  </si>
  <si>
    <t>05595</t>
  </si>
  <si>
    <t>05596</t>
  </si>
  <si>
    <t>05597</t>
  </si>
  <si>
    <t>05598</t>
  </si>
  <si>
    <t>05599</t>
  </si>
  <si>
    <t>05600</t>
  </si>
  <si>
    <t>05604</t>
  </si>
  <si>
    <t>05605</t>
  </si>
  <si>
    <t>05606</t>
  </si>
  <si>
    <t>05615</t>
  </si>
  <si>
    <t>05616</t>
  </si>
  <si>
    <t>05617</t>
  </si>
  <si>
    <t>05618</t>
  </si>
  <si>
    <t>05619</t>
  </si>
  <si>
    <t>05620</t>
  </si>
  <si>
    <t>05621</t>
  </si>
  <si>
    <t>05623</t>
  </si>
  <si>
    <t>05633</t>
  </si>
  <si>
    <t>05634</t>
  </si>
  <si>
    <t>05635</t>
  </si>
  <si>
    <t>05638</t>
  </si>
  <si>
    <t>05639</t>
  </si>
  <si>
    <t>05640</t>
  </si>
  <si>
    <t>05641</t>
  </si>
  <si>
    <t>05646</t>
  </si>
  <si>
    <t>05647</t>
  </si>
  <si>
    <t>05648</t>
  </si>
  <si>
    <t>05649</t>
  </si>
  <si>
    <t>05650</t>
  </si>
  <si>
    <t>05652</t>
  </si>
  <si>
    <t>05653</t>
  </si>
  <si>
    <t>05654</t>
  </si>
  <si>
    <t>05657</t>
  </si>
  <si>
    <t>05658</t>
  </si>
  <si>
    <t>05659</t>
  </si>
  <si>
    <t>05660</t>
  </si>
  <si>
    <t>05661</t>
  </si>
  <si>
    <t>05666</t>
  </si>
  <si>
    <t>05668</t>
  </si>
  <si>
    <t>05678</t>
  </si>
  <si>
    <t>05680</t>
  </si>
  <si>
    <t>05681</t>
  </si>
  <si>
    <t>05683</t>
  </si>
  <si>
    <t>05684</t>
  </si>
  <si>
    <t>05686</t>
  </si>
  <si>
    <t>05687</t>
  </si>
  <si>
    <t>05688</t>
  </si>
  <si>
    <t>05692</t>
  </si>
  <si>
    <t>05693</t>
  </si>
  <si>
    <t>05694</t>
  </si>
  <si>
    <t>05695</t>
  </si>
  <si>
    <t>05696</t>
  </si>
  <si>
    <t>05697</t>
  </si>
  <si>
    <t>05698</t>
  </si>
  <si>
    <t>05700</t>
  </si>
  <si>
    <t>05701</t>
  </si>
  <si>
    <t>05702</t>
  </si>
  <si>
    <t>05703</t>
  </si>
  <si>
    <t>05704</t>
  </si>
  <si>
    <t>05706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</si>
  <si>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</si>
  <si>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</si>
  <si>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</si>
  <si>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</si>
  <si>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</si>
  <si>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</si>
  <si>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</si>
  <si>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</si>
  <si>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05715</t>
  </si>
  <si>
    <t>05717</t>
  </si>
  <si>
    <t>05726</t>
  </si>
  <si>
    <t>05728</t>
  </si>
  <si>
    <t>05731</t>
  </si>
  <si>
    <t>05732</t>
  </si>
  <si>
    <t>05733</t>
  </si>
  <si>
    <t>05734</t>
  </si>
  <si>
    <t>05735</t>
  </si>
  <si>
    <t>05736</t>
  </si>
  <si>
    <t>05737</t>
  </si>
  <si>
    <t>05741</t>
  </si>
  <si>
    <t>05742</t>
  </si>
  <si>
    <t>05743</t>
  </si>
  <si>
    <t>05744</t>
  </si>
  <si>
    <t>05747</t>
  </si>
  <si>
    <t>05748</t>
  </si>
  <si>
    <t>05749</t>
  </si>
  <si>
    <t>05750</t>
  </si>
  <si>
    <t>05751</t>
  </si>
  <si>
    <t>05752</t>
  </si>
  <si>
    <t>05757</t>
  </si>
  <si>
    <t>05759</t>
  </si>
  <si>
    <t>05760</t>
  </si>
  <si>
    <t>05761</t>
  </si>
  <si>
    <t>05763</t>
  </si>
  <si>
    <t>05764</t>
  </si>
  <si>
    <t>05765</t>
  </si>
  <si>
    <t>05766</t>
  </si>
  <si>
    <t>05767</t>
  </si>
  <si>
    <t>05768</t>
  </si>
  <si>
    <t>05769</t>
  </si>
  <si>
    <t>05770</t>
  </si>
  <si>
    <t>05771</t>
  </si>
  <si>
    <t>05772</t>
  </si>
  <si>
    <t>05773</t>
  </si>
  <si>
    <t>05774</t>
  </si>
  <si>
    <t>05775</t>
  </si>
  <si>
    <t>05776</t>
  </si>
  <si>
    <t>05777</t>
  </si>
  <si>
    <t>05779</t>
  </si>
  <si>
    <t>05780</t>
  </si>
  <si>
    <t>05781</t>
  </si>
  <si>
    <t>05785</t>
  </si>
  <si>
    <t>05786</t>
  </si>
  <si>
    <t>05789</t>
  </si>
  <si>
    <t>05791</t>
  </si>
  <si>
    <t>05794</t>
  </si>
  <si>
    <t>05795</t>
  </si>
  <si>
    <t>05796</t>
  </si>
  <si>
    <t>05799</t>
  </si>
  <si>
    <t>05800</t>
  </si>
  <si>
    <t>05801</t>
  </si>
  <si>
    <t>05803</t>
  </si>
  <si>
    <t>05804</t>
  </si>
  <si>
    <t>05806</t>
  </si>
  <si>
    <t>05807</t>
  </si>
  <si>
    <t>05810</t>
  </si>
  <si>
    <t>05812</t>
  </si>
  <si>
    <t>05813</t>
  </si>
  <si>
    <t>05814</t>
  </si>
  <si>
    <t>05815</t>
  </si>
  <si>
    <t>05816</t>
  </si>
  <si>
    <t>05817</t>
  </si>
  <si>
    <t>05818</t>
  </si>
  <si>
    <t>05820</t>
  </si>
  <si>
    <t>05821</t>
  </si>
  <si>
    <t>05824</t>
  </si>
  <si>
    <t>05826</t>
  </si>
  <si>
    <t>05827</t>
  </si>
  <si>
    <t>05828</t>
  </si>
  <si>
    <t>05829</t>
  </si>
  <si>
    <t>05830</t>
  </si>
  <si>
    <t>05831</t>
  </si>
  <si>
    <t>05833</t>
  </si>
  <si>
    <t>05834</t>
  </si>
  <si>
    <t>05836</t>
  </si>
  <si>
    <t>05837</t>
  </si>
  <si>
    <t>05839</t>
  </si>
  <si>
    <t>05840</t>
  </si>
  <si>
    <t>05844</t>
  </si>
  <si>
    <t>05845</t>
  </si>
  <si>
    <t>05851</t>
  </si>
  <si>
    <t>05853</t>
  </si>
  <si>
    <t>05854</t>
  </si>
  <si>
    <t>05858</t>
  </si>
  <si>
    <t>05859</t>
  </si>
  <si>
    <t>05860</t>
  </si>
  <si>
    <t>05861</t>
  </si>
  <si>
    <t>05863</t>
  </si>
  <si>
    <t>05865</t>
  </si>
  <si>
    <t>05867</t>
  </si>
  <si>
    <t>05868</t>
  </si>
  <si>
    <t>05877</t>
  </si>
  <si>
    <t>05879</t>
  </si>
  <si>
    <t>05880</t>
  </si>
  <si>
    <t>05881</t>
  </si>
  <si>
    <t>05882</t>
  </si>
  <si>
    <t>05883</t>
  </si>
  <si>
    <t>05890</t>
  </si>
  <si>
    <t>05893</t>
  </si>
  <si>
    <t>05894</t>
  </si>
  <si>
    <t>05895</t>
  </si>
  <si>
    <t>05896</t>
  </si>
  <si>
    <t>05897</t>
  </si>
  <si>
    <t>05899</t>
  </si>
  <si>
    <t>05900</t>
  </si>
  <si>
    <t>05902</t>
  </si>
  <si>
    <t>05904</t>
  </si>
  <si>
    <t>05905</t>
  </si>
  <si>
    <t>05906</t>
  </si>
  <si>
    <t>05908</t>
  </si>
  <si>
    <t>05909</t>
  </si>
  <si>
    <t>05914</t>
  </si>
  <si>
    <t>05928</t>
  </si>
  <si>
    <t>05929</t>
  </si>
  <si>
    <t>05930</t>
  </si>
  <si>
    <t>05932</t>
  </si>
  <si>
    <t>05935</t>
  </si>
  <si>
    <t>05936</t>
  </si>
  <si>
    <t>05937</t>
  </si>
  <si>
    <t>05938</t>
  </si>
  <si>
    <t>05940</t>
  </si>
  <si>
    <t>05941</t>
  </si>
  <si>
    <t>05944</t>
  </si>
  <si>
    <t>05945</t>
  </si>
  <si>
    <t>05946</t>
  </si>
  <si>
    <t>05948</t>
  </si>
  <si>
    <t>05949</t>
  </si>
  <si>
    <t>05950</t>
  </si>
  <si>
    <t>05953</t>
  </si>
  <si>
    <t>05955</t>
  </si>
  <si>
    <t>05956</t>
  </si>
  <si>
    <t>05962</t>
  </si>
  <si>
    <t>05963</t>
  </si>
  <si>
    <t>05964</t>
  </si>
  <si>
    <t>05973</t>
  </si>
  <si>
    <t>05974</t>
  </si>
  <si>
    <t>05975</t>
  </si>
  <si>
    <t>05976</t>
  </si>
  <si>
    <t>05977</t>
  </si>
  <si>
    <t>05984</t>
  </si>
  <si>
    <t>05985</t>
  </si>
  <si>
    <t>05986</t>
  </si>
  <si>
    <t>05987</t>
  </si>
  <si>
    <t>05988</t>
  </si>
  <si>
    <t>05989</t>
  </si>
  <si>
    <t>05990</t>
  </si>
  <si>
    <t>05992</t>
  </si>
  <si>
    <t>05994</t>
  </si>
  <si>
    <t>05995</t>
  </si>
  <si>
    <t>05996</t>
  </si>
  <si>
    <t>05997</t>
  </si>
  <si>
    <t>05999</t>
  </si>
  <si>
    <t>06002</t>
  </si>
  <si>
    <t>06003</t>
  </si>
  <si>
    <t>06004</t>
  </si>
  <si>
    <t>06005</t>
  </si>
  <si>
    <t>06007</t>
  </si>
  <si>
    <t>06011</t>
  </si>
  <si>
    <t>06013</t>
  </si>
  <si>
    <t>06015</t>
  </si>
  <si>
    <t>06016</t>
  </si>
  <si>
    <t>06017</t>
  </si>
  <si>
    <t>06021</t>
  </si>
  <si>
    <t>06028</t>
  </si>
  <si>
    <t>06029</t>
  </si>
  <si>
    <t>06032</t>
  </si>
  <si>
    <t>06033</t>
  </si>
  <si>
    <t>06034</t>
  </si>
  <si>
    <t>06035</t>
  </si>
  <si>
    <t>06036</t>
  </si>
  <si>
    <t>06037</t>
  </si>
  <si>
    <t>06038</t>
  </si>
  <si>
    <t>06039</t>
  </si>
  <si>
    <t>06040</t>
  </si>
  <si>
    <t>06041</t>
  </si>
  <si>
    <t>06042</t>
  </si>
  <si>
    <t>06043</t>
  </si>
  <si>
    <t>06044</t>
  </si>
  <si>
    <t>06045</t>
  </si>
  <si>
    <t>06046</t>
  </si>
  <si>
    <t>06047</t>
  </si>
  <si>
    <t>06050</t>
  </si>
  <si>
    <t>06051</t>
  </si>
  <si>
    <t>06052</t>
  </si>
  <si>
    <t>06053</t>
  </si>
  <si>
    <t>06054</t>
  </si>
  <si>
    <t>06055</t>
  </si>
  <si>
    <t>06056</t>
  </si>
  <si>
    <t>06059</t>
  </si>
  <si>
    <t>06060</t>
  </si>
  <si>
    <t>06061</t>
  </si>
  <si>
    <t>06062</t>
  </si>
  <si>
    <t>06063</t>
  </si>
  <si>
    <t>06064</t>
  </si>
  <si>
    <t>06065</t>
  </si>
  <si>
    <t>06068</t>
  </si>
  <si>
    <t>06069</t>
  </si>
  <si>
    <t>06096</t>
  </si>
  <si>
    <t>06115</t>
  </si>
  <si>
    <t>06116</t>
  </si>
  <si>
    <t>06117</t>
  </si>
  <si>
    <t>06118</t>
  </si>
  <si>
    <t>06120</t>
  </si>
  <si>
    <t>06124</t>
  </si>
  <si>
    <t>06126</t>
  </si>
  <si>
    <t>06128</t>
  </si>
  <si>
    <t>06129</t>
  </si>
  <si>
    <t>06130</t>
  </si>
  <si>
    <t>06131</t>
  </si>
  <si>
    <t>06143</t>
  </si>
  <si>
    <t>06144</t>
  </si>
  <si>
    <t>06145</t>
  </si>
  <si>
    <t>06146</t>
  </si>
  <si>
    <t>06147</t>
  </si>
  <si>
    <t>06148</t>
  </si>
  <si>
    <t>06149</t>
  </si>
  <si>
    <t>06152</t>
  </si>
  <si>
    <t>06158</t>
  </si>
  <si>
    <t>06164</t>
  </si>
  <si>
    <t>06200</t>
  </si>
  <si>
    <t>06201</t>
  </si>
  <si>
    <t>06202</t>
  </si>
  <si>
    <t>06203</t>
  </si>
  <si>
    <t>06204</t>
  </si>
  <si>
    <t>06205</t>
  </si>
  <si>
    <t>06206</t>
  </si>
  <si>
    <t>06207</t>
  </si>
  <si>
    <t>06211</t>
  </si>
  <si>
    <t>06212</t>
  </si>
  <si>
    <t>06213</t>
  </si>
  <si>
    <t>06214</t>
  </si>
  <si>
    <t>06215</t>
  </si>
  <si>
    <t>06216</t>
  </si>
  <si>
    <t>06217</t>
  </si>
  <si>
    <t>06403</t>
  </si>
  <si>
    <t>06404</t>
  </si>
  <si>
    <t>06405</t>
  </si>
  <si>
    <t>06406</t>
  </si>
  <si>
    <t>06407</t>
  </si>
  <si>
    <t>06408</t>
  </si>
  <si>
    <t>06409</t>
  </si>
  <si>
    <t>06410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</si>
  <si>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</si>
  <si>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</si>
  <si>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</si>
  <si>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</si>
  <si>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</si>
  <si>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</si>
  <si>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</si>
  <si>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</si>
  <si>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06421</t>
  </si>
  <si>
    <t>06422</t>
  </si>
  <si>
    <t>06423</t>
  </si>
  <si>
    <t>06424</t>
  </si>
  <si>
    <t>06425</t>
  </si>
  <si>
    <t>06426</t>
  </si>
  <si>
    <t>06427</t>
  </si>
  <si>
    <t>06428</t>
  </si>
  <si>
    <t>06500</t>
  </si>
  <si>
    <t>06501</t>
  </si>
  <si>
    <t>06502</t>
  </si>
  <si>
    <t>06503</t>
  </si>
  <si>
    <t>06504</t>
  </si>
  <si>
    <t>06505</t>
  </si>
  <si>
    <t>06506</t>
  </si>
  <si>
    <t>06507</t>
  </si>
  <si>
    <t>06508</t>
  </si>
  <si>
    <t>06509</t>
  </si>
  <si>
    <t>06912</t>
  </si>
  <si>
    <t>06913</t>
  </si>
  <si>
    <t>06914</t>
  </si>
  <si>
    <t>06915</t>
  </si>
  <si>
    <t>06916</t>
  </si>
  <si>
    <t>06917</t>
  </si>
  <si>
    <t>06918</t>
  </si>
  <si>
    <t>06919</t>
  </si>
  <si>
    <t>06920</t>
  </si>
  <si>
    <t>07000</t>
  </si>
  <si>
    <t>07001</t>
  </si>
  <si>
    <t>07002</t>
  </si>
  <si>
    <t>07003</t>
  </si>
  <si>
    <t>07004</t>
  </si>
  <si>
    <t>07006</t>
  </si>
  <si>
    <t>07007</t>
  </si>
  <si>
    <t>07008</t>
  </si>
  <si>
    <t>07009</t>
  </si>
  <si>
    <t>07010</t>
  </si>
  <si>
    <t>07011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</si>
  <si>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</si>
  <si>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</si>
  <si>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</si>
  <si>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</si>
  <si>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</si>
  <si>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</si>
  <si>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</si>
  <si>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</si>
  <si>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07022</t>
  </si>
  <si>
    <t>07024</t>
  </si>
  <si>
    <t>07028</t>
  </si>
  <si>
    <t>07037</t>
  </si>
  <si>
    <t>07038</t>
  </si>
  <si>
    <t>07039</t>
  </si>
  <si>
    <t>07041</t>
  </si>
  <si>
    <t>07043</t>
  </si>
  <si>
    <t>07049</t>
  </si>
  <si>
    <t>07052</t>
  </si>
  <si>
    <t>07053</t>
  </si>
  <si>
    <t>07054</t>
  </si>
  <si>
    <t>07055</t>
  </si>
  <si>
    <t>07056</t>
  </si>
  <si>
    <t>07058</t>
  </si>
  <si>
    <t>07059</t>
  </si>
  <si>
    <t>07060</t>
  </si>
  <si>
    <t>07062</t>
  </si>
  <si>
    <t>07064</t>
  </si>
  <si>
    <t>07066</t>
  </si>
  <si>
    <t>07067</t>
  </si>
  <si>
    <t>07068</t>
  </si>
  <si>
    <t>07070</t>
  </si>
  <si>
    <t>07072</t>
  </si>
  <si>
    <t>07073</t>
  </si>
  <si>
    <t>07074</t>
  </si>
  <si>
    <t>07076</t>
  </si>
  <si>
    <t>07081</t>
  </si>
  <si>
    <t>07082</t>
  </si>
  <si>
    <t>07083</t>
  </si>
  <si>
    <t>07084</t>
  </si>
  <si>
    <t>07085</t>
  </si>
  <si>
    <t>07086</t>
  </si>
  <si>
    <t>07088</t>
  </si>
  <si>
    <t>07089</t>
  </si>
  <si>
    <t>07090</t>
  </si>
  <si>
    <t>07093</t>
  </si>
  <si>
    <t>07094</t>
  </si>
  <si>
    <t>07095</t>
  </si>
  <si>
    <t>07096</t>
  </si>
  <si>
    <t>07097</t>
  </si>
  <si>
    <t>07099</t>
  </si>
  <si>
    <t>07100</t>
  </si>
  <si>
    <t>07101</t>
  </si>
  <si>
    <t>07102</t>
  </si>
  <si>
    <t>07105</t>
  </si>
  <si>
    <t>07107</t>
  </si>
  <si>
    <t>07110</t>
  </si>
  <si>
    <t>07112</t>
  </si>
  <si>
    <t>07113</t>
  </si>
  <si>
    <t>07114</t>
  </si>
  <si>
    <t>07115</t>
  </si>
  <si>
    <t>07116</t>
  </si>
  <si>
    <t>07117</t>
  </si>
  <si>
    <t>07118</t>
  </si>
  <si>
    <t>07119</t>
  </si>
  <si>
    <t>07120</t>
  </si>
  <si>
    <t>07121</t>
  </si>
  <si>
    <t>07122</t>
  </si>
  <si>
    <t>07123</t>
  </si>
  <si>
    <t>07124</t>
  </si>
  <si>
    <t>07125</t>
  </si>
  <si>
    <t>07126</t>
  </si>
  <si>
    <t>07127</t>
  </si>
  <si>
    <t>07128</t>
  </si>
  <si>
    <t>07129</t>
  </si>
  <si>
    <t>07132</t>
  </si>
  <si>
    <t>07133</t>
  </si>
  <si>
    <t>07134</t>
  </si>
  <si>
    <t>07135</t>
  </si>
  <si>
    <t>07136</t>
  </si>
  <si>
    <t>07137</t>
  </si>
  <si>
    <t>07138</t>
  </si>
  <si>
    <t>07139</t>
  </si>
  <si>
    <t>07140</t>
  </si>
  <si>
    <t>07141</t>
  </si>
  <si>
    <t>07142</t>
  </si>
  <si>
    <t>07143</t>
  </si>
  <si>
    <t>07144</t>
  </si>
  <si>
    <t>07145</t>
  </si>
  <si>
    <t>07146</t>
  </si>
  <si>
    <t>07147</t>
  </si>
  <si>
    <t>07148</t>
  </si>
  <si>
    <t>07149</t>
  </si>
  <si>
    <t>07150</t>
  </si>
  <si>
    <t>07151</t>
  </si>
  <si>
    <t>07152</t>
  </si>
  <si>
    <t>07153</t>
  </si>
  <si>
    <t>07154</t>
  </si>
  <si>
    <t>07155</t>
  </si>
  <si>
    <t>07158</t>
  </si>
  <si>
    <t>07159</t>
  </si>
  <si>
    <t>07160</t>
  </si>
  <si>
    <t>07164</t>
  </si>
  <si>
    <t>07165</t>
  </si>
  <si>
    <t>07167</t>
  </si>
  <si>
    <t>07168</t>
  </si>
  <si>
    <t>07169</t>
  </si>
  <si>
    <t>07170</t>
  </si>
  <si>
    <t>07171</t>
  </si>
  <si>
    <t>07172</t>
  </si>
  <si>
    <t>07173</t>
  </si>
  <si>
    <t>07174</t>
  </si>
  <si>
    <t>07176</t>
  </si>
  <si>
    <t>07177</t>
  </si>
  <si>
    <t>07179</t>
  </si>
  <si>
    <t>07182</t>
  </si>
  <si>
    <t>07183</t>
  </si>
  <si>
    <t>07184</t>
  </si>
  <si>
    <t>07185</t>
  </si>
  <si>
    <t>07186</t>
  </si>
  <si>
    <t>07187</t>
  </si>
  <si>
    <t>07188</t>
  </si>
  <si>
    <t>07230</t>
  </si>
  <si>
    <t>07231</t>
  </si>
  <si>
    <t>07232</t>
  </si>
  <si>
    <t>07233</t>
  </si>
  <si>
    <t>07234</t>
  </si>
  <si>
    <t>07235</t>
  </si>
  <si>
    <t>07236</t>
  </si>
  <si>
    <t>07237</t>
  </si>
  <si>
    <t>07238</t>
  </si>
  <si>
    <t>07244</t>
  </si>
  <si>
    <t>07246</t>
  </si>
  <si>
    <t>07252</t>
  </si>
  <si>
    <t>07253</t>
  </si>
  <si>
    <t>07254</t>
  </si>
  <si>
    <t>07258</t>
  </si>
  <si>
    <t>07264</t>
  </si>
  <si>
    <t>07275</t>
  </si>
  <si>
    <t>07276</t>
  </si>
  <si>
    <t>07277</t>
  </si>
  <si>
    <t>07278</t>
  </si>
  <si>
    <t>07280</t>
  </si>
  <si>
    <t>07281</t>
  </si>
  <si>
    <t>07283</t>
  </si>
  <si>
    <t>07284</t>
  </si>
  <si>
    <t>07285</t>
  </si>
  <si>
    <t>07286</t>
  </si>
  <si>
    <t>07287</t>
  </si>
  <si>
    <t>07288</t>
  </si>
  <si>
    <t>07289</t>
  </si>
  <si>
    <t>07292</t>
  </si>
  <si>
    <t>07293</t>
  </si>
  <si>
    <t>07296</t>
  </si>
  <si>
    <t>07297</t>
  </si>
  <si>
    <t>07298</t>
  </si>
  <si>
    <t>07299</t>
  </si>
  <si>
    <t>07300</t>
  </si>
  <si>
    <t>07301</t>
  </si>
  <si>
    <t>07317</t>
  </si>
  <si>
    <t>07318</t>
  </si>
  <si>
    <t>07319</t>
  </si>
  <si>
    <t>07320</t>
  </si>
  <si>
    <t>07321</t>
  </si>
  <si>
    <t>07322</t>
  </si>
  <si>
    <t>07323</t>
  </si>
  <si>
    <t>07324</t>
  </si>
  <si>
    <t>07326</t>
  </si>
  <si>
    <t>07328</t>
  </si>
  <si>
    <t>07329</t>
  </si>
  <si>
    <t>07330</t>
  </si>
  <si>
    <t>07331</t>
  </si>
  <si>
    <t>07333</t>
  </si>
  <si>
    <t>07335</t>
  </si>
  <si>
    <t>07336</t>
  </si>
  <si>
    <t>07374</t>
  </si>
  <si>
    <t>07375</t>
  </si>
  <si>
    <t>07376</t>
  </si>
  <si>
    <t>07377</t>
  </si>
  <si>
    <t>07378</t>
  </si>
  <si>
    <t>07379</t>
  </si>
  <si>
    <t>07380</t>
  </si>
  <si>
    <t>07381</t>
  </si>
  <si>
    <t>07382</t>
  </si>
  <si>
    <t>07383</t>
  </si>
  <si>
    <t>07384</t>
  </si>
  <si>
    <t>07385</t>
  </si>
  <si>
    <t>07386</t>
  </si>
  <si>
    <t>07387</t>
  </si>
  <si>
    <t>07388</t>
  </si>
  <si>
    <t>07389</t>
  </si>
  <si>
    <t>07390</t>
  </si>
  <si>
    <t>07391</t>
  </si>
  <si>
    <t>07392</t>
  </si>
  <si>
    <t>07393</t>
  </si>
  <si>
    <t>07394</t>
  </si>
  <si>
    <t>07395</t>
  </si>
  <si>
    <t>07396</t>
  </si>
  <si>
    <t>07397</t>
  </si>
  <si>
    <t>07398</t>
  </si>
  <si>
    <t>07399</t>
  </si>
  <si>
    <t>07400</t>
  </si>
  <si>
    <t>07401</t>
  </si>
  <si>
    <t>07403</t>
  </si>
  <si>
    <t>07405</t>
  </si>
  <si>
    <t>07406</t>
  </si>
  <si>
    <t>07407</t>
  </si>
  <si>
    <t>07408</t>
  </si>
  <si>
    <t>07409</t>
  </si>
  <si>
    <t>07410</t>
  </si>
  <si>
    <t>07411</t>
  </si>
  <si>
    <t>07412</t>
  </si>
  <si>
    <t>07413</t>
  </si>
  <si>
    <t>07414</t>
  </si>
  <si>
    <t>07415</t>
  </si>
  <si>
    <t>07416</t>
  </si>
  <si>
    <t>07419</t>
  </si>
  <si>
    <t>07420</t>
  </si>
  <si>
    <t>07421</t>
  </si>
  <si>
    <t>07422</t>
  </si>
  <si>
    <t>07423</t>
  </si>
  <si>
    <t>07424</t>
  </si>
  <si>
    <t>07425</t>
  </si>
  <si>
    <t>07426</t>
  </si>
  <si>
    <t>07427</t>
  </si>
  <si>
    <t>07428</t>
  </si>
  <si>
    <t>07429</t>
  </si>
  <si>
    <t>07430</t>
  </si>
  <si>
    <t>07431</t>
  </si>
  <si>
    <t>07432</t>
  </si>
  <si>
    <t>07433</t>
  </si>
  <si>
    <t>07434</t>
  </si>
  <si>
    <t>07435</t>
  </si>
  <si>
    <t>07436</t>
  </si>
  <si>
    <t>07437</t>
  </si>
  <si>
    <t>07438</t>
  </si>
  <si>
    <t>07439</t>
  </si>
  <si>
    <t>07440</t>
  </si>
  <si>
    <t>07472</t>
  </si>
  <si>
    <t>07473</t>
  </si>
  <si>
    <t>07474</t>
  </si>
  <si>
    <t>07475</t>
  </si>
  <si>
    <t>07482</t>
  </si>
  <si>
    <t>07483</t>
  </si>
  <si>
    <t>07484</t>
  </si>
  <si>
    <t>07485</t>
  </si>
  <si>
    <t>07486</t>
  </si>
  <si>
    <t>07487</t>
  </si>
  <si>
    <t>07489</t>
  </si>
  <si>
    <t>07490</t>
  </si>
  <si>
    <t>07491</t>
  </si>
  <si>
    <t>07492</t>
  </si>
  <si>
    <t>07493</t>
  </si>
  <si>
    <t>07494</t>
  </si>
  <si>
    <t>07495</t>
  </si>
  <si>
    <t>07496</t>
  </si>
  <si>
    <t>07497</t>
  </si>
  <si>
    <t>07498</t>
  </si>
  <si>
    <t>07500</t>
  </si>
  <si>
    <t>07501</t>
  </si>
  <si>
    <t>07502</t>
  </si>
  <si>
    <t>07506</t>
  </si>
  <si>
    <t>07507</t>
  </si>
  <si>
    <t>07508</t>
  </si>
  <si>
    <t>07509</t>
  </si>
  <si>
    <t>07510</t>
  </si>
  <si>
    <t>07511</t>
  </si>
  <si>
    <t>07513</t>
  </si>
  <si>
    <t>07514</t>
  </si>
  <si>
    <t>07515</t>
  </si>
  <si>
    <t>07516</t>
  </si>
  <si>
    <t>07519</t>
  </si>
  <si>
    <t>07520</t>
  </si>
  <si>
    <t>07521</t>
  </si>
  <si>
    <t>07523</t>
  </si>
  <si>
    <t>07524</t>
  </si>
  <si>
    <t>07525</t>
  </si>
  <si>
    <t>07526</t>
  </si>
  <si>
    <t>07527</t>
  </si>
  <si>
    <t>07528</t>
  </si>
  <si>
    <t>07529</t>
  </si>
  <si>
    <t>07530</t>
  </si>
  <si>
    <t>07531</t>
  </si>
  <si>
    <t>07532</t>
  </si>
  <si>
    <t>07534</t>
  </si>
  <si>
    <t>07535</t>
  </si>
  <si>
    <t>07536</t>
  </si>
  <si>
    <t>07537</t>
  </si>
  <si>
    <t>07538</t>
  </si>
  <si>
    <t>07539</t>
  </si>
  <si>
    <t>07540</t>
  </si>
  <si>
    <t>07541</t>
  </si>
  <si>
    <t>07542</t>
  </si>
  <si>
    <t>07543</t>
  </si>
  <si>
    <t>07544</t>
  </si>
  <si>
    <t>07550</t>
  </si>
  <si>
    <t>07552</t>
  </si>
  <si>
    <t>07553</t>
  </si>
  <si>
    <t>07556</t>
  </si>
  <si>
    <t>07557</t>
  </si>
  <si>
    <t>07558</t>
  </si>
  <si>
    <t>07559</t>
  </si>
  <si>
    <t>07560</t>
  </si>
  <si>
    <t>07568</t>
  </si>
  <si>
    <t>07569</t>
  </si>
  <si>
    <t>07573</t>
  </si>
  <si>
    <t>07603</t>
  </si>
  <si>
    <t>07609</t>
  </si>
  <si>
    <t>07610</t>
  </si>
  <si>
    <t>07611</t>
  </si>
  <si>
    <t>07613</t>
  </si>
  <si>
    <t>07614</t>
  </si>
  <si>
    <t>07617</t>
  </si>
  <si>
    <t>07620</t>
  </si>
  <si>
    <t>07621</t>
  </si>
  <si>
    <t>07622</t>
  </si>
  <si>
    <t>07624</t>
  </si>
  <si>
    <t>07625</t>
  </si>
  <si>
    <t>07630</t>
  </si>
  <si>
    <t>07631</t>
  </si>
  <si>
    <t>07632</t>
  </si>
  <si>
    <t>07633</t>
  </si>
  <si>
    <t>07634</t>
  </si>
  <si>
    <t>07635</t>
  </si>
  <si>
    <t>07636</t>
  </si>
  <si>
    <t>07637</t>
  </si>
  <si>
    <t>07639</t>
  </si>
  <si>
    <t>07641</t>
  </si>
  <si>
    <t>07642</t>
  </si>
  <si>
    <t>07643</t>
  </si>
  <si>
    <t>07644</t>
  </si>
  <si>
    <t>07645</t>
  </si>
  <si>
    <t>07646</t>
  </si>
  <si>
    <t>07647</t>
  </si>
  <si>
    <t>07648</t>
  </si>
  <si>
    <t>07649</t>
  </si>
  <si>
    <t>07650</t>
  </si>
  <si>
    <t>07651</t>
  </si>
  <si>
    <t>07652</t>
  </si>
  <si>
    <t>07653</t>
  </si>
  <si>
    <t>07654</t>
  </si>
  <si>
    <t>07655</t>
  </si>
  <si>
    <t>07656</t>
  </si>
  <si>
    <t>07657</t>
  </si>
  <si>
    <t>07660</t>
  </si>
  <si>
    <t>07661</t>
  </si>
  <si>
    <t>07662</t>
  </si>
  <si>
    <t>07665</t>
  </si>
  <si>
    <t>07666</t>
  </si>
  <si>
    <t>07667</t>
  </si>
  <si>
    <t>07670</t>
  </si>
  <si>
    <t>07671</t>
  </si>
  <si>
    <t>07672</t>
  </si>
  <si>
    <t>07673</t>
  </si>
  <si>
    <t>07674</t>
  </si>
  <si>
    <t>07675</t>
  </si>
  <si>
    <t>07676</t>
  </si>
  <si>
    <t>07677</t>
  </si>
  <si>
    <t>07678</t>
  </si>
  <si>
    <t>07679</t>
  </si>
  <si>
    <t>07680</t>
  </si>
  <si>
    <t>07681</t>
  </si>
  <si>
    <t>07682</t>
  </si>
  <si>
    <t>07683</t>
  </si>
  <si>
    <t>07684</t>
  </si>
  <si>
    <t>07685</t>
  </si>
  <si>
    <t>07686</t>
  </si>
  <si>
    <t>07687</t>
  </si>
  <si>
    <t>07688</t>
  </si>
  <si>
    <t>07689</t>
  </si>
  <si>
    <t>07690</t>
  </si>
  <si>
    <t>07691</t>
  </si>
  <si>
    <t>07692</t>
  </si>
  <si>
    <t>07693</t>
  </si>
  <si>
    <t>07694</t>
  </si>
  <si>
    <t>07695</t>
  </si>
  <si>
    <t>07696</t>
  </si>
  <si>
    <t>07697</t>
  </si>
  <si>
    <t>07698</t>
  </si>
  <si>
    <t>07699</t>
  </si>
  <si>
    <t>07700</t>
  </si>
  <si>
    <t>07701</t>
  </si>
  <si>
    <t>07702</t>
  </si>
  <si>
    <t>07703</t>
  </si>
  <si>
    <t>07704</t>
  </si>
  <si>
    <t>07705</t>
  </si>
  <si>
    <t>07712</t>
  </si>
  <si>
    <t>07713</t>
  </si>
  <si>
    <t>07730</t>
  </si>
  <si>
    <t>07731</t>
  </si>
  <si>
    <t>07732</t>
  </si>
  <si>
    <t>07733</t>
  </si>
  <si>
    <t>07734</t>
  </si>
  <si>
    <t>07739</t>
  </si>
  <si>
    <t>07740</t>
  </si>
  <si>
    <t>07741</t>
  </si>
  <si>
    <t>07742</t>
  </si>
  <si>
    <t>07743</t>
  </si>
  <si>
    <t>07744</t>
  </si>
  <si>
    <t>07745</t>
  </si>
  <si>
    <t>07746</t>
  </si>
  <si>
    <t>07747</t>
  </si>
  <si>
    <t>07748</t>
  </si>
  <si>
    <t>07749</t>
  </si>
  <si>
    <t>07750</t>
  </si>
  <si>
    <t>07751</t>
  </si>
  <si>
    <t>07752</t>
  </si>
  <si>
    <t>07753</t>
  </si>
  <si>
    <t>07754</t>
  </si>
  <si>
    <t>07755</t>
  </si>
  <si>
    <t>07756</t>
  </si>
  <si>
    <t>07757</t>
  </si>
  <si>
    <t>07758</t>
  </si>
  <si>
    <t>07759</t>
  </si>
  <si>
    <t>07760</t>
  </si>
  <si>
    <t>07761</t>
  </si>
  <si>
    <t>07762</t>
  </si>
  <si>
    <t>07763</t>
  </si>
  <si>
    <t>07764</t>
  </si>
  <si>
    <t>07765</t>
  </si>
  <si>
    <t>07766</t>
  </si>
  <si>
    <t>07767</t>
  </si>
  <si>
    <t>07768</t>
  </si>
  <si>
    <t>07769</t>
  </si>
  <si>
    <t>07770</t>
  </si>
  <si>
    <t>07771</t>
  </si>
  <si>
    <t>07772</t>
  </si>
  <si>
    <t>07773</t>
  </si>
  <si>
    <t>07774</t>
  </si>
  <si>
    <t>07775</t>
  </si>
  <si>
    <t>07776</t>
  </si>
  <si>
    <t>07777</t>
  </si>
  <si>
    <t>07778</t>
  </si>
  <si>
    <t>07779</t>
  </si>
  <si>
    <t>07780</t>
  </si>
  <si>
    <t>07781</t>
  </si>
  <si>
    <t>07782</t>
  </si>
  <si>
    <t>07783</t>
  </si>
  <si>
    <t>07784</t>
  </si>
  <si>
    <t>07785</t>
  </si>
  <si>
    <t>07786</t>
  </si>
  <si>
    <t>07787</t>
  </si>
  <si>
    <t>07788</t>
  </si>
  <si>
    <t>07789</t>
  </si>
  <si>
    <t>07790</t>
  </si>
  <si>
    <t>07791</t>
  </si>
  <si>
    <t>07792</t>
  </si>
  <si>
    <t>07793</t>
  </si>
  <si>
    <t>07794</t>
  </si>
  <si>
    <t>07795</t>
  </si>
  <si>
    <t>07796</t>
  </si>
  <si>
    <t>07797</t>
  </si>
  <si>
    <t>07798</t>
  </si>
  <si>
    <t>07799</t>
  </si>
  <si>
    <t>07800</t>
  </si>
  <si>
    <t>07801</t>
  </si>
  <si>
    <t>07802</t>
  </si>
  <si>
    <t>07803</t>
  </si>
  <si>
    <t>07804</t>
  </si>
  <si>
    <t>07805</t>
  </si>
  <si>
    <t>07806</t>
  </si>
  <si>
    <t>07807</t>
  </si>
  <si>
    <t>07808</t>
  </si>
  <si>
    <t>07811</t>
  </si>
  <si>
    <t>07812</t>
  </si>
  <si>
    <t>07813</t>
  </si>
  <si>
    <t>07814</t>
  </si>
  <si>
    <t>07815</t>
  </si>
  <si>
    <t>07816</t>
  </si>
  <si>
    <t>07817</t>
  </si>
  <si>
    <t>07818</t>
  </si>
  <si>
    <t>07819</t>
  </si>
  <si>
    <t>07820</t>
  </si>
  <si>
    <t>07821</t>
  </si>
  <si>
    <t>07822</t>
  </si>
  <si>
    <t>07823</t>
  </si>
  <si>
    <t>07824</t>
  </si>
  <si>
    <t>07825</t>
  </si>
  <si>
    <t>07826</t>
  </si>
  <si>
    <t>07827</t>
  </si>
  <si>
    <t>07828</t>
  </si>
  <si>
    <t>07829</t>
  </si>
  <si>
    <t>07830</t>
  </si>
  <si>
    <t>07831</t>
  </si>
  <si>
    <t>07832</t>
  </si>
  <si>
    <t>07833</t>
  </si>
  <si>
    <t>07834</t>
  </si>
  <si>
    <t>07835</t>
  </si>
  <si>
    <t>07836</t>
  </si>
  <si>
    <t>07837</t>
  </si>
  <si>
    <t>07838</t>
  </si>
  <si>
    <t>07839</t>
  </si>
  <si>
    <t>07840</t>
  </si>
  <si>
    <t>07841</t>
  </si>
  <si>
    <t>07842</t>
  </si>
  <si>
    <t>07843</t>
  </si>
  <si>
    <t>07844</t>
  </si>
  <si>
    <t>07845</t>
  </si>
  <si>
    <t>07846</t>
  </si>
  <si>
    <t>07847</t>
  </si>
  <si>
    <t>07848</t>
  </si>
  <si>
    <t>07849</t>
  </si>
  <si>
    <t>07851</t>
  </si>
  <si>
    <t>07852</t>
  </si>
  <si>
    <t>07853</t>
  </si>
  <si>
    <t>07854</t>
  </si>
  <si>
    <t>07855</t>
  </si>
  <si>
    <t>07856</t>
  </si>
  <si>
    <t>07857</t>
  </si>
  <si>
    <t>07858</t>
  </si>
  <si>
    <t>07859</t>
  </si>
  <si>
    <t>07864</t>
  </si>
  <si>
    <t>07873</t>
  </si>
  <si>
    <t>07874</t>
  </si>
  <si>
    <t>07875</t>
  </si>
  <si>
    <t>07876</t>
  </si>
  <si>
    <t>07877</t>
  </si>
  <si>
    <t>07878</t>
  </si>
  <si>
    <t>07879</t>
  </si>
  <si>
    <t>07880</t>
  </si>
  <si>
    <t>07881</t>
  </si>
  <si>
    <t>07882</t>
  </si>
  <si>
    <t>07884</t>
  </si>
  <si>
    <t>07885</t>
  </si>
  <si>
    <t>07886</t>
  </si>
  <si>
    <t>07887</t>
  </si>
  <si>
    <t>07888</t>
  </si>
  <si>
    <t>07889</t>
  </si>
  <si>
    <t>07890</t>
  </si>
  <si>
    <t>07891</t>
  </si>
  <si>
    <t>07892</t>
  </si>
  <si>
    <t>07893</t>
  </si>
  <si>
    <t>07894</t>
  </si>
  <si>
    <t>07895</t>
  </si>
  <si>
    <t>07896</t>
  </si>
  <si>
    <t>07898</t>
  </si>
  <si>
    <t>07899</t>
  </si>
  <si>
    <t>07901</t>
  </si>
  <si>
    <t>07902</t>
  </si>
  <si>
    <t>07903</t>
  </si>
  <si>
    <t>07904</t>
  </si>
  <si>
    <t>07905</t>
  </si>
  <si>
    <t>07906</t>
  </si>
  <si>
    <t>07907</t>
  </si>
  <si>
    <t>07908</t>
  </si>
  <si>
    <t>07909</t>
  </si>
  <si>
    <t>07910</t>
  </si>
  <si>
    <t>07911</t>
  </si>
  <si>
    <t>07912</t>
  </si>
  <si>
    <t>07913</t>
  </si>
  <si>
    <t>07914</t>
  </si>
  <si>
    <t>07915</t>
  </si>
  <si>
    <t>07916</t>
  </si>
  <si>
    <t>07917</t>
  </si>
  <si>
    <t>07918</t>
  </si>
  <si>
    <t>07919</t>
  </si>
  <si>
    <t>07920</t>
  </si>
  <si>
    <t>07921</t>
  </si>
  <si>
    <t>07922</t>
  </si>
  <si>
    <t>07923</t>
  </si>
  <si>
    <t>07924</t>
  </si>
  <si>
    <t>07925</t>
  </si>
  <si>
    <t>07926</t>
  </si>
  <si>
    <t>07927</t>
  </si>
  <si>
    <t>07928</t>
  </si>
  <si>
    <t>07929</t>
  </si>
  <si>
    <t>07930</t>
  </si>
  <si>
    <t>07931</t>
  </si>
  <si>
    <t>07932</t>
  </si>
  <si>
    <t>07933</t>
  </si>
  <si>
    <t>07934</t>
  </si>
  <si>
    <t>07935</t>
  </si>
  <si>
    <t>07936</t>
  </si>
  <si>
    <t>07937</t>
  </si>
  <si>
    <t>07938</t>
  </si>
  <si>
    <t>07939</t>
  </si>
  <si>
    <t>07940</t>
  </si>
  <si>
    <t>07941</t>
  </si>
  <si>
    <t>07942</t>
  </si>
  <si>
    <t>07944</t>
  </si>
  <si>
    <t>07945</t>
  </si>
  <si>
    <t>07946</t>
  </si>
  <si>
    <t>07947</t>
  </si>
  <si>
    <t>07948</t>
  </si>
  <si>
    <t>07952</t>
  </si>
  <si>
    <t>07953</t>
  </si>
  <si>
    <t>07954</t>
  </si>
  <si>
    <t>07955</t>
  </si>
  <si>
    <t>07956</t>
  </si>
  <si>
    <t>07957</t>
  </si>
  <si>
    <t>07958</t>
  </si>
  <si>
    <t>07977</t>
  </si>
  <si>
    <t>07978</t>
  </si>
  <si>
    <t>07981</t>
  </si>
  <si>
    <t>07983</t>
  </si>
  <si>
    <t>07984</t>
  </si>
  <si>
    <t>07989</t>
  </si>
  <si>
    <t>07990</t>
  </si>
  <si>
    <t>07991</t>
  </si>
  <si>
    <t>07993</t>
  </si>
  <si>
    <t>07996</t>
  </si>
  <si>
    <t>07997</t>
  </si>
  <si>
    <t>07998</t>
  </si>
  <si>
    <t>07999</t>
  </si>
  <si>
    <t>08000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</si>
  <si>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</si>
  <si>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</si>
  <si>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</si>
  <si>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</si>
  <si>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</si>
  <si>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</si>
  <si>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</si>
  <si>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</si>
  <si>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</si>
  <si>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</si>
  <si>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</si>
  <si>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</si>
  <si>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08013</t>
  </si>
  <si>
    <t>08014</t>
  </si>
  <si>
    <t>08015</t>
  </si>
  <si>
    <t>08016</t>
  </si>
  <si>
    <t>08017</t>
  </si>
  <si>
    <t>08018</t>
  </si>
  <si>
    <t>08019</t>
  </si>
  <si>
    <t>08020</t>
  </si>
  <si>
    <t>08021</t>
  </si>
  <si>
    <t>08022</t>
  </si>
  <si>
    <t>08023</t>
  </si>
  <si>
    <t>08024</t>
  </si>
  <si>
    <t>08025</t>
  </si>
  <si>
    <t>08026</t>
  </si>
  <si>
    <t>08027</t>
  </si>
  <si>
    <t>08028</t>
  </si>
  <si>
    <t>08029</t>
  </si>
  <si>
    <t>08030</t>
  </si>
  <si>
    <t>08034</t>
  </si>
  <si>
    <t>08036</t>
  </si>
  <si>
    <t>08037</t>
  </si>
  <si>
    <t>08039</t>
  </si>
  <si>
    <t>08045</t>
  </si>
  <si>
    <t>08046</t>
  </si>
  <si>
    <t>10001</t>
  </si>
  <si>
    <t>10002</t>
  </si>
  <si>
    <t>10003</t>
  </si>
  <si>
    <t>10006</t>
  </si>
  <si>
    <t>10007</t>
  </si>
  <si>
    <t>10009</t>
  </si>
  <si>
    <t>10010</t>
  </si>
  <si>
    <t>10011</t>
  </si>
  <si>
    <t>10012</t>
  </si>
  <si>
    <t>10013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</si>
  <si>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</si>
  <si>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</si>
  <si>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</si>
  <si>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</si>
  <si>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</si>
  <si>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</si>
  <si>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</si>
  <si>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</si>
  <si>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</si>
  <si>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</si>
  <si>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</si>
  <si>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</si>
  <si>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</si>
  <si>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</si>
  <si>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</si>
  <si>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</si>
  <si>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</si>
  <si>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</si>
  <si>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</si>
  <si>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</si>
  <si>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</si>
  <si>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</si>
  <si>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</si>
  <si>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</si>
  <si>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</si>
  <si>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</si>
  <si>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</si>
  <si>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</si>
  <si>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</si>
  <si>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</si>
  <si>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</si>
  <si>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</si>
  <si>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</si>
  <si>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</si>
  <si>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</si>
  <si>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</si>
  <si>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</si>
  <si>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</si>
  <si>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</si>
  <si>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</si>
  <si>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</si>
  <si>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</si>
  <si>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</si>
  <si>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</si>
  <si>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</si>
  <si>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</si>
  <si>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</si>
  <si>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</si>
  <si>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</si>
  <si>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</si>
  <si>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</si>
  <si>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</si>
  <si>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</si>
  <si>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</si>
  <si>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</si>
  <si>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</si>
  <si>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</si>
  <si>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</si>
  <si>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</si>
  <si>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</si>
  <si>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</si>
  <si>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</si>
  <si>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</si>
  <si>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</si>
  <si>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</si>
  <si>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</si>
  <si>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</si>
  <si>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</si>
  <si>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</si>
  <si>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</si>
  <si>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</si>
  <si>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</si>
  <si>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</si>
  <si>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</si>
  <si>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</si>
  <si>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</si>
  <si>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</si>
  <si>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</si>
  <si>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</si>
  <si>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</si>
  <si>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</si>
  <si>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</si>
  <si>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</si>
  <si>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</si>
  <si>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</si>
  <si>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</si>
  <si>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</si>
  <si>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</si>
  <si>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</si>
  <si>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</si>
  <si>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</si>
  <si>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</si>
  <si>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</si>
  <si>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</si>
  <si>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</si>
  <si>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</si>
  <si>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</si>
  <si>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</si>
  <si>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</si>
  <si>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</si>
  <si>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</si>
  <si>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</si>
  <si>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</si>
  <si>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</si>
  <si>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</si>
  <si>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</si>
  <si>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</si>
  <si>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</si>
  <si>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</si>
  <si>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</si>
  <si>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</si>
  <si>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</si>
  <si>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</si>
  <si>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</si>
  <si>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</si>
  <si>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</si>
  <si>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</si>
  <si>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</si>
  <si>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</si>
  <si>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</si>
  <si>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</si>
  <si>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</si>
  <si>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</si>
  <si>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</si>
  <si>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</si>
  <si>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</si>
  <si>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</si>
  <si>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</si>
  <si>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</si>
  <si>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</si>
  <si>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</si>
  <si>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</si>
  <si>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</si>
  <si>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</si>
  <si>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</si>
  <si>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</si>
  <si>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</si>
  <si>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</si>
  <si>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</si>
  <si>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</si>
  <si>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</si>
  <si>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</si>
  <si>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</si>
  <si>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</si>
  <si>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</si>
  <si>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</si>
  <si>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</si>
  <si>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</si>
  <si>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</si>
  <si>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</si>
  <si>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</si>
  <si>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</si>
  <si>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</si>
  <si>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</si>
  <si>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</si>
  <si>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</si>
  <si>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</si>
  <si>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</si>
  <si>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</si>
  <si>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</si>
  <si>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10244</t>
  </si>
  <si>
    <t>10245</t>
  </si>
  <si>
    <t>10246</t>
  </si>
  <si>
    <t>10247</t>
  </si>
  <si>
    <t>10248</t>
  </si>
  <si>
    <t>10249</t>
  </si>
  <si>
    <t>10250</t>
  </si>
  <si>
    <t>10251</t>
  </si>
  <si>
    <t>10252</t>
  </si>
  <si>
    <t>10253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</si>
  <si>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</si>
  <si>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</si>
  <si>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</si>
  <si>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</si>
  <si>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</si>
  <si>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</si>
  <si>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</si>
  <si>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</si>
  <si>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</si>
  <si>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</si>
  <si>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</si>
  <si>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</si>
  <si>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</si>
  <si>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</si>
  <si>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</si>
  <si>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</si>
  <si>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</si>
  <si>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</si>
  <si>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</si>
  <si>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</si>
  <si>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</si>
  <si>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</si>
  <si>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</si>
  <si>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</si>
  <si>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</si>
  <si>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</si>
  <si>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10292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</si>
  <si>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</si>
  <si>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</si>
  <si>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</si>
  <si>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</si>
  <si>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</si>
  <si>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</si>
  <si>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</si>
  <si>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</si>
  <si>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</si>
  <si>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</si>
  <si>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</si>
  <si>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</si>
  <si>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</si>
  <si>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</si>
  <si>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</si>
  <si>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</si>
  <si>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</si>
  <si>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</si>
  <si>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</si>
  <si>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</si>
  <si>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</si>
  <si>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</si>
  <si>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</si>
  <si>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</si>
  <si>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</si>
  <si>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</si>
  <si>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</si>
  <si>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</si>
  <si>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</si>
  <si>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10322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</si>
  <si>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</si>
  <si>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</si>
  <si>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</si>
  <si>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</si>
  <si>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</si>
  <si>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</si>
  <si>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</si>
  <si>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</si>
  <si>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</si>
  <si>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</si>
  <si>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</si>
  <si>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</si>
  <si>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</si>
  <si>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</si>
  <si>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</si>
  <si>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</si>
  <si>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</si>
  <si>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</si>
  <si>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</si>
  <si>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</si>
  <si>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</si>
  <si>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</si>
  <si>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</si>
  <si>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</si>
  <si>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</si>
  <si>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</si>
  <si>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</si>
  <si>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</si>
  <si>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</si>
  <si>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</si>
  <si>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</si>
  <si>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</si>
  <si>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</si>
  <si>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</si>
  <si>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</si>
  <si>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</si>
  <si>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</si>
  <si>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</si>
  <si>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</si>
  <si>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</si>
  <si>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</si>
  <si>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</si>
  <si>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</si>
  <si>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</si>
  <si>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</si>
  <si>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</si>
  <si>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</si>
  <si>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</si>
  <si>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</si>
  <si>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</si>
  <si>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</si>
  <si>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</si>
  <si>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</si>
  <si>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</si>
  <si>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</si>
  <si>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</si>
  <si>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</si>
  <si>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</si>
  <si>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</si>
  <si>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</si>
  <si>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</si>
  <si>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</si>
  <si>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</si>
  <si>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</si>
  <si>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</si>
  <si>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</si>
  <si>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</si>
  <si>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</si>
  <si>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</si>
  <si>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10400</t>
  </si>
  <si>
    <t>10401</t>
  </si>
  <si>
    <t>10402</t>
  </si>
  <si>
    <t>10403</t>
  </si>
  <si>
    <t>10404</t>
  </si>
  <si>
    <t>10413</t>
  </si>
  <si>
    <t>10414</t>
  </si>
  <si>
    <t>10415</t>
  </si>
  <si>
    <t>10416</t>
  </si>
  <si>
    <t>10417</t>
  </si>
  <si>
    <t>10418</t>
  </si>
  <si>
    <t>10419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</si>
  <si>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</si>
  <si>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</si>
  <si>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</si>
  <si>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</si>
  <si>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</si>
  <si>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</si>
  <si>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</si>
  <si>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</si>
  <si>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</si>
  <si>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</si>
  <si>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</si>
  <si>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</si>
  <si>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</si>
  <si>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</si>
  <si>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</si>
  <si>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</si>
  <si>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</si>
  <si>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</si>
  <si>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</si>
  <si>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</si>
  <si>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10440</t>
  </si>
  <si>
    <t>10443</t>
  </si>
  <si>
    <t>10444</t>
  </si>
  <si>
    <t>10445</t>
  </si>
  <si>
    <t>10446</t>
  </si>
  <si>
    <t>10447</t>
  </si>
  <si>
    <t>10448</t>
  </si>
  <si>
    <t>10450</t>
  </si>
  <si>
    <t>10452</t>
  </si>
  <si>
    <t>10454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</si>
  <si>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</si>
  <si>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</si>
  <si>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</si>
  <si>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</si>
  <si>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</si>
  <si>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</si>
  <si>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</si>
  <si>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</si>
  <si>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</si>
  <si>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</si>
  <si>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</si>
  <si>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</si>
  <si>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</si>
  <si>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</si>
  <si>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</si>
  <si>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</si>
  <si>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</si>
  <si>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</si>
  <si>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</si>
  <si>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</si>
  <si>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10476</t>
  </si>
  <si>
    <t>10477</t>
  </si>
  <si>
    <t>10478</t>
  </si>
  <si>
    <t>10479</t>
  </si>
  <si>
    <t>10480</t>
  </si>
  <si>
    <t>10481</t>
  </si>
  <si>
    <t>10482</t>
  </si>
  <si>
    <t>10483</t>
  </si>
  <si>
    <t>10484</t>
  </si>
  <si>
    <t>10485</t>
  </si>
  <si>
    <t>10486</t>
  </si>
  <si>
    <t>10487</t>
  </si>
  <si>
    <t>10488</t>
  </si>
  <si>
    <t>10489</t>
  </si>
  <si>
    <t>10490</t>
  </si>
  <si>
    <t>10491</t>
  </si>
  <si>
    <t>10492</t>
  </si>
  <si>
    <t>10493</t>
  </si>
  <si>
    <t>10494</t>
  </si>
  <si>
    <t>10495</t>
  </si>
  <si>
    <t>10496</t>
  </si>
  <si>
    <t>10497</t>
  </si>
  <si>
    <t>10498</t>
  </si>
  <si>
    <t>10499</t>
  </si>
  <si>
    <t>10500</t>
  </si>
  <si>
    <t>10501</t>
  </si>
  <si>
    <t>10502</t>
  </si>
  <si>
    <t>10503</t>
  </si>
  <si>
    <t>10504</t>
  </si>
  <si>
    <t>10505</t>
  </si>
  <si>
    <t>10506</t>
  </si>
  <si>
    <t>10507</t>
  </si>
  <si>
    <t>10508</t>
  </si>
  <si>
    <t>10509</t>
  </si>
  <si>
    <t>10510</t>
  </si>
  <si>
    <t>10511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</si>
  <si>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</si>
  <si>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</si>
  <si>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</si>
  <si>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</si>
  <si>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</si>
  <si>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</si>
  <si>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</si>
  <si>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</si>
  <si>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</si>
  <si>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</si>
  <si>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</si>
  <si>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</si>
  <si>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</si>
  <si>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10525</t>
  </si>
  <si>
    <t>10526</t>
  </si>
  <si>
    <t>10527</t>
  </si>
  <si>
    <t>10528</t>
  </si>
  <si>
    <t>10529</t>
  </si>
  <si>
    <t>10530</t>
  </si>
  <si>
    <t>10531</t>
  </si>
  <si>
    <t>10532</t>
  </si>
  <si>
    <t>10533</t>
  </si>
  <si>
    <t>10534</t>
  </si>
  <si>
    <t>10535</t>
  </si>
  <si>
    <t>10536</t>
  </si>
  <si>
    <t>10537</t>
  </si>
  <si>
    <t>10538</t>
  </si>
  <si>
    <t>10539</t>
  </si>
  <si>
    <t>10540</t>
  </si>
  <si>
    <t>10541</t>
  </si>
  <si>
    <t>10542</t>
  </si>
  <si>
    <t>10543</t>
  </si>
  <si>
    <t>10544</t>
  </si>
  <si>
    <t>10545</t>
  </si>
  <si>
    <t>10546</t>
  </si>
  <si>
    <t>10547</t>
  </si>
  <si>
    <t>10548</t>
  </si>
  <si>
    <t>10549</t>
  </si>
  <si>
    <t>10550</t>
  </si>
  <si>
    <t>10551</t>
  </si>
  <si>
    <t>10552</t>
  </si>
  <si>
    <t>10553</t>
  </si>
  <si>
    <t>10554</t>
  </si>
  <si>
    <t>10555</t>
  </si>
  <si>
    <t>10556</t>
  </si>
  <si>
    <t>10557</t>
  </si>
  <si>
    <t>10558</t>
  </si>
  <si>
    <t>10559</t>
  </si>
  <si>
    <t>10560</t>
  </si>
  <si>
    <t>10561</t>
  </si>
  <si>
    <t>10562</t>
  </si>
  <si>
    <t>10563</t>
  </si>
  <si>
    <t>10564</t>
  </si>
  <si>
    <t>10565</t>
  </si>
  <si>
    <t>10566</t>
  </si>
  <si>
    <t>10567</t>
  </si>
  <si>
    <t>10568</t>
  </si>
  <si>
    <t>10569</t>
  </si>
  <si>
    <t>10570</t>
  </si>
  <si>
    <t>10571</t>
  </si>
  <si>
    <t>10572</t>
  </si>
  <si>
    <t>10573</t>
  </si>
  <si>
    <t>10574</t>
  </si>
  <si>
    <t>10575</t>
  </si>
  <si>
    <t>10576</t>
  </si>
  <si>
    <t>10577</t>
  </si>
  <si>
    <t>10578</t>
  </si>
  <si>
    <t>10579</t>
  </si>
  <si>
    <t>10580</t>
  </si>
  <si>
    <t>10581</t>
  </si>
  <si>
    <t>10582</t>
  </si>
  <si>
    <t>10583</t>
  </si>
  <si>
    <t>10584</t>
  </si>
  <si>
    <t>10585</t>
  </si>
  <si>
    <t>10586</t>
  </si>
  <si>
    <t>10587</t>
  </si>
  <si>
    <t>10588</t>
  </si>
  <si>
    <t>10589</t>
  </si>
  <si>
    <t>10590</t>
  </si>
  <si>
    <t>10591</t>
  </si>
  <si>
    <t>10592</t>
  </si>
  <si>
    <t>10593</t>
  </si>
  <si>
    <t>10594</t>
  </si>
  <si>
    <t>10595</t>
  </si>
  <si>
    <t>10596</t>
  </si>
  <si>
    <t>10597</t>
  </si>
  <si>
    <t>10598</t>
  </si>
  <si>
    <t>10599</t>
  </si>
  <si>
    <t>10600</t>
  </si>
  <si>
    <t>10601</t>
  </si>
  <si>
    <t>10602</t>
  </si>
  <si>
    <t>10603</t>
  </si>
  <si>
    <t>10604</t>
  </si>
  <si>
    <t>10605</t>
  </si>
  <si>
    <t>10606</t>
  </si>
  <si>
    <t>10607</t>
  </si>
  <si>
    <t>10608</t>
  </si>
  <si>
    <t>10609</t>
  </si>
  <si>
    <t>10610</t>
  </si>
  <si>
    <t>10611</t>
  </si>
  <si>
    <t>10612</t>
  </si>
  <si>
    <t>10613</t>
  </si>
  <si>
    <t>10614</t>
  </si>
  <si>
    <t>10615</t>
  </si>
  <si>
    <t>10616</t>
  </si>
  <si>
    <t>10617</t>
  </si>
  <si>
    <t>10619</t>
  </si>
  <si>
    <t>10620</t>
  </si>
  <si>
    <t>10622</t>
  </si>
  <si>
    <t>10623</t>
  </si>
  <si>
    <t>10624</t>
  </si>
  <si>
    <t>10625</t>
  </si>
  <si>
    <t>10626</t>
  </si>
  <si>
    <t>10627</t>
  </si>
  <si>
    <t>10628</t>
  </si>
  <si>
    <t>10630</t>
  </si>
  <si>
    <t>10631</t>
  </si>
  <si>
    <t>10635</t>
  </si>
  <si>
    <t>10636</t>
  </si>
  <si>
    <t>10637</t>
  </si>
  <si>
    <t>10638</t>
  </si>
  <si>
    <t>10639</t>
  </si>
  <si>
    <t>10640</t>
  </si>
  <si>
    <t>10641</t>
  </si>
  <si>
    <t>10643</t>
  </si>
  <si>
    <t>10644</t>
  </si>
  <si>
    <t>10647</t>
  </si>
  <si>
    <t>10648</t>
  </si>
  <si>
    <t>10649</t>
  </si>
  <si>
    <t>10664</t>
  </si>
  <si>
    <t>10688</t>
  </si>
  <si>
    <t>10689</t>
  </si>
  <si>
    <t>10690</t>
  </si>
  <si>
    <t>10692</t>
  </si>
  <si>
    <t>10694</t>
  </si>
  <si>
    <t>10697</t>
  </si>
  <si>
    <t>10698</t>
  </si>
  <si>
    <t>10699</t>
  </si>
  <si>
    <t>10700</t>
  </si>
  <si>
    <t>10712</t>
  </si>
  <si>
    <t>10713</t>
  </si>
  <si>
    <t>10721</t>
  </si>
  <si>
    <t>10722</t>
  </si>
  <si>
    <t>10723</t>
  </si>
  <si>
    <t>10724</t>
  </si>
  <si>
    <t>10725</t>
  </si>
  <si>
    <t>10727</t>
  </si>
  <si>
    <t>10728</t>
  </si>
  <si>
    <t>10730</t>
  </si>
  <si>
    <t>10731</t>
  </si>
  <si>
    <t>10733</t>
  </si>
  <si>
    <t>10734</t>
  </si>
  <si>
    <t>10735</t>
  </si>
  <si>
    <t>10736</t>
  </si>
  <si>
    <t>10737</t>
  </si>
  <si>
    <t>10738</t>
  </si>
  <si>
    <t>10739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</si>
  <si>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</si>
  <si>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</si>
  <si>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</si>
  <si>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</si>
  <si>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</si>
  <si>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</si>
  <si>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</si>
  <si>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</si>
  <si>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</si>
  <si>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10749</t>
  </si>
  <si>
    <t>10750</t>
  </si>
  <si>
    <t>10751</t>
  </si>
  <si>
    <t>10752</t>
  </si>
  <si>
    <t>10755</t>
  </si>
  <si>
    <t>10756</t>
  </si>
  <si>
    <t>10759</t>
  </si>
  <si>
    <t>10760</t>
  </si>
  <si>
    <t>10761</t>
  </si>
  <si>
    <t>10765</t>
  </si>
  <si>
    <t>10766</t>
  </si>
  <si>
    <t>10767</t>
  </si>
  <si>
    <t>10768</t>
  </si>
  <si>
    <t>10771</t>
  </si>
  <si>
    <t>10772</t>
  </si>
  <si>
    <t>10773</t>
  </si>
  <si>
    <t>10774</t>
  </si>
  <si>
    <t>10776</t>
  </si>
  <si>
    <t>10777</t>
  </si>
  <si>
    <t>10778</t>
  </si>
  <si>
    <t>10779</t>
  </si>
  <si>
    <t>10780</t>
  </si>
  <si>
    <t>10781</t>
  </si>
  <si>
    <t>10782</t>
  </si>
  <si>
    <t>10783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</si>
  <si>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</si>
  <si>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</si>
  <si>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</si>
  <si>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</si>
  <si>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</si>
  <si>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</si>
  <si>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</si>
  <si>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</si>
  <si>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</si>
  <si>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</si>
  <si>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</si>
  <si>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</si>
  <si>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</si>
  <si>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</si>
  <si>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10803</t>
  </si>
  <si>
    <t>10806</t>
  </si>
  <si>
    <t>10808</t>
  </si>
  <si>
    <t>10816</t>
  </si>
  <si>
    <t>10820</t>
  </si>
  <si>
    <t>10836</t>
  </si>
  <si>
    <t>10837</t>
  </si>
  <si>
    <t>10838</t>
  </si>
  <si>
    <t>10840</t>
  </si>
  <si>
    <t>10841</t>
  </si>
  <si>
    <t>10865</t>
  </si>
  <si>
    <t>10866</t>
  </si>
  <si>
    <t>10871</t>
  </si>
  <si>
    <t>10872</t>
  </si>
  <si>
    <t>10875</t>
  </si>
  <si>
    <t>10877</t>
  </si>
  <si>
    <t>10882</t>
  </si>
  <si>
    <t>10883</t>
  </si>
  <si>
    <t>10888</t>
  </si>
  <si>
    <t>10890</t>
  </si>
  <si>
    <t>10891</t>
  </si>
  <si>
    <t>10894</t>
  </si>
  <si>
    <t>10895</t>
  </si>
  <si>
    <t>10896</t>
  </si>
  <si>
    <t>10898</t>
  </si>
  <si>
    <t>10900</t>
  </si>
  <si>
    <t>10901</t>
  </si>
  <si>
    <t>10902</t>
  </si>
  <si>
    <t>10903</t>
  </si>
  <si>
    <t>10905</t>
  </si>
  <si>
    <t>10907</t>
  </si>
  <si>
    <t>10908</t>
  </si>
  <si>
    <t>10910</t>
  </si>
  <si>
    <t>10911</t>
  </si>
  <si>
    <t>10915</t>
  </si>
  <si>
    <t>10916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</si>
  <si>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</si>
  <si>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</si>
  <si>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</si>
  <si>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</si>
  <si>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</si>
  <si>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</si>
  <si>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</si>
  <si>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</si>
  <si>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10927</t>
  </si>
  <si>
    <t>10932</t>
  </si>
  <si>
    <t>10933</t>
  </si>
  <si>
    <t>10934</t>
  </si>
  <si>
    <t>10935</t>
  </si>
  <si>
    <t>10950</t>
  </si>
  <si>
    <t>10951</t>
  </si>
  <si>
    <t>10952</t>
  </si>
  <si>
    <t>10953</t>
  </si>
  <si>
    <t>10954</t>
  </si>
  <si>
    <t>10955</t>
  </si>
  <si>
    <t>10956</t>
  </si>
  <si>
    <t>10957</t>
  </si>
  <si>
    <t>10959</t>
  </si>
  <si>
    <t>10962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</si>
  <si>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</si>
  <si>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</si>
  <si>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</si>
  <si>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</si>
  <si>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</si>
  <si>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</si>
  <si>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</si>
  <si>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</si>
  <si>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</si>
  <si>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</si>
  <si>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</si>
  <si>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</si>
  <si>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</si>
  <si>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</si>
  <si>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</si>
  <si>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</si>
  <si>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</si>
  <si>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</si>
  <si>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</si>
  <si>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</si>
  <si>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</si>
  <si>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</si>
  <si>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</si>
  <si>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</si>
  <si>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</si>
  <si>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</si>
  <si>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</si>
  <si>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</si>
  <si>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10991</t>
  </si>
  <si>
    <t>10992</t>
  </si>
  <si>
    <t>10993</t>
  </si>
  <si>
    <t>10994</t>
  </si>
  <si>
    <t>10995</t>
  </si>
  <si>
    <t>10999</t>
  </si>
  <si>
    <t>11001</t>
  </si>
  <si>
    <t>11006</t>
  </si>
  <si>
    <t>11007</t>
  </si>
  <si>
    <t>11008</t>
  </si>
  <si>
    <t>11009</t>
  </si>
  <si>
    <t>11015</t>
  </si>
  <si>
    <t>11016</t>
  </si>
  <si>
    <t>11017</t>
  </si>
  <si>
    <t>11019</t>
  </si>
  <si>
    <t>11020</t>
  </si>
  <si>
    <t>11021</t>
  </si>
  <si>
    <t>11022</t>
  </si>
  <si>
    <t>11024</t>
  </si>
  <si>
    <t>11025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</si>
  <si>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</si>
  <si>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</si>
  <si>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</si>
  <si>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</si>
  <si>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</si>
  <si>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</si>
  <si>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</si>
  <si>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</si>
  <si>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11054</t>
  </si>
  <si>
    <t>11058</t>
  </si>
  <si>
    <t>11059</t>
  </si>
  <si>
    <t>11060</t>
  </si>
  <si>
    <t>11061</t>
  </si>
  <si>
    <t>11062</t>
  </si>
  <si>
    <t>11063</t>
  </si>
  <si>
    <t>11064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</si>
  <si>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</si>
  <si>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</si>
  <si>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</si>
  <si>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</si>
  <si>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</si>
  <si>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</si>
  <si>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</si>
  <si>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</si>
  <si>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</si>
  <si>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</si>
  <si>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</si>
  <si>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</si>
  <si>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</si>
  <si>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11085</t>
  </si>
  <si>
    <t>11086</t>
  </si>
  <si>
    <t>11087</t>
  </si>
  <si>
    <t>11089</t>
  </si>
  <si>
    <t>11090</t>
  </si>
  <si>
    <t>11091</t>
  </si>
  <si>
    <t>11092</t>
  </si>
  <si>
    <t>11093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</si>
  <si>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</si>
  <si>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</si>
  <si>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</si>
  <si>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</si>
  <si>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</si>
  <si>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</si>
  <si>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</si>
  <si>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</si>
  <si>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</si>
  <si>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</si>
  <si>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</si>
  <si>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</si>
  <si>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</si>
  <si>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</si>
  <si>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</si>
  <si>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</si>
  <si>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</si>
  <si>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11113</t>
  </si>
  <si>
    <t>11114</t>
  </si>
  <si>
    <t>11115</t>
  </si>
  <si>
    <t>11117</t>
  </si>
  <si>
    <t>11118</t>
  </si>
  <si>
    <t>11119</t>
  </si>
  <si>
    <t>11120</t>
  </si>
  <si>
    <t>11122</t>
  </si>
  <si>
    <t>11125</t>
  </si>
  <si>
    <t>11126</t>
  </si>
  <si>
    <t>11128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</si>
  <si>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</si>
  <si>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</si>
  <si>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</si>
  <si>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</si>
  <si>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</si>
  <si>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</si>
  <si>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</si>
  <si>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</si>
  <si>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</si>
  <si>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</si>
  <si>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</si>
  <si>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11144</t>
  </si>
  <si>
    <t>11147</t>
  </si>
  <si>
    <t>11148</t>
  </si>
  <si>
    <t>11151</t>
  </si>
  <si>
    <t>11152</t>
  </si>
  <si>
    <t>11153</t>
  </si>
  <si>
    <t>11154</t>
  </si>
  <si>
    <t>11156</t>
  </si>
  <si>
    <t>11157</t>
  </si>
  <si>
    <t>11158</t>
  </si>
  <si>
    <t>11159</t>
  </si>
  <si>
    <t>11162</t>
  </si>
  <si>
    <t>11163</t>
  </si>
  <si>
    <t>11164</t>
  </si>
  <si>
    <t>11167</t>
  </si>
  <si>
    <t>11168</t>
  </si>
  <si>
    <t>11169</t>
  </si>
  <si>
    <t>11170</t>
  </si>
  <si>
    <t>11172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</si>
  <si>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</si>
  <si>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</si>
  <si>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</si>
  <si>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</si>
  <si>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</si>
  <si>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</si>
  <si>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</si>
  <si>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</si>
  <si>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</si>
  <si>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</si>
  <si>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</si>
  <si>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</si>
  <si>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</si>
  <si>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</si>
  <si>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</si>
  <si>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</si>
  <si>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</si>
  <si>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</si>
  <si>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</si>
  <si>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</si>
  <si>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</si>
  <si>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</si>
  <si>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</si>
  <si>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</si>
  <si>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</si>
  <si>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</si>
  <si>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</si>
  <si>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</si>
  <si>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11204</t>
  </si>
  <si>
    <t>11205</t>
  </si>
  <si>
    <t>11209</t>
  </si>
  <si>
    <t>11210</t>
  </si>
  <si>
    <t>11211</t>
  </si>
  <si>
    <t>11212</t>
  </si>
  <si>
    <t>11219</t>
  </si>
  <si>
    <t>11221</t>
  </si>
  <si>
    <t>11222</t>
  </si>
  <si>
    <t>11223</t>
  </si>
  <si>
    <t>11224</t>
  </si>
  <si>
    <t>11225</t>
  </si>
  <si>
    <t>11227</t>
  </si>
  <si>
    <t>11228</t>
  </si>
  <si>
    <t>11230</t>
  </si>
  <si>
    <t>11231</t>
  </si>
  <si>
    <t>11232</t>
  </si>
  <si>
    <t>11233</t>
  </si>
  <si>
    <t>11234</t>
  </si>
  <si>
    <t>11235</t>
  </si>
  <si>
    <t>11242</t>
  </si>
  <si>
    <t>11243</t>
  </si>
  <si>
    <t>11245</t>
  </si>
  <si>
    <t>11246</t>
  </si>
  <si>
    <t>11248</t>
  </si>
  <si>
    <t>11249</t>
  </si>
  <si>
    <t>11252</t>
  </si>
  <si>
    <t>11253</t>
  </si>
  <si>
    <t>11254</t>
  </si>
  <si>
    <t>11255</t>
  </si>
  <si>
    <t>11256</t>
  </si>
  <si>
    <t>11260</t>
  </si>
  <si>
    <t>11261</t>
  </si>
  <si>
    <t>11263</t>
  </si>
  <si>
    <t>11264</t>
  </si>
  <si>
    <t>11265</t>
  </si>
  <si>
    <t>11266</t>
  </si>
  <si>
    <t>11267</t>
  </si>
  <si>
    <t>11268</t>
  </si>
  <si>
    <t>11269</t>
  </si>
  <si>
    <t>11271</t>
  </si>
  <si>
    <t>11275</t>
  </si>
  <si>
    <t>11276</t>
  </si>
  <si>
    <t>11277</t>
  </si>
  <si>
    <t>11279</t>
  </si>
  <si>
    <t>11280</t>
  </si>
  <si>
    <t>11281</t>
  </si>
  <si>
    <t>11282</t>
  </si>
  <si>
    <t>11283</t>
  </si>
  <si>
    <t>11284</t>
  </si>
  <si>
    <t>11286</t>
  </si>
  <si>
    <t>11293</t>
  </si>
  <si>
    <t>11294</t>
  </si>
  <si>
    <t>11295</t>
  </si>
  <si>
    <t>11300</t>
  </si>
  <si>
    <t>11302</t>
  </si>
  <si>
    <t>11303</t>
  </si>
  <si>
    <t>11304</t>
  </si>
  <si>
    <t>11305</t>
  </si>
  <si>
    <t>11306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</si>
  <si>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</si>
  <si>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</si>
  <si>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</si>
  <si>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</si>
  <si>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</si>
  <si>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</si>
  <si>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</si>
  <si>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</si>
  <si>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</si>
  <si>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</si>
  <si>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</si>
  <si>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</si>
  <si>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</si>
  <si>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</si>
  <si>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</si>
  <si>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11325</t>
  </si>
  <si>
    <t>11329</t>
  </si>
  <si>
    <t>11330</t>
  </si>
  <si>
    <t>11331</t>
  </si>
  <si>
    <t>11336</t>
  </si>
  <si>
    <t>11337</t>
  </si>
  <si>
    <t>11338</t>
  </si>
  <si>
    <t>11339</t>
  </si>
  <si>
    <t>11341</t>
  </si>
  <si>
    <t>11342</t>
  </si>
  <si>
    <t>11344</t>
  </si>
  <si>
    <t>11345</t>
  </si>
  <si>
    <t>11347</t>
  </si>
  <si>
    <t>11348</t>
  </si>
  <si>
    <t>11351</t>
  </si>
  <si>
    <t>11352</t>
  </si>
  <si>
    <t>11353</t>
  </si>
  <si>
    <t>11355</t>
  </si>
  <si>
    <t>11356</t>
  </si>
  <si>
    <t>11357</t>
  </si>
  <si>
    <t>11358</t>
  </si>
  <si>
    <t>11359</t>
  </si>
  <si>
    <t>11361</t>
  </si>
  <si>
    <t>11362</t>
  </si>
  <si>
    <t>11363</t>
  </si>
  <si>
    <t>11372</t>
  </si>
  <si>
    <t>11373</t>
  </si>
  <si>
    <t>11374</t>
  </si>
  <si>
    <t>11378</t>
  </si>
  <si>
    <t>11379</t>
  </si>
  <si>
    <t>11380</t>
  </si>
  <si>
    <t>11381</t>
  </si>
  <si>
    <t>11382</t>
  </si>
  <si>
    <t>11383</t>
  </si>
  <si>
    <t>11384</t>
  </si>
  <si>
    <t>11386</t>
  </si>
  <si>
    <t>11388</t>
  </si>
  <si>
    <t>11389</t>
  </si>
  <si>
    <t>11391</t>
  </si>
  <si>
    <t>11392</t>
  </si>
  <si>
    <t>11393</t>
  </si>
  <si>
    <t>11394</t>
  </si>
  <si>
    <t>11398</t>
  </si>
  <si>
    <t>11399</t>
  </si>
  <si>
    <t>11403</t>
  </si>
  <si>
    <t>11405</t>
  </si>
  <si>
    <t>11411</t>
  </si>
  <si>
    <t>11412</t>
  </si>
  <si>
    <t>11413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</si>
  <si>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</si>
  <si>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</si>
  <si>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</si>
  <si>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</si>
  <si>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</si>
  <si>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</si>
  <si>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</si>
  <si>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</si>
  <si>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</si>
  <si>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</si>
  <si>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</si>
  <si>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</si>
  <si>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</si>
  <si>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</si>
  <si>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</si>
  <si>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</si>
  <si>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</si>
  <si>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</si>
  <si>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</si>
  <si>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</si>
  <si>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</si>
  <si>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</si>
  <si>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11438</t>
  </si>
  <si>
    <t>11439</t>
  </si>
  <si>
    <t>11442</t>
  </si>
  <si>
    <t>11445</t>
  </si>
  <si>
    <t>11446</t>
  </si>
  <si>
    <t>11447</t>
  </si>
  <si>
    <t>11448</t>
  </si>
  <si>
    <t>11449</t>
  </si>
  <si>
    <t>11459</t>
  </si>
  <si>
    <t>11460</t>
  </si>
  <si>
    <t>11461</t>
  </si>
  <si>
    <t>11462</t>
  </si>
  <si>
    <t>11465</t>
  </si>
  <si>
    <t>11472</t>
  </si>
  <si>
    <t>11473</t>
  </si>
  <si>
    <t>11474</t>
  </si>
  <si>
    <t>11475</t>
  </si>
  <si>
    <t>11476</t>
  </si>
  <si>
    <t>11477</t>
  </si>
  <si>
    <t>11478</t>
  </si>
  <si>
    <t>11479</t>
  </si>
  <si>
    <t>11480</t>
  </si>
  <si>
    <t>11485</t>
  </si>
  <si>
    <t>11488</t>
  </si>
  <si>
    <t>11489</t>
  </si>
  <si>
    <t>11490</t>
  </si>
  <si>
    <t>11504</t>
  </si>
  <si>
    <t>11505</t>
  </si>
  <si>
    <t>11508</t>
  </si>
  <si>
    <t>11517</t>
  </si>
  <si>
    <t>11519</t>
  </si>
  <si>
    <t>11520</t>
  </si>
  <si>
    <t>11521</t>
  </si>
  <si>
    <t>11522</t>
  </si>
  <si>
    <t>11523</t>
  </si>
  <si>
    <t>11524</t>
  </si>
  <si>
    <t>11525</t>
  </si>
  <si>
    <t>11527</t>
  </si>
  <si>
    <t>11528</t>
  </si>
  <si>
    <t>11530</t>
  </si>
  <si>
    <t>11531</t>
  </si>
  <si>
    <t>11533</t>
  </si>
  <si>
    <t>11536</t>
  </si>
  <si>
    <t>11537</t>
  </si>
  <si>
    <t>11541</t>
  </si>
  <si>
    <t>11542</t>
  </si>
  <si>
    <t>11543</t>
  </si>
  <si>
    <t>11544</t>
  </si>
  <si>
    <t>11545</t>
  </si>
  <si>
    <t>11546</t>
  </si>
  <si>
    <t>11547</t>
  </si>
  <si>
    <t>11548</t>
  </si>
  <si>
    <t>11549</t>
  </si>
  <si>
    <t>11550</t>
  </si>
  <si>
    <t>11551</t>
  </si>
  <si>
    <t>11552</t>
  </si>
  <si>
    <t>11553</t>
  </si>
  <si>
    <t>11554</t>
  </si>
  <si>
    <t>11557</t>
  </si>
  <si>
    <t>11558</t>
  </si>
  <si>
    <t>11563</t>
  </si>
  <si>
    <t>11565</t>
  </si>
  <si>
    <t>11568</t>
  </si>
  <si>
    <t>11570</t>
  </si>
  <si>
    <t>11571</t>
  </si>
  <si>
    <t>11572</t>
  </si>
  <si>
    <t>11573</t>
  </si>
  <si>
    <t>11574</t>
  </si>
  <si>
    <t>11575</t>
  </si>
  <si>
    <t>11576</t>
  </si>
  <si>
    <t>11577</t>
  </si>
  <si>
    <t>11578</t>
  </si>
  <si>
    <t>11579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</si>
  <si>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</si>
  <si>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</si>
  <si>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</si>
  <si>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</si>
  <si>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</si>
  <si>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</si>
  <si>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</si>
  <si>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</si>
  <si>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</si>
  <si>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</si>
  <si>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</si>
  <si>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</si>
  <si>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</si>
  <si>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</si>
  <si>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11596</t>
  </si>
  <si>
    <t>11597</t>
  </si>
  <si>
    <t>11599</t>
  </si>
  <si>
    <t>11600</t>
  </si>
  <si>
    <t>11601</t>
  </si>
  <si>
    <t>11602</t>
  </si>
  <si>
    <t>11607</t>
  </si>
  <si>
    <t>11608</t>
  </si>
  <si>
    <t>11609</t>
  </si>
  <si>
    <t>11610</t>
  </si>
  <si>
    <t>11611</t>
  </si>
  <si>
    <t>11612</t>
  </si>
  <si>
    <t>11624</t>
  </si>
  <si>
    <t>11625</t>
  </si>
  <si>
    <t>11626</t>
  </si>
  <si>
    <t>11627</t>
  </si>
  <si>
    <t>11629</t>
  </si>
  <si>
    <t>11630</t>
  </si>
  <si>
    <t>11631</t>
  </si>
  <si>
    <t>11632</t>
  </si>
  <si>
    <t>11633</t>
  </si>
  <si>
    <t>11634</t>
  </si>
  <si>
    <t>11635</t>
  </si>
  <si>
    <t>11636</t>
  </si>
  <si>
    <t>11641</t>
  </si>
  <si>
    <t>11645</t>
  </si>
  <si>
    <t>11646</t>
  </si>
  <si>
    <t>11649</t>
  </si>
  <si>
    <t>11651</t>
  </si>
  <si>
    <t>11652</t>
  </si>
  <si>
    <t>11653</t>
  </si>
  <si>
    <t>11654</t>
  </si>
  <si>
    <t>11656</t>
  </si>
  <si>
    <t>11658</t>
  </si>
  <si>
    <t>11659</t>
  </si>
  <si>
    <t>11660</t>
  </si>
  <si>
    <t>11661</t>
  </si>
  <si>
    <t>11662</t>
  </si>
  <si>
    <t>11663</t>
  </si>
  <si>
    <t>11665</t>
  </si>
  <si>
    <t>11666</t>
  </si>
  <si>
    <t>11668</t>
  </si>
  <si>
    <t>11669</t>
  </si>
  <si>
    <t>11671</t>
  </si>
  <si>
    <t>11674</t>
  </si>
  <si>
    <t>11676</t>
  </si>
  <si>
    <t>11677</t>
  </si>
  <si>
    <t>11680</t>
  </si>
  <si>
    <t>11681</t>
  </si>
  <si>
    <t>11684</t>
  </si>
  <si>
    <t>11690</t>
  </si>
  <si>
    <t>11692</t>
  </si>
  <si>
    <t>11694</t>
  </si>
  <si>
    <t>11695</t>
  </si>
  <si>
    <t>11696</t>
  </si>
  <si>
    <t>11700</t>
  </si>
  <si>
    <t>11715</t>
  </si>
  <si>
    <t>11716</t>
  </si>
  <si>
    <t>11717</t>
  </si>
  <si>
    <t>11720</t>
  </si>
  <si>
    <t>11721</t>
  </si>
  <si>
    <t>11722</t>
  </si>
  <si>
    <t>11726</t>
  </si>
  <si>
    <t>11728</t>
  </si>
  <si>
    <t>11729</t>
  </si>
  <si>
    <t>11730</t>
  </si>
  <si>
    <t>11732</t>
  </si>
  <si>
    <t>11733</t>
  </si>
  <si>
    <t>11735</t>
  </si>
  <si>
    <t>11736</t>
  </si>
  <si>
    <t>11739</t>
  </si>
  <si>
    <t>11740</t>
  </si>
  <si>
    <t>11741</t>
  </si>
  <si>
    <t>11742</t>
  </si>
  <si>
    <t>11744</t>
  </si>
  <si>
    <t>11745</t>
  </si>
  <si>
    <t>11746</t>
  </si>
  <si>
    <t>11747</t>
  </si>
  <si>
    <t>11749</t>
  </si>
  <si>
    <t>11750</t>
  </si>
  <si>
    <t>11752</t>
  </si>
  <si>
    <t>11753</t>
  </si>
  <si>
    <t>11757</t>
  </si>
  <si>
    <t>11758</t>
  </si>
  <si>
    <t>11759</t>
  </si>
  <si>
    <t>11760</t>
  </si>
  <si>
    <t>11763</t>
  </si>
  <si>
    <t>11765</t>
  </si>
  <si>
    <t>11769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</si>
  <si>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</si>
  <si>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</si>
  <si>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</si>
  <si>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</si>
  <si>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</si>
  <si>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</si>
  <si>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</si>
  <si>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</si>
  <si>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11782</t>
  </si>
  <si>
    <t>11783</t>
  </si>
  <si>
    <t>11784</t>
  </si>
  <si>
    <t>11785</t>
  </si>
  <si>
    <t>11788</t>
  </si>
  <si>
    <t>11789</t>
  </si>
  <si>
    <t>11793</t>
  </si>
  <si>
    <t>11794</t>
  </si>
  <si>
    <t>11796</t>
  </si>
  <si>
    <t>11798</t>
  </si>
  <si>
    <t>11800</t>
  </si>
  <si>
    <t>11801</t>
  </si>
  <si>
    <t>11802</t>
  </si>
  <si>
    <t>11803</t>
  </si>
  <si>
    <t>11804</t>
  </si>
  <si>
    <t>11806</t>
  </si>
  <si>
    <t>11807</t>
  </si>
  <si>
    <t>11808</t>
  </si>
  <si>
    <t>11809</t>
  </si>
  <si>
    <t>11810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</si>
  <si>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</si>
  <si>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</si>
  <si>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</si>
  <si>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</si>
  <si>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</si>
  <si>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</si>
  <si>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</si>
  <si>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</si>
  <si>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11822</t>
  </si>
  <si>
    <t>11823</t>
  </si>
  <si>
    <t>11824</t>
  </si>
  <si>
    <t>11825</t>
  </si>
  <si>
    <t>11843</t>
  </si>
  <si>
    <t>11844</t>
  </si>
  <si>
    <t>11845</t>
  </si>
  <si>
    <t>11846</t>
  </si>
  <si>
    <t>11847</t>
  </si>
  <si>
    <t>11848</t>
  </si>
  <si>
    <t>11849</t>
  </si>
  <si>
    <t>11850</t>
  </si>
  <si>
    <t>11851</t>
  </si>
  <si>
    <t>11852</t>
  </si>
  <si>
    <t>11853</t>
  </si>
  <si>
    <t>11854</t>
  </si>
  <si>
    <t>11855</t>
  </si>
  <si>
    <t>11856</t>
  </si>
  <si>
    <t>11857</t>
  </si>
  <si>
    <t>11858</t>
  </si>
  <si>
    <t>11859</t>
  </si>
  <si>
    <t>11860</t>
  </si>
  <si>
    <t>11861</t>
  </si>
  <si>
    <t>11862</t>
  </si>
  <si>
    <t>11863</t>
  </si>
  <si>
    <t>11864</t>
  </si>
  <si>
    <t>11865</t>
  </si>
  <si>
    <t>11866</t>
  </si>
  <si>
    <t>11867</t>
  </si>
  <si>
    <t>11868</t>
  </si>
  <si>
    <t>11869</t>
  </si>
  <si>
    <t>11870</t>
  </si>
  <si>
    <t>11871</t>
  </si>
  <si>
    <t>11872</t>
  </si>
  <si>
    <t>11873</t>
  </si>
  <si>
    <t>11874</t>
  </si>
  <si>
    <t>11875</t>
  </si>
  <si>
    <t>11876</t>
  </si>
  <si>
    <t>11877</t>
  </si>
  <si>
    <t>11878</t>
  </si>
  <si>
    <t>11879</t>
  </si>
  <si>
    <t>11880</t>
  </si>
  <si>
    <t>11881</t>
  </si>
  <si>
    <t>11882</t>
  </si>
  <si>
    <t>11883</t>
  </si>
  <si>
    <t>11884</t>
  </si>
  <si>
    <t>11885</t>
  </si>
  <si>
    <t>11886</t>
  </si>
  <si>
    <t>11887</t>
  </si>
  <si>
    <t>11888</t>
  </si>
  <si>
    <t>11889</t>
  </si>
  <si>
    <t>11890</t>
  </si>
  <si>
    <t>11891</t>
  </si>
  <si>
    <t>11892</t>
  </si>
  <si>
    <t>11893</t>
  </si>
  <si>
    <t>11894</t>
  </si>
  <si>
    <t>11895</t>
  </si>
  <si>
    <t>11896</t>
  </si>
  <si>
    <t>11897</t>
  </si>
  <si>
    <t>11898</t>
  </si>
  <si>
    <t>11899</t>
  </si>
  <si>
    <t>11900</t>
  </si>
  <si>
    <t>11901</t>
  </si>
  <si>
    <t>11902</t>
  </si>
  <si>
    <t>11904</t>
  </si>
  <si>
    <t>11905</t>
  </si>
  <si>
    <t>11906</t>
  </si>
  <si>
    <t>11907</t>
  </si>
  <si>
    <t>11908</t>
  </si>
  <si>
    <t>11909</t>
  </si>
  <si>
    <t>11910</t>
  </si>
  <si>
    <t>11911</t>
  </si>
  <si>
    <t>11912</t>
  </si>
  <si>
    <t>11913</t>
  </si>
  <si>
    <t>11914</t>
  </si>
  <si>
    <t>11915</t>
  </si>
  <si>
    <t>11920</t>
  </si>
  <si>
    <t>11921</t>
  </si>
  <si>
    <t>11922</t>
  </si>
  <si>
    <t>11923</t>
  </si>
  <si>
    <t>11924</t>
  </si>
  <si>
    <t>11925</t>
  </si>
  <si>
    <t>11926</t>
  </si>
  <si>
    <t>11927</t>
  </si>
  <si>
    <t>11930</t>
  </si>
  <si>
    <t>11943</t>
  </si>
  <si>
    <t>11944</t>
  </si>
  <si>
    <t>11945</t>
  </si>
  <si>
    <t>11946</t>
  </si>
  <si>
    <t>11948</t>
  </si>
  <si>
    <t>11949</t>
  </si>
  <si>
    <t>11951</t>
  </si>
  <si>
    <t>11952</t>
  </si>
  <si>
    <t>11954</t>
  </si>
  <si>
    <t>11955</t>
  </si>
  <si>
    <t>11957</t>
  </si>
  <si>
    <t>11961</t>
  </si>
  <si>
    <t>11962</t>
  </si>
  <si>
    <t>11963</t>
  </si>
  <si>
    <t>11964</t>
  </si>
  <si>
    <t>11966</t>
  </si>
  <si>
    <t>11967</t>
  </si>
  <si>
    <t>11968</t>
  </si>
  <si>
    <t>11969</t>
  </si>
  <si>
    <t>11970</t>
  </si>
  <si>
    <t>11972</t>
  </si>
  <si>
    <t>11973</t>
  </si>
  <si>
    <t>11974</t>
  </si>
  <si>
    <t>11975</t>
  </si>
  <si>
    <t>11976</t>
  </si>
  <si>
    <t>11978</t>
  </si>
  <si>
    <t>11979</t>
  </si>
  <si>
    <t>11980</t>
  </si>
  <si>
    <t>11981</t>
  </si>
  <si>
    <t>11982</t>
  </si>
  <si>
    <t>11984</t>
  </si>
  <si>
    <t>11985</t>
  </si>
  <si>
    <t>11986</t>
  </si>
  <si>
    <t>11987</t>
  </si>
  <si>
    <t>11988</t>
  </si>
  <si>
    <t>11990</t>
  </si>
  <si>
    <t>11991</t>
  </si>
  <si>
    <t>11992</t>
  </si>
  <si>
    <t>11993</t>
  </si>
  <si>
    <t>11994</t>
  </si>
  <si>
    <t>11996</t>
  </si>
  <si>
    <t>11997</t>
  </si>
  <si>
    <t>11998</t>
  </si>
  <si>
    <t>11999</t>
  </si>
  <si>
    <t>12000</t>
  </si>
  <si>
    <t>12002</t>
  </si>
  <si>
    <t>12003</t>
  </si>
  <si>
    <t>12004</t>
  </si>
  <si>
    <t>12005</t>
  </si>
  <si>
    <t>12006</t>
  </si>
  <si>
    <t>12008</t>
  </si>
  <si>
    <t>12009</t>
  </si>
  <si>
    <t>12010</t>
  </si>
  <si>
    <t>12011</t>
  </si>
  <si>
    <t>12012</t>
  </si>
  <si>
    <t>12014</t>
  </si>
  <si>
    <t>12015</t>
  </si>
  <si>
    <t>12016</t>
  </si>
  <si>
    <t>12017</t>
  </si>
  <si>
    <t>12018</t>
  </si>
  <si>
    <t>12020</t>
  </si>
  <si>
    <t>12021</t>
  </si>
  <si>
    <t>12022</t>
  </si>
  <si>
    <t>12023</t>
  </si>
  <si>
    <t>12024</t>
  </si>
  <si>
    <t>12026</t>
  </si>
  <si>
    <t>12027</t>
  </si>
  <si>
    <t>12028</t>
  </si>
  <si>
    <t>12029</t>
  </si>
  <si>
    <t>12030</t>
  </si>
  <si>
    <t>12032</t>
  </si>
  <si>
    <t>12033</t>
  </si>
  <si>
    <t>12034</t>
  </si>
  <si>
    <t>12035</t>
  </si>
  <si>
    <t>12036</t>
  </si>
  <si>
    <t>12038</t>
  </si>
  <si>
    <t>12039</t>
  </si>
  <si>
    <t>12040</t>
  </si>
  <si>
    <t>12041</t>
  </si>
  <si>
    <t>12042</t>
  </si>
  <si>
    <t>12044</t>
  </si>
  <si>
    <t>12045</t>
  </si>
  <si>
    <t>12046</t>
  </si>
  <si>
    <t>12047</t>
  </si>
  <si>
    <t>12048</t>
  </si>
  <si>
    <t>12050</t>
  </si>
  <si>
    <t>12051</t>
  </si>
  <si>
    <t>12052</t>
  </si>
  <si>
    <t>12053</t>
  </si>
  <si>
    <t>12054</t>
  </si>
  <si>
    <t>12056</t>
  </si>
  <si>
    <t>12057</t>
  </si>
  <si>
    <t>12058</t>
  </si>
  <si>
    <t>12059</t>
  </si>
  <si>
    <t>12060</t>
  </si>
  <si>
    <t>12062</t>
  </si>
  <si>
    <t>12063</t>
  </si>
  <si>
    <t>12064</t>
  </si>
  <si>
    <t>12065</t>
  </si>
  <si>
    <t>12066</t>
  </si>
  <si>
    <t>12068</t>
  </si>
  <si>
    <t>12069</t>
  </si>
  <si>
    <t>12070</t>
  </si>
  <si>
    <t>12071</t>
  </si>
  <si>
    <t>12072</t>
  </si>
  <si>
    <t>12074</t>
  </si>
  <si>
    <t>12075</t>
  </si>
  <si>
    <t>12076</t>
  </si>
  <si>
    <t>12077</t>
  </si>
  <si>
    <t>12078</t>
  </si>
  <si>
    <t>12080</t>
  </si>
  <si>
    <t>12081</t>
  </si>
  <si>
    <t>12082</t>
  </si>
  <si>
    <t>12083</t>
  </si>
  <si>
    <t>12084</t>
  </si>
  <si>
    <t>12086</t>
  </si>
  <si>
    <t>12087</t>
  </si>
  <si>
    <t>12088</t>
  </si>
  <si>
    <t>12089</t>
  </si>
  <si>
    <t>12090</t>
  </si>
  <si>
    <t>12092</t>
  </si>
  <si>
    <t>12093</t>
  </si>
  <si>
    <t>12094</t>
  </si>
  <si>
    <t>12095</t>
  </si>
  <si>
    <t>12096</t>
  </si>
  <si>
    <t>12098</t>
  </si>
  <si>
    <t>12099</t>
  </si>
  <si>
    <t>12100</t>
  </si>
  <si>
    <t>12101</t>
  </si>
  <si>
    <t>12102</t>
  </si>
  <si>
    <t>12104</t>
  </si>
  <si>
    <t>12105</t>
  </si>
  <si>
    <t>12106</t>
  </si>
  <si>
    <t>12107</t>
  </si>
  <si>
    <t>12108</t>
  </si>
  <si>
    <t>12110</t>
  </si>
  <si>
    <t>12111</t>
  </si>
  <si>
    <t>12112</t>
  </si>
  <si>
    <t>12113</t>
  </si>
  <si>
    <t>12114</t>
  </si>
  <si>
    <t>12116</t>
  </si>
  <si>
    <t>12117</t>
  </si>
  <si>
    <t>12118</t>
  </si>
  <si>
    <t>12119</t>
  </si>
  <si>
    <t>12120</t>
  </si>
  <si>
    <t>12122</t>
  </si>
  <si>
    <t>12123</t>
  </si>
  <si>
    <t>12124</t>
  </si>
  <si>
    <t>12125</t>
  </si>
  <si>
    <t>12126</t>
  </si>
  <si>
    <t>12128</t>
  </si>
  <si>
    <t>12129</t>
  </si>
  <si>
    <t>12130</t>
  </si>
  <si>
    <t>12131</t>
  </si>
  <si>
    <t>12132</t>
  </si>
  <si>
    <t>12134</t>
  </si>
  <si>
    <t>12135</t>
  </si>
  <si>
    <t>12136</t>
  </si>
  <si>
    <t>12137</t>
  </si>
  <si>
    <t>12138</t>
  </si>
  <si>
    <t>12140</t>
  </si>
  <si>
    <t>12141</t>
  </si>
  <si>
    <t>12142</t>
  </si>
  <si>
    <t>12143</t>
  </si>
  <si>
    <t>12144</t>
  </si>
  <si>
    <t>12146</t>
  </si>
  <si>
    <t>12147</t>
  </si>
  <si>
    <t>12149</t>
  </si>
  <si>
    <t>12150</t>
  </si>
  <si>
    <t>12152</t>
  </si>
  <si>
    <t>12153</t>
  </si>
  <si>
    <t>12155</t>
  </si>
  <si>
    <t>12159</t>
  </si>
  <si>
    <t>12160</t>
  </si>
  <si>
    <t>12161</t>
  </si>
  <si>
    <t>12162</t>
  </si>
  <si>
    <t>12164</t>
  </si>
  <si>
    <t>12165</t>
  </si>
  <si>
    <t>12166</t>
  </si>
  <si>
    <t>12167</t>
  </si>
  <si>
    <t>12168</t>
  </si>
  <si>
    <t>12170</t>
  </si>
  <si>
    <t>12171</t>
  </si>
  <si>
    <t>12172</t>
  </si>
  <si>
    <t>12173</t>
  </si>
  <si>
    <t>12174</t>
  </si>
  <si>
    <t>12176</t>
  </si>
  <si>
    <t>12177</t>
  </si>
  <si>
    <t>12178</t>
  </si>
  <si>
    <t>12179</t>
  </si>
  <si>
    <t>12180</t>
  </si>
  <si>
    <t>12182</t>
  </si>
  <si>
    <t>12183</t>
  </si>
  <si>
    <t>12184</t>
  </si>
  <si>
    <t>12185</t>
  </si>
  <si>
    <t>12186</t>
  </si>
  <si>
    <t>12188</t>
  </si>
  <si>
    <t>12189</t>
  </si>
  <si>
    <t>12190</t>
  </si>
  <si>
    <t>12191</t>
  </si>
  <si>
    <t>12192</t>
  </si>
  <si>
    <t>12194</t>
  </si>
  <si>
    <t>12195</t>
  </si>
  <si>
    <t>12196</t>
  </si>
  <si>
    <t>12197</t>
  </si>
  <si>
    <t>12198</t>
  </si>
  <si>
    <t>12200</t>
  </si>
  <si>
    <t>12201</t>
  </si>
  <si>
    <t>12202</t>
  </si>
  <si>
    <t>12204</t>
  </si>
  <si>
    <t>12205</t>
  </si>
  <si>
    <t>12207</t>
  </si>
  <si>
    <t>12208</t>
  </si>
  <si>
    <t>12209</t>
  </si>
  <si>
    <t>12210</t>
  </si>
  <si>
    <t>12211</t>
  </si>
  <si>
    <t>12213</t>
  </si>
  <si>
    <t>12214</t>
  </si>
  <si>
    <t>12215</t>
  </si>
  <si>
    <t>12216</t>
  </si>
  <si>
    <t>12217</t>
  </si>
  <si>
    <t>12219</t>
  </si>
  <si>
    <t>12220</t>
  </si>
  <si>
    <t>12221</t>
  </si>
  <si>
    <t>12222</t>
  </si>
  <si>
    <t>12223</t>
  </si>
  <si>
    <t>12225</t>
  </si>
  <si>
    <t>12226</t>
  </si>
  <si>
    <t>12227</t>
  </si>
  <si>
    <t>12228</t>
  </si>
  <si>
    <t>12229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</si>
  <si>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</si>
  <si>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</si>
  <si>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</si>
  <si>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</si>
  <si>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</si>
  <si>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</si>
  <si>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</si>
  <si>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</si>
  <si>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12244</t>
  </si>
  <si>
    <t>12245</t>
  </si>
  <si>
    <t>12246</t>
  </si>
  <si>
    <t>12247</t>
  </si>
  <si>
    <t>12248</t>
  </si>
  <si>
    <t>12250</t>
  </si>
  <si>
    <t>12251</t>
  </si>
  <si>
    <t>12252</t>
  </si>
  <si>
    <t>12253</t>
  </si>
  <si>
    <t>12254</t>
  </si>
  <si>
    <t>12255</t>
  </si>
  <si>
    <t>12256</t>
  </si>
  <si>
    <t>12258</t>
  </si>
  <si>
    <t>12259</t>
  </si>
  <si>
    <t>12260</t>
  </si>
  <si>
    <t>12261</t>
  </si>
  <si>
    <t>12262</t>
  </si>
  <si>
    <t>12264</t>
  </si>
  <si>
    <t>12265</t>
  </si>
  <si>
    <t>12266</t>
  </si>
  <si>
    <t>12267</t>
  </si>
  <si>
    <t>12268</t>
  </si>
  <si>
    <t>12270</t>
  </si>
  <si>
    <t>12271</t>
  </si>
  <si>
    <t>12272</t>
  </si>
  <si>
    <t>12273</t>
  </si>
  <si>
    <t>12274</t>
  </si>
  <si>
    <t>12276</t>
  </si>
  <si>
    <t>12277</t>
  </si>
  <si>
    <t>12278</t>
  </si>
  <si>
    <t>12279</t>
  </si>
  <si>
    <t>12280</t>
  </si>
  <si>
    <t>12282</t>
  </si>
  <si>
    <t>12283</t>
  </si>
  <si>
    <t>12284</t>
  </si>
  <si>
    <t>12285</t>
  </si>
  <si>
    <t>12286</t>
  </si>
  <si>
    <t>12288</t>
  </si>
  <si>
    <t>12289</t>
  </si>
  <si>
    <t>12290</t>
  </si>
  <si>
    <t>12291</t>
  </si>
  <si>
    <t>12292</t>
  </si>
  <si>
    <t>12294</t>
  </si>
  <si>
    <t>12295</t>
  </si>
  <si>
    <t>12296</t>
  </si>
  <si>
    <t>12297</t>
  </si>
  <si>
    <t>12298</t>
  </si>
  <si>
    <t>12300</t>
  </si>
  <si>
    <t>12301</t>
  </si>
  <si>
    <t>12302</t>
  </si>
  <si>
    <t>12303</t>
  </si>
  <si>
    <t>12304</t>
  </si>
  <si>
    <t>12306</t>
  </si>
  <si>
    <t>12307</t>
  </si>
  <si>
    <t>12308</t>
  </si>
  <si>
    <t>12309</t>
  </si>
  <si>
    <t>12310</t>
  </si>
  <si>
    <t>12312</t>
  </si>
  <si>
    <t>12313</t>
  </si>
  <si>
    <t>12314</t>
  </si>
  <si>
    <t>12315</t>
  </si>
  <si>
    <t>12316</t>
  </si>
  <si>
    <t>12318</t>
  </si>
  <si>
    <t>12319</t>
  </si>
  <si>
    <t>12320</t>
  </si>
  <si>
    <t>12321</t>
  </si>
  <si>
    <t>12322</t>
  </si>
  <si>
    <t>12324</t>
  </si>
  <si>
    <t>12325</t>
  </si>
  <si>
    <t>12327</t>
  </si>
  <si>
    <t>12328</t>
  </si>
  <si>
    <t>12330</t>
  </si>
  <si>
    <t>12331</t>
  </si>
  <si>
    <t>12333</t>
  </si>
  <si>
    <t>12334</t>
  </si>
  <si>
    <t>12336</t>
  </si>
  <si>
    <t>12337</t>
  </si>
  <si>
    <t>12344</t>
  </si>
  <si>
    <t>12345</t>
  </si>
  <si>
    <t>12346</t>
  </si>
  <si>
    <t>12348</t>
  </si>
  <si>
    <t>12349</t>
  </si>
  <si>
    <t>12350</t>
  </si>
  <si>
    <t>12351</t>
  </si>
  <si>
    <t>12352</t>
  </si>
  <si>
    <t>12354</t>
  </si>
  <si>
    <t>12355</t>
  </si>
  <si>
    <t>12356</t>
  </si>
  <si>
    <t>12357</t>
  </si>
  <si>
    <t>12358</t>
  </si>
  <si>
    <t>12360</t>
  </si>
  <si>
    <t>12361</t>
  </si>
  <si>
    <t>12707</t>
  </si>
  <si>
    <t>12720</t>
  </si>
  <si>
    <t>12724</t>
  </si>
  <si>
    <t>12744</t>
  </si>
  <si>
    <t>12745</t>
  </si>
  <si>
    <t>12746</t>
  </si>
  <si>
    <t>12747</t>
  </si>
  <si>
    <t>12748</t>
  </si>
  <si>
    <t>12749</t>
  </si>
  <si>
    <t>12750</t>
  </si>
  <si>
    <t>12761</t>
  </si>
  <si>
    <t>12762</t>
  </si>
  <si>
    <t>12763</t>
  </si>
  <si>
    <t>12767</t>
  </si>
  <si>
    <t>12774</t>
  </si>
  <si>
    <t>12775</t>
  </si>
  <si>
    <t>12776</t>
  </si>
  <si>
    <t>12777</t>
  </si>
  <si>
    <t>12778</t>
  </si>
  <si>
    <t>12779</t>
  </si>
  <si>
    <t>12780</t>
  </si>
  <si>
    <t>12781</t>
  </si>
  <si>
    <t>12782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</si>
  <si>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</si>
  <si>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</si>
  <si>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</si>
  <si>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</si>
  <si>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</si>
  <si>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</si>
  <si>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</si>
  <si>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</si>
  <si>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</si>
  <si>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</si>
  <si>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12793</t>
  </si>
  <si>
    <t>12794</t>
  </si>
  <si>
    <t>12795</t>
  </si>
  <si>
    <t>12796</t>
  </si>
  <si>
    <t>12797</t>
  </si>
  <si>
    <t>12798</t>
  </si>
  <si>
    <t>12799</t>
  </si>
  <si>
    <t>12801</t>
  </si>
  <si>
    <t>12802</t>
  </si>
  <si>
    <t>12803</t>
  </si>
  <si>
    <t>12805</t>
  </si>
  <si>
    <t>12806</t>
  </si>
  <si>
    <t>12807</t>
  </si>
  <si>
    <t>12808</t>
  </si>
  <si>
    <t>12809</t>
  </si>
  <si>
    <t>12810</t>
  </si>
  <si>
    <t>12811</t>
  </si>
  <si>
    <t>12812</t>
  </si>
  <si>
    <t>12813</t>
  </si>
  <si>
    <t>12814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</si>
  <si>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</si>
  <si>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</si>
  <si>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</si>
  <si>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</si>
  <si>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</si>
  <si>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</si>
  <si>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</si>
  <si>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</si>
  <si>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12824</t>
  </si>
  <si>
    <t>12825</t>
  </si>
  <si>
    <t>12826</t>
  </si>
  <si>
    <t>12828</t>
  </si>
  <si>
    <t>12829</t>
  </si>
  <si>
    <t>12834</t>
  </si>
  <si>
    <t>12835</t>
  </si>
  <si>
    <t>12836</t>
  </si>
  <si>
    <t>12837</t>
  </si>
  <si>
    <t>12840</t>
  </si>
  <si>
    <t>12841</t>
  </si>
  <si>
    <t>12842</t>
  </si>
  <si>
    <t>12843</t>
  </si>
  <si>
    <t>12847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</si>
  <si>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</si>
  <si>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</si>
  <si>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</si>
  <si>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</si>
  <si>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</si>
  <si>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</si>
  <si>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</si>
  <si>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</si>
  <si>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12865</t>
  </si>
  <si>
    <t>12866</t>
  </si>
  <si>
    <t>12867</t>
  </si>
  <si>
    <t>12868</t>
  </si>
  <si>
    <t>12869</t>
  </si>
  <si>
    <t>12870</t>
  </si>
  <si>
    <t>12871</t>
  </si>
  <si>
    <t>12875</t>
  </si>
  <si>
    <t>12877</t>
  </si>
  <si>
    <t>12878</t>
  </si>
  <si>
    <t>12879</t>
  </si>
  <si>
    <t>12880</t>
  </si>
  <si>
    <t>12881</t>
  </si>
  <si>
    <t>12882</t>
  </si>
  <si>
    <t>12883</t>
  </si>
  <si>
    <t>12887</t>
  </si>
  <si>
    <t>12891</t>
  </si>
  <si>
    <t>12893</t>
  </si>
  <si>
    <t>12894</t>
  </si>
  <si>
    <t>12896</t>
  </si>
  <si>
    <t>12898</t>
  </si>
  <si>
    <t>12900</t>
  </si>
  <si>
    <t>12901</t>
  </si>
  <si>
    <t>12902</t>
  </si>
  <si>
    <t>12903</t>
  </si>
  <si>
    <t>12905</t>
  </si>
  <si>
    <t>12906</t>
  </si>
  <si>
    <t>12911</t>
  </si>
  <si>
    <t>12912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</si>
  <si>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</si>
  <si>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</si>
  <si>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</si>
  <si>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</si>
  <si>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</si>
  <si>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</si>
  <si>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</si>
  <si>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</si>
  <si>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</si>
  <si>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12945</t>
  </si>
  <si>
    <t>12947</t>
  </si>
  <si>
    <t>12948</t>
  </si>
  <si>
    <t>12949</t>
  </si>
  <si>
    <t>12951</t>
  </si>
  <si>
    <t>12954</t>
  </si>
  <si>
    <t>12955</t>
  </si>
  <si>
    <t>12956</t>
  </si>
  <si>
    <t>12957</t>
  </si>
  <si>
    <t>12959</t>
  </si>
  <si>
    <t>12962</t>
  </si>
  <si>
    <t>12963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</si>
  <si>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</si>
  <si>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</si>
  <si>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</si>
  <si>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</si>
  <si>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</si>
  <si>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</si>
  <si>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</si>
  <si>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</si>
  <si>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</si>
  <si>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</si>
  <si>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</si>
  <si>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</si>
  <si>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</si>
  <si>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</si>
  <si>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</si>
  <si>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</si>
  <si>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</si>
  <si>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12982</t>
  </si>
  <si>
    <t>12983</t>
  </si>
  <si>
    <t>12984</t>
  </si>
  <si>
    <t>12985</t>
  </si>
  <si>
    <t>12986</t>
  </si>
  <si>
    <t>12987</t>
  </si>
  <si>
    <t>12988</t>
  </si>
  <si>
    <t>12989</t>
  </si>
  <si>
    <t>12999</t>
  </si>
  <si>
    <t>13004</t>
  </si>
  <si>
    <t>13005</t>
  </si>
  <si>
    <t>13006</t>
  </si>
  <si>
    <t>13007</t>
  </si>
  <si>
    <t>13008</t>
  </si>
  <si>
    <t>13009</t>
  </si>
  <si>
    <t>13010</t>
  </si>
  <si>
    <t>13017</t>
  </si>
  <si>
    <t>13020</t>
  </si>
  <si>
    <t>13021</t>
  </si>
  <si>
    <t>13022</t>
  </si>
  <si>
    <t>13023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</si>
  <si>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</si>
  <si>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</si>
  <si>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</si>
  <si>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</si>
  <si>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</si>
  <si>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</si>
  <si>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</si>
  <si>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</si>
  <si>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</si>
  <si>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13041</t>
  </si>
  <si>
    <t>13052</t>
  </si>
  <si>
    <t>13054</t>
  </si>
  <si>
    <t>13055</t>
  </si>
  <si>
    <t>13056</t>
  </si>
  <si>
    <t>13057</t>
  </si>
  <si>
    <t>13058</t>
  </si>
  <si>
    <t>13059</t>
  </si>
  <si>
    <t>13061</t>
  </si>
  <si>
    <t>13062</t>
  </si>
  <si>
    <t>13063</t>
  </si>
  <si>
    <t>13064</t>
  </si>
  <si>
    <t>13065</t>
  </si>
  <si>
    <t>13066</t>
  </si>
  <si>
    <t>13067</t>
  </si>
  <si>
    <t>13070</t>
  </si>
  <si>
    <t>13071</t>
  </si>
  <si>
    <t>13072</t>
  </si>
  <si>
    <t>13073</t>
  </si>
  <si>
    <t>13075</t>
  </si>
  <si>
    <t>13076</t>
  </si>
  <si>
    <t>13077</t>
  </si>
  <si>
    <t>13080</t>
  </si>
  <si>
    <t>13081</t>
  </si>
  <si>
    <t>13084</t>
  </si>
  <si>
    <t>13085</t>
  </si>
  <si>
    <t>13086</t>
  </si>
  <si>
    <t>13092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</si>
  <si>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</si>
  <si>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</si>
  <si>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</si>
  <si>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</si>
  <si>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</si>
  <si>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</si>
  <si>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</si>
  <si>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</si>
  <si>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</si>
  <si>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</si>
  <si>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</si>
  <si>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</si>
  <si>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</si>
  <si>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</si>
  <si>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</si>
  <si>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</si>
  <si>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</si>
  <si>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</si>
  <si>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</si>
  <si>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</si>
  <si>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</si>
  <si>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</si>
  <si>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</si>
  <si>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</si>
  <si>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</si>
  <si>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</si>
  <si>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</si>
  <si>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</si>
  <si>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13125</t>
  </si>
  <si>
    <t>13126</t>
  </si>
  <si>
    <t>13127</t>
  </si>
  <si>
    <t>13128</t>
  </si>
  <si>
    <t>13129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</si>
  <si>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</si>
  <si>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</si>
  <si>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</si>
  <si>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</si>
  <si>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</si>
  <si>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</si>
  <si>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</si>
  <si>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</si>
  <si>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</si>
  <si>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</si>
  <si>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</si>
  <si>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</si>
  <si>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</si>
  <si>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</si>
  <si>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</si>
  <si>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</si>
  <si>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</si>
  <si>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</si>
  <si>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</si>
  <si>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13149</t>
  </si>
  <si>
    <t>13150</t>
  </si>
  <si>
    <t>13151</t>
  </si>
  <si>
    <t>13164</t>
  </si>
  <si>
    <t>13165</t>
  </si>
  <si>
    <t>13166</t>
  </si>
  <si>
    <t>13167</t>
  </si>
  <si>
    <t>13168</t>
  </si>
  <si>
    <t>13169</t>
  </si>
  <si>
    <t>13170</t>
  </si>
  <si>
    <t>13171</t>
  </si>
  <si>
    <t>13172</t>
  </si>
  <si>
    <t>13173</t>
  </si>
  <si>
    <t>13174</t>
  </si>
  <si>
    <t>13175</t>
  </si>
  <si>
    <t>13176</t>
  </si>
  <si>
    <t>13209</t>
  </si>
  <si>
    <t>13210</t>
  </si>
  <si>
    <t>13211</t>
  </si>
  <si>
    <t>13212</t>
  </si>
  <si>
    <t>13215</t>
  </si>
  <si>
    <t>13216</t>
  </si>
  <si>
    <t>13217</t>
  </si>
  <si>
    <t>13218</t>
  </si>
  <si>
    <t>13221</t>
  </si>
  <si>
    <t>13226</t>
  </si>
  <si>
    <t>13227</t>
  </si>
  <si>
    <t>13228</t>
  </si>
  <si>
    <t>13229</t>
  </si>
  <si>
    <t>13230</t>
  </si>
  <si>
    <t>13231</t>
  </si>
  <si>
    <t>13232</t>
  </si>
  <si>
    <t>13233</t>
  </si>
  <si>
    <t>13234</t>
  </si>
  <si>
    <t>13235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</si>
  <si>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</si>
  <si>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</si>
  <si>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</si>
  <si>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</si>
  <si>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</si>
  <si>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</si>
  <si>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</si>
  <si>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</si>
  <si>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13245</t>
  </si>
  <si>
    <t>13246</t>
  </si>
  <si>
    <t>13247</t>
  </si>
  <si>
    <t>13248</t>
  </si>
  <si>
    <t>13249</t>
  </si>
  <si>
    <t>13250</t>
  </si>
  <si>
    <t>13251</t>
  </si>
  <si>
    <t>13252</t>
  </si>
  <si>
    <t>13253</t>
  </si>
  <si>
    <t>13254</t>
  </si>
  <si>
    <t>13255</t>
  </si>
  <si>
    <t>13256</t>
  </si>
  <si>
    <t>13257</t>
  </si>
  <si>
    <t>13259</t>
  </si>
  <si>
    <t>13260</t>
  </si>
  <si>
    <t>13261</t>
  </si>
  <si>
    <t>13262</t>
  </si>
  <si>
    <t>13263</t>
  </si>
  <si>
    <t>13264</t>
  </si>
  <si>
    <t>13265</t>
  </si>
  <si>
    <t>13266</t>
  </si>
  <si>
    <t>13267</t>
  </si>
  <si>
    <t>13268</t>
  </si>
  <si>
    <t>13269</t>
  </si>
  <si>
    <t>13270</t>
  </si>
  <si>
    <t>13271</t>
  </si>
  <si>
    <t>13272</t>
  </si>
  <si>
    <t>13273</t>
  </si>
  <si>
    <t>13274</t>
  </si>
  <si>
    <t>13275</t>
  </si>
  <si>
    <t>13277</t>
  </si>
  <si>
    <t>13278</t>
  </si>
  <si>
    <t>13279</t>
  </si>
  <si>
    <t>13280</t>
  </si>
  <si>
    <t>13281</t>
  </si>
  <si>
    <t>13284</t>
  </si>
  <si>
    <t>13285</t>
  </si>
  <si>
    <t>13286</t>
  </si>
  <si>
    <t>13287</t>
  </si>
  <si>
    <t>13288</t>
  </si>
  <si>
    <t>13289</t>
  </si>
  <si>
    <t>13290</t>
  </si>
  <si>
    <t>13291</t>
  </si>
  <si>
    <t>13292</t>
  </si>
  <si>
    <t>13293</t>
  </si>
  <si>
    <t>13294</t>
  </si>
  <si>
    <t>13295</t>
  </si>
  <si>
    <t>13296</t>
  </si>
  <si>
    <t>13297</t>
  </si>
  <si>
    <t>13298</t>
  </si>
  <si>
    <t>13300</t>
  </si>
  <si>
    <t>13301</t>
  </si>
  <si>
    <t>13302</t>
  </si>
  <si>
    <t>13304</t>
  </si>
  <si>
    <t>13305</t>
  </si>
  <si>
    <t>13323</t>
  </si>
  <si>
    <t>13324</t>
  </si>
  <si>
    <t>13325</t>
  </si>
  <si>
    <t>13326</t>
  </si>
  <si>
    <t>13327</t>
  </si>
  <si>
    <t>13328</t>
  </si>
  <si>
    <t>13329</t>
  </si>
  <si>
    <t>13330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</si>
  <si>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</si>
  <si>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</si>
  <si>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</si>
  <si>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</si>
  <si>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</si>
  <si>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</si>
  <si>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</si>
  <si>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</si>
  <si>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</si>
  <si>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13341</t>
  </si>
  <si>
    <t>13342</t>
  </si>
  <si>
    <t>13343</t>
  </si>
  <si>
    <t>13344</t>
  </si>
  <si>
    <t>13345</t>
  </si>
  <si>
    <t>13346</t>
  </si>
  <si>
    <t>13347</t>
  </si>
  <si>
    <t>13348</t>
  </si>
  <si>
    <t>13349</t>
  </si>
  <si>
    <t>13350</t>
  </si>
  <si>
    <t>13351</t>
  </si>
  <si>
    <t>13352</t>
  </si>
  <si>
    <t>13353</t>
  </si>
  <si>
    <t>13354</t>
  </si>
  <si>
    <t>13355</t>
  </si>
  <si>
    <t>13356</t>
  </si>
  <si>
    <t>13357</t>
  </si>
  <si>
    <t>13358</t>
  </si>
  <si>
    <t>13359</t>
  </si>
  <si>
    <t>13360</t>
  </si>
  <si>
    <t>13361</t>
  </si>
  <si>
    <t>13362</t>
  </si>
  <si>
    <t>13363</t>
  </si>
  <si>
    <t>13364</t>
  </si>
  <si>
    <t>13365</t>
  </si>
  <si>
    <t>13366</t>
  </si>
  <si>
    <t>13367</t>
  </si>
  <si>
    <t>13368</t>
  </si>
  <si>
    <t>13369</t>
  </si>
  <si>
    <t>13370</t>
  </si>
  <si>
    <t>13371</t>
  </si>
  <si>
    <t>13372</t>
  </si>
  <si>
    <t>13373</t>
  </si>
  <si>
    <t>13374</t>
  </si>
  <si>
    <t>13375</t>
  </si>
  <si>
    <t>13376</t>
  </si>
  <si>
    <t>13377</t>
  </si>
  <si>
    <t>13378</t>
  </si>
  <si>
    <t>13379</t>
  </si>
  <si>
    <t>13380</t>
  </si>
  <si>
    <t>13381</t>
  </si>
  <si>
    <t>13382</t>
  </si>
  <si>
    <t>13383</t>
  </si>
  <si>
    <t>13384</t>
  </si>
  <si>
    <t>13385</t>
  </si>
  <si>
    <t>13386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</si>
  <si>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</si>
  <si>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</si>
  <si>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</si>
  <si>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</si>
  <si>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</si>
  <si>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</si>
  <si>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</si>
  <si>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</si>
  <si>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</si>
  <si>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</si>
  <si>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</si>
  <si>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</si>
  <si>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</si>
  <si>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13402</t>
  </si>
  <si>
    <t>13403</t>
  </si>
  <si>
    <t>13404</t>
  </si>
  <si>
    <t>13409</t>
  </si>
  <si>
    <t>13410</t>
  </si>
  <si>
    <t>13411</t>
  </si>
  <si>
    <t>13412</t>
  </si>
  <si>
    <t>13413</t>
  </si>
  <si>
    <t>13414</t>
  </si>
  <si>
    <t>13415</t>
  </si>
  <si>
    <t>13420</t>
  </si>
  <si>
    <t>13421</t>
  </si>
  <si>
    <t>13423</t>
  </si>
  <si>
    <t>13428</t>
  </si>
  <si>
    <t>13430</t>
  </si>
  <si>
    <t>13431</t>
  </si>
  <si>
    <t>13432</t>
  </si>
  <si>
    <t>13439</t>
  </si>
  <si>
    <t>13441</t>
  </si>
  <si>
    <t>13442</t>
  </si>
  <si>
    <t>13443</t>
  </si>
  <si>
    <t>13444</t>
  </si>
  <si>
    <t>13445</t>
  </si>
  <si>
    <t>13446</t>
  </si>
  <si>
    <t>13447</t>
  </si>
  <si>
    <t>13450</t>
  </si>
  <si>
    <t>13451</t>
  </si>
  <si>
    <t>13455</t>
  </si>
  <si>
    <t>13459</t>
  </si>
  <si>
    <t>13460</t>
  </si>
  <si>
    <t>13461</t>
  </si>
  <si>
    <t>13462</t>
  </si>
  <si>
    <t>13463</t>
  </si>
  <si>
    <t>13466</t>
  </si>
  <si>
    <t>13467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</si>
  <si>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</si>
  <si>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</si>
  <si>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</si>
  <si>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</si>
  <si>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</si>
  <si>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</si>
  <si>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</si>
  <si>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</si>
  <si>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</si>
  <si>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</si>
  <si>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</si>
  <si>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</si>
  <si>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</si>
  <si>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</si>
  <si>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</si>
  <si>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</si>
  <si>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</si>
  <si>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</si>
  <si>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</si>
  <si>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</si>
  <si>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</si>
  <si>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13495</t>
  </si>
  <si>
    <t>13496</t>
  </si>
  <si>
    <t>13497</t>
  </si>
  <si>
    <t>13498</t>
  </si>
  <si>
    <t>13499</t>
  </si>
  <si>
    <t>13502</t>
  </si>
  <si>
    <t>13504</t>
  </si>
  <si>
    <t>13507</t>
  </si>
  <si>
    <t>13508</t>
  </si>
  <si>
    <t>13509</t>
  </si>
  <si>
    <t>13511</t>
  </si>
  <si>
    <t>13512</t>
  </si>
  <si>
    <t>13513</t>
  </si>
  <si>
    <t>13514</t>
  </si>
  <si>
    <t>13515</t>
  </si>
  <si>
    <t>13516</t>
  </si>
  <si>
    <t>13517</t>
  </si>
  <si>
    <t>13518</t>
  </si>
  <si>
    <t>13519</t>
  </si>
  <si>
    <t>13520</t>
  </si>
  <si>
    <t>13521</t>
  </si>
  <si>
    <t>13522</t>
  </si>
  <si>
    <t>13523</t>
  </si>
  <si>
    <t>13524</t>
  </si>
  <si>
    <t>13530</t>
  </si>
  <si>
    <t>13531</t>
  </si>
  <si>
    <t>13532</t>
  </si>
  <si>
    <t>13533</t>
  </si>
  <si>
    <t>13535</t>
  </si>
  <si>
    <t>13537</t>
  </si>
  <si>
    <t>13538</t>
  </si>
  <si>
    <t>13539</t>
  </si>
  <si>
    <t>13540</t>
  </si>
  <si>
    <t>13542</t>
  </si>
  <si>
    <t>13544</t>
  </si>
  <si>
    <t>13547</t>
  </si>
  <si>
    <t>13548</t>
  </si>
  <si>
    <t>13569</t>
  </si>
  <si>
    <t>13570</t>
  </si>
  <si>
    <t>13571</t>
  </si>
  <si>
    <t>13572</t>
  </si>
  <si>
    <t>13573</t>
  </si>
  <si>
    <t>13574</t>
  </si>
  <si>
    <t>13575</t>
  </si>
  <si>
    <t>13576</t>
  </si>
  <si>
    <t>13577</t>
  </si>
  <si>
    <t>13578</t>
  </si>
  <si>
    <t>13580</t>
  </si>
  <si>
    <t>13581</t>
  </si>
  <si>
    <t>13583</t>
  </si>
  <si>
    <t>13584</t>
  </si>
  <si>
    <t>13585</t>
  </si>
  <si>
    <t>13588</t>
  </si>
  <si>
    <t>13589</t>
  </si>
  <si>
    <t>13590</t>
  </si>
  <si>
    <t>13591</t>
  </si>
  <si>
    <t>13592</t>
  </si>
  <si>
    <t>13593</t>
  </si>
  <si>
    <t>13601</t>
  </si>
  <si>
    <t>13602</t>
  </si>
  <si>
    <t>13603</t>
  </si>
  <si>
    <t>13604</t>
  </si>
  <si>
    <t>13605</t>
  </si>
  <si>
    <t>13606</t>
  </si>
  <si>
    <t>13614</t>
  </si>
  <si>
    <t>13615</t>
  </si>
  <si>
    <t>13616</t>
  </si>
  <si>
    <t>13618</t>
  </si>
  <si>
    <t>13619</t>
  </si>
  <si>
    <t>13620</t>
  </si>
  <si>
    <t>13624</t>
  </si>
  <si>
    <t>13625</t>
  </si>
  <si>
    <t>13626</t>
  </si>
  <si>
    <t>13627</t>
  </si>
  <si>
    <t>13628</t>
  </si>
  <si>
    <t>13629</t>
  </si>
  <si>
    <t>13630</t>
  </si>
  <si>
    <t>13631</t>
  </si>
  <si>
    <t>13632</t>
  </si>
  <si>
    <t>13633</t>
  </si>
  <si>
    <t>13634</t>
  </si>
  <si>
    <t>13635</t>
  </si>
  <si>
    <t>13636</t>
  </si>
  <si>
    <t>13638</t>
  </si>
  <si>
    <t>13639</t>
  </si>
  <si>
    <t>13640</t>
  </si>
  <si>
    <t>13642</t>
  </si>
  <si>
    <t>13646</t>
  </si>
  <si>
    <t>13648</t>
  </si>
  <si>
    <t>13649</t>
  </si>
  <si>
    <t>13650</t>
  </si>
  <si>
    <t>13651</t>
  </si>
  <si>
    <t>13652</t>
  </si>
  <si>
    <t>13654</t>
  </si>
  <si>
    <t>13655</t>
  </si>
  <si>
    <t>13656</t>
  </si>
  <si>
    <t>13658</t>
  </si>
  <si>
    <t>13659</t>
  </si>
  <si>
    <t>13660</t>
  </si>
  <si>
    <t>13661</t>
  </si>
  <si>
    <t>13662</t>
  </si>
  <si>
    <t>13663</t>
  </si>
  <si>
    <t>13664</t>
  </si>
  <si>
    <t>13665</t>
  </si>
  <si>
    <t>13666</t>
  </si>
  <si>
    <t>13667</t>
  </si>
  <si>
    <t>13668</t>
  </si>
  <si>
    <t>13669</t>
  </si>
  <si>
    <t>13670</t>
  </si>
  <si>
    <t>13671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</si>
  <si>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</si>
  <si>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</si>
  <si>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</si>
  <si>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</si>
  <si>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</si>
  <si>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</si>
  <si>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</si>
  <si>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</si>
  <si>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</si>
  <si>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</si>
  <si>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13721</t>
  </si>
  <si>
    <t>13724</t>
  </si>
  <si>
    <t>13725</t>
  </si>
  <si>
    <t>13727</t>
  </si>
  <si>
    <t>13730</t>
  </si>
  <si>
    <t>13731</t>
  </si>
  <si>
    <t>13732</t>
  </si>
  <si>
    <t>13733</t>
  </si>
  <si>
    <t>13737</t>
  </si>
  <si>
    <t>13738</t>
  </si>
  <si>
    <t>13740</t>
  </si>
  <si>
    <t>13741</t>
  </si>
  <si>
    <t>13742</t>
  </si>
  <si>
    <t>13749</t>
  </si>
  <si>
    <t>13752</t>
  </si>
  <si>
    <t>13753</t>
  </si>
  <si>
    <t>13754</t>
  </si>
  <si>
    <t>13755</t>
  </si>
  <si>
    <t>13761</t>
  </si>
  <si>
    <t>13762</t>
  </si>
  <si>
    <t>13763</t>
  </si>
  <si>
    <t>13764</t>
  </si>
  <si>
    <t>13765</t>
  </si>
  <si>
    <t>13766</t>
  </si>
  <si>
    <t>13767</t>
  </si>
  <si>
    <t>13768</t>
  </si>
  <si>
    <t>13770</t>
  </si>
  <si>
    <t>13771</t>
  </si>
  <si>
    <t>13772</t>
  </si>
  <si>
    <t>13773</t>
  </si>
  <si>
    <t>13774</t>
  </si>
  <si>
    <t>13775</t>
  </si>
  <si>
    <t>13776</t>
  </si>
  <si>
    <t>13777</t>
  </si>
  <si>
    <t>13778</t>
  </si>
  <si>
    <t>13779</t>
  </si>
  <si>
    <t>13780</t>
  </si>
  <si>
    <t>13781</t>
  </si>
  <si>
    <t>13782</t>
  </si>
  <si>
    <t>13783</t>
  </si>
  <si>
    <t>13784</t>
  </si>
  <si>
    <t>13788</t>
  </si>
  <si>
    <t>13789</t>
  </si>
  <si>
    <t>13791</t>
  </si>
  <si>
    <t>13800</t>
  </si>
  <si>
    <t>13809</t>
  </si>
  <si>
    <t>13810</t>
  </si>
  <si>
    <t>13811</t>
  </si>
  <si>
    <t>13812</t>
  </si>
  <si>
    <t>13813</t>
  </si>
  <si>
    <t>13814</t>
  </si>
  <si>
    <t>13825</t>
  </si>
  <si>
    <t>13826</t>
  </si>
  <si>
    <t>13827</t>
  </si>
  <si>
    <t>13828</t>
  </si>
  <si>
    <t>13831</t>
  </si>
  <si>
    <t>13832</t>
  </si>
  <si>
    <t>13833</t>
  </si>
  <si>
    <t>13834</t>
  </si>
  <si>
    <t>13836</t>
  </si>
  <si>
    <t>13837</t>
  </si>
  <si>
    <t>13839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</si>
  <si>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</si>
  <si>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</si>
  <si>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</si>
  <si>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</si>
  <si>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</si>
  <si>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</si>
  <si>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</si>
  <si>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</si>
  <si>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13849</t>
  </si>
  <si>
    <t>13850</t>
  </si>
  <si>
    <t>13851</t>
  </si>
  <si>
    <t>13852</t>
  </si>
  <si>
    <t>13853</t>
  </si>
  <si>
    <t>13854</t>
  </si>
  <si>
    <t>13855</t>
  </si>
  <si>
    <t>13856</t>
  </si>
  <si>
    <t>13857</t>
  </si>
  <si>
    <t>13858</t>
  </si>
  <si>
    <t>13859</t>
  </si>
  <si>
    <t>13860</t>
  </si>
  <si>
    <t>13861</t>
  </si>
  <si>
    <t>13862</t>
  </si>
  <si>
    <t>13863</t>
  </si>
  <si>
    <t>13864</t>
  </si>
  <si>
    <t>13865</t>
  </si>
  <si>
    <t>13866</t>
  </si>
  <si>
    <t>13871</t>
  </si>
  <si>
    <t>13872</t>
  </si>
  <si>
    <t>13873</t>
  </si>
  <si>
    <t>13874</t>
  </si>
  <si>
    <t>13875</t>
  </si>
  <si>
    <t>13876</t>
  </si>
  <si>
    <t>13877</t>
  </si>
  <si>
    <t>13878</t>
  </si>
  <si>
    <t>13879</t>
  </si>
  <si>
    <t>13880</t>
  </si>
  <si>
    <t>13881</t>
  </si>
  <si>
    <t>13882</t>
  </si>
  <si>
    <t>13883</t>
  </si>
  <si>
    <t>13884</t>
  </si>
  <si>
    <t>13885</t>
  </si>
  <si>
    <t>13886</t>
  </si>
  <si>
    <t>13887</t>
  </si>
  <si>
    <t>13888</t>
  </si>
  <si>
    <t>13889</t>
  </si>
  <si>
    <t>13890</t>
  </si>
  <si>
    <t>13891</t>
  </si>
  <si>
    <t>13892</t>
  </si>
  <si>
    <t>13893</t>
  </si>
  <si>
    <t>13894</t>
  </si>
  <si>
    <t>13895</t>
  </si>
  <si>
    <t>13896</t>
  </si>
  <si>
    <t>13897</t>
  </si>
  <si>
    <t>13898</t>
  </si>
  <si>
    <t>13899</t>
  </si>
  <si>
    <t>13900</t>
  </si>
  <si>
    <t>13901</t>
  </si>
  <si>
    <t>13902</t>
  </si>
  <si>
    <t>13903</t>
  </si>
  <si>
    <t>13916</t>
  </si>
  <si>
    <t>13917</t>
  </si>
  <si>
    <t>13918</t>
  </si>
  <si>
    <t>13919</t>
  </si>
  <si>
    <t>13920</t>
  </si>
  <si>
    <t>13921</t>
  </si>
  <si>
    <t>13922</t>
  </si>
  <si>
    <t>13923</t>
  </si>
  <si>
    <t>13924</t>
  </si>
  <si>
    <t>13925</t>
  </si>
  <si>
    <t>13926</t>
  </si>
  <si>
    <t>13927</t>
  </si>
  <si>
    <t>13928</t>
  </si>
  <si>
    <t>13929</t>
  </si>
  <si>
    <t>13930</t>
  </si>
  <si>
    <t>13936</t>
  </si>
  <si>
    <t>13937</t>
  </si>
  <si>
    <t>13938</t>
  </si>
  <si>
    <t>13939</t>
  </si>
  <si>
    <t>13940</t>
  </si>
  <si>
    <t>13941</t>
  </si>
  <si>
    <t>13944</t>
  </si>
  <si>
    <t>13945</t>
  </si>
  <si>
    <t>13946</t>
  </si>
  <si>
    <t>13947</t>
  </si>
  <si>
    <t>13948</t>
  </si>
  <si>
    <t>13949</t>
  </si>
  <si>
    <t>13950</t>
  </si>
  <si>
    <t>13953</t>
  </si>
  <si>
    <t>13954</t>
  </si>
  <si>
    <t>13955</t>
  </si>
  <si>
    <t>13957</t>
  </si>
  <si>
    <t>13958</t>
  </si>
  <si>
    <t>13959</t>
  </si>
  <si>
    <t>13960</t>
  </si>
  <si>
    <t>13961</t>
  </si>
  <si>
    <t>13963</t>
  </si>
  <si>
    <t>13964</t>
  </si>
  <si>
    <t>13965</t>
  </si>
  <si>
    <t>13966</t>
  </si>
  <si>
    <t>13967</t>
  </si>
  <si>
    <t>13968</t>
  </si>
  <si>
    <t>13969</t>
  </si>
  <si>
    <t>13970</t>
  </si>
  <si>
    <t>13971</t>
  </si>
  <si>
    <t>13972</t>
  </si>
  <si>
    <t>13973</t>
  </si>
  <si>
    <t>13974</t>
  </si>
  <si>
    <t>13977</t>
  </si>
  <si>
    <t>13979</t>
  </si>
  <si>
    <t>13980</t>
  </si>
  <si>
    <t>13981</t>
  </si>
  <si>
    <t>13985</t>
  </si>
  <si>
    <t>13986</t>
  </si>
  <si>
    <t>13988</t>
  </si>
  <si>
    <t>13989</t>
  </si>
  <si>
    <t>13990</t>
  </si>
  <si>
    <t>13991</t>
  </si>
  <si>
    <t>13992</t>
  </si>
  <si>
    <t>13993</t>
  </si>
  <si>
    <t>13999</t>
  </si>
  <si>
    <t>14000</t>
  </si>
  <si>
    <t>14001</t>
  </si>
  <si>
    <t>14002</t>
  </si>
  <si>
    <t>14009</t>
  </si>
  <si>
    <t>14010</t>
  </si>
  <si>
    <t>14011</t>
  </si>
  <si>
    <t>14012</t>
  </si>
  <si>
    <t>14013</t>
  </si>
  <si>
    <t>14015</t>
  </si>
  <si>
    <t>14016</t>
  </si>
  <si>
    <t>14017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</si>
  <si>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</si>
  <si>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</si>
  <si>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</si>
  <si>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</si>
  <si>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</si>
  <si>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</si>
  <si>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</si>
  <si>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</si>
  <si>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</si>
  <si>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14109</t>
  </si>
  <si>
    <t>14110</t>
  </si>
  <si>
    <t>14114</t>
  </si>
  <si>
    <t>14115</t>
  </si>
  <si>
    <t>14116</t>
  </si>
  <si>
    <t>14117</t>
  </si>
  <si>
    <t>14120</t>
  </si>
  <si>
    <t>14122</t>
  </si>
  <si>
    <t>14126</t>
  </si>
  <si>
    <t>14127</t>
  </si>
  <si>
    <t>14128</t>
  </si>
  <si>
    <t>14129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</si>
  <si>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</si>
  <si>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</si>
  <si>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</si>
  <si>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</si>
  <si>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</si>
  <si>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</si>
  <si>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</si>
  <si>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</si>
  <si>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14138</t>
  </si>
  <si>
    <t>14139</t>
  </si>
  <si>
    <t>14140</t>
  </si>
  <si>
    <t>14141</t>
  </si>
  <si>
    <t>14142</t>
  </si>
  <si>
    <t>14143</t>
  </si>
  <si>
    <t>14144</t>
  </si>
  <si>
    <t>14145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</si>
  <si>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</si>
  <si>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</si>
  <si>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</si>
  <si>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</si>
  <si>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</si>
  <si>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</si>
  <si>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</si>
  <si>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</si>
  <si>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</si>
  <si>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14155</t>
  </si>
  <si>
    <t>14156</t>
  </si>
  <si>
    <t>14157</t>
  </si>
  <si>
    <t>14158</t>
  </si>
  <si>
    <t>14159</t>
  </si>
  <si>
    <t>14160</t>
  </si>
  <si>
    <t>14161</t>
  </si>
  <si>
    <t>14162</t>
  </si>
  <si>
    <t>14163</t>
  </si>
  <si>
    <t>14164</t>
  </si>
  <si>
    <t>14165</t>
  </si>
  <si>
    <t>14166</t>
  </si>
  <si>
    <t>14167</t>
  </si>
  <si>
    <t>14173</t>
  </si>
  <si>
    <t>14174</t>
  </si>
  <si>
    <t>14175</t>
  </si>
  <si>
    <t>14176</t>
  </si>
  <si>
    <t>14177</t>
  </si>
  <si>
    <t>14178</t>
  </si>
  <si>
    <t>14179</t>
  </si>
  <si>
    <t>14180</t>
  </si>
  <si>
    <t>14181</t>
  </si>
  <si>
    <t>14182</t>
  </si>
  <si>
    <t>14183</t>
  </si>
  <si>
    <t>14185</t>
  </si>
  <si>
    <t>14186</t>
  </si>
  <si>
    <t>14187</t>
  </si>
  <si>
    <t>14188</t>
  </si>
  <si>
    <t>14189</t>
  </si>
  <si>
    <t>14190</t>
  </si>
  <si>
    <t>14191</t>
  </si>
  <si>
    <t>14192</t>
  </si>
  <si>
    <t>14268</t>
  </si>
  <si>
    <t>14270</t>
  </si>
  <si>
    <t>14271</t>
  </si>
  <si>
    <t>14272</t>
  </si>
  <si>
    <t>14273</t>
  </si>
  <si>
    <t>14274</t>
  </si>
  <si>
    <t>14275</t>
  </si>
  <si>
    <t>14276</t>
  </si>
  <si>
    <t>14277</t>
  </si>
  <si>
    <t>14278</t>
  </si>
  <si>
    <t>14280</t>
  </si>
  <si>
    <t>14281</t>
  </si>
  <si>
    <t>14282</t>
  </si>
  <si>
    <t>14283</t>
  </si>
  <si>
    <t>14284</t>
  </si>
  <si>
    <t>14285</t>
  </si>
  <si>
    <t>14286</t>
  </si>
  <si>
    <t>14287</t>
  </si>
  <si>
    <t>14288</t>
  </si>
  <si>
    <t>14289</t>
  </si>
  <si>
    <t>14290</t>
  </si>
  <si>
    <t>14291</t>
  </si>
  <si>
    <t>14292</t>
  </si>
  <si>
    <t>14293</t>
  </si>
  <si>
    <t>14294</t>
  </si>
  <si>
    <t>14295</t>
  </si>
  <si>
    <t>14296</t>
  </si>
  <si>
    <t>14297</t>
  </si>
  <si>
    <t>14298</t>
  </si>
  <si>
    <t>14299</t>
  </si>
  <si>
    <t>14301</t>
  </si>
  <si>
    <t>14302</t>
  </si>
  <si>
    <t>14305</t>
  </si>
  <si>
    <t>14306</t>
  </si>
  <si>
    <t>14307</t>
  </si>
  <si>
    <t>14308</t>
  </si>
  <si>
    <t>14309</t>
  </si>
  <si>
    <t>14311</t>
  </si>
  <si>
    <t>14313</t>
  </si>
  <si>
    <t>14314</t>
  </si>
  <si>
    <t>14315</t>
  </si>
  <si>
    <t>14316</t>
  </si>
  <si>
    <t>14319</t>
  </si>
  <si>
    <t>14322</t>
  </si>
  <si>
    <t>14323</t>
  </si>
  <si>
    <t>14324</t>
  </si>
  <si>
    <t>14325</t>
  </si>
  <si>
    <t>14326</t>
  </si>
  <si>
    <t>14327</t>
  </si>
  <si>
    <t>14328</t>
  </si>
  <si>
    <t>14329</t>
  </si>
  <si>
    <t>14330</t>
  </si>
  <si>
    <t>14331</t>
  </si>
  <si>
    <t>14340</t>
  </si>
  <si>
    <t>14341</t>
  </si>
  <si>
    <t>14342</t>
  </si>
  <si>
    <t>14343</t>
  </si>
  <si>
    <t>14344</t>
  </si>
  <si>
    <t>14345</t>
  </si>
  <si>
    <t>14346</t>
  </si>
  <si>
    <t>14347</t>
  </si>
  <si>
    <t>14348</t>
  </si>
  <si>
    <t>14349</t>
  </si>
  <si>
    <t>14350</t>
  </si>
  <si>
    <t>14351</t>
  </si>
  <si>
    <t>14352</t>
  </si>
  <si>
    <t>14353</t>
  </si>
  <si>
    <t>14354</t>
  </si>
  <si>
    <t>14355</t>
  </si>
  <si>
    <t>14356</t>
  </si>
  <si>
    <t>14357</t>
  </si>
  <si>
    <t>14358</t>
  </si>
  <si>
    <t>14359</t>
  </si>
  <si>
    <t>14361</t>
  </si>
  <si>
    <t>14362</t>
  </si>
  <si>
    <t>14363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</si>
  <si>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</si>
  <si>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</si>
  <si>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</si>
  <si>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</si>
  <si>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</si>
  <si>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</si>
  <si>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</si>
  <si>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</si>
  <si>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</si>
  <si>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</si>
  <si>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</si>
  <si>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</si>
  <si>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</si>
  <si>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</si>
  <si>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14378</t>
  </si>
  <si>
    <t>14379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</si>
  <si>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</si>
  <si>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</si>
  <si>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</si>
  <si>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</si>
  <si>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</si>
  <si>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</si>
  <si>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</si>
  <si>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</si>
  <si>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14388</t>
  </si>
  <si>
    <t>14389</t>
  </si>
  <si>
    <t>14390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</si>
  <si>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</si>
  <si>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</si>
  <si>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</si>
  <si>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</si>
  <si>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</si>
  <si>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</si>
  <si>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</si>
  <si>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</si>
  <si>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</si>
  <si>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</si>
  <si>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</si>
  <si>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</si>
  <si>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</si>
  <si>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</si>
  <si>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</si>
  <si>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</si>
  <si>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</si>
  <si>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</si>
  <si>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</si>
  <si>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</si>
  <si>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</si>
  <si>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</si>
  <si>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</si>
  <si>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</si>
  <si>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</si>
  <si>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</si>
  <si>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</si>
  <si>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</si>
  <si>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</si>
  <si>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</si>
  <si>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</si>
  <si>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</si>
  <si>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</si>
  <si>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</si>
  <si>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</si>
  <si>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</si>
  <si>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</si>
  <si>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</si>
  <si>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14430</t>
  </si>
  <si>
    <t>14431</t>
  </si>
  <si>
    <t>14432</t>
  </si>
  <si>
    <t>14433</t>
  </si>
  <si>
    <t>14434</t>
  </si>
  <si>
    <t>14435</t>
  </si>
  <si>
    <t>14436</t>
  </si>
  <si>
    <t>14437</t>
  </si>
  <si>
    <t>14438</t>
  </si>
  <si>
    <t>14439</t>
  </si>
  <si>
    <t>14440</t>
  </si>
  <si>
    <t>14441</t>
  </si>
  <si>
    <t>14442</t>
  </si>
  <si>
    <t>14443</t>
  </si>
  <si>
    <t>14444</t>
  </si>
  <si>
    <t>14445</t>
  </si>
  <si>
    <t>14446</t>
  </si>
  <si>
    <t>14447</t>
  </si>
  <si>
    <t>14448</t>
  </si>
  <si>
    <t>14449</t>
  </si>
  <si>
    <t>14450</t>
  </si>
  <si>
    <t>14451</t>
  </si>
  <si>
    <t>14452</t>
  </si>
  <si>
    <t>14453</t>
  </si>
  <si>
    <t>14454</t>
  </si>
  <si>
    <t>14455</t>
  </si>
  <si>
    <t>14456</t>
  </si>
  <si>
    <t>14457</t>
  </si>
  <si>
    <t>14458</t>
  </si>
  <si>
    <t>14461</t>
  </si>
  <si>
    <t>14462</t>
  </si>
  <si>
    <t>14463</t>
  </si>
  <si>
    <t>14464</t>
  </si>
  <si>
    <t>14465</t>
  </si>
  <si>
    <t>14466</t>
  </si>
  <si>
    <t>14477</t>
  </si>
  <si>
    <t>14478</t>
  </si>
  <si>
    <t>14479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</si>
  <si>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</si>
  <si>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</si>
  <si>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</si>
  <si>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</si>
  <si>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</si>
  <si>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</si>
  <si>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</si>
  <si>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</si>
  <si>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</si>
  <si>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14494</t>
  </si>
  <si>
    <t>14495</t>
  </si>
  <si>
    <t>14496</t>
  </si>
  <si>
    <t>14521</t>
  </si>
  <si>
    <t>14522</t>
  </si>
  <si>
    <t>14523</t>
  </si>
  <si>
    <t>14524</t>
  </si>
  <si>
    <t>14525</t>
  </si>
  <si>
    <t>14526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</si>
  <si>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</si>
  <si>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</si>
  <si>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</si>
  <si>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</si>
  <si>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</si>
  <si>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</si>
  <si>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</si>
  <si>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</si>
  <si>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</si>
  <si>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</si>
  <si>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</si>
  <si>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14538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</si>
  <si>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</si>
  <si>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</si>
  <si>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</si>
  <si>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</si>
  <si>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</si>
  <si>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</si>
  <si>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</si>
  <si>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</si>
  <si>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14547</t>
  </si>
  <si>
    <t>14548</t>
  </si>
  <si>
    <t>14549</t>
  </si>
  <si>
    <t>14550</t>
  </si>
  <si>
    <t>14551</t>
  </si>
  <si>
    <t>14552</t>
  </si>
  <si>
    <t>14553</t>
  </si>
  <si>
    <t>14554</t>
  </si>
  <si>
    <t>14555</t>
  </si>
  <si>
    <t>14556</t>
  </si>
  <si>
    <t>14557</t>
  </si>
  <si>
    <t>14558</t>
  </si>
  <si>
    <t>14559</t>
  </si>
  <si>
    <t>14560</t>
  </si>
  <si>
    <t>14561</t>
  </si>
  <si>
    <t>14562</t>
  </si>
  <si>
    <t>14563</t>
  </si>
  <si>
    <t>14564</t>
  </si>
  <si>
    <t>14565</t>
  </si>
  <si>
    <t>14566</t>
  </si>
  <si>
    <t>14567</t>
  </si>
  <si>
    <t>14568</t>
  </si>
  <si>
    <t>14569</t>
  </si>
  <si>
    <t>14570</t>
  </si>
  <si>
    <t>14571</t>
  </si>
  <si>
    <t>14572</t>
  </si>
  <si>
    <t>14573</t>
  </si>
  <si>
    <t>14574</t>
  </si>
  <si>
    <t>14575</t>
  </si>
  <si>
    <t>14576</t>
  </si>
  <si>
    <t>14577</t>
  </si>
  <si>
    <t>14578</t>
  </si>
  <si>
    <t>14579</t>
  </si>
  <si>
    <t>14580</t>
  </si>
  <si>
    <t>14581</t>
  </si>
  <si>
    <t>14582</t>
  </si>
  <si>
    <t>14583</t>
  </si>
  <si>
    <t>14584</t>
  </si>
  <si>
    <t>14586</t>
  </si>
  <si>
    <t>14587</t>
  </si>
  <si>
    <t>14588</t>
  </si>
  <si>
    <t>14589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</si>
  <si>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</si>
  <si>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</si>
  <si>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</si>
  <si>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</si>
  <si>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</si>
  <si>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</si>
  <si>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</si>
  <si>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</si>
  <si>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14598</t>
  </si>
  <si>
    <t>14599</t>
  </si>
  <si>
    <t>14600</t>
  </si>
  <si>
    <t>14601</t>
  </si>
  <si>
    <t>14603</t>
  </si>
  <si>
    <t>14604</t>
  </si>
  <si>
    <t>14605</t>
  </si>
  <si>
    <t>14606</t>
  </si>
  <si>
    <t>14607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</si>
  <si>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</si>
  <si>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</si>
  <si>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</si>
  <si>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</si>
  <si>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</si>
  <si>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</si>
  <si>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</si>
  <si>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</si>
  <si>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</si>
  <si>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</si>
  <si>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</si>
  <si>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</si>
  <si>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</si>
  <si>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</si>
  <si>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</si>
  <si>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</si>
  <si>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</si>
  <si>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</si>
  <si>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</si>
  <si>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</si>
  <si>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</si>
  <si>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14631</t>
  </si>
  <si>
    <t>14632</t>
  </si>
  <si>
    <t>14633</t>
  </si>
  <si>
    <t>14634</t>
  </si>
  <si>
    <t>14635</t>
  </si>
  <si>
    <t>14636</t>
  </si>
  <si>
    <t>14637</t>
  </si>
  <si>
    <t>14638</t>
  </si>
  <si>
    <t>14639</t>
  </si>
  <si>
    <t>14640</t>
  </si>
  <si>
    <t>14641</t>
  </si>
  <si>
    <t>14642</t>
  </si>
  <si>
    <t>14643</t>
  </si>
  <si>
    <t>14644</t>
  </si>
  <si>
    <t>14645</t>
  </si>
  <si>
    <t>14646</t>
  </si>
  <si>
    <t>14647</t>
  </si>
  <si>
    <t>14648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</si>
  <si>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</si>
  <si>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</si>
  <si>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</si>
  <si>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</si>
  <si>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</si>
  <si>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</si>
  <si>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</si>
  <si>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</si>
  <si>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14657</t>
  </si>
  <si>
    <t>14658</t>
  </si>
  <si>
    <t>14659</t>
  </si>
  <si>
    <t>14660</t>
  </si>
  <si>
    <t>14661</t>
  </si>
  <si>
    <t>14662</t>
  </si>
  <si>
    <t>14663</t>
  </si>
  <si>
    <t>14664</t>
  </si>
  <si>
    <t>14665</t>
  </si>
  <si>
    <t>14666</t>
  </si>
  <si>
    <t>14667</t>
  </si>
  <si>
    <t>14668</t>
  </si>
  <si>
    <t>14669</t>
  </si>
  <si>
    <t>14670</t>
  </si>
  <si>
    <t>14671</t>
  </si>
  <si>
    <t>14672</t>
  </si>
  <si>
    <t>14673</t>
  </si>
  <si>
    <t>14674</t>
  </si>
  <si>
    <t>14675</t>
  </si>
  <si>
    <t>14676</t>
  </si>
  <si>
    <t>14677</t>
  </si>
  <si>
    <t>14678</t>
  </si>
  <si>
    <t>14679</t>
  </si>
  <si>
    <t>14700</t>
  </si>
  <si>
    <t>14701</t>
  </si>
  <si>
    <t>14702</t>
  </si>
  <si>
    <t>14703</t>
  </si>
  <si>
    <t>14704</t>
  </si>
  <si>
    <t>14705</t>
  </si>
  <si>
    <t>14706</t>
  </si>
  <si>
    <t>14707</t>
  </si>
  <si>
    <t>14708</t>
  </si>
  <si>
    <t>14709</t>
  </si>
  <si>
    <t>14710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</si>
  <si>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</si>
  <si>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</si>
  <si>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</si>
  <si>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</si>
  <si>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</si>
  <si>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</si>
  <si>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</si>
  <si>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</si>
  <si>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</si>
  <si>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</si>
  <si>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</si>
  <si>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</si>
  <si>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</si>
  <si>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</si>
  <si>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</si>
  <si>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</si>
  <si>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</si>
  <si>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</si>
  <si>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</si>
  <si>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</si>
  <si>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</si>
  <si>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</si>
  <si>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14734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</si>
  <si>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</si>
  <si>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</si>
  <si>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</si>
  <si>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</si>
  <si>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</si>
  <si>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</si>
  <si>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</si>
  <si>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</si>
  <si>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</si>
  <si>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</si>
  <si>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</si>
  <si>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14746</t>
  </si>
  <si>
    <t>14747</t>
  </si>
  <si>
    <t>14748</t>
  </si>
  <si>
    <t>14749</t>
  </si>
  <si>
    <t>14750</t>
  </si>
  <si>
    <t>14751</t>
  </si>
  <si>
    <t>14752</t>
  </si>
  <si>
    <t>14753</t>
  </si>
  <si>
    <t>14754</t>
  </si>
  <si>
    <t>14755</t>
  </si>
  <si>
    <t>14756</t>
  </si>
  <si>
    <t>14757</t>
  </si>
  <si>
    <t>14758</t>
  </si>
  <si>
    <t>14759</t>
  </si>
  <si>
    <t>14760</t>
  </si>
  <si>
    <t>14761</t>
  </si>
  <si>
    <t>14762</t>
  </si>
  <si>
    <t>14763</t>
  </si>
  <si>
    <t>14764</t>
  </si>
  <si>
    <t>14765</t>
  </si>
  <si>
    <t>14766</t>
  </si>
  <si>
    <t>14767</t>
  </si>
  <si>
    <t>14768</t>
  </si>
  <si>
    <t>14769</t>
  </si>
  <si>
    <t>14770</t>
  </si>
  <si>
    <t>14771</t>
  </si>
  <si>
    <t>14772</t>
  </si>
  <si>
    <t>14773</t>
  </si>
  <si>
    <t>14774</t>
  </si>
  <si>
    <t>14775</t>
  </si>
  <si>
    <t>14776</t>
  </si>
  <si>
    <t>14777</t>
  </si>
  <si>
    <t>14778</t>
  </si>
  <si>
    <t>14779</t>
  </si>
  <si>
    <t>14780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</si>
  <si>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</si>
  <si>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</si>
  <si>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</si>
  <si>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</si>
  <si>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</si>
  <si>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</si>
  <si>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</si>
  <si>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</si>
  <si>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14789</t>
  </si>
  <si>
    <t>14790</t>
  </si>
  <si>
    <t>14791</t>
  </si>
  <si>
    <t>14792</t>
  </si>
  <si>
    <t>14793</t>
  </si>
  <si>
    <t>14794</t>
  </si>
  <si>
    <t>14795</t>
  </si>
  <si>
    <t>14796</t>
  </si>
  <si>
    <t>14797</t>
  </si>
  <si>
    <t>14798</t>
  </si>
  <si>
    <t>14799</t>
  </si>
  <si>
    <t>14800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</si>
  <si>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</si>
  <si>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</si>
  <si>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</si>
  <si>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</si>
  <si>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</si>
  <si>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</si>
  <si>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</si>
  <si>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</si>
  <si>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</si>
  <si>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</si>
  <si>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14811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</si>
  <si>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</si>
  <si>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</si>
  <si>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</si>
  <si>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</si>
  <si>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</si>
  <si>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</si>
  <si>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</si>
  <si>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</si>
  <si>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</si>
  <si>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</si>
  <si>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</si>
  <si>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</si>
  <si>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</si>
  <si>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</si>
  <si>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</si>
  <si>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</si>
  <si>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14828</t>
  </si>
  <si>
    <t>14829</t>
  </si>
  <si>
    <t>14830</t>
  </si>
  <si>
    <t>14831</t>
  </si>
  <si>
    <t>14832</t>
  </si>
  <si>
    <t>14833</t>
  </si>
  <si>
    <t>14834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</si>
  <si>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</si>
  <si>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</si>
  <si>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</si>
  <si>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</si>
  <si>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</si>
  <si>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</si>
  <si>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</si>
  <si>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</si>
  <si>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</si>
  <si>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14844</t>
  </si>
  <si>
    <t>14845</t>
  </si>
  <si>
    <t>14846</t>
  </si>
  <si>
    <t>14847</t>
  </si>
  <si>
    <t>14848</t>
  </si>
  <si>
    <t>14849</t>
  </si>
  <si>
    <t>14850</t>
  </si>
  <si>
    <t>14851</t>
  </si>
  <si>
    <t>14852</t>
  </si>
  <si>
    <t>14853</t>
  </si>
  <si>
    <t>14855</t>
  </si>
  <si>
    <t>14857</t>
  </si>
  <si>
    <t>14858</t>
  </si>
  <si>
    <t>14859</t>
  </si>
  <si>
    <t>14860</t>
  </si>
  <si>
    <t>14861</t>
  </si>
  <si>
    <t>14862</t>
  </si>
  <si>
    <t>14863</t>
  </si>
  <si>
    <t>14864</t>
  </si>
  <si>
    <t>14865</t>
  </si>
  <si>
    <t>14866</t>
  </si>
  <si>
    <t>14867</t>
  </si>
  <si>
    <t>14868</t>
  </si>
  <si>
    <t>14869</t>
  </si>
  <si>
    <t>14870</t>
  </si>
  <si>
    <t>14871</t>
  </si>
  <si>
    <t>14872</t>
  </si>
  <si>
    <t>14873</t>
  </si>
  <si>
    <t>14874</t>
  </si>
  <si>
    <t>14875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</si>
  <si>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</si>
  <si>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</si>
  <si>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</si>
  <si>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</si>
  <si>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</si>
  <si>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</si>
  <si>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</si>
  <si>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</si>
  <si>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</si>
  <si>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</si>
  <si>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</si>
  <si>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14887</t>
  </si>
  <si>
    <t>14888</t>
  </si>
  <si>
    <t>14889</t>
  </si>
  <si>
    <t>14890</t>
  </si>
  <si>
    <t>14891</t>
  </si>
  <si>
    <t>14892</t>
  </si>
  <si>
    <t>14893</t>
  </si>
  <si>
    <t>14894</t>
  </si>
  <si>
    <t>14895</t>
  </si>
  <si>
    <t>14896</t>
  </si>
  <si>
    <t>14897</t>
  </si>
  <si>
    <t>14898</t>
  </si>
  <si>
    <t>14899</t>
  </si>
  <si>
    <t>14900</t>
  </si>
  <si>
    <t>14901</t>
  </si>
  <si>
    <t>14902</t>
  </si>
  <si>
    <t>14903</t>
  </si>
  <si>
    <t>14904</t>
  </si>
  <si>
    <t>14905</t>
  </si>
  <si>
    <t>14906</t>
  </si>
  <si>
    <t>15003</t>
  </si>
  <si>
    <t>15004</t>
  </si>
  <si>
    <t>15005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</si>
  <si>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</si>
  <si>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</si>
  <si>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</si>
  <si>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</si>
  <si>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</si>
  <si>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</si>
  <si>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</si>
  <si>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</si>
  <si>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</si>
  <si>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</si>
  <si>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</si>
  <si>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</si>
  <si>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</si>
  <si>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</si>
  <si>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</si>
  <si>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</si>
  <si>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</si>
  <si>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</si>
  <si>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</si>
  <si>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</si>
  <si>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</si>
  <si>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</si>
  <si>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</si>
  <si>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</si>
  <si>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</si>
  <si>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</si>
  <si>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</si>
  <si>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</si>
  <si>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</si>
  <si>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</si>
  <si>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</si>
  <si>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</si>
  <si>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</si>
  <si>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</si>
  <si>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</si>
  <si>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</si>
  <si>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</si>
  <si>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</si>
  <si>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</si>
  <si>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</si>
  <si>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</si>
  <si>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</si>
  <si>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</si>
  <si>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</si>
  <si>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</si>
  <si>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</si>
  <si>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</si>
  <si>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</si>
  <si>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</si>
  <si>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</si>
  <si>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</si>
  <si>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</si>
  <si>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</si>
  <si>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</si>
  <si>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</si>
  <si>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</si>
  <si>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</si>
  <si>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</si>
  <si>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</si>
  <si>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</si>
  <si>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</si>
  <si>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</si>
  <si>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</si>
  <si>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</si>
  <si>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</si>
  <si>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</si>
  <si>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</si>
  <si>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</si>
  <si>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</si>
  <si>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</si>
  <si>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</si>
  <si>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</si>
  <si>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</si>
  <si>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</si>
  <si>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</si>
  <si>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</si>
  <si>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</si>
  <si>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</si>
  <si>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</si>
  <si>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</si>
  <si>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</si>
  <si>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</si>
  <si>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</si>
  <si>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</si>
  <si>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</si>
  <si>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</si>
  <si>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</si>
  <si>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15245</t>
  </si>
  <si>
    <t>15246</t>
  </si>
  <si>
    <t>15247</t>
  </si>
  <si>
    <t>15248</t>
  </si>
  <si>
    <t>15249</t>
  </si>
  <si>
    <t>15250</t>
  </si>
  <si>
    <t>15251</t>
  </si>
  <si>
    <t>15252</t>
  </si>
  <si>
    <t>15253</t>
  </si>
  <si>
    <t>15254</t>
  </si>
  <si>
    <t>15255</t>
  </si>
  <si>
    <t>15256</t>
  </si>
  <si>
    <t>15257</t>
  </si>
  <si>
    <t>15258</t>
  </si>
  <si>
    <t>15259</t>
  </si>
  <si>
    <t>15260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</si>
  <si>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</si>
  <si>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</si>
  <si>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</si>
  <si>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</si>
  <si>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</si>
  <si>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</si>
  <si>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</si>
  <si>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</si>
  <si>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15269</t>
  </si>
  <si>
    <t>15270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</si>
  <si>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</si>
  <si>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</si>
  <si>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</si>
  <si>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</si>
  <si>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</si>
  <si>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</si>
  <si>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</si>
  <si>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</si>
  <si>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</si>
  <si>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</si>
  <si>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</si>
  <si>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20000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</si>
  <si>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</si>
  <si>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</si>
  <si>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</si>
  <si>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</si>
  <si>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</si>
  <si>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</si>
  <si>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</si>
  <si>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</si>
  <si>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</si>
  <si>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</si>
  <si>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</si>
  <si>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</si>
  <si>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20013</t>
  </si>
  <si>
    <t>20014</t>
  </si>
  <si>
    <t>20015</t>
  </si>
  <si>
    <t>20016</t>
  </si>
  <si>
    <t>20017</t>
  </si>
  <si>
    <t>20018</t>
  </si>
  <si>
    <t>20019</t>
  </si>
  <si>
    <t>20020</t>
  </si>
  <si>
    <t>20021</t>
  </si>
  <si>
    <t>20022</t>
  </si>
  <si>
    <t>20023</t>
  </si>
  <si>
    <t>20024</t>
  </si>
  <si>
    <t>20025</t>
  </si>
  <si>
    <t>20026</t>
  </si>
  <si>
    <t>20027</t>
  </si>
  <si>
    <t>20028</t>
  </si>
  <si>
    <t>20029</t>
  </si>
  <si>
    <t>20031</t>
  </si>
  <si>
    <t>20032</t>
  </si>
  <si>
    <t>20033</t>
  </si>
  <si>
    <t>20034</t>
  </si>
  <si>
    <t>20035</t>
  </si>
  <si>
    <t>20036</t>
  </si>
  <si>
    <t>20037</t>
  </si>
  <si>
    <t>20038</t>
  </si>
  <si>
    <t>20039</t>
  </si>
  <si>
    <t>20040</t>
  </si>
  <si>
    <t>20041</t>
  </si>
  <si>
    <t>20042</t>
  </si>
  <si>
    <t>20043</t>
  </si>
  <si>
    <t>20044</t>
  </si>
  <si>
    <t>20045</t>
  </si>
  <si>
    <t>20046</t>
  </si>
  <si>
    <t>20047</t>
  </si>
  <si>
    <t>20048</t>
  </si>
  <si>
    <t>20049</t>
  </si>
  <si>
    <t>20050</t>
  </si>
  <si>
    <t>20051</t>
  </si>
  <si>
    <t>20052</t>
  </si>
  <si>
    <t>20053</t>
  </si>
  <si>
    <t>20054</t>
  </si>
  <si>
    <t>20055</t>
  </si>
  <si>
    <t>20056</t>
  </si>
  <si>
    <t>20057</t>
  </si>
  <si>
    <t>20058</t>
  </si>
  <si>
    <t>20059</t>
  </si>
  <si>
    <t>20060</t>
  </si>
  <si>
    <t>20061</t>
  </si>
  <si>
    <t>20062</t>
  </si>
  <si>
    <t>20063</t>
  </si>
  <si>
    <t>20064</t>
  </si>
  <si>
    <t>20065</t>
  </si>
  <si>
    <t>20066</t>
  </si>
  <si>
    <t>20067</t>
  </si>
  <si>
    <t>20068</t>
  </si>
  <si>
    <t>20069</t>
  </si>
  <si>
    <t>20071</t>
  </si>
  <si>
    <t>20072</t>
  </si>
  <si>
    <t>20073</t>
  </si>
  <si>
    <t>20074</t>
  </si>
  <si>
    <t>20075</t>
  </si>
  <si>
    <t>20076</t>
  </si>
  <si>
    <t>20077</t>
  </si>
  <si>
    <t>20078</t>
  </si>
  <si>
    <t>20079</t>
  </si>
  <si>
    <t>20080</t>
  </si>
  <si>
    <t>20081</t>
  </si>
  <si>
    <t>20082</t>
  </si>
  <si>
    <t>20083</t>
  </si>
  <si>
    <t>20084</t>
  </si>
  <si>
    <t>20085</t>
  </si>
  <si>
    <t>20086</t>
  </si>
  <si>
    <t>20087</t>
  </si>
  <si>
    <t>20088</t>
  </si>
  <si>
    <t>20089</t>
  </si>
  <si>
    <t>20090</t>
  </si>
  <si>
    <t>20091</t>
  </si>
  <si>
    <t>20092</t>
  </si>
  <si>
    <t>20093</t>
  </si>
  <si>
    <t>20094</t>
  </si>
  <si>
    <t>20095</t>
  </si>
  <si>
    <t>20096</t>
  </si>
  <si>
    <t>20097</t>
  </si>
  <si>
    <t>20098</t>
  </si>
  <si>
    <t>20099</t>
  </si>
  <si>
    <t>20100</t>
  </si>
  <si>
    <t>20101</t>
  </si>
  <si>
    <t>20102</t>
  </si>
  <si>
    <t>20103</t>
  </si>
  <si>
    <t>20104</t>
  </si>
  <si>
    <t>20105</t>
  </si>
  <si>
    <t>20106</t>
  </si>
  <si>
    <t>20107</t>
  </si>
  <si>
    <t>20108</t>
  </si>
  <si>
    <t>20109</t>
  </si>
  <si>
    <t>20110</t>
  </si>
  <si>
    <t>20111</t>
  </si>
  <si>
    <t>20112</t>
  </si>
  <si>
    <t>20113</t>
  </si>
  <si>
    <t>20114</t>
  </si>
  <si>
    <t>20115</t>
  </si>
  <si>
    <t>20116</t>
  </si>
  <si>
    <t>20117</t>
  </si>
  <si>
    <t>20118</t>
  </si>
  <si>
    <t>20119</t>
  </si>
  <si>
    <t>20120</t>
  </si>
  <si>
    <t>20121</t>
  </si>
  <si>
    <t>20122</t>
  </si>
  <si>
    <t>20123</t>
  </si>
  <si>
    <t>20124</t>
  </si>
  <si>
    <t>20125</t>
  </si>
  <si>
    <t>20126</t>
  </si>
  <si>
    <t>20127</t>
  </si>
  <si>
    <t>20128</t>
  </si>
  <si>
    <t>20129</t>
  </si>
  <si>
    <t>20130</t>
  </si>
  <si>
    <t>20131</t>
  </si>
  <si>
    <t>20133</t>
  </si>
  <si>
    <t>20134</t>
  </si>
  <si>
    <t>20135</t>
  </si>
  <si>
    <t>20136</t>
  </si>
  <si>
    <t>20137</t>
  </si>
  <si>
    <t>20138</t>
  </si>
  <si>
    <t>20139</t>
  </si>
  <si>
    <t>20140</t>
  </si>
  <si>
    <t>20141</t>
  </si>
  <si>
    <t>20142</t>
  </si>
  <si>
    <t>20143</t>
  </si>
  <si>
    <t>20144</t>
  </si>
  <si>
    <t>20145</t>
  </si>
  <si>
    <t>20146</t>
  </si>
  <si>
    <t>20147</t>
  </si>
  <si>
    <t>20148</t>
  </si>
  <si>
    <t>20149</t>
  </si>
  <si>
    <t>20150</t>
  </si>
  <si>
    <t>20151</t>
  </si>
  <si>
    <t>20152</t>
  </si>
  <si>
    <t>20153</t>
  </si>
  <si>
    <t>20154</t>
  </si>
  <si>
    <t>20155</t>
  </si>
  <si>
    <t>30000</t>
  </si>
  <si>
    <t>30001</t>
  </si>
  <si>
    <t>30002</t>
  </si>
  <si>
    <t>30003</t>
  </si>
  <si>
    <t>30004</t>
  </si>
  <si>
    <t>30005</t>
  </si>
  <si>
    <t>30006</t>
  </si>
  <si>
    <t>30007</t>
  </si>
  <si>
    <t>30008</t>
  </si>
  <si>
    <t>30009</t>
  </si>
  <si>
    <t>30010</t>
  </si>
  <si>
    <t>30011</t>
  </si>
  <si>
    <t>30012</t>
  </si>
  <si>
    <t>30013</t>
  </si>
  <si>
    <t>30014</t>
  </si>
  <si>
    <t>30015</t>
  </si>
  <si>
    <t>30016</t>
  </si>
  <si>
    <t>30017</t>
  </si>
  <si>
    <t>30018</t>
  </si>
  <si>
    <t>30020</t>
  </si>
  <si>
    <t>30021</t>
  </si>
  <si>
    <t>30022</t>
  </si>
  <si>
    <t>30023</t>
  </si>
  <si>
    <t>30024</t>
  </si>
  <si>
    <t>30025</t>
  </si>
  <si>
    <t>30026</t>
  </si>
  <si>
    <t>30027</t>
  </si>
  <si>
    <t>30028</t>
  </si>
  <si>
    <t>30029</t>
  </si>
  <si>
    <t>30030</t>
  </si>
  <si>
    <t>30031</t>
  </si>
  <si>
    <t>30032</t>
  </si>
  <si>
    <t>30033</t>
  </si>
  <si>
    <t>30034</t>
  </si>
  <si>
    <t>30035</t>
  </si>
  <si>
    <t>30036</t>
  </si>
  <si>
    <t>30037</t>
  </si>
  <si>
    <t>30038</t>
  </si>
  <si>
    <t>30039</t>
  </si>
  <si>
    <t>30040</t>
  </si>
  <si>
    <t>30041</t>
  </si>
  <si>
    <t>30042</t>
  </si>
  <si>
    <t>30043</t>
  </si>
  <si>
    <t>30044</t>
  </si>
  <si>
    <t>30045</t>
  </si>
  <si>
    <t>30046</t>
  </si>
  <si>
    <t>30047</t>
  </si>
  <si>
    <t>30048</t>
  </si>
  <si>
    <t>30049</t>
  </si>
  <si>
    <t>30050</t>
  </si>
  <si>
    <t>30051</t>
  </si>
  <si>
    <t>30052</t>
  </si>
  <si>
    <t>30053</t>
  </si>
  <si>
    <t>30054</t>
  </si>
  <si>
    <t>30055</t>
  </si>
  <si>
    <t>30056</t>
  </si>
  <si>
    <t>30057</t>
  </si>
  <si>
    <t>30058</t>
  </si>
  <si>
    <t>30059</t>
  </si>
  <si>
    <t>30060</t>
  </si>
  <si>
    <t>30061</t>
  </si>
  <si>
    <t>30062</t>
  </si>
  <si>
    <t>30063</t>
  </si>
  <si>
    <t>30064</t>
  </si>
  <si>
    <t>30065</t>
  </si>
  <si>
    <t>30066</t>
  </si>
  <si>
    <t>30067</t>
  </si>
  <si>
    <t>30068</t>
  </si>
  <si>
    <t>30069</t>
  </si>
  <si>
    <t>30070</t>
  </si>
  <si>
    <t>30071</t>
  </si>
  <si>
    <t>30072</t>
  </si>
  <si>
    <t>30073</t>
  </si>
  <si>
    <t>30074</t>
  </si>
  <si>
    <t>30075</t>
  </si>
  <si>
    <t>30076</t>
  </si>
  <si>
    <t>30077</t>
  </si>
  <si>
    <t>30078</t>
  </si>
  <si>
    <t>30079</t>
  </si>
  <si>
    <t>30080</t>
  </si>
  <si>
    <t>30081</t>
  </si>
  <si>
    <t>30082</t>
  </si>
  <si>
    <t>30083</t>
  </si>
  <si>
    <t>30084</t>
  </si>
  <si>
    <t>30085</t>
  </si>
  <si>
    <t>30086</t>
  </si>
  <si>
    <t>30087</t>
  </si>
  <si>
    <t>30088</t>
  </si>
  <si>
    <t>30089</t>
  </si>
  <si>
    <t>30090</t>
  </si>
  <si>
    <t>30091</t>
  </si>
  <si>
    <t>30092</t>
  </si>
  <si>
    <t>30093</t>
  </si>
  <si>
    <t>30095</t>
  </si>
  <si>
    <t>30096</t>
  </si>
  <si>
    <t>30097</t>
  </si>
  <si>
    <t>30098</t>
  </si>
  <si>
    <t>30099</t>
  </si>
  <si>
    <t>30100</t>
  </si>
  <si>
    <t>30101</t>
  </si>
  <si>
    <t>30104</t>
  </si>
  <si>
    <t>30105</t>
  </si>
  <si>
    <t>30106</t>
  </si>
  <si>
    <t>30107</t>
  </si>
  <si>
    <t>30108</t>
  </si>
  <si>
    <t>30109</t>
  </si>
  <si>
    <t>30110</t>
  </si>
  <si>
    <t>30111</t>
  </si>
  <si>
    <t>30112</t>
  </si>
  <si>
    <t>30113</t>
  </si>
  <si>
    <t>30114</t>
  </si>
  <si>
    <t>30115</t>
  </si>
  <si>
    <t>30116</t>
  </si>
  <si>
    <t>30117</t>
  </si>
  <si>
    <t>30118</t>
  </si>
  <si>
    <t>30119</t>
  </si>
  <si>
    <t>30120</t>
  </si>
  <si>
    <t>30121</t>
  </si>
  <si>
    <t>30122</t>
  </si>
  <si>
    <t>30123</t>
  </si>
  <si>
    <t>30125</t>
  </si>
  <si>
    <t>30126</t>
  </si>
  <si>
    <t>30127</t>
  </si>
  <si>
    <t>30128</t>
  </si>
  <si>
    <t>30129</t>
  </si>
  <si>
    <t>30130</t>
  </si>
  <si>
    <t>30131</t>
  </si>
  <si>
    <t>30132</t>
  </si>
  <si>
    <t>30133</t>
  </si>
  <si>
    <t>30134</t>
  </si>
  <si>
    <t>30135</t>
  </si>
  <si>
    <t>30136</t>
  </si>
  <si>
    <t>30137</t>
  </si>
  <si>
    <t>30138</t>
  </si>
  <si>
    <t>30139</t>
  </si>
  <si>
    <t>30140</t>
  </si>
  <si>
    <t>30141</t>
  </si>
  <si>
    <t>30142</t>
  </si>
  <si>
    <t>30143</t>
  </si>
  <si>
    <t>30144</t>
  </si>
  <si>
    <t>30145</t>
  </si>
  <si>
    <t>30146</t>
  </si>
  <si>
    <t>30147</t>
  </si>
  <si>
    <t>30148</t>
  </si>
  <si>
    <t>30149</t>
  </si>
  <si>
    <t>30150</t>
  </si>
  <si>
    <t>30151</t>
  </si>
  <si>
    <t>30152</t>
  </si>
  <si>
    <t>30153</t>
  </si>
  <si>
    <t>30154</t>
  </si>
  <si>
    <t>30155</t>
  </si>
  <si>
    <t>30156</t>
  </si>
  <si>
    <t>30157</t>
  </si>
  <si>
    <t>30158</t>
  </si>
  <si>
    <t>30159</t>
  </si>
  <si>
    <t>30160</t>
  </si>
  <si>
    <t>30161</t>
  </si>
  <si>
    <t>30162</t>
  </si>
  <si>
    <t>30163</t>
  </si>
  <si>
    <t>30164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</si>
  <si>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</si>
  <si>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</si>
  <si>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</si>
  <si>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</si>
  <si>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</si>
  <si>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</si>
  <si>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</si>
  <si>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</si>
  <si>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</si>
  <si>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</si>
  <si>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30175</t>
  </si>
  <si>
    <t>30176</t>
  </si>
  <si>
    <t>30177</t>
  </si>
  <si>
    <t>30178</t>
  </si>
  <si>
    <t>30179</t>
  </si>
  <si>
    <t>30180</t>
  </si>
  <si>
    <t>30181</t>
  </si>
  <si>
    <t>30182</t>
  </si>
  <si>
    <t>30183</t>
  </si>
  <si>
    <t>30184</t>
  </si>
  <si>
    <t>30185</t>
  </si>
  <si>
    <t>30186</t>
  </si>
  <si>
    <t>30187</t>
  </si>
  <si>
    <t>30188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</si>
  <si>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</si>
  <si>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</si>
  <si>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</si>
  <si>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</si>
  <si>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</si>
  <si>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</si>
  <si>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</si>
  <si>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</si>
  <si>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</si>
  <si>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</si>
  <si>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30207</t>
  </si>
  <si>
    <t>30208</t>
  </si>
  <si>
    <t>30209</t>
  </si>
  <si>
    <t>30210</t>
  </si>
  <si>
    <t>30224</t>
  </si>
  <si>
    <t>30225</t>
  </si>
  <si>
    <t>30226</t>
  </si>
  <si>
    <t>30227</t>
  </si>
  <si>
    <t>30228</t>
  </si>
  <si>
    <t>30229</t>
  </si>
  <si>
    <t>30230</t>
  </si>
  <si>
    <t>30231</t>
  </si>
  <si>
    <t>30232</t>
  </si>
  <si>
    <t>30233</t>
  </si>
  <si>
    <t>30234</t>
  </si>
  <si>
    <t>30235</t>
  </si>
  <si>
    <t>30237</t>
  </si>
  <si>
    <t>30238</t>
  </si>
  <si>
    <t>30239</t>
  </si>
  <si>
    <t>30240</t>
  </si>
  <si>
    <t>30241</t>
  </si>
  <si>
    <t>30242</t>
  </si>
  <si>
    <t>30243</t>
  </si>
  <si>
    <t>30244</t>
  </si>
  <si>
    <t>30245</t>
  </si>
  <si>
    <t>30246</t>
  </si>
  <si>
    <t>30247</t>
  </si>
  <si>
    <t>30248</t>
  </si>
  <si>
    <t>30249</t>
  </si>
  <si>
    <t>30250</t>
  </si>
  <si>
    <t>30251</t>
  </si>
  <si>
    <t>30252</t>
  </si>
  <si>
    <t>30253</t>
  </si>
  <si>
    <t>30254</t>
  </si>
  <si>
    <t>30255</t>
  </si>
  <si>
    <t>30256</t>
  </si>
  <si>
    <t>30257</t>
  </si>
  <si>
    <t>30258</t>
  </si>
  <si>
    <t>30259</t>
  </si>
  <si>
    <t>30260</t>
  </si>
  <si>
    <t>30261</t>
  </si>
  <si>
    <t>30262</t>
  </si>
  <si>
    <t>30263</t>
  </si>
  <si>
    <t>30264</t>
  </si>
  <si>
    <t>30265</t>
  </si>
  <si>
    <t>30266</t>
  </si>
  <si>
    <t>30267</t>
  </si>
  <si>
    <t>30268</t>
  </si>
  <si>
    <t>30269</t>
  </si>
  <si>
    <t>30270</t>
  </si>
  <si>
    <t>30271</t>
  </si>
  <si>
    <t>30272</t>
  </si>
  <si>
    <t>30273</t>
  </si>
  <si>
    <t>30274</t>
  </si>
  <si>
    <t>30275</t>
  </si>
  <si>
    <t>30276</t>
  </si>
  <si>
    <t>30277</t>
  </si>
  <si>
    <t>30278</t>
  </si>
  <si>
    <t>30279</t>
  </si>
  <si>
    <t>30280</t>
  </si>
  <si>
    <t>30281</t>
  </si>
  <si>
    <t>30282</t>
  </si>
  <si>
    <t>30283</t>
  </si>
  <si>
    <t>30284</t>
  </si>
  <si>
    <t>30285</t>
  </si>
  <si>
    <t>30286</t>
  </si>
  <si>
    <t>30287</t>
  </si>
  <si>
    <t>30288</t>
  </si>
  <si>
    <t>30289</t>
  </si>
  <si>
    <t>30290</t>
  </si>
  <si>
    <t>30291</t>
  </si>
  <si>
    <t>30292</t>
  </si>
  <si>
    <t>30293</t>
  </si>
  <si>
    <t>30294</t>
  </si>
  <si>
    <t>30295</t>
  </si>
  <si>
    <t>30296</t>
  </si>
  <si>
    <t>30297</t>
  </si>
  <si>
    <t>30298</t>
  </si>
  <si>
    <t>30299</t>
  </si>
  <si>
    <t>30300</t>
  </si>
  <si>
    <t>30301</t>
  </si>
  <si>
    <t>30302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</si>
  <si>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</si>
  <si>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</si>
  <si>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</si>
  <si>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</si>
  <si>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</si>
  <si>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</si>
  <si>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</si>
  <si>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</si>
  <si>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</si>
  <si>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</si>
  <si>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</si>
  <si>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</si>
  <si>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</si>
  <si>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</si>
  <si>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</si>
  <si>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</si>
  <si>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</si>
  <si>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</si>
  <si>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</si>
  <si>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</si>
  <si>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</si>
  <si>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</si>
  <si>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</si>
  <si>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</si>
  <si>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</si>
  <si>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</si>
  <si>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</si>
  <si>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</si>
  <si>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</si>
  <si>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</si>
  <si>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</si>
  <si>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</si>
  <si>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</si>
  <si>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</si>
  <si>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</si>
  <si>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</si>
  <si>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</si>
  <si>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</si>
  <si>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</si>
  <si>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</si>
  <si>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</si>
  <si>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</si>
  <si>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</si>
  <si>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</si>
  <si>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</si>
  <si>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</si>
  <si>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</si>
  <si>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</si>
  <si>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</si>
  <si>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</si>
  <si>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</si>
  <si>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</si>
  <si>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</si>
  <si>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</si>
  <si>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</si>
  <si>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</si>
  <si>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</si>
  <si>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</si>
  <si>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</si>
  <si>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</si>
  <si>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</si>
  <si>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</si>
  <si>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</si>
  <si>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</si>
  <si>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</si>
  <si>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</si>
  <si>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</si>
  <si>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</si>
  <si>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</si>
  <si>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</si>
  <si>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</si>
  <si>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</si>
  <si>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</si>
  <si>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</si>
  <si>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</si>
  <si>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</si>
  <si>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</si>
  <si>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</si>
  <si>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</si>
  <si>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</si>
  <si>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</si>
  <si>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</si>
  <si>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</si>
  <si>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30387</t>
  </si>
  <si>
    <t>30388</t>
  </si>
  <si>
    <t>30389</t>
  </si>
  <si>
    <t>30390</t>
  </si>
  <si>
    <t>30391</t>
  </si>
  <si>
    <t>30403</t>
  </si>
  <si>
    <t>30404</t>
  </si>
  <si>
    <t>30405</t>
  </si>
  <si>
    <t>30406</t>
  </si>
  <si>
    <t>30407</t>
  </si>
  <si>
    <t>30408</t>
  </si>
  <si>
    <t>30409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</si>
  <si>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</si>
  <si>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</si>
  <si>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</si>
  <si>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</si>
  <si>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</si>
  <si>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</si>
  <si>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</si>
  <si>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</si>
  <si>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</si>
  <si>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30420</t>
  </si>
  <si>
    <t>30421</t>
  </si>
  <si>
    <t>30422</t>
  </si>
  <si>
    <t>30423</t>
  </si>
  <si>
    <t>30424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</si>
  <si>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</si>
  <si>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</si>
  <si>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</si>
  <si>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</si>
  <si>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</si>
  <si>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</si>
  <si>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</si>
  <si>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</si>
  <si>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</si>
  <si>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</si>
  <si>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</si>
  <si>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</si>
  <si>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</si>
  <si>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</si>
  <si>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</si>
  <si>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</si>
  <si>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</si>
  <si>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</si>
  <si>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</si>
  <si>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30444</t>
  </si>
  <si>
    <t>30445</t>
  </si>
  <si>
    <t>30446</t>
  </si>
  <si>
    <t>30447</t>
  </si>
  <si>
    <t>30448</t>
  </si>
  <si>
    <t>30449</t>
  </si>
  <si>
    <t>30450</t>
  </si>
  <si>
    <t>30451</t>
  </si>
  <si>
    <t>30452</t>
  </si>
  <si>
    <t>30453</t>
  </si>
  <si>
    <t>30454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</si>
  <si>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</si>
  <si>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</si>
  <si>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</si>
  <si>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</si>
  <si>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</si>
  <si>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</si>
  <si>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</si>
  <si>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</si>
  <si>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</si>
  <si>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</si>
  <si>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</si>
  <si>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</si>
  <si>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</si>
  <si>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</si>
  <si>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</si>
  <si>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</si>
  <si>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</si>
  <si>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</si>
  <si>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</si>
  <si>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30480</t>
  </si>
  <si>
    <t>30481</t>
  </si>
  <si>
    <t>30482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</si>
  <si>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</si>
  <si>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</si>
  <si>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</si>
  <si>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</si>
  <si>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</si>
  <si>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</si>
  <si>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</si>
  <si>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</si>
  <si>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</si>
  <si>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</si>
  <si>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</si>
  <si>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</si>
  <si>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30495</t>
  </si>
  <si>
    <t>30496</t>
  </si>
  <si>
    <t>30497</t>
  </si>
  <si>
    <t>30498</t>
  </si>
  <si>
    <t>30499</t>
  </si>
  <si>
    <t>30500</t>
  </si>
  <si>
    <t>30501</t>
  </si>
  <si>
    <t>30502</t>
  </si>
  <si>
    <t>30503</t>
  </si>
  <si>
    <t>30504</t>
  </si>
  <si>
    <t>30505</t>
  </si>
  <si>
    <t>30506</t>
  </si>
  <si>
    <t>30507</t>
  </si>
  <si>
    <t>30508</t>
  </si>
  <si>
    <t>30509</t>
  </si>
  <si>
    <t>30510</t>
  </si>
  <si>
    <t>30511</t>
  </si>
  <si>
    <t>30518</t>
  </si>
  <si>
    <t>30519</t>
  </si>
  <si>
    <t>30520</t>
  </si>
  <si>
    <t>30521</t>
  </si>
  <si>
    <t>30522</t>
  </si>
  <si>
    <t>30523</t>
  </si>
  <si>
    <t>30524</t>
  </si>
  <si>
    <t>30525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</si>
  <si>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</si>
  <si>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</si>
  <si>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</si>
  <si>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</si>
  <si>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</si>
  <si>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</si>
  <si>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</si>
  <si>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</si>
  <si>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30534</t>
  </si>
  <si>
    <t>30535</t>
  </si>
  <si>
    <t>30536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</si>
  <si>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</si>
  <si>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</si>
  <si>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</si>
  <si>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</si>
  <si>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</si>
  <si>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</si>
  <si>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</si>
  <si>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</si>
  <si>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</si>
  <si>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</si>
  <si>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</si>
  <si>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</si>
  <si>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</si>
  <si>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</si>
  <si>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</si>
  <si>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</si>
  <si>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30553</t>
  </si>
  <si>
    <t>30554</t>
  </si>
  <si>
    <t>30555</t>
  </si>
  <si>
    <t>30556</t>
  </si>
  <si>
    <t>30557</t>
  </si>
  <si>
    <t>30558</t>
  </si>
  <si>
    <t>30559</t>
  </si>
  <si>
    <t>30560</t>
  </si>
  <si>
    <t>30561</t>
  </si>
  <si>
    <t>30562</t>
  </si>
  <si>
    <t>30563</t>
  </si>
  <si>
    <t>30564</t>
  </si>
  <si>
    <t>30565</t>
  </si>
  <si>
    <t>30566</t>
  </si>
  <si>
    <t>30567</t>
  </si>
  <si>
    <t>30568</t>
  </si>
  <si>
    <t>30569</t>
  </si>
  <si>
    <t>30570</t>
  </si>
  <si>
    <t>30571</t>
  </si>
  <si>
    <t>30572</t>
  </si>
  <si>
    <t>30573</t>
  </si>
  <si>
    <t>30574</t>
  </si>
  <si>
    <t>30575</t>
  </si>
  <si>
    <t>30576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</si>
  <si>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</si>
  <si>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</si>
  <si>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</si>
  <si>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</si>
  <si>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</si>
  <si>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</si>
  <si>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</si>
  <si>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</si>
  <si>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</si>
  <si>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</si>
  <si>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</si>
  <si>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</si>
  <si>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</si>
  <si>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</si>
  <si>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30591</t>
  </si>
  <si>
    <t>30595</t>
  </si>
  <si>
    <t>30596</t>
  </si>
  <si>
    <t>30597</t>
  </si>
  <si>
    <t>30598</t>
  </si>
  <si>
    <t>30599</t>
  </si>
  <si>
    <t>30600</t>
  </si>
  <si>
    <t>30601</t>
  </si>
  <si>
    <t>30602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</si>
  <si>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</si>
  <si>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</si>
  <si>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</si>
  <si>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</si>
  <si>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</si>
  <si>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</si>
  <si>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</si>
  <si>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</si>
  <si>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</si>
  <si>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</si>
  <si>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</si>
  <si>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30614</t>
  </si>
  <si>
    <t>30615</t>
  </si>
  <si>
    <t>30616</t>
  </si>
  <si>
    <t>30617</t>
  </si>
  <si>
    <t>30618</t>
  </si>
  <si>
    <t>30619</t>
  </si>
  <si>
    <t>30620</t>
  </si>
  <si>
    <t>30621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</si>
  <si>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</si>
  <si>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</si>
  <si>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</si>
  <si>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</si>
  <si>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</si>
  <si>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</si>
  <si>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</si>
  <si>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</si>
  <si>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30630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</si>
  <si>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</si>
  <si>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</si>
  <si>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</si>
  <si>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</si>
  <si>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</si>
  <si>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</si>
  <si>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</si>
  <si>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</si>
  <si>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</si>
  <si>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</si>
  <si>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</si>
  <si>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</si>
  <si>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30643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</si>
  <si>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</si>
  <si>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</si>
  <si>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</si>
  <si>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</si>
  <si>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</si>
  <si>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</si>
  <si>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</si>
  <si>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</si>
  <si>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</si>
  <si>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</si>
  <si>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</si>
  <si>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</si>
  <si>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30656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</si>
  <si>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</si>
  <si>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</si>
  <si>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</si>
  <si>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</si>
  <si>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</si>
  <si>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</si>
  <si>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</si>
  <si>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</si>
  <si>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</si>
  <si>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</si>
  <si>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30667</t>
  </si>
  <si>
    <t>30668</t>
  </si>
  <si>
    <t>30669</t>
  </si>
  <si>
    <t>30670</t>
  </si>
  <si>
    <t>30671</t>
  </si>
  <si>
    <t>30672</t>
  </si>
  <si>
    <t>30673</t>
  </si>
  <si>
    <t>30674</t>
  </si>
  <si>
    <t>30675</t>
  </si>
  <si>
    <t>30676</t>
  </si>
  <si>
    <t>30677</t>
  </si>
  <si>
    <t>30678</t>
  </si>
  <si>
    <t>30679</t>
  </si>
  <si>
    <t>30680</t>
  </si>
  <si>
    <t>30681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</si>
  <si>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</si>
  <si>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</si>
  <si>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</si>
  <si>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</si>
  <si>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</si>
  <si>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</si>
  <si>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</si>
  <si>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</si>
  <si>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</si>
  <si>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</si>
  <si>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</si>
  <si>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</si>
  <si>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</si>
  <si>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</si>
  <si>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</si>
  <si>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</si>
  <si>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</si>
  <si>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</si>
  <si>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</si>
  <si>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</si>
  <si>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</si>
  <si>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</si>
  <si>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</si>
  <si>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</si>
  <si>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</si>
  <si>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</si>
  <si>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</si>
  <si>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</si>
  <si>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</si>
  <si>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</si>
  <si>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</si>
  <si>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</si>
  <si>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</si>
  <si>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</si>
  <si>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</si>
  <si>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</si>
  <si>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</si>
  <si>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</si>
  <si>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</si>
  <si>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</si>
  <si>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</si>
  <si>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</si>
  <si>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</si>
  <si>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</si>
  <si>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</si>
  <si>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</si>
  <si>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</si>
  <si>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</si>
  <si>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</si>
  <si>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</si>
  <si>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</si>
  <si>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</si>
  <si>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</si>
  <si>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</si>
  <si>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</si>
  <si>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</si>
  <si>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</si>
  <si>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</si>
  <si>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</si>
  <si>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30755</t>
  </si>
  <si>
    <t>30756</t>
  </si>
  <si>
    <t>30757</t>
  </si>
  <si>
    <t>30758</t>
  </si>
  <si>
    <t>30759</t>
  </si>
  <si>
    <t>30760</t>
  </si>
  <si>
    <t>30761</t>
  </si>
  <si>
    <t>30762</t>
  </si>
  <si>
    <t>30763</t>
  </si>
  <si>
    <t>30764</t>
  </si>
  <si>
    <t>30765</t>
  </si>
  <si>
    <t>30766</t>
  </si>
  <si>
    <t>30767</t>
  </si>
  <si>
    <t>30768</t>
  </si>
  <si>
    <t>30793</t>
  </si>
  <si>
    <t>30794</t>
  </si>
  <si>
    <t>30795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</si>
  <si>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</si>
  <si>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</si>
  <si>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</si>
  <si>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</si>
  <si>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</si>
  <si>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</si>
  <si>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</si>
  <si>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</si>
  <si>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</si>
  <si>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</si>
  <si>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</si>
  <si>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</si>
  <si>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</si>
  <si>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30809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</si>
  <si>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</si>
  <si>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</si>
  <si>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</si>
  <si>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</si>
  <si>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</si>
  <si>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</si>
  <si>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</si>
  <si>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</si>
  <si>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</si>
  <si>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</si>
  <si>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</si>
  <si>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</si>
  <si>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</si>
  <si>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</si>
  <si>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</si>
  <si>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</si>
  <si>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</si>
  <si>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</si>
  <si>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30828</t>
  </si>
  <si>
    <t>30829</t>
  </si>
  <si>
    <t>30830</t>
  </si>
  <si>
    <t>30831</t>
  </si>
  <si>
    <t>30832</t>
  </si>
  <si>
    <t>30833</t>
  </si>
  <si>
    <t>30834</t>
  </si>
  <si>
    <t>30835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</si>
  <si>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</si>
  <si>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</si>
  <si>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</si>
  <si>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</si>
  <si>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</si>
  <si>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</si>
  <si>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</si>
  <si>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</si>
  <si>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30844</t>
  </si>
  <si>
    <t>30845</t>
  </si>
  <si>
    <t>30846</t>
  </si>
  <si>
    <t>30847</t>
  </si>
  <si>
    <t>30848</t>
  </si>
  <si>
    <t>30849</t>
  </si>
  <si>
    <t>30850</t>
  </si>
  <si>
    <t>30851</t>
  </si>
  <si>
    <t>30852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</si>
  <si>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</si>
  <si>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</si>
  <si>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</si>
  <si>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</si>
  <si>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</si>
  <si>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</si>
  <si>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</si>
  <si>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</si>
  <si>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</si>
  <si>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</si>
  <si>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</si>
  <si>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</si>
  <si>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</si>
  <si>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</si>
  <si>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</si>
  <si>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</si>
  <si>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</si>
  <si>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</si>
  <si>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</si>
  <si>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</si>
  <si>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</si>
  <si>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</si>
  <si>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</si>
  <si>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</si>
  <si>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</si>
  <si>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</si>
  <si>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</si>
  <si>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</si>
  <si>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</si>
  <si>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</si>
  <si>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</si>
  <si>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</si>
  <si>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</si>
  <si>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</si>
  <si>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</si>
  <si>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</si>
  <si>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</si>
  <si>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</si>
  <si>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</si>
  <si>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</si>
  <si>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</si>
  <si>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</si>
  <si>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</si>
  <si>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</si>
  <si>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</si>
  <si>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</si>
  <si>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</si>
  <si>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</si>
  <si>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</si>
  <si>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</si>
  <si>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</si>
  <si>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</si>
  <si>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</si>
  <si>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</si>
  <si>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</si>
  <si>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</si>
  <si>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</si>
  <si>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</si>
  <si>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</si>
  <si>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</si>
  <si>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</si>
  <si>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</si>
  <si>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</si>
  <si>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</si>
  <si>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</si>
  <si>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</si>
  <si>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</si>
  <si>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</si>
  <si>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</si>
  <si>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</si>
  <si>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</si>
  <si>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</si>
  <si>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</si>
  <si>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</si>
  <si>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</si>
  <si>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</si>
  <si>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</si>
  <si>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</si>
  <si>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</si>
  <si>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</si>
  <si>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</si>
  <si>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</si>
  <si>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</si>
  <si>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</si>
  <si>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</si>
  <si>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</si>
  <si>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</si>
  <si>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</si>
  <si>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</si>
  <si>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</si>
  <si>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</si>
  <si>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</si>
  <si>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</si>
  <si>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</si>
  <si>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</si>
  <si>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</si>
  <si>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</si>
  <si>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</si>
  <si>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</si>
  <si>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</si>
  <si>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</si>
  <si>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</si>
  <si>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</si>
  <si>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30959</t>
  </si>
  <si>
    <t>30960</t>
  </si>
  <si>
    <t>30961</t>
  </si>
  <si>
    <t>30962</t>
  </si>
  <si>
    <t>30963</t>
  </si>
  <si>
    <t>30964</t>
  </si>
  <si>
    <t>30965</t>
  </si>
  <si>
    <t>30966</t>
  </si>
  <si>
    <t>30967</t>
  </si>
  <si>
    <t>30968</t>
  </si>
  <si>
    <t>30969</t>
  </si>
  <si>
    <t>30970</t>
  </si>
  <si>
    <t>30971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</si>
  <si>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</si>
  <si>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</si>
  <si>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</si>
  <si>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</si>
  <si>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</si>
  <si>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</si>
  <si>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</si>
  <si>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</si>
  <si>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</si>
  <si>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</si>
  <si>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</si>
  <si>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</si>
  <si>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</si>
  <si>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</si>
  <si>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</si>
  <si>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</si>
  <si>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30989</t>
  </si>
  <si>
    <t>30991</t>
  </si>
  <si>
    <t>30993</t>
  </si>
  <si>
    <t>30994</t>
  </si>
  <si>
    <t>30995</t>
  </si>
  <si>
    <t>30996</t>
  </si>
  <si>
    <t>30997</t>
  </si>
  <si>
    <t>30998</t>
  </si>
  <si>
    <t>31000</t>
  </si>
  <si>
    <t>31001</t>
  </si>
  <si>
    <t>31002</t>
  </si>
  <si>
    <t>31003</t>
  </si>
  <si>
    <t>31004</t>
  </si>
  <si>
    <t>31005</t>
  </si>
  <si>
    <t>31006</t>
  </si>
  <si>
    <t>31007</t>
  </si>
  <si>
    <t>31008</t>
  </si>
  <si>
    <t>31009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</si>
  <si>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</si>
  <si>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</si>
  <si>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</si>
  <si>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</si>
  <si>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</si>
  <si>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</si>
  <si>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</si>
  <si>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</si>
  <si>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</si>
  <si>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</si>
  <si>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</si>
  <si>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</si>
  <si>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</si>
  <si>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</si>
  <si>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</si>
  <si>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</si>
  <si>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31027</t>
  </si>
  <si>
    <t>31028</t>
  </si>
  <si>
    <t>31029</t>
  </si>
  <si>
    <t>31030</t>
  </si>
  <si>
    <t>31031</t>
  </si>
  <si>
    <t>31032</t>
  </si>
  <si>
    <t>31033</t>
  </si>
  <si>
    <t>31034</t>
  </si>
  <si>
    <t>31035</t>
  </si>
  <si>
    <t>31036</t>
  </si>
  <si>
    <t>31037</t>
  </si>
  <si>
    <t>31038</t>
  </si>
  <si>
    <t>31039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</si>
  <si>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</si>
  <si>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</si>
  <si>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</si>
  <si>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</si>
  <si>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</si>
  <si>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</si>
  <si>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</si>
  <si>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</si>
  <si>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</si>
  <si>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</si>
  <si>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</si>
  <si>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</si>
  <si>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</si>
  <si>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</si>
  <si>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31054</t>
  </si>
  <si>
    <t>31055</t>
  </si>
  <si>
    <t>31056</t>
  </si>
  <si>
    <t>31057</t>
  </si>
  <si>
    <t>31058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</si>
  <si>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</si>
  <si>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</si>
  <si>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</si>
  <si>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</si>
  <si>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</si>
  <si>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</si>
  <si>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</si>
  <si>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</si>
  <si>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</si>
  <si>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</si>
  <si>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</si>
  <si>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</si>
  <si>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</si>
  <si>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</si>
  <si>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</si>
  <si>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</si>
  <si>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</si>
  <si>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b) Carga, transporte e descarga dentro do canteiro, em via interna (Ete Barbará).</t>
  </si>
  <si>
    <t>ROCADO DE VEGETACAO COM ROCADEIRA COSTAL MOTORIZADA,INCLUSIV</t>
  </si>
  <si>
    <t>HÁ</t>
  </si>
  <si>
    <t>ROCADO A FOICE E MACHADO EM MATA DE PEQUENO PORTE E QUEIMA DOS RESIDUOS SEM DESTOCAMENTO OU REMOCAO</t>
  </si>
  <si>
    <t>01.016.0201-0</t>
  </si>
  <si>
    <t>01.016.0201-A</t>
  </si>
  <si>
    <t>01.016.0202-0</t>
  </si>
  <si>
    <t>01.016.0202-A</t>
  </si>
  <si>
    <t>01.016.0204-0</t>
  </si>
  <si>
    <t>01.016.0204-A</t>
  </si>
  <si>
    <t>01.016.0205-0</t>
  </si>
  <si>
    <t>01.016.0205-A</t>
  </si>
  <si>
    <t>01.016.0207-0</t>
  </si>
  <si>
    <t>01.016.0207-A</t>
  </si>
  <si>
    <t>01.016.0208-0</t>
  </si>
  <si>
    <t>01.016.0208-A</t>
  </si>
  <si>
    <t>01.016.0210-0</t>
  </si>
  <si>
    <t>01.016.0210-A</t>
  </si>
  <si>
    <t>01.016.0211-0</t>
  </si>
  <si>
    <t>01.016.0211-A</t>
  </si>
  <si>
    <t>01.016.0221-0</t>
  </si>
  <si>
    <t>01.016.0221-A</t>
  </si>
  <si>
    <t>01.016.0222-0</t>
  </si>
  <si>
    <t>01.016.0222-A</t>
  </si>
  <si>
    <t>01.016.0224-0</t>
  </si>
  <si>
    <t>01.016.0224-A</t>
  </si>
  <si>
    <t>01.016.0225-0</t>
  </si>
  <si>
    <t>01.016.0225-A</t>
  </si>
  <si>
    <t>01.016.0227-0</t>
  </si>
  <si>
    <t>01.016.0227-A</t>
  </si>
  <si>
    <t>01.016.0228-0</t>
  </si>
  <si>
    <t>01.016.0228-A</t>
  </si>
  <si>
    <t>01.016.0230-0</t>
  </si>
  <si>
    <t>01.016.0230-A</t>
  </si>
  <si>
    <t>01.016.0231-0</t>
  </si>
  <si>
    <t>01.016.0231-A</t>
  </si>
  <si>
    <t>01.016.0241-0</t>
  </si>
  <si>
    <t>01.016.0241-A</t>
  </si>
  <si>
    <t>01.016.0242-0</t>
  </si>
  <si>
    <t>01.016.0242-A</t>
  </si>
  <si>
    <t>01.016.0244-0</t>
  </si>
  <si>
    <t>01.016.0244-A</t>
  </si>
  <si>
    <t>01.016.0245-0</t>
  </si>
  <si>
    <t>01.016.0245-A</t>
  </si>
  <si>
    <t>01.016.0247-0</t>
  </si>
  <si>
    <t>01.016.0247-A</t>
  </si>
  <si>
    <t>01.016.0248-0</t>
  </si>
  <si>
    <t>01.016.0248-A</t>
  </si>
  <si>
    <t>01.016.0250-0</t>
  </si>
  <si>
    <t>01.016.0250-A</t>
  </si>
  <si>
    <t>01.016.0251-0</t>
  </si>
  <si>
    <t>01.016.0251-A</t>
  </si>
  <si>
    <t>01.050.0222-0</t>
  </si>
  <si>
    <t>01.050.0222-A</t>
  </si>
  <si>
    <t>01.050.0223-0</t>
  </si>
  <si>
    <t>01.050.0223-A</t>
  </si>
  <si>
    <t>01.050.0224-0</t>
  </si>
  <si>
    <t>01.050.0224-A</t>
  </si>
  <si>
    <t>01.050.0225-0</t>
  </si>
  <si>
    <t>01.050.0225-A</t>
  </si>
  <si>
    <t>01.050.0226-0</t>
  </si>
  <si>
    <t>01.050.0226-A</t>
  </si>
  <si>
    <t>01.050.0227-0</t>
  </si>
  <si>
    <t>01.050.0227-A</t>
  </si>
  <si>
    <t>01.050.0570-0</t>
  </si>
  <si>
    <t>01.050.0570-A</t>
  </si>
  <si>
    <t>01.050.0571-0</t>
  </si>
  <si>
    <t>01.050.0571-A</t>
  </si>
  <si>
    <t>01.050.0572-0</t>
  </si>
  <si>
    <t>01.050.0572-A</t>
  </si>
  <si>
    <t>01.050.0575-0</t>
  </si>
  <si>
    <t>01.050.0575-A</t>
  </si>
  <si>
    <t>01.050.0576-0</t>
  </si>
  <si>
    <t>01.050.0576-A</t>
  </si>
  <si>
    <t>01.050.0577-0</t>
  </si>
  <si>
    <t>01.050.0577-A</t>
  </si>
  <si>
    <t>01.050.0580-0</t>
  </si>
  <si>
    <t>01.050.0580-A</t>
  </si>
  <si>
    <t>01.050.0581-0</t>
  </si>
  <si>
    <t>01.050.0581-A</t>
  </si>
  <si>
    <t>01.050.0582-0</t>
  </si>
  <si>
    <t>01.050.0582-A</t>
  </si>
  <si>
    <t>01.050.0586-0</t>
  </si>
  <si>
    <t>01.050.0586-A</t>
  </si>
  <si>
    <t>01.050.0587-0</t>
  </si>
  <si>
    <t>01.050.0587-A</t>
  </si>
  <si>
    <t>01.050.0588-0</t>
  </si>
  <si>
    <t>01.050.0588-A</t>
  </si>
  <si>
    <t>04.015.0110-0</t>
  </si>
  <si>
    <t>04.015.0110-A</t>
  </si>
  <si>
    <t>05.001.0097-0</t>
  </si>
  <si>
    <t>05.001.0097-A</t>
  </si>
  <si>
    <t>05.001.0098-0</t>
  </si>
  <si>
    <t>05.001.0098-A</t>
  </si>
  <si>
    <t>05.001.0101-0</t>
  </si>
  <si>
    <t>05.001.0101-A</t>
  </si>
  <si>
    <t>05.002.0018-0</t>
  </si>
  <si>
    <t>05.002.0018-A</t>
  </si>
  <si>
    <t>05.002.0019-0</t>
  </si>
  <si>
    <t>05.002.0019-A</t>
  </si>
  <si>
    <t>05.005.0048-0</t>
  </si>
  <si>
    <t>05.005.0048-A</t>
  </si>
  <si>
    <t>05.005.0051-0</t>
  </si>
  <si>
    <t>05.005.0051-A</t>
  </si>
  <si>
    <t>05.005.0054-0</t>
  </si>
  <si>
    <t>05.005.0054-A</t>
  </si>
  <si>
    <t>05.005.0060-0</t>
  </si>
  <si>
    <t>05.005.0060-A</t>
  </si>
  <si>
    <t>05.005.0062-0</t>
  </si>
  <si>
    <t>05.005.0062-A</t>
  </si>
  <si>
    <t>05.005.0064-0</t>
  </si>
  <si>
    <t>05.005.0064-A</t>
  </si>
  <si>
    <t>05.007.0005-0</t>
  </si>
  <si>
    <t>05.007.0005-A</t>
  </si>
  <si>
    <t>05.007.0006-0</t>
  </si>
  <si>
    <t>05.007.0006-A</t>
  </si>
  <si>
    <t>05.008.0007-0</t>
  </si>
  <si>
    <t>05.008.0007-A</t>
  </si>
  <si>
    <t>05.008.0015-0</t>
  </si>
  <si>
    <t>05.008.0015-A</t>
  </si>
  <si>
    <t>05.054.0100-0</t>
  </si>
  <si>
    <t>05.054.0100-A</t>
  </si>
  <si>
    <t>05.054.0102-0</t>
  </si>
  <si>
    <t>05.054.0102-A</t>
  </si>
  <si>
    <t>05.054.0103-0</t>
  </si>
  <si>
    <t>05.054.0103-A</t>
  </si>
  <si>
    <t>05.054.0104-0</t>
  </si>
  <si>
    <t>05.054.0104-A</t>
  </si>
  <si>
    <t>05.054.0105-0</t>
  </si>
  <si>
    <t>05.054.0105-A</t>
  </si>
  <si>
    <t>05.054.0110-0</t>
  </si>
  <si>
    <t>05.054.0110-A</t>
  </si>
  <si>
    <t>05.054.0115-0</t>
  </si>
  <si>
    <t>05.054.0115-A</t>
  </si>
  <si>
    <t>05.054.0120-0</t>
  </si>
  <si>
    <t>05.054.0120-A</t>
  </si>
  <si>
    <t>05.054.0130-0</t>
  </si>
  <si>
    <t>05.054.0130-A</t>
  </si>
  <si>
    <t>07.050.0050-0</t>
  </si>
  <si>
    <t>07.050.0050-A</t>
  </si>
  <si>
    <t>07.100.0050-0</t>
  </si>
  <si>
    <t>07.100.0050-A</t>
  </si>
  <si>
    <t>08.015.0060-0</t>
  </si>
  <si>
    <t>08.015.0060-A</t>
  </si>
  <si>
    <t>08.015.0061-0</t>
  </si>
  <si>
    <t>08.015.0061-A</t>
  </si>
  <si>
    <t>08.015.0063-0</t>
  </si>
  <si>
    <t>08.015.0063-A</t>
  </si>
  <si>
    <t>08.015.0065-0</t>
  </si>
  <si>
    <t>08.015.0065-A</t>
  </si>
  <si>
    <t>08.015.0067-0</t>
  </si>
  <si>
    <t>08.015.0067-A</t>
  </si>
  <si>
    <t>08.015.0068-0</t>
  </si>
  <si>
    <t>08.015.0068-A</t>
  </si>
  <si>
    <t>08.037.0070-0</t>
  </si>
  <si>
    <t>08.037.0070-A</t>
  </si>
  <si>
    <t>08.037.0073-0</t>
  </si>
  <si>
    <t>08.037.0073-A</t>
  </si>
  <si>
    <t>08.037.0075-0</t>
  </si>
  <si>
    <t>08.037.0075-A</t>
  </si>
  <si>
    <t>08.037.0077-0</t>
  </si>
  <si>
    <t>08.037.0077-A</t>
  </si>
  <si>
    <t>09.026.0017-0</t>
  </si>
  <si>
    <t>09.026.0017-A</t>
  </si>
  <si>
    <t>11.009.0050-1</t>
  </si>
  <si>
    <t>11.009.0050-B</t>
  </si>
  <si>
    <t>11.009.0052-1</t>
  </si>
  <si>
    <t>11.009.0052-B</t>
  </si>
  <si>
    <t>11.009.0054-1</t>
  </si>
  <si>
    <t>11.009.0054-B</t>
  </si>
  <si>
    <t>11.009.0060-1</t>
  </si>
  <si>
    <t>11.009.0060-B</t>
  </si>
  <si>
    <t>11.009.0062-1</t>
  </si>
  <si>
    <t>11.009.0062-B</t>
  </si>
  <si>
    <t>11.009.0070-1</t>
  </si>
  <si>
    <t>11.009.0070-B</t>
  </si>
  <si>
    <t>11.009.0072-1</t>
  </si>
  <si>
    <t>11.009.0072-B</t>
  </si>
  <si>
    <t>11.009.0074-1</t>
  </si>
  <si>
    <t>11.009.0074-B</t>
  </si>
  <si>
    <t>11.009.0100-1</t>
  </si>
  <si>
    <t>11.009.0100-B</t>
  </si>
  <si>
    <t>11.009.0102-1</t>
  </si>
  <si>
    <t>11.009.0102-B</t>
  </si>
  <si>
    <t>11.009.0104-1</t>
  </si>
  <si>
    <t>11.009.0104-B</t>
  </si>
  <si>
    <t>11.009.0110-1</t>
  </si>
  <si>
    <t>11.009.0110-B</t>
  </si>
  <si>
    <t>11.009.0112-1</t>
  </si>
  <si>
    <t>11.009.0112-B</t>
  </si>
  <si>
    <t>11.009.0120-1</t>
  </si>
  <si>
    <t>11.009.0120-B</t>
  </si>
  <si>
    <t>11.009.0122-1</t>
  </si>
  <si>
    <t>11.009.0122-B</t>
  </si>
  <si>
    <t>11.009.0124-1</t>
  </si>
  <si>
    <t>11.009.0124-B</t>
  </si>
  <si>
    <t>11.023.0004-0</t>
  </si>
  <si>
    <t>11.023.0004-A</t>
  </si>
  <si>
    <t>13.009.0035-0</t>
  </si>
  <si>
    <t>13.009.0035-A</t>
  </si>
  <si>
    <t>13.009.0040-0</t>
  </si>
  <si>
    <t>13.009.0040-A</t>
  </si>
  <si>
    <t>13.009.0045-0</t>
  </si>
  <si>
    <t>13.009.0045-A</t>
  </si>
  <si>
    <t>13.022.0045-0</t>
  </si>
  <si>
    <t>13.022.0045-A</t>
  </si>
  <si>
    <t>13.022.0046-0</t>
  </si>
  <si>
    <t>13.022.0046-A</t>
  </si>
  <si>
    <t>13.022.0047-0</t>
  </si>
  <si>
    <t>13.022.0047-A</t>
  </si>
  <si>
    <t>13.080.0005-0</t>
  </si>
  <si>
    <t>13.080.0005-A</t>
  </si>
  <si>
    <t>13.080.0020-0</t>
  </si>
  <si>
    <t>13.080.0020-A</t>
  </si>
  <si>
    <t>13.205.0022-0</t>
  </si>
  <si>
    <t>13.205.0022-A</t>
  </si>
  <si>
    <t>13.390.0038-0</t>
  </si>
  <si>
    <t>13.390.0038-A</t>
  </si>
  <si>
    <t>13.390.0039-0</t>
  </si>
  <si>
    <t>13.390.0039-A</t>
  </si>
  <si>
    <t>13.460.0025-0</t>
  </si>
  <si>
    <t>13.460.0025-A</t>
  </si>
  <si>
    <t>13.460.0030-0</t>
  </si>
  <si>
    <t>13.460.0030-A</t>
  </si>
  <si>
    <t>13.460.0032-0</t>
  </si>
  <si>
    <t>13.460.0032-A</t>
  </si>
  <si>
    <t>13.460.0035-0</t>
  </si>
  <si>
    <t>13.460.0035-A</t>
  </si>
  <si>
    <t>14.001.0085-0</t>
  </si>
  <si>
    <t>14.001.0085-A</t>
  </si>
  <si>
    <t>14.002.0100-0</t>
  </si>
  <si>
    <t>14.002.0100-A</t>
  </si>
  <si>
    <t>14.002.0101-0</t>
  </si>
  <si>
    <t>14.002.0101-A</t>
  </si>
  <si>
    <t>14.002.0102-0</t>
  </si>
  <si>
    <t>14.002.0102-A</t>
  </si>
  <si>
    <t>14.002.0103-0</t>
  </si>
  <si>
    <t>14.002.0103-A</t>
  </si>
  <si>
    <t>14.002.0201-0</t>
  </si>
  <si>
    <t>14.002.0201-A</t>
  </si>
  <si>
    <t>14.002.0202-0</t>
  </si>
  <si>
    <t>14.002.0202-A</t>
  </si>
  <si>
    <t>14.002.0203-0</t>
  </si>
  <si>
    <t>14.002.0203-A</t>
  </si>
  <si>
    <t>14.002.0248-0</t>
  </si>
  <si>
    <t>14.002.0248-A</t>
  </si>
  <si>
    <t>14.004.0205-0</t>
  </si>
  <si>
    <t>14.004.0205-A</t>
  </si>
  <si>
    <t>14.006.0016-0</t>
  </si>
  <si>
    <t>14.006.0016-A</t>
  </si>
  <si>
    <t>14.006.0090-0</t>
  </si>
  <si>
    <t>14.006.0090-A</t>
  </si>
  <si>
    <t>14.006.0230-0</t>
  </si>
  <si>
    <t>14.006.0230-A</t>
  </si>
  <si>
    <t>14.006.0239-0</t>
  </si>
  <si>
    <t>14.006.0239-A</t>
  </si>
  <si>
    <t>14.006.0241-0</t>
  </si>
  <si>
    <t>14.006.0241-A</t>
  </si>
  <si>
    <t>14.006.0242-0</t>
  </si>
  <si>
    <t>14.006.0242-A</t>
  </si>
  <si>
    <t>14.006.0250-0</t>
  </si>
  <si>
    <t>14.006.0250-A</t>
  </si>
  <si>
    <t>14.006.0251-0</t>
  </si>
  <si>
    <t>14.006.0251-A</t>
  </si>
  <si>
    <t>14.007.0039-0</t>
  </si>
  <si>
    <t>14.007.0039-A</t>
  </si>
  <si>
    <t>14.007.0100-0</t>
  </si>
  <si>
    <t>14.007.0100-A</t>
  </si>
  <si>
    <t>14.007.0500-0</t>
  </si>
  <si>
    <t>14.007.0500-A</t>
  </si>
  <si>
    <t>14.007.0505-0</t>
  </si>
  <si>
    <t>14.007.0505-A</t>
  </si>
  <si>
    <t>15.001.0069-0</t>
  </si>
  <si>
    <t>15.001.0069-A</t>
  </si>
  <si>
    <t>15.003.0176-0</t>
  </si>
  <si>
    <t>15.003.0176-A</t>
  </si>
  <si>
    <t>15.003.0179-0</t>
  </si>
  <si>
    <t>15.003.0179-A</t>
  </si>
  <si>
    <t>15.003.0520-0</t>
  </si>
  <si>
    <t>15.003.0520-A</t>
  </si>
  <si>
    <t>15.003.0525-0</t>
  </si>
  <si>
    <t>15.003.0525-A</t>
  </si>
  <si>
    <t>15.003.0530-0</t>
  </si>
  <si>
    <t>15.003.0530-A</t>
  </si>
  <si>
    <t>15.003.0535-0</t>
  </si>
  <si>
    <t>15.003.0535-A</t>
  </si>
  <si>
    <t>15.003.0540-0</t>
  </si>
  <si>
    <t>15.003.0540-A</t>
  </si>
  <si>
    <t>15.003.0545-0</t>
  </si>
  <si>
    <t>15.003.0545-A</t>
  </si>
  <si>
    <t>15.003.0555-0</t>
  </si>
  <si>
    <t>15.003.0555-A</t>
  </si>
  <si>
    <t>15.003.0560-0</t>
  </si>
  <si>
    <t>15.003.0560-A</t>
  </si>
  <si>
    <t>15.003.0565-0</t>
  </si>
  <si>
    <t>15.003.0565-A</t>
  </si>
  <si>
    <t>15.004.0500-0</t>
  </si>
  <si>
    <t>15.004.0500-A</t>
  </si>
  <si>
    <t>15.004.0505-0</t>
  </si>
  <si>
    <t>15.004.0505-A</t>
  </si>
  <si>
    <t>15.004.0640-0</t>
  </si>
  <si>
    <t>15.004.0640-A</t>
  </si>
  <si>
    <t>15.007.0204-0</t>
  </si>
  <si>
    <t>15.007.0204-A</t>
  </si>
  <si>
    <t>15.007.0206-0</t>
  </si>
  <si>
    <t>15.007.0206-A</t>
  </si>
  <si>
    <t>15.007.0440-0</t>
  </si>
  <si>
    <t>15.007.0440-A</t>
  </si>
  <si>
    <t>15.007.0518-0</t>
  </si>
  <si>
    <t>15.007.0518-A</t>
  </si>
  <si>
    <t>15.007.0545-0</t>
  </si>
  <si>
    <t>15.007.0545-A</t>
  </si>
  <si>
    <t>15.007.0547-0</t>
  </si>
  <si>
    <t>15.007.0547-A</t>
  </si>
  <si>
    <t>15.007.0573-0</t>
  </si>
  <si>
    <t>15.007.0573-A</t>
  </si>
  <si>
    <t>15.007.0574-0</t>
  </si>
  <si>
    <t>15.007.0574-A</t>
  </si>
  <si>
    <t>15.007.0576-0</t>
  </si>
  <si>
    <t>15.007.0576-A</t>
  </si>
  <si>
    <t>15.007.0577-0</t>
  </si>
  <si>
    <t>15.007.0577-A</t>
  </si>
  <si>
    <t>15.007.0578-0</t>
  </si>
  <si>
    <t>15.007.0578-A</t>
  </si>
  <si>
    <t>15.007.0601-0</t>
  </si>
  <si>
    <t>15.007.0601-A</t>
  </si>
  <si>
    <t>15.007.0602-0</t>
  </si>
  <si>
    <t>15.007.0602-A</t>
  </si>
  <si>
    <t>15.007.0616-0</t>
  </si>
  <si>
    <t>15.007.0616-A</t>
  </si>
  <si>
    <t>15.007.0617-0</t>
  </si>
  <si>
    <t>15.007.0617-A</t>
  </si>
  <si>
    <t>15.007.0640-0</t>
  </si>
  <si>
    <t>15.007.0640-A</t>
  </si>
  <si>
    <t>15.007.0642-0</t>
  </si>
  <si>
    <t>15.007.0642-A</t>
  </si>
  <si>
    <t>15.007.0643-0</t>
  </si>
  <si>
    <t>15.007.0643-A</t>
  </si>
  <si>
    <t>15.007.0645-0</t>
  </si>
  <si>
    <t>15.007.0645-A</t>
  </si>
  <si>
    <t>15.007.0646-0</t>
  </si>
  <si>
    <t>15.007.0646-A</t>
  </si>
  <si>
    <t>15.007.0647-0</t>
  </si>
  <si>
    <t>15.007.0647-A</t>
  </si>
  <si>
    <t>15.008.0394-0</t>
  </si>
  <si>
    <t>15.008.0394-A</t>
  </si>
  <si>
    <t>15.015.0184-0</t>
  </si>
  <si>
    <t>15.015.0184-A</t>
  </si>
  <si>
    <t>15.015.0186-0</t>
  </si>
  <si>
    <t>15.015.0186-A</t>
  </si>
  <si>
    <t>15.015.0187-0</t>
  </si>
  <si>
    <t>15.015.0187-A</t>
  </si>
  <si>
    <t>15.015.0188-0</t>
  </si>
  <si>
    <t>15.015.0188-A</t>
  </si>
  <si>
    <t>15.015.0189-0</t>
  </si>
  <si>
    <t>15.015.0189-A</t>
  </si>
  <si>
    <t>15.015.0201-0</t>
  </si>
  <si>
    <t>15.015.0201-A</t>
  </si>
  <si>
    <t>15.015.0202-0</t>
  </si>
  <si>
    <t>15.015.0202-A</t>
  </si>
  <si>
    <t>15.018.0072-0</t>
  </si>
  <si>
    <t>15.018.0072-A</t>
  </si>
  <si>
    <t>15.018.0102-0</t>
  </si>
  <si>
    <t>15.018.0102-A</t>
  </si>
  <si>
    <t>15.018.0103-0</t>
  </si>
  <si>
    <t>15.018.0103-A</t>
  </si>
  <si>
    <t>15.018.0300-0</t>
  </si>
  <si>
    <t>15.018.0300-A</t>
  </si>
  <si>
    <t>15.018.0305-0</t>
  </si>
  <si>
    <t>15.018.0305-A</t>
  </si>
  <si>
    <t>15.018.0310-0</t>
  </si>
  <si>
    <t>15.018.0310-A</t>
  </si>
  <si>
    <t>15.018.0315-0</t>
  </si>
  <si>
    <t>15.018.0315-A</t>
  </si>
  <si>
    <t>15.018.0320-0</t>
  </si>
  <si>
    <t>15.018.0320-A</t>
  </si>
  <si>
    <t>15.018.0325-0</t>
  </si>
  <si>
    <t>15.018.0325-A</t>
  </si>
  <si>
    <t>15.018.0330-0</t>
  </si>
  <si>
    <t>15.018.0330-A</t>
  </si>
  <si>
    <t>15.020.0041-0</t>
  </si>
  <si>
    <t>15.020.0041-A</t>
  </si>
  <si>
    <t>15.020.0156-0</t>
  </si>
  <si>
    <t>15.020.0156-A</t>
  </si>
  <si>
    <t>15.020.0175-0</t>
  </si>
  <si>
    <t>15.020.0175-A</t>
  </si>
  <si>
    <t>15.020.0200-0</t>
  </si>
  <si>
    <t>15.020.0200-A</t>
  </si>
  <si>
    <t>15.020.0205-0</t>
  </si>
  <si>
    <t>15.020.0205-A</t>
  </si>
  <si>
    <t>15.020.0210-0</t>
  </si>
  <si>
    <t>15.020.0210-A</t>
  </si>
  <si>
    <t>15.020.0215-0</t>
  </si>
  <si>
    <t>15.020.0215-A</t>
  </si>
  <si>
    <t>15.020.0220-0</t>
  </si>
  <si>
    <t>15.020.0220-A</t>
  </si>
  <si>
    <t>15.031.0030-0</t>
  </si>
  <si>
    <t>15.031.0030-A</t>
  </si>
  <si>
    <t>15.031.0032-0</t>
  </si>
  <si>
    <t>15.031.0032-A</t>
  </si>
  <si>
    <t>15.031.0036-0</t>
  </si>
  <si>
    <t>15.031.0036-A</t>
  </si>
  <si>
    <t>15.031.0038-0</t>
  </si>
  <si>
    <t>15.031.0038-A</t>
  </si>
  <si>
    <t>16.010.0005-0</t>
  </si>
  <si>
    <t>16.010.0005-A</t>
  </si>
  <si>
    <t>16.010.0010-0</t>
  </si>
  <si>
    <t>16.010.0010-A</t>
  </si>
  <si>
    <t>16.010.0015-0</t>
  </si>
  <si>
    <t>16.010.0015-A</t>
  </si>
  <si>
    <t>18.009.0081-0</t>
  </si>
  <si>
    <t>18.009.0081-A</t>
  </si>
  <si>
    <t>18.013.0126-0</t>
  </si>
  <si>
    <t>18.013.0126-A</t>
  </si>
  <si>
    <t>18.013.0167-0</t>
  </si>
  <si>
    <t>18.013.0167-A</t>
  </si>
  <si>
    <t>18.017.0100-0</t>
  </si>
  <si>
    <t>18.017.0100-A</t>
  </si>
  <si>
    <t>18.017.0105-0</t>
  </si>
  <si>
    <t>18.017.0105-A</t>
  </si>
  <si>
    <t>18.018.0102-0</t>
  </si>
  <si>
    <t>18.018.0102-A</t>
  </si>
  <si>
    <t>18.021.0048-0</t>
  </si>
  <si>
    <t>18.021.0048-A</t>
  </si>
  <si>
    <t>18.021.0055-0</t>
  </si>
  <si>
    <t>18.021.0055-A</t>
  </si>
  <si>
    <t>18.025.0007-0</t>
  </si>
  <si>
    <t>18.025.0007-A</t>
  </si>
  <si>
    <t>18.027.0080-0</t>
  </si>
  <si>
    <t>18.027.0080-A</t>
  </si>
  <si>
    <t>18.027.0082-0</t>
  </si>
  <si>
    <t>18.027.0082-A</t>
  </si>
  <si>
    <t>18.027.0098-0</t>
  </si>
  <si>
    <t>18.027.0098-A</t>
  </si>
  <si>
    <t>18.027.0150-0</t>
  </si>
  <si>
    <t>18.027.0150-A</t>
  </si>
  <si>
    <t>18.027.0152-0</t>
  </si>
  <si>
    <t>18.027.0152-A</t>
  </si>
  <si>
    <t>18.027.0153-0</t>
  </si>
  <si>
    <t>18.027.0153-A</t>
  </si>
  <si>
    <t>18.027.0154-0</t>
  </si>
  <si>
    <t>18.027.0154-A</t>
  </si>
  <si>
    <t>18.027.0470-0</t>
  </si>
  <si>
    <t>18.027.0470-A</t>
  </si>
  <si>
    <t>18.027.0472-0</t>
  </si>
  <si>
    <t>18.027.0472-A</t>
  </si>
  <si>
    <t>18.027.0474-0</t>
  </si>
  <si>
    <t>18.027.0474-A</t>
  </si>
  <si>
    <t>18.027.0476-0</t>
  </si>
  <si>
    <t>18.027.0476-A</t>
  </si>
  <si>
    <t>18.027.0478-0</t>
  </si>
  <si>
    <t>18.027.0478-A</t>
  </si>
  <si>
    <t>18.027.0480-0</t>
  </si>
  <si>
    <t>18.027.0480-A</t>
  </si>
  <si>
    <t>18.027.0482-0</t>
  </si>
  <si>
    <t>18.027.0482-A</t>
  </si>
  <si>
    <t>18.027.0484-0</t>
  </si>
  <si>
    <t>18.027.0484-A</t>
  </si>
  <si>
    <t>18.027.0486-0</t>
  </si>
  <si>
    <t>18.027.0486-A</t>
  </si>
  <si>
    <t>18.027.0488-0</t>
  </si>
  <si>
    <t>18.027.0488-A</t>
  </si>
  <si>
    <t>18.027.0490-0</t>
  </si>
  <si>
    <t>18.027.0490-A</t>
  </si>
  <si>
    <t>18.027.0492-0</t>
  </si>
  <si>
    <t>18.027.0492-A</t>
  </si>
  <si>
    <t>18.027.0494-0</t>
  </si>
  <si>
    <t>18.027.0494-A</t>
  </si>
  <si>
    <t>18.027.0496-0</t>
  </si>
  <si>
    <t>18.027.0496-A</t>
  </si>
  <si>
    <t>18.027.0510-0</t>
  </si>
  <si>
    <t>18.027.0510-A</t>
  </si>
  <si>
    <t>18.027.0512-0</t>
  </si>
  <si>
    <t>18.027.0512-A</t>
  </si>
  <si>
    <t>18.027.0514-0</t>
  </si>
  <si>
    <t>18.027.0514-A</t>
  </si>
  <si>
    <t>18.027.0516-0</t>
  </si>
  <si>
    <t>18.027.0516-A</t>
  </si>
  <si>
    <t>18.027.0518-0</t>
  </si>
  <si>
    <t>18.027.0518-A</t>
  </si>
  <si>
    <t>18.027.0520-0</t>
  </si>
  <si>
    <t>18.027.0520-A</t>
  </si>
  <si>
    <t>18.032.0040-0</t>
  </si>
  <si>
    <t>18.032.0040-A</t>
  </si>
  <si>
    <t>18.032.0042-0</t>
  </si>
  <si>
    <t>18.032.0042-A</t>
  </si>
  <si>
    <t>18.038.0038-0</t>
  </si>
  <si>
    <t>18.038.0038-A</t>
  </si>
  <si>
    <t>18.040.0030-0</t>
  </si>
  <si>
    <t>18.040.0030-A</t>
  </si>
  <si>
    <t>19.004.0018-2</t>
  </si>
  <si>
    <t>19.004.0018-3</t>
  </si>
  <si>
    <t>19.004.0018-4</t>
  </si>
  <si>
    <t>19.004.0018-C</t>
  </si>
  <si>
    <t>19.004.0018-D</t>
  </si>
  <si>
    <t>19.004.0018-E</t>
  </si>
  <si>
    <t>19.005.0011-2</t>
  </si>
  <si>
    <t>19.005.0011-3</t>
  </si>
  <si>
    <t>19.005.0011-4</t>
  </si>
  <si>
    <t>19.005.0011-C</t>
  </si>
  <si>
    <t>19.005.0011-D</t>
  </si>
  <si>
    <t>19.005.0011-E</t>
  </si>
  <si>
    <t>19.006.0029-2</t>
  </si>
  <si>
    <t>19.006.0029-3</t>
  </si>
  <si>
    <t>19.006.0029-4</t>
  </si>
  <si>
    <t>19.006.0029-C</t>
  </si>
  <si>
    <t>19.006.0029-D</t>
  </si>
  <si>
    <t>19.006.0029-E</t>
  </si>
  <si>
    <t>19.006.0031-2</t>
  </si>
  <si>
    <t>19.006.0031-3</t>
  </si>
  <si>
    <t>19.006.0031-4</t>
  </si>
  <si>
    <t>19.006.0031-C</t>
  </si>
  <si>
    <t>19.006.0031-D</t>
  </si>
  <si>
    <t>19.006.0031-E</t>
  </si>
  <si>
    <t>19.008.0012-2</t>
  </si>
  <si>
    <t>19.008.0012-3</t>
  </si>
  <si>
    <t>19.008.0012-4</t>
  </si>
  <si>
    <t>19.008.0012-C</t>
  </si>
  <si>
    <t>19.008.0012-D</t>
  </si>
  <si>
    <t>19.008.0012-E</t>
  </si>
  <si>
    <t>19.008.0014-2</t>
  </si>
  <si>
    <t>19.008.0014-3</t>
  </si>
  <si>
    <t>19.008.0014-4</t>
  </si>
  <si>
    <t>19.008.0014-C</t>
  </si>
  <si>
    <t>19.008.0014-D</t>
  </si>
  <si>
    <t>19.008.0014-E</t>
  </si>
  <si>
    <t>19.010.0050-2</t>
  </si>
  <si>
    <t>19.010.0050-3</t>
  </si>
  <si>
    <t>19.010.0050-4</t>
  </si>
  <si>
    <t>19.010.0050-C</t>
  </si>
  <si>
    <t>19.010.0050-D</t>
  </si>
  <si>
    <t>19.010.0050-E</t>
  </si>
  <si>
    <t>19.011.0023-2</t>
  </si>
  <si>
    <t>19.011.0023-4</t>
  </si>
  <si>
    <t>19.011.0023-C</t>
  </si>
  <si>
    <t>19.011.0023-E</t>
  </si>
  <si>
    <t>19.011.0080-2</t>
  </si>
  <si>
    <t>19.011.0080-3</t>
  </si>
  <si>
    <t>19.011.0080-4</t>
  </si>
  <si>
    <t>19.011.0080-C</t>
  </si>
  <si>
    <t>19.011.0080-D</t>
  </si>
  <si>
    <t>19.011.0080-E</t>
  </si>
  <si>
    <t>19.011.0082-2</t>
  </si>
  <si>
    <t>19.011.0082-3</t>
  </si>
  <si>
    <t>19.011.0082-4</t>
  </si>
  <si>
    <t>19.011.0082-C</t>
  </si>
  <si>
    <t>19.011.0082-D</t>
  </si>
  <si>
    <t>19.011.0082-E</t>
  </si>
  <si>
    <t>20.009.0027-0</t>
  </si>
  <si>
    <t>20.009.0027-A</t>
  </si>
  <si>
    <t>20.009.0029-0</t>
  </si>
  <si>
    <t>20.009.0029-A</t>
  </si>
  <si>
    <t>20.009.0032-0</t>
  </si>
  <si>
    <t>20.009.0032-A</t>
  </si>
  <si>
    <t>21.015.0231-0</t>
  </si>
  <si>
    <t>21.015.0231-A</t>
  </si>
  <si>
    <t>21.015.0233-0</t>
  </si>
  <si>
    <t>21.015.0233-A</t>
  </si>
  <si>
    <t>21.015.0234-0</t>
  </si>
  <si>
    <t>21.015.0234-A</t>
  </si>
  <si>
    <t>21.026.0470-0</t>
  </si>
  <si>
    <t>21.026.0470-A</t>
  </si>
  <si>
    <t>21.026.0475-0</t>
  </si>
  <si>
    <t>21.026.0475-A</t>
  </si>
  <si>
    <t>21.045.0082-0</t>
  </si>
  <si>
    <t>21.045.0082-A</t>
  </si>
  <si>
    <t>21.046.0080-0</t>
  </si>
  <si>
    <t>21.046.0080-A</t>
  </si>
  <si>
    <t>21.046.0085-0</t>
  </si>
  <si>
    <t>21.046.0085-A</t>
  </si>
  <si>
    <t>21.046.0087-0</t>
  </si>
  <si>
    <t>21.046.0087-A</t>
  </si>
  <si>
    <t>21.046.0090-0</t>
  </si>
  <si>
    <t>21.046.0090-A</t>
  </si>
  <si>
    <t>21.046.0092-0</t>
  </si>
  <si>
    <t>21.046.0092-A</t>
  </si>
  <si>
    <t>21.046.0100-0</t>
  </si>
  <si>
    <t>21.046.0100-A</t>
  </si>
  <si>
    <t>21.046.0102-0</t>
  </si>
  <si>
    <t>21.046.0102-A</t>
  </si>
  <si>
    <t>21.046.0105-0</t>
  </si>
  <si>
    <t>21.046.0105-A</t>
  </si>
  <si>
    <t>21.046.0107-0</t>
  </si>
  <si>
    <t>21.046.0107-A</t>
  </si>
  <si>
    <t>21.050.0052-0</t>
  </si>
  <si>
    <t>21.050.0052-A</t>
  </si>
  <si>
    <t>21.050.0053-0</t>
  </si>
  <si>
    <t>21.050.0053-A</t>
  </si>
  <si>
    <t>21.050.0057-0</t>
  </si>
  <si>
    <t>21.050.0057-A</t>
  </si>
  <si>
    <t>21.050.0062-0</t>
  </si>
  <si>
    <t>21.050.0062-A</t>
  </si>
  <si>
    <t>58.002.0437-1</t>
  </si>
  <si>
    <t>58.002.0437-B</t>
  </si>
  <si>
    <t>58.002.0438-1</t>
  </si>
  <si>
    <t>58.002.0438-B</t>
  </si>
  <si>
    <t>58.002.0439-1</t>
  </si>
  <si>
    <t>58.002.0439-B</t>
  </si>
  <si>
    <t>58.002.0440-1</t>
  </si>
  <si>
    <t>58.002.0440-B</t>
  </si>
  <si>
    <t>58.002.0441-1</t>
  </si>
  <si>
    <t>58.002.0441-B</t>
  </si>
  <si>
    <t>projeto</t>
  </si>
  <si>
    <t>4*20m</t>
  </si>
  <si>
    <t>CAMINHAO COM CARROCERIA FIXA,TRUCADO,CAPACIDADE DE 7,5T,INCLUSIVE MOTORISTA</t>
  </si>
  <si>
    <t>MÊS DE REFERÊNCIA: BASE EMOP 0521 DESONERADA</t>
  </si>
  <si>
    <t>CARGA E DESCARGA MANUAL DE TUBOS OU PEÇAS DE FERRO FUNDIDO, EM CAMINHAO DE CARROCERIA FIXA A OLEO DIESEL ,COM CAPACIDADE UTIL DE 7,5T,INCLUSIVE O TEMPO DE CARGA,DESCARGA E MANOBRA</t>
  </si>
  <si>
    <t>6.232m2 (Ete Barbara)</t>
  </si>
  <si>
    <t>500m2</t>
  </si>
  <si>
    <t>MAO-DE-OBRA DE PINTOR, INCLUSIVE ENCARGOS SOCIAIS</t>
  </si>
  <si>
    <t>4.0 - Mão de Obra para execução dos serviços de Inventário para  identifica e catalogar todas as peças e equipamentos, Etiquetagem, marcação e arrumação dentro dos espaços indicados pelo SAAE.</t>
  </si>
  <si>
    <t>cotação</t>
  </si>
  <si>
    <t>PINCEL MARCADOR INDUSTRIAL PERMANENTE BRANCO OU AMARELO UNI PAINT MARKER OU SIMILAR.</t>
  </si>
  <si>
    <t>6 UNID.</t>
  </si>
  <si>
    <t>4.2.5</t>
  </si>
  <si>
    <t>4.3.1</t>
  </si>
  <si>
    <t>MATERIAL</t>
  </si>
  <si>
    <t>4.3.2</t>
  </si>
  <si>
    <t>f) Etiquetagem e Marcação utilizando marcador Industrial com tinta permanente.</t>
  </si>
  <si>
    <t xml:space="preserve">ETE BARBARÁ </t>
  </si>
  <si>
    <t>CP</t>
  </si>
  <si>
    <t>Hora produtiva com motor ligado (duas semanas)</t>
  </si>
  <si>
    <t>Hora improdutiva com motor ligado (duas semanas)</t>
  </si>
  <si>
    <t>4*7,5t (quatro viagens)</t>
  </si>
  <si>
    <t>MAO-DE-OBRA DE SOLDADOR DA CONSTRUCAO CIVIL, INCLUSIVE ENCARGOS SOCIAIS</t>
  </si>
  <si>
    <t>MAO-DE-OBRA DE ENCARREGADO DE TURMA, INCLUSIVE ENCARGOS SOCIAIS</t>
  </si>
  <si>
    <t xml:space="preserve">100 Lacres Arame Aço Numerados 30cm Amarelo Segurança </t>
  </si>
  <si>
    <t>TUBO DE ACO GALVANIZADO, COM COSTURA, PESADO, NBR 5580, DN=11/2"</t>
  </si>
  <si>
    <t>4*15M</t>
  </si>
  <si>
    <t>TELA DE ACO SOLDADA NERVURADA, CA-60, Q-92, (1,48 KG/M2), DIAMETRO DO FIO = 4,2 MM, LARGURA = 2,45 X 60 M DE COMPRIMENTO, ESPACAMENTO DA MALHA = 15  X 15 CM</t>
  </si>
  <si>
    <t>0,5*0,5*15</t>
  </si>
  <si>
    <t>blococ(0,5*0,5*0,5*15)+piso(20*8*0,08m)</t>
  </si>
  <si>
    <t>porticos e contraventamentos</t>
  </si>
  <si>
    <t>EXECUÇÃO DE DEPÓSITO (160M2)</t>
  </si>
  <si>
    <t>2.7</t>
  </si>
  <si>
    <t>TUBO DE ACO GALVANIZADO, COM COSTURA, PESADO, NBR 5580, DN=3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</si>
</sst>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 &quot;#,##0_);[Red]\(&quot;R$ &quot;#,##0\)"/>
    <numFmt numFmtId="165" formatCode="_(&quot;R$ &quot;* #,##0.00_);_(&quot;R$ &quot;* \(#,##0.00\);_(&quot;R$ &quot;* &quot;-&quot;??_);_(@_)"/>
    <numFmt numFmtId="166" formatCode="_(* #,##0.00_);_(* \(#,##0.00\);_(* &quot;-&quot;??_);_(@_)"/>
    <numFmt numFmtId="167" formatCode="#,##0.00;[Red]#,##0.00"/>
    <numFmt numFmtId="168" formatCode="&quot;R$ &quot;#,##0.00"/>
    <numFmt numFmtId="169" formatCode="_([$€]* #,##0.00_);_([$€]* \(#,##0.00\);_([$€]* &quot;-&quot;??_);_(@_)"/>
    <numFmt numFmtId="170" formatCode="0.0%"/>
    <numFmt numFmtId="171" formatCode="dd/mm/yy;@"/>
    <numFmt numFmtId="172" formatCode="&quot;R$&quot;\ #,##0.00"/>
    <numFmt numFmtId="173" formatCode="_(&quot;R$&quot;* #,##0.00_);_(&quot;R$&quot;* \(#,##0.00\);_(&quot;R$&quot;* &quot;-&quot;??_);_(@_)"/>
    <numFmt numFmtId="174" formatCode="_(* #,##0.00_);_(* \(#,##0.00\);_(* \-??_);_(@_)"/>
    <numFmt numFmtId="175" formatCode="[$-409]h:mm\ AM/PM;@"/>
    <numFmt numFmtId="176" formatCode="_(* #,##0_);_(* \(#,##0\);_(* &quot;-&quot;??_);_(@_)"/>
    <numFmt numFmtId="177" formatCode="General\ "/>
    <numFmt numFmtId="178" formatCode="#,#00"/>
    <numFmt numFmtId="179" formatCode="&quot; R$ &quot;* #,##0.00\ ;&quot; R$ &quot;* \(#,##0.00\);&quot; R$ &quot;* \-#\ ;@\ "/>
    <numFmt numFmtId="180" formatCode="%#,#00"/>
    <numFmt numFmtId="181" formatCode="#.#####"/>
    <numFmt numFmtId="182" formatCode="#,"/>
    <numFmt numFmtId="183" formatCode="0.0000"/>
  </numFmts>
  <fonts count="12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sz val="7.5"/>
      <color indexed="8"/>
      <name val="Verdana"/>
      <family val="2"/>
    </font>
    <font>
      <sz val="8"/>
      <name val="Arial"/>
      <family val="2"/>
    </font>
    <font>
      <sz val="8"/>
      <name val="Arial"/>
      <family val="2"/>
    </font>
    <font>
      <i/>
      <sz val="8"/>
      <name val="Spranq eco sans"/>
      <family val="2"/>
    </font>
    <font>
      <b/>
      <sz val="8"/>
      <name val="Spranq eco sans"/>
      <family val="2"/>
    </font>
    <font>
      <i/>
      <sz val="8"/>
      <color indexed="9"/>
      <name val="Spranq eco sans"/>
      <family val="2"/>
    </font>
    <font>
      <sz val="8"/>
      <name val="Spranq eco sans"/>
      <family val="2"/>
    </font>
    <font>
      <b/>
      <i/>
      <sz val="8"/>
      <name val="Spranq eco sans"/>
      <family val="2"/>
    </font>
    <font>
      <b/>
      <sz val="8"/>
      <color indexed="9"/>
      <name val="Spranq eco sans"/>
      <family val="2"/>
    </font>
    <font>
      <sz val="8"/>
      <color indexed="9"/>
      <name val="Spranq eco sans"/>
      <family val="2"/>
    </font>
    <font>
      <b/>
      <sz val="10"/>
      <name val="Spranq eco sans"/>
      <family val="2"/>
    </font>
    <font>
      <sz val="10"/>
      <name val="Spranq eco sans"/>
      <family val="2"/>
    </font>
    <font>
      <b/>
      <sz val="11"/>
      <name val="Arial"/>
      <family val="2"/>
    </font>
    <font>
      <i/>
      <sz val="10"/>
      <name val="Spranq eco sans"/>
      <family val="2"/>
    </font>
    <font>
      <i/>
      <sz val="10"/>
      <color indexed="9"/>
      <name val="Spranq eco sans"/>
      <family val="2"/>
    </font>
    <font>
      <b/>
      <i/>
      <sz val="10"/>
      <name val="Spranq eco sans"/>
      <family val="2"/>
    </font>
    <font>
      <b/>
      <sz val="10"/>
      <name val="Arial"/>
      <family val="2"/>
    </font>
    <font>
      <b/>
      <sz val="11"/>
      <color indexed="8"/>
      <name val="Calibri"/>
      <family val="2"/>
    </font>
    <font>
      <b/>
      <sz val="8"/>
      <name val="Spranq eco san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0"/>
      <color indexed="1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</font>
    <font>
      <b/>
      <sz val="12"/>
      <color indexed="12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2"/>
      <name val="Arial"/>
      <family val="2"/>
    </font>
    <font>
      <sz val="10"/>
      <name val="Switzerland"/>
    </font>
    <font>
      <sz val="11"/>
      <name val="Arial"/>
      <family val="2"/>
    </font>
    <font>
      <sz val="12"/>
      <name val="Switzerland"/>
    </font>
    <font>
      <b/>
      <sz val="8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sz val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0"/>
      <name val="Times New Roman"/>
      <family val="1"/>
    </font>
    <font>
      <sz val="10"/>
      <name val="Spranq eco sans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9"/>
      <color indexed="8"/>
      <name val="Arial"/>
      <family val="2"/>
    </font>
    <font>
      <b/>
      <sz val="10"/>
      <color indexed="9"/>
      <name val="Spranq eco sans"/>
      <family val="2"/>
    </font>
    <font>
      <sz val="10"/>
      <color indexed="9"/>
      <name val="Spranq eco sans"/>
      <family val="2"/>
    </font>
    <font>
      <b/>
      <sz val="10"/>
      <name val="Spranq eco sans"/>
    </font>
    <font>
      <sz val="9"/>
      <name val="Spranq eco sans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00FF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1"/>
      <color indexed="1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4"/>
      <name val="Verdana"/>
      <family val="2"/>
    </font>
    <font>
      <sz val="10"/>
      <color indexed="8"/>
      <name val="MS Sans Serif"/>
      <family val="2"/>
    </font>
    <font>
      <b/>
      <sz val="15"/>
      <color indexed="48"/>
      <name val="Calibri"/>
      <family val="2"/>
    </font>
    <font>
      <sz val="1"/>
      <color indexed="8"/>
      <name val="Courier New"/>
      <family val="3"/>
    </font>
    <font>
      <sz val="12"/>
      <name val="Courier New"/>
      <family val="3"/>
    </font>
    <font>
      <b/>
      <sz val="1"/>
      <color indexed="8"/>
      <name val="Courier New"/>
      <family val="3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0"/>
      <name val="Arial"/>
      <family val="2"/>
    </font>
    <font>
      <sz val="10"/>
      <name val="Arial"/>
    </font>
    <font>
      <sz val="11"/>
      <name val="Calibri"/>
      <family val="2"/>
      <scheme val="minor"/>
    </font>
  </fonts>
  <fills count="9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31"/>
        <bgColor indexed="22"/>
      </patternFill>
    </fill>
    <fill>
      <patternFill patternType="solid">
        <fgColor indexed="29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2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53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9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5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828">
    <xf numFmtId="0" fontId="0" fillId="0" borderId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9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8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3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4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34" fillId="7" borderId="0" applyNumberFormat="0" applyBorder="0" applyAlignment="0" applyProtection="0"/>
    <xf numFmtId="0" fontId="34" fillId="14" borderId="0" applyNumberFormat="0" applyBorder="0" applyAlignment="0" applyProtection="0"/>
    <xf numFmtId="0" fontId="34" fillId="5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34" fillId="15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34" fillId="16" borderId="0" applyNumberFormat="0" applyBorder="0" applyAlignment="0" applyProtection="0"/>
    <xf numFmtId="0" fontId="34" fillId="12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10" borderId="0" applyNumberFormat="0" applyBorder="0" applyAlignment="0" applyProtection="0"/>
    <xf numFmtId="0" fontId="34" fillId="17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8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6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34" fillId="2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17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34" fillId="14" borderId="0" applyNumberFormat="0" applyBorder="0" applyAlignment="0" applyProtection="0"/>
    <xf numFmtId="0" fontId="34" fillId="2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3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34" fillId="19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34" fillId="24" borderId="0" applyNumberFormat="0" applyBorder="0" applyAlignment="0" applyProtection="0"/>
    <xf numFmtId="0" fontId="34" fillId="22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2" borderId="0" applyNumberFormat="0" applyBorder="0" applyAlignment="0" applyProtection="0"/>
    <xf numFmtId="0" fontId="35" fillId="25" borderId="0" applyNumberFormat="0" applyBorder="0" applyAlignment="0" applyProtection="0"/>
    <xf numFmtId="0" fontId="35" fillId="10" borderId="0" applyNumberFormat="0" applyBorder="0" applyAlignment="0" applyProtection="0"/>
    <xf numFmtId="0" fontId="35" fillId="17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35" fillId="29" borderId="0" applyNumberFormat="0" applyBorder="0" applyAlignment="0" applyProtection="0"/>
    <xf numFmtId="0" fontId="35" fillId="27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6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35" fillId="21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0" borderId="0" applyNumberFormat="0" applyBorder="0" applyAlignment="0" applyProtection="0"/>
    <xf numFmtId="0" fontId="86" fillId="70" borderId="0" applyNumberFormat="0" applyBorder="0" applyAlignment="0" applyProtection="0"/>
    <xf numFmtId="0" fontId="86" fillId="70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86" fillId="70" borderId="0" applyNumberFormat="0" applyBorder="0" applyAlignment="0" applyProtection="0"/>
    <xf numFmtId="0" fontId="86" fillId="71" borderId="0" applyNumberFormat="0" applyBorder="0" applyAlignment="0" applyProtection="0"/>
    <xf numFmtId="0" fontId="86" fillId="71" borderId="0" applyNumberFormat="0" applyBorder="0" applyAlignment="0" applyProtection="0"/>
    <xf numFmtId="0" fontId="35" fillId="20" borderId="0" applyNumberFormat="0" applyBorder="0" applyAlignment="0" applyProtection="0"/>
    <xf numFmtId="0" fontId="35" fillId="31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86" fillId="71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35" fillId="32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6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35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28" borderId="0" applyNumberFormat="0" applyBorder="0" applyAlignment="0" applyProtection="0"/>
    <xf numFmtId="0" fontId="86" fillId="73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40" fillId="3" borderId="0" applyNumberFormat="0" applyBorder="0" applyAlignment="0" applyProtection="0"/>
    <xf numFmtId="0" fontId="87" fillId="74" borderId="0" applyNumberFormat="0" applyBorder="0" applyAlignment="0" applyProtection="0"/>
    <xf numFmtId="0" fontId="87" fillId="74" borderId="0" applyNumberFormat="0" applyBorder="0" applyAlignment="0" applyProtection="0"/>
    <xf numFmtId="0" fontId="87" fillId="74" borderId="0" applyNumberFormat="0" applyBorder="0" applyAlignment="0" applyProtection="0"/>
    <xf numFmtId="0" fontId="36" fillId="13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6" borderId="0" applyNumberFormat="0" applyBorder="0" applyAlignment="0" applyProtection="0"/>
    <xf numFmtId="0" fontId="50" fillId="20" borderId="1" applyNumberFormat="0" applyAlignment="0" applyProtection="0"/>
    <xf numFmtId="0" fontId="88" fillId="75" borderId="46" applyNumberFormat="0" applyAlignment="0" applyProtection="0"/>
    <xf numFmtId="0" fontId="88" fillId="75" borderId="46" applyNumberFormat="0" applyAlignment="0" applyProtection="0"/>
    <xf numFmtId="0" fontId="88" fillId="75" borderId="46" applyNumberFormat="0" applyAlignment="0" applyProtection="0"/>
    <xf numFmtId="0" fontId="50" fillId="38" borderId="1" applyNumberFormat="0" applyAlignment="0" applyProtection="0"/>
    <xf numFmtId="0" fontId="50" fillId="37" borderId="1" applyNumberFormat="0" applyAlignment="0" applyProtection="0"/>
    <xf numFmtId="0" fontId="50" fillId="20" borderId="1" applyNumberFormat="0" applyAlignment="0" applyProtection="0"/>
    <xf numFmtId="0" fontId="50" fillId="20" borderId="1" applyNumberFormat="0" applyAlignment="0" applyProtection="0"/>
    <xf numFmtId="0" fontId="64" fillId="37" borderId="1" applyNumberFormat="0" applyAlignment="0" applyProtection="0"/>
    <xf numFmtId="0" fontId="89" fillId="76" borderId="47" applyNumberFormat="0" applyAlignment="0" applyProtection="0"/>
    <xf numFmtId="0" fontId="89" fillId="76" borderId="47" applyNumberFormat="0" applyAlignment="0" applyProtection="0"/>
    <xf numFmtId="0" fontId="89" fillId="76" borderId="47" applyNumberFormat="0" applyAlignment="0" applyProtection="0"/>
    <xf numFmtId="0" fontId="37" fillId="40" borderId="2" applyNumberFormat="0" applyAlignment="0" applyProtection="0"/>
    <xf numFmtId="0" fontId="37" fillId="39" borderId="2" applyNumberFormat="0" applyAlignment="0" applyProtection="0"/>
    <xf numFmtId="0" fontId="37" fillId="39" borderId="2" applyNumberFormat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51" fillId="0" borderId="4" applyNumberFormat="0" applyFill="0" applyAlignment="0" applyProtection="0"/>
    <xf numFmtId="0" fontId="38" fillId="0" borderId="3" applyNumberFormat="0" applyFill="0" applyAlignment="0" applyProtection="0"/>
    <xf numFmtId="0" fontId="37" fillId="39" borderId="2" applyNumberFormat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35" fillId="42" borderId="0" applyNumberFormat="0" applyBorder="0" applyAlignment="0" applyProtection="0"/>
    <xf numFmtId="0" fontId="35" fillId="27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41" borderId="0" applyNumberFormat="0" applyBorder="0" applyAlignment="0" applyProtection="0"/>
    <xf numFmtId="0" fontId="86" fillId="78" borderId="0" applyNumberFormat="0" applyBorder="0" applyAlignment="0" applyProtection="0"/>
    <xf numFmtId="0" fontId="86" fillId="78" borderId="0" applyNumberFormat="0" applyBorder="0" applyAlignment="0" applyProtection="0"/>
    <xf numFmtId="0" fontId="86" fillId="78" borderId="0" applyNumberFormat="0" applyBorder="0" applyAlignment="0" applyProtection="0"/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0" borderId="0" applyNumberFormat="0" applyBorder="0" applyAlignment="0" applyProtection="0"/>
    <xf numFmtId="0" fontId="86" fillId="79" borderId="0" applyNumberFormat="0" applyBorder="0" applyAlignment="0" applyProtection="0"/>
    <xf numFmtId="0" fontId="86" fillId="79" borderId="0" applyNumberFormat="0" applyBorder="0" applyAlignment="0" applyProtection="0"/>
    <xf numFmtId="0" fontId="86" fillId="79" borderId="0" applyNumberFormat="0" applyBorder="0" applyAlignment="0" applyProtection="0"/>
    <xf numFmtId="0" fontId="35" fillId="44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18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35" fillId="31" borderId="0" applyNumberFormat="0" applyBorder="0" applyAlignment="0" applyProtection="0"/>
    <xf numFmtId="0" fontId="35" fillId="45" borderId="0" applyNumberFormat="0" applyBorder="0" applyAlignment="0" applyProtection="0"/>
    <xf numFmtId="0" fontId="35" fillId="26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35" fillId="32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86" fillId="82" borderId="0" applyNumberFormat="0" applyBorder="0" applyAlignment="0" applyProtection="0"/>
    <xf numFmtId="0" fontId="86" fillId="82" borderId="0" applyNumberFormat="0" applyBorder="0" applyAlignment="0" applyProtection="0"/>
    <xf numFmtId="0" fontId="86" fillId="82" borderId="0" applyNumberFormat="0" applyBorder="0" applyAlignment="0" applyProtection="0"/>
    <xf numFmtId="0" fontId="35" fillId="46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5" borderId="0" applyNumberFormat="0" applyBorder="0" applyAlignment="0" applyProtection="0"/>
    <xf numFmtId="0" fontId="91" fillId="83" borderId="46" applyNumberFormat="0" applyAlignment="0" applyProtection="0"/>
    <xf numFmtId="0" fontId="91" fillId="83" borderId="46" applyNumberFormat="0" applyAlignment="0" applyProtection="0"/>
    <xf numFmtId="0" fontId="91" fillId="83" borderId="46" applyNumberFormat="0" applyAlignment="0" applyProtection="0"/>
    <xf numFmtId="0" fontId="39" fillId="16" borderId="1" applyNumberFormat="0" applyAlignment="0" applyProtection="0"/>
    <xf numFmtId="0" fontId="39" fillId="22" borderId="1" applyNumberFormat="0" applyAlignment="0" applyProtection="0"/>
    <xf numFmtId="0" fontId="39" fillId="7" borderId="1" applyNumberFormat="0" applyAlignment="0" applyProtection="0"/>
    <xf numFmtId="169" fontId="46" fillId="0" borderId="0" applyFont="0" applyFill="0" applyBorder="0" applyAlignment="0" applyProtection="0"/>
    <xf numFmtId="169" fontId="46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71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78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77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54" fillId="0" borderId="5" applyNumberFormat="0" applyFill="0" applyAlignment="0" applyProtection="0"/>
    <xf numFmtId="0" fontId="55" fillId="0" borderId="6" applyNumberFormat="0" applyFill="0" applyAlignment="0" applyProtection="0"/>
    <xf numFmtId="0" fontId="56" fillId="0" borderId="7" applyNumberFormat="0" applyFill="0" applyAlignment="0" applyProtection="0"/>
    <xf numFmtId="0" fontId="56" fillId="0" borderId="0" applyNumberFormat="0" applyFill="0" applyBorder="0" applyAlignment="0" applyProtection="0"/>
    <xf numFmtId="0" fontId="92" fillId="84" borderId="0" applyNumberFormat="0" applyBorder="0" applyAlignment="0" applyProtection="0"/>
    <xf numFmtId="0" fontId="92" fillId="84" borderId="0" applyNumberFormat="0" applyBorder="0" applyAlignment="0" applyProtection="0"/>
    <xf numFmtId="0" fontId="92" fillId="84" borderId="0" applyNumberFormat="0" applyBorder="0" applyAlignment="0" applyProtection="0"/>
    <xf numFmtId="0" fontId="40" fillId="11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5" borderId="0" applyNumberFormat="0" applyBorder="0" applyAlignment="0" applyProtection="0"/>
    <xf numFmtId="0" fontId="39" fillId="7" borderId="1" applyNumberFormat="0" applyAlignment="0" applyProtection="0"/>
    <xf numFmtId="0" fontId="51" fillId="0" borderId="4" applyNumberFormat="0" applyFill="0" applyAlignment="0" applyProtection="0"/>
    <xf numFmtId="173" fontId="10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165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73" fontId="78" fillId="0" borderId="0" applyFont="0" applyFill="0" applyBorder="0" applyAlignment="0" applyProtection="0"/>
    <xf numFmtId="0" fontId="93" fillId="85" borderId="0" applyNumberFormat="0" applyBorder="0" applyAlignment="0" applyProtection="0"/>
    <xf numFmtId="0" fontId="93" fillId="85" borderId="0" applyNumberFormat="0" applyBorder="0" applyAlignment="0" applyProtection="0"/>
    <xf numFmtId="0" fontId="93" fillId="85" borderId="0" applyNumberFormat="0" applyBorder="0" applyAlignment="0" applyProtection="0"/>
    <xf numFmtId="0" fontId="52" fillId="47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65" fillId="22" borderId="0" applyNumberFormat="0" applyBorder="0" applyAlignment="0" applyProtection="0"/>
    <xf numFmtId="0" fontId="52" fillId="22" borderId="0" applyNumberFormat="0" applyBorder="0" applyAlignment="0" applyProtection="0"/>
    <xf numFmtId="0" fontId="85" fillId="0" borderId="0"/>
    <xf numFmtId="0" fontId="10" fillId="0" borderId="0"/>
    <xf numFmtId="0" fontId="70" fillId="0" borderId="0"/>
    <xf numFmtId="0" fontId="10" fillId="0" borderId="0"/>
    <xf numFmtId="0" fontId="85" fillId="0" borderId="0"/>
    <xf numFmtId="0" fontId="85" fillId="0" borderId="0"/>
    <xf numFmtId="0" fontId="85" fillId="0" borderId="0"/>
    <xf numFmtId="0" fontId="70" fillId="0" borderId="0"/>
    <xf numFmtId="0" fontId="75" fillId="0" borderId="0"/>
    <xf numFmtId="0" fontId="70" fillId="0" borderId="0"/>
    <xf numFmtId="0" fontId="70" fillId="0" borderId="0"/>
    <xf numFmtId="0" fontId="79" fillId="0" borderId="0"/>
    <xf numFmtId="0" fontId="70" fillId="0" borderId="0"/>
    <xf numFmtId="0" fontId="85" fillId="0" borderId="0"/>
    <xf numFmtId="0" fontId="10" fillId="0" borderId="0"/>
    <xf numFmtId="0" fontId="85" fillId="0" borderId="0"/>
    <xf numFmtId="0" fontId="10" fillId="0" borderId="0"/>
    <xf numFmtId="0" fontId="10" fillId="0" borderId="0"/>
    <xf numFmtId="0" fontId="70" fillId="0" borderId="0"/>
    <xf numFmtId="0" fontId="78" fillId="0" borderId="0"/>
    <xf numFmtId="0" fontId="1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1" fillId="0" borderId="0"/>
    <xf numFmtId="0" fontId="10" fillId="0" borderId="0"/>
    <xf numFmtId="0" fontId="10" fillId="0" borderId="0"/>
    <xf numFmtId="0" fontId="78" fillId="0" borderId="0"/>
    <xf numFmtId="0" fontId="10" fillId="0" borderId="0"/>
    <xf numFmtId="0" fontId="60" fillId="0" borderId="0"/>
    <xf numFmtId="0" fontId="10" fillId="0" borderId="0"/>
    <xf numFmtId="0" fontId="60" fillId="0" borderId="0"/>
    <xf numFmtId="0" fontId="10" fillId="0" borderId="0"/>
    <xf numFmtId="0" fontId="10" fillId="0" borderId="0"/>
    <xf numFmtId="0" fontId="34" fillId="86" borderId="49" applyNumberFormat="0" applyFont="0" applyAlignment="0" applyProtection="0"/>
    <xf numFmtId="0" fontId="10" fillId="12" borderId="8" applyNumberFormat="0" applyFont="0" applyAlignment="0" applyProtection="0"/>
    <xf numFmtId="0" fontId="85" fillId="86" borderId="49" applyNumberFormat="0" applyFont="0" applyAlignment="0" applyProtection="0"/>
    <xf numFmtId="0" fontId="34" fillId="86" borderId="49" applyNumberFormat="0" applyFont="0" applyAlignment="0" applyProtection="0"/>
    <xf numFmtId="0" fontId="10" fillId="48" borderId="8" applyNumberFormat="0" applyAlignment="0" applyProtection="0"/>
    <xf numFmtId="0" fontId="85" fillId="86" borderId="49" applyNumberFormat="0" applyFont="0" applyAlignment="0" applyProtection="0"/>
    <xf numFmtId="0" fontId="34" fillId="86" borderId="49" applyNumberFormat="0" applyFont="0" applyAlignment="0" applyProtection="0"/>
    <xf numFmtId="0" fontId="34" fillId="86" borderId="49" applyNumberFormat="0" applyFont="0" applyAlignment="0" applyProtection="0"/>
    <xf numFmtId="0" fontId="34" fillId="12" borderId="8" applyNumberFormat="0" applyFont="0" applyAlignment="0" applyProtection="0"/>
    <xf numFmtId="0" fontId="34" fillId="12" borderId="8" applyNumberFormat="0" applyFont="0" applyAlignment="0" applyProtection="0"/>
    <xf numFmtId="0" fontId="85" fillId="86" borderId="49" applyNumberFormat="0" applyFont="0" applyAlignment="0" applyProtection="0"/>
    <xf numFmtId="0" fontId="71" fillId="12" borderId="8" applyNumberFormat="0" applyFont="0" applyAlignment="0" applyProtection="0"/>
    <xf numFmtId="0" fontId="10" fillId="12" borderId="8" applyNumberFormat="0" applyFont="0" applyAlignment="0" applyProtection="0"/>
    <xf numFmtId="0" fontId="10" fillId="12" borderId="8" applyNumberFormat="0" applyFont="0" applyAlignment="0" applyProtection="0"/>
    <xf numFmtId="0" fontId="78" fillId="12" borderId="8" applyNumberFormat="0" applyFont="0" applyAlignment="0" applyProtection="0"/>
    <xf numFmtId="0" fontId="10" fillId="12" borderId="8" applyNumberFormat="0" applyFont="0" applyAlignment="0" applyProtection="0"/>
    <xf numFmtId="0" fontId="34" fillId="12" borderId="8" applyNumberFormat="0" applyFont="0" applyAlignment="0" applyProtection="0"/>
    <xf numFmtId="0" fontId="41" fillId="20" borderId="9" applyNumberFormat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94" fillId="75" borderId="50" applyNumberFormat="0" applyAlignment="0" applyProtection="0"/>
    <xf numFmtId="0" fontId="94" fillId="75" borderId="50" applyNumberFormat="0" applyAlignment="0" applyProtection="0"/>
    <xf numFmtId="0" fontId="94" fillId="75" borderId="50" applyNumberFormat="0" applyAlignment="0" applyProtection="0"/>
    <xf numFmtId="0" fontId="41" fillId="38" borderId="9" applyNumberFormat="0" applyAlignment="0" applyProtection="0"/>
    <xf numFmtId="0" fontId="41" fillId="37" borderId="9" applyNumberFormat="0" applyAlignment="0" applyProtection="0"/>
    <xf numFmtId="0" fontId="41" fillId="20" borderId="9" applyNumberFormat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54" fillId="0" borderId="5" applyNumberFormat="0" applyFill="0" applyAlignment="0" applyProtection="0"/>
    <xf numFmtId="0" fontId="67" fillId="0" borderId="11" applyNumberFormat="0" applyFill="0" applyAlignment="0" applyProtection="0"/>
    <xf numFmtId="0" fontId="54" fillId="0" borderId="5" applyNumberFormat="0" applyFill="0" applyAlignment="0" applyProtection="0"/>
    <xf numFmtId="0" fontId="54" fillId="0" borderId="5" applyNumberFormat="0" applyFill="0" applyAlignment="0" applyProtection="0"/>
    <xf numFmtId="0" fontId="67" fillId="0" borderId="10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99" fillId="0" borderId="52" applyNumberFormat="0" applyFill="0" applyAlignment="0" applyProtection="0"/>
    <xf numFmtId="0" fontId="55" fillId="0" borderId="6" applyNumberFormat="0" applyFill="0" applyAlignment="0" applyProtection="0"/>
    <xf numFmtId="0" fontId="68" fillId="0" borderId="6" applyNumberFormat="0" applyFill="0" applyAlignment="0" applyProtection="0"/>
    <xf numFmtId="0" fontId="55" fillId="0" borderId="6" applyNumberFormat="0" applyFill="0" applyAlignment="0" applyProtection="0"/>
    <xf numFmtId="0" fontId="55" fillId="0" borderId="6" applyNumberFormat="0" applyFill="0" applyAlignment="0" applyProtection="0"/>
    <xf numFmtId="0" fontId="68" fillId="0" borderId="12" applyNumberFormat="0" applyFill="0" applyAlignment="0" applyProtection="0"/>
    <xf numFmtId="0" fontId="100" fillId="0" borderId="53" applyNumberFormat="0" applyFill="0" applyAlignment="0" applyProtection="0"/>
    <xf numFmtId="0" fontId="100" fillId="0" borderId="53" applyNumberFormat="0" applyFill="0" applyAlignment="0" applyProtection="0"/>
    <xf numFmtId="0" fontId="100" fillId="0" borderId="53" applyNumberFormat="0" applyFill="0" applyAlignment="0" applyProtection="0"/>
    <xf numFmtId="0" fontId="56" fillId="0" borderId="7" applyNumberFormat="0" applyFill="0" applyAlignment="0" applyProtection="0"/>
    <xf numFmtId="0" fontId="69" fillId="0" borderId="14" applyNumberFormat="0" applyFill="0" applyAlignment="0" applyProtection="0"/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69" fillId="0" borderId="13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01" fillId="0" borderId="54" applyNumberFormat="0" applyFill="0" applyAlignment="0" applyProtection="0"/>
    <xf numFmtId="0" fontId="32" fillId="0" borderId="16" applyNumberFormat="0" applyFill="0" applyAlignment="0" applyProtection="0"/>
    <xf numFmtId="0" fontId="32" fillId="0" borderId="15" applyNumberFormat="0" applyFill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70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70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7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70" fillId="0" borderId="0" applyFont="0" applyFill="0" applyBorder="0" applyAlignment="0" applyProtection="0"/>
    <xf numFmtId="174" fontId="10" fillId="0" borderId="0" applyFill="0" applyBorder="0" applyAlignment="0" applyProtection="0"/>
    <xf numFmtId="166" fontId="7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0" fillId="0" borderId="0" applyFont="0" applyFill="0" applyBorder="0" applyAlignment="0" applyProtection="0"/>
    <xf numFmtId="166" fontId="70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0" fillId="0" borderId="0" applyFont="0" applyFill="0" applyBorder="0" applyAlignment="0" applyProtection="0"/>
    <xf numFmtId="0" fontId="38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34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44" fontId="85" fillId="0" borderId="0" applyFont="0" applyFill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34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44" fontId="85" fillId="0" borderId="0" applyFont="0" applyFill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34" fillId="9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34" fillId="2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43" fontId="85" fillId="0" borderId="0" applyFont="0" applyFill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34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43" fontId="85" fillId="0" borderId="0" applyFont="0" applyFill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34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9" fontId="85" fillId="0" borderId="0" applyFont="0" applyFill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34" fillId="11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34" fillId="3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0" borderId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34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0" borderId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34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0" borderId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34" fillId="13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34" fillId="4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44" fontId="85" fillId="0" borderId="0" applyFont="0" applyFill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34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9" fontId="85" fillId="0" borderId="0" applyFont="0" applyFill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34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43" fontId="85" fillId="0" borderId="0" applyFont="0" applyFill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34" fillId="14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34" fillId="5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44" fontId="85" fillId="0" borderId="0" applyFont="0" applyFill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0" borderId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34" fillId="15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34" fillId="6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43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34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0" borderId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34" fillId="16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9" fontId="85" fillId="0" borderId="0" applyFont="0" applyFill="0" applyBorder="0" applyAlignment="0" applyProtection="0"/>
    <xf numFmtId="0" fontId="34" fillId="7" borderId="0" applyNumberFormat="0" applyBorder="0" applyAlignment="0" applyProtection="0"/>
    <xf numFmtId="0" fontId="34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43" fontId="85" fillId="0" borderId="0" applyFont="0" applyFill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43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34" fillId="20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43" fontId="85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34" fillId="19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43" fontId="85" fillId="0" borderId="0" applyFont="0" applyFill="0" applyBorder="0" applyAlignment="0" applyProtection="0"/>
    <xf numFmtId="0" fontId="34" fillId="8" borderId="0" applyNumberFormat="0" applyBorder="0" applyAlignment="0" applyProtection="0"/>
    <xf numFmtId="0" fontId="34" fillId="20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43" fontId="85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9" fontId="85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34" fillId="21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34" fillId="10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34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34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34" fillId="23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34" fillId="17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44" fontId="85" fillId="0" borderId="0" applyFont="0" applyFill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34" fillId="20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34" fillId="14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9" fontId="85" fillId="0" borderId="0" applyFont="0" applyFill="0" applyBorder="0" applyAlignment="0" applyProtection="0"/>
    <xf numFmtId="0" fontId="34" fillId="5" borderId="0" applyNumberFormat="0" applyBorder="0" applyAlignment="0" applyProtection="0"/>
    <xf numFmtId="0" fontId="34" fillId="20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43" fontId="85" fillId="0" borderId="0" applyFont="0" applyFill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44" fontId="85" fillId="0" borderId="0" applyFont="0" applyFill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0" borderId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34" fillId="19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34" fillId="8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34" fillId="2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34" fillId="24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34" fillId="18" borderId="0" applyNumberFormat="0" applyBorder="0" applyAlignment="0" applyProtection="0"/>
    <xf numFmtId="0" fontId="34" fillId="2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0" borderId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0" borderId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5" fillId="6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8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85" fillId="6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34" fillId="86" borderId="49" applyNumberFormat="0" applyFont="0" applyAlignment="0" applyProtection="0"/>
    <xf numFmtId="9" fontId="34" fillId="0" borderId="0" applyFont="0" applyFill="0" applyBorder="0" applyAlignment="0" applyProtection="0"/>
    <xf numFmtId="166" fontId="70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10" fillId="0" borderId="0"/>
    <xf numFmtId="0" fontId="10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166" fontId="70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109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70" fillId="0" borderId="0" applyFont="0" applyFill="0" applyBorder="0" applyAlignment="0" applyProtection="0"/>
    <xf numFmtId="17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85" fillId="0" borderId="0"/>
    <xf numFmtId="0" fontId="85" fillId="0" borderId="0"/>
    <xf numFmtId="0" fontId="70" fillId="0" borderId="0"/>
    <xf numFmtId="0" fontId="70" fillId="0" borderId="0"/>
    <xf numFmtId="0" fontId="70" fillId="0" borderId="0"/>
    <xf numFmtId="0" fontId="10" fillId="0" borderId="0"/>
    <xf numFmtId="0" fontId="70" fillId="0" borderId="0"/>
    <xf numFmtId="0" fontId="10" fillId="12" borderId="8" applyNumberFormat="0" applyFont="0" applyAlignment="0" applyProtection="0"/>
    <xf numFmtId="0" fontId="85" fillId="86" borderId="49" applyNumberFormat="0" applyFont="0" applyAlignment="0" applyProtection="0"/>
    <xf numFmtId="0" fontId="34" fillId="86" borderId="49" applyNumberFormat="0" applyFont="0" applyAlignment="0" applyProtection="0"/>
    <xf numFmtId="0" fontId="34" fillId="86" borderId="49" applyNumberFormat="0" applyFont="0" applyAlignment="0" applyProtection="0"/>
    <xf numFmtId="0" fontId="10" fillId="48" borderId="8" applyNumberFormat="0" applyAlignment="0" applyProtection="0"/>
    <xf numFmtId="0" fontId="85" fillId="86" borderId="49" applyNumberFormat="0" applyFont="0" applyAlignment="0" applyProtection="0"/>
    <xf numFmtId="9" fontId="7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70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70" fillId="0" borderId="0" applyFont="0" applyFill="0" applyBorder="0" applyAlignment="0" applyProtection="0"/>
    <xf numFmtId="166" fontId="70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70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17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85" fillId="0" borderId="0"/>
    <xf numFmtId="0" fontId="10" fillId="0" borderId="0"/>
    <xf numFmtId="0" fontId="70" fillId="0" borderId="0"/>
    <xf numFmtId="0" fontId="10" fillId="0" borderId="0"/>
    <xf numFmtId="0" fontId="85" fillId="0" borderId="0"/>
    <xf numFmtId="0" fontId="85" fillId="0" borderId="0"/>
    <xf numFmtId="0" fontId="85" fillId="0" borderId="0"/>
    <xf numFmtId="0" fontId="70" fillId="0" borderId="0"/>
    <xf numFmtId="0" fontId="85" fillId="0" borderId="0"/>
    <xf numFmtId="0" fontId="10" fillId="0" borderId="0"/>
    <xf numFmtId="0" fontId="85" fillId="0" borderId="0"/>
    <xf numFmtId="0" fontId="10" fillId="0" borderId="0"/>
    <xf numFmtId="0" fontId="70" fillId="0" borderId="0"/>
    <xf numFmtId="0" fontId="10" fillId="12" borderId="8" applyNumberFormat="0" applyFont="0" applyAlignment="0" applyProtection="0"/>
    <xf numFmtId="0" fontId="85" fillId="86" borderId="49" applyNumberFormat="0" applyFont="0" applyAlignment="0" applyProtection="0"/>
    <xf numFmtId="0" fontId="10" fillId="48" borderId="8" applyNumberForma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10" fillId="0" borderId="0"/>
    <xf numFmtId="0" fontId="10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16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10" fillId="0" borderId="0"/>
    <xf numFmtId="0" fontId="10" fillId="12" borderId="8" applyNumberFormat="0" applyFont="0" applyAlignment="0" applyProtection="0"/>
    <xf numFmtId="0" fontId="85" fillId="86" borderId="49" applyNumberFormat="0" applyFont="0" applyAlignment="0" applyProtection="0"/>
    <xf numFmtId="0" fontId="85" fillId="0" borderId="0"/>
    <xf numFmtId="0" fontId="10" fillId="48" borderId="8" applyNumberFormat="0" applyAlignment="0" applyProtection="0"/>
    <xf numFmtId="0" fontId="85" fillId="86" borderId="49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85" fillId="0" borderId="0"/>
    <xf numFmtId="166" fontId="10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3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169" fontId="10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34" fillId="12" borderId="8" applyNumberFormat="0" applyFont="0" applyAlignment="0" applyProtection="0"/>
    <xf numFmtId="0" fontId="85" fillId="86" borderId="49" applyNumberFormat="0" applyFont="0" applyAlignment="0" applyProtection="0"/>
    <xf numFmtId="0" fontId="10" fillId="12" borderId="8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0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70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169" fontId="10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70" fillId="0" borderId="0"/>
    <xf numFmtId="0" fontId="85" fillId="0" borderId="0"/>
    <xf numFmtId="0" fontId="85" fillId="0" borderId="0"/>
    <xf numFmtId="0" fontId="10" fillId="0" borderId="0"/>
    <xf numFmtId="0" fontId="10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10" fillId="12" borderId="8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0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70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169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10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0" fillId="0" borderId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34" fillId="86" borderId="49" applyNumberFormat="0" applyFont="0" applyAlignment="0" applyProtection="0"/>
    <xf numFmtId="0" fontId="34" fillId="12" borderId="8" applyNumberFormat="0" applyFont="0" applyAlignment="0" applyProtection="0"/>
    <xf numFmtId="166" fontId="70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4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166" fontId="70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8" borderId="0" applyNumberFormat="0" applyBorder="0" applyAlignment="0" applyProtection="0"/>
    <xf numFmtId="0" fontId="85" fillId="57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4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4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0" borderId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8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9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8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8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4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44" fontId="85" fillId="0" borderId="0" applyFont="0" applyFill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44" fontId="85" fillId="0" borderId="0" applyFont="0" applyFill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43" fontId="85" fillId="0" borderId="0" applyFont="0" applyFill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43" fontId="85" fillId="0" borderId="0" applyFont="0" applyFill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9" fontId="85" fillId="0" borderId="0" applyFont="0" applyFill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0" borderId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0" borderId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0" borderId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44" fontId="85" fillId="0" borderId="0" applyFont="0" applyFill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9" fontId="85" fillId="0" borderId="0" applyFont="0" applyFill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43" fontId="85" fillId="0" borderId="0" applyFont="0" applyFill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44" fontId="85" fillId="0" borderId="0" applyFont="0" applyFill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0" borderId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43" fontId="85" fillId="0" borderId="0" applyFont="0" applyFill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0" borderId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9" fontId="85" fillId="0" borderId="0" applyFont="0" applyFill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43" fontId="85" fillId="0" borderId="0" applyFont="0" applyFill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43" fontId="85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43" fontId="85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43" fontId="85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9" fontId="85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0" borderId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44" fontId="85" fillId="0" borderId="0" applyFont="0" applyFill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9" fontId="85" fillId="0" borderId="0" applyFont="0" applyFill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43" fontId="85" fillId="0" borderId="0" applyFont="0" applyFill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44" fontId="85" fillId="0" borderId="0" applyFont="0" applyFill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0" borderId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0" borderId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0" borderId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12" borderId="0" applyNumberFormat="0" applyBorder="0" applyAlignment="0" applyProtection="0"/>
    <xf numFmtId="0" fontId="85" fillId="67" borderId="0" applyNumberFormat="0" applyBorder="0" applyAlignment="0" applyProtection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4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4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65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66" borderId="0" applyNumberFormat="0" applyBorder="0" applyAlignment="0" applyProtection="0"/>
    <xf numFmtId="0" fontId="85" fillId="62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0" borderId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0" borderId="0"/>
    <xf numFmtId="0" fontId="85" fillId="0" borderId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86" borderId="49" applyNumberFormat="0" applyFont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0" fontId="85" fillId="67" borderId="0" applyNumberFormat="0" applyBorder="0" applyAlignment="0" applyProtection="0"/>
    <xf numFmtId="44" fontId="85" fillId="0" borderId="0" applyFont="0" applyFill="0" applyBorder="0" applyAlignment="0" applyProtection="0"/>
    <xf numFmtId="44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0" fontId="85" fillId="86" borderId="49" applyNumberFormat="0" applyFont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58" borderId="0" applyNumberFormat="0" applyBorder="0" applyAlignment="0" applyProtection="0"/>
    <xf numFmtId="0" fontId="85" fillId="57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0" borderId="0"/>
    <xf numFmtId="166" fontId="85" fillId="0" borderId="0" applyFont="0" applyFill="0" applyBorder="0" applyAlignment="0" applyProtection="0"/>
    <xf numFmtId="0" fontId="85" fillId="0" borderId="0"/>
    <xf numFmtId="0" fontId="85" fillId="86" borderId="49" applyNumberFormat="0" applyFont="0" applyAlignment="0" applyProtection="0"/>
    <xf numFmtId="0" fontId="85" fillId="56" borderId="0" applyNumberFormat="0" applyBorder="0" applyAlignment="0" applyProtection="0"/>
    <xf numFmtId="0" fontId="85" fillId="62" borderId="0" applyNumberFormat="0" applyBorder="0" applyAlignment="0" applyProtection="0"/>
    <xf numFmtId="0" fontId="85" fillId="57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64" borderId="0" applyNumberFormat="0" applyBorder="0" applyAlignment="0" applyProtection="0"/>
    <xf numFmtId="0" fontId="85" fillId="59" borderId="0" applyNumberFormat="0" applyBorder="0" applyAlignment="0" applyProtection="0"/>
    <xf numFmtId="0" fontId="85" fillId="65" borderId="0" applyNumberFormat="0" applyBorder="0" applyAlignment="0" applyProtection="0"/>
    <xf numFmtId="0" fontId="85" fillId="60" borderId="0" applyNumberFormat="0" applyBorder="0" applyAlignment="0" applyProtection="0"/>
    <xf numFmtId="0" fontId="85" fillId="66" borderId="0" applyNumberFormat="0" applyBorder="0" applyAlignment="0" applyProtection="0"/>
    <xf numFmtId="0" fontId="85" fillId="61" borderId="0" applyNumberFormat="0" applyBorder="0" applyAlignment="0" applyProtection="0"/>
    <xf numFmtId="0" fontId="85" fillId="6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86" fillId="6" borderId="0" applyNumberFormat="0" applyBorder="0" applyAlignment="0" applyProtection="0"/>
    <xf numFmtId="0" fontId="86" fillId="6" borderId="0" applyNumberFormat="0" applyBorder="0" applyAlignment="0" applyProtection="0"/>
    <xf numFmtId="0" fontId="86" fillId="6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30" borderId="0" applyNumberFormat="0" applyBorder="0" applyAlignment="0" applyProtection="0"/>
    <xf numFmtId="0" fontId="86" fillId="18" borderId="0" applyNumberFormat="0" applyBorder="0" applyAlignment="0" applyProtection="0"/>
    <xf numFmtId="0" fontId="86" fillId="18" borderId="0" applyNumberFormat="0" applyBorder="0" applyAlignment="0" applyProtection="0"/>
    <xf numFmtId="0" fontId="86" fillId="18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6" borderId="0" applyNumberFormat="0" applyBorder="0" applyAlignment="0" applyProtection="0"/>
    <xf numFmtId="0" fontId="86" fillId="6" borderId="0" applyNumberFormat="0" applyBorder="0" applyAlignment="0" applyProtection="0"/>
    <xf numFmtId="0" fontId="86" fillId="6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7" fillId="6" borderId="0" applyNumberFormat="0" applyBorder="0" applyAlignment="0" applyProtection="0"/>
    <xf numFmtId="0" fontId="87" fillId="6" borderId="0" applyNumberFormat="0" applyBorder="0" applyAlignment="0" applyProtection="0"/>
    <xf numFmtId="0" fontId="87" fillId="6" borderId="0" applyNumberFormat="0" applyBorder="0" applyAlignment="0" applyProtection="0"/>
    <xf numFmtId="0" fontId="111" fillId="37" borderId="46" applyNumberFormat="0" applyAlignment="0" applyProtection="0"/>
    <xf numFmtId="0" fontId="111" fillId="37" borderId="46" applyNumberFormat="0" applyAlignment="0" applyProtection="0"/>
    <xf numFmtId="0" fontId="111" fillId="37" borderId="46" applyNumberFormat="0" applyAlignment="0" applyProtection="0"/>
    <xf numFmtId="0" fontId="38" fillId="0" borderId="3" applyNumberFormat="0" applyFill="0" applyAlignment="0" applyProtection="0"/>
    <xf numFmtId="0" fontId="38" fillId="0" borderId="3" applyNumberFormat="0" applyFill="0" applyAlignment="0" applyProtection="0"/>
    <xf numFmtId="0" fontId="86" fillId="41" borderId="0" applyNumberFormat="0" applyBorder="0" applyAlignment="0" applyProtection="0"/>
    <xf numFmtId="0" fontId="86" fillId="41" borderId="0" applyNumberFormat="0" applyBorder="0" applyAlignment="0" applyProtection="0"/>
    <xf numFmtId="0" fontId="86" fillId="41" borderId="0" applyNumberFormat="0" applyBorder="0" applyAlignment="0" applyProtection="0"/>
    <xf numFmtId="0" fontId="86" fillId="30" borderId="0" applyNumberFormat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8" fillId="0" borderId="0"/>
    <xf numFmtId="0" fontId="8" fillId="86" borderId="49" applyNumberFormat="0" applyFont="0" applyAlignment="0" applyProtection="0"/>
    <xf numFmtId="0" fontId="8" fillId="56" borderId="0" applyNumberFormat="0" applyBorder="0" applyAlignment="0" applyProtection="0"/>
    <xf numFmtId="0" fontId="8" fillId="62" borderId="0" applyNumberFormat="0" applyBorder="0" applyAlignment="0" applyProtection="0"/>
    <xf numFmtId="0" fontId="8" fillId="57" borderId="0" applyNumberFormat="0" applyBorder="0" applyAlignment="0" applyProtection="0"/>
    <xf numFmtId="0" fontId="8" fillId="63" borderId="0" applyNumberFormat="0" applyBorder="0" applyAlignment="0" applyProtection="0"/>
    <xf numFmtId="0" fontId="8" fillId="58" borderId="0" applyNumberFormat="0" applyBorder="0" applyAlignment="0" applyProtection="0"/>
    <xf numFmtId="0" fontId="8" fillId="64" borderId="0" applyNumberFormat="0" applyBorder="0" applyAlignment="0" applyProtection="0"/>
    <xf numFmtId="0" fontId="8" fillId="59" borderId="0" applyNumberFormat="0" applyBorder="0" applyAlignment="0" applyProtection="0"/>
    <xf numFmtId="0" fontId="8" fillId="65" borderId="0" applyNumberFormat="0" applyBorder="0" applyAlignment="0" applyProtection="0"/>
    <xf numFmtId="0" fontId="8" fillId="60" borderId="0" applyNumberFormat="0" applyBorder="0" applyAlignment="0" applyProtection="0"/>
    <xf numFmtId="0" fontId="8" fillId="66" borderId="0" applyNumberFormat="0" applyBorder="0" applyAlignment="0" applyProtection="0"/>
    <xf numFmtId="0" fontId="8" fillId="61" borderId="0" applyNumberFormat="0" applyBorder="0" applyAlignment="0" applyProtection="0"/>
    <xf numFmtId="0" fontId="8" fillId="6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86" borderId="49" applyNumberFormat="0" applyFont="0" applyAlignment="0" applyProtection="0"/>
    <xf numFmtId="0" fontId="112" fillId="0" borderId="0"/>
    <xf numFmtId="0" fontId="7" fillId="56" borderId="0" applyNumberFormat="0" applyBorder="0" applyAlignment="0" applyProtection="0"/>
    <xf numFmtId="0" fontId="7" fillId="62" borderId="0" applyNumberFormat="0" applyBorder="0" applyAlignment="0" applyProtection="0"/>
    <xf numFmtId="0" fontId="7" fillId="57" borderId="0" applyNumberFormat="0" applyBorder="0" applyAlignment="0" applyProtection="0"/>
    <xf numFmtId="0" fontId="7" fillId="63" borderId="0" applyNumberFormat="0" applyBorder="0" applyAlignment="0" applyProtection="0"/>
    <xf numFmtId="0" fontId="7" fillId="58" borderId="0" applyNumberFormat="0" applyBorder="0" applyAlignment="0" applyProtection="0"/>
    <xf numFmtId="0" fontId="7" fillId="64" borderId="0" applyNumberFormat="0" applyBorder="0" applyAlignment="0" applyProtection="0"/>
    <xf numFmtId="43" fontId="10" fillId="0" borderId="0" applyFont="0" applyFill="0" applyBorder="0" applyAlignment="0" applyProtection="0"/>
    <xf numFmtId="0" fontId="7" fillId="59" borderId="0" applyNumberFormat="0" applyBorder="0" applyAlignment="0" applyProtection="0"/>
    <xf numFmtId="0" fontId="7" fillId="65" borderId="0" applyNumberFormat="0" applyBorder="0" applyAlignment="0" applyProtection="0"/>
    <xf numFmtId="0" fontId="7" fillId="0" borderId="0"/>
    <xf numFmtId="0" fontId="7" fillId="60" borderId="0" applyNumberFormat="0" applyBorder="0" applyAlignment="0" applyProtection="0"/>
    <xf numFmtId="0" fontId="7" fillId="66" borderId="0" applyNumberFormat="0" applyBorder="0" applyAlignment="0" applyProtection="0"/>
    <xf numFmtId="0" fontId="7" fillId="61" borderId="0" applyNumberFormat="0" applyBorder="0" applyAlignment="0" applyProtection="0"/>
    <xf numFmtId="0" fontId="7" fillId="67" borderId="0" applyNumberFormat="0" applyBorder="0" applyAlignment="0" applyProtection="0"/>
    <xf numFmtId="43" fontId="7" fillId="0" borderId="0" applyFont="0" applyFill="0" applyBorder="0" applyAlignment="0" applyProtection="0"/>
    <xf numFmtId="0" fontId="11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86" borderId="49" applyNumberFormat="0" applyFont="0" applyAlignment="0" applyProtection="0"/>
    <xf numFmtId="174" fontId="10" fillId="0" borderId="0" applyFill="0" applyBorder="0" applyAlignment="0" applyProtection="0"/>
    <xf numFmtId="9" fontId="7" fillId="0" borderId="0" applyFont="0" applyFill="0" applyBorder="0" applyAlignment="0" applyProtection="0"/>
    <xf numFmtId="175" fontId="114" fillId="0" borderId="17">
      <alignment horizontal="center" vertical="center"/>
    </xf>
    <xf numFmtId="0" fontId="113" fillId="0" borderId="0" applyNumberFormat="0" applyFill="0" applyBorder="0" applyAlignment="0" applyProtection="0">
      <alignment vertical="top"/>
      <protection locked="0"/>
    </xf>
    <xf numFmtId="165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/>
    <xf numFmtId="0" fontId="10" fillId="0" borderId="0"/>
    <xf numFmtId="0" fontId="115" fillId="0" borderId="0"/>
    <xf numFmtId="166" fontId="7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7" fillId="65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117" fillId="0" borderId="0">
      <protection locked="0"/>
    </xf>
    <xf numFmtId="178" fontId="117" fillId="0" borderId="0">
      <protection locked="0"/>
    </xf>
    <xf numFmtId="44" fontId="3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7" fillId="0" borderId="0"/>
    <xf numFmtId="0" fontId="10" fillId="0" borderId="0"/>
    <xf numFmtId="0" fontId="112" fillId="0" borderId="0"/>
    <xf numFmtId="0" fontId="7" fillId="0" borderId="0"/>
    <xf numFmtId="0" fontId="7" fillId="0" borderId="0"/>
    <xf numFmtId="177" fontId="118" fillId="0" borderId="0"/>
    <xf numFmtId="179" fontId="118" fillId="0" borderId="0"/>
    <xf numFmtId="0" fontId="120" fillId="0" borderId="0"/>
    <xf numFmtId="0" fontId="120" fillId="0" borderId="0"/>
    <xf numFmtId="0" fontId="7" fillId="86" borderId="49" applyNumberFormat="0" applyFont="0" applyAlignment="0" applyProtection="0"/>
    <xf numFmtId="0" fontId="7" fillId="86" borderId="49" applyNumberFormat="0" applyFont="0" applyAlignment="0" applyProtection="0"/>
    <xf numFmtId="180" fontId="117" fillId="0" borderId="0">
      <protection locked="0"/>
    </xf>
    <xf numFmtId="181" fontId="117" fillId="0" borderId="0">
      <protection locked="0"/>
    </xf>
    <xf numFmtId="9" fontId="34" fillId="0" borderId="0" applyFont="0" applyFill="0" applyBorder="0" applyAlignment="0" applyProtection="0"/>
    <xf numFmtId="178" fontId="10" fillId="0" borderId="0" applyFill="0" applyBorder="0" applyAlignment="0" applyProtection="0"/>
    <xf numFmtId="172" fontId="10" fillId="0" borderId="0"/>
    <xf numFmtId="0" fontId="10" fillId="0" borderId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54" fillId="0" borderId="5" applyNumberFormat="0" applyFill="0" applyAlignment="0" applyProtection="0"/>
    <xf numFmtId="182" fontId="119" fillId="0" borderId="0">
      <protection locked="0"/>
    </xf>
    <xf numFmtId="182" fontId="119" fillId="0" borderId="0">
      <protection locked="0"/>
    </xf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44" fontId="112" fillId="0" borderId="0" applyFont="0" applyFill="0" applyBorder="0" applyAlignment="0" applyProtection="0"/>
    <xf numFmtId="0" fontId="5" fillId="0" borderId="0"/>
    <xf numFmtId="0" fontId="5" fillId="86" borderId="49" applyNumberFormat="0" applyFont="0" applyAlignment="0" applyProtection="0"/>
    <xf numFmtId="0" fontId="5" fillId="56" borderId="0" applyNumberFormat="0" applyBorder="0" applyAlignment="0" applyProtection="0"/>
    <xf numFmtId="0" fontId="5" fillId="62" borderId="0" applyNumberFormat="0" applyBorder="0" applyAlignment="0" applyProtection="0"/>
    <xf numFmtId="0" fontId="5" fillId="57" borderId="0" applyNumberFormat="0" applyBorder="0" applyAlignment="0" applyProtection="0"/>
    <xf numFmtId="0" fontId="5" fillId="63" borderId="0" applyNumberFormat="0" applyBorder="0" applyAlignment="0" applyProtection="0"/>
    <xf numFmtId="0" fontId="5" fillId="58" borderId="0" applyNumberFormat="0" applyBorder="0" applyAlignment="0" applyProtection="0"/>
    <xf numFmtId="0" fontId="5" fillId="64" borderId="0" applyNumberFormat="0" applyBorder="0" applyAlignment="0" applyProtection="0"/>
    <xf numFmtId="0" fontId="5" fillId="59" borderId="0" applyNumberFormat="0" applyBorder="0" applyAlignment="0" applyProtection="0"/>
    <xf numFmtId="0" fontId="5" fillId="65" borderId="0" applyNumberFormat="0" applyBorder="0" applyAlignment="0" applyProtection="0"/>
    <xf numFmtId="0" fontId="5" fillId="60" borderId="0" applyNumberFormat="0" applyBorder="0" applyAlignment="0" applyProtection="0"/>
    <xf numFmtId="0" fontId="5" fillId="66" borderId="0" applyNumberFormat="0" applyBorder="0" applyAlignment="0" applyProtection="0"/>
    <xf numFmtId="0" fontId="5" fillId="61" borderId="0" applyNumberFormat="0" applyBorder="0" applyAlignment="0" applyProtection="0"/>
    <xf numFmtId="0" fontId="5" fillId="6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22" fillId="0" borderId="0"/>
    <xf numFmtId="0" fontId="4" fillId="0" borderId="0"/>
    <xf numFmtId="166" fontId="4" fillId="0" borderId="0" applyFont="0" applyFill="0" applyBorder="0" applyAlignment="0" applyProtection="0"/>
    <xf numFmtId="0" fontId="4" fillId="86" borderId="49" applyNumberFormat="0" applyFont="0" applyAlignment="0" applyProtection="0"/>
    <xf numFmtId="0" fontId="4" fillId="56" borderId="0" applyNumberFormat="0" applyBorder="0" applyAlignment="0" applyProtection="0"/>
    <xf numFmtId="0" fontId="4" fillId="62" borderId="0" applyNumberFormat="0" applyBorder="0" applyAlignment="0" applyProtection="0"/>
    <xf numFmtId="0" fontId="4" fillId="57" borderId="0" applyNumberFormat="0" applyBorder="0" applyAlignment="0" applyProtection="0"/>
    <xf numFmtId="0" fontId="4" fillId="63" borderId="0" applyNumberFormat="0" applyBorder="0" applyAlignment="0" applyProtection="0"/>
    <xf numFmtId="0" fontId="4" fillId="58" borderId="0" applyNumberFormat="0" applyBorder="0" applyAlignment="0" applyProtection="0"/>
    <xf numFmtId="0" fontId="4" fillId="64" borderId="0" applyNumberFormat="0" applyBorder="0" applyAlignment="0" applyProtection="0"/>
    <xf numFmtId="0" fontId="4" fillId="59" borderId="0" applyNumberFormat="0" applyBorder="0" applyAlignment="0" applyProtection="0"/>
    <xf numFmtId="0" fontId="4" fillId="65" borderId="0" applyNumberFormat="0" applyBorder="0" applyAlignment="0" applyProtection="0"/>
    <xf numFmtId="0" fontId="4" fillId="60" borderId="0" applyNumberFormat="0" applyBorder="0" applyAlignment="0" applyProtection="0"/>
    <xf numFmtId="0" fontId="4" fillId="66" borderId="0" applyNumberFormat="0" applyBorder="0" applyAlignment="0" applyProtection="0"/>
    <xf numFmtId="0" fontId="4" fillId="61" borderId="0" applyNumberFormat="0" applyBorder="0" applyAlignment="0" applyProtection="0"/>
    <xf numFmtId="0" fontId="4" fillId="67" borderId="0" applyNumberFormat="0" applyBorder="0" applyAlignment="0" applyProtection="0"/>
    <xf numFmtId="0" fontId="4" fillId="0" borderId="0"/>
    <xf numFmtId="0" fontId="4" fillId="86" borderId="49" applyNumberFormat="0" applyFont="0" applyAlignment="0" applyProtection="0"/>
    <xf numFmtId="9" fontId="4" fillId="0" borderId="0" applyFont="0" applyFill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65" borderId="0" applyNumberFormat="0" applyBorder="0" applyAlignment="0" applyProtection="0"/>
    <xf numFmtId="0" fontId="4" fillId="66" borderId="0" applyNumberFormat="0" applyBorder="0" applyAlignment="0" applyProtection="0"/>
    <xf numFmtId="0" fontId="4" fillId="67" borderId="0" applyNumberFormat="0" applyBorder="0" applyAlignment="0" applyProtection="0"/>
    <xf numFmtId="0" fontId="4" fillId="0" borderId="0"/>
    <xf numFmtId="0" fontId="122" fillId="0" borderId="0"/>
    <xf numFmtId="0" fontId="4" fillId="0" borderId="0"/>
    <xf numFmtId="0" fontId="4" fillId="0" borderId="0"/>
    <xf numFmtId="0" fontId="4" fillId="86" borderId="49" applyNumberFormat="0" applyFont="0" applyAlignment="0" applyProtection="0"/>
    <xf numFmtId="0" fontId="4" fillId="86" borderId="49" applyNumberFormat="0" applyFont="0" applyAlignment="0" applyProtection="0"/>
    <xf numFmtId="44" fontId="4" fillId="0" borderId="0" applyFont="0" applyFill="0" applyBorder="0" applyAlignment="0" applyProtection="0"/>
    <xf numFmtId="0" fontId="4" fillId="0" borderId="0"/>
    <xf numFmtId="0" fontId="5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10" borderId="0" applyNumberFormat="0" applyBorder="0" applyAlignment="0" applyProtection="0"/>
    <xf numFmtId="0" fontId="34" fillId="17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8" borderId="0" applyNumberFormat="0" applyBorder="0" applyAlignment="0" applyProtection="0"/>
    <xf numFmtId="0" fontId="10" fillId="12" borderId="8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5" applyNumberFormat="0" applyFill="0" applyAlignment="0" applyProtection="0"/>
    <xf numFmtId="0" fontId="32" fillId="0" borderId="16" applyNumberFormat="0" applyFill="0" applyAlignment="0" applyProtection="0"/>
    <xf numFmtId="0" fontId="10" fillId="12" borderId="8" applyNumberFormat="0" applyFont="0" applyAlignment="0" applyProtection="0"/>
    <xf numFmtId="0" fontId="10" fillId="12" borderId="8" applyNumberFormat="0" applyFont="0" applyAlignment="0" applyProtection="0"/>
    <xf numFmtId="0" fontId="10" fillId="12" borderId="8" applyNumberFormat="0" applyFont="0" applyAlignment="0" applyProtection="0"/>
    <xf numFmtId="0" fontId="4" fillId="0" borderId="0"/>
    <xf numFmtId="0" fontId="101" fillId="0" borderId="54" applyNumberFormat="0" applyFill="0" applyAlignment="0" applyProtection="0"/>
    <xf numFmtId="0" fontId="4" fillId="66" borderId="0" applyNumberFormat="0" applyBorder="0" applyAlignment="0" applyProtection="0"/>
    <xf numFmtId="0" fontId="4" fillId="60" borderId="0" applyNumberFormat="0" applyBorder="0" applyAlignment="0" applyProtection="0"/>
    <xf numFmtId="0" fontId="4" fillId="65" borderId="0" applyNumberFormat="0" applyBorder="0" applyAlignment="0" applyProtection="0"/>
    <xf numFmtId="0" fontId="4" fillId="59" borderId="0" applyNumberFormat="0" applyBorder="0" applyAlignment="0" applyProtection="0"/>
    <xf numFmtId="0" fontId="4" fillId="64" borderId="0" applyNumberFormat="0" applyBorder="0" applyAlignment="0" applyProtection="0"/>
    <xf numFmtId="0" fontId="4" fillId="58" borderId="0" applyNumberFormat="0" applyBorder="0" applyAlignment="0" applyProtection="0"/>
    <xf numFmtId="0" fontId="4" fillId="63" borderId="0" applyNumberFormat="0" applyBorder="0" applyAlignment="0" applyProtection="0"/>
    <xf numFmtId="0" fontId="4" fillId="57" borderId="0" applyNumberFormat="0" applyBorder="0" applyAlignment="0" applyProtection="0"/>
    <xf numFmtId="0" fontId="4" fillId="62" borderId="0" applyNumberFormat="0" applyBorder="0" applyAlignment="0" applyProtection="0"/>
    <xf numFmtId="0" fontId="4" fillId="56" borderId="0" applyNumberFormat="0" applyBorder="0" applyAlignment="0" applyProtection="0"/>
    <xf numFmtId="0" fontId="4" fillId="86" borderId="49" applyNumberFormat="0" applyFont="0" applyAlignment="0" applyProtection="0"/>
    <xf numFmtId="0" fontId="4" fillId="0" borderId="0"/>
    <xf numFmtId="0" fontId="4" fillId="61" borderId="0" applyNumberFormat="0" applyBorder="0" applyAlignment="0" applyProtection="0"/>
    <xf numFmtId="0" fontId="4" fillId="67" borderId="0" applyNumberFormat="0" applyBorder="0" applyAlignment="0" applyProtection="0"/>
    <xf numFmtId="166" fontId="4" fillId="0" borderId="0" applyFont="0" applyFill="0" applyBorder="0" applyAlignment="0" applyProtection="0"/>
    <xf numFmtId="0" fontId="4" fillId="86" borderId="49" applyNumberFormat="0" applyFont="0" applyAlignment="0" applyProtection="0"/>
    <xf numFmtId="0" fontId="4" fillId="56" borderId="0" applyNumberFormat="0" applyBorder="0" applyAlignment="0" applyProtection="0"/>
    <xf numFmtId="0" fontId="4" fillId="62" borderId="0" applyNumberFormat="0" applyBorder="0" applyAlignment="0" applyProtection="0"/>
    <xf numFmtId="0" fontId="4" fillId="57" borderId="0" applyNumberFormat="0" applyBorder="0" applyAlignment="0" applyProtection="0"/>
    <xf numFmtId="0" fontId="4" fillId="63" borderId="0" applyNumberFormat="0" applyBorder="0" applyAlignment="0" applyProtection="0"/>
    <xf numFmtId="0" fontId="4" fillId="58" borderId="0" applyNumberFormat="0" applyBorder="0" applyAlignment="0" applyProtection="0"/>
    <xf numFmtId="0" fontId="4" fillId="64" borderId="0" applyNumberFormat="0" applyBorder="0" applyAlignment="0" applyProtection="0"/>
    <xf numFmtId="0" fontId="4" fillId="59" borderId="0" applyNumberFormat="0" applyBorder="0" applyAlignment="0" applyProtection="0"/>
    <xf numFmtId="0" fontId="4" fillId="65" borderId="0" applyNumberFormat="0" applyBorder="0" applyAlignment="0" applyProtection="0"/>
    <xf numFmtId="0" fontId="4" fillId="60" borderId="0" applyNumberFormat="0" applyBorder="0" applyAlignment="0" applyProtection="0"/>
    <xf numFmtId="0" fontId="4" fillId="66" borderId="0" applyNumberFormat="0" applyBorder="0" applyAlignment="0" applyProtection="0"/>
    <xf numFmtId="0" fontId="4" fillId="61" borderId="0" applyNumberFormat="0" applyBorder="0" applyAlignment="0" applyProtection="0"/>
    <xf numFmtId="0" fontId="4" fillId="67" borderId="0" applyNumberFormat="0" applyBorder="0" applyAlignment="0" applyProtection="0"/>
    <xf numFmtId="0" fontId="4" fillId="86" borderId="49" applyNumberFormat="0" applyFont="0" applyAlignment="0" applyProtection="0"/>
    <xf numFmtId="0" fontId="4" fillId="56" borderId="0" applyNumberFormat="0" applyBorder="0" applyAlignment="0" applyProtection="0"/>
    <xf numFmtId="0" fontId="4" fillId="62" borderId="0" applyNumberFormat="0" applyBorder="0" applyAlignment="0" applyProtection="0"/>
    <xf numFmtId="0" fontId="4" fillId="57" borderId="0" applyNumberFormat="0" applyBorder="0" applyAlignment="0" applyProtection="0"/>
    <xf numFmtId="0" fontId="4" fillId="63" borderId="0" applyNumberFormat="0" applyBorder="0" applyAlignment="0" applyProtection="0"/>
    <xf numFmtId="0" fontId="4" fillId="58" borderId="0" applyNumberFormat="0" applyBorder="0" applyAlignment="0" applyProtection="0"/>
    <xf numFmtId="0" fontId="4" fillId="64" borderId="0" applyNumberFormat="0" applyBorder="0" applyAlignment="0" applyProtection="0"/>
    <xf numFmtId="0" fontId="4" fillId="59" borderId="0" applyNumberFormat="0" applyBorder="0" applyAlignment="0" applyProtection="0"/>
    <xf numFmtId="0" fontId="4" fillId="65" borderId="0" applyNumberFormat="0" applyBorder="0" applyAlignment="0" applyProtection="0"/>
    <xf numFmtId="0" fontId="4" fillId="60" borderId="0" applyNumberFormat="0" applyBorder="0" applyAlignment="0" applyProtection="0"/>
    <xf numFmtId="0" fontId="4" fillId="66" borderId="0" applyNumberFormat="0" applyBorder="0" applyAlignment="0" applyProtection="0"/>
    <xf numFmtId="0" fontId="4" fillId="61" borderId="0" applyNumberFormat="0" applyBorder="0" applyAlignment="0" applyProtection="0"/>
    <xf numFmtId="0" fontId="4" fillId="67" borderId="0" applyNumberFormat="0" applyBorder="0" applyAlignment="0" applyProtection="0"/>
    <xf numFmtId="0" fontId="4" fillId="0" borderId="0"/>
    <xf numFmtId="0" fontId="4" fillId="86" borderId="49" applyNumberFormat="0" applyFont="0" applyAlignment="0" applyProtection="0"/>
    <xf numFmtId="0" fontId="4" fillId="56" borderId="0" applyNumberFormat="0" applyBorder="0" applyAlignment="0" applyProtection="0"/>
    <xf numFmtId="0" fontId="4" fillId="62" borderId="0" applyNumberFormat="0" applyBorder="0" applyAlignment="0" applyProtection="0"/>
    <xf numFmtId="0" fontId="4" fillId="57" borderId="0" applyNumberFormat="0" applyBorder="0" applyAlignment="0" applyProtection="0"/>
    <xf numFmtId="0" fontId="4" fillId="63" borderId="0" applyNumberFormat="0" applyBorder="0" applyAlignment="0" applyProtection="0"/>
    <xf numFmtId="0" fontId="4" fillId="58" borderId="0" applyNumberFormat="0" applyBorder="0" applyAlignment="0" applyProtection="0"/>
    <xf numFmtId="0" fontId="4" fillId="64" borderId="0" applyNumberFormat="0" applyBorder="0" applyAlignment="0" applyProtection="0"/>
    <xf numFmtId="0" fontId="4" fillId="59" borderId="0" applyNumberFormat="0" applyBorder="0" applyAlignment="0" applyProtection="0"/>
    <xf numFmtId="0" fontId="4" fillId="65" borderId="0" applyNumberFormat="0" applyBorder="0" applyAlignment="0" applyProtection="0"/>
    <xf numFmtId="0" fontId="4" fillId="60" borderId="0" applyNumberFormat="0" applyBorder="0" applyAlignment="0" applyProtection="0"/>
    <xf numFmtId="0" fontId="4" fillId="66" borderId="0" applyNumberFormat="0" applyBorder="0" applyAlignment="0" applyProtection="0"/>
    <xf numFmtId="0" fontId="4" fillId="61" borderId="0" applyNumberFormat="0" applyBorder="0" applyAlignment="0" applyProtection="0"/>
    <xf numFmtId="0" fontId="4" fillId="6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86" borderId="49" applyNumberFormat="0" applyFont="0" applyAlignment="0" applyProtection="0"/>
    <xf numFmtId="0" fontId="4" fillId="56" borderId="0" applyNumberFormat="0" applyBorder="0" applyAlignment="0" applyProtection="0"/>
    <xf numFmtId="0" fontId="4" fillId="62" borderId="0" applyNumberFormat="0" applyBorder="0" applyAlignment="0" applyProtection="0"/>
    <xf numFmtId="0" fontId="4" fillId="57" borderId="0" applyNumberFormat="0" applyBorder="0" applyAlignment="0" applyProtection="0"/>
    <xf numFmtId="0" fontId="4" fillId="63" borderId="0" applyNumberFormat="0" applyBorder="0" applyAlignment="0" applyProtection="0"/>
    <xf numFmtId="0" fontId="4" fillId="58" borderId="0" applyNumberFormat="0" applyBorder="0" applyAlignment="0" applyProtection="0"/>
    <xf numFmtId="0" fontId="4" fillId="64" borderId="0" applyNumberFormat="0" applyBorder="0" applyAlignment="0" applyProtection="0"/>
    <xf numFmtId="0" fontId="4" fillId="59" borderId="0" applyNumberFormat="0" applyBorder="0" applyAlignment="0" applyProtection="0"/>
    <xf numFmtId="0" fontId="4" fillId="65" borderId="0" applyNumberFormat="0" applyBorder="0" applyAlignment="0" applyProtection="0"/>
    <xf numFmtId="0" fontId="4" fillId="60" borderId="0" applyNumberFormat="0" applyBorder="0" applyAlignment="0" applyProtection="0"/>
    <xf numFmtId="0" fontId="4" fillId="66" borderId="0" applyNumberFormat="0" applyBorder="0" applyAlignment="0" applyProtection="0"/>
    <xf numFmtId="0" fontId="4" fillId="61" borderId="0" applyNumberFormat="0" applyBorder="0" applyAlignment="0" applyProtection="0"/>
    <xf numFmtId="0" fontId="4" fillId="67" borderId="0" applyNumberFormat="0" applyBorder="0" applyAlignment="0" applyProtection="0"/>
    <xf numFmtId="0" fontId="4" fillId="0" borderId="0"/>
    <xf numFmtId="0" fontId="4" fillId="86" borderId="49" applyNumberFormat="0" applyFont="0" applyAlignment="0" applyProtection="0"/>
    <xf numFmtId="0" fontId="4" fillId="56" borderId="0" applyNumberFormat="0" applyBorder="0" applyAlignment="0" applyProtection="0"/>
    <xf numFmtId="0" fontId="4" fillId="62" borderId="0" applyNumberFormat="0" applyBorder="0" applyAlignment="0" applyProtection="0"/>
    <xf numFmtId="0" fontId="4" fillId="57" borderId="0" applyNumberFormat="0" applyBorder="0" applyAlignment="0" applyProtection="0"/>
    <xf numFmtId="0" fontId="4" fillId="63" borderId="0" applyNumberFormat="0" applyBorder="0" applyAlignment="0" applyProtection="0"/>
    <xf numFmtId="0" fontId="4" fillId="58" borderId="0" applyNumberFormat="0" applyBorder="0" applyAlignment="0" applyProtection="0"/>
    <xf numFmtId="0" fontId="4" fillId="64" borderId="0" applyNumberFormat="0" applyBorder="0" applyAlignment="0" applyProtection="0"/>
    <xf numFmtId="0" fontId="4" fillId="59" borderId="0" applyNumberFormat="0" applyBorder="0" applyAlignment="0" applyProtection="0"/>
    <xf numFmtId="0" fontId="4" fillId="65" borderId="0" applyNumberFormat="0" applyBorder="0" applyAlignment="0" applyProtection="0"/>
    <xf numFmtId="0" fontId="4" fillId="60" borderId="0" applyNumberFormat="0" applyBorder="0" applyAlignment="0" applyProtection="0"/>
    <xf numFmtId="0" fontId="4" fillId="66" borderId="0" applyNumberFormat="0" applyBorder="0" applyAlignment="0" applyProtection="0"/>
    <xf numFmtId="0" fontId="4" fillId="61" borderId="0" applyNumberFormat="0" applyBorder="0" applyAlignment="0" applyProtection="0"/>
    <xf numFmtId="0" fontId="4" fillId="67" borderId="0" applyNumberFormat="0" applyBorder="0" applyAlignment="0" applyProtection="0"/>
    <xf numFmtId="0" fontId="4" fillId="0" borderId="0"/>
    <xf numFmtId="0" fontId="4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97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4" fillId="86" borderId="49" applyNumberFormat="0" applyFont="0" applyAlignment="0" applyProtection="0"/>
    <xf numFmtId="43" fontId="4" fillId="0" borderId="0" applyFont="0" applyFill="0" applyBorder="0" applyAlignment="0" applyProtection="0"/>
    <xf numFmtId="0" fontId="4" fillId="56" borderId="0" applyNumberFormat="0" applyBorder="0" applyAlignment="0" applyProtection="0"/>
    <xf numFmtId="0" fontId="4" fillId="62" borderId="0" applyNumberFormat="0" applyBorder="0" applyAlignment="0" applyProtection="0"/>
    <xf numFmtId="0" fontId="4" fillId="57" borderId="0" applyNumberFormat="0" applyBorder="0" applyAlignment="0" applyProtection="0"/>
    <xf numFmtId="0" fontId="4" fillId="63" borderId="0" applyNumberFormat="0" applyBorder="0" applyAlignment="0" applyProtection="0"/>
    <xf numFmtId="0" fontId="98" fillId="0" borderId="51" applyNumberFormat="0" applyFill="0" applyAlignment="0" applyProtection="0"/>
    <xf numFmtId="0" fontId="4" fillId="58" borderId="0" applyNumberFormat="0" applyBorder="0" applyAlignment="0" applyProtection="0"/>
    <xf numFmtId="0" fontId="4" fillId="64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65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60" borderId="0" applyNumberFormat="0" applyBorder="0" applyAlignment="0" applyProtection="0"/>
    <xf numFmtId="0" fontId="4" fillId="66" borderId="0" applyNumberFormat="0" applyBorder="0" applyAlignment="0" applyProtection="0"/>
    <xf numFmtId="0" fontId="4" fillId="61" borderId="0" applyNumberFormat="0" applyBorder="0" applyAlignment="0" applyProtection="0"/>
    <xf numFmtId="0" fontId="4" fillId="67" borderId="0" applyNumberFormat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54" fillId="0" borderId="5" applyNumberFormat="0" applyFill="0" applyAlignment="0" applyProtection="0"/>
    <xf numFmtId="0" fontId="4" fillId="0" borderId="0"/>
    <xf numFmtId="0" fontId="4" fillId="86" borderId="49" applyNumberFormat="0" applyFont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65" borderId="0" applyNumberFormat="0" applyBorder="0" applyAlignment="0" applyProtection="0"/>
    <xf numFmtId="0" fontId="4" fillId="66" borderId="0" applyNumberFormat="0" applyBorder="0" applyAlignment="0" applyProtection="0"/>
    <xf numFmtId="0" fontId="4" fillId="67" borderId="0" applyNumberFormat="0" applyBorder="0" applyAlignment="0" applyProtection="0"/>
    <xf numFmtId="0" fontId="4" fillId="0" borderId="0"/>
    <xf numFmtId="0" fontId="4" fillId="0" borderId="0"/>
    <xf numFmtId="177" fontId="118" fillId="0" borderId="0"/>
    <xf numFmtId="0" fontId="120" fillId="0" borderId="0"/>
    <xf numFmtId="0" fontId="4" fillId="86" borderId="49" applyNumberFormat="0" applyFont="0" applyAlignment="0" applyProtection="0"/>
    <xf numFmtId="0" fontId="4" fillId="86" borderId="49" applyNumberFormat="0" applyFont="0" applyAlignment="0" applyProtection="0"/>
    <xf numFmtId="44" fontId="4" fillId="0" borderId="0" applyFon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43" fontId="4" fillId="0" borderId="0" applyFon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43" fontId="4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4" fillId="0" borderId="0"/>
    <xf numFmtId="0" fontId="9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4" fillId="0" borderId="0"/>
    <xf numFmtId="166" fontId="4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4" fillId="86" borderId="49" applyNumberFormat="0" applyFont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4" fillId="56" borderId="0" applyNumberFormat="0" applyBorder="0" applyAlignment="0" applyProtection="0"/>
    <xf numFmtId="0" fontId="4" fillId="62" borderId="0" applyNumberFormat="0" applyBorder="0" applyAlignment="0" applyProtection="0"/>
    <xf numFmtId="0" fontId="4" fillId="57" borderId="0" applyNumberFormat="0" applyBorder="0" applyAlignment="0" applyProtection="0"/>
    <xf numFmtId="0" fontId="4" fillId="63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58" borderId="0" applyNumberFormat="0" applyBorder="0" applyAlignment="0" applyProtection="0"/>
    <xf numFmtId="0" fontId="4" fillId="64" borderId="0" applyNumberFormat="0" applyBorder="0" applyAlignment="0" applyProtection="0"/>
    <xf numFmtId="0" fontId="98" fillId="0" borderId="51" applyNumberFormat="0" applyFill="0" applyAlignment="0" applyProtection="0"/>
    <xf numFmtId="0" fontId="4" fillId="59" borderId="0" applyNumberFormat="0" applyBorder="0" applyAlignment="0" applyProtection="0"/>
    <xf numFmtId="0" fontId="4" fillId="65" borderId="0" applyNumberFormat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4" fillId="60" borderId="0" applyNumberFormat="0" applyBorder="0" applyAlignment="0" applyProtection="0"/>
    <xf numFmtId="0" fontId="4" fillId="66" borderId="0" applyNumberFormat="0" applyBorder="0" applyAlignment="0" applyProtection="0"/>
    <xf numFmtId="0" fontId="4" fillId="61" borderId="0" applyNumberFormat="0" applyBorder="0" applyAlignment="0" applyProtection="0"/>
    <xf numFmtId="0" fontId="4" fillId="67" borderId="0" applyNumberFormat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" fillId="0" borderId="0"/>
    <xf numFmtId="0" fontId="4" fillId="86" borderId="49" applyNumberFormat="0" applyFont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9" fontId="4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65" borderId="0" applyNumberFormat="0" applyBorder="0" applyAlignment="0" applyProtection="0"/>
    <xf numFmtId="0" fontId="4" fillId="66" borderId="0" applyNumberFormat="0" applyBorder="0" applyAlignment="0" applyProtection="0"/>
    <xf numFmtId="0" fontId="4" fillId="67" borderId="0" applyNumberFormat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4" fillId="0" borderId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4" fillId="0" borderId="0"/>
    <xf numFmtId="0" fontId="4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4" fillId="86" borderId="49" applyNumberFormat="0" applyFont="0" applyAlignment="0" applyProtection="0"/>
    <xf numFmtId="0" fontId="4" fillId="86" borderId="49" applyNumberFormat="0" applyFont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44" fontId="4" fillId="0" borderId="0" applyFont="0" applyFill="0" applyBorder="0" applyAlignment="0" applyProtection="0"/>
    <xf numFmtId="0" fontId="4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86" borderId="49" applyNumberFormat="0" applyFont="0" applyAlignment="0" applyProtection="0"/>
    <xf numFmtId="0" fontId="3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0" borderId="0"/>
    <xf numFmtId="0" fontId="3" fillId="86" borderId="49" applyNumberFormat="0" applyFont="0" applyAlignment="0" applyProtection="0"/>
    <xf numFmtId="9" fontId="3" fillId="0" borderId="0" applyFont="0" applyFill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86" borderId="49" applyNumberFormat="0" applyFont="0" applyAlignment="0" applyProtection="0"/>
    <xf numFmtId="0" fontId="3" fillId="86" borderId="49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66" borderId="0" applyNumberFormat="0" applyBorder="0" applyAlignment="0" applyProtection="0"/>
    <xf numFmtId="0" fontId="3" fillId="60" borderId="0" applyNumberFormat="0" applyBorder="0" applyAlignment="0" applyProtection="0"/>
    <xf numFmtId="0" fontId="3" fillId="65" borderId="0" applyNumberFormat="0" applyBorder="0" applyAlignment="0" applyProtection="0"/>
    <xf numFmtId="0" fontId="3" fillId="59" borderId="0" applyNumberFormat="0" applyBorder="0" applyAlignment="0" applyProtection="0"/>
    <xf numFmtId="0" fontId="3" fillId="64" borderId="0" applyNumberFormat="0" applyBorder="0" applyAlignment="0" applyProtection="0"/>
    <xf numFmtId="0" fontId="3" fillId="58" borderId="0" applyNumberFormat="0" applyBorder="0" applyAlignment="0" applyProtection="0"/>
    <xf numFmtId="0" fontId="3" fillId="63" borderId="0" applyNumberFormat="0" applyBorder="0" applyAlignment="0" applyProtection="0"/>
    <xf numFmtId="0" fontId="3" fillId="57" borderId="0" applyNumberFormat="0" applyBorder="0" applyAlignment="0" applyProtection="0"/>
    <xf numFmtId="0" fontId="3" fillId="62" borderId="0" applyNumberFormat="0" applyBorder="0" applyAlignment="0" applyProtection="0"/>
    <xf numFmtId="0" fontId="3" fillId="56" borderId="0" applyNumberFormat="0" applyBorder="0" applyAlignment="0" applyProtection="0"/>
    <xf numFmtId="0" fontId="3" fillId="86" borderId="49" applyNumberFormat="0" applyFont="0" applyAlignment="0" applyProtection="0"/>
    <xf numFmtId="0" fontId="3" fillId="0" borderId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166" fontId="3" fillId="0" borderId="0" applyFont="0" applyFill="0" applyBorder="0" applyAlignment="0" applyProtection="0"/>
    <xf numFmtId="0" fontId="3" fillId="86" borderId="49" applyNumberFormat="0" applyFont="0" applyAlignment="0" applyProtection="0"/>
    <xf numFmtId="0" fontId="3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86" borderId="49" applyNumberFormat="0" applyFont="0" applyAlignment="0" applyProtection="0"/>
    <xf numFmtId="0" fontId="3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0" borderId="0"/>
    <xf numFmtId="0" fontId="3" fillId="86" borderId="49" applyNumberFormat="0" applyFont="0" applyAlignment="0" applyProtection="0"/>
    <xf numFmtId="0" fontId="3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86" borderId="49" applyNumberFormat="0" applyFont="0" applyAlignment="0" applyProtection="0"/>
    <xf numFmtId="0" fontId="3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0" borderId="0"/>
    <xf numFmtId="0" fontId="3" fillId="86" borderId="49" applyNumberFormat="0" applyFont="0" applyAlignment="0" applyProtection="0"/>
    <xf numFmtId="0" fontId="3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86" borderId="49" applyNumberFormat="0" applyFont="0" applyAlignment="0" applyProtection="0"/>
    <xf numFmtId="43" fontId="3" fillId="0" borderId="0" applyFont="0" applyFill="0" applyBorder="0" applyAlignment="0" applyProtection="0"/>
    <xf numFmtId="0" fontId="3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86" borderId="49" applyNumberFormat="0" applyFont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0" borderId="0"/>
    <xf numFmtId="0" fontId="3" fillId="0" borderId="0"/>
    <xf numFmtId="0" fontId="3" fillId="86" borderId="49" applyNumberFormat="0" applyFont="0" applyAlignment="0" applyProtection="0"/>
    <xf numFmtId="0" fontId="3" fillId="86" borderId="49" applyNumberFormat="0" applyFont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86" borderId="49" applyNumberFormat="0" applyFont="0" applyAlignment="0" applyProtection="0"/>
    <xf numFmtId="0" fontId="3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57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0" fontId="3" fillId="64" borderId="0" applyNumberFormat="0" applyBorder="0" applyAlignment="0" applyProtection="0"/>
    <xf numFmtId="0" fontId="3" fillId="59" borderId="0" applyNumberFormat="0" applyBorder="0" applyAlignment="0" applyProtection="0"/>
    <xf numFmtId="0" fontId="3" fillId="65" borderId="0" applyNumberFormat="0" applyBorder="0" applyAlignment="0" applyProtection="0"/>
    <xf numFmtId="0" fontId="3" fillId="60" borderId="0" applyNumberFormat="0" applyBorder="0" applyAlignment="0" applyProtection="0"/>
    <xf numFmtId="0" fontId="3" fillId="66" borderId="0" applyNumberFormat="0" applyBorder="0" applyAlignment="0" applyProtection="0"/>
    <xf numFmtId="0" fontId="3" fillId="61" borderId="0" applyNumberFormat="0" applyBorder="0" applyAlignment="0" applyProtection="0"/>
    <xf numFmtId="0" fontId="3" fillId="67" borderId="0" applyNumberFormat="0" applyBorder="0" applyAlignment="0" applyProtection="0"/>
    <xf numFmtId="0" fontId="3" fillId="0" borderId="0"/>
    <xf numFmtId="0" fontId="3" fillId="86" borderId="49" applyNumberFormat="0" applyFont="0" applyAlignment="0" applyProtection="0"/>
    <xf numFmtId="9" fontId="3" fillId="0" borderId="0" applyFont="0" applyFill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86" borderId="49" applyNumberFormat="0" applyFont="0" applyAlignment="0" applyProtection="0"/>
    <xf numFmtId="0" fontId="3" fillId="86" borderId="49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123" fillId="0" borderId="0"/>
    <xf numFmtId="0" fontId="1" fillId="0" borderId="0"/>
    <xf numFmtId="166" fontId="1" fillId="0" borderId="0" applyFont="0" applyFill="0" applyBorder="0" applyAlignment="0" applyProtection="0"/>
    <xf numFmtId="0" fontId="1" fillId="86" borderId="49" applyNumberFormat="0" applyFont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" fillId="58" borderId="0" applyNumberFormat="0" applyBorder="0" applyAlignment="0" applyProtection="0"/>
    <xf numFmtId="0" fontId="1" fillId="64" borderId="0" applyNumberFormat="0" applyBorder="0" applyAlignment="0" applyProtection="0"/>
    <xf numFmtId="0" fontId="1" fillId="59" borderId="0" applyNumberFormat="0" applyBorder="0" applyAlignment="0" applyProtection="0"/>
    <xf numFmtId="0" fontId="1" fillId="65" borderId="0" applyNumberFormat="0" applyBorder="0" applyAlignment="0" applyProtection="0"/>
    <xf numFmtId="0" fontId="1" fillId="60" borderId="0" applyNumberFormat="0" applyBorder="0" applyAlignment="0" applyProtection="0"/>
    <xf numFmtId="0" fontId="1" fillId="66" borderId="0" applyNumberFormat="0" applyBorder="0" applyAlignment="0" applyProtection="0"/>
    <xf numFmtId="0" fontId="1" fillId="61" borderId="0" applyNumberFormat="0" applyBorder="0" applyAlignment="0" applyProtection="0"/>
    <xf numFmtId="0" fontId="1" fillId="67" borderId="0" applyNumberFormat="0" applyBorder="0" applyAlignment="0" applyProtection="0"/>
    <xf numFmtId="0" fontId="1" fillId="0" borderId="0"/>
    <xf numFmtId="0" fontId="1" fillId="86" borderId="49" applyNumberFormat="0" applyFont="0" applyAlignment="0" applyProtection="0"/>
    <xf numFmtId="9" fontId="1" fillId="0" borderId="0" applyFont="0" applyFill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0" borderId="0"/>
    <xf numFmtId="0" fontId="123" fillId="0" borderId="0"/>
    <xf numFmtId="0" fontId="1" fillId="0" borderId="0"/>
    <xf numFmtId="0" fontId="1" fillId="0" borderId="0"/>
    <xf numFmtId="0" fontId="1" fillId="86" borderId="49" applyNumberFormat="0" applyFont="0" applyAlignment="0" applyProtection="0"/>
    <xf numFmtId="0" fontId="1" fillId="86" borderId="49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66" borderId="0" applyNumberFormat="0" applyBorder="0" applyAlignment="0" applyProtection="0"/>
    <xf numFmtId="0" fontId="1" fillId="60" borderId="0" applyNumberFormat="0" applyBorder="0" applyAlignment="0" applyProtection="0"/>
    <xf numFmtId="0" fontId="1" fillId="65" borderId="0" applyNumberFormat="0" applyBorder="0" applyAlignment="0" applyProtection="0"/>
    <xf numFmtId="0" fontId="1" fillId="59" borderId="0" applyNumberFormat="0" applyBorder="0" applyAlignment="0" applyProtection="0"/>
    <xf numFmtId="0" fontId="1" fillId="64" borderId="0" applyNumberFormat="0" applyBorder="0" applyAlignment="0" applyProtection="0"/>
    <xf numFmtId="0" fontId="1" fillId="58" borderId="0" applyNumberFormat="0" applyBorder="0" applyAlignment="0" applyProtection="0"/>
    <xf numFmtId="0" fontId="1" fillId="63" borderId="0" applyNumberFormat="0" applyBorder="0" applyAlignment="0" applyProtection="0"/>
    <xf numFmtId="0" fontId="1" fillId="57" borderId="0" applyNumberFormat="0" applyBorder="0" applyAlignment="0" applyProtection="0"/>
    <xf numFmtId="0" fontId="1" fillId="62" borderId="0" applyNumberFormat="0" applyBorder="0" applyAlignment="0" applyProtection="0"/>
    <xf numFmtId="0" fontId="1" fillId="56" borderId="0" applyNumberFormat="0" applyBorder="0" applyAlignment="0" applyProtection="0"/>
    <xf numFmtId="0" fontId="1" fillId="86" borderId="49" applyNumberFormat="0" applyFont="0" applyAlignment="0" applyProtection="0"/>
    <xf numFmtId="0" fontId="1" fillId="0" borderId="0"/>
    <xf numFmtId="0" fontId="1" fillId="61" borderId="0" applyNumberFormat="0" applyBorder="0" applyAlignment="0" applyProtection="0"/>
    <xf numFmtId="0" fontId="1" fillId="67" borderId="0" applyNumberFormat="0" applyBorder="0" applyAlignment="0" applyProtection="0"/>
    <xf numFmtId="166" fontId="1" fillId="0" borderId="0" applyFont="0" applyFill="0" applyBorder="0" applyAlignment="0" applyProtection="0"/>
    <xf numFmtId="0" fontId="1" fillId="86" borderId="49" applyNumberFormat="0" applyFont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" fillId="58" borderId="0" applyNumberFormat="0" applyBorder="0" applyAlignment="0" applyProtection="0"/>
    <xf numFmtId="0" fontId="1" fillId="64" borderId="0" applyNumberFormat="0" applyBorder="0" applyAlignment="0" applyProtection="0"/>
    <xf numFmtId="0" fontId="1" fillId="59" borderId="0" applyNumberFormat="0" applyBorder="0" applyAlignment="0" applyProtection="0"/>
    <xf numFmtId="0" fontId="1" fillId="65" borderId="0" applyNumberFormat="0" applyBorder="0" applyAlignment="0" applyProtection="0"/>
    <xf numFmtId="0" fontId="1" fillId="60" borderId="0" applyNumberFormat="0" applyBorder="0" applyAlignment="0" applyProtection="0"/>
    <xf numFmtId="0" fontId="1" fillId="66" borderId="0" applyNumberFormat="0" applyBorder="0" applyAlignment="0" applyProtection="0"/>
    <xf numFmtId="0" fontId="1" fillId="61" borderId="0" applyNumberFormat="0" applyBorder="0" applyAlignment="0" applyProtection="0"/>
    <xf numFmtId="0" fontId="1" fillId="67" borderId="0" applyNumberFormat="0" applyBorder="0" applyAlignment="0" applyProtection="0"/>
    <xf numFmtId="0" fontId="1" fillId="86" borderId="49" applyNumberFormat="0" applyFont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" fillId="58" borderId="0" applyNumberFormat="0" applyBorder="0" applyAlignment="0" applyProtection="0"/>
    <xf numFmtId="0" fontId="1" fillId="64" borderId="0" applyNumberFormat="0" applyBorder="0" applyAlignment="0" applyProtection="0"/>
    <xf numFmtId="0" fontId="1" fillId="59" borderId="0" applyNumberFormat="0" applyBorder="0" applyAlignment="0" applyProtection="0"/>
    <xf numFmtId="0" fontId="1" fillId="65" borderId="0" applyNumberFormat="0" applyBorder="0" applyAlignment="0" applyProtection="0"/>
    <xf numFmtId="0" fontId="1" fillId="60" borderId="0" applyNumberFormat="0" applyBorder="0" applyAlignment="0" applyProtection="0"/>
    <xf numFmtId="0" fontId="1" fillId="66" borderId="0" applyNumberFormat="0" applyBorder="0" applyAlignment="0" applyProtection="0"/>
    <xf numFmtId="0" fontId="1" fillId="61" borderId="0" applyNumberFormat="0" applyBorder="0" applyAlignment="0" applyProtection="0"/>
    <xf numFmtId="0" fontId="1" fillId="67" borderId="0" applyNumberFormat="0" applyBorder="0" applyAlignment="0" applyProtection="0"/>
    <xf numFmtId="0" fontId="1" fillId="0" borderId="0"/>
    <xf numFmtId="0" fontId="1" fillId="86" borderId="49" applyNumberFormat="0" applyFont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" fillId="58" borderId="0" applyNumberFormat="0" applyBorder="0" applyAlignment="0" applyProtection="0"/>
    <xf numFmtId="0" fontId="1" fillId="64" borderId="0" applyNumberFormat="0" applyBorder="0" applyAlignment="0" applyProtection="0"/>
    <xf numFmtId="0" fontId="1" fillId="59" borderId="0" applyNumberFormat="0" applyBorder="0" applyAlignment="0" applyProtection="0"/>
    <xf numFmtId="0" fontId="1" fillId="65" borderId="0" applyNumberFormat="0" applyBorder="0" applyAlignment="0" applyProtection="0"/>
    <xf numFmtId="0" fontId="1" fillId="60" borderId="0" applyNumberFormat="0" applyBorder="0" applyAlignment="0" applyProtection="0"/>
    <xf numFmtId="0" fontId="1" fillId="66" borderId="0" applyNumberFormat="0" applyBorder="0" applyAlignment="0" applyProtection="0"/>
    <xf numFmtId="0" fontId="1" fillId="61" borderId="0" applyNumberFormat="0" applyBorder="0" applyAlignment="0" applyProtection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6" borderId="49" applyNumberFormat="0" applyFont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" fillId="58" borderId="0" applyNumberFormat="0" applyBorder="0" applyAlignment="0" applyProtection="0"/>
    <xf numFmtId="0" fontId="1" fillId="64" borderId="0" applyNumberFormat="0" applyBorder="0" applyAlignment="0" applyProtection="0"/>
    <xf numFmtId="0" fontId="1" fillId="59" borderId="0" applyNumberFormat="0" applyBorder="0" applyAlignment="0" applyProtection="0"/>
    <xf numFmtId="0" fontId="1" fillId="65" borderId="0" applyNumberFormat="0" applyBorder="0" applyAlignment="0" applyProtection="0"/>
    <xf numFmtId="0" fontId="1" fillId="60" borderId="0" applyNumberFormat="0" applyBorder="0" applyAlignment="0" applyProtection="0"/>
    <xf numFmtId="0" fontId="1" fillId="66" borderId="0" applyNumberFormat="0" applyBorder="0" applyAlignment="0" applyProtection="0"/>
    <xf numFmtId="0" fontId="1" fillId="61" borderId="0" applyNumberFormat="0" applyBorder="0" applyAlignment="0" applyProtection="0"/>
    <xf numFmtId="0" fontId="1" fillId="67" borderId="0" applyNumberFormat="0" applyBorder="0" applyAlignment="0" applyProtection="0"/>
    <xf numFmtId="0" fontId="1" fillId="0" borderId="0"/>
    <xf numFmtId="0" fontId="1" fillId="86" borderId="49" applyNumberFormat="0" applyFont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" fillId="58" borderId="0" applyNumberFormat="0" applyBorder="0" applyAlignment="0" applyProtection="0"/>
    <xf numFmtId="0" fontId="1" fillId="64" borderId="0" applyNumberFormat="0" applyBorder="0" applyAlignment="0" applyProtection="0"/>
    <xf numFmtId="0" fontId="1" fillId="59" borderId="0" applyNumberFormat="0" applyBorder="0" applyAlignment="0" applyProtection="0"/>
    <xf numFmtId="0" fontId="1" fillId="65" borderId="0" applyNumberFormat="0" applyBorder="0" applyAlignment="0" applyProtection="0"/>
    <xf numFmtId="0" fontId="1" fillId="60" borderId="0" applyNumberFormat="0" applyBorder="0" applyAlignment="0" applyProtection="0"/>
    <xf numFmtId="0" fontId="1" fillId="66" borderId="0" applyNumberFormat="0" applyBorder="0" applyAlignment="0" applyProtection="0"/>
    <xf numFmtId="0" fontId="1" fillId="61" borderId="0" applyNumberFormat="0" applyBorder="0" applyAlignment="0" applyProtection="0"/>
    <xf numFmtId="0" fontId="1" fillId="67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86" borderId="49" applyNumberFormat="0" applyFont="0" applyAlignment="0" applyProtection="0"/>
    <xf numFmtId="43" fontId="1" fillId="0" borderId="0" applyFont="0" applyFill="0" applyBorder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" fillId="58" borderId="0" applyNumberFormat="0" applyBorder="0" applyAlignment="0" applyProtection="0"/>
    <xf numFmtId="0" fontId="1" fillId="64" borderId="0" applyNumberFormat="0" applyBorder="0" applyAlignment="0" applyProtection="0"/>
    <xf numFmtId="0" fontId="1" fillId="0" borderId="0"/>
    <xf numFmtId="0" fontId="1" fillId="59" borderId="0" applyNumberFormat="0" applyBorder="0" applyAlignment="0" applyProtection="0"/>
    <xf numFmtId="0" fontId="1" fillId="65" borderId="0" applyNumberFormat="0" applyBorder="0" applyAlignment="0" applyProtection="0"/>
    <xf numFmtId="0" fontId="1" fillId="60" borderId="0" applyNumberFormat="0" applyBorder="0" applyAlignment="0" applyProtection="0"/>
    <xf numFmtId="0" fontId="1" fillId="66" borderId="0" applyNumberFormat="0" applyBorder="0" applyAlignment="0" applyProtection="0"/>
    <xf numFmtId="0" fontId="1" fillId="61" borderId="0" applyNumberFormat="0" applyBorder="0" applyAlignment="0" applyProtection="0"/>
    <xf numFmtId="0" fontId="1" fillId="67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6" borderId="49" applyNumberFormat="0" applyFont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86" borderId="49" applyNumberFormat="0" applyFont="0" applyAlignment="0" applyProtection="0"/>
    <xf numFmtId="0" fontId="1" fillId="86" borderId="49" applyNumberFormat="0" applyFont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86" borderId="49" applyNumberFormat="0" applyFont="0" applyAlignment="0" applyProtection="0"/>
    <xf numFmtId="0" fontId="1" fillId="56" borderId="0" applyNumberFormat="0" applyBorder="0" applyAlignment="0" applyProtection="0"/>
    <xf numFmtId="0" fontId="1" fillId="62" borderId="0" applyNumberFormat="0" applyBorder="0" applyAlignment="0" applyProtection="0"/>
    <xf numFmtId="0" fontId="1" fillId="57" borderId="0" applyNumberFormat="0" applyBorder="0" applyAlignment="0" applyProtection="0"/>
    <xf numFmtId="0" fontId="1" fillId="63" borderId="0" applyNumberFormat="0" applyBorder="0" applyAlignment="0" applyProtection="0"/>
    <xf numFmtId="0" fontId="1" fillId="58" borderId="0" applyNumberFormat="0" applyBorder="0" applyAlignment="0" applyProtection="0"/>
    <xf numFmtId="0" fontId="1" fillId="64" borderId="0" applyNumberFormat="0" applyBorder="0" applyAlignment="0" applyProtection="0"/>
    <xf numFmtId="0" fontId="1" fillId="59" borderId="0" applyNumberFormat="0" applyBorder="0" applyAlignment="0" applyProtection="0"/>
    <xf numFmtId="0" fontId="1" fillId="65" borderId="0" applyNumberFormat="0" applyBorder="0" applyAlignment="0" applyProtection="0"/>
    <xf numFmtId="0" fontId="1" fillId="60" borderId="0" applyNumberFormat="0" applyBorder="0" applyAlignment="0" applyProtection="0"/>
    <xf numFmtId="0" fontId="1" fillId="66" borderId="0" applyNumberFormat="0" applyBorder="0" applyAlignment="0" applyProtection="0"/>
    <xf numFmtId="0" fontId="1" fillId="61" borderId="0" applyNumberFormat="0" applyBorder="0" applyAlignment="0" applyProtection="0"/>
    <xf numFmtId="0" fontId="1" fillId="67" borderId="0" applyNumberFormat="0" applyBorder="0" applyAlignment="0" applyProtection="0"/>
    <xf numFmtId="0" fontId="1" fillId="0" borderId="0"/>
    <xf numFmtId="0" fontId="1" fillId="86" borderId="49" applyNumberFormat="0" applyFont="0" applyAlignment="0" applyProtection="0"/>
    <xf numFmtId="9" fontId="1" fillId="0" borderId="0" applyFont="0" applyFill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6" borderId="49" applyNumberFormat="0" applyFont="0" applyAlignment="0" applyProtection="0"/>
    <xf numFmtId="0" fontId="1" fillId="86" borderId="49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</cellStyleXfs>
  <cellXfs count="402">
    <xf numFmtId="0" fontId="0" fillId="0" borderId="0" xfId="0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center"/>
    </xf>
    <xf numFmtId="0" fontId="12" fillId="0" borderId="17" xfId="0" applyFont="1" applyBorder="1"/>
    <xf numFmtId="10" fontId="12" fillId="0" borderId="0" xfId="0" applyNumberFormat="1" applyFont="1"/>
    <xf numFmtId="0" fontId="13" fillId="0" borderId="18" xfId="0" quotePrefix="1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2" fillId="0" borderId="20" xfId="0" applyFont="1" applyBorder="1"/>
    <xf numFmtId="2" fontId="12" fillId="0" borderId="20" xfId="0" applyNumberFormat="1" applyFont="1" applyBorder="1"/>
    <xf numFmtId="2" fontId="13" fillId="49" borderId="20" xfId="0" applyNumberFormat="1" applyFont="1" applyFill="1" applyBorder="1"/>
    <xf numFmtId="0" fontId="12" fillId="50" borderId="17" xfId="0" applyFont="1" applyFill="1" applyBorder="1"/>
    <xf numFmtId="2" fontId="12" fillId="50" borderId="17" xfId="0" applyNumberFormat="1" applyFont="1" applyFill="1" applyBorder="1"/>
    <xf numFmtId="2" fontId="13" fillId="50" borderId="17" xfId="0" applyNumberFormat="1" applyFont="1" applyFill="1" applyBorder="1"/>
    <xf numFmtId="2" fontId="12" fillId="0" borderId="17" xfId="0" applyNumberFormat="1" applyFont="1" applyBorder="1"/>
    <xf numFmtId="2" fontId="13" fillId="49" borderId="17" xfId="0" applyNumberFormat="1" applyFont="1" applyFill="1" applyBorder="1"/>
    <xf numFmtId="0" fontId="12" fillId="51" borderId="0" xfId="0" applyFont="1" applyFill="1"/>
    <xf numFmtId="2" fontId="12" fillId="51" borderId="0" xfId="0" applyNumberFormat="1" applyFont="1" applyFill="1"/>
    <xf numFmtId="2" fontId="13" fillId="51" borderId="0" xfId="0" applyNumberFormat="1" applyFont="1" applyFill="1"/>
    <xf numFmtId="0" fontId="12" fillId="50" borderId="21" xfId="0" applyFont="1" applyFill="1" applyBorder="1"/>
    <xf numFmtId="2" fontId="12" fillId="50" borderId="21" xfId="0" applyNumberFormat="1" applyFont="1" applyFill="1" applyBorder="1"/>
    <xf numFmtId="2" fontId="13" fillId="50" borderId="21" xfId="0" applyNumberFormat="1" applyFont="1" applyFill="1" applyBorder="1"/>
    <xf numFmtId="0" fontId="13" fillId="50" borderId="17" xfId="0" applyFont="1" applyFill="1" applyBorder="1" applyAlignment="1">
      <alignment horizontal="center"/>
    </xf>
    <xf numFmtId="0" fontId="14" fillId="0" borderId="17" xfId="0" applyFont="1" applyBorder="1" applyAlignment="1">
      <alignment vertical="center" wrapText="1"/>
    </xf>
    <xf numFmtId="0" fontId="15" fillId="0" borderId="0" xfId="0" applyFont="1" applyAlignment="1">
      <alignment horizontal="right" wrapText="1"/>
    </xf>
    <xf numFmtId="0" fontId="12" fillId="0" borderId="17" xfId="0" applyFont="1" applyBorder="1" applyAlignment="1">
      <alignment horizontal="center"/>
    </xf>
    <xf numFmtId="17" fontId="12" fillId="0" borderId="17" xfId="0" applyNumberFormat="1" applyFont="1" applyBorder="1" applyAlignment="1">
      <alignment horizontal="center"/>
    </xf>
    <xf numFmtId="167" fontId="13" fillId="50" borderId="17" xfId="0" applyNumberFormat="1" applyFont="1" applyFill="1" applyBorder="1" applyAlignment="1">
      <alignment horizontal="center"/>
    </xf>
    <xf numFmtId="167" fontId="12" fillId="0" borderId="17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0" fontId="13" fillId="0" borderId="22" xfId="0" applyFont="1" applyBorder="1" applyAlignment="1">
      <alignment horizontal="center"/>
    </xf>
    <xf numFmtId="2" fontId="13" fillId="51" borderId="17" xfId="0" applyNumberFormat="1" applyFont="1" applyFill="1" applyBorder="1"/>
    <xf numFmtId="0" fontId="12" fillId="0" borderId="17" xfId="0" applyFont="1" applyBorder="1" applyAlignment="1">
      <alignment horizontal="center" vertical="center"/>
    </xf>
    <xf numFmtId="0" fontId="18" fillId="0" borderId="23" xfId="0" applyFont="1" applyFill="1" applyBorder="1" applyAlignment="1">
      <alignment horizontal="center"/>
    </xf>
    <xf numFmtId="0" fontId="19" fillId="0" borderId="24" xfId="0" applyFont="1" applyFill="1" applyBorder="1" applyAlignment="1">
      <alignment vertical="top" wrapText="1"/>
    </xf>
    <xf numFmtId="0" fontId="20" fillId="0" borderId="24" xfId="0" applyFont="1" applyFill="1" applyBorder="1"/>
    <xf numFmtId="167" fontId="18" fillId="0" borderId="0" xfId="0" applyNumberFormat="1" applyFont="1"/>
    <xf numFmtId="0" fontId="21" fillId="0" borderId="0" xfId="0" applyFont="1"/>
    <xf numFmtId="0" fontId="18" fillId="0" borderId="25" xfId="0" applyFont="1" applyBorder="1" applyAlignment="1">
      <alignment horizontal="center"/>
    </xf>
    <xf numFmtId="0" fontId="19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wrapText="1"/>
    </xf>
    <xf numFmtId="0" fontId="18" fillId="0" borderId="0" xfId="0" applyFont="1" applyFill="1" applyBorder="1"/>
    <xf numFmtId="167" fontId="18" fillId="0" borderId="0" xfId="0" applyNumberFormat="1" applyFont="1" applyBorder="1"/>
    <xf numFmtId="0" fontId="21" fillId="0" borderId="0" xfId="0" applyFont="1" applyBorder="1"/>
    <xf numFmtId="0" fontId="19" fillId="0" borderId="0" xfId="0" quotePrefix="1" applyFont="1" applyBorder="1" applyAlignment="1">
      <alignment horizontal="left" vertical="center"/>
    </xf>
    <xf numFmtId="0" fontId="21" fillId="0" borderId="0" xfId="0" applyFont="1" applyFill="1" applyBorder="1" applyAlignment="1">
      <alignment wrapText="1"/>
    </xf>
    <xf numFmtId="0" fontId="21" fillId="0" borderId="0" xfId="0" applyFont="1" applyFill="1" applyBorder="1"/>
    <xf numFmtId="0" fontId="19" fillId="0" borderId="0" xfId="0" applyFont="1" applyBorder="1" applyAlignment="1">
      <alignment horizontal="center"/>
    </xf>
    <xf numFmtId="167" fontId="19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top"/>
    </xf>
    <xf numFmtId="0" fontId="19" fillId="0" borderId="0" xfId="0" applyFont="1" applyAlignment="1">
      <alignment vertical="top" wrapText="1"/>
    </xf>
    <xf numFmtId="0" fontId="19" fillId="0" borderId="0" xfId="0" applyFont="1" applyAlignment="1">
      <alignment horizontal="center"/>
    </xf>
    <xf numFmtId="167" fontId="19" fillId="0" borderId="0" xfId="0" applyNumberFormat="1" applyFont="1" applyAlignment="1">
      <alignment horizontal="right"/>
    </xf>
    <xf numFmtId="167" fontId="19" fillId="0" borderId="0" xfId="0" applyNumberFormat="1" applyFont="1" applyFill="1" applyBorder="1" applyAlignment="1">
      <alignment horizontal="center" vertical="center" wrapText="1"/>
    </xf>
    <xf numFmtId="0" fontId="19" fillId="50" borderId="17" xfId="0" applyFont="1" applyFill="1" applyBorder="1" applyAlignment="1">
      <alignment horizontal="center" vertical="center"/>
    </xf>
    <xf numFmtId="0" fontId="19" fillId="50" borderId="17" xfId="0" applyFont="1" applyFill="1" applyBorder="1" applyAlignment="1">
      <alignment horizontal="center" vertical="center" wrapText="1"/>
    </xf>
    <xf numFmtId="2" fontId="19" fillId="50" borderId="17" xfId="0" applyNumberFormat="1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center" vertical="top"/>
    </xf>
    <xf numFmtId="0" fontId="21" fillId="0" borderId="17" xfId="0" applyFont="1" applyBorder="1" applyAlignment="1">
      <alignment vertical="center"/>
    </xf>
    <xf numFmtId="0" fontId="21" fillId="0" borderId="17" xfId="0" applyFont="1" applyFill="1" applyBorder="1" applyAlignment="1">
      <alignment horizontal="center" vertical="center"/>
    </xf>
    <xf numFmtId="167" fontId="21" fillId="0" borderId="17" xfId="0" applyNumberFormat="1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17" xfId="0" applyFont="1" applyFill="1" applyBorder="1" applyAlignment="1">
      <alignment horizontal="left" vertical="top" wrapText="1"/>
    </xf>
    <xf numFmtId="0" fontId="21" fillId="0" borderId="17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 vertical="top"/>
    </xf>
    <xf numFmtId="0" fontId="21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center"/>
    </xf>
    <xf numFmtId="167" fontId="21" fillId="0" borderId="0" xfId="0" applyNumberFormat="1" applyFont="1" applyFill="1" applyBorder="1" applyAlignment="1">
      <alignment horizontal="center"/>
    </xf>
    <xf numFmtId="0" fontId="21" fillId="0" borderId="0" xfId="0" applyFont="1" applyFill="1"/>
    <xf numFmtId="0" fontId="21" fillId="0" borderId="17" xfId="0" applyFont="1" applyBorder="1" applyAlignment="1">
      <alignment vertical="center" wrapText="1"/>
    </xf>
    <xf numFmtId="0" fontId="21" fillId="0" borderId="17" xfId="0" applyFont="1" applyBorder="1"/>
    <xf numFmtId="0" fontId="21" fillId="0" borderId="17" xfId="0" applyFont="1" applyFill="1" applyBorder="1" applyAlignment="1">
      <alignment horizontal="left" wrapText="1"/>
    </xf>
    <xf numFmtId="0" fontId="21" fillId="0" borderId="17" xfId="0" quotePrefix="1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21" fillId="0" borderId="0" xfId="0" quotePrefix="1" applyFont="1" applyFill="1" applyBorder="1" applyAlignment="1">
      <alignment horizontal="left" wrapText="1"/>
    </xf>
    <xf numFmtId="0" fontId="21" fillId="0" borderId="0" xfId="0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21" fillId="0" borderId="17" xfId="0" applyFont="1" applyFill="1" applyBorder="1"/>
    <xf numFmtId="20" fontId="21" fillId="0" borderId="0" xfId="0" applyNumberFormat="1" applyFont="1" applyBorder="1"/>
    <xf numFmtId="0" fontId="26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25" fillId="52" borderId="17" xfId="0" applyFont="1" applyFill="1" applyBorder="1" applyAlignment="1">
      <alignment horizontal="center" vertical="center" wrapText="1"/>
    </xf>
    <xf numFmtId="168" fontId="25" fillId="50" borderId="17" xfId="0" applyNumberFormat="1" applyFont="1" applyFill="1" applyBorder="1" applyAlignment="1">
      <alignment horizontal="center" vertical="center" wrapText="1"/>
    </xf>
    <xf numFmtId="0" fontId="25" fillId="50" borderId="17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5" fillId="0" borderId="0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Fill="1" applyBorder="1" applyAlignment="1">
      <alignment horizontal="left" vertical="center"/>
    </xf>
    <xf numFmtId="0" fontId="25" fillId="0" borderId="0" xfId="0" quotePrefix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quotePrefix="1" applyFont="1" applyBorder="1" applyAlignment="1">
      <alignment horizontal="center" vertical="center"/>
    </xf>
    <xf numFmtId="0" fontId="26" fillId="0" borderId="0" xfId="0" applyFont="1" applyBorder="1" applyAlignment="1">
      <alignment horizontal="left" vertical="center" wrapText="1"/>
    </xf>
    <xf numFmtId="0" fontId="25" fillId="0" borderId="0" xfId="0" applyFont="1" applyBorder="1" applyAlignment="1">
      <alignment horizontal="center" vertical="center"/>
    </xf>
    <xf numFmtId="0" fontId="25" fillId="0" borderId="0" xfId="0" quotePrefix="1" applyFont="1" applyBorder="1" applyAlignment="1">
      <alignment horizontal="left" vertical="center"/>
    </xf>
    <xf numFmtId="2" fontId="26" fillId="0" borderId="0" xfId="0" applyNumberFormat="1" applyFont="1" applyBorder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166" fontId="0" fillId="0" borderId="0" xfId="432" applyFont="1" applyAlignment="1">
      <alignment horizontal="center"/>
    </xf>
    <xf numFmtId="166" fontId="0" fillId="0" borderId="0" xfId="432" applyFont="1"/>
    <xf numFmtId="0" fontId="33" fillId="0" borderId="0" xfId="0" applyFont="1" applyAlignment="1">
      <alignment horizontal="center"/>
    </xf>
    <xf numFmtId="0" fontId="102" fillId="0" borderId="17" xfId="0" applyFont="1" applyBorder="1" applyAlignment="1">
      <alignment horizontal="center"/>
    </xf>
    <xf numFmtId="0" fontId="102" fillId="0" borderId="17" xfId="0" applyFont="1" applyFill="1" applyBorder="1" applyAlignment="1">
      <alignment horizontal="center"/>
    </xf>
    <xf numFmtId="0" fontId="103" fillId="0" borderId="17" xfId="0" applyFont="1" applyBorder="1" applyAlignment="1">
      <alignment horizontal="center"/>
    </xf>
    <xf numFmtId="0" fontId="103" fillId="0" borderId="17" xfId="0" applyFont="1" applyBorder="1"/>
    <xf numFmtId="10" fontId="103" fillId="0" borderId="17" xfId="0" applyNumberFormat="1" applyFont="1" applyBorder="1" applyAlignment="1">
      <alignment horizontal="right"/>
    </xf>
    <xf numFmtId="10" fontId="104" fillId="0" borderId="17" xfId="0" applyNumberFormat="1" applyFont="1" applyBorder="1" applyAlignment="1">
      <alignment horizontal="right"/>
    </xf>
    <xf numFmtId="0" fontId="103" fillId="0" borderId="17" xfId="0" applyFont="1" applyBorder="1" applyAlignment="1">
      <alignment wrapText="1"/>
    </xf>
    <xf numFmtId="10" fontId="103" fillId="0" borderId="17" xfId="0" applyNumberFormat="1" applyFont="1" applyBorder="1"/>
    <xf numFmtId="0" fontId="104" fillId="0" borderId="0" xfId="0" applyFont="1" applyBorder="1"/>
    <xf numFmtId="0" fontId="104" fillId="0" borderId="0" xfId="0" applyFont="1"/>
    <xf numFmtId="10" fontId="105" fillId="0" borderId="17" xfId="0" applyNumberFormat="1" applyFont="1" applyBorder="1" applyAlignment="1">
      <alignment horizontal="right"/>
    </xf>
    <xf numFmtId="0" fontId="25" fillId="0" borderId="0" xfId="0" applyFont="1" applyFill="1" applyBorder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21" fillId="0" borderId="26" xfId="0" applyFont="1" applyBorder="1"/>
    <xf numFmtId="0" fontId="21" fillId="0" borderId="27" xfId="0" applyFont="1" applyBorder="1"/>
    <xf numFmtId="0" fontId="21" fillId="0" borderId="28" xfId="0" applyFont="1" applyBorder="1"/>
    <xf numFmtId="0" fontId="21" fillId="0" borderId="29" xfId="0" applyFont="1" applyBorder="1"/>
    <xf numFmtId="0" fontId="21" fillId="0" borderId="30" xfId="0" applyFont="1" applyBorder="1"/>
    <xf numFmtId="0" fontId="18" fillId="0" borderId="31" xfId="0" applyFont="1" applyBorder="1" applyAlignment="1">
      <alignment horizontal="center"/>
    </xf>
    <xf numFmtId="0" fontId="19" fillId="0" borderId="26" xfId="0" applyFont="1" applyFill="1" applyBorder="1" applyAlignment="1">
      <alignment horizontal="center" vertical="center"/>
    </xf>
    <xf numFmtId="0" fontId="19" fillId="0" borderId="32" xfId="0" applyFont="1" applyBorder="1" applyAlignment="1">
      <alignment horizontal="center" vertical="top"/>
    </xf>
    <xf numFmtId="0" fontId="26" fillId="0" borderId="29" xfId="0" applyFont="1" applyBorder="1" applyAlignment="1">
      <alignment horizontal="center"/>
    </xf>
    <xf numFmtId="0" fontId="49" fillId="0" borderId="26" xfId="0" applyFont="1" applyBorder="1" applyAlignment="1">
      <alignment horizontal="left"/>
    </xf>
    <xf numFmtId="0" fontId="49" fillId="0" borderId="0" xfId="0" applyFont="1" applyBorder="1" applyAlignment="1">
      <alignment horizontal="left"/>
    </xf>
    <xf numFmtId="0" fontId="48" fillId="0" borderId="29" xfId="0" applyFont="1" applyBorder="1" applyAlignment="1">
      <alignment horizontal="left"/>
    </xf>
    <xf numFmtId="0" fontId="19" fillId="0" borderId="32" xfId="0" quotePrefix="1" applyFont="1" applyBorder="1" applyAlignment="1">
      <alignment horizontal="left" vertical="center"/>
    </xf>
    <xf numFmtId="0" fontId="22" fillId="0" borderId="32" xfId="0" applyFont="1" applyFill="1" applyBorder="1" applyAlignment="1">
      <alignment horizontal="center"/>
    </xf>
    <xf numFmtId="0" fontId="21" fillId="0" borderId="26" xfId="0" applyFont="1" applyBorder="1" applyAlignment="1">
      <alignment horizontal="center" vertical="center"/>
    </xf>
    <xf numFmtId="0" fontId="19" fillId="0" borderId="33" xfId="0" applyFont="1" applyBorder="1" applyAlignment="1">
      <alignment horizontal="center" vertical="top"/>
    </xf>
    <xf numFmtId="0" fontId="11" fillId="0" borderId="33" xfId="284" applyFont="1" applyBorder="1"/>
    <xf numFmtId="0" fontId="11" fillId="0" borderId="0" xfId="284" applyFont="1" applyBorder="1" applyAlignment="1"/>
    <xf numFmtId="171" fontId="11" fillId="0" borderId="0" xfId="284" applyNumberFormat="1" applyFont="1" applyBorder="1" applyAlignment="1">
      <alignment horizontal="left"/>
    </xf>
    <xf numFmtId="0" fontId="11" fillId="0" borderId="32" xfId="284" applyFont="1" applyBorder="1"/>
    <xf numFmtId="0" fontId="11" fillId="0" borderId="26" xfId="284" applyFont="1" applyBorder="1" applyAlignment="1"/>
    <xf numFmtId="0" fontId="11" fillId="0" borderId="31" xfId="284" applyFont="1" applyBorder="1"/>
    <xf numFmtId="0" fontId="45" fillId="0" borderId="32" xfId="284" applyFont="1" applyBorder="1" applyAlignment="1">
      <alignment vertical="center"/>
    </xf>
    <xf numFmtId="0" fontId="45" fillId="0" borderId="32" xfId="284" applyFont="1" applyBorder="1" applyAlignment="1"/>
    <xf numFmtId="0" fontId="19" fillId="0" borderId="29" xfId="0" applyFont="1" applyBorder="1" applyAlignment="1">
      <alignment horizontal="center" vertical="top"/>
    </xf>
    <xf numFmtId="0" fontId="19" fillId="0" borderId="0" xfId="0" applyFont="1" applyBorder="1" applyAlignment="1">
      <alignment horizontal="center" vertical="top"/>
    </xf>
    <xf numFmtId="0" fontId="18" fillId="0" borderId="26" xfId="0" applyFont="1" applyBorder="1" applyAlignment="1">
      <alignment horizontal="center"/>
    </xf>
    <xf numFmtId="0" fontId="47" fillId="0" borderId="0" xfId="284" applyFont="1" applyBorder="1" applyAlignment="1"/>
    <xf numFmtId="0" fontId="47" fillId="0" borderId="0" xfId="284" applyFont="1" applyBorder="1" applyAlignment="1">
      <alignment vertical="center"/>
    </xf>
    <xf numFmtId="0" fontId="0" fillId="0" borderId="32" xfId="0" applyBorder="1"/>
    <xf numFmtId="0" fontId="31" fillId="0" borderId="0" xfId="0" applyFont="1" applyBorder="1"/>
    <xf numFmtId="4" fontId="0" fillId="0" borderId="0" xfId="0" applyNumberFormat="1" applyBorder="1" applyAlignment="1"/>
    <xf numFmtId="10" fontId="0" fillId="0" borderId="28" xfId="0" applyNumberFormat="1" applyBorder="1"/>
    <xf numFmtId="0" fontId="48" fillId="0" borderId="32" xfId="0" applyFont="1" applyBorder="1" applyAlignment="1">
      <alignment horizontal="center" vertical="top" wrapText="1"/>
    </xf>
    <xf numFmtId="0" fontId="31" fillId="53" borderId="0" xfId="0" applyFont="1" applyFill="1" applyBorder="1" applyAlignment="1">
      <alignment horizontal="left" vertical="center" wrapText="1"/>
    </xf>
    <xf numFmtId="0" fontId="0" fillId="0" borderId="0" xfId="0" applyBorder="1"/>
    <xf numFmtId="0" fontId="31" fillId="0" borderId="0" xfId="0" applyFont="1" applyBorder="1" applyAlignment="1">
      <alignment horizontal="center"/>
    </xf>
    <xf numFmtId="0" fontId="59" fillId="0" borderId="33" xfId="0" applyFont="1" applyBorder="1" applyAlignment="1">
      <alignment horizontal="centerContinuous" vertical="center"/>
    </xf>
    <xf numFmtId="0" fontId="59" fillId="0" borderId="29" xfId="0" applyFont="1" applyBorder="1" applyAlignment="1">
      <alignment horizontal="centerContinuous" vertical="center"/>
    </xf>
    <xf numFmtId="0" fontId="31" fillId="54" borderId="17" xfId="0" applyFont="1" applyFill="1" applyBorder="1" applyAlignment="1">
      <alignment horizontal="centerContinuous" vertical="center"/>
    </xf>
    <xf numFmtId="4" fontId="31" fillId="54" borderId="17" xfId="0" applyNumberFormat="1" applyFont="1" applyFill="1" applyBorder="1" applyAlignment="1">
      <alignment horizontal="centerContinuous" vertical="center"/>
    </xf>
    <xf numFmtId="10" fontId="31" fillId="54" borderId="17" xfId="0" applyNumberFormat="1" applyFont="1" applyFill="1" applyBorder="1" applyAlignment="1">
      <alignment horizontal="centerContinuous" vertical="center"/>
    </xf>
    <xf numFmtId="0" fontId="31" fillId="0" borderId="21" xfId="0" applyFont="1" applyBorder="1" applyAlignment="1">
      <alignment horizontal="center" vertical="center"/>
    </xf>
    <xf numFmtId="4" fontId="31" fillId="0" borderId="21" xfId="0" applyNumberFormat="1" applyFont="1" applyBorder="1" applyAlignment="1">
      <alignment vertical="center"/>
    </xf>
    <xf numFmtId="10" fontId="31" fillId="0" borderId="21" xfId="0" applyNumberFormat="1" applyFont="1" applyBorder="1" applyAlignment="1">
      <alignment horizontal="center" vertical="center"/>
    </xf>
    <xf numFmtId="0" fontId="31" fillId="0" borderId="21" xfId="0" applyFont="1" applyBorder="1"/>
    <xf numFmtId="4" fontId="31" fillId="0" borderId="21" xfId="434" applyNumberFormat="1" applyFont="1" applyBorder="1" applyAlignment="1">
      <alignment vertical="center"/>
    </xf>
    <xf numFmtId="10" fontId="31" fillId="0" borderId="21" xfId="335" applyNumberFormat="1" applyFont="1" applyBorder="1"/>
    <xf numFmtId="0" fontId="31" fillId="0" borderId="21" xfId="0" applyFont="1" applyBorder="1" applyAlignment="1">
      <alignment horizontal="left" vertical="center"/>
    </xf>
    <xf numFmtId="4" fontId="31" fillId="0" borderId="0" xfId="434" applyNumberFormat="1" applyFont="1" applyBorder="1" applyAlignment="1">
      <alignment vertical="center"/>
    </xf>
    <xf numFmtId="0" fontId="10" fillId="0" borderId="21" xfId="0" applyFont="1" applyBorder="1" applyAlignment="1">
      <alignment horizontal="center" vertical="center"/>
    </xf>
    <xf numFmtId="0" fontId="10" fillId="0" borderId="21" xfId="0" applyFont="1" applyBorder="1" applyAlignment="1">
      <alignment horizontal="left" vertical="center"/>
    </xf>
    <xf numFmtId="4" fontId="10" fillId="0" borderId="0" xfId="434" applyNumberFormat="1" applyFont="1" applyFill="1" applyBorder="1" applyAlignment="1">
      <alignment vertical="center" wrapText="1"/>
    </xf>
    <xf numFmtId="10" fontId="10" fillId="0" borderId="21" xfId="335" applyNumberFormat="1" applyFont="1" applyBorder="1"/>
    <xf numFmtId="4" fontId="10" fillId="0" borderId="21" xfId="0" applyNumberFormat="1" applyFont="1" applyBorder="1" applyAlignment="1">
      <alignment vertical="center"/>
    </xf>
    <xf numFmtId="0" fontId="0" fillId="0" borderId="31" xfId="0" applyBorder="1" applyAlignment="1">
      <alignment horizontal="center"/>
    </xf>
    <xf numFmtId="0" fontId="0" fillId="0" borderId="26" xfId="0" applyBorder="1"/>
    <xf numFmtId="4" fontId="10" fillId="0" borderId="26" xfId="434" applyNumberFormat="1" applyFont="1" applyBorder="1" applyAlignment="1"/>
    <xf numFmtId="10" fontId="10" fillId="0" borderId="27" xfId="0" applyNumberFormat="1" applyFont="1" applyBorder="1"/>
    <xf numFmtId="0" fontId="31" fillId="0" borderId="0" xfId="0" applyFont="1" applyAlignment="1">
      <alignment horizontal="center"/>
    </xf>
    <xf numFmtId="172" fontId="0" fillId="0" borderId="0" xfId="434" applyNumberFormat="1" applyFont="1" applyAlignment="1">
      <alignment horizontal="center"/>
    </xf>
    <xf numFmtId="0" fontId="0" fillId="54" borderId="34" xfId="0" applyFill="1" applyBorder="1"/>
    <xf numFmtId="0" fontId="31" fillId="54" borderId="35" xfId="0" applyFont="1" applyFill="1" applyBorder="1" applyAlignment="1">
      <alignment horizontal="right"/>
    </xf>
    <xf numFmtId="4" fontId="31" fillId="54" borderId="17" xfId="434" applyNumberFormat="1" applyFont="1" applyFill="1" applyBorder="1" applyAlignment="1"/>
    <xf numFmtId="10" fontId="31" fillId="54" borderId="17" xfId="335" applyNumberFormat="1" applyFont="1" applyFill="1" applyBorder="1"/>
    <xf numFmtId="166" fontId="0" fillId="0" borderId="0" xfId="434" applyFont="1"/>
    <xf numFmtId="0" fontId="0" fillId="0" borderId="34" xfId="0" applyBorder="1"/>
    <xf numFmtId="0" fontId="0" fillId="0" borderId="35" xfId="0" applyBorder="1"/>
    <xf numFmtId="4" fontId="0" fillId="0" borderId="35" xfId="0" applyNumberFormat="1" applyBorder="1" applyAlignment="1"/>
    <xf numFmtId="10" fontId="0" fillId="0" borderId="36" xfId="0" applyNumberFormat="1" applyBorder="1"/>
    <xf numFmtId="4" fontId="0" fillId="0" borderId="0" xfId="0" applyNumberFormat="1" applyAlignment="1"/>
    <xf numFmtId="10" fontId="0" fillId="0" borderId="0" xfId="0" applyNumberFormat="1"/>
    <xf numFmtId="0" fontId="59" fillId="0" borderId="26" xfId="284" applyFont="1" applyBorder="1"/>
    <xf numFmtId="0" fontId="59" fillId="0" borderId="0" xfId="284" applyFont="1" applyBorder="1"/>
    <xf numFmtId="0" fontId="10" fillId="0" borderId="0" xfId="284"/>
    <xf numFmtId="0" fontId="59" fillId="0" borderId="31" xfId="284" applyFont="1" applyBorder="1"/>
    <xf numFmtId="0" fontId="62" fillId="0" borderId="0" xfId="311" applyFont="1" applyBorder="1"/>
    <xf numFmtId="171" fontId="59" fillId="0" borderId="0" xfId="284" applyNumberFormat="1" applyFont="1" applyBorder="1" applyAlignment="1">
      <alignment horizontal="left"/>
    </xf>
    <xf numFmtId="0" fontId="62" fillId="0" borderId="32" xfId="311" applyFont="1" applyBorder="1"/>
    <xf numFmtId="0" fontId="48" fillId="0" borderId="33" xfId="315" applyFont="1" applyBorder="1"/>
    <xf numFmtId="0" fontId="48" fillId="0" borderId="17" xfId="312" applyFont="1" applyFill="1" applyBorder="1" applyAlignment="1">
      <alignment vertical="top"/>
    </xf>
    <xf numFmtId="10" fontId="59" fillId="0" borderId="17" xfId="335" applyNumberFormat="1" applyFont="1" applyFill="1" applyBorder="1" applyAlignment="1"/>
    <xf numFmtId="0" fontId="59" fillId="0" borderId="17" xfId="311" applyFont="1" applyFill="1" applyBorder="1" applyAlignment="1"/>
    <xf numFmtId="39" fontId="59" fillId="0" borderId="17" xfId="311" applyNumberFormat="1" applyFont="1" applyBorder="1" applyAlignment="1"/>
    <xf numFmtId="0" fontId="27" fillId="0" borderId="17" xfId="314" applyFont="1" applyFill="1" applyBorder="1" applyAlignment="1">
      <alignment horizontal="center" vertical="top"/>
    </xf>
    <xf numFmtId="0" fontId="61" fillId="0" borderId="17" xfId="314" applyFont="1" applyFill="1" applyBorder="1" applyAlignment="1">
      <alignment horizontal="left" vertical="top"/>
    </xf>
    <xf numFmtId="10" fontId="61" fillId="53" borderId="17" xfId="335" applyNumberFormat="1" applyFont="1" applyFill="1" applyBorder="1" applyAlignment="1"/>
    <xf numFmtId="39" fontId="61" fillId="53" borderId="17" xfId="311" applyNumberFormat="1" applyFont="1" applyFill="1" applyBorder="1" applyAlignment="1"/>
    <xf numFmtId="4" fontId="27" fillId="53" borderId="17" xfId="284" applyNumberFormat="1" applyFont="1" applyFill="1" applyBorder="1" applyAlignment="1">
      <alignment horizontal="right"/>
    </xf>
    <xf numFmtId="4" fontId="62" fillId="0" borderId="0" xfId="311" applyNumberFormat="1" applyFont="1"/>
    <xf numFmtId="4" fontId="27" fillId="53" borderId="17" xfId="313" applyNumberFormat="1" applyFont="1" applyFill="1" applyBorder="1" applyAlignment="1"/>
    <xf numFmtId="4" fontId="48" fillId="54" borderId="21" xfId="284" applyNumberFormat="1" applyFont="1" applyFill="1" applyBorder="1"/>
    <xf numFmtId="170" fontId="48" fillId="54" borderId="21" xfId="335" applyNumberFormat="1" applyFont="1" applyFill="1" applyBorder="1" applyAlignment="1">
      <alignment horizontal="center"/>
    </xf>
    <xf numFmtId="0" fontId="59" fillId="54" borderId="20" xfId="311" applyFont="1" applyFill="1" applyBorder="1"/>
    <xf numFmtId="0" fontId="11" fillId="0" borderId="27" xfId="284" applyFont="1" applyBorder="1" applyAlignment="1"/>
    <xf numFmtId="171" fontId="11" fillId="0" borderId="28" xfId="284" applyNumberFormat="1" applyFont="1" applyBorder="1" applyAlignment="1">
      <alignment horizontal="left"/>
    </xf>
    <xf numFmtId="0" fontId="11" fillId="0" borderId="28" xfId="284" applyFont="1" applyBorder="1" applyAlignment="1"/>
    <xf numFmtId="0" fontId="0" fillId="0" borderId="29" xfId="0" applyBorder="1"/>
    <xf numFmtId="0" fontId="11" fillId="0" borderId="30" xfId="284" applyFont="1" applyBorder="1" applyAlignment="1"/>
    <xf numFmtId="0" fontId="63" fillId="87" borderId="37" xfId="311" applyFont="1" applyFill="1" applyBorder="1" applyAlignment="1">
      <alignment horizontal="center"/>
    </xf>
    <xf numFmtId="0" fontId="63" fillId="87" borderId="27" xfId="311" applyFont="1" applyFill="1" applyBorder="1" applyAlignment="1">
      <alignment horizontal="center"/>
    </xf>
    <xf numFmtId="0" fontId="63" fillId="87" borderId="31" xfId="311" applyFont="1" applyFill="1" applyBorder="1" applyAlignment="1">
      <alignment horizontal="center"/>
    </xf>
    <xf numFmtId="0" fontId="72" fillId="0" borderId="32" xfId="284" applyFont="1" applyBorder="1"/>
    <xf numFmtId="0" fontId="10" fillId="0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10" fillId="55" borderId="0" xfId="0" applyFont="1" applyFill="1" applyAlignment="1">
      <alignment vertic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11" fillId="0" borderId="0" xfId="284" applyFont="1" applyBorder="1"/>
    <xf numFmtId="0" fontId="73" fillId="0" borderId="0" xfId="0" applyFont="1" applyFill="1" applyBorder="1" applyAlignment="1">
      <alignment horizontal="center" vertical="center" wrapText="1"/>
    </xf>
    <xf numFmtId="0" fontId="10" fillId="88" borderId="0" xfId="0" applyFont="1" applyFill="1" applyAlignment="1">
      <alignment vertical="center"/>
    </xf>
    <xf numFmtId="0" fontId="106" fillId="89" borderId="0" xfId="0" applyFont="1" applyFill="1" applyBorder="1" applyAlignment="1">
      <alignment horizontal="center" vertical="center"/>
    </xf>
    <xf numFmtId="0" fontId="106" fillId="89" borderId="0" xfId="0" applyFont="1" applyFill="1" applyBorder="1" applyAlignment="1">
      <alignment horizontal="center" vertical="center" wrapText="1"/>
    </xf>
    <xf numFmtId="0" fontId="107" fillId="89" borderId="0" xfId="0" applyFont="1" applyFill="1" applyAlignment="1">
      <alignment vertical="center"/>
    </xf>
    <xf numFmtId="0" fontId="108" fillId="0" borderId="0" xfId="281" applyFont="1" applyAlignment="1">
      <alignment horizontal="center"/>
    </xf>
    <xf numFmtId="0" fontId="44" fillId="0" borderId="32" xfId="284" applyFont="1" applyBorder="1" applyAlignment="1">
      <alignment vertical="center"/>
    </xf>
    <xf numFmtId="0" fontId="31" fillId="0" borderId="17" xfId="284" applyFont="1" applyBorder="1" applyAlignment="1">
      <alignment horizontal="justify" vertical="center"/>
    </xf>
    <xf numFmtId="0" fontId="31" fillId="0" borderId="17" xfId="284" applyFont="1" applyBorder="1" applyAlignment="1">
      <alignment horizontal="center" vertical="center"/>
    </xf>
    <xf numFmtId="10" fontId="25" fillId="0" borderId="17" xfId="0" applyNumberFormat="1" applyFont="1" applyFill="1" applyBorder="1" applyAlignment="1">
      <alignment horizontal="center"/>
    </xf>
    <xf numFmtId="9" fontId="31" fillId="0" borderId="0" xfId="0" applyNumberFormat="1" applyFont="1" applyAlignment="1">
      <alignment horizontal="center"/>
    </xf>
    <xf numFmtId="4" fontId="26" fillId="0" borderId="17" xfId="0" applyNumberFormat="1" applyFont="1" applyFill="1" applyBorder="1" applyAlignment="1">
      <alignment horizontal="center" vertical="center"/>
    </xf>
    <xf numFmtId="4" fontId="26" fillId="0" borderId="17" xfId="0" applyNumberFormat="1" applyFont="1" applyFill="1" applyBorder="1" applyAlignment="1">
      <alignment horizontal="left" vertical="top" wrapText="1"/>
    </xf>
    <xf numFmtId="0" fontId="26" fillId="51" borderId="0" xfId="0" applyFont="1" applyFill="1"/>
    <xf numFmtId="0" fontId="26" fillId="0" borderId="0" xfId="0" applyFont="1"/>
    <xf numFmtId="2" fontId="25" fillId="50" borderId="17" xfId="0" applyNumberFormat="1" applyFont="1" applyFill="1" applyBorder="1" applyAlignment="1">
      <alignment horizontal="center" vertical="center" wrapText="1"/>
    </xf>
    <xf numFmtId="2" fontId="25" fillId="50" borderId="17" xfId="0" applyNumberFormat="1" applyFont="1" applyFill="1" applyBorder="1" applyAlignment="1">
      <alignment horizontal="center" vertical="center"/>
    </xf>
    <xf numFmtId="0" fontId="25" fillId="50" borderId="17" xfId="0" applyFont="1" applyFill="1" applyBorder="1" applyAlignment="1">
      <alignment horizontal="center" vertical="center" wrapText="1"/>
    </xf>
    <xf numFmtId="168" fontId="25" fillId="50" borderId="17" xfId="0" applyNumberFormat="1" applyFont="1" applyFill="1" applyBorder="1" applyAlignment="1">
      <alignment horizontal="center" wrapText="1"/>
    </xf>
    <xf numFmtId="0" fontId="81" fillId="51" borderId="17" xfId="0" applyFont="1" applyFill="1" applyBorder="1" applyAlignment="1">
      <alignment horizontal="center" vertical="center" wrapText="1"/>
    </xf>
    <xf numFmtId="0" fontId="25" fillId="50" borderId="17" xfId="0" applyFont="1" applyFill="1" applyBorder="1" applyAlignment="1">
      <alignment horizontal="center" vertical="center"/>
    </xf>
    <xf numFmtId="4" fontId="26" fillId="0" borderId="17" xfId="0" applyNumberFormat="1" applyFont="1" applyBorder="1" applyAlignment="1">
      <alignment horizontal="center"/>
    </xf>
    <xf numFmtId="167" fontId="26" fillId="0" borderId="17" xfId="0" applyNumberFormat="1" applyFont="1" applyFill="1" applyBorder="1" applyAlignment="1">
      <alignment horizontal="center"/>
    </xf>
    <xf numFmtId="0" fontId="26" fillId="0" borderId="17" xfId="0" applyFont="1" applyFill="1" applyBorder="1" applyAlignment="1">
      <alignment horizontal="center" vertical="center"/>
    </xf>
    <xf numFmtId="0" fontId="26" fillId="0" borderId="17" xfId="0" applyFont="1" applyFill="1" applyBorder="1" applyAlignment="1">
      <alignment horizontal="left" vertical="top" wrapText="1"/>
    </xf>
    <xf numFmtId="0" fontId="26" fillId="0" borderId="17" xfId="0" applyFont="1" applyFill="1" applyBorder="1" applyAlignment="1">
      <alignment horizontal="center" vertical="top"/>
    </xf>
    <xf numFmtId="0" fontId="70" fillId="0" borderId="0" xfId="289" applyFont="1" applyFill="1" applyBorder="1" applyAlignment="1">
      <alignment vertical="center" wrapText="1"/>
    </xf>
    <xf numFmtId="0" fontId="10" fillId="0" borderId="0" xfId="289" applyFont="1" applyFill="1" applyBorder="1" applyAlignment="1">
      <alignment vertical="center" wrapText="1"/>
    </xf>
    <xf numFmtId="0" fontId="10" fillId="0" borderId="0" xfId="289" applyFont="1" applyFill="1" applyBorder="1" applyAlignment="1">
      <alignment horizontal="center" vertical="center"/>
    </xf>
    <xf numFmtId="0" fontId="70" fillId="0" borderId="0" xfId="289" applyFont="1" applyFill="1" applyBorder="1" applyAlignment="1">
      <alignment horizontal="center" vertical="center"/>
    </xf>
    <xf numFmtId="0" fontId="70" fillId="0" borderId="38" xfId="289" applyFont="1" applyFill="1" applyBorder="1" applyAlignment="1">
      <alignment horizontal="center" vertical="center"/>
    </xf>
    <xf numFmtId="4" fontId="10" fillId="88" borderId="0" xfId="0" applyNumberFormat="1" applyFont="1" applyFill="1" applyBorder="1" applyAlignment="1">
      <alignment horizontal="center" vertical="center"/>
    </xf>
    <xf numFmtId="0" fontId="10" fillId="88" borderId="0" xfId="0" applyFont="1" applyFill="1" applyBorder="1" applyAlignment="1">
      <alignment horizontal="center" vertical="center"/>
    </xf>
    <xf numFmtId="0" fontId="31" fillId="88" borderId="0" xfId="0" applyFont="1" applyFill="1" applyBorder="1" applyAlignment="1">
      <alignment vertical="center" wrapText="1"/>
    </xf>
    <xf numFmtId="0" fontId="31" fillId="88" borderId="0" xfId="0" applyFont="1" applyFill="1" applyBorder="1" applyAlignment="1">
      <alignment horizontal="justify" vertical="center" wrapText="1"/>
    </xf>
    <xf numFmtId="1" fontId="31" fillId="88" borderId="0" xfId="0" applyNumberFormat="1" applyFont="1" applyFill="1" applyBorder="1" applyAlignment="1">
      <alignment horizontal="center" vertical="center"/>
    </xf>
    <xf numFmtId="0" fontId="31" fillId="88" borderId="0" xfId="0" applyFont="1" applyFill="1" applyBorder="1" applyAlignment="1">
      <alignment horizontal="center" vertical="center"/>
    </xf>
    <xf numFmtId="0" fontId="108" fillId="0" borderId="0" xfId="281" applyFont="1" applyAlignment="1">
      <alignment horizontal="justify" vertical="center" wrapText="1"/>
    </xf>
    <xf numFmtId="4" fontId="10" fillId="0" borderId="38" xfId="315" applyNumberFormat="1" applyFont="1" applyFill="1" applyBorder="1" applyAlignment="1">
      <alignment horizontal="center"/>
    </xf>
    <xf numFmtId="0" fontId="85" fillId="0" borderId="38" xfId="281" applyFill="1" applyBorder="1"/>
    <xf numFmtId="0" fontId="57" fillId="0" borderId="38" xfId="282" applyFont="1" applyFill="1" applyBorder="1" applyAlignment="1">
      <alignment horizontal="justify" vertical="center" wrapText="1"/>
    </xf>
    <xf numFmtId="0" fontId="70" fillId="0" borderId="38" xfId="289" applyFont="1" applyFill="1" applyBorder="1" applyAlignment="1">
      <alignment vertical="center" wrapText="1"/>
    </xf>
    <xf numFmtId="0" fontId="58" fillId="0" borderId="38" xfId="282" applyFont="1" applyFill="1" applyBorder="1" applyAlignment="1">
      <alignment horizontal="justify" vertical="center" wrapText="1"/>
    </xf>
    <xf numFmtId="0" fontId="10" fillId="0" borderId="38" xfId="0" applyFont="1" applyBorder="1" applyAlignment="1">
      <alignment horizontal="justify" vertical="center"/>
    </xf>
    <xf numFmtId="0" fontId="83" fillId="0" borderId="17" xfId="0" applyFont="1" applyFill="1" applyBorder="1" applyAlignment="1">
      <alignment horizontal="left" vertical="top" wrapText="1"/>
    </xf>
    <xf numFmtId="0" fontId="45" fillId="0" borderId="0" xfId="284" applyFont="1" applyBorder="1" applyAlignment="1">
      <alignment horizontal="center" vertical="center"/>
    </xf>
    <xf numFmtId="0" fontId="45" fillId="0" borderId="0" xfId="284" applyFont="1" applyBorder="1" applyAlignment="1">
      <alignment horizontal="left" vertical="top" wrapText="1"/>
    </xf>
    <xf numFmtId="0" fontId="0" fillId="90" borderId="0" xfId="0" applyFill="1"/>
    <xf numFmtId="0" fontId="11" fillId="0" borderId="0" xfId="284" applyFont="1" applyFill="1" applyBorder="1"/>
    <xf numFmtId="0" fontId="26" fillId="0" borderId="0" xfId="0" applyFont="1" applyFill="1"/>
    <xf numFmtId="0" fontId="76" fillId="0" borderId="0" xfId="0" applyFont="1" applyFill="1" applyBorder="1" applyAlignment="1">
      <alignment horizontal="left" wrapText="1"/>
    </xf>
    <xf numFmtId="0" fontId="84" fillId="0" borderId="29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center" vertical="center"/>
    </xf>
    <xf numFmtId="4" fontId="10" fillId="0" borderId="0" xfId="315" applyNumberFormat="1" applyFont="1" applyFill="1" applyBorder="1" applyAlignment="1">
      <alignment horizontal="center"/>
    </xf>
    <xf numFmtId="3" fontId="26" fillId="0" borderId="17" xfId="0" applyNumberFormat="1" applyFont="1" applyFill="1" applyBorder="1" applyAlignment="1">
      <alignment horizontal="center" vertical="top"/>
    </xf>
    <xf numFmtId="0" fontId="45" fillId="0" borderId="0" xfId="284" applyFont="1" applyBorder="1" applyAlignment="1"/>
    <xf numFmtId="0" fontId="72" fillId="0" borderId="0" xfId="284" applyFont="1" applyBorder="1"/>
    <xf numFmtId="0" fontId="45" fillId="0" borderId="0" xfId="284" applyFont="1" applyBorder="1" applyAlignment="1">
      <alignment vertical="center"/>
    </xf>
    <xf numFmtId="0" fontId="85" fillId="0" borderId="38" xfId="281" applyFill="1" applyBorder="1" applyAlignment="1">
      <alignment horizontal="center"/>
    </xf>
    <xf numFmtId="0" fontId="10" fillId="0" borderId="0" xfId="289" applyFont="1" applyFill="1" applyBorder="1" applyAlignment="1">
      <alignment horizontal="center" vertical="center" wrapText="1"/>
    </xf>
    <xf numFmtId="1" fontId="7" fillId="0" borderId="0" xfId="60837" applyNumberFormat="1" applyAlignment="1">
      <alignment horizontal="center"/>
    </xf>
    <xf numFmtId="1" fontId="26" fillId="0" borderId="17" xfId="0" applyNumberFormat="1" applyFont="1" applyFill="1" applyBorder="1" applyAlignment="1">
      <alignment horizontal="center" vertical="top"/>
    </xf>
    <xf numFmtId="4" fontId="83" fillId="0" borderId="17" xfId="0" applyNumberFormat="1" applyFont="1" applyFill="1" applyBorder="1" applyAlignment="1">
      <alignment horizontal="left" vertical="top" wrapText="1"/>
    </xf>
    <xf numFmtId="2" fontId="121" fillId="0" borderId="0" xfId="0" applyNumberFormat="1" applyFont="1" applyAlignment="1">
      <alignment horizontal="left"/>
    </xf>
    <xf numFmtId="172" fontId="121" fillId="0" borderId="0" xfId="0" applyNumberFormat="1" applyFont="1" applyAlignment="1">
      <alignment horizontal="left"/>
    </xf>
    <xf numFmtId="0" fontId="121" fillId="0" borderId="0" xfId="0" applyNumberFormat="1" applyFont="1" applyAlignment="1">
      <alignment horizontal="left"/>
    </xf>
    <xf numFmtId="44" fontId="121" fillId="0" borderId="0" xfId="60921" applyNumberFormat="1" applyFont="1" applyAlignment="1">
      <alignment horizontal="right"/>
    </xf>
    <xf numFmtId="172" fontId="121" fillId="0" borderId="0" xfId="0" applyNumberFormat="1" applyFont="1" applyAlignment="1">
      <alignment horizontal="right"/>
    </xf>
    <xf numFmtId="2" fontId="121" fillId="90" borderId="0" xfId="0" applyNumberFormat="1" applyFont="1" applyFill="1" applyAlignment="1">
      <alignment horizontal="left"/>
    </xf>
    <xf numFmtId="172" fontId="121" fillId="90" borderId="0" xfId="0" applyNumberFormat="1" applyFont="1" applyFill="1" applyAlignment="1">
      <alignment horizontal="right"/>
    </xf>
    <xf numFmtId="2" fontId="0" fillId="0" borderId="0" xfId="0" applyNumberFormat="1"/>
    <xf numFmtId="172" fontId="0" fillId="0" borderId="0" xfId="0" applyNumberFormat="1"/>
    <xf numFmtId="1" fontId="5" fillId="0" borderId="0" xfId="60922" applyNumberFormat="1"/>
    <xf numFmtId="183" fontId="5" fillId="0" borderId="0" xfId="60922" applyNumberFormat="1"/>
    <xf numFmtId="14" fontId="11" fillId="0" borderId="28" xfId="0" applyNumberFormat="1" applyFont="1" applyBorder="1" applyAlignment="1">
      <alignment horizontal="center" wrapText="1"/>
    </xf>
    <xf numFmtId="49" fontId="10" fillId="0" borderId="38" xfId="315" applyNumberFormat="1" applyFont="1" applyFill="1" applyBorder="1" applyAlignment="1">
      <alignment horizontal="center"/>
    </xf>
    <xf numFmtId="0" fontId="4" fillId="0" borderId="0" xfId="61070"/>
    <xf numFmtId="1" fontId="4" fillId="0" borderId="0" xfId="61070" applyNumberFormat="1"/>
    <xf numFmtId="1" fontId="4" fillId="0" borderId="0" xfId="60954" applyNumberFormat="1"/>
    <xf numFmtId="2" fontId="4" fillId="0" borderId="0" xfId="60954" applyNumberFormat="1"/>
    <xf numFmtId="2" fontId="4" fillId="0" borderId="0" xfId="61070" applyNumberFormat="1"/>
    <xf numFmtId="0" fontId="85" fillId="0" borderId="0" xfId="281" applyFill="1" applyBorder="1"/>
    <xf numFmtId="1" fontId="2" fillId="0" borderId="0" xfId="60837" applyNumberFormat="1" applyFont="1"/>
    <xf numFmtId="3" fontId="8" fillId="0" borderId="38" xfId="281" applyNumberFormat="1" applyFont="1" applyFill="1" applyBorder="1" applyAlignment="1">
      <alignment horizontal="center"/>
    </xf>
    <xf numFmtId="3" fontId="4" fillId="0" borderId="38" xfId="281" applyNumberFormat="1" applyFont="1" applyFill="1" applyBorder="1" applyAlignment="1">
      <alignment horizontal="center"/>
    </xf>
    <xf numFmtId="0" fontId="85" fillId="0" borderId="38" xfId="281" applyFont="1" applyFill="1" applyBorder="1"/>
    <xf numFmtId="3" fontId="8" fillId="0" borderId="38" xfId="281" applyNumberFormat="1" applyFont="1" applyFill="1" applyBorder="1"/>
    <xf numFmtId="1" fontId="8" fillId="0" borderId="38" xfId="281" applyNumberFormat="1" applyFont="1" applyFill="1" applyBorder="1" applyAlignment="1">
      <alignment horizontal="center"/>
    </xf>
    <xf numFmtId="1" fontId="7" fillId="0" borderId="0" xfId="60837" applyNumberFormat="1" applyFill="1" applyAlignment="1">
      <alignment horizontal="center"/>
    </xf>
    <xf numFmtId="1" fontId="4" fillId="0" borderId="0" xfId="60837" applyNumberFormat="1" applyFont="1" applyFill="1" applyAlignment="1">
      <alignment horizontal="center"/>
    </xf>
    <xf numFmtId="0" fontId="45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horizontal="left" vertical="center"/>
    </xf>
    <xf numFmtId="0" fontId="48" fillId="0" borderId="31" xfId="0" applyFont="1" applyBorder="1" applyAlignment="1">
      <alignment horizontal="center" vertical="center" wrapText="1"/>
    </xf>
    <xf numFmtId="0" fontId="48" fillId="0" borderId="26" xfId="0" applyFont="1" applyBorder="1" applyAlignment="1">
      <alignment horizontal="center" vertical="center" wrapText="1"/>
    </xf>
    <xf numFmtId="0" fontId="48" fillId="0" borderId="27" xfId="0" applyFont="1" applyBorder="1" applyAlignment="1">
      <alignment horizontal="center" vertical="center" wrapText="1"/>
    </xf>
    <xf numFmtId="0" fontId="31" fillId="0" borderId="32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31" fillId="0" borderId="28" xfId="0" applyFont="1" applyBorder="1" applyAlignment="1">
      <alignment horizontal="center"/>
    </xf>
    <xf numFmtId="4" fontId="31" fillId="0" borderId="29" xfId="0" applyNumberFormat="1" applyFont="1" applyBorder="1" applyAlignment="1">
      <alignment horizontal="right" vertical="center"/>
    </xf>
    <xf numFmtId="4" fontId="31" fillId="0" borderId="30" xfId="0" applyNumberFormat="1" applyFont="1" applyBorder="1" applyAlignment="1">
      <alignment horizontal="right" vertical="center"/>
    </xf>
    <xf numFmtId="0" fontId="43" fillId="0" borderId="31" xfId="0" applyFont="1" applyBorder="1" applyAlignment="1">
      <alignment horizontal="left"/>
    </xf>
    <xf numFmtId="0" fontId="43" fillId="0" borderId="26" xfId="0" applyFont="1" applyBorder="1" applyAlignment="1">
      <alignment horizontal="left"/>
    </xf>
    <xf numFmtId="0" fontId="43" fillId="0" borderId="32" xfId="0" applyFont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31" fillId="0" borderId="33" xfId="0" applyFont="1" applyBorder="1" applyAlignment="1">
      <alignment horizontal="left"/>
    </xf>
    <xf numFmtId="0" fontId="31" fillId="0" borderId="29" xfId="0" applyFont="1" applyBorder="1" applyAlignment="1">
      <alignment horizontal="left"/>
    </xf>
    <xf numFmtId="1" fontId="25" fillId="0" borderId="34" xfId="0" applyNumberFormat="1" applyFont="1" applyBorder="1" applyAlignment="1">
      <alignment horizontal="center" vertical="center"/>
    </xf>
    <xf numFmtId="0" fontId="31" fillId="0" borderId="35" xfId="0" applyFont="1" applyBorder="1" applyAlignment="1">
      <alignment horizontal="center" vertical="center"/>
    </xf>
    <xf numFmtId="0" fontId="31" fillId="0" borderId="36" xfId="0" applyFont="1" applyBorder="1" applyAlignment="1">
      <alignment horizontal="center" vertical="center"/>
    </xf>
    <xf numFmtId="0" fontId="31" fillId="0" borderId="31" xfId="284" applyFont="1" applyBorder="1" applyAlignment="1">
      <alignment horizontal="center" vertical="center"/>
    </xf>
    <xf numFmtId="0" fontId="31" fillId="0" borderId="27" xfId="284" applyFont="1" applyBorder="1" applyAlignment="1">
      <alignment horizontal="center" vertical="center"/>
    </xf>
    <xf numFmtId="0" fontId="31" fillId="0" borderId="32" xfId="284" applyFont="1" applyBorder="1" applyAlignment="1">
      <alignment horizontal="center" vertical="center"/>
    </xf>
    <xf numFmtId="0" fontId="31" fillId="0" borderId="28" xfId="284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31" fillId="0" borderId="34" xfId="284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31" fillId="0" borderId="36" xfId="284" applyFont="1" applyBorder="1" applyAlignment="1">
      <alignment horizontal="center" vertical="center"/>
    </xf>
    <xf numFmtId="0" fontId="44" fillId="0" borderId="0" xfId="284" applyFont="1" applyFill="1" applyBorder="1" applyAlignment="1">
      <alignment wrapText="1"/>
    </xf>
    <xf numFmtId="0" fontId="0" fillId="0" borderId="0" xfId="0" applyFill="1" applyAlignment="1"/>
    <xf numFmtId="0" fontId="80" fillId="0" borderId="17" xfId="0" applyFont="1" applyFill="1" applyBorder="1" applyAlignment="1"/>
    <xf numFmtId="0" fontId="25" fillId="52" borderId="17" xfId="0" applyFont="1" applyFill="1" applyBorder="1" applyAlignment="1">
      <alignment horizontal="center" vertical="center" wrapText="1"/>
    </xf>
    <xf numFmtId="0" fontId="26" fillId="52" borderId="17" xfId="0" applyFont="1" applyFill="1" applyBorder="1" applyAlignment="1"/>
    <xf numFmtId="0" fontId="81" fillId="51" borderId="17" xfId="0" applyFont="1" applyFill="1" applyBorder="1" applyAlignment="1">
      <alignment horizontal="center" vertical="center" wrapText="1"/>
    </xf>
    <xf numFmtId="0" fontId="82" fillId="51" borderId="17" xfId="0" applyFont="1" applyFill="1" applyBorder="1" applyAlignment="1">
      <alignment vertical="center"/>
    </xf>
    <xf numFmtId="0" fontId="80" fillId="0" borderId="34" xfId="0" applyFont="1" applyFill="1" applyBorder="1" applyAlignment="1">
      <alignment horizontal="justify"/>
    </xf>
    <xf numFmtId="0" fontId="80" fillId="0" borderId="35" xfId="0" applyFont="1" applyFill="1" applyBorder="1" applyAlignment="1">
      <alignment horizontal="justify"/>
    </xf>
    <xf numFmtId="0" fontId="80" fillId="0" borderId="36" xfId="0" applyFont="1" applyFill="1" applyBorder="1" applyAlignment="1">
      <alignment horizontal="justify"/>
    </xf>
    <xf numFmtId="0" fontId="48" fillId="0" borderId="34" xfId="312" applyFont="1" applyFill="1" applyBorder="1" applyAlignment="1">
      <alignment horizontal="left" vertical="top"/>
    </xf>
    <xf numFmtId="0" fontId="48" fillId="0" borderId="36" xfId="312" applyFont="1" applyFill="1" applyBorder="1" applyAlignment="1">
      <alignment horizontal="left" vertical="top"/>
    </xf>
    <xf numFmtId="1" fontId="27" fillId="0" borderId="17" xfId="311" applyNumberFormat="1" applyFont="1" applyBorder="1" applyAlignment="1">
      <alignment horizontal="left" vertical="top"/>
    </xf>
    <xf numFmtId="4" fontId="27" fillId="53" borderId="17" xfId="313" applyNumberFormat="1" applyFont="1" applyFill="1" applyBorder="1" applyAlignment="1">
      <alignment horizontal="center"/>
    </xf>
    <xf numFmtId="0" fontId="27" fillId="0" borderId="17" xfId="311" applyFont="1" applyBorder="1" applyAlignment="1">
      <alignment horizontal="left" vertical="top"/>
    </xf>
    <xf numFmtId="10" fontId="27" fillId="53" borderId="17" xfId="335" applyNumberFormat="1" applyFont="1" applyFill="1" applyBorder="1" applyAlignment="1">
      <alignment horizontal="center"/>
    </xf>
    <xf numFmtId="0" fontId="48" fillId="87" borderId="21" xfId="311" applyFont="1" applyFill="1" applyBorder="1" applyAlignment="1">
      <alignment horizontal="center" vertical="center" wrapText="1"/>
    </xf>
    <xf numFmtId="0" fontId="48" fillId="87" borderId="20" xfId="311" applyFont="1" applyFill="1" applyBorder="1" applyAlignment="1">
      <alignment horizontal="center" vertical="center" wrapText="1"/>
    </xf>
    <xf numFmtId="0" fontId="48" fillId="87" borderId="34" xfId="311" applyFont="1" applyFill="1" applyBorder="1" applyAlignment="1">
      <alignment horizontal="center"/>
    </xf>
    <xf numFmtId="0" fontId="48" fillId="87" borderId="36" xfId="311" applyFont="1" applyFill="1" applyBorder="1" applyAlignment="1">
      <alignment horizontal="center"/>
    </xf>
    <xf numFmtId="0" fontId="47" fillId="0" borderId="29" xfId="313" applyFont="1" applyBorder="1" applyAlignment="1">
      <alignment horizontal="left"/>
    </xf>
    <xf numFmtId="0" fontId="48" fillId="87" borderId="37" xfId="311" applyFont="1" applyFill="1" applyBorder="1" applyAlignment="1">
      <alignment horizontal="center" wrapText="1"/>
    </xf>
    <xf numFmtId="0" fontId="48" fillId="87" borderId="21" xfId="311" applyFont="1" applyFill="1" applyBorder="1" applyAlignment="1">
      <alignment horizontal="center" wrapText="1"/>
    </xf>
    <xf numFmtId="0" fontId="48" fillId="87" borderId="20" xfId="311" applyFont="1" applyFill="1" applyBorder="1" applyAlignment="1">
      <alignment horizontal="center" wrapText="1"/>
    </xf>
    <xf numFmtId="0" fontId="48" fillId="87" borderId="35" xfId="311" applyFont="1" applyFill="1" applyBorder="1" applyAlignment="1">
      <alignment horizontal="center"/>
    </xf>
    <xf numFmtId="0" fontId="23" fillId="51" borderId="17" xfId="0" applyFont="1" applyFill="1" applyBorder="1" applyAlignment="1">
      <alignment horizontal="center" vertical="center" wrapText="1"/>
    </xf>
    <xf numFmtId="0" fontId="24" fillId="51" borderId="17" xfId="0" applyFont="1" applyFill="1" applyBorder="1" applyAlignment="1">
      <alignment vertical="center"/>
    </xf>
    <xf numFmtId="0" fontId="19" fillId="0" borderId="17" xfId="0" applyFont="1" applyBorder="1" applyAlignment="1">
      <alignment horizontal="center"/>
    </xf>
    <xf numFmtId="0" fontId="19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5" fillId="0" borderId="0" xfId="0" applyFont="1" applyFill="1" applyBorder="1" applyAlignment="1">
      <alignment horizontal="left" vertical="center"/>
    </xf>
    <xf numFmtId="0" fontId="26" fillId="0" borderId="0" xfId="0" applyFont="1" applyBorder="1" applyAlignment="1">
      <alignment horizontal="left" vertical="center"/>
    </xf>
    <xf numFmtId="0" fontId="26" fillId="0" borderId="0" xfId="0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104" fillId="0" borderId="34" xfId="0" applyFont="1" applyBorder="1" applyAlignment="1">
      <alignment horizontal="right"/>
    </xf>
    <xf numFmtId="0" fontId="104" fillId="0" borderId="36" xfId="0" applyFont="1" applyBorder="1" applyAlignment="1">
      <alignment horizontal="right"/>
    </xf>
    <xf numFmtId="0" fontId="102" fillId="0" borderId="17" xfId="0" applyFont="1" applyBorder="1" applyAlignment="1">
      <alignment horizontal="center"/>
    </xf>
    <xf numFmtId="0" fontId="105" fillId="0" borderId="17" xfId="0" applyFont="1" applyBorder="1"/>
    <xf numFmtId="0" fontId="13" fillId="0" borderId="39" xfId="0" quotePrefix="1" applyFont="1" applyBorder="1" applyAlignment="1">
      <alignment horizontal="center"/>
    </xf>
    <xf numFmtId="0" fontId="13" fillId="0" borderId="40" xfId="0" quotePrefix="1" applyFont="1" applyBorder="1" applyAlignment="1">
      <alignment horizontal="center"/>
    </xf>
    <xf numFmtId="0" fontId="13" fillId="0" borderId="41" xfId="0" quotePrefix="1" applyFont="1" applyBorder="1" applyAlignment="1">
      <alignment horizontal="center"/>
    </xf>
    <xf numFmtId="0" fontId="13" fillId="0" borderId="42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44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1" fontId="1" fillId="0" borderId="0" xfId="61621" applyNumberFormat="1" applyAlignment="1">
      <alignment horizontal="center"/>
    </xf>
    <xf numFmtId="0" fontId="124" fillId="91" borderId="36" xfId="61734" applyFont="1" applyFill="1" applyBorder="1" applyAlignment="1">
      <alignment horizontal="justify" vertical="center" wrapText="1"/>
    </xf>
  </cellXfs>
  <cellStyles count="61828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Ênfase1" xfId="7" builtinId="30" customBuiltin="1"/>
    <cellStyle name="20% - Ênfase1 10" xfId="479"/>
    <cellStyle name="20% - Ênfase1 10 10" xfId="34016"/>
    <cellStyle name="20% - Ênfase1 10 11" xfId="33555"/>
    <cellStyle name="20% - Ênfase1 10 12" xfId="52281"/>
    <cellStyle name="20% - Ênfase1 10 13" xfId="61257"/>
    <cellStyle name="20% - Ênfase1 10 14" xfId="61587"/>
    <cellStyle name="20% - Ênfase1 10 15" xfId="61794"/>
    <cellStyle name="20% - Ênfase1 10 2" xfId="480"/>
    <cellStyle name="20% - Ênfase1 10 2 10" xfId="33593"/>
    <cellStyle name="20% - Ênfase1 10 2 11" xfId="52282"/>
    <cellStyle name="20% - Ênfase1 10 2 2" xfId="481"/>
    <cellStyle name="20% - Ênfase1 10 2 2 2" xfId="13957"/>
    <cellStyle name="20% - Ênfase1 10 2 2 2 2" xfId="49082"/>
    <cellStyle name="20% - Ênfase1 10 2 2 3" xfId="21808"/>
    <cellStyle name="20% - Ênfase1 10 2 2 4" xfId="29936"/>
    <cellStyle name="20% - Ênfase1 10 2 2 5" xfId="38077"/>
    <cellStyle name="20% - Ênfase1 10 2 2 6" xfId="33603"/>
    <cellStyle name="20% - Ênfase1 10 2 2 7" xfId="52283"/>
    <cellStyle name="20% - Ênfase1 10 2 3" xfId="482"/>
    <cellStyle name="20% - Ênfase1 10 2 3 2" xfId="15445"/>
    <cellStyle name="20% - Ênfase1 10 2 3 2 2" xfId="50570"/>
    <cellStyle name="20% - Ênfase1 10 2 3 3" xfId="23428"/>
    <cellStyle name="20% - Ênfase1 10 2 3 4" xfId="31556"/>
    <cellStyle name="20% - Ênfase1 10 2 3 5" xfId="39697"/>
    <cellStyle name="20% - Ênfase1 10 2 3 6" xfId="33600"/>
    <cellStyle name="20% - Ênfase1 10 2 3 7" xfId="52284"/>
    <cellStyle name="20% - Ênfase1 10 2 4" xfId="483"/>
    <cellStyle name="20% - Ênfase1 10 2 4 2" xfId="16937"/>
    <cellStyle name="20% - Ênfase1 10 2 4 2 2" xfId="52062"/>
    <cellStyle name="20% - Ênfase1 10 2 4 3" xfId="25052"/>
    <cellStyle name="20% - Ênfase1 10 2 4 4" xfId="33180"/>
    <cellStyle name="20% - Ênfase1 10 2 4 5" xfId="41321"/>
    <cellStyle name="20% - Ênfase1 10 2 4 6" xfId="33594"/>
    <cellStyle name="20% - Ênfase1 10 2 4 7" xfId="52285"/>
    <cellStyle name="20% - Ênfase1 10 2 5" xfId="484"/>
    <cellStyle name="20% - Ênfase1 10 2 5 2" xfId="12483"/>
    <cellStyle name="20% - Ênfase1 10 2 5 2 2" xfId="47608"/>
    <cellStyle name="20% - Ênfase1 10 2 5 3" xfId="20192"/>
    <cellStyle name="20% - Ênfase1 10 2 5 4" xfId="28320"/>
    <cellStyle name="20% - Ênfase1 10 2 5 5" xfId="36461"/>
    <cellStyle name="20% - Ênfase1 10 2 5 6" xfId="33585"/>
    <cellStyle name="20% - Ênfase1 10 2 5 7" xfId="52286"/>
    <cellStyle name="20% - Ênfase1 10 2 6" xfId="10953"/>
    <cellStyle name="20% - Ênfase1 10 2 6 2" xfId="46106"/>
    <cellStyle name="20% - Ênfase1 10 2 7" xfId="18556"/>
    <cellStyle name="20% - Ênfase1 10 2 8" xfId="26684"/>
    <cellStyle name="20% - Ênfase1 10 2 9" xfId="34825"/>
    <cellStyle name="20% - Ênfase1 10 3" xfId="485"/>
    <cellStyle name="20% - Ênfase1 10 3 2" xfId="13224"/>
    <cellStyle name="20% - Ênfase1 10 3 2 2" xfId="48349"/>
    <cellStyle name="20% - Ênfase1 10 3 3" xfId="20999"/>
    <cellStyle name="20% - Ênfase1 10 3 4" xfId="29127"/>
    <cellStyle name="20% - Ênfase1 10 3 5" xfId="37268"/>
    <cellStyle name="20% - Ênfase1 10 3 6" xfId="41536"/>
    <cellStyle name="20% - Ênfase1 10 3 7" xfId="52287"/>
    <cellStyle name="20% - Ênfase1 10 4" xfId="486"/>
    <cellStyle name="20% - Ênfase1 10 4 2" xfId="14702"/>
    <cellStyle name="20% - Ênfase1 10 4 2 2" xfId="49827"/>
    <cellStyle name="20% - Ênfase1 10 4 3" xfId="22619"/>
    <cellStyle name="20% - Ênfase1 10 4 4" xfId="30747"/>
    <cellStyle name="20% - Ênfase1 10 4 5" xfId="38888"/>
    <cellStyle name="20% - Ênfase1 10 4 6" xfId="41537"/>
    <cellStyle name="20% - Ênfase1 10 4 7" xfId="52288"/>
    <cellStyle name="20% - Ênfase1 10 5" xfId="487"/>
    <cellStyle name="20% - Ênfase1 10 5 2" xfId="16194"/>
    <cellStyle name="20% - Ênfase1 10 5 2 2" xfId="51319"/>
    <cellStyle name="20% - Ênfase1 10 5 3" xfId="24243"/>
    <cellStyle name="20% - Ênfase1 10 5 4" xfId="32371"/>
    <cellStyle name="20% - Ênfase1 10 5 5" xfId="40512"/>
    <cellStyle name="20% - Ênfase1 10 5 6" xfId="41538"/>
    <cellStyle name="20% - Ênfase1 10 5 7" xfId="52289"/>
    <cellStyle name="20% - Ênfase1 10 6" xfId="488"/>
    <cellStyle name="20% - Ênfase1 10 6 2" xfId="11726"/>
    <cellStyle name="20% - Ênfase1 10 6 2 2" xfId="46863"/>
    <cellStyle name="20% - Ênfase1 10 6 3" xfId="19383"/>
    <cellStyle name="20% - Ênfase1 10 6 4" xfId="27511"/>
    <cellStyle name="20% - Ênfase1 10 6 5" xfId="35652"/>
    <cellStyle name="20% - Ênfase1 10 6 6" xfId="41539"/>
    <cellStyle name="20% - Ênfase1 10 6 7" xfId="52290"/>
    <cellStyle name="20% - Ênfase1 10 7" xfId="10203"/>
    <cellStyle name="20% - Ênfase1 10 7 2" xfId="45369"/>
    <cellStyle name="20% - Ênfase1 10 8" xfId="17747"/>
    <cellStyle name="20% - Ênfase1 10 9" xfId="25875"/>
    <cellStyle name="20% - Ênfase1 11" xfId="489"/>
    <cellStyle name="20% - Ênfase1 11 10" xfId="34083"/>
    <cellStyle name="20% - Ênfase1 11 11" xfId="41540"/>
    <cellStyle name="20% - Ênfase1 11 12" xfId="52291"/>
    <cellStyle name="20% - Ênfase1 11 13" xfId="60978"/>
    <cellStyle name="20% - Ênfase1 11 2" xfId="490"/>
    <cellStyle name="20% - Ênfase1 11 2 10" xfId="41541"/>
    <cellStyle name="20% - Ênfase1 11 2 11" xfId="52292"/>
    <cellStyle name="20% - Ênfase1 11 2 2" xfId="491"/>
    <cellStyle name="20% - Ênfase1 11 2 2 2" xfId="14018"/>
    <cellStyle name="20% - Ênfase1 11 2 2 2 2" xfId="49143"/>
    <cellStyle name="20% - Ênfase1 11 2 2 3" xfId="21875"/>
    <cellStyle name="20% - Ênfase1 11 2 2 4" xfId="30003"/>
    <cellStyle name="20% - Ênfase1 11 2 2 5" xfId="38144"/>
    <cellStyle name="20% - Ênfase1 11 2 2 6" xfId="41542"/>
    <cellStyle name="20% - Ênfase1 11 2 2 7" xfId="52293"/>
    <cellStyle name="20% - Ênfase1 11 2 3" xfId="492"/>
    <cellStyle name="20% - Ênfase1 11 2 3 2" xfId="15506"/>
    <cellStyle name="20% - Ênfase1 11 2 3 2 2" xfId="50631"/>
    <cellStyle name="20% - Ênfase1 11 2 3 3" xfId="23495"/>
    <cellStyle name="20% - Ênfase1 11 2 3 4" xfId="31623"/>
    <cellStyle name="20% - Ênfase1 11 2 3 5" xfId="39764"/>
    <cellStyle name="20% - Ênfase1 11 2 3 6" xfId="41543"/>
    <cellStyle name="20% - Ênfase1 11 2 3 7" xfId="52294"/>
    <cellStyle name="20% - Ênfase1 11 2 4" xfId="493"/>
    <cellStyle name="20% - Ênfase1 11 2 4 2" xfId="16998"/>
    <cellStyle name="20% - Ênfase1 11 2 4 2 2" xfId="52123"/>
    <cellStyle name="20% - Ênfase1 11 2 4 3" xfId="25119"/>
    <cellStyle name="20% - Ênfase1 11 2 4 4" xfId="33247"/>
    <cellStyle name="20% - Ênfase1 11 2 4 5" xfId="41388"/>
    <cellStyle name="20% - Ênfase1 11 2 4 6" xfId="41544"/>
    <cellStyle name="20% - Ênfase1 11 2 4 7" xfId="52295"/>
    <cellStyle name="20% - Ênfase1 11 2 5" xfId="494"/>
    <cellStyle name="20% - Ênfase1 11 2 5 2" xfId="12544"/>
    <cellStyle name="20% - Ênfase1 11 2 5 2 2" xfId="47669"/>
    <cellStyle name="20% - Ênfase1 11 2 5 3" xfId="20259"/>
    <cellStyle name="20% - Ênfase1 11 2 5 4" xfId="28387"/>
    <cellStyle name="20% - Ênfase1 11 2 5 5" xfId="36528"/>
    <cellStyle name="20% - Ênfase1 11 2 5 6" xfId="41545"/>
    <cellStyle name="20% - Ênfase1 11 2 5 7" xfId="52296"/>
    <cellStyle name="20% - Ênfase1 11 2 6" xfId="11014"/>
    <cellStyle name="20% - Ênfase1 11 2 6 2" xfId="46167"/>
    <cellStyle name="20% - Ênfase1 11 2 7" xfId="18623"/>
    <cellStyle name="20% - Ênfase1 11 2 8" xfId="26751"/>
    <cellStyle name="20% - Ênfase1 11 2 9" xfId="34892"/>
    <cellStyle name="20% - Ênfase1 11 3" xfId="495"/>
    <cellStyle name="20% - Ênfase1 11 3 2" xfId="13280"/>
    <cellStyle name="20% - Ênfase1 11 3 2 2" xfId="48405"/>
    <cellStyle name="20% - Ênfase1 11 3 3" xfId="21066"/>
    <cellStyle name="20% - Ênfase1 11 3 4" xfId="29194"/>
    <cellStyle name="20% - Ênfase1 11 3 5" xfId="37335"/>
    <cellStyle name="20% - Ênfase1 11 3 6" xfId="41546"/>
    <cellStyle name="20% - Ênfase1 11 3 7" xfId="52297"/>
    <cellStyle name="20% - Ênfase1 11 4" xfId="496"/>
    <cellStyle name="20% - Ênfase1 11 4 2" xfId="14763"/>
    <cellStyle name="20% - Ênfase1 11 4 2 2" xfId="49888"/>
    <cellStyle name="20% - Ênfase1 11 4 3" xfId="22686"/>
    <cellStyle name="20% - Ênfase1 11 4 4" xfId="30814"/>
    <cellStyle name="20% - Ênfase1 11 4 5" xfId="38955"/>
    <cellStyle name="20% - Ênfase1 11 4 6" xfId="41547"/>
    <cellStyle name="20% - Ênfase1 11 4 7" xfId="52298"/>
    <cellStyle name="20% - Ênfase1 11 5" xfId="497"/>
    <cellStyle name="20% - Ênfase1 11 5 2" xfId="16255"/>
    <cellStyle name="20% - Ênfase1 11 5 2 2" xfId="51380"/>
    <cellStyle name="20% - Ênfase1 11 5 3" xfId="24310"/>
    <cellStyle name="20% - Ênfase1 11 5 4" xfId="32438"/>
    <cellStyle name="20% - Ênfase1 11 5 5" xfId="40579"/>
    <cellStyle name="20% - Ênfase1 11 5 6" xfId="41548"/>
    <cellStyle name="20% - Ênfase1 11 5 7" xfId="52299"/>
    <cellStyle name="20% - Ênfase1 11 6" xfId="498"/>
    <cellStyle name="20% - Ênfase1 11 6 2" xfId="11787"/>
    <cellStyle name="20% - Ênfase1 11 6 2 2" xfId="46924"/>
    <cellStyle name="20% - Ênfase1 11 6 3" xfId="19450"/>
    <cellStyle name="20% - Ênfase1 11 6 4" xfId="27578"/>
    <cellStyle name="20% - Ênfase1 11 6 5" xfId="35719"/>
    <cellStyle name="20% - Ênfase1 11 6 6" xfId="41549"/>
    <cellStyle name="20% - Ênfase1 11 6 7" xfId="52300"/>
    <cellStyle name="20% - Ênfase1 11 7" xfId="10264"/>
    <cellStyle name="20% - Ênfase1 11 7 2" xfId="45430"/>
    <cellStyle name="20% - Ênfase1 11 8" xfId="17814"/>
    <cellStyle name="20% - Ênfase1 11 9" xfId="25942"/>
    <cellStyle name="20% - Ênfase1 12" xfId="499"/>
    <cellStyle name="20% - Ênfase1 12 10" xfId="34150"/>
    <cellStyle name="20% - Ênfase1 12 11" xfId="41550"/>
    <cellStyle name="20% - Ênfase1 12 12" xfId="52301"/>
    <cellStyle name="20% - Ênfase1 12 2" xfId="500"/>
    <cellStyle name="20% - Ênfase1 12 2 10" xfId="41551"/>
    <cellStyle name="20% - Ênfase1 12 2 11" xfId="52302"/>
    <cellStyle name="20% - Ênfase1 12 2 2" xfId="501"/>
    <cellStyle name="20% - Ênfase1 12 2 2 2" xfId="14079"/>
    <cellStyle name="20% - Ênfase1 12 2 2 2 2" xfId="49204"/>
    <cellStyle name="20% - Ênfase1 12 2 2 3" xfId="21942"/>
    <cellStyle name="20% - Ênfase1 12 2 2 4" xfId="30070"/>
    <cellStyle name="20% - Ênfase1 12 2 2 5" xfId="38211"/>
    <cellStyle name="20% - Ênfase1 12 2 2 6" xfId="41552"/>
    <cellStyle name="20% - Ênfase1 12 2 2 7" xfId="52303"/>
    <cellStyle name="20% - Ênfase1 12 2 3" xfId="502"/>
    <cellStyle name="20% - Ênfase1 12 2 3 2" xfId="15567"/>
    <cellStyle name="20% - Ênfase1 12 2 3 2 2" xfId="50692"/>
    <cellStyle name="20% - Ênfase1 12 2 3 3" xfId="23562"/>
    <cellStyle name="20% - Ênfase1 12 2 3 4" xfId="31690"/>
    <cellStyle name="20% - Ênfase1 12 2 3 5" xfId="39831"/>
    <cellStyle name="20% - Ênfase1 12 2 3 6" xfId="41553"/>
    <cellStyle name="20% - Ênfase1 12 2 3 7" xfId="52304"/>
    <cellStyle name="20% - Ênfase1 12 2 4" xfId="503"/>
    <cellStyle name="20% - Ênfase1 12 2 4 2" xfId="17059"/>
    <cellStyle name="20% - Ênfase1 12 2 4 2 2" xfId="52184"/>
    <cellStyle name="20% - Ênfase1 12 2 4 3" xfId="25186"/>
    <cellStyle name="20% - Ênfase1 12 2 4 4" xfId="33314"/>
    <cellStyle name="20% - Ênfase1 12 2 4 5" xfId="41455"/>
    <cellStyle name="20% - Ênfase1 12 2 4 6" xfId="41554"/>
    <cellStyle name="20% - Ênfase1 12 2 4 7" xfId="52305"/>
    <cellStyle name="20% - Ênfase1 12 2 5" xfId="504"/>
    <cellStyle name="20% - Ênfase1 12 2 5 2" xfId="12605"/>
    <cellStyle name="20% - Ênfase1 12 2 5 2 2" xfId="47730"/>
    <cellStyle name="20% - Ênfase1 12 2 5 3" xfId="20326"/>
    <cellStyle name="20% - Ênfase1 12 2 5 4" xfId="28454"/>
    <cellStyle name="20% - Ênfase1 12 2 5 5" xfId="36595"/>
    <cellStyle name="20% - Ênfase1 12 2 5 6" xfId="41555"/>
    <cellStyle name="20% - Ênfase1 12 2 5 7" xfId="52306"/>
    <cellStyle name="20% - Ênfase1 12 2 6" xfId="11075"/>
    <cellStyle name="20% - Ênfase1 12 2 6 2" xfId="46228"/>
    <cellStyle name="20% - Ênfase1 12 2 7" xfId="18690"/>
    <cellStyle name="20% - Ênfase1 12 2 8" xfId="26818"/>
    <cellStyle name="20% - Ênfase1 12 2 9" xfId="34959"/>
    <cellStyle name="20% - Ênfase1 12 3" xfId="505"/>
    <cellStyle name="20% - Ênfase1 12 3 2" xfId="13341"/>
    <cellStyle name="20% - Ênfase1 12 3 2 2" xfId="48466"/>
    <cellStyle name="20% - Ênfase1 12 3 3" xfId="21133"/>
    <cellStyle name="20% - Ênfase1 12 3 4" xfId="29261"/>
    <cellStyle name="20% - Ênfase1 12 3 5" xfId="37402"/>
    <cellStyle name="20% - Ênfase1 12 3 6" xfId="41556"/>
    <cellStyle name="20% - Ênfase1 12 3 7" xfId="52307"/>
    <cellStyle name="20% - Ênfase1 12 4" xfId="506"/>
    <cellStyle name="20% - Ênfase1 12 4 2" xfId="14824"/>
    <cellStyle name="20% - Ênfase1 12 4 2 2" xfId="49949"/>
    <cellStyle name="20% - Ênfase1 12 4 3" xfId="22753"/>
    <cellStyle name="20% - Ênfase1 12 4 4" xfId="30881"/>
    <cellStyle name="20% - Ênfase1 12 4 5" xfId="39022"/>
    <cellStyle name="20% - Ênfase1 12 4 6" xfId="41557"/>
    <cellStyle name="20% - Ênfase1 12 4 7" xfId="52308"/>
    <cellStyle name="20% - Ênfase1 12 5" xfId="507"/>
    <cellStyle name="20% - Ênfase1 12 5 2" xfId="16316"/>
    <cellStyle name="20% - Ênfase1 12 5 2 2" xfId="51441"/>
    <cellStyle name="20% - Ênfase1 12 5 3" xfId="24377"/>
    <cellStyle name="20% - Ênfase1 12 5 4" xfId="32505"/>
    <cellStyle name="20% - Ênfase1 12 5 5" xfId="40646"/>
    <cellStyle name="20% - Ênfase1 12 5 6" xfId="41558"/>
    <cellStyle name="20% - Ênfase1 12 5 7" xfId="52309"/>
    <cellStyle name="20% - Ênfase1 12 6" xfId="508"/>
    <cellStyle name="20% - Ênfase1 12 6 2" xfId="11848"/>
    <cellStyle name="20% - Ênfase1 12 6 2 2" xfId="46985"/>
    <cellStyle name="20% - Ênfase1 12 6 3" xfId="19517"/>
    <cellStyle name="20% - Ênfase1 12 6 4" xfId="27645"/>
    <cellStyle name="20% - Ênfase1 12 6 5" xfId="35786"/>
    <cellStyle name="20% - Ênfase1 12 6 6" xfId="41559"/>
    <cellStyle name="20% - Ênfase1 12 6 7" xfId="52310"/>
    <cellStyle name="20% - Ênfase1 12 7" xfId="10332"/>
    <cellStyle name="20% - Ênfase1 12 7 2" xfId="45488"/>
    <cellStyle name="20% - Ênfase1 12 8" xfId="17881"/>
    <cellStyle name="20% - Ênfase1 12 9" xfId="26009"/>
    <cellStyle name="20% - Ênfase1 13" xfId="509"/>
    <cellStyle name="20% - Ênfase1 13 10" xfId="41560"/>
    <cellStyle name="20% - Ênfase1 13 11" xfId="52311"/>
    <cellStyle name="20% - Ênfase1 13 2" xfId="510"/>
    <cellStyle name="20% - Ênfase1 13 2 2" xfId="13494"/>
    <cellStyle name="20% - Ênfase1 13 2 2 2" xfId="48619"/>
    <cellStyle name="20% - Ênfase1 13 2 3" xfId="21292"/>
    <cellStyle name="20% - Ênfase1 13 2 4" xfId="29420"/>
    <cellStyle name="20% - Ênfase1 13 2 5" xfId="37561"/>
    <cellStyle name="20% - Ênfase1 13 2 6" xfId="41561"/>
    <cellStyle name="20% - Ênfase1 13 2 7" xfId="52312"/>
    <cellStyle name="20% - Ênfase1 13 3" xfId="511"/>
    <cellStyle name="20% - Ênfase1 13 3 2" xfId="14977"/>
    <cellStyle name="20% - Ênfase1 13 3 2 2" xfId="50102"/>
    <cellStyle name="20% - Ênfase1 13 3 3" xfId="22912"/>
    <cellStyle name="20% - Ênfase1 13 3 4" xfId="31040"/>
    <cellStyle name="20% - Ênfase1 13 3 5" xfId="39181"/>
    <cellStyle name="20% - Ênfase1 13 3 6" xfId="41562"/>
    <cellStyle name="20% - Ênfase1 13 3 7" xfId="52313"/>
    <cellStyle name="20% - Ênfase1 13 4" xfId="512"/>
    <cellStyle name="20% - Ênfase1 13 4 2" xfId="16469"/>
    <cellStyle name="20% - Ênfase1 13 4 2 2" xfId="51594"/>
    <cellStyle name="20% - Ênfase1 13 4 3" xfId="24536"/>
    <cellStyle name="20% - Ênfase1 13 4 4" xfId="32664"/>
    <cellStyle name="20% - Ênfase1 13 4 5" xfId="40805"/>
    <cellStyle name="20% - Ênfase1 13 4 6" xfId="41563"/>
    <cellStyle name="20% - Ênfase1 13 4 7" xfId="52314"/>
    <cellStyle name="20% - Ênfase1 13 5" xfId="513"/>
    <cellStyle name="20% - Ênfase1 13 5 2" xfId="11907"/>
    <cellStyle name="20% - Ênfase1 13 5 2 2" xfId="47044"/>
    <cellStyle name="20% - Ênfase1 13 5 3" xfId="19582"/>
    <cellStyle name="20% - Ênfase1 13 5 4" xfId="27710"/>
    <cellStyle name="20% - Ênfase1 13 5 5" xfId="35851"/>
    <cellStyle name="20% - Ênfase1 13 5 6" xfId="41564"/>
    <cellStyle name="20% - Ênfase1 13 5 7" xfId="52315"/>
    <cellStyle name="20% - Ênfase1 13 6" xfId="10485"/>
    <cellStyle name="20% - Ênfase1 13 6 2" xfId="45638"/>
    <cellStyle name="20% - Ênfase1 13 7" xfId="18040"/>
    <cellStyle name="20% - Ênfase1 13 8" xfId="26168"/>
    <cellStyle name="20% - Ênfase1 13 9" xfId="34309"/>
    <cellStyle name="20% - Ênfase1 14" xfId="514"/>
    <cellStyle name="20% - Ênfase1 14 2" xfId="515"/>
    <cellStyle name="20% - Ênfase1 14 2 2" xfId="41565"/>
    <cellStyle name="20% - Ênfase1 14 3" xfId="12756"/>
    <cellStyle name="20% - Ênfase1 14 3 2" xfId="47881"/>
    <cellStyle name="20% - Ênfase1 14 4" xfId="20483"/>
    <cellStyle name="20% - Ênfase1 14 5" xfId="28611"/>
    <cellStyle name="20% - Ênfase1 14 6" xfId="36752"/>
    <cellStyle name="20% - Ênfase1 14 7" xfId="52316"/>
    <cellStyle name="20% - Ênfase1 15" xfId="516"/>
    <cellStyle name="20% - Ênfase1 15 2" xfId="14234"/>
    <cellStyle name="20% - Ênfase1 15 2 2" xfId="49359"/>
    <cellStyle name="20% - Ênfase1 15 3" xfId="22103"/>
    <cellStyle name="20% - Ênfase1 15 4" xfId="30231"/>
    <cellStyle name="20% - Ênfase1 15 5" xfId="38372"/>
    <cellStyle name="20% - Ênfase1 15 6" xfId="41566"/>
    <cellStyle name="20% - Ênfase1 15 7" xfId="52317"/>
    <cellStyle name="20% - Ênfase1 16" xfId="517"/>
    <cellStyle name="20% - Ênfase1 16 2" xfId="15726"/>
    <cellStyle name="20% - Ênfase1 16 2 2" xfId="50851"/>
    <cellStyle name="20% - Ênfase1 16 3" xfId="23727"/>
    <cellStyle name="20% - Ênfase1 16 4" xfId="31855"/>
    <cellStyle name="20% - Ênfase1 16 5" xfId="39996"/>
    <cellStyle name="20% - Ênfase1 16 6" xfId="41567"/>
    <cellStyle name="20% - Ênfase1 16 7" xfId="52318"/>
    <cellStyle name="20% - Ênfase1 17" xfId="518"/>
    <cellStyle name="20% - Ênfase1 17 2" xfId="11163"/>
    <cellStyle name="20% - Ênfase1 17 2 2" xfId="46303"/>
    <cellStyle name="20% - Ênfase1 17 3" xfId="18775"/>
    <cellStyle name="20% - Ênfase1 17 4" xfId="26903"/>
    <cellStyle name="20% - Ênfase1 17 5" xfId="35044"/>
    <cellStyle name="20% - Ênfase1 17 6" xfId="41568"/>
    <cellStyle name="20% - Ênfase1 17 7" xfId="52319"/>
    <cellStyle name="20% - Ênfase1 18" xfId="478"/>
    <cellStyle name="20% - Ênfase1 18 2" xfId="33604"/>
    <cellStyle name="20% - Ênfase1 19" xfId="9622"/>
    <cellStyle name="20% - Ênfase1 19 2" xfId="44904"/>
    <cellStyle name="20% - Ênfase1 2" xfId="8"/>
    <cellStyle name="20% - Ênfase1 2 10" xfId="520"/>
    <cellStyle name="20% - Ênfase1 2 10 10" xfId="41570"/>
    <cellStyle name="20% - Ênfase1 2 10 11" xfId="52321"/>
    <cellStyle name="20% - Ênfase1 2 10 2" xfId="521"/>
    <cellStyle name="20% - Ênfase1 2 10 2 2" xfId="13510"/>
    <cellStyle name="20% - Ênfase1 2 10 2 2 2" xfId="48635"/>
    <cellStyle name="20% - Ênfase1 2 10 2 3" xfId="21310"/>
    <cellStyle name="20% - Ênfase1 2 10 2 4" xfId="29438"/>
    <cellStyle name="20% - Ênfase1 2 10 2 5" xfId="37579"/>
    <cellStyle name="20% - Ênfase1 2 10 2 6" xfId="41571"/>
    <cellStyle name="20% - Ênfase1 2 10 2 7" xfId="52322"/>
    <cellStyle name="20% - Ênfase1 2 10 3" xfId="522"/>
    <cellStyle name="20% - Ênfase1 2 10 3 2" xfId="14993"/>
    <cellStyle name="20% - Ênfase1 2 10 3 2 2" xfId="50118"/>
    <cellStyle name="20% - Ênfase1 2 10 3 3" xfId="22930"/>
    <cellStyle name="20% - Ênfase1 2 10 3 4" xfId="31058"/>
    <cellStyle name="20% - Ênfase1 2 10 3 5" xfId="39199"/>
    <cellStyle name="20% - Ênfase1 2 10 3 6" xfId="41572"/>
    <cellStyle name="20% - Ênfase1 2 10 3 7" xfId="52323"/>
    <cellStyle name="20% - Ênfase1 2 10 4" xfId="523"/>
    <cellStyle name="20% - Ênfase1 2 10 4 2" xfId="16485"/>
    <cellStyle name="20% - Ênfase1 2 10 4 2 2" xfId="51610"/>
    <cellStyle name="20% - Ênfase1 2 10 4 3" xfId="24554"/>
    <cellStyle name="20% - Ênfase1 2 10 4 4" xfId="32682"/>
    <cellStyle name="20% - Ênfase1 2 10 4 5" xfId="40823"/>
    <cellStyle name="20% - Ênfase1 2 10 4 6" xfId="41573"/>
    <cellStyle name="20% - Ênfase1 2 10 4 7" xfId="52324"/>
    <cellStyle name="20% - Ênfase1 2 10 5" xfId="524"/>
    <cellStyle name="20% - Ênfase1 2 10 5 2" xfId="11908"/>
    <cellStyle name="20% - Ênfase1 2 10 5 2 2" xfId="47045"/>
    <cellStyle name="20% - Ênfase1 2 10 5 3" xfId="19583"/>
    <cellStyle name="20% - Ênfase1 2 10 5 4" xfId="27711"/>
    <cellStyle name="20% - Ênfase1 2 10 5 5" xfId="35852"/>
    <cellStyle name="20% - Ênfase1 2 10 5 6" xfId="41574"/>
    <cellStyle name="20% - Ênfase1 2 10 5 7" xfId="52325"/>
    <cellStyle name="20% - Ênfase1 2 10 6" xfId="10501"/>
    <cellStyle name="20% - Ênfase1 2 10 6 2" xfId="45654"/>
    <cellStyle name="20% - Ênfase1 2 10 7" xfId="18058"/>
    <cellStyle name="20% - Ênfase1 2 10 8" xfId="26186"/>
    <cellStyle name="20% - Ênfase1 2 10 9" xfId="34327"/>
    <cellStyle name="20% - Ênfase1 2 11" xfId="525"/>
    <cellStyle name="20% - Ênfase1 2 11 2" xfId="12772"/>
    <cellStyle name="20% - Ênfase1 2 11 2 2" xfId="47897"/>
    <cellStyle name="20% - Ênfase1 2 11 3" xfId="20501"/>
    <cellStyle name="20% - Ênfase1 2 11 4" xfId="28629"/>
    <cellStyle name="20% - Ênfase1 2 11 5" xfId="36770"/>
    <cellStyle name="20% - Ênfase1 2 11 6" xfId="41575"/>
    <cellStyle name="20% - Ênfase1 2 11 7" xfId="52326"/>
    <cellStyle name="20% - Ênfase1 2 12" xfId="526"/>
    <cellStyle name="20% - Ênfase1 2 12 2" xfId="14250"/>
    <cellStyle name="20% - Ênfase1 2 12 2 2" xfId="49375"/>
    <cellStyle name="20% - Ênfase1 2 12 3" xfId="22121"/>
    <cellStyle name="20% - Ênfase1 2 12 4" xfId="30249"/>
    <cellStyle name="20% - Ênfase1 2 12 5" xfId="38390"/>
    <cellStyle name="20% - Ênfase1 2 12 6" xfId="41576"/>
    <cellStyle name="20% - Ênfase1 2 12 7" xfId="52327"/>
    <cellStyle name="20% - Ênfase1 2 13" xfId="527"/>
    <cellStyle name="20% - Ênfase1 2 13 2" xfId="15742"/>
    <cellStyle name="20% - Ênfase1 2 13 2 2" xfId="50867"/>
    <cellStyle name="20% - Ênfase1 2 13 3" xfId="23745"/>
    <cellStyle name="20% - Ênfase1 2 13 4" xfId="31873"/>
    <cellStyle name="20% - Ênfase1 2 13 5" xfId="40014"/>
    <cellStyle name="20% - Ênfase1 2 13 6" xfId="41577"/>
    <cellStyle name="20% - Ênfase1 2 13 7" xfId="52328"/>
    <cellStyle name="20% - Ênfase1 2 14" xfId="528"/>
    <cellStyle name="20% - Ênfase1 2 14 2" xfId="11272"/>
    <cellStyle name="20% - Ênfase1 2 14 2 2" xfId="46411"/>
    <cellStyle name="20% - Ênfase1 2 14 3" xfId="18885"/>
    <cellStyle name="20% - Ênfase1 2 14 4" xfId="27013"/>
    <cellStyle name="20% - Ênfase1 2 14 5" xfId="35154"/>
    <cellStyle name="20% - Ênfase1 2 14 6" xfId="41578"/>
    <cellStyle name="20% - Ênfase1 2 14 7" xfId="52329"/>
    <cellStyle name="20% - Ênfase1 2 15" xfId="519"/>
    <cellStyle name="20% - Ênfase1 2 15 2" xfId="41569"/>
    <cellStyle name="20% - Ênfase1 2 16" xfId="9641"/>
    <cellStyle name="20% - Ênfase1 2 16 2" xfId="44919"/>
    <cellStyle name="20% - Ênfase1 2 17" xfId="17249"/>
    <cellStyle name="20% - Ênfase1 2 18" xfId="25377"/>
    <cellStyle name="20% - Ênfase1 2 19" xfId="33505"/>
    <cellStyle name="20% - Ênfase1 2 2" xfId="9"/>
    <cellStyle name="20% - Ênfase1 2 2 10" xfId="17282"/>
    <cellStyle name="20% - Ênfase1 2 2 11" xfId="25410"/>
    <cellStyle name="20% - Ênfase1 2 2 12" xfId="33539"/>
    <cellStyle name="20% - Ênfase1 2 2 13" xfId="61120"/>
    <cellStyle name="20% - Ênfase1 2 2 14" xfId="61562"/>
    <cellStyle name="20% - Ênfase1 2 2 15" xfId="61769"/>
    <cellStyle name="20% - Ênfase1 2 2 2" xfId="530"/>
    <cellStyle name="20% - Ênfase1 2 2 2 2" xfId="531"/>
    <cellStyle name="20% - Ênfase1 2 2 2 2 2" xfId="41581"/>
    <cellStyle name="20% - Ênfase1 2 2 2 3" xfId="532"/>
    <cellStyle name="20% - Ênfase1 2 2 2 4" xfId="41580"/>
    <cellStyle name="20% - Ênfase1 2 2 3" xfId="533"/>
    <cellStyle name="20% - Ênfase1 2 2 3 10" xfId="33854"/>
    <cellStyle name="20% - Ênfase1 2 2 3 11" xfId="41582"/>
    <cellStyle name="20% - Ênfase1 2 2 3 12" xfId="52330"/>
    <cellStyle name="20% - Ênfase1 2 2 3 2" xfId="534"/>
    <cellStyle name="20% - Ênfase1 2 2 3 2 10" xfId="41583"/>
    <cellStyle name="20% - Ênfase1 2 2 3 2 11" xfId="52331"/>
    <cellStyle name="20% - Ênfase1 2 2 3 2 2" xfId="535"/>
    <cellStyle name="20% - Ênfase1 2 2 3 2 2 2" xfId="13813"/>
    <cellStyle name="20% - Ênfase1 2 2 3 2 2 2 2" xfId="48938"/>
    <cellStyle name="20% - Ênfase1 2 2 3 2 2 3" xfId="21646"/>
    <cellStyle name="20% - Ênfase1 2 2 3 2 2 4" xfId="29774"/>
    <cellStyle name="20% - Ênfase1 2 2 3 2 2 5" xfId="37915"/>
    <cellStyle name="20% - Ênfase1 2 2 3 2 2 6" xfId="41584"/>
    <cellStyle name="20% - Ênfase1 2 2 3 2 2 7" xfId="52332"/>
    <cellStyle name="20% - Ênfase1 2 2 3 2 3" xfId="536"/>
    <cellStyle name="20% - Ênfase1 2 2 3 2 3 2" xfId="15301"/>
    <cellStyle name="20% - Ênfase1 2 2 3 2 3 2 2" xfId="50426"/>
    <cellStyle name="20% - Ênfase1 2 2 3 2 3 3" xfId="23266"/>
    <cellStyle name="20% - Ênfase1 2 2 3 2 3 4" xfId="31394"/>
    <cellStyle name="20% - Ênfase1 2 2 3 2 3 5" xfId="39535"/>
    <cellStyle name="20% - Ênfase1 2 2 3 2 3 6" xfId="41585"/>
    <cellStyle name="20% - Ênfase1 2 2 3 2 3 7" xfId="52333"/>
    <cellStyle name="20% - Ênfase1 2 2 3 2 4" xfId="537"/>
    <cellStyle name="20% - Ênfase1 2 2 3 2 4 2" xfId="16793"/>
    <cellStyle name="20% - Ênfase1 2 2 3 2 4 2 2" xfId="51918"/>
    <cellStyle name="20% - Ênfase1 2 2 3 2 4 3" xfId="24890"/>
    <cellStyle name="20% - Ênfase1 2 2 3 2 4 4" xfId="33018"/>
    <cellStyle name="20% - Ênfase1 2 2 3 2 4 5" xfId="41159"/>
    <cellStyle name="20% - Ênfase1 2 2 3 2 4 6" xfId="41586"/>
    <cellStyle name="20% - Ênfase1 2 2 3 2 4 7" xfId="52334"/>
    <cellStyle name="20% - Ênfase1 2 2 3 2 5" xfId="538"/>
    <cellStyle name="20% - Ênfase1 2 2 3 2 5 2" xfId="12339"/>
    <cellStyle name="20% - Ênfase1 2 2 3 2 5 2 2" xfId="47464"/>
    <cellStyle name="20% - Ênfase1 2 2 3 2 5 3" xfId="20030"/>
    <cellStyle name="20% - Ênfase1 2 2 3 2 5 4" xfId="28158"/>
    <cellStyle name="20% - Ênfase1 2 2 3 2 5 5" xfId="36299"/>
    <cellStyle name="20% - Ênfase1 2 2 3 2 5 6" xfId="41587"/>
    <cellStyle name="20% - Ênfase1 2 2 3 2 5 7" xfId="52335"/>
    <cellStyle name="20% - Ênfase1 2 2 3 2 6" xfId="10809"/>
    <cellStyle name="20% - Ênfase1 2 2 3 2 6 2" xfId="45962"/>
    <cellStyle name="20% - Ênfase1 2 2 3 2 7" xfId="18394"/>
    <cellStyle name="20% - Ênfase1 2 2 3 2 8" xfId="26522"/>
    <cellStyle name="20% - Ênfase1 2 2 3 2 9" xfId="34663"/>
    <cellStyle name="20% - Ênfase1 2 2 3 3" xfId="539"/>
    <cellStyle name="20% - Ênfase1 2 2 3 3 2" xfId="13080"/>
    <cellStyle name="20% - Ênfase1 2 2 3 3 2 2" xfId="48205"/>
    <cellStyle name="20% - Ênfase1 2 2 3 3 3" xfId="20837"/>
    <cellStyle name="20% - Ênfase1 2 2 3 3 4" xfId="28965"/>
    <cellStyle name="20% - Ênfase1 2 2 3 3 5" xfId="37106"/>
    <cellStyle name="20% - Ênfase1 2 2 3 3 6" xfId="41588"/>
    <cellStyle name="20% - Ênfase1 2 2 3 3 7" xfId="52336"/>
    <cellStyle name="20% - Ênfase1 2 2 3 4" xfId="540"/>
    <cellStyle name="20% - Ênfase1 2 2 3 4 2" xfId="14558"/>
    <cellStyle name="20% - Ênfase1 2 2 3 4 2 2" xfId="49683"/>
    <cellStyle name="20% - Ênfase1 2 2 3 4 3" xfId="22457"/>
    <cellStyle name="20% - Ênfase1 2 2 3 4 4" xfId="30585"/>
    <cellStyle name="20% - Ênfase1 2 2 3 4 5" xfId="38726"/>
    <cellStyle name="20% - Ênfase1 2 2 3 4 6" xfId="41589"/>
    <cellStyle name="20% - Ênfase1 2 2 3 4 7" xfId="52337"/>
    <cellStyle name="20% - Ênfase1 2 2 3 5" xfId="541"/>
    <cellStyle name="20% - Ênfase1 2 2 3 5 2" xfId="16050"/>
    <cellStyle name="20% - Ênfase1 2 2 3 5 2 2" xfId="51175"/>
    <cellStyle name="20% - Ênfase1 2 2 3 5 3" xfId="24081"/>
    <cellStyle name="20% - Ênfase1 2 2 3 5 4" xfId="32209"/>
    <cellStyle name="20% - Ênfase1 2 2 3 5 5" xfId="40350"/>
    <cellStyle name="20% - Ênfase1 2 2 3 5 6" xfId="41590"/>
    <cellStyle name="20% - Ênfase1 2 2 3 5 7" xfId="52338"/>
    <cellStyle name="20% - Ênfase1 2 2 3 6" xfId="542"/>
    <cellStyle name="20% - Ênfase1 2 2 3 6 2" xfId="11582"/>
    <cellStyle name="20% - Ênfase1 2 2 3 6 2 2" xfId="46719"/>
    <cellStyle name="20% - Ênfase1 2 2 3 6 3" xfId="19221"/>
    <cellStyle name="20% - Ênfase1 2 2 3 6 4" xfId="27349"/>
    <cellStyle name="20% - Ênfase1 2 2 3 6 5" xfId="35490"/>
    <cellStyle name="20% - Ênfase1 2 2 3 6 6" xfId="41591"/>
    <cellStyle name="20% - Ênfase1 2 2 3 6 7" xfId="52339"/>
    <cellStyle name="20% - Ênfase1 2 2 3 7" xfId="10041"/>
    <cellStyle name="20% - Ênfase1 2 2 3 7 2" xfId="45227"/>
    <cellStyle name="20% - Ênfase1 2 2 3 8" xfId="17585"/>
    <cellStyle name="20% - Ênfase1 2 2 3 9" xfId="25713"/>
    <cellStyle name="20% - Ênfase1 2 2 4" xfId="543"/>
    <cellStyle name="20% - Ênfase1 2 2 4 10" xfId="41592"/>
    <cellStyle name="20% - Ênfase1 2 2 4 11" xfId="52340"/>
    <cellStyle name="20% - Ênfase1 2 2 4 2" xfId="544"/>
    <cellStyle name="20% - Ênfase1 2 2 4 2 2" xfId="13539"/>
    <cellStyle name="20% - Ênfase1 2 2 4 2 2 2" xfId="48664"/>
    <cellStyle name="20% - Ênfase1 2 2 4 2 3" xfId="21343"/>
    <cellStyle name="20% - Ênfase1 2 2 4 2 4" xfId="29471"/>
    <cellStyle name="20% - Ênfase1 2 2 4 2 5" xfId="37612"/>
    <cellStyle name="20% - Ênfase1 2 2 4 2 6" xfId="41593"/>
    <cellStyle name="20% - Ênfase1 2 2 4 2 7" xfId="52341"/>
    <cellStyle name="20% - Ênfase1 2 2 4 3" xfId="545"/>
    <cellStyle name="20% - Ênfase1 2 2 4 3 2" xfId="15022"/>
    <cellStyle name="20% - Ênfase1 2 2 4 3 2 2" xfId="50147"/>
    <cellStyle name="20% - Ênfase1 2 2 4 3 3" xfId="22963"/>
    <cellStyle name="20% - Ênfase1 2 2 4 3 4" xfId="31091"/>
    <cellStyle name="20% - Ênfase1 2 2 4 3 5" xfId="39232"/>
    <cellStyle name="20% - Ênfase1 2 2 4 3 6" xfId="41594"/>
    <cellStyle name="20% - Ênfase1 2 2 4 3 7" xfId="52342"/>
    <cellStyle name="20% - Ênfase1 2 2 4 4" xfId="546"/>
    <cellStyle name="20% - Ênfase1 2 2 4 4 2" xfId="16514"/>
    <cellStyle name="20% - Ênfase1 2 2 4 4 2 2" xfId="51639"/>
    <cellStyle name="20% - Ênfase1 2 2 4 4 3" xfId="24587"/>
    <cellStyle name="20% - Ênfase1 2 2 4 4 4" xfId="32715"/>
    <cellStyle name="20% - Ênfase1 2 2 4 4 5" xfId="40856"/>
    <cellStyle name="20% - Ênfase1 2 2 4 4 6" xfId="41595"/>
    <cellStyle name="20% - Ênfase1 2 2 4 4 7" xfId="52343"/>
    <cellStyle name="20% - Ênfase1 2 2 4 5" xfId="547"/>
    <cellStyle name="20% - Ênfase1 2 2 4 5 2" xfId="12067"/>
    <cellStyle name="20% - Ênfase1 2 2 4 5 2 2" xfId="47193"/>
    <cellStyle name="20% - Ênfase1 2 2 4 5 3" xfId="19737"/>
    <cellStyle name="20% - Ênfase1 2 2 4 5 4" xfId="27865"/>
    <cellStyle name="20% - Ênfase1 2 2 4 5 5" xfId="36006"/>
    <cellStyle name="20% - Ênfase1 2 2 4 5 6" xfId="41596"/>
    <cellStyle name="20% - Ênfase1 2 2 4 5 7" xfId="52344"/>
    <cellStyle name="20% - Ênfase1 2 2 4 6" xfId="10530"/>
    <cellStyle name="20% - Ênfase1 2 2 4 6 2" xfId="45683"/>
    <cellStyle name="20% - Ênfase1 2 2 4 7" xfId="18091"/>
    <cellStyle name="20% - Ênfase1 2 2 4 8" xfId="26219"/>
    <cellStyle name="20% - Ênfase1 2 2 4 9" xfId="34360"/>
    <cellStyle name="20% - Ênfase1 2 2 5" xfId="548"/>
    <cellStyle name="20% - Ênfase1 2 2 5 2" xfId="12801"/>
    <cellStyle name="20% - Ênfase1 2 2 5 2 2" xfId="47926"/>
    <cellStyle name="20% - Ênfase1 2 2 5 3" xfId="20534"/>
    <cellStyle name="20% - Ênfase1 2 2 5 4" xfId="28662"/>
    <cellStyle name="20% - Ênfase1 2 2 5 5" xfId="36803"/>
    <cellStyle name="20% - Ênfase1 2 2 5 6" xfId="41597"/>
    <cellStyle name="20% - Ênfase1 2 2 5 7" xfId="52345"/>
    <cellStyle name="20% - Ênfase1 2 2 6" xfId="549"/>
    <cellStyle name="20% - Ênfase1 2 2 6 2" xfId="14279"/>
    <cellStyle name="20% - Ênfase1 2 2 6 2 2" xfId="49404"/>
    <cellStyle name="20% - Ênfase1 2 2 6 3" xfId="22154"/>
    <cellStyle name="20% - Ênfase1 2 2 6 4" xfId="30282"/>
    <cellStyle name="20% - Ênfase1 2 2 6 5" xfId="38423"/>
    <cellStyle name="20% - Ênfase1 2 2 6 6" xfId="41598"/>
    <cellStyle name="20% - Ênfase1 2 2 6 7" xfId="52346"/>
    <cellStyle name="20% - Ênfase1 2 2 7" xfId="550"/>
    <cellStyle name="20% - Ênfase1 2 2 7 2" xfId="15771"/>
    <cellStyle name="20% - Ênfase1 2 2 7 2 2" xfId="50896"/>
    <cellStyle name="20% - Ênfase1 2 2 7 3" xfId="23778"/>
    <cellStyle name="20% - Ênfase1 2 2 7 4" xfId="31906"/>
    <cellStyle name="20% - Ênfase1 2 2 7 5" xfId="40047"/>
    <cellStyle name="20% - Ênfase1 2 2 7 6" xfId="41599"/>
    <cellStyle name="20% - Ênfase1 2 2 7 7" xfId="52347"/>
    <cellStyle name="20% - Ênfase1 2 2 8" xfId="551"/>
    <cellStyle name="20% - Ênfase1 2 2 8 2" xfId="11301"/>
    <cellStyle name="20% - Ênfase1 2 2 8 2 2" xfId="46440"/>
    <cellStyle name="20% - Ênfase1 2 2 8 3" xfId="18918"/>
    <cellStyle name="20% - Ênfase1 2 2 8 4" xfId="27046"/>
    <cellStyle name="20% - Ênfase1 2 2 8 5" xfId="35187"/>
    <cellStyle name="20% - Ênfase1 2 2 8 6" xfId="41600"/>
    <cellStyle name="20% - Ênfase1 2 2 8 7" xfId="52348"/>
    <cellStyle name="20% - Ênfase1 2 2 9" xfId="9675"/>
    <cellStyle name="20% - Ênfase1 2 2 9 2" xfId="44948"/>
    <cellStyle name="20% - Ênfase1 2 2 9 3" xfId="52349"/>
    <cellStyle name="20% - Ênfase1 2 20" xfId="52320"/>
    <cellStyle name="20% - Ênfase1 2 21" xfId="60876"/>
    <cellStyle name="20% - Ênfase1 2 22" xfId="60957"/>
    <cellStyle name="20% - Ênfase1 2 23" xfId="61436"/>
    <cellStyle name="20% - Ênfase1 2 24" xfId="61642"/>
    <cellStyle name="20% - Ênfase1 2 3" xfId="10"/>
    <cellStyle name="20% - Ênfase1 2 3 10" xfId="17317"/>
    <cellStyle name="20% - Ênfase1 2 3 11" xfId="25445"/>
    <cellStyle name="20% - Ênfase1 2 3 12" xfId="33577"/>
    <cellStyle name="20% - Ênfase1 2 3 13" xfId="61297"/>
    <cellStyle name="20% - Ênfase1 2 3 14" xfId="61602"/>
    <cellStyle name="20% - Ênfase1 2 3 15" xfId="61809"/>
    <cellStyle name="20% - Ênfase1 2 3 2" xfId="553"/>
    <cellStyle name="20% - Ênfase1 2 3 2 2" xfId="554"/>
    <cellStyle name="20% - Ênfase1 2 3 2 2 2" xfId="41603"/>
    <cellStyle name="20% - Ênfase1 2 3 2 3" xfId="555"/>
    <cellStyle name="20% - Ênfase1 2 3 2 4" xfId="41602"/>
    <cellStyle name="20% - Ênfase1 2 3 3" xfId="556"/>
    <cellStyle name="20% - Ênfase1 2 3 3 10" xfId="33889"/>
    <cellStyle name="20% - Ênfase1 2 3 3 11" xfId="41604"/>
    <cellStyle name="20% - Ênfase1 2 3 3 12" xfId="52350"/>
    <cellStyle name="20% - Ênfase1 2 3 3 2" xfId="557"/>
    <cellStyle name="20% - Ênfase1 2 3 3 2 10" xfId="41605"/>
    <cellStyle name="20% - Ênfase1 2 3 3 2 11" xfId="52351"/>
    <cellStyle name="20% - Ênfase1 2 3 3 2 2" xfId="558"/>
    <cellStyle name="20% - Ênfase1 2 3 3 2 2 2" xfId="13843"/>
    <cellStyle name="20% - Ênfase1 2 3 3 2 2 2 2" xfId="48968"/>
    <cellStyle name="20% - Ênfase1 2 3 3 2 2 3" xfId="21681"/>
    <cellStyle name="20% - Ênfase1 2 3 3 2 2 4" xfId="29809"/>
    <cellStyle name="20% - Ênfase1 2 3 3 2 2 5" xfId="37950"/>
    <cellStyle name="20% - Ênfase1 2 3 3 2 2 6" xfId="41606"/>
    <cellStyle name="20% - Ênfase1 2 3 3 2 2 7" xfId="52352"/>
    <cellStyle name="20% - Ênfase1 2 3 3 2 3" xfId="559"/>
    <cellStyle name="20% - Ênfase1 2 3 3 2 3 2" xfId="15331"/>
    <cellStyle name="20% - Ênfase1 2 3 3 2 3 2 2" xfId="50456"/>
    <cellStyle name="20% - Ênfase1 2 3 3 2 3 3" xfId="23301"/>
    <cellStyle name="20% - Ênfase1 2 3 3 2 3 4" xfId="31429"/>
    <cellStyle name="20% - Ênfase1 2 3 3 2 3 5" xfId="39570"/>
    <cellStyle name="20% - Ênfase1 2 3 3 2 3 6" xfId="41607"/>
    <cellStyle name="20% - Ênfase1 2 3 3 2 3 7" xfId="52353"/>
    <cellStyle name="20% - Ênfase1 2 3 3 2 4" xfId="560"/>
    <cellStyle name="20% - Ênfase1 2 3 3 2 4 2" xfId="16823"/>
    <cellStyle name="20% - Ênfase1 2 3 3 2 4 2 2" xfId="51948"/>
    <cellStyle name="20% - Ênfase1 2 3 3 2 4 3" xfId="24925"/>
    <cellStyle name="20% - Ênfase1 2 3 3 2 4 4" xfId="33053"/>
    <cellStyle name="20% - Ênfase1 2 3 3 2 4 5" xfId="41194"/>
    <cellStyle name="20% - Ênfase1 2 3 3 2 4 6" xfId="41608"/>
    <cellStyle name="20% - Ênfase1 2 3 3 2 4 7" xfId="52354"/>
    <cellStyle name="20% - Ênfase1 2 3 3 2 5" xfId="561"/>
    <cellStyle name="20% - Ênfase1 2 3 3 2 5 2" xfId="12369"/>
    <cellStyle name="20% - Ênfase1 2 3 3 2 5 2 2" xfId="47494"/>
    <cellStyle name="20% - Ênfase1 2 3 3 2 5 3" xfId="20065"/>
    <cellStyle name="20% - Ênfase1 2 3 3 2 5 4" xfId="28193"/>
    <cellStyle name="20% - Ênfase1 2 3 3 2 5 5" xfId="36334"/>
    <cellStyle name="20% - Ênfase1 2 3 3 2 5 6" xfId="41609"/>
    <cellStyle name="20% - Ênfase1 2 3 3 2 5 7" xfId="52355"/>
    <cellStyle name="20% - Ênfase1 2 3 3 2 6" xfId="10839"/>
    <cellStyle name="20% - Ênfase1 2 3 3 2 6 2" xfId="45992"/>
    <cellStyle name="20% - Ênfase1 2 3 3 2 7" xfId="18429"/>
    <cellStyle name="20% - Ênfase1 2 3 3 2 8" xfId="26557"/>
    <cellStyle name="20% - Ênfase1 2 3 3 2 9" xfId="34698"/>
    <cellStyle name="20% - Ênfase1 2 3 3 3" xfId="562"/>
    <cellStyle name="20% - Ênfase1 2 3 3 3 2" xfId="13110"/>
    <cellStyle name="20% - Ênfase1 2 3 3 3 2 2" xfId="48235"/>
    <cellStyle name="20% - Ênfase1 2 3 3 3 3" xfId="20872"/>
    <cellStyle name="20% - Ênfase1 2 3 3 3 4" xfId="29000"/>
    <cellStyle name="20% - Ênfase1 2 3 3 3 5" xfId="37141"/>
    <cellStyle name="20% - Ênfase1 2 3 3 3 6" xfId="41610"/>
    <cellStyle name="20% - Ênfase1 2 3 3 3 7" xfId="52356"/>
    <cellStyle name="20% - Ênfase1 2 3 3 4" xfId="563"/>
    <cellStyle name="20% - Ênfase1 2 3 3 4 2" xfId="14588"/>
    <cellStyle name="20% - Ênfase1 2 3 3 4 2 2" xfId="49713"/>
    <cellStyle name="20% - Ênfase1 2 3 3 4 3" xfId="22492"/>
    <cellStyle name="20% - Ênfase1 2 3 3 4 4" xfId="30620"/>
    <cellStyle name="20% - Ênfase1 2 3 3 4 5" xfId="38761"/>
    <cellStyle name="20% - Ênfase1 2 3 3 4 6" xfId="41611"/>
    <cellStyle name="20% - Ênfase1 2 3 3 4 7" xfId="52357"/>
    <cellStyle name="20% - Ênfase1 2 3 3 5" xfId="564"/>
    <cellStyle name="20% - Ênfase1 2 3 3 5 2" xfId="16080"/>
    <cellStyle name="20% - Ênfase1 2 3 3 5 2 2" xfId="51205"/>
    <cellStyle name="20% - Ênfase1 2 3 3 5 3" xfId="24116"/>
    <cellStyle name="20% - Ênfase1 2 3 3 5 4" xfId="32244"/>
    <cellStyle name="20% - Ênfase1 2 3 3 5 5" xfId="40385"/>
    <cellStyle name="20% - Ênfase1 2 3 3 5 6" xfId="41612"/>
    <cellStyle name="20% - Ênfase1 2 3 3 5 7" xfId="52358"/>
    <cellStyle name="20% - Ênfase1 2 3 3 6" xfId="565"/>
    <cellStyle name="20% - Ênfase1 2 3 3 6 2" xfId="11612"/>
    <cellStyle name="20% - Ênfase1 2 3 3 6 2 2" xfId="46749"/>
    <cellStyle name="20% - Ênfase1 2 3 3 6 3" xfId="19256"/>
    <cellStyle name="20% - Ênfase1 2 3 3 6 4" xfId="27384"/>
    <cellStyle name="20% - Ênfase1 2 3 3 6 5" xfId="35525"/>
    <cellStyle name="20% - Ênfase1 2 3 3 6 6" xfId="41613"/>
    <cellStyle name="20% - Ênfase1 2 3 3 6 7" xfId="52359"/>
    <cellStyle name="20% - Ênfase1 2 3 3 7" xfId="10073"/>
    <cellStyle name="20% - Ênfase1 2 3 3 7 2" xfId="45257"/>
    <cellStyle name="20% - Ênfase1 2 3 3 8" xfId="17620"/>
    <cellStyle name="20% - Ênfase1 2 3 3 9" xfId="25748"/>
    <cellStyle name="20% - Ênfase1 2 3 4" xfId="566"/>
    <cellStyle name="20% - Ênfase1 2 3 4 10" xfId="41614"/>
    <cellStyle name="20% - Ênfase1 2 3 4 11" xfId="52360"/>
    <cellStyle name="20% - Ênfase1 2 3 4 2" xfId="567"/>
    <cellStyle name="20% - Ênfase1 2 3 4 2 2" xfId="13564"/>
    <cellStyle name="20% - Ênfase1 2 3 4 2 2 2" xfId="48689"/>
    <cellStyle name="20% - Ênfase1 2 3 4 2 3" xfId="21378"/>
    <cellStyle name="20% - Ênfase1 2 3 4 2 4" xfId="29506"/>
    <cellStyle name="20% - Ênfase1 2 3 4 2 5" xfId="37647"/>
    <cellStyle name="20% - Ênfase1 2 3 4 2 6" xfId="41615"/>
    <cellStyle name="20% - Ênfase1 2 3 4 2 7" xfId="52361"/>
    <cellStyle name="20% - Ênfase1 2 3 4 3" xfId="568"/>
    <cellStyle name="20% - Ênfase1 2 3 4 3 2" xfId="15052"/>
    <cellStyle name="20% - Ênfase1 2 3 4 3 2 2" xfId="50177"/>
    <cellStyle name="20% - Ênfase1 2 3 4 3 3" xfId="22998"/>
    <cellStyle name="20% - Ênfase1 2 3 4 3 4" xfId="31126"/>
    <cellStyle name="20% - Ênfase1 2 3 4 3 5" xfId="39267"/>
    <cellStyle name="20% - Ênfase1 2 3 4 3 6" xfId="41616"/>
    <cellStyle name="20% - Ênfase1 2 3 4 3 7" xfId="52362"/>
    <cellStyle name="20% - Ênfase1 2 3 4 4" xfId="569"/>
    <cellStyle name="20% - Ênfase1 2 3 4 4 2" xfId="16544"/>
    <cellStyle name="20% - Ênfase1 2 3 4 4 2 2" xfId="51669"/>
    <cellStyle name="20% - Ênfase1 2 3 4 4 3" xfId="24622"/>
    <cellStyle name="20% - Ênfase1 2 3 4 4 4" xfId="32750"/>
    <cellStyle name="20% - Ênfase1 2 3 4 4 5" xfId="40891"/>
    <cellStyle name="20% - Ênfase1 2 3 4 4 6" xfId="41617"/>
    <cellStyle name="20% - Ênfase1 2 3 4 4 7" xfId="52363"/>
    <cellStyle name="20% - Ênfase1 2 3 4 5" xfId="570"/>
    <cellStyle name="20% - Ênfase1 2 3 4 5 2" xfId="12093"/>
    <cellStyle name="20% - Ênfase1 2 3 4 5 2 2" xfId="47218"/>
    <cellStyle name="20% - Ênfase1 2 3 4 5 3" xfId="19765"/>
    <cellStyle name="20% - Ênfase1 2 3 4 5 4" xfId="27893"/>
    <cellStyle name="20% - Ênfase1 2 3 4 5 5" xfId="36034"/>
    <cellStyle name="20% - Ênfase1 2 3 4 5 6" xfId="41618"/>
    <cellStyle name="20% - Ênfase1 2 3 4 5 7" xfId="52364"/>
    <cellStyle name="20% - Ênfase1 2 3 4 6" xfId="10560"/>
    <cellStyle name="20% - Ênfase1 2 3 4 6 2" xfId="45713"/>
    <cellStyle name="20% - Ênfase1 2 3 4 7" xfId="18126"/>
    <cellStyle name="20% - Ênfase1 2 3 4 8" xfId="26254"/>
    <cellStyle name="20% - Ênfase1 2 3 4 9" xfId="34395"/>
    <cellStyle name="20% - Ênfase1 2 3 5" xfId="571"/>
    <cellStyle name="20% - Ênfase1 2 3 5 2" xfId="12831"/>
    <cellStyle name="20% - Ênfase1 2 3 5 2 2" xfId="47956"/>
    <cellStyle name="20% - Ênfase1 2 3 5 3" xfId="20569"/>
    <cellStyle name="20% - Ênfase1 2 3 5 4" xfId="28697"/>
    <cellStyle name="20% - Ênfase1 2 3 5 5" xfId="36838"/>
    <cellStyle name="20% - Ênfase1 2 3 5 6" xfId="41619"/>
    <cellStyle name="20% - Ênfase1 2 3 5 7" xfId="52365"/>
    <cellStyle name="20% - Ênfase1 2 3 6" xfId="572"/>
    <cellStyle name="20% - Ênfase1 2 3 6 2" xfId="14309"/>
    <cellStyle name="20% - Ênfase1 2 3 6 2 2" xfId="49434"/>
    <cellStyle name="20% - Ênfase1 2 3 6 3" xfId="22189"/>
    <cellStyle name="20% - Ênfase1 2 3 6 4" xfId="30317"/>
    <cellStyle name="20% - Ênfase1 2 3 6 5" xfId="38458"/>
    <cellStyle name="20% - Ênfase1 2 3 6 6" xfId="41620"/>
    <cellStyle name="20% - Ênfase1 2 3 6 7" xfId="52366"/>
    <cellStyle name="20% - Ênfase1 2 3 7" xfId="573"/>
    <cellStyle name="20% - Ênfase1 2 3 7 2" xfId="15801"/>
    <cellStyle name="20% - Ênfase1 2 3 7 2 2" xfId="50926"/>
    <cellStyle name="20% - Ênfase1 2 3 7 3" xfId="23813"/>
    <cellStyle name="20% - Ênfase1 2 3 7 4" xfId="31941"/>
    <cellStyle name="20% - Ênfase1 2 3 7 5" xfId="40082"/>
    <cellStyle name="20% - Ênfase1 2 3 7 6" xfId="41621"/>
    <cellStyle name="20% - Ênfase1 2 3 7 7" xfId="52367"/>
    <cellStyle name="20% - Ênfase1 2 3 8" xfId="574"/>
    <cellStyle name="20% - Ênfase1 2 3 8 2" xfId="11332"/>
    <cellStyle name="20% - Ênfase1 2 3 8 2 2" xfId="46470"/>
    <cellStyle name="20% - Ênfase1 2 3 8 3" xfId="18953"/>
    <cellStyle name="20% - Ênfase1 2 3 8 4" xfId="27081"/>
    <cellStyle name="20% - Ênfase1 2 3 8 5" xfId="35222"/>
    <cellStyle name="20% - Ênfase1 2 3 8 6" xfId="41622"/>
    <cellStyle name="20% - Ênfase1 2 3 8 7" xfId="52368"/>
    <cellStyle name="20% - Ênfase1 2 3 9" xfId="9708"/>
    <cellStyle name="20% - Ênfase1 2 3 9 2" xfId="44978"/>
    <cellStyle name="20% - Ênfase1 2 3 9 3" xfId="52369"/>
    <cellStyle name="20% - Ênfase1 2 4" xfId="575"/>
    <cellStyle name="20% - Ênfase1 2 4 10" xfId="17363"/>
    <cellStyle name="20% - Ênfase1 2 4 11" xfId="25491"/>
    <cellStyle name="20% - Ênfase1 2 4 12" xfId="33631"/>
    <cellStyle name="20% - Ênfase1 2 4 13" xfId="52370"/>
    <cellStyle name="20% - Ênfase1 2 4 2" xfId="576"/>
    <cellStyle name="20% - Ênfase1 2 4 2 10" xfId="33943"/>
    <cellStyle name="20% - Ênfase1 2 4 2 11" xfId="41623"/>
    <cellStyle name="20% - Ênfase1 2 4 2 12" xfId="52371"/>
    <cellStyle name="20% - Ênfase1 2 4 2 2" xfId="577"/>
    <cellStyle name="20% - Ênfase1 2 4 2 2 10" xfId="41624"/>
    <cellStyle name="20% - Ênfase1 2 4 2 2 11" xfId="52372"/>
    <cellStyle name="20% - Ênfase1 2 4 2 2 2" xfId="578"/>
    <cellStyle name="20% - Ênfase1 2 4 2 2 2 2" xfId="13892"/>
    <cellStyle name="20% - Ênfase1 2 4 2 2 2 2 2" xfId="49017"/>
    <cellStyle name="20% - Ênfase1 2 4 2 2 2 3" xfId="21735"/>
    <cellStyle name="20% - Ênfase1 2 4 2 2 2 4" xfId="29863"/>
    <cellStyle name="20% - Ênfase1 2 4 2 2 2 5" xfId="38004"/>
    <cellStyle name="20% - Ênfase1 2 4 2 2 2 6" xfId="41625"/>
    <cellStyle name="20% - Ênfase1 2 4 2 2 2 7" xfId="52373"/>
    <cellStyle name="20% - Ênfase1 2 4 2 2 3" xfId="579"/>
    <cellStyle name="20% - Ênfase1 2 4 2 2 3 2" xfId="15380"/>
    <cellStyle name="20% - Ênfase1 2 4 2 2 3 2 2" xfId="50505"/>
    <cellStyle name="20% - Ênfase1 2 4 2 2 3 3" xfId="23355"/>
    <cellStyle name="20% - Ênfase1 2 4 2 2 3 4" xfId="31483"/>
    <cellStyle name="20% - Ênfase1 2 4 2 2 3 5" xfId="39624"/>
    <cellStyle name="20% - Ênfase1 2 4 2 2 3 6" xfId="41626"/>
    <cellStyle name="20% - Ênfase1 2 4 2 2 3 7" xfId="52374"/>
    <cellStyle name="20% - Ênfase1 2 4 2 2 4" xfId="580"/>
    <cellStyle name="20% - Ênfase1 2 4 2 2 4 2" xfId="16872"/>
    <cellStyle name="20% - Ênfase1 2 4 2 2 4 2 2" xfId="51997"/>
    <cellStyle name="20% - Ênfase1 2 4 2 2 4 3" xfId="24979"/>
    <cellStyle name="20% - Ênfase1 2 4 2 2 4 4" xfId="33107"/>
    <cellStyle name="20% - Ênfase1 2 4 2 2 4 5" xfId="41248"/>
    <cellStyle name="20% - Ênfase1 2 4 2 2 4 6" xfId="41627"/>
    <cellStyle name="20% - Ênfase1 2 4 2 2 4 7" xfId="52375"/>
    <cellStyle name="20% - Ênfase1 2 4 2 2 5" xfId="581"/>
    <cellStyle name="20% - Ênfase1 2 4 2 2 5 2" xfId="12418"/>
    <cellStyle name="20% - Ênfase1 2 4 2 2 5 2 2" xfId="47543"/>
    <cellStyle name="20% - Ênfase1 2 4 2 2 5 3" xfId="20119"/>
    <cellStyle name="20% - Ênfase1 2 4 2 2 5 4" xfId="28247"/>
    <cellStyle name="20% - Ênfase1 2 4 2 2 5 5" xfId="36388"/>
    <cellStyle name="20% - Ênfase1 2 4 2 2 5 6" xfId="41628"/>
    <cellStyle name="20% - Ênfase1 2 4 2 2 5 7" xfId="52376"/>
    <cellStyle name="20% - Ênfase1 2 4 2 2 6" xfId="10888"/>
    <cellStyle name="20% - Ênfase1 2 4 2 2 6 2" xfId="46041"/>
    <cellStyle name="20% - Ênfase1 2 4 2 2 7" xfId="18483"/>
    <cellStyle name="20% - Ênfase1 2 4 2 2 8" xfId="26611"/>
    <cellStyle name="20% - Ênfase1 2 4 2 2 9" xfId="34752"/>
    <cellStyle name="20% - Ênfase1 2 4 2 3" xfId="582"/>
    <cellStyle name="20% - Ênfase1 2 4 2 3 2" xfId="13159"/>
    <cellStyle name="20% - Ênfase1 2 4 2 3 2 2" xfId="48284"/>
    <cellStyle name="20% - Ênfase1 2 4 2 3 3" xfId="20926"/>
    <cellStyle name="20% - Ênfase1 2 4 2 3 4" xfId="29054"/>
    <cellStyle name="20% - Ênfase1 2 4 2 3 5" xfId="37195"/>
    <cellStyle name="20% - Ênfase1 2 4 2 3 6" xfId="41629"/>
    <cellStyle name="20% - Ênfase1 2 4 2 3 7" xfId="52377"/>
    <cellStyle name="20% - Ênfase1 2 4 2 4" xfId="583"/>
    <cellStyle name="20% - Ênfase1 2 4 2 4 2" xfId="14637"/>
    <cellStyle name="20% - Ênfase1 2 4 2 4 2 2" xfId="49762"/>
    <cellStyle name="20% - Ênfase1 2 4 2 4 3" xfId="22546"/>
    <cellStyle name="20% - Ênfase1 2 4 2 4 4" xfId="30674"/>
    <cellStyle name="20% - Ênfase1 2 4 2 4 5" xfId="38815"/>
    <cellStyle name="20% - Ênfase1 2 4 2 4 6" xfId="41630"/>
    <cellStyle name="20% - Ênfase1 2 4 2 4 7" xfId="52378"/>
    <cellStyle name="20% - Ênfase1 2 4 2 5" xfId="584"/>
    <cellStyle name="20% - Ênfase1 2 4 2 5 2" xfId="16129"/>
    <cellStyle name="20% - Ênfase1 2 4 2 5 2 2" xfId="51254"/>
    <cellStyle name="20% - Ênfase1 2 4 2 5 3" xfId="24170"/>
    <cellStyle name="20% - Ênfase1 2 4 2 5 4" xfId="32298"/>
    <cellStyle name="20% - Ênfase1 2 4 2 5 5" xfId="40439"/>
    <cellStyle name="20% - Ênfase1 2 4 2 5 6" xfId="41631"/>
    <cellStyle name="20% - Ênfase1 2 4 2 5 7" xfId="52379"/>
    <cellStyle name="20% - Ênfase1 2 4 2 6" xfId="585"/>
    <cellStyle name="20% - Ênfase1 2 4 2 6 2" xfId="11661"/>
    <cellStyle name="20% - Ênfase1 2 4 2 6 2 2" xfId="46798"/>
    <cellStyle name="20% - Ênfase1 2 4 2 6 3" xfId="19310"/>
    <cellStyle name="20% - Ênfase1 2 4 2 6 4" xfId="27438"/>
    <cellStyle name="20% - Ênfase1 2 4 2 6 5" xfId="35579"/>
    <cellStyle name="20% - Ênfase1 2 4 2 6 6" xfId="41632"/>
    <cellStyle name="20% - Ênfase1 2 4 2 6 7" xfId="52380"/>
    <cellStyle name="20% - Ênfase1 2 4 2 7" xfId="10136"/>
    <cellStyle name="20% - Ênfase1 2 4 2 7 2" xfId="45306"/>
    <cellStyle name="20% - Ênfase1 2 4 2 8" xfId="17674"/>
    <cellStyle name="20% - Ênfase1 2 4 2 9" xfId="25802"/>
    <cellStyle name="20% - Ênfase1 2 4 3" xfId="586"/>
    <cellStyle name="20% - Ênfase1 2 4 3 10" xfId="41633"/>
    <cellStyle name="20% - Ênfase1 2 4 3 11" xfId="52381"/>
    <cellStyle name="20% - Ênfase1 2 4 3 2" xfId="587"/>
    <cellStyle name="20% - Ênfase1 2 4 3 2 2" xfId="13605"/>
    <cellStyle name="20% - Ênfase1 2 4 3 2 2 2" xfId="48730"/>
    <cellStyle name="20% - Ênfase1 2 4 3 2 3" xfId="21424"/>
    <cellStyle name="20% - Ênfase1 2 4 3 2 4" xfId="29552"/>
    <cellStyle name="20% - Ênfase1 2 4 3 2 5" xfId="37693"/>
    <cellStyle name="20% - Ênfase1 2 4 3 2 6" xfId="41634"/>
    <cellStyle name="20% - Ênfase1 2 4 3 2 7" xfId="52382"/>
    <cellStyle name="20% - Ênfase1 2 4 3 3" xfId="588"/>
    <cellStyle name="20% - Ênfase1 2 4 3 3 2" xfId="15093"/>
    <cellStyle name="20% - Ênfase1 2 4 3 3 2 2" xfId="50218"/>
    <cellStyle name="20% - Ênfase1 2 4 3 3 3" xfId="23044"/>
    <cellStyle name="20% - Ênfase1 2 4 3 3 4" xfId="31172"/>
    <cellStyle name="20% - Ênfase1 2 4 3 3 5" xfId="39313"/>
    <cellStyle name="20% - Ênfase1 2 4 3 3 6" xfId="41635"/>
    <cellStyle name="20% - Ênfase1 2 4 3 3 7" xfId="52383"/>
    <cellStyle name="20% - Ênfase1 2 4 3 4" xfId="589"/>
    <cellStyle name="20% - Ênfase1 2 4 3 4 2" xfId="16585"/>
    <cellStyle name="20% - Ênfase1 2 4 3 4 2 2" xfId="51710"/>
    <cellStyle name="20% - Ênfase1 2 4 3 4 3" xfId="24668"/>
    <cellStyle name="20% - Ênfase1 2 4 3 4 4" xfId="32796"/>
    <cellStyle name="20% - Ênfase1 2 4 3 4 5" xfId="40937"/>
    <cellStyle name="20% - Ênfase1 2 4 3 4 6" xfId="41636"/>
    <cellStyle name="20% - Ênfase1 2 4 3 4 7" xfId="52384"/>
    <cellStyle name="20% - Ênfase1 2 4 3 5" xfId="590"/>
    <cellStyle name="20% - Ênfase1 2 4 3 5 2" xfId="12131"/>
    <cellStyle name="20% - Ênfase1 2 4 3 5 2 2" xfId="47256"/>
    <cellStyle name="20% - Ênfase1 2 4 3 5 3" xfId="19808"/>
    <cellStyle name="20% - Ênfase1 2 4 3 5 4" xfId="27936"/>
    <cellStyle name="20% - Ênfase1 2 4 3 5 5" xfId="36077"/>
    <cellStyle name="20% - Ênfase1 2 4 3 5 6" xfId="41637"/>
    <cellStyle name="20% - Ênfase1 2 4 3 5 7" xfId="52385"/>
    <cellStyle name="20% - Ênfase1 2 4 3 6" xfId="10601"/>
    <cellStyle name="20% - Ênfase1 2 4 3 6 2" xfId="45754"/>
    <cellStyle name="20% - Ênfase1 2 4 3 7" xfId="18172"/>
    <cellStyle name="20% - Ênfase1 2 4 3 8" xfId="26300"/>
    <cellStyle name="20% - Ênfase1 2 4 3 9" xfId="34441"/>
    <cellStyle name="20% - Ênfase1 2 4 4" xfId="591"/>
    <cellStyle name="20% - Ênfase1 2 4 4 2" xfId="12872"/>
    <cellStyle name="20% - Ênfase1 2 4 4 2 2" xfId="47997"/>
    <cellStyle name="20% - Ênfase1 2 4 4 3" xfId="20615"/>
    <cellStyle name="20% - Ênfase1 2 4 4 4" xfId="28743"/>
    <cellStyle name="20% - Ênfase1 2 4 4 5" xfId="36884"/>
    <cellStyle name="20% - Ênfase1 2 4 4 6" xfId="41638"/>
    <cellStyle name="20% - Ênfase1 2 4 4 7" xfId="52386"/>
    <cellStyle name="20% - Ênfase1 2 4 5" xfId="592"/>
    <cellStyle name="20% - Ênfase1 2 4 5 2" xfId="14350"/>
    <cellStyle name="20% - Ênfase1 2 4 5 2 2" xfId="49475"/>
    <cellStyle name="20% - Ênfase1 2 4 5 3" xfId="22235"/>
    <cellStyle name="20% - Ênfase1 2 4 5 4" xfId="30363"/>
    <cellStyle name="20% - Ênfase1 2 4 5 5" xfId="38504"/>
    <cellStyle name="20% - Ênfase1 2 4 5 6" xfId="41639"/>
    <cellStyle name="20% - Ênfase1 2 4 5 7" xfId="52387"/>
    <cellStyle name="20% - Ênfase1 2 4 6" xfId="593"/>
    <cellStyle name="20% - Ênfase1 2 4 6 2" xfId="15842"/>
    <cellStyle name="20% - Ênfase1 2 4 6 2 2" xfId="50967"/>
    <cellStyle name="20% - Ênfase1 2 4 6 3" xfId="23859"/>
    <cellStyle name="20% - Ênfase1 2 4 6 4" xfId="31987"/>
    <cellStyle name="20% - Ênfase1 2 4 6 5" xfId="40128"/>
    <cellStyle name="20% - Ênfase1 2 4 6 6" xfId="41640"/>
    <cellStyle name="20% - Ênfase1 2 4 6 7" xfId="52388"/>
    <cellStyle name="20% - Ênfase1 2 4 7" xfId="594"/>
    <cellStyle name="20% - Ênfase1 2 4 7 2" xfId="11374"/>
    <cellStyle name="20% - Ênfase1 2 4 7 2 2" xfId="46511"/>
    <cellStyle name="20% - Ênfase1 2 4 7 3" xfId="18999"/>
    <cellStyle name="20% - Ênfase1 2 4 7 4" xfId="27127"/>
    <cellStyle name="20% - Ênfase1 2 4 7 5" xfId="35268"/>
    <cellStyle name="20% - Ênfase1 2 4 7 6" xfId="41641"/>
    <cellStyle name="20% - Ênfase1 2 4 7 7" xfId="52389"/>
    <cellStyle name="20% - Ênfase1 2 4 8" xfId="595"/>
    <cellStyle name="20% - Ênfase1 2 4 8 2" xfId="41642"/>
    <cellStyle name="20% - Ênfase1 2 4 9" xfId="9786"/>
    <cellStyle name="20% - Ênfase1 2 4 9 2" xfId="45019"/>
    <cellStyle name="20% - Ênfase1 2 5" xfId="596"/>
    <cellStyle name="20% - Ênfase1 2 5 10" xfId="25507"/>
    <cellStyle name="20% - Ênfase1 2 5 11" xfId="33647"/>
    <cellStyle name="20% - Ênfase1 2 5 12" xfId="41643"/>
    <cellStyle name="20% - Ênfase1 2 5 13" xfId="52390"/>
    <cellStyle name="20% - Ênfase1 2 5 2" xfId="597"/>
    <cellStyle name="20% - Ênfase1 2 5 2 10" xfId="33973"/>
    <cellStyle name="20% - Ênfase1 2 5 2 11" xfId="41644"/>
    <cellStyle name="20% - Ênfase1 2 5 2 12" xfId="52391"/>
    <cellStyle name="20% - Ênfase1 2 5 2 2" xfId="598"/>
    <cellStyle name="20% - Ênfase1 2 5 2 2 10" xfId="41645"/>
    <cellStyle name="20% - Ênfase1 2 5 2 2 11" xfId="52392"/>
    <cellStyle name="20% - Ênfase1 2 5 2 2 2" xfId="599"/>
    <cellStyle name="20% - Ênfase1 2 5 2 2 2 2" xfId="13918"/>
    <cellStyle name="20% - Ênfase1 2 5 2 2 2 2 2" xfId="49043"/>
    <cellStyle name="20% - Ênfase1 2 5 2 2 2 3" xfId="21765"/>
    <cellStyle name="20% - Ênfase1 2 5 2 2 2 4" xfId="29893"/>
    <cellStyle name="20% - Ênfase1 2 5 2 2 2 5" xfId="38034"/>
    <cellStyle name="20% - Ênfase1 2 5 2 2 2 6" xfId="41646"/>
    <cellStyle name="20% - Ênfase1 2 5 2 2 2 7" xfId="52393"/>
    <cellStyle name="20% - Ênfase1 2 5 2 2 3" xfId="600"/>
    <cellStyle name="20% - Ênfase1 2 5 2 2 3 2" xfId="15406"/>
    <cellStyle name="20% - Ênfase1 2 5 2 2 3 2 2" xfId="50531"/>
    <cellStyle name="20% - Ênfase1 2 5 2 2 3 3" xfId="23385"/>
    <cellStyle name="20% - Ênfase1 2 5 2 2 3 4" xfId="31513"/>
    <cellStyle name="20% - Ênfase1 2 5 2 2 3 5" xfId="39654"/>
    <cellStyle name="20% - Ênfase1 2 5 2 2 3 6" xfId="41647"/>
    <cellStyle name="20% - Ênfase1 2 5 2 2 3 7" xfId="52394"/>
    <cellStyle name="20% - Ênfase1 2 5 2 2 4" xfId="601"/>
    <cellStyle name="20% - Ênfase1 2 5 2 2 4 2" xfId="16898"/>
    <cellStyle name="20% - Ênfase1 2 5 2 2 4 2 2" xfId="52023"/>
    <cellStyle name="20% - Ênfase1 2 5 2 2 4 3" xfId="25009"/>
    <cellStyle name="20% - Ênfase1 2 5 2 2 4 4" xfId="33137"/>
    <cellStyle name="20% - Ênfase1 2 5 2 2 4 5" xfId="41278"/>
    <cellStyle name="20% - Ênfase1 2 5 2 2 4 6" xfId="41648"/>
    <cellStyle name="20% - Ênfase1 2 5 2 2 4 7" xfId="52395"/>
    <cellStyle name="20% - Ênfase1 2 5 2 2 5" xfId="602"/>
    <cellStyle name="20% - Ênfase1 2 5 2 2 5 2" xfId="12444"/>
    <cellStyle name="20% - Ênfase1 2 5 2 2 5 2 2" xfId="47569"/>
    <cellStyle name="20% - Ênfase1 2 5 2 2 5 3" xfId="20149"/>
    <cellStyle name="20% - Ênfase1 2 5 2 2 5 4" xfId="28277"/>
    <cellStyle name="20% - Ênfase1 2 5 2 2 5 5" xfId="36418"/>
    <cellStyle name="20% - Ênfase1 2 5 2 2 5 6" xfId="41649"/>
    <cellStyle name="20% - Ênfase1 2 5 2 2 5 7" xfId="52396"/>
    <cellStyle name="20% - Ênfase1 2 5 2 2 6" xfId="10914"/>
    <cellStyle name="20% - Ênfase1 2 5 2 2 6 2" xfId="46067"/>
    <cellStyle name="20% - Ênfase1 2 5 2 2 7" xfId="18513"/>
    <cellStyle name="20% - Ênfase1 2 5 2 2 8" xfId="26641"/>
    <cellStyle name="20% - Ênfase1 2 5 2 2 9" xfId="34782"/>
    <cellStyle name="20% - Ênfase1 2 5 2 3" xfId="603"/>
    <cellStyle name="20% - Ênfase1 2 5 2 3 2" xfId="13185"/>
    <cellStyle name="20% - Ênfase1 2 5 2 3 2 2" xfId="48310"/>
    <cellStyle name="20% - Ênfase1 2 5 2 3 3" xfId="20956"/>
    <cellStyle name="20% - Ênfase1 2 5 2 3 4" xfId="29084"/>
    <cellStyle name="20% - Ênfase1 2 5 2 3 5" xfId="37225"/>
    <cellStyle name="20% - Ênfase1 2 5 2 3 6" xfId="41650"/>
    <cellStyle name="20% - Ênfase1 2 5 2 3 7" xfId="52397"/>
    <cellStyle name="20% - Ênfase1 2 5 2 4" xfId="604"/>
    <cellStyle name="20% - Ênfase1 2 5 2 4 2" xfId="14663"/>
    <cellStyle name="20% - Ênfase1 2 5 2 4 2 2" xfId="49788"/>
    <cellStyle name="20% - Ênfase1 2 5 2 4 3" xfId="22576"/>
    <cellStyle name="20% - Ênfase1 2 5 2 4 4" xfId="30704"/>
    <cellStyle name="20% - Ênfase1 2 5 2 4 5" xfId="38845"/>
    <cellStyle name="20% - Ênfase1 2 5 2 4 6" xfId="41651"/>
    <cellStyle name="20% - Ênfase1 2 5 2 4 7" xfId="52398"/>
    <cellStyle name="20% - Ênfase1 2 5 2 5" xfId="605"/>
    <cellStyle name="20% - Ênfase1 2 5 2 5 2" xfId="16155"/>
    <cellStyle name="20% - Ênfase1 2 5 2 5 2 2" xfId="51280"/>
    <cellStyle name="20% - Ênfase1 2 5 2 5 3" xfId="24200"/>
    <cellStyle name="20% - Ênfase1 2 5 2 5 4" xfId="32328"/>
    <cellStyle name="20% - Ênfase1 2 5 2 5 5" xfId="40469"/>
    <cellStyle name="20% - Ênfase1 2 5 2 5 6" xfId="41652"/>
    <cellStyle name="20% - Ênfase1 2 5 2 5 7" xfId="52399"/>
    <cellStyle name="20% - Ênfase1 2 5 2 6" xfId="606"/>
    <cellStyle name="20% - Ênfase1 2 5 2 6 2" xfId="11687"/>
    <cellStyle name="20% - Ênfase1 2 5 2 6 2 2" xfId="46824"/>
    <cellStyle name="20% - Ênfase1 2 5 2 6 3" xfId="19340"/>
    <cellStyle name="20% - Ênfase1 2 5 2 6 4" xfId="27468"/>
    <cellStyle name="20% - Ênfase1 2 5 2 6 5" xfId="35609"/>
    <cellStyle name="20% - Ênfase1 2 5 2 6 6" xfId="41653"/>
    <cellStyle name="20% - Ênfase1 2 5 2 6 7" xfId="52400"/>
    <cellStyle name="20% - Ênfase1 2 5 2 7" xfId="10162"/>
    <cellStyle name="20% - Ênfase1 2 5 2 7 2" xfId="45331"/>
    <cellStyle name="20% - Ênfase1 2 5 2 8" xfId="17704"/>
    <cellStyle name="20% - Ênfase1 2 5 2 9" xfId="25832"/>
    <cellStyle name="20% - Ênfase1 2 5 3" xfId="607"/>
    <cellStyle name="20% - Ênfase1 2 5 3 10" xfId="41654"/>
    <cellStyle name="20% - Ênfase1 2 5 3 11" xfId="52401"/>
    <cellStyle name="20% - Ênfase1 2 5 3 2" xfId="608"/>
    <cellStyle name="20% - Ênfase1 2 5 3 2 2" xfId="13619"/>
    <cellStyle name="20% - Ênfase1 2 5 3 2 2 2" xfId="48744"/>
    <cellStyle name="20% - Ênfase1 2 5 3 2 3" xfId="21440"/>
    <cellStyle name="20% - Ênfase1 2 5 3 2 4" xfId="29568"/>
    <cellStyle name="20% - Ênfase1 2 5 3 2 5" xfId="37709"/>
    <cellStyle name="20% - Ênfase1 2 5 3 2 6" xfId="41655"/>
    <cellStyle name="20% - Ênfase1 2 5 3 2 7" xfId="52402"/>
    <cellStyle name="20% - Ênfase1 2 5 3 3" xfId="609"/>
    <cellStyle name="20% - Ênfase1 2 5 3 3 2" xfId="15107"/>
    <cellStyle name="20% - Ênfase1 2 5 3 3 2 2" xfId="50232"/>
    <cellStyle name="20% - Ênfase1 2 5 3 3 3" xfId="23060"/>
    <cellStyle name="20% - Ênfase1 2 5 3 3 4" xfId="31188"/>
    <cellStyle name="20% - Ênfase1 2 5 3 3 5" xfId="39329"/>
    <cellStyle name="20% - Ênfase1 2 5 3 3 6" xfId="41656"/>
    <cellStyle name="20% - Ênfase1 2 5 3 3 7" xfId="52403"/>
    <cellStyle name="20% - Ênfase1 2 5 3 4" xfId="610"/>
    <cellStyle name="20% - Ênfase1 2 5 3 4 2" xfId="16599"/>
    <cellStyle name="20% - Ênfase1 2 5 3 4 2 2" xfId="51724"/>
    <cellStyle name="20% - Ênfase1 2 5 3 4 3" xfId="24684"/>
    <cellStyle name="20% - Ênfase1 2 5 3 4 4" xfId="32812"/>
    <cellStyle name="20% - Ênfase1 2 5 3 4 5" xfId="40953"/>
    <cellStyle name="20% - Ênfase1 2 5 3 4 6" xfId="41657"/>
    <cellStyle name="20% - Ênfase1 2 5 3 4 7" xfId="52404"/>
    <cellStyle name="20% - Ênfase1 2 5 3 5" xfId="611"/>
    <cellStyle name="20% - Ênfase1 2 5 3 5 2" xfId="12145"/>
    <cellStyle name="20% - Ênfase1 2 5 3 5 2 2" xfId="47270"/>
    <cellStyle name="20% - Ênfase1 2 5 3 5 3" xfId="19824"/>
    <cellStyle name="20% - Ênfase1 2 5 3 5 4" xfId="27952"/>
    <cellStyle name="20% - Ênfase1 2 5 3 5 5" xfId="36093"/>
    <cellStyle name="20% - Ênfase1 2 5 3 5 6" xfId="41658"/>
    <cellStyle name="20% - Ênfase1 2 5 3 5 7" xfId="52405"/>
    <cellStyle name="20% - Ênfase1 2 5 3 6" xfId="10615"/>
    <cellStyle name="20% - Ênfase1 2 5 3 6 2" xfId="45768"/>
    <cellStyle name="20% - Ênfase1 2 5 3 7" xfId="18188"/>
    <cellStyle name="20% - Ênfase1 2 5 3 8" xfId="26316"/>
    <cellStyle name="20% - Ênfase1 2 5 3 9" xfId="34457"/>
    <cellStyle name="20% - Ênfase1 2 5 4" xfId="612"/>
    <cellStyle name="20% - Ênfase1 2 5 4 2" xfId="12886"/>
    <cellStyle name="20% - Ênfase1 2 5 4 2 2" xfId="48011"/>
    <cellStyle name="20% - Ênfase1 2 5 4 3" xfId="20631"/>
    <cellStyle name="20% - Ênfase1 2 5 4 4" xfId="28759"/>
    <cellStyle name="20% - Ênfase1 2 5 4 5" xfId="36900"/>
    <cellStyle name="20% - Ênfase1 2 5 4 6" xfId="41659"/>
    <cellStyle name="20% - Ênfase1 2 5 4 7" xfId="52406"/>
    <cellStyle name="20% - Ênfase1 2 5 5" xfId="613"/>
    <cellStyle name="20% - Ênfase1 2 5 5 2" xfId="14364"/>
    <cellStyle name="20% - Ênfase1 2 5 5 2 2" xfId="49489"/>
    <cellStyle name="20% - Ênfase1 2 5 5 3" xfId="22251"/>
    <cellStyle name="20% - Ênfase1 2 5 5 4" xfId="30379"/>
    <cellStyle name="20% - Ênfase1 2 5 5 5" xfId="38520"/>
    <cellStyle name="20% - Ênfase1 2 5 5 6" xfId="41660"/>
    <cellStyle name="20% - Ênfase1 2 5 5 7" xfId="52407"/>
    <cellStyle name="20% - Ênfase1 2 5 6" xfId="614"/>
    <cellStyle name="20% - Ênfase1 2 5 6 2" xfId="15856"/>
    <cellStyle name="20% - Ênfase1 2 5 6 2 2" xfId="50981"/>
    <cellStyle name="20% - Ênfase1 2 5 6 3" xfId="23875"/>
    <cellStyle name="20% - Ênfase1 2 5 6 4" xfId="32003"/>
    <cellStyle name="20% - Ênfase1 2 5 6 5" xfId="40144"/>
    <cellStyle name="20% - Ênfase1 2 5 6 6" xfId="41661"/>
    <cellStyle name="20% - Ênfase1 2 5 6 7" xfId="52408"/>
    <cellStyle name="20% - Ênfase1 2 5 7" xfId="615"/>
    <cellStyle name="20% - Ênfase1 2 5 7 2" xfId="11388"/>
    <cellStyle name="20% - Ênfase1 2 5 7 2 2" xfId="46525"/>
    <cellStyle name="20% - Ênfase1 2 5 7 3" xfId="19015"/>
    <cellStyle name="20% - Ênfase1 2 5 7 4" xfId="27143"/>
    <cellStyle name="20% - Ênfase1 2 5 7 5" xfId="35284"/>
    <cellStyle name="20% - Ênfase1 2 5 7 6" xfId="41662"/>
    <cellStyle name="20% - Ênfase1 2 5 7 7" xfId="52409"/>
    <cellStyle name="20% - Ênfase1 2 5 8" xfId="9801"/>
    <cellStyle name="20% - Ênfase1 2 5 8 2" xfId="45033"/>
    <cellStyle name="20% - Ênfase1 2 5 9" xfId="17379"/>
    <cellStyle name="20% - Ênfase1 2 6" xfId="616"/>
    <cellStyle name="20% - Ênfase1 2 6 10" xfId="33817"/>
    <cellStyle name="20% - Ênfase1 2 6 11" xfId="41663"/>
    <cellStyle name="20% - Ênfase1 2 6 12" xfId="52410"/>
    <cellStyle name="20% - Ênfase1 2 6 2" xfId="617"/>
    <cellStyle name="20% - Ênfase1 2 6 2 10" xfId="41664"/>
    <cellStyle name="20% - Ênfase1 2 6 2 11" xfId="52411"/>
    <cellStyle name="20% - Ênfase1 2 6 2 2" xfId="618"/>
    <cellStyle name="20% - Ênfase1 2 6 2 2 2" xfId="13780"/>
    <cellStyle name="20% - Ênfase1 2 6 2 2 2 2" xfId="48905"/>
    <cellStyle name="20% - Ênfase1 2 6 2 2 3" xfId="21609"/>
    <cellStyle name="20% - Ênfase1 2 6 2 2 4" xfId="29737"/>
    <cellStyle name="20% - Ênfase1 2 6 2 2 5" xfId="37878"/>
    <cellStyle name="20% - Ênfase1 2 6 2 2 6" xfId="41665"/>
    <cellStyle name="20% - Ênfase1 2 6 2 2 7" xfId="52412"/>
    <cellStyle name="20% - Ênfase1 2 6 2 3" xfId="619"/>
    <cellStyle name="20% - Ênfase1 2 6 2 3 2" xfId="15268"/>
    <cellStyle name="20% - Ênfase1 2 6 2 3 2 2" xfId="50393"/>
    <cellStyle name="20% - Ênfase1 2 6 2 3 3" xfId="23229"/>
    <cellStyle name="20% - Ênfase1 2 6 2 3 4" xfId="31357"/>
    <cellStyle name="20% - Ênfase1 2 6 2 3 5" xfId="39498"/>
    <cellStyle name="20% - Ênfase1 2 6 2 3 6" xfId="41666"/>
    <cellStyle name="20% - Ênfase1 2 6 2 3 7" xfId="52413"/>
    <cellStyle name="20% - Ênfase1 2 6 2 4" xfId="620"/>
    <cellStyle name="20% - Ênfase1 2 6 2 4 2" xfId="16760"/>
    <cellStyle name="20% - Ênfase1 2 6 2 4 2 2" xfId="51885"/>
    <cellStyle name="20% - Ênfase1 2 6 2 4 3" xfId="24853"/>
    <cellStyle name="20% - Ênfase1 2 6 2 4 4" xfId="32981"/>
    <cellStyle name="20% - Ênfase1 2 6 2 4 5" xfId="41122"/>
    <cellStyle name="20% - Ênfase1 2 6 2 4 6" xfId="41667"/>
    <cellStyle name="20% - Ênfase1 2 6 2 4 7" xfId="52414"/>
    <cellStyle name="20% - Ênfase1 2 6 2 5" xfId="621"/>
    <cellStyle name="20% - Ênfase1 2 6 2 5 2" xfId="12306"/>
    <cellStyle name="20% - Ênfase1 2 6 2 5 2 2" xfId="47431"/>
    <cellStyle name="20% - Ênfase1 2 6 2 5 3" xfId="19993"/>
    <cellStyle name="20% - Ênfase1 2 6 2 5 4" xfId="28121"/>
    <cellStyle name="20% - Ênfase1 2 6 2 5 5" xfId="36262"/>
    <cellStyle name="20% - Ênfase1 2 6 2 5 6" xfId="41668"/>
    <cellStyle name="20% - Ênfase1 2 6 2 5 7" xfId="52415"/>
    <cellStyle name="20% - Ênfase1 2 6 2 6" xfId="10776"/>
    <cellStyle name="20% - Ênfase1 2 6 2 6 2" xfId="45929"/>
    <cellStyle name="20% - Ênfase1 2 6 2 7" xfId="18357"/>
    <cellStyle name="20% - Ênfase1 2 6 2 8" xfId="26485"/>
    <cellStyle name="20% - Ênfase1 2 6 2 9" xfId="34626"/>
    <cellStyle name="20% - Ênfase1 2 6 3" xfId="622"/>
    <cellStyle name="20% - Ênfase1 2 6 3 2" xfId="13047"/>
    <cellStyle name="20% - Ênfase1 2 6 3 2 2" xfId="48172"/>
    <cellStyle name="20% - Ênfase1 2 6 3 3" xfId="20800"/>
    <cellStyle name="20% - Ênfase1 2 6 3 4" xfId="28928"/>
    <cellStyle name="20% - Ênfase1 2 6 3 5" xfId="37069"/>
    <cellStyle name="20% - Ênfase1 2 6 3 6" xfId="41669"/>
    <cellStyle name="20% - Ênfase1 2 6 3 7" xfId="52416"/>
    <cellStyle name="20% - Ênfase1 2 6 4" xfId="623"/>
    <cellStyle name="20% - Ênfase1 2 6 4 2" xfId="14525"/>
    <cellStyle name="20% - Ênfase1 2 6 4 2 2" xfId="49650"/>
    <cellStyle name="20% - Ênfase1 2 6 4 3" xfId="22420"/>
    <cellStyle name="20% - Ênfase1 2 6 4 4" xfId="30548"/>
    <cellStyle name="20% - Ênfase1 2 6 4 5" xfId="38689"/>
    <cellStyle name="20% - Ênfase1 2 6 4 6" xfId="41670"/>
    <cellStyle name="20% - Ênfase1 2 6 4 7" xfId="52417"/>
    <cellStyle name="20% - Ênfase1 2 6 5" xfId="624"/>
    <cellStyle name="20% - Ênfase1 2 6 5 2" xfId="16017"/>
    <cellStyle name="20% - Ênfase1 2 6 5 2 2" xfId="51142"/>
    <cellStyle name="20% - Ênfase1 2 6 5 3" xfId="24044"/>
    <cellStyle name="20% - Ênfase1 2 6 5 4" xfId="32172"/>
    <cellStyle name="20% - Ênfase1 2 6 5 5" xfId="40313"/>
    <cellStyle name="20% - Ênfase1 2 6 5 6" xfId="41671"/>
    <cellStyle name="20% - Ênfase1 2 6 5 7" xfId="52418"/>
    <cellStyle name="20% - Ênfase1 2 6 6" xfId="625"/>
    <cellStyle name="20% - Ênfase1 2 6 6 2" xfId="11549"/>
    <cellStyle name="20% - Ênfase1 2 6 6 2 2" xfId="46686"/>
    <cellStyle name="20% - Ênfase1 2 6 6 3" xfId="19184"/>
    <cellStyle name="20% - Ênfase1 2 6 6 4" xfId="27312"/>
    <cellStyle name="20% - Ênfase1 2 6 6 5" xfId="35453"/>
    <cellStyle name="20% - Ênfase1 2 6 6 6" xfId="41672"/>
    <cellStyle name="20% - Ênfase1 2 6 6 7" xfId="52419"/>
    <cellStyle name="20% - Ênfase1 2 6 7" xfId="10007"/>
    <cellStyle name="20% - Ênfase1 2 6 7 2" xfId="45194"/>
    <cellStyle name="20% - Ênfase1 2 6 8" xfId="17548"/>
    <cellStyle name="20% - Ênfase1 2 6 9" xfId="25676"/>
    <cellStyle name="20% - Ênfase1 2 7" xfId="626"/>
    <cellStyle name="20% - Ênfase1 2 7 10" xfId="34017"/>
    <cellStyle name="20% - Ênfase1 2 7 11" xfId="41673"/>
    <cellStyle name="20% - Ênfase1 2 7 12" xfId="52420"/>
    <cellStyle name="20% - Ênfase1 2 7 2" xfId="627"/>
    <cellStyle name="20% - Ênfase1 2 7 2 10" xfId="41674"/>
    <cellStyle name="20% - Ênfase1 2 7 2 11" xfId="52421"/>
    <cellStyle name="20% - Ênfase1 2 7 2 2" xfId="628"/>
    <cellStyle name="20% - Ênfase1 2 7 2 2 2" xfId="13958"/>
    <cellStyle name="20% - Ênfase1 2 7 2 2 2 2" xfId="49083"/>
    <cellStyle name="20% - Ênfase1 2 7 2 2 3" xfId="21809"/>
    <cellStyle name="20% - Ênfase1 2 7 2 2 4" xfId="29937"/>
    <cellStyle name="20% - Ênfase1 2 7 2 2 5" xfId="38078"/>
    <cellStyle name="20% - Ênfase1 2 7 2 2 6" xfId="41675"/>
    <cellStyle name="20% - Ênfase1 2 7 2 2 7" xfId="52422"/>
    <cellStyle name="20% - Ênfase1 2 7 2 3" xfId="629"/>
    <cellStyle name="20% - Ênfase1 2 7 2 3 2" xfId="15446"/>
    <cellStyle name="20% - Ênfase1 2 7 2 3 2 2" xfId="50571"/>
    <cellStyle name="20% - Ênfase1 2 7 2 3 3" xfId="23429"/>
    <cellStyle name="20% - Ênfase1 2 7 2 3 4" xfId="31557"/>
    <cellStyle name="20% - Ênfase1 2 7 2 3 5" xfId="39698"/>
    <cellStyle name="20% - Ênfase1 2 7 2 3 6" xfId="41676"/>
    <cellStyle name="20% - Ênfase1 2 7 2 3 7" xfId="52423"/>
    <cellStyle name="20% - Ênfase1 2 7 2 4" xfId="630"/>
    <cellStyle name="20% - Ênfase1 2 7 2 4 2" xfId="16938"/>
    <cellStyle name="20% - Ênfase1 2 7 2 4 2 2" xfId="52063"/>
    <cellStyle name="20% - Ênfase1 2 7 2 4 3" xfId="25053"/>
    <cellStyle name="20% - Ênfase1 2 7 2 4 4" xfId="33181"/>
    <cellStyle name="20% - Ênfase1 2 7 2 4 5" xfId="41322"/>
    <cellStyle name="20% - Ênfase1 2 7 2 4 6" xfId="41677"/>
    <cellStyle name="20% - Ênfase1 2 7 2 4 7" xfId="52424"/>
    <cellStyle name="20% - Ênfase1 2 7 2 5" xfId="631"/>
    <cellStyle name="20% - Ênfase1 2 7 2 5 2" xfId="12484"/>
    <cellStyle name="20% - Ênfase1 2 7 2 5 2 2" xfId="47609"/>
    <cellStyle name="20% - Ênfase1 2 7 2 5 3" xfId="20193"/>
    <cellStyle name="20% - Ênfase1 2 7 2 5 4" xfId="28321"/>
    <cellStyle name="20% - Ênfase1 2 7 2 5 5" xfId="36462"/>
    <cellStyle name="20% - Ênfase1 2 7 2 5 6" xfId="41678"/>
    <cellStyle name="20% - Ênfase1 2 7 2 5 7" xfId="52425"/>
    <cellStyle name="20% - Ênfase1 2 7 2 6" xfId="10954"/>
    <cellStyle name="20% - Ênfase1 2 7 2 6 2" xfId="46107"/>
    <cellStyle name="20% - Ênfase1 2 7 2 7" xfId="18557"/>
    <cellStyle name="20% - Ênfase1 2 7 2 8" xfId="26685"/>
    <cellStyle name="20% - Ênfase1 2 7 2 9" xfId="34826"/>
    <cellStyle name="20% - Ênfase1 2 7 3" xfId="632"/>
    <cellStyle name="20% - Ênfase1 2 7 3 2" xfId="17137"/>
    <cellStyle name="20% - Ênfase1 2 7 3 2 2" xfId="52262"/>
    <cellStyle name="20% - Ênfase1 2 7 3 3" xfId="21000"/>
    <cellStyle name="20% - Ênfase1 2 7 3 4" xfId="29128"/>
    <cellStyle name="20% - Ênfase1 2 7 3 5" xfId="37269"/>
    <cellStyle name="20% - Ênfase1 2 7 3 6" xfId="41679"/>
    <cellStyle name="20% - Ênfase1 2 7 3 7" xfId="52426"/>
    <cellStyle name="20% - Ênfase1 2 7 4" xfId="633"/>
    <cellStyle name="20% - Ênfase1 2 7 4 2" xfId="14703"/>
    <cellStyle name="20% - Ênfase1 2 7 4 2 2" xfId="49828"/>
    <cellStyle name="20% - Ênfase1 2 7 4 3" xfId="22620"/>
    <cellStyle name="20% - Ênfase1 2 7 4 4" xfId="30748"/>
    <cellStyle name="20% - Ênfase1 2 7 4 5" xfId="38889"/>
    <cellStyle name="20% - Ênfase1 2 7 4 6" xfId="41680"/>
    <cellStyle name="20% - Ênfase1 2 7 4 7" xfId="52427"/>
    <cellStyle name="20% - Ênfase1 2 7 5" xfId="634"/>
    <cellStyle name="20% - Ênfase1 2 7 5 2" xfId="16195"/>
    <cellStyle name="20% - Ênfase1 2 7 5 2 2" xfId="51320"/>
    <cellStyle name="20% - Ênfase1 2 7 5 3" xfId="24244"/>
    <cellStyle name="20% - Ênfase1 2 7 5 4" xfId="32372"/>
    <cellStyle name="20% - Ênfase1 2 7 5 5" xfId="40513"/>
    <cellStyle name="20% - Ênfase1 2 7 5 6" xfId="41681"/>
    <cellStyle name="20% - Ênfase1 2 7 5 7" xfId="52428"/>
    <cellStyle name="20% - Ênfase1 2 7 6" xfId="635"/>
    <cellStyle name="20% - Ênfase1 2 7 6 2" xfId="11727"/>
    <cellStyle name="20% - Ênfase1 2 7 6 2 2" xfId="46864"/>
    <cellStyle name="20% - Ênfase1 2 7 6 3" xfId="19384"/>
    <cellStyle name="20% - Ênfase1 2 7 6 4" xfId="27512"/>
    <cellStyle name="20% - Ênfase1 2 7 6 5" xfId="35653"/>
    <cellStyle name="20% - Ênfase1 2 7 6 6" xfId="41682"/>
    <cellStyle name="20% - Ênfase1 2 7 6 7" xfId="52429"/>
    <cellStyle name="20% - Ênfase1 2 7 7" xfId="10204"/>
    <cellStyle name="20% - Ênfase1 2 7 7 2" xfId="45370"/>
    <cellStyle name="20% - Ênfase1 2 7 8" xfId="17748"/>
    <cellStyle name="20% - Ênfase1 2 7 9" xfId="25876"/>
    <cellStyle name="20% - Ênfase1 2 8" xfId="636"/>
    <cellStyle name="20% - Ênfase1 2 8 10" xfId="34084"/>
    <cellStyle name="20% - Ênfase1 2 8 11" xfId="41683"/>
    <cellStyle name="20% - Ênfase1 2 8 12" xfId="52430"/>
    <cellStyle name="20% - Ênfase1 2 8 2" xfId="637"/>
    <cellStyle name="20% - Ênfase1 2 8 2 10" xfId="41684"/>
    <cellStyle name="20% - Ênfase1 2 8 2 11" xfId="52431"/>
    <cellStyle name="20% - Ênfase1 2 8 2 2" xfId="638"/>
    <cellStyle name="20% - Ênfase1 2 8 2 2 2" xfId="14019"/>
    <cellStyle name="20% - Ênfase1 2 8 2 2 2 2" xfId="49144"/>
    <cellStyle name="20% - Ênfase1 2 8 2 2 3" xfId="21876"/>
    <cellStyle name="20% - Ênfase1 2 8 2 2 4" xfId="30004"/>
    <cellStyle name="20% - Ênfase1 2 8 2 2 5" xfId="38145"/>
    <cellStyle name="20% - Ênfase1 2 8 2 2 6" xfId="41685"/>
    <cellStyle name="20% - Ênfase1 2 8 2 2 7" xfId="52432"/>
    <cellStyle name="20% - Ênfase1 2 8 2 3" xfId="639"/>
    <cellStyle name="20% - Ênfase1 2 8 2 3 2" xfId="15507"/>
    <cellStyle name="20% - Ênfase1 2 8 2 3 2 2" xfId="50632"/>
    <cellStyle name="20% - Ênfase1 2 8 2 3 3" xfId="23496"/>
    <cellStyle name="20% - Ênfase1 2 8 2 3 4" xfId="31624"/>
    <cellStyle name="20% - Ênfase1 2 8 2 3 5" xfId="39765"/>
    <cellStyle name="20% - Ênfase1 2 8 2 3 6" xfId="41686"/>
    <cellStyle name="20% - Ênfase1 2 8 2 3 7" xfId="52433"/>
    <cellStyle name="20% - Ênfase1 2 8 2 4" xfId="640"/>
    <cellStyle name="20% - Ênfase1 2 8 2 4 2" xfId="16999"/>
    <cellStyle name="20% - Ênfase1 2 8 2 4 2 2" xfId="52124"/>
    <cellStyle name="20% - Ênfase1 2 8 2 4 3" xfId="25120"/>
    <cellStyle name="20% - Ênfase1 2 8 2 4 4" xfId="33248"/>
    <cellStyle name="20% - Ênfase1 2 8 2 4 5" xfId="41389"/>
    <cellStyle name="20% - Ênfase1 2 8 2 4 6" xfId="41687"/>
    <cellStyle name="20% - Ênfase1 2 8 2 4 7" xfId="52434"/>
    <cellStyle name="20% - Ênfase1 2 8 2 5" xfId="641"/>
    <cellStyle name="20% - Ênfase1 2 8 2 5 2" xfId="12545"/>
    <cellStyle name="20% - Ênfase1 2 8 2 5 2 2" xfId="47670"/>
    <cellStyle name="20% - Ênfase1 2 8 2 5 3" xfId="20260"/>
    <cellStyle name="20% - Ênfase1 2 8 2 5 4" xfId="28388"/>
    <cellStyle name="20% - Ênfase1 2 8 2 5 5" xfId="36529"/>
    <cellStyle name="20% - Ênfase1 2 8 2 5 6" xfId="41688"/>
    <cellStyle name="20% - Ênfase1 2 8 2 5 7" xfId="52435"/>
    <cellStyle name="20% - Ênfase1 2 8 2 6" xfId="11015"/>
    <cellStyle name="20% - Ênfase1 2 8 2 6 2" xfId="46168"/>
    <cellStyle name="20% - Ênfase1 2 8 2 7" xfId="18624"/>
    <cellStyle name="20% - Ênfase1 2 8 2 8" xfId="26752"/>
    <cellStyle name="20% - Ênfase1 2 8 2 9" xfId="34893"/>
    <cellStyle name="20% - Ênfase1 2 8 3" xfId="642"/>
    <cellStyle name="20% - Ênfase1 2 8 3 2" xfId="13281"/>
    <cellStyle name="20% - Ênfase1 2 8 3 2 2" xfId="48406"/>
    <cellStyle name="20% - Ênfase1 2 8 3 3" xfId="21067"/>
    <cellStyle name="20% - Ênfase1 2 8 3 4" xfId="29195"/>
    <cellStyle name="20% - Ênfase1 2 8 3 5" xfId="37336"/>
    <cellStyle name="20% - Ênfase1 2 8 3 6" xfId="41689"/>
    <cellStyle name="20% - Ênfase1 2 8 3 7" xfId="52436"/>
    <cellStyle name="20% - Ênfase1 2 8 4" xfId="643"/>
    <cellStyle name="20% - Ênfase1 2 8 4 2" xfId="14764"/>
    <cellStyle name="20% - Ênfase1 2 8 4 2 2" xfId="49889"/>
    <cellStyle name="20% - Ênfase1 2 8 4 3" xfId="22687"/>
    <cellStyle name="20% - Ênfase1 2 8 4 4" xfId="30815"/>
    <cellStyle name="20% - Ênfase1 2 8 4 5" xfId="38956"/>
    <cellStyle name="20% - Ênfase1 2 8 4 6" xfId="41690"/>
    <cellStyle name="20% - Ênfase1 2 8 4 7" xfId="52437"/>
    <cellStyle name="20% - Ênfase1 2 8 5" xfId="644"/>
    <cellStyle name="20% - Ênfase1 2 8 5 2" xfId="16256"/>
    <cellStyle name="20% - Ênfase1 2 8 5 2 2" xfId="51381"/>
    <cellStyle name="20% - Ênfase1 2 8 5 3" xfId="24311"/>
    <cellStyle name="20% - Ênfase1 2 8 5 4" xfId="32439"/>
    <cellStyle name="20% - Ênfase1 2 8 5 5" xfId="40580"/>
    <cellStyle name="20% - Ênfase1 2 8 5 6" xfId="41691"/>
    <cellStyle name="20% - Ênfase1 2 8 5 7" xfId="52438"/>
    <cellStyle name="20% - Ênfase1 2 8 6" xfId="645"/>
    <cellStyle name="20% - Ênfase1 2 8 6 2" xfId="11788"/>
    <cellStyle name="20% - Ênfase1 2 8 6 2 2" xfId="46925"/>
    <cellStyle name="20% - Ênfase1 2 8 6 3" xfId="19451"/>
    <cellStyle name="20% - Ênfase1 2 8 6 4" xfId="27579"/>
    <cellStyle name="20% - Ênfase1 2 8 6 5" xfId="35720"/>
    <cellStyle name="20% - Ênfase1 2 8 6 6" xfId="41692"/>
    <cellStyle name="20% - Ênfase1 2 8 6 7" xfId="52439"/>
    <cellStyle name="20% - Ênfase1 2 8 7" xfId="10265"/>
    <cellStyle name="20% - Ênfase1 2 8 7 2" xfId="45431"/>
    <cellStyle name="20% - Ênfase1 2 8 8" xfId="17815"/>
    <cellStyle name="20% - Ênfase1 2 8 9" xfId="25943"/>
    <cellStyle name="20% - Ênfase1 2 9" xfId="646"/>
    <cellStyle name="20% - Ênfase1 2 9 10" xfId="34151"/>
    <cellStyle name="20% - Ênfase1 2 9 11" xfId="41693"/>
    <cellStyle name="20% - Ênfase1 2 9 12" xfId="52440"/>
    <cellStyle name="20% - Ênfase1 2 9 2" xfId="647"/>
    <cellStyle name="20% - Ênfase1 2 9 2 10" xfId="41694"/>
    <cellStyle name="20% - Ênfase1 2 9 2 11" xfId="52441"/>
    <cellStyle name="20% - Ênfase1 2 9 2 2" xfId="648"/>
    <cellStyle name="20% - Ênfase1 2 9 2 2 2" xfId="14080"/>
    <cellStyle name="20% - Ênfase1 2 9 2 2 2 2" xfId="49205"/>
    <cellStyle name="20% - Ênfase1 2 9 2 2 3" xfId="21943"/>
    <cellStyle name="20% - Ênfase1 2 9 2 2 4" xfId="30071"/>
    <cellStyle name="20% - Ênfase1 2 9 2 2 5" xfId="38212"/>
    <cellStyle name="20% - Ênfase1 2 9 2 2 6" xfId="41695"/>
    <cellStyle name="20% - Ênfase1 2 9 2 2 7" xfId="52442"/>
    <cellStyle name="20% - Ênfase1 2 9 2 3" xfId="649"/>
    <cellStyle name="20% - Ênfase1 2 9 2 3 2" xfId="15568"/>
    <cellStyle name="20% - Ênfase1 2 9 2 3 2 2" xfId="50693"/>
    <cellStyle name="20% - Ênfase1 2 9 2 3 3" xfId="23563"/>
    <cellStyle name="20% - Ênfase1 2 9 2 3 4" xfId="31691"/>
    <cellStyle name="20% - Ênfase1 2 9 2 3 5" xfId="39832"/>
    <cellStyle name="20% - Ênfase1 2 9 2 3 6" xfId="41696"/>
    <cellStyle name="20% - Ênfase1 2 9 2 3 7" xfId="52443"/>
    <cellStyle name="20% - Ênfase1 2 9 2 4" xfId="650"/>
    <cellStyle name="20% - Ênfase1 2 9 2 4 2" xfId="17060"/>
    <cellStyle name="20% - Ênfase1 2 9 2 4 2 2" xfId="52185"/>
    <cellStyle name="20% - Ênfase1 2 9 2 4 3" xfId="25187"/>
    <cellStyle name="20% - Ênfase1 2 9 2 4 4" xfId="33315"/>
    <cellStyle name="20% - Ênfase1 2 9 2 4 5" xfId="41456"/>
    <cellStyle name="20% - Ênfase1 2 9 2 4 6" xfId="41697"/>
    <cellStyle name="20% - Ênfase1 2 9 2 4 7" xfId="52444"/>
    <cellStyle name="20% - Ênfase1 2 9 2 5" xfId="651"/>
    <cellStyle name="20% - Ênfase1 2 9 2 5 2" xfId="12606"/>
    <cellStyle name="20% - Ênfase1 2 9 2 5 2 2" xfId="47731"/>
    <cellStyle name="20% - Ênfase1 2 9 2 5 3" xfId="20327"/>
    <cellStyle name="20% - Ênfase1 2 9 2 5 4" xfId="28455"/>
    <cellStyle name="20% - Ênfase1 2 9 2 5 5" xfId="36596"/>
    <cellStyle name="20% - Ênfase1 2 9 2 5 6" xfId="41698"/>
    <cellStyle name="20% - Ênfase1 2 9 2 5 7" xfId="52445"/>
    <cellStyle name="20% - Ênfase1 2 9 2 6" xfId="11076"/>
    <cellStyle name="20% - Ênfase1 2 9 2 6 2" xfId="46229"/>
    <cellStyle name="20% - Ênfase1 2 9 2 7" xfId="18691"/>
    <cellStyle name="20% - Ênfase1 2 9 2 8" xfId="26819"/>
    <cellStyle name="20% - Ênfase1 2 9 2 9" xfId="34960"/>
    <cellStyle name="20% - Ênfase1 2 9 3" xfId="652"/>
    <cellStyle name="20% - Ênfase1 2 9 3 2" xfId="13342"/>
    <cellStyle name="20% - Ênfase1 2 9 3 2 2" xfId="48467"/>
    <cellStyle name="20% - Ênfase1 2 9 3 3" xfId="21134"/>
    <cellStyle name="20% - Ênfase1 2 9 3 4" xfId="29262"/>
    <cellStyle name="20% - Ênfase1 2 9 3 5" xfId="37403"/>
    <cellStyle name="20% - Ênfase1 2 9 3 6" xfId="41699"/>
    <cellStyle name="20% - Ênfase1 2 9 3 7" xfId="52446"/>
    <cellStyle name="20% - Ênfase1 2 9 4" xfId="653"/>
    <cellStyle name="20% - Ênfase1 2 9 4 2" xfId="14825"/>
    <cellStyle name="20% - Ênfase1 2 9 4 2 2" xfId="49950"/>
    <cellStyle name="20% - Ênfase1 2 9 4 3" xfId="22754"/>
    <cellStyle name="20% - Ênfase1 2 9 4 4" xfId="30882"/>
    <cellStyle name="20% - Ênfase1 2 9 4 5" xfId="39023"/>
    <cellStyle name="20% - Ênfase1 2 9 4 6" xfId="41700"/>
    <cellStyle name="20% - Ênfase1 2 9 4 7" xfId="52447"/>
    <cellStyle name="20% - Ênfase1 2 9 5" xfId="654"/>
    <cellStyle name="20% - Ênfase1 2 9 5 2" xfId="16317"/>
    <cellStyle name="20% - Ênfase1 2 9 5 2 2" xfId="51442"/>
    <cellStyle name="20% - Ênfase1 2 9 5 3" xfId="24378"/>
    <cellStyle name="20% - Ênfase1 2 9 5 4" xfId="32506"/>
    <cellStyle name="20% - Ênfase1 2 9 5 5" xfId="40647"/>
    <cellStyle name="20% - Ênfase1 2 9 5 6" xfId="41701"/>
    <cellStyle name="20% - Ênfase1 2 9 5 7" xfId="52448"/>
    <cellStyle name="20% - Ênfase1 2 9 6" xfId="655"/>
    <cellStyle name="20% - Ênfase1 2 9 6 2" xfId="11849"/>
    <cellStyle name="20% - Ênfase1 2 9 6 2 2" xfId="46986"/>
    <cellStyle name="20% - Ênfase1 2 9 6 3" xfId="19518"/>
    <cellStyle name="20% - Ênfase1 2 9 6 4" xfId="27646"/>
    <cellStyle name="20% - Ênfase1 2 9 6 5" xfId="35787"/>
    <cellStyle name="20% - Ênfase1 2 9 6 6" xfId="41702"/>
    <cellStyle name="20% - Ênfase1 2 9 6 7" xfId="52449"/>
    <cellStyle name="20% - Ênfase1 2 9 7" xfId="10333"/>
    <cellStyle name="20% - Ênfase1 2 9 7 2" xfId="45489"/>
    <cellStyle name="20% - Ênfase1 2 9 8" xfId="17882"/>
    <cellStyle name="20% - Ênfase1 2 9 9" xfId="26010"/>
    <cellStyle name="20% - Ênfase1 20" xfId="17231"/>
    <cellStyle name="20% - Ênfase1 21" xfId="25359"/>
    <cellStyle name="20% - Ênfase1 22" xfId="33487"/>
    <cellStyle name="20% - Ênfase1 23" xfId="52268"/>
    <cellStyle name="20% - Ênfase1 24" xfId="52280"/>
    <cellStyle name="20% - Ênfase1 25" xfId="60825"/>
    <cellStyle name="20% - Ênfase1 26" xfId="60843"/>
    <cellStyle name="20% - Ênfase1 27" xfId="60924"/>
    <cellStyle name="20% - Ênfase1 28" xfId="60942"/>
    <cellStyle name="20% - Ênfase1 29" xfId="61421"/>
    <cellStyle name="20% - Ênfase1 3" xfId="11"/>
    <cellStyle name="20% - Ênfase1 3 2" xfId="12"/>
    <cellStyle name="20% - Ênfase1 3 2 2" xfId="658"/>
    <cellStyle name="20% - Ênfase1 3 2 2 2" xfId="659"/>
    <cellStyle name="20% - Ênfase1 3 2 2 2 2" xfId="41706"/>
    <cellStyle name="20% - Ênfase1 3 2 2 3" xfId="41705"/>
    <cellStyle name="20% - Ênfase1 3 2 3" xfId="660"/>
    <cellStyle name="20% - Ênfase1 3 2 3 2" xfId="661"/>
    <cellStyle name="20% - Ênfase1 3 2 3 2 2" xfId="41708"/>
    <cellStyle name="20% - Ênfase1 3 2 3 3" xfId="41707"/>
    <cellStyle name="20% - Ênfase1 3 2 4" xfId="662"/>
    <cellStyle name="20% - Ênfase1 3 2 4 2" xfId="41709"/>
    <cellStyle name="20% - Ênfase1 3 2 5" xfId="663"/>
    <cellStyle name="20% - Ênfase1 3 2 5 2" xfId="41710"/>
    <cellStyle name="20% - Ênfase1 3 3" xfId="13"/>
    <cellStyle name="20% - Ênfase1 3 4" xfId="61008"/>
    <cellStyle name="20% - Ênfase1 3 5" xfId="61465"/>
    <cellStyle name="20% - Ênfase1 3 6" xfId="61672"/>
    <cellStyle name="20% - Ênfase1 30" xfId="61627"/>
    <cellStyle name="20% - Ênfase1 4" xfId="14"/>
    <cellStyle name="20% - Ênfase1 4 10" xfId="666"/>
    <cellStyle name="20% - Ênfase1 4 10 2" xfId="15758"/>
    <cellStyle name="20% - Ênfase1 4 10 2 2" xfId="50883"/>
    <cellStyle name="20% - Ênfase1 4 10 3" xfId="23763"/>
    <cellStyle name="20% - Ênfase1 4 10 4" xfId="31891"/>
    <cellStyle name="20% - Ênfase1 4 10 5" xfId="40032"/>
    <cellStyle name="20% - Ênfase1 4 10 6" xfId="41713"/>
    <cellStyle name="20% - Ênfase1 4 10 7" xfId="52451"/>
    <cellStyle name="20% - Ênfase1 4 11" xfId="667"/>
    <cellStyle name="20% - Ênfase1 4 11 2" xfId="11288"/>
    <cellStyle name="20% - Ênfase1 4 11 2 2" xfId="46427"/>
    <cellStyle name="20% - Ênfase1 4 11 3" xfId="18903"/>
    <cellStyle name="20% - Ênfase1 4 11 4" xfId="27031"/>
    <cellStyle name="20% - Ênfase1 4 11 5" xfId="35172"/>
    <cellStyle name="20% - Ênfase1 4 11 6" xfId="41714"/>
    <cellStyle name="20% - Ênfase1 4 11 7" xfId="52452"/>
    <cellStyle name="20% - Ênfase1 4 12" xfId="665"/>
    <cellStyle name="20% - Ênfase1 4 12 2" xfId="41712"/>
    <cellStyle name="20% - Ênfase1 4 13" xfId="9662"/>
    <cellStyle name="20% - Ênfase1 4 13 2" xfId="44935"/>
    <cellStyle name="20% - Ênfase1 4 14" xfId="17267"/>
    <cellStyle name="20% - Ênfase1 4 15" xfId="25395"/>
    <cellStyle name="20% - Ênfase1 4 16" xfId="33524"/>
    <cellStyle name="20% - Ênfase1 4 17" xfId="52450"/>
    <cellStyle name="20% - Ênfase1 4 18" xfId="61015"/>
    <cellStyle name="20% - Ênfase1 4 19" xfId="61472"/>
    <cellStyle name="20% - Ênfase1 4 2" xfId="668"/>
    <cellStyle name="20% - Ênfase1 4 2 10" xfId="33649"/>
    <cellStyle name="20% - Ênfase1 4 2 11" xfId="41715"/>
    <cellStyle name="20% - Ênfase1 4 2 12" xfId="52453"/>
    <cellStyle name="20% - Ênfase1 4 2 2" xfId="669"/>
    <cellStyle name="20% - Ênfase1 4 2 2 10" xfId="41716"/>
    <cellStyle name="20% - Ênfase1 4 2 2 11" xfId="52454"/>
    <cellStyle name="20% - Ênfase1 4 2 2 2" xfId="670"/>
    <cellStyle name="20% - Ênfase1 4 2 2 2 2" xfId="13620"/>
    <cellStyle name="20% - Ênfase1 4 2 2 2 2 2" xfId="48745"/>
    <cellStyle name="20% - Ênfase1 4 2 2 2 3" xfId="21441"/>
    <cellStyle name="20% - Ênfase1 4 2 2 2 4" xfId="29569"/>
    <cellStyle name="20% - Ênfase1 4 2 2 2 5" xfId="37710"/>
    <cellStyle name="20% - Ênfase1 4 2 2 2 6" xfId="41717"/>
    <cellStyle name="20% - Ênfase1 4 2 2 2 7" xfId="52455"/>
    <cellStyle name="20% - Ênfase1 4 2 2 3" xfId="671"/>
    <cellStyle name="20% - Ênfase1 4 2 2 3 2" xfId="15108"/>
    <cellStyle name="20% - Ênfase1 4 2 2 3 2 2" xfId="50233"/>
    <cellStyle name="20% - Ênfase1 4 2 2 3 3" xfId="23061"/>
    <cellStyle name="20% - Ênfase1 4 2 2 3 4" xfId="31189"/>
    <cellStyle name="20% - Ênfase1 4 2 2 3 5" xfId="39330"/>
    <cellStyle name="20% - Ênfase1 4 2 2 3 6" xfId="41718"/>
    <cellStyle name="20% - Ênfase1 4 2 2 3 7" xfId="52456"/>
    <cellStyle name="20% - Ênfase1 4 2 2 4" xfId="672"/>
    <cellStyle name="20% - Ênfase1 4 2 2 4 2" xfId="16600"/>
    <cellStyle name="20% - Ênfase1 4 2 2 4 2 2" xfId="51725"/>
    <cellStyle name="20% - Ênfase1 4 2 2 4 3" xfId="24685"/>
    <cellStyle name="20% - Ênfase1 4 2 2 4 4" xfId="32813"/>
    <cellStyle name="20% - Ênfase1 4 2 2 4 5" xfId="40954"/>
    <cellStyle name="20% - Ênfase1 4 2 2 4 6" xfId="41719"/>
    <cellStyle name="20% - Ênfase1 4 2 2 4 7" xfId="52457"/>
    <cellStyle name="20% - Ênfase1 4 2 2 5" xfId="673"/>
    <cellStyle name="20% - Ênfase1 4 2 2 5 2" xfId="12146"/>
    <cellStyle name="20% - Ênfase1 4 2 2 5 2 2" xfId="47271"/>
    <cellStyle name="20% - Ênfase1 4 2 2 5 3" xfId="19825"/>
    <cellStyle name="20% - Ênfase1 4 2 2 5 4" xfId="27953"/>
    <cellStyle name="20% - Ênfase1 4 2 2 5 5" xfId="36094"/>
    <cellStyle name="20% - Ênfase1 4 2 2 5 6" xfId="41720"/>
    <cellStyle name="20% - Ênfase1 4 2 2 5 7" xfId="52458"/>
    <cellStyle name="20% - Ênfase1 4 2 2 6" xfId="10616"/>
    <cellStyle name="20% - Ênfase1 4 2 2 6 2" xfId="45769"/>
    <cellStyle name="20% - Ênfase1 4 2 2 7" xfId="18189"/>
    <cellStyle name="20% - Ênfase1 4 2 2 8" xfId="26317"/>
    <cellStyle name="20% - Ênfase1 4 2 2 9" xfId="34458"/>
    <cellStyle name="20% - Ênfase1 4 2 3" xfId="674"/>
    <cellStyle name="20% - Ênfase1 4 2 3 2" xfId="12887"/>
    <cellStyle name="20% - Ênfase1 4 2 3 2 2" xfId="48012"/>
    <cellStyle name="20% - Ênfase1 4 2 3 3" xfId="20632"/>
    <cellStyle name="20% - Ênfase1 4 2 3 4" xfId="28760"/>
    <cellStyle name="20% - Ênfase1 4 2 3 5" xfId="36901"/>
    <cellStyle name="20% - Ênfase1 4 2 3 6" xfId="41721"/>
    <cellStyle name="20% - Ênfase1 4 2 3 7" xfId="52459"/>
    <cellStyle name="20% - Ênfase1 4 2 4" xfId="675"/>
    <cellStyle name="20% - Ênfase1 4 2 4 2" xfId="14365"/>
    <cellStyle name="20% - Ênfase1 4 2 4 2 2" xfId="49490"/>
    <cellStyle name="20% - Ênfase1 4 2 4 3" xfId="22252"/>
    <cellStyle name="20% - Ênfase1 4 2 4 4" xfId="30380"/>
    <cellStyle name="20% - Ênfase1 4 2 4 5" xfId="38521"/>
    <cellStyle name="20% - Ênfase1 4 2 4 6" xfId="41722"/>
    <cellStyle name="20% - Ênfase1 4 2 4 7" xfId="52460"/>
    <cellStyle name="20% - Ênfase1 4 2 5" xfId="676"/>
    <cellStyle name="20% - Ênfase1 4 2 5 2" xfId="15857"/>
    <cellStyle name="20% - Ênfase1 4 2 5 2 2" xfId="50982"/>
    <cellStyle name="20% - Ênfase1 4 2 5 3" xfId="23876"/>
    <cellStyle name="20% - Ênfase1 4 2 5 4" xfId="32004"/>
    <cellStyle name="20% - Ênfase1 4 2 5 5" xfId="40145"/>
    <cellStyle name="20% - Ênfase1 4 2 5 6" xfId="41723"/>
    <cellStyle name="20% - Ênfase1 4 2 5 7" xfId="52461"/>
    <cellStyle name="20% - Ênfase1 4 2 6" xfId="677"/>
    <cellStyle name="20% - Ênfase1 4 2 6 2" xfId="11389"/>
    <cellStyle name="20% - Ênfase1 4 2 6 2 2" xfId="46526"/>
    <cellStyle name="20% - Ênfase1 4 2 6 3" xfId="19016"/>
    <cellStyle name="20% - Ênfase1 4 2 6 4" xfId="27144"/>
    <cellStyle name="20% - Ênfase1 4 2 6 5" xfId="35285"/>
    <cellStyle name="20% - Ênfase1 4 2 6 6" xfId="41724"/>
    <cellStyle name="20% - Ênfase1 4 2 6 7" xfId="52462"/>
    <cellStyle name="20% - Ênfase1 4 2 7" xfId="9802"/>
    <cellStyle name="20% - Ênfase1 4 2 7 2" xfId="45034"/>
    <cellStyle name="20% - Ênfase1 4 2 8" xfId="17380"/>
    <cellStyle name="20% - Ênfase1 4 2 9" xfId="25508"/>
    <cellStyle name="20% - Ênfase1 4 20" xfId="61679"/>
    <cellStyle name="20% - Ênfase1 4 3" xfId="678"/>
    <cellStyle name="20% - Ênfase1 4 3 10" xfId="33839"/>
    <cellStyle name="20% - Ênfase1 4 3 11" xfId="41725"/>
    <cellStyle name="20% - Ênfase1 4 3 12" xfId="52463"/>
    <cellStyle name="20% - Ênfase1 4 3 2" xfId="679"/>
    <cellStyle name="20% - Ênfase1 4 3 2 10" xfId="41726"/>
    <cellStyle name="20% - Ênfase1 4 3 2 11" xfId="52464"/>
    <cellStyle name="20% - Ênfase1 4 3 2 2" xfId="680"/>
    <cellStyle name="20% - Ênfase1 4 3 2 2 2" xfId="13800"/>
    <cellStyle name="20% - Ênfase1 4 3 2 2 2 2" xfId="48925"/>
    <cellStyle name="20% - Ênfase1 4 3 2 2 3" xfId="21631"/>
    <cellStyle name="20% - Ênfase1 4 3 2 2 4" xfId="29759"/>
    <cellStyle name="20% - Ênfase1 4 3 2 2 5" xfId="37900"/>
    <cellStyle name="20% - Ênfase1 4 3 2 2 6" xfId="41727"/>
    <cellStyle name="20% - Ênfase1 4 3 2 2 7" xfId="52465"/>
    <cellStyle name="20% - Ênfase1 4 3 2 3" xfId="681"/>
    <cellStyle name="20% - Ênfase1 4 3 2 3 2" xfId="15288"/>
    <cellStyle name="20% - Ênfase1 4 3 2 3 2 2" xfId="50413"/>
    <cellStyle name="20% - Ênfase1 4 3 2 3 3" xfId="23251"/>
    <cellStyle name="20% - Ênfase1 4 3 2 3 4" xfId="31379"/>
    <cellStyle name="20% - Ênfase1 4 3 2 3 5" xfId="39520"/>
    <cellStyle name="20% - Ênfase1 4 3 2 3 6" xfId="41728"/>
    <cellStyle name="20% - Ênfase1 4 3 2 3 7" xfId="52466"/>
    <cellStyle name="20% - Ênfase1 4 3 2 4" xfId="682"/>
    <cellStyle name="20% - Ênfase1 4 3 2 4 2" xfId="16780"/>
    <cellStyle name="20% - Ênfase1 4 3 2 4 2 2" xfId="51905"/>
    <cellStyle name="20% - Ênfase1 4 3 2 4 3" xfId="24875"/>
    <cellStyle name="20% - Ênfase1 4 3 2 4 4" xfId="33003"/>
    <cellStyle name="20% - Ênfase1 4 3 2 4 5" xfId="41144"/>
    <cellStyle name="20% - Ênfase1 4 3 2 4 6" xfId="41729"/>
    <cellStyle name="20% - Ênfase1 4 3 2 4 7" xfId="52467"/>
    <cellStyle name="20% - Ênfase1 4 3 2 5" xfId="683"/>
    <cellStyle name="20% - Ênfase1 4 3 2 5 2" xfId="12326"/>
    <cellStyle name="20% - Ênfase1 4 3 2 5 2 2" xfId="47451"/>
    <cellStyle name="20% - Ênfase1 4 3 2 5 3" xfId="20015"/>
    <cellStyle name="20% - Ênfase1 4 3 2 5 4" xfId="28143"/>
    <cellStyle name="20% - Ênfase1 4 3 2 5 5" xfId="36284"/>
    <cellStyle name="20% - Ênfase1 4 3 2 5 6" xfId="41730"/>
    <cellStyle name="20% - Ênfase1 4 3 2 5 7" xfId="52468"/>
    <cellStyle name="20% - Ênfase1 4 3 2 6" xfId="10796"/>
    <cellStyle name="20% - Ênfase1 4 3 2 6 2" xfId="45949"/>
    <cellStyle name="20% - Ênfase1 4 3 2 7" xfId="18379"/>
    <cellStyle name="20% - Ênfase1 4 3 2 8" xfId="26507"/>
    <cellStyle name="20% - Ênfase1 4 3 2 9" xfId="34648"/>
    <cellStyle name="20% - Ênfase1 4 3 3" xfId="684"/>
    <cellStyle name="20% - Ênfase1 4 3 3 2" xfId="13067"/>
    <cellStyle name="20% - Ênfase1 4 3 3 2 2" xfId="48192"/>
    <cellStyle name="20% - Ênfase1 4 3 3 3" xfId="20822"/>
    <cellStyle name="20% - Ênfase1 4 3 3 4" xfId="28950"/>
    <cellStyle name="20% - Ênfase1 4 3 3 5" xfId="37091"/>
    <cellStyle name="20% - Ênfase1 4 3 3 6" xfId="41731"/>
    <cellStyle name="20% - Ênfase1 4 3 3 7" xfId="52469"/>
    <cellStyle name="20% - Ênfase1 4 3 4" xfId="685"/>
    <cellStyle name="20% - Ênfase1 4 3 4 2" xfId="14545"/>
    <cellStyle name="20% - Ênfase1 4 3 4 2 2" xfId="49670"/>
    <cellStyle name="20% - Ênfase1 4 3 4 3" xfId="22442"/>
    <cellStyle name="20% - Ênfase1 4 3 4 4" xfId="30570"/>
    <cellStyle name="20% - Ênfase1 4 3 4 5" xfId="38711"/>
    <cellStyle name="20% - Ênfase1 4 3 4 6" xfId="41732"/>
    <cellStyle name="20% - Ênfase1 4 3 4 7" xfId="52470"/>
    <cellStyle name="20% - Ênfase1 4 3 5" xfId="686"/>
    <cellStyle name="20% - Ênfase1 4 3 5 2" xfId="16037"/>
    <cellStyle name="20% - Ênfase1 4 3 5 2 2" xfId="51162"/>
    <cellStyle name="20% - Ênfase1 4 3 5 3" xfId="24066"/>
    <cellStyle name="20% - Ênfase1 4 3 5 4" xfId="32194"/>
    <cellStyle name="20% - Ênfase1 4 3 5 5" xfId="40335"/>
    <cellStyle name="20% - Ênfase1 4 3 5 6" xfId="41733"/>
    <cellStyle name="20% - Ênfase1 4 3 5 7" xfId="52471"/>
    <cellStyle name="20% - Ênfase1 4 3 6" xfId="687"/>
    <cellStyle name="20% - Ênfase1 4 3 6 2" xfId="11569"/>
    <cellStyle name="20% - Ênfase1 4 3 6 2 2" xfId="46706"/>
    <cellStyle name="20% - Ênfase1 4 3 6 3" xfId="19206"/>
    <cellStyle name="20% - Ênfase1 4 3 6 4" xfId="27334"/>
    <cellStyle name="20% - Ênfase1 4 3 6 5" xfId="35475"/>
    <cellStyle name="20% - Ênfase1 4 3 6 6" xfId="41734"/>
    <cellStyle name="20% - Ênfase1 4 3 6 7" xfId="52472"/>
    <cellStyle name="20% - Ênfase1 4 3 7" xfId="10028"/>
    <cellStyle name="20% - Ênfase1 4 3 7 2" xfId="45214"/>
    <cellStyle name="20% - Ênfase1 4 3 8" xfId="17570"/>
    <cellStyle name="20% - Ênfase1 4 3 9" xfId="25698"/>
    <cellStyle name="20% - Ênfase1 4 4" xfId="688"/>
    <cellStyle name="20% - Ênfase1 4 4 10" xfId="34018"/>
    <cellStyle name="20% - Ênfase1 4 4 11" xfId="41735"/>
    <cellStyle name="20% - Ênfase1 4 4 12" xfId="52473"/>
    <cellStyle name="20% - Ênfase1 4 4 2" xfId="689"/>
    <cellStyle name="20% - Ênfase1 4 4 2 10" xfId="41736"/>
    <cellStyle name="20% - Ênfase1 4 4 2 11" xfId="52474"/>
    <cellStyle name="20% - Ênfase1 4 4 2 2" xfId="690"/>
    <cellStyle name="20% - Ênfase1 4 4 2 2 2" xfId="13959"/>
    <cellStyle name="20% - Ênfase1 4 4 2 2 2 2" xfId="49084"/>
    <cellStyle name="20% - Ênfase1 4 4 2 2 3" xfId="21810"/>
    <cellStyle name="20% - Ênfase1 4 4 2 2 4" xfId="29938"/>
    <cellStyle name="20% - Ênfase1 4 4 2 2 5" xfId="38079"/>
    <cellStyle name="20% - Ênfase1 4 4 2 2 6" xfId="41737"/>
    <cellStyle name="20% - Ênfase1 4 4 2 2 7" xfId="52475"/>
    <cellStyle name="20% - Ênfase1 4 4 2 3" xfId="691"/>
    <cellStyle name="20% - Ênfase1 4 4 2 3 2" xfId="15447"/>
    <cellStyle name="20% - Ênfase1 4 4 2 3 2 2" xfId="50572"/>
    <cellStyle name="20% - Ênfase1 4 4 2 3 3" xfId="23430"/>
    <cellStyle name="20% - Ênfase1 4 4 2 3 4" xfId="31558"/>
    <cellStyle name="20% - Ênfase1 4 4 2 3 5" xfId="39699"/>
    <cellStyle name="20% - Ênfase1 4 4 2 3 6" xfId="41738"/>
    <cellStyle name="20% - Ênfase1 4 4 2 3 7" xfId="52476"/>
    <cellStyle name="20% - Ênfase1 4 4 2 4" xfId="692"/>
    <cellStyle name="20% - Ênfase1 4 4 2 4 2" xfId="16939"/>
    <cellStyle name="20% - Ênfase1 4 4 2 4 2 2" xfId="52064"/>
    <cellStyle name="20% - Ênfase1 4 4 2 4 3" xfId="25054"/>
    <cellStyle name="20% - Ênfase1 4 4 2 4 4" xfId="33182"/>
    <cellStyle name="20% - Ênfase1 4 4 2 4 5" xfId="41323"/>
    <cellStyle name="20% - Ênfase1 4 4 2 4 6" xfId="41739"/>
    <cellStyle name="20% - Ênfase1 4 4 2 4 7" xfId="52477"/>
    <cellStyle name="20% - Ênfase1 4 4 2 5" xfId="693"/>
    <cellStyle name="20% - Ênfase1 4 4 2 5 2" xfId="12485"/>
    <cellStyle name="20% - Ênfase1 4 4 2 5 2 2" xfId="47610"/>
    <cellStyle name="20% - Ênfase1 4 4 2 5 3" xfId="20194"/>
    <cellStyle name="20% - Ênfase1 4 4 2 5 4" xfId="28322"/>
    <cellStyle name="20% - Ênfase1 4 4 2 5 5" xfId="36463"/>
    <cellStyle name="20% - Ênfase1 4 4 2 5 6" xfId="41740"/>
    <cellStyle name="20% - Ênfase1 4 4 2 5 7" xfId="52478"/>
    <cellStyle name="20% - Ênfase1 4 4 2 6" xfId="10955"/>
    <cellStyle name="20% - Ênfase1 4 4 2 6 2" xfId="46108"/>
    <cellStyle name="20% - Ênfase1 4 4 2 7" xfId="18558"/>
    <cellStyle name="20% - Ênfase1 4 4 2 8" xfId="26686"/>
    <cellStyle name="20% - Ênfase1 4 4 2 9" xfId="34827"/>
    <cellStyle name="20% - Ênfase1 4 4 3" xfId="694"/>
    <cellStyle name="20% - Ênfase1 4 4 3 2" xfId="17136"/>
    <cellStyle name="20% - Ênfase1 4 4 3 2 2" xfId="52261"/>
    <cellStyle name="20% - Ênfase1 4 4 3 3" xfId="21001"/>
    <cellStyle name="20% - Ênfase1 4 4 3 4" xfId="29129"/>
    <cellStyle name="20% - Ênfase1 4 4 3 5" xfId="37270"/>
    <cellStyle name="20% - Ênfase1 4 4 3 6" xfId="41741"/>
    <cellStyle name="20% - Ênfase1 4 4 3 7" xfId="52479"/>
    <cellStyle name="20% - Ênfase1 4 4 4" xfId="695"/>
    <cellStyle name="20% - Ênfase1 4 4 4 2" xfId="14704"/>
    <cellStyle name="20% - Ênfase1 4 4 4 2 2" xfId="49829"/>
    <cellStyle name="20% - Ênfase1 4 4 4 3" xfId="22621"/>
    <cellStyle name="20% - Ênfase1 4 4 4 4" xfId="30749"/>
    <cellStyle name="20% - Ênfase1 4 4 4 5" xfId="38890"/>
    <cellStyle name="20% - Ênfase1 4 4 4 6" xfId="41742"/>
    <cellStyle name="20% - Ênfase1 4 4 4 7" xfId="52480"/>
    <cellStyle name="20% - Ênfase1 4 4 5" xfId="696"/>
    <cellStyle name="20% - Ênfase1 4 4 5 2" xfId="16196"/>
    <cellStyle name="20% - Ênfase1 4 4 5 2 2" xfId="51321"/>
    <cellStyle name="20% - Ênfase1 4 4 5 3" xfId="24245"/>
    <cellStyle name="20% - Ênfase1 4 4 5 4" xfId="32373"/>
    <cellStyle name="20% - Ênfase1 4 4 5 5" xfId="40514"/>
    <cellStyle name="20% - Ênfase1 4 4 5 6" xfId="41743"/>
    <cellStyle name="20% - Ênfase1 4 4 5 7" xfId="52481"/>
    <cellStyle name="20% - Ênfase1 4 4 6" xfId="697"/>
    <cellStyle name="20% - Ênfase1 4 4 6 2" xfId="11728"/>
    <cellStyle name="20% - Ênfase1 4 4 6 2 2" xfId="46865"/>
    <cellStyle name="20% - Ênfase1 4 4 6 3" xfId="19385"/>
    <cellStyle name="20% - Ênfase1 4 4 6 4" xfId="27513"/>
    <cellStyle name="20% - Ênfase1 4 4 6 5" xfId="35654"/>
    <cellStyle name="20% - Ênfase1 4 4 6 6" xfId="41744"/>
    <cellStyle name="20% - Ênfase1 4 4 6 7" xfId="52482"/>
    <cellStyle name="20% - Ênfase1 4 4 7" xfId="10205"/>
    <cellStyle name="20% - Ênfase1 4 4 7 2" xfId="45371"/>
    <cellStyle name="20% - Ênfase1 4 4 8" xfId="17749"/>
    <cellStyle name="20% - Ênfase1 4 4 9" xfId="25877"/>
    <cellStyle name="20% - Ênfase1 4 5" xfId="698"/>
    <cellStyle name="20% - Ênfase1 4 5 10" xfId="34085"/>
    <cellStyle name="20% - Ênfase1 4 5 11" xfId="41745"/>
    <cellStyle name="20% - Ênfase1 4 5 12" xfId="52483"/>
    <cellStyle name="20% - Ênfase1 4 5 2" xfId="699"/>
    <cellStyle name="20% - Ênfase1 4 5 2 10" xfId="41746"/>
    <cellStyle name="20% - Ênfase1 4 5 2 11" xfId="52484"/>
    <cellStyle name="20% - Ênfase1 4 5 2 2" xfId="700"/>
    <cellStyle name="20% - Ênfase1 4 5 2 2 2" xfId="14020"/>
    <cellStyle name="20% - Ênfase1 4 5 2 2 2 2" xfId="49145"/>
    <cellStyle name="20% - Ênfase1 4 5 2 2 3" xfId="21877"/>
    <cellStyle name="20% - Ênfase1 4 5 2 2 4" xfId="30005"/>
    <cellStyle name="20% - Ênfase1 4 5 2 2 5" xfId="38146"/>
    <cellStyle name="20% - Ênfase1 4 5 2 2 6" xfId="41747"/>
    <cellStyle name="20% - Ênfase1 4 5 2 2 7" xfId="52485"/>
    <cellStyle name="20% - Ênfase1 4 5 2 3" xfId="701"/>
    <cellStyle name="20% - Ênfase1 4 5 2 3 2" xfId="15508"/>
    <cellStyle name="20% - Ênfase1 4 5 2 3 2 2" xfId="50633"/>
    <cellStyle name="20% - Ênfase1 4 5 2 3 3" xfId="23497"/>
    <cellStyle name="20% - Ênfase1 4 5 2 3 4" xfId="31625"/>
    <cellStyle name="20% - Ênfase1 4 5 2 3 5" xfId="39766"/>
    <cellStyle name="20% - Ênfase1 4 5 2 3 6" xfId="41748"/>
    <cellStyle name="20% - Ênfase1 4 5 2 3 7" xfId="52486"/>
    <cellStyle name="20% - Ênfase1 4 5 2 4" xfId="702"/>
    <cellStyle name="20% - Ênfase1 4 5 2 4 2" xfId="17000"/>
    <cellStyle name="20% - Ênfase1 4 5 2 4 2 2" xfId="52125"/>
    <cellStyle name="20% - Ênfase1 4 5 2 4 3" xfId="25121"/>
    <cellStyle name="20% - Ênfase1 4 5 2 4 4" xfId="33249"/>
    <cellStyle name="20% - Ênfase1 4 5 2 4 5" xfId="41390"/>
    <cellStyle name="20% - Ênfase1 4 5 2 4 6" xfId="41749"/>
    <cellStyle name="20% - Ênfase1 4 5 2 4 7" xfId="52487"/>
    <cellStyle name="20% - Ênfase1 4 5 2 5" xfId="703"/>
    <cellStyle name="20% - Ênfase1 4 5 2 5 2" xfId="12546"/>
    <cellStyle name="20% - Ênfase1 4 5 2 5 2 2" xfId="47671"/>
    <cellStyle name="20% - Ênfase1 4 5 2 5 3" xfId="20261"/>
    <cellStyle name="20% - Ênfase1 4 5 2 5 4" xfId="28389"/>
    <cellStyle name="20% - Ênfase1 4 5 2 5 5" xfId="36530"/>
    <cellStyle name="20% - Ênfase1 4 5 2 5 6" xfId="41750"/>
    <cellStyle name="20% - Ênfase1 4 5 2 5 7" xfId="52488"/>
    <cellStyle name="20% - Ênfase1 4 5 2 6" xfId="11016"/>
    <cellStyle name="20% - Ênfase1 4 5 2 6 2" xfId="46169"/>
    <cellStyle name="20% - Ênfase1 4 5 2 7" xfId="18625"/>
    <cellStyle name="20% - Ênfase1 4 5 2 8" xfId="26753"/>
    <cellStyle name="20% - Ênfase1 4 5 2 9" xfId="34894"/>
    <cellStyle name="20% - Ênfase1 4 5 3" xfId="704"/>
    <cellStyle name="20% - Ênfase1 4 5 3 2" xfId="13282"/>
    <cellStyle name="20% - Ênfase1 4 5 3 2 2" xfId="48407"/>
    <cellStyle name="20% - Ênfase1 4 5 3 3" xfId="21068"/>
    <cellStyle name="20% - Ênfase1 4 5 3 4" xfId="29196"/>
    <cellStyle name="20% - Ênfase1 4 5 3 5" xfId="37337"/>
    <cellStyle name="20% - Ênfase1 4 5 3 6" xfId="41751"/>
    <cellStyle name="20% - Ênfase1 4 5 3 7" xfId="52489"/>
    <cellStyle name="20% - Ênfase1 4 5 4" xfId="705"/>
    <cellStyle name="20% - Ênfase1 4 5 4 2" xfId="14765"/>
    <cellStyle name="20% - Ênfase1 4 5 4 2 2" xfId="49890"/>
    <cellStyle name="20% - Ênfase1 4 5 4 3" xfId="22688"/>
    <cellStyle name="20% - Ênfase1 4 5 4 4" xfId="30816"/>
    <cellStyle name="20% - Ênfase1 4 5 4 5" xfId="38957"/>
    <cellStyle name="20% - Ênfase1 4 5 4 6" xfId="41752"/>
    <cellStyle name="20% - Ênfase1 4 5 4 7" xfId="52490"/>
    <cellStyle name="20% - Ênfase1 4 5 5" xfId="706"/>
    <cellStyle name="20% - Ênfase1 4 5 5 2" xfId="16257"/>
    <cellStyle name="20% - Ênfase1 4 5 5 2 2" xfId="51382"/>
    <cellStyle name="20% - Ênfase1 4 5 5 3" xfId="24312"/>
    <cellStyle name="20% - Ênfase1 4 5 5 4" xfId="32440"/>
    <cellStyle name="20% - Ênfase1 4 5 5 5" xfId="40581"/>
    <cellStyle name="20% - Ênfase1 4 5 5 6" xfId="41753"/>
    <cellStyle name="20% - Ênfase1 4 5 5 7" xfId="52491"/>
    <cellStyle name="20% - Ênfase1 4 5 6" xfId="707"/>
    <cellStyle name="20% - Ênfase1 4 5 6 2" xfId="11789"/>
    <cellStyle name="20% - Ênfase1 4 5 6 2 2" xfId="46926"/>
    <cellStyle name="20% - Ênfase1 4 5 6 3" xfId="19452"/>
    <cellStyle name="20% - Ênfase1 4 5 6 4" xfId="27580"/>
    <cellStyle name="20% - Ênfase1 4 5 6 5" xfId="35721"/>
    <cellStyle name="20% - Ênfase1 4 5 6 6" xfId="41754"/>
    <cellStyle name="20% - Ênfase1 4 5 6 7" xfId="52492"/>
    <cellStyle name="20% - Ênfase1 4 5 7" xfId="10266"/>
    <cellStyle name="20% - Ênfase1 4 5 7 2" xfId="45432"/>
    <cellStyle name="20% - Ênfase1 4 5 8" xfId="17816"/>
    <cellStyle name="20% - Ênfase1 4 5 9" xfId="25944"/>
    <cellStyle name="20% - Ênfase1 4 6" xfId="708"/>
    <cellStyle name="20% - Ênfase1 4 6 10" xfId="34152"/>
    <cellStyle name="20% - Ênfase1 4 6 11" xfId="41755"/>
    <cellStyle name="20% - Ênfase1 4 6 12" xfId="52493"/>
    <cellStyle name="20% - Ênfase1 4 6 2" xfId="709"/>
    <cellStyle name="20% - Ênfase1 4 6 2 10" xfId="41756"/>
    <cellStyle name="20% - Ênfase1 4 6 2 11" xfId="52494"/>
    <cellStyle name="20% - Ênfase1 4 6 2 2" xfId="710"/>
    <cellStyle name="20% - Ênfase1 4 6 2 2 2" xfId="14081"/>
    <cellStyle name="20% - Ênfase1 4 6 2 2 2 2" xfId="49206"/>
    <cellStyle name="20% - Ênfase1 4 6 2 2 3" xfId="21944"/>
    <cellStyle name="20% - Ênfase1 4 6 2 2 4" xfId="30072"/>
    <cellStyle name="20% - Ênfase1 4 6 2 2 5" xfId="38213"/>
    <cellStyle name="20% - Ênfase1 4 6 2 2 6" xfId="41757"/>
    <cellStyle name="20% - Ênfase1 4 6 2 2 7" xfId="52495"/>
    <cellStyle name="20% - Ênfase1 4 6 2 3" xfId="711"/>
    <cellStyle name="20% - Ênfase1 4 6 2 3 2" xfId="15569"/>
    <cellStyle name="20% - Ênfase1 4 6 2 3 2 2" xfId="50694"/>
    <cellStyle name="20% - Ênfase1 4 6 2 3 3" xfId="23564"/>
    <cellStyle name="20% - Ênfase1 4 6 2 3 4" xfId="31692"/>
    <cellStyle name="20% - Ênfase1 4 6 2 3 5" xfId="39833"/>
    <cellStyle name="20% - Ênfase1 4 6 2 3 6" xfId="41758"/>
    <cellStyle name="20% - Ênfase1 4 6 2 3 7" xfId="52496"/>
    <cellStyle name="20% - Ênfase1 4 6 2 4" xfId="712"/>
    <cellStyle name="20% - Ênfase1 4 6 2 4 2" xfId="17061"/>
    <cellStyle name="20% - Ênfase1 4 6 2 4 2 2" xfId="52186"/>
    <cellStyle name="20% - Ênfase1 4 6 2 4 3" xfId="25188"/>
    <cellStyle name="20% - Ênfase1 4 6 2 4 4" xfId="33316"/>
    <cellStyle name="20% - Ênfase1 4 6 2 4 5" xfId="41457"/>
    <cellStyle name="20% - Ênfase1 4 6 2 4 6" xfId="41759"/>
    <cellStyle name="20% - Ênfase1 4 6 2 4 7" xfId="52497"/>
    <cellStyle name="20% - Ênfase1 4 6 2 5" xfId="713"/>
    <cellStyle name="20% - Ênfase1 4 6 2 5 2" xfId="12607"/>
    <cellStyle name="20% - Ênfase1 4 6 2 5 2 2" xfId="47732"/>
    <cellStyle name="20% - Ênfase1 4 6 2 5 3" xfId="20328"/>
    <cellStyle name="20% - Ênfase1 4 6 2 5 4" xfId="28456"/>
    <cellStyle name="20% - Ênfase1 4 6 2 5 5" xfId="36597"/>
    <cellStyle name="20% - Ênfase1 4 6 2 5 6" xfId="41760"/>
    <cellStyle name="20% - Ênfase1 4 6 2 5 7" xfId="52498"/>
    <cellStyle name="20% - Ênfase1 4 6 2 6" xfId="11077"/>
    <cellStyle name="20% - Ênfase1 4 6 2 6 2" xfId="46230"/>
    <cellStyle name="20% - Ênfase1 4 6 2 7" xfId="18692"/>
    <cellStyle name="20% - Ênfase1 4 6 2 8" xfId="26820"/>
    <cellStyle name="20% - Ênfase1 4 6 2 9" xfId="34961"/>
    <cellStyle name="20% - Ênfase1 4 6 3" xfId="714"/>
    <cellStyle name="20% - Ênfase1 4 6 3 2" xfId="13343"/>
    <cellStyle name="20% - Ênfase1 4 6 3 2 2" xfId="48468"/>
    <cellStyle name="20% - Ênfase1 4 6 3 3" xfId="21135"/>
    <cellStyle name="20% - Ênfase1 4 6 3 4" xfId="29263"/>
    <cellStyle name="20% - Ênfase1 4 6 3 5" xfId="37404"/>
    <cellStyle name="20% - Ênfase1 4 6 3 6" xfId="41761"/>
    <cellStyle name="20% - Ênfase1 4 6 3 7" xfId="52499"/>
    <cellStyle name="20% - Ênfase1 4 6 4" xfId="715"/>
    <cellStyle name="20% - Ênfase1 4 6 4 2" xfId="14826"/>
    <cellStyle name="20% - Ênfase1 4 6 4 2 2" xfId="49951"/>
    <cellStyle name="20% - Ênfase1 4 6 4 3" xfId="22755"/>
    <cellStyle name="20% - Ênfase1 4 6 4 4" xfId="30883"/>
    <cellStyle name="20% - Ênfase1 4 6 4 5" xfId="39024"/>
    <cellStyle name="20% - Ênfase1 4 6 4 6" xfId="41762"/>
    <cellStyle name="20% - Ênfase1 4 6 4 7" xfId="52500"/>
    <cellStyle name="20% - Ênfase1 4 6 5" xfId="716"/>
    <cellStyle name="20% - Ênfase1 4 6 5 2" xfId="16318"/>
    <cellStyle name="20% - Ênfase1 4 6 5 2 2" xfId="51443"/>
    <cellStyle name="20% - Ênfase1 4 6 5 3" xfId="24379"/>
    <cellStyle name="20% - Ênfase1 4 6 5 4" xfId="32507"/>
    <cellStyle name="20% - Ênfase1 4 6 5 5" xfId="40648"/>
    <cellStyle name="20% - Ênfase1 4 6 5 6" xfId="41763"/>
    <cellStyle name="20% - Ênfase1 4 6 5 7" xfId="52501"/>
    <cellStyle name="20% - Ênfase1 4 6 6" xfId="717"/>
    <cellStyle name="20% - Ênfase1 4 6 6 2" xfId="11850"/>
    <cellStyle name="20% - Ênfase1 4 6 6 2 2" xfId="46987"/>
    <cellStyle name="20% - Ênfase1 4 6 6 3" xfId="19519"/>
    <cellStyle name="20% - Ênfase1 4 6 6 4" xfId="27647"/>
    <cellStyle name="20% - Ênfase1 4 6 6 5" xfId="35788"/>
    <cellStyle name="20% - Ênfase1 4 6 6 6" xfId="41764"/>
    <cellStyle name="20% - Ênfase1 4 6 6 7" xfId="52502"/>
    <cellStyle name="20% - Ênfase1 4 6 7" xfId="10334"/>
    <cellStyle name="20% - Ênfase1 4 6 7 2" xfId="45490"/>
    <cellStyle name="20% - Ênfase1 4 6 8" xfId="17883"/>
    <cellStyle name="20% - Ênfase1 4 6 9" xfId="26011"/>
    <cellStyle name="20% - Ênfase1 4 7" xfId="718"/>
    <cellStyle name="20% - Ênfase1 4 7 10" xfId="41765"/>
    <cellStyle name="20% - Ênfase1 4 7 11" xfId="52503"/>
    <cellStyle name="20% - Ênfase1 4 7 2" xfId="719"/>
    <cellStyle name="20% - Ênfase1 4 7 2 2" xfId="13526"/>
    <cellStyle name="20% - Ênfase1 4 7 2 2 2" xfId="48651"/>
    <cellStyle name="20% - Ênfase1 4 7 2 3" xfId="21328"/>
    <cellStyle name="20% - Ênfase1 4 7 2 4" xfId="29456"/>
    <cellStyle name="20% - Ênfase1 4 7 2 5" xfId="37597"/>
    <cellStyle name="20% - Ênfase1 4 7 2 6" xfId="41766"/>
    <cellStyle name="20% - Ênfase1 4 7 2 7" xfId="52504"/>
    <cellStyle name="20% - Ênfase1 4 7 3" xfId="720"/>
    <cellStyle name="20% - Ênfase1 4 7 3 2" xfId="15009"/>
    <cellStyle name="20% - Ênfase1 4 7 3 2 2" xfId="50134"/>
    <cellStyle name="20% - Ênfase1 4 7 3 3" xfId="22948"/>
    <cellStyle name="20% - Ênfase1 4 7 3 4" xfId="31076"/>
    <cellStyle name="20% - Ênfase1 4 7 3 5" xfId="39217"/>
    <cellStyle name="20% - Ênfase1 4 7 3 6" xfId="41767"/>
    <cellStyle name="20% - Ênfase1 4 7 3 7" xfId="52505"/>
    <cellStyle name="20% - Ênfase1 4 7 4" xfId="721"/>
    <cellStyle name="20% - Ênfase1 4 7 4 2" xfId="16501"/>
    <cellStyle name="20% - Ênfase1 4 7 4 2 2" xfId="51626"/>
    <cellStyle name="20% - Ênfase1 4 7 4 3" xfId="24572"/>
    <cellStyle name="20% - Ênfase1 4 7 4 4" xfId="32700"/>
    <cellStyle name="20% - Ênfase1 4 7 4 5" xfId="40841"/>
    <cellStyle name="20% - Ênfase1 4 7 4 6" xfId="41768"/>
    <cellStyle name="20% - Ênfase1 4 7 4 7" xfId="52506"/>
    <cellStyle name="20% - Ênfase1 4 7 5" xfId="722"/>
    <cellStyle name="20% - Ênfase1 4 7 5 2" xfId="12054"/>
    <cellStyle name="20% - Ênfase1 4 7 5 2 2" xfId="47180"/>
    <cellStyle name="20% - Ênfase1 4 7 5 3" xfId="19722"/>
    <cellStyle name="20% - Ênfase1 4 7 5 4" xfId="27850"/>
    <cellStyle name="20% - Ênfase1 4 7 5 5" xfId="35991"/>
    <cellStyle name="20% - Ênfase1 4 7 5 6" xfId="41769"/>
    <cellStyle name="20% - Ênfase1 4 7 5 7" xfId="52507"/>
    <cellStyle name="20% - Ênfase1 4 7 6" xfId="10517"/>
    <cellStyle name="20% - Ênfase1 4 7 6 2" xfId="45670"/>
    <cellStyle name="20% - Ênfase1 4 7 7" xfId="18076"/>
    <cellStyle name="20% - Ênfase1 4 7 8" xfId="26204"/>
    <cellStyle name="20% - Ênfase1 4 7 9" xfId="34345"/>
    <cellStyle name="20% - Ênfase1 4 8" xfId="723"/>
    <cellStyle name="20% - Ênfase1 4 8 2" xfId="12788"/>
    <cellStyle name="20% - Ênfase1 4 8 2 2" xfId="47913"/>
    <cellStyle name="20% - Ênfase1 4 8 3" xfId="20519"/>
    <cellStyle name="20% - Ênfase1 4 8 4" xfId="28647"/>
    <cellStyle name="20% - Ênfase1 4 8 5" xfId="36788"/>
    <cellStyle name="20% - Ênfase1 4 8 6" xfId="41770"/>
    <cellStyle name="20% - Ênfase1 4 8 7" xfId="52508"/>
    <cellStyle name="20% - Ênfase1 4 9" xfId="724"/>
    <cellStyle name="20% - Ênfase1 4 9 2" xfId="14266"/>
    <cellStyle name="20% - Ênfase1 4 9 2 2" xfId="49391"/>
    <cellStyle name="20% - Ênfase1 4 9 3" xfId="22139"/>
    <cellStyle name="20% - Ênfase1 4 9 4" xfId="30267"/>
    <cellStyle name="20% - Ênfase1 4 9 5" xfId="38408"/>
    <cellStyle name="20% - Ênfase1 4 9 6" xfId="41771"/>
    <cellStyle name="20% - Ênfase1 4 9 7" xfId="52509"/>
    <cellStyle name="20% - Ênfase1 5" xfId="725"/>
    <cellStyle name="20% - Ênfase1 5 10" xfId="25430"/>
    <cellStyle name="20% - Ênfase1 5 11" xfId="33561"/>
    <cellStyle name="20% - Ênfase1 5 12" xfId="41772"/>
    <cellStyle name="20% - Ênfase1 5 13" xfId="52510"/>
    <cellStyle name="20% - Ênfase1 5 14" xfId="61028"/>
    <cellStyle name="20% - Ênfase1 5 15" xfId="61485"/>
    <cellStyle name="20% - Ênfase1 5 16" xfId="61692"/>
    <cellStyle name="20% - Ênfase1 5 2" xfId="726"/>
    <cellStyle name="20% - Ênfase1 5 2 10" xfId="33874"/>
    <cellStyle name="20% - Ênfase1 5 2 11" xfId="41773"/>
    <cellStyle name="20% - Ênfase1 5 2 12" xfId="52511"/>
    <cellStyle name="20% - Ênfase1 5 2 2" xfId="727"/>
    <cellStyle name="20% - Ênfase1 5 2 2 10" xfId="41774"/>
    <cellStyle name="20% - Ênfase1 5 2 2 11" xfId="52512"/>
    <cellStyle name="20% - Ênfase1 5 2 2 2" xfId="728"/>
    <cellStyle name="20% - Ênfase1 5 2 2 2 2" xfId="13830"/>
    <cellStyle name="20% - Ênfase1 5 2 2 2 2 2" xfId="48955"/>
    <cellStyle name="20% - Ênfase1 5 2 2 2 3" xfId="21666"/>
    <cellStyle name="20% - Ênfase1 5 2 2 2 4" xfId="29794"/>
    <cellStyle name="20% - Ênfase1 5 2 2 2 5" xfId="37935"/>
    <cellStyle name="20% - Ênfase1 5 2 2 2 6" xfId="41775"/>
    <cellStyle name="20% - Ênfase1 5 2 2 2 7" xfId="52513"/>
    <cellStyle name="20% - Ênfase1 5 2 2 3" xfId="729"/>
    <cellStyle name="20% - Ênfase1 5 2 2 3 2" xfId="15318"/>
    <cellStyle name="20% - Ênfase1 5 2 2 3 2 2" xfId="50443"/>
    <cellStyle name="20% - Ênfase1 5 2 2 3 3" xfId="23286"/>
    <cellStyle name="20% - Ênfase1 5 2 2 3 4" xfId="31414"/>
    <cellStyle name="20% - Ênfase1 5 2 2 3 5" xfId="39555"/>
    <cellStyle name="20% - Ênfase1 5 2 2 3 6" xfId="41776"/>
    <cellStyle name="20% - Ênfase1 5 2 2 3 7" xfId="52514"/>
    <cellStyle name="20% - Ênfase1 5 2 2 4" xfId="730"/>
    <cellStyle name="20% - Ênfase1 5 2 2 4 2" xfId="16810"/>
    <cellStyle name="20% - Ênfase1 5 2 2 4 2 2" xfId="51935"/>
    <cellStyle name="20% - Ênfase1 5 2 2 4 3" xfId="24910"/>
    <cellStyle name="20% - Ênfase1 5 2 2 4 4" xfId="33038"/>
    <cellStyle name="20% - Ênfase1 5 2 2 4 5" xfId="41179"/>
    <cellStyle name="20% - Ênfase1 5 2 2 4 6" xfId="41777"/>
    <cellStyle name="20% - Ênfase1 5 2 2 4 7" xfId="52515"/>
    <cellStyle name="20% - Ênfase1 5 2 2 5" xfId="731"/>
    <cellStyle name="20% - Ênfase1 5 2 2 5 2" xfId="12356"/>
    <cellStyle name="20% - Ênfase1 5 2 2 5 2 2" xfId="47481"/>
    <cellStyle name="20% - Ênfase1 5 2 2 5 3" xfId="20050"/>
    <cellStyle name="20% - Ênfase1 5 2 2 5 4" xfId="28178"/>
    <cellStyle name="20% - Ênfase1 5 2 2 5 5" xfId="36319"/>
    <cellStyle name="20% - Ênfase1 5 2 2 5 6" xfId="41778"/>
    <cellStyle name="20% - Ênfase1 5 2 2 5 7" xfId="52516"/>
    <cellStyle name="20% - Ênfase1 5 2 2 6" xfId="10826"/>
    <cellStyle name="20% - Ênfase1 5 2 2 6 2" xfId="45979"/>
    <cellStyle name="20% - Ênfase1 5 2 2 7" xfId="18414"/>
    <cellStyle name="20% - Ênfase1 5 2 2 8" xfId="26542"/>
    <cellStyle name="20% - Ênfase1 5 2 2 9" xfId="34683"/>
    <cellStyle name="20% - Ênfase1 5 2 3" xfId="732"/>
    <cellStyle name="20% - Ênfase1 5 2 3 2" xfId="13097"/>
    <cellStyle name="20% - Ênfase1 5 2 3 2 2" xfId="48222"/>
    <cellStyle name="20% - Ênfase1 5 2 3 3" xfId="20857"/>
    <cellStyle name="20% - Ênfase1 5 2 3 4" xfId="28985"/>
    <cellStyle name="20% - Ênfase1 5 2 3 5" xfId="37126"/>
    <cellStyle name="20% - Ênfase1 5 2 3 6" xfId="41779"/>
    <cellStyle name="20% - Ênfase1 5 2 3 7" xfId="52517"/>
    <cellStyle name="20% - Ênfase1 5 2 4" xfId="733"/>
    <cellStyle name="20% - Ênfase1 5 2 4 2" xfId="14575"/>
    <cellStyle name="20% - Ênfase1 5 2 4 2 2" xfId="49700"/>
    <cellStyle name="20% - Ênfase1 5 2 4 3" xfId="22477"/>
    <cellStyle name="20% - Ênfase1 5 2 4 4" xfId="30605"/>
    <cellStyle name="20% - Ênfase1 5 2 4 5" xfId="38746"/>
    <cellStyle name="20% - Ênfase1 5 2 4 6" xfId="41780"/>
    <cellStyle name="20% - Ênfase1 5 2 4 7" xfId="52518"/>
    <cellStyle name="20% - Ênfase1 5 2 5" xfId="734"/>
    <cellStyle name="20% - Ênfase1 5 2 5 2" xfId="16067"/>
    <cellStyle name="20% - Ênfase1 5 2 5 2 2" xfId="51192"/>
    <cellStyle name="20% - Ênfase1 5 2 5 3" xfId="24101"/>
    <cellStyle name="20% - Ênfase1 5 2 5 4" xfId="32229"/>
    <cellStyle name="20% - Ênfase1 5 2 5 5" xfId="40370"/>
    <cellStyle name="20% - Ênfase1 5 2 5 6" xfId="41781"/>
    <cellStyle name="20% - Ênfase1 5 2 5 7" xfId="52519"/>
    <cellStyle name="20% - Ênfase1 5 2 6" xfId="735"/>
    <cellStyle name="20% - Ênfase1 5 2 6 2" xfId="11599"/>
    <cellStyle name="20% - Ênfase1 5 2 6 2 2" xfId="46736"/>
    <cellStyle name="20% - Ênfase1 5 2 6 3" xfId="19241"/>
    <cellStyle name="20% - Ênfase1 5 2 6 4" xfId="27369"/>
    <cellStyle name="20% - Ênfase1 5 2 6 5" xfId="35510"/>
    <cellStyle name="20% - Ênfase1 5 2 6 6" xfId="41782"/>
    <cellStyle name="20% - Ênfase1 5 2 6 7" xfId="52520"/>
    <cellStyle name="20% - Ênfase1 5 2 7" xfId="10060"/>
    <cellStyle name="20% - Ênfase1 5 2 7 2" xfId="45244"/>
    <cellStyle name="20% - Ênfase1 5 2 8" xfId="17605"/>
    <cellStyle name="20% - Ênfase1 5 2 9" xfId="25733"/>
    <cellStyle name="20% - Ênfase1 5 3" xfId="736"/>
    <cellStyle name="20% - Ênfase1 5 3 10" xfId="41783"/>
    <cellStyle name="20% - Ênfase1 5 3 11" xfId="52521"/>
    <cellStyle name="20% - Ênfase1 5 3 2" xfId="737"/>
    <cellStyle name="20% - Ênfase1 5 3 2 2" xfId="13551"/>
    <cellStyle name="20% - Ênfase1 5 3 2 2 2" xfId="48676"/>
    <cellStyle name="20% - Ênfase1 5 3 2 3" xfId="21363"/>
    <cellStyle name="20% - Ênfase1 5 3 2 4" xfId="29491"/>
    <cellStyle name="20% - Ênfase1 5 3 2 5" xfId="37632"/>
    <cellStyle name="20% - Ênfase1 5 3 2 6" xfId="41784"/>
    <cellStyle name="20% - Ênfase1 5 3 2 7" xfId="52522"/>
    <cellStyle name="20% - Ênfase1 5 3 3" xfId="738"/>
    <cellStyle name="20% - Ênfase1 5 3 3 2" xfId="15039"/>
    <cellStyle name="20% - Ênfase1 5 3 3 2 2" xfId="50164"/>
    <cellStyle name="20% - Ênfase1 5 3 3 3" xfId="22983"/>
    <cellStyle name="20% - Ênfase1 5 3 3 4" xfId="31111"/>
    <cellStyle name="20% - Ênfase1 5 3 3 5" xfId="39252"/>
    <cellStyle name="20% - Ênfase1 5 3 3 6" xfId="41785"/>
    <cellStyle name="20% - Ênfase1 5 3 3 7" xfId="52523"/>
    <cellStyle name="20% - Ênfase1 5 3 4" xfId="739"/>
    <cellStyle name="20% - Ênfase1 5 3 4 2" xfId="16531"/>
    <cellStyle name="20% - Ênfase1 5 3 4 2 2" xfId="51656"/>
    <cellStyle name="20% - Ênfase1 5 3 4 3" xfId="24607"/>
    <cellStyle name="20% - Ênfase1 5 3 4 4" xfId="32735"/>
    <cellStyle name="20% - Ênfase1 5 3 4 5" xfId="40876"/>
    <cellStyle name="20% - Ênfase1 5 3 4 6" xfId="41786"/>
    <cellStyle name="20% - Ênfase1 5 3 4 7" xfId="52524"/>
    <cellStyle name="20% - Ênfase1 5 3 5" xfId="740"/>
    <cellStyle name="20% - Ênfase1 5 3 5 2" xfId="12080"/>
    <cellStyle name="20% - Ênfase1 5 3 5 2 2" xfId="47205"/>
    <cellStyle name="20% - Ênfase1 5 3 5 3" xfId="19750"/>
    <cellStyle name="20% - Ênfase1 5 3 5 4" xfId="27878"/>
    <cellStyle name="20% - Ênfase1 5 3 5 5" xfId="36019"/>
    <cellStyle name="20% - Ênfase1 5 3 5 6" xfId="41787"/>
    <cellStyle name="20% - Ênfase1 5 3 5 7" xfId="52525"/>
    <cellStyle name="20% - Ênfase1 5 3 6" xfId="10547"/>
    <cellStyle name="20% - Ênfase1 5 3 6 2" xfId="45700"/>
    <cellStyle name="20% - Ênfase1 5 3 7" xfId="18111"/>
    <cellStyle name="20% - Ênfase1 5 3 8" xfId="26239"/>
    <cellStyle name="20% - Ênfase1 5 3 9" xfId="34380"/>
    <cellStyle name="20% - Ênfase1 5 4" xfId="741"/>
    <cellStyle name="20% - Ênfase1 5 4 2" xfId="12818"/>
    <cellStyle name="20% - Ênfase1 5 4 2 2" xfId="47943"/>
    <cellStyle name="20% - Ênfase1 5 4 3" xfId="20554"/>
    <cellStyle name="20% - Ênfase1 5 4 4" xfId="28682"/>
    <cellStyle name="20% - Ênfase1 5 4 5" xfId="36823"/>
    <cellStyle name="20% - Ênfase1 5 4 6" xfId="41788"/>
    <cellStyle name="20% - Ênfase1 5 4 7" xfId="52526"/>
    <cellStyle name="20% - Ênfase1 5 5" xfId="742"/>
    <cellStyle name="20% - Ênfase1 5 5 2" xfId="14296"/>
    <cellStyle name="20% - Ênfase1 5 5 2 2" xfId="49421"/>
    <cellStyle name="20% - Ênfase1 5 5 3" xfId="22174"/>
    <cellStyle name="20% - Ênfase1 5 5 4" xfId="30302"/>
    <cellStyle name="20% - Ênfase1 5 5 5" xfId="38443"/>
    <cellStyle name="20% - Ênfase1 5 5 6" xfId="41789"/>
    <cellStyle name="20% - Ênfase1 5 5 7" xfId="52527"/>
    <cellStyle name="20% - Ênfase1 5 6" xfId="743"/>
    <cellStyle name="20% - Ênfase1 5 6 2" xfId="15788"/>
    <cellStyle name="20% - Ênfase1 5 6 2 2" xfId="50913"/>
    <cellStyle name="20% - Ênfase1 5 6 3" xfId="23798"/>
    <cellStyle name="20% - Ênfase1 5 6 4" xfId="31926"/>
    <cellStyle name="20% - Ênfase1 5 6 5" xfId="40067"/>
    <cellStyle name="20% - Ênfase1 5 6 6" xfId="41790"/>
    <cellStyle name="20% - Ênfase1 5 6 7" xfId="52528"/>
    <cellStyle name="20% - Ênfase1 5 7" xfId="744"/>
    <cellStyle name="20% - Ênfase1 5 7 2" xfId="11319"/>
    <cellStyle name="20% - Ênfase1 5 7 2 2" xfId="46457"/>
    <cellStyle name="20% - Ênfase1 5 7 3" xfId="18938"/>
    <cellStyle name="20% - Ênfase1 5 7 4" xfId="27066"/>
    <cellStyle name="20% - Ênfase1 5 7 5" xfId="35207"/>
    <cellStyle name="20% - Ênfase1 5 7 6" xfId="41791"/>
    <cellStyle name="20% - Ênfase1 5 7 7" xfId="52529"/>
    <cellStyle name="20% - Ênfase1 5 8" xfId="9695"/>
    <cellStyle name="20% - Ênfase1 5 8 2" xfId="44965"/>
    <cellStyle name="20% - Ênfase1 5 9" xfId="17302"/>
    <cellStyle name="20% - Ênfase1 6" xfId="745"/>
    <cellStyle name="20% - Ênfase1 6 10" xfId="25476"/>
    <cellStyle name="20% - Ênfase1 6 11" xfId="33616"/>
    <cellStyle name="20% - Ênfase1 6 12" xfId="41792"/>
    <cellStyle name="20% - Ênfase1 6 13" xfId="52530"/>
    <cellStyle name="20% - Ênfase1 6 14" xfId="61042"/>
    <cellStyle name="20% - Ênfase1 6 15" xfId="61499"/>
    <cellStyle name="20% - Ênfase1 6 16" xfId="61706"/>
    <cellStyle name="20% - Ênfase1 6 2" xfId="746"/>
    <cellStyle name="20% - Ênfase1 6 2 10" xfId="33928"/>
    <cellStyle name="20% - Ênfase1 6 2 11" xfId="41793"/>
    <cellStyle name="20% - Ênfase1 6 2 12" xfId="52531"/>
    <cellStyle name="20% - Ênfase1 6 2 2" xfId="747"/>
    <cellStyle name="20% - Ênfase1 6 2 2 10" xfId="41794"/>
    <cellStyle name="20% - Ênfase1 6 2 2 11" xfId="52532"/>
    <cellStyle name="20% - Ênfase1 6 2 2 2" xfId="748"/>
    <cellStyle name="20% - Ênfase1 6 2 2 2 2" xfId="13879"/>
    <cellStyle name="20% - Ênfase1 6 2 2 2 2 2" xfId="49004"/>
    <cellStyle name="20% - Ênfase1 6 2 2 2 3" xfId="21720"/>
    <cellStyle name="20% - Ênfase1 6 2 2 2 4" xfId="29848"/>
    <cellStyle name="20% - Ênfase1 6 2 2 2 5" xfId="37989"/>
    <cellStyle name="20% - Ênfase1 6 2 2 2 6" xfId="41795"/>
    <cellStyle name="20% - Ênfase1 6 2 2 2 7" xfId="52533"/>
    <cellStyle name="20% - Ênfase1 6 2 2 3" xfId="749"/>
    <cellStyle name="20% - Ênfase1 6 2 2 3 2" xfId="15367"/>
    <cellStyle name="20% - Ênfase1 6 2 2 3 2 2" xfId="50492"/>
    <cellStyle name="20% - Ênfase1 6 2 2 3 3" xfId="23340"/>
    <cellStyle name="20% - Ênfase1 6 2 2 3 4" xfId="31468"/>
    <cellStyle name="20% - Ênfase1 6 2 2 3 5" xfId="39609"/>
    <cellStyle name="20% - Ênfase1 6 2 2 3 6" xfId="41796"/>
    <cellStyle name="20% - Ênfase1 6 2 2 3 7" xfId="52534"/>
    <cellStyle name="20% - Ênfase1 6 2 2 4" xfId="750"/>
    <cellStyle name="20% - Ênfase1 6 2 2 4 2" xfId="16859"/>
    <cellStyle name="20% - Ênfase1 6 2 2 4 2 2" xfId="51984"/>
    <cellStyle name="20% - Ênfase1 6 2 2 4 3" xfId="24964"/>
    <cellStyle name="20% - Ênfase1 6 2 2 4 4" xfId="33092"/>
    <cellStyle name="20% - Ênfase1 6 2 2 4 5" xfId="41233"/>
    <cellStyle name="20% - Ênfase1 6 2 2 4 6" xfId="41797"/>
    <cellStyle name="20% - Ênfase1 6 2 2 4 7" xfId="52535"/>
    <cellStyle name="20% - Ênfase1 6 2 2 5" xfId="751"/>
    <cellStyle name="20% - Ênfase1 6 2 2 5 2" xfId="12405"/>
    <cellStyle name="20% - Ênfase1 6 2 2 5 2 2" xfId="47530"/>
    <cellStyle name="20% - Ênfase1 6 2 2 5 3" xfId="20104"/>
    <cellStyle name="20% - Ênfase1 6 2 2 5 4" xfId="28232"/>
    <cellStyle name="20% - Ênfase1 6 2 2 5 5" xfId="36373"/>
    <cellStyle name="20% - Ênfase1 6 2 2 5 6" xfId="41798"/>
    <cellStyle name="20% - Ênfase1 6 2 2 5 7" xfId="52536"/>
    <cellStyle name="20% - Ênfase1 6 2 2 6" xfId="10875"/>
    <cellStyle name="20% - Ênfase1 6 2 2 6 2" xfId="46028"/>
    <cellStyle name="20% - Ênfase1 6 2 2 7" xfId="18468"/>
    <cellStyle name="20% - Ênfase1 6 2 2 8" xfId="26596"/>
    <cellStyle name="20% - Ênfase1 6 2 2 9" xfId="34737"/>
    <cellStyle name="20% - Ênfase1 6 2 3" xfId="752"/>
    <cellStyle name="20% - Ênfase1 6 2 3 2" xfId="13146"/>
    <cellStyle name="20% - Ênfase1 6 2 3 2 2" xfId="48271"/>
    <cellStyle name="20% - Ênfase1 6 2 3 3" xfId="20911"/>
    <cellStyle name="20% - Ênfase1 6 2 3 4" xfId="29039"/>
    <cellStyle name="20% - Ênfase1 6 2 3 5" xfId="37180"/>
    <cellStyle name="20% - Ênfase1 6 2 3 6" xfId="41799"/>
    <cellStyle name="20% - Ênfase1 6 2 3 7" xfId="52537"/>
    <cellStyle name="20% - Ênfase1 6 2 4" xfId="753"/>
    <cellStyle name="20% - Ênfase1 6 2 4 2" xfId="14624"/>
    <cellStyle name="20% - Ênfase1 6 2 4 2 2" xfId="49749"/>
    <cellStyle name="20% - Ênfase1 6 2 4 3" xfId="22531"/>
    <cellStyle name="20% - Ênfase1 6 2 4 4" xfId="30659"/>
    <cellStyle name="20% - Ênfase1 6 2 4 5" xfId="38800"/>
    <cellStyle name="20% - Ênfase1 6 2 4 6" xfId="41800"/>
    <cellStyle name="20% - Ênfase1 6 2 4 7" xfId="52538"/>
    <cellStyle name="20% - Ênfase1 6 2 5" xfId="754"/>
    <cellStyle name="20% - Ênfase1 6 2 5 2" xfId="16116"/>
    <cellStyle name="20% - Ênfase1 6 2 5 2 2" xfId="51241"/>
    <cellStyle name="20% - Ênfase1 6 2 5 3" xfId="24155"/>
    <cellStyle name="20% - Ênfase1 6 2 5 4" xfId="32283"/>
    <cellStyle name="20% - Ênfase1 6 2 5 5" xfId="40424"/>
    <cellStyle name="20% - Ênfase1 6 2 5 6" xfId="41801"/>
    <cellStyle name="20% - Ênfase1 6 2 5 7" xfId="52539"/>
    <cellStyle name="20% - Ênfase1 6 2 6" xfId="755"/>
    <cellStyle name="20% - Ênfase1 6 2 6 2" xfId="11648"/>
    <cellStyle name="20% - Ênfase1 6 2 6 2 2" xfId="46785"/>
    <cellStyle name="20% - Ênfase1 6 2 6 3" xfId="19295"/>
    <cellStyle name="20% - Ênfase1 6 2 6 4" xfId="27423"/>
    <cellStyle name="20% - Ênfase1 6 2 6 5" xfId="35564"/>
    <cellStyle name="20% - Ênfase1 6 2 6 6" xfId="41802"/>
    <cellStyle name="20% - Ênfase1 6 2 6 7" xfId="52540"/>
    <cellStyle name="20% - Ênfase1 6 2 7" xfId="10123"/>
    <cellStyle name="20% - Ênfase1 6 2 7 2" xfId="45293"/>
    <cellStyle name="20% - Ênfase1 6 2 8" xfId="17659"/>
    <cellStyle name="20% - Ênfase1 6 2 9" xfId="25787"/>
    <cellStyle name="20% - Ênfase1 6 3" xfId="756"/>
    <cellStyle name="20% - Ênfase1 6 3 10" xfId="41803"/>
    <cellStyle name="20% - Ênfase1 6 3 11" xfId="52541"/>
    <cellStyle name="20% - Ênfase1 6 3 2" xfId="757"/>
    <cellStyle name="20% - Ênfase1 6 3 2 2" xfId="13592"/>
    <cellStyle name="20% - Ênfase1 6 3 2 2 2" xfId="48717"/>
    <cellStyle name="20% - Ênfase1 6 3 2 3" xfId="21409"/>
    <cellStyle name="20% - Ênfase1 6 3 2 4" xfId="29537"/>
    <cellStyle name="20% - Ênfase1 6 3 2 5" xfId="37678"/>
    <cellStyle name="20% - Ênfase1 6 3 2 6" xfId="41804"/>
    <cellStyle name="20% - Ênfase1 6 3 2 7" xfId="52542"/>
    <cellStyle name="20% - Ênfase1 6 3 3" xfId="758"/>
    <cellStyle name="20% - Ênfase1 6 3 3 2" xfId="15080"/>
    <cellStyle name="20% - Ênfase1 6 3 3 2 2" xfId="50205"/>
    <cellStyle name="20% - Ênfase1 6 3 3 3" xfId="23029"/>
    <cellStyle name="20% - Ênfase1 6 3 3 4" xfId="31157"/>
    <cellStyle name="20% - Ênfase1 6 3 3 5" xfId="39298"/>
    <cellStyle name="20% - Ênfase1 6 3 3 6" xfId="41805"/>
    <cellStyle name="20% - Ênfase1 6 3 3 7" xfId="52543"/>
    <cellStyle name="20% - Ênfase1 6 3 4" xfId="759"/>
    <cellStyle name="20% - Ênfase1 6 3 4 2" xfId="16572"/>
    <cellStyle name="20% - Ênfase1 6 3 4 2 2" xfId="51697"/>
    <cellStyle name="20% - Ênfase1 6 3 4 3" xfId="24653"/>
    <cellStyle name="20% - Ênfase1 6 3 4 4" xfId="32781"/>
    <cellStyle name="20% - Ênfase1 6 3 4 5" xfId="40922"/>
    <cellStyle name="20% - Ênfase1 6 3 4 6" xfId="41806"/>
    <cellStyle name="20% - Ênfase1 6 3 4 7" xfId="52544"/>
    <cellStyle name="20% - Ênfase1 6 3 5" xfId="760"/>
    <cellStyle name="20% - Ênfase1 6 3 5 2" xfId="12118"/>
    <cellStyle name="20% - Ênfase1 6 3 5 2 2" xfId="47243"/>
    <cellStyle name="20% - Ênfase1 6 3 5 3" xfId="19793"/>
    <cellStyle name="20% - Ênfase1 6 3 5 4" xfId="27921"/>
    <cellStyle name="20% - Ênfase1 6 3 5 5" xfId="36062"/>
    <cellStyle name="20% - Ênfase1 6 3 5 6" xfId="41807"/>
    <cellStyle name="20% - Ênfase1 6 3 5 7" xfId="52545"/>
    <cellStyle name="20% - Ênfase1 6 3 6" xfId="10588"/>
    <cellStyle name="20% - Ênfase1 6 3 6 2" xfId="45741"/>
    <cellStyle name="20% - Ênfase1 6 3 7" xfId="18157"/>
    <cellStyle name="20% - Ênfase1 6 3 8" xfId="26285"/>
    <cellStyle name="20% - Ênfase1 6 3 9" xfId="34426"/>
    <cellStyle name="20% - Ênfase1 6 4" xfId="761"/>
    <cellStyle name="20% - Ênfase1 6 4 2" xfId="12859"/>
    <cellStyle name="20% - Ênfase1 6 4 2 2" xfId="47984"/>
    <cellStyle name="20% - Ênfase1 6 4 3" xfId="20600"/>
    <cellStyle name="20% - Ênfase1 6 4 4" xfId="28728"/>
    <cellStyle name="20% - Ênfase1 6 4 5" xfId="36869"/>
    <cellStyle name="20% - Ênfase1 6 4 6" xfId="41808"/>
    <cellStyle name="20% - Ênfase1 6 4 7" xfId="52546"/>
    <cellStyle name="20% - Ênfase1 6 5" xfId="762"/>
    <cellStyle name="20% - Ênfase1 6 5 2" xfId="14337"/>
    <cellStyle name="20% - Ênfase1 6 5 2 2" xfId="49462"/>
    <cellStyle name="20% - Ênfase1 6 5 3" xfId="22220"/>
    <cellStyle name="20% - Ênfase1 6 5 4" xfId="30348"/>
    <cellStyle name="20% - Ênfase1 6 5 5" xfId="38489"/>
    <cellStyle name="20% - Ênfase1 6 5 6" xfId="41809"/>
    <cellStyle name="20% - Ênfase1 6 5 7" xfId="52547"/>
    <cellStyle name="20% - Ênfase1 6 6" xfId="763"/>
    <cellStyle name="20% - Ênfase1 6 6 2" xfId="15829"/>
    <cellStyle name="20% - Ênfase1 6 6 2 2" xfId="50954"/>
    <cellStyle name="20% - Ênfase1 6 6 3" xfId="23844"/>
    <cellStyle name="20% - Ênfase1 6 6 4" xfId="31972"/>
    <cellStyle name="20% - Ênfase1 6 6 5" xfId="40113"/>
    <cellStyle name="20% - Ênfase1 6 6 6" xfId="41810"/>
    <cellStyle name="20% - Ênfase1 6 6 7" xfId="52548"/>
    <cellStyle name="20% - Ênfase1 6 7" xfId="764"/>
    <cellStyle name="20% - Ênfase1 6 7 2" xfId="11361"/>
    <cellStyle name="20% - Ênfase1 6 7 2 2" xfId="46498"/>
    <cellStyle name="20% - Ênfase1 6 7 3" xfId="18984"/>
    <cellStyle name="20% - Ênfase1 6 7 4" xfId="27112"/>
    <cellStyle name="20% - Ênfase1 6 7 5" xfId="35253"/>
    <cellStyle name="20% - Ênfase1 6 7 6" xfId="41811"/>
    <cellStyle name="20% - Ênfase1 6 7 7" xfId="52549"/>
    <cellStyle name="20% - Ênfase1 6 8" xfId="9773"/>
    <cellStyle name="20% - Ênfase1 6 8 2" xfId="45006"/>
    <cellStyle name="20% - Ênfase1 6 9" xfId="17348"/>
    <cellStyle name="20% - Ênfase1 7" xfId="765"/>
    <cellStyle name="20% - Ênfase1 7 10" xfId="25506"/>
    <cellStyle name="20% - Ênfase1 7 11" xfId="33646"/>
    <cellStyle name="20% - Ênfase1 7 12" xfId="41812"/>
    <cellStyle name="20% - Ênfase1 7 13" xfId="52550"/>
    <cellStyle name="20% - Ênfase1 7 14" xfId="61058"/>
    <cellStyle name="20% - Ênfase1 7 15" xfId="61515"/>
    <cellStyle name="20% - Ênfase1 7 16" xfId="61722"/>
    <cellStyle name="20% - Ênfase1 7 2" xfId="766"/>
    <cellStyle name="20% - Ênfase1 7 2 10" xfId="33961"/>
    <cellStyle name="20% - Ênfase1 7 2 11" xfId="41813"/>
    <cellStyle name="20% - Ênfase1 7 2 12" xfId="52551"/>
    <cellStyle name="20% - Ênfase1 7 2 2" xfId="767"/>
    <cellStyle name="20% - Ênfase1 7 2 2 10" xfId="41814"/>
    <cellStyle name="20% - Ênfase1 7 2 2 11" xfId="52552"/>
    <cellStyle name="20% - Ênfase1 7 2 2 2" xfId="768"/>
    <cellStyle name="20% - Ênfase1 7 2 2 2 2" xfId="13908"/>
    <cellStyle name="20% - Ênfase1 7 2 2 2 2 2" xfId="49033"/>
    <cellStyle name="20% - Ênfase1 7 2 2 2 3" xfId="21753"/>
    <cellStyle name="20% - Ênfase1 7 2 2 2 4" xfId="29881"/>
    <cellStyle name="20% - Ênfase1 7 2 2 2 5" xfId="38022"/>
    <cellStyle name="20% - Ênfase1 7 2 2 2 6" xfId="41815"/>
    <cellStyle name="20% - Ênfase1 7 2 2 2 7" xfId="52553"/>
    <cellStyle name="20% - Ênfase1 7 2 2 3" xfId="769"/>
    <cellStyle name="20% - Ênfase1 7 2 2 3 2" xfId="15396"/>
    <cellStyle name="20% - Ênfase1 7 2 2 3 2 2" xfId="50521"/>
    <cellStyle name="20% - Ênfase1 7 2 2 3 3" xfId="23373"/>
    <cellStyle name="20% - Ênfase1 7 2 2 3 4" xfId="31501"/>
    <cellStyle name="20% - Ênfase1 7 2 2 3 5" xfId="39642"/>
    <cellStyle name="20% - Ênfase1 7 2 2 3 6" xfId="41816"/>
    <cellStyle name="20% - Ênfase1 7 2 2 3 7" xfId="52554"/>
    <cellStyle name="20% - Ênfase1 7 2 2 4" xfId="770"/>
    <cellStyle name="20% - Ênfase1 7 2 2 4 2" xfId="16888"/>
    <cellStyle name="20% - Ênfase1 7 2 2 4 2 2" xfId="52013"/>
    <cellStyle name="20% - Ênfase1 7 2 2 4 3" xfId="24997"/>
    <cellStyle name="20% - Ênfase1 7 2 2 4 4" xfId="33125"/>
    <cellStyle name="20% - Ênfase1 7 2 2 4 5" xfId="41266"/>
    <cellStyle name="20% - Ênfase1 7 2 2 4 6" xfId="41817"/>
    <cellStyle name="20% - Ênfase1 7 2 2 4 7" xfId="52555"/>
    <cellStyle name="20% - Ênfase1 7 2 2 5" xfId="771"/>
    <cellStyle name="20% - Ênfase1 7 2 2 5 2" xfId="12434"/>
    <cellStyle name="20% - Ênfase1 7 2 2 5 2 2" xfId="47559"/>
    <cellStyle name="20% - Ênfase1 7 2 2 5 3" xfId="20137"/>
    <cellStyle name="20% - Ênfase1 7 2 2 5 4" xfId="28265"/>
    <cellStyle name="20% - Ênfase1 7 2 2 5 5" xfId="36406"/>
    <cellStyle name="20% - Ênfase1 7 2 2 5 6" xfId="41818"/>
    <cellStyle name="20% - Ênfase1 7 2 2 5 7" xfId="52556"/>
    <cellStyle name="20% - Ênfase1 7 2 2 6" xfId="10904"/>
    <cellStyle name="20% - Ênfase1 7 2 2 6 2" xfId="46057"/>
    <cellStyle name="20% - Ênfase1 7 2 2 7" xfId="18501"/>
    <cellStyle name="20% - Ênfase1 7 2 2 8" xfId="26629"/>
    <cellStyle name="20% - Ênfase1 7 2 2 9" xfId="34770"/>
    <cellStyle name="20% - Ênfase1 7 2 3" xfId="772"/>
    <cellStyle name="20% - Ênfase1 7 2 3 2" xfId="13175"/>
    <cellStyle name="20% - Ênfase1 7 2 3 2 2" xfId="48300"/>
    <cellStyle name="20% - Ênfase1 7 2 3 3" xfId="20944"/>
    <cellStyle name="20% - Ênfase1 7 2 3 4" xfId="29072"/>
    <cellStyle name="20% - Ênfase1 7 2 3 5" xfId="37213"/>
    <cellStyle name="20% - Ênfase1 7 2 3 6" xfId="41819"/>
    <cellStyle name="20% - Ênfase1 7 2 3 7" xfId="52557"/>
    <cellStyle name="20% - Ênfase1 7 2 4" xfId="773"/>
    <cellStyle name="20% - Ênfase1 7 2 4 2" xfId="14653"/>
    <cellStyle name="20% - Ênfase1 7 2 4 2 2" xfId="49778"/>
    <cellStyle name="20% - Ênfase1 7 2 4 3" xfId="22564"/>
    <cellStyle name="20% - Ênfase1 7 2 4 4" xfId="30692"/>
    <cellStyle name="20% - Ênfase1 7 2 4 5" xfId="38833"/>
    <cellStyle name="20% - Ênfase1 7 2 4 6" xfId="41820"/>
    <cellStyle name="20% - Ênfase1 7 2 4 7" xfId="52558"/>
    <cellStyle name="20% - Ênfase1 7 2 5" xfId="774"/>
    <cellStyle name="20% - Ênfase1 7 2 5 2" xfId="16145"/>
    <cellStyle name="20% - Ênfase1 7 2 5 2 2" xfId="51270"/>
    <cellStyle name="20% - Ênfase1 7 2 5 3" xfId="24188"/>
    <cellStyle name="20% - Ênfase1 7 2 5 4" xfId="32316"/>
    <cellStyle name="20% - Ênfase1 7 2 5 5" xfId="40457"/>
    <cellStyle name="20% - Ênfase1 7 2 5 6" xfId="41821"/>
    <cellStyle name="20% - Ênfase1 7 2 5 7" xfId="52559"/>
    <cellStyle name="20% - Ênfase1 7 2 6" xfId="775"/>
    <cellStyle name="20% - Ênfase1 7 2 6 2" xfId="11677"/>
    <cellStyle name="20% - Ênfase1 7 2 6 2 2" xfId="46814"/>
    <cellStyle name="20% - Ênfase1 7 2 6 3" xfId="19328"/>
    <cellStyle name="20% - Ênfase1 7 2 6 4" xfId="27456"/>
    <cellStyle name="20% - Ênfase1 7 2 6 5" xfId="35597"/>
    <cellStyle name="20% - Ênfase1 7 2 6 6" xfId="41822"/>
    <cellStyle name="20% - Ênfase1 7 2 6 7" xfId="52560"/>
    <cellStyle name="20% - Ênfase1 7 2 7" xfId="10152"/>
    <cellStyle name="20% - Ênfase1 7 2 7 2" xfId="45321"/>
    <cellStyle name="20% - Ênfase1 7 2 8" xfId="17692"/>
    <cellStyle name="20% - Ênfase1 7 2 9" xfId="25820"/>
    <cellStyle name="20% - Ênfase1 7 3" xfId="776"/>
    <cellStyle name="20% - Ênfase1 7 3 10" xfId="41823"/>
    <cellStyle name="20% - Ênfase1 7 3 11" xfId="52561"/>
    <cellStyle name="20% - Ênfase1 7 3 2" xfId="777"/>
    <cellStyle name="20% - Ênfase1 7 3 2 2" xfId="13618"/>
    <cellStyle name="20% - Ênfase1 7 3 2 2 2" xfId="48743"/>
    <cellStyle name="20% - Ênfase1 7 3 2 3" xfId="21439"/>
    <cellStyle name="20% - Ênfase1 7 3 2 4" xfId="29567"/>
    <cellStyle name="20% - Ênfase1 7 3 2 5" xfId="37708"/>
    <cellStyle name="20% - Ênfase1 7 3 2 6" xfId="41824"/>
    <cellStyle name="20% - Ênfase1 7 3 2 7" xfId="52562"/>
    <cellStyle name="20% - Ênfase1 7 3 3" xfId="778"/>
    <cellStyle name="20% - Ênfase1 7 3 3 2" xfId="15106"/>
    <cellStyle name="20% - Ênfase1 7 3 3 2 2" xfId="50231"/>
    <cellStyle name="20% - Ênfase1 7 3 3 3" xfId="23059"/>
    <cellStyle name="20% - Ênfase1 7 3 3 4" xfId="31187"/>
    <cellStyle name="20% - Ênfase1 7 3 3 5" xfId="39328"/>
    <cellStyle name="20% - Ênfase1 7 3 3 6" xfId="41825"/>
    <cellStyle name="20% - Ênfase1 7 3 3 7" xfId="52563"/>
    <cellStyle name="20% - Ênfase1 7 3 4" xfId="779"/>
    <cellStyle name="20% - Ênfase1 7 3 4 2" xfId="16598"/>
    <cellStyle name="20% - Ênfase1 7 3 4 2 2" xfId="51723"/>
    <cellStyle name="20% - Ênfase1 7 3 4 3" xfId="24683"/>
    <cellStyle name="20% - Ênfase1 7 3 4 4" xfId="32811"/>
    <cellStyle name="20% - Ênfase1 7 3 4 5" xfId="40952"/>
    <cellStyle name="20% - Ênfase1 7 3 4 6" xfId="41826"/>
    <cellStyle name="20% - Ênfase1 7 3 4 7" xfId="52564"/>
    <cellStyle name="20% - Ênfase1 7 3 5" xfId="780"/>
    <cellStyle name="20% - Ênfase1 7 3 5 2" xfId="12144"/>
    <cellStyle name="20% - Ênfase1 7 3 5 2 2" xfId="47269"/>
    <cellStyle name="20% - Ênfase1 7 3 5 3" xfId="19823"/>
    <cellStyle name="20% - Ênfase1 7 3 5 4" xfId="27951"/>
    <cellStyle name="20% - Ênfase1 7 3 5 5" xfId="36092"/>
    <cellStyle name="20% - Ênfase1 7 3 5 6" xfId="41827"/>
    <cellStyle name="20% - Ênfase1 7 3 5 7" xfId="52565"/>
    <cellStyle name="20% - Ênfase1 7 3 6" xfId="10614"/>
    <cellStyle name="20% - Ênfase1 7 3 6 2" xfId="45767"/>
    <cellStyle name="20% - Ênfase1 7 3 7" xfId="18187"/>
    <cellStyle name="20% - Ênfase1 7 3 8" xfId="26315"/>
    <cellStyle name="20% - Ênfase1 7 3 9" xfId="34456"/>
    <cellStyle name="20% - Ênfase1 7 4" xfId="781"/>
    <cellStyle name="20% - Ênfase1 7 4 2" xfId="12885"/>
    <cellStyle name="20% - Ênfase1 7 4 2 2" xfId="48010"/>
    <cellStyle name="20% - Ênfase1 7 4 3" xfId="20630"/>
    <cellStyle name="20% - Ênfase1 7 4 4" xfId="28758"/>
    <cellStyle name="20% - Ênfase1 7 4 5" xfId="36899"/>
    <cellStyle name="20% - Ênfase1 7 4 6" xfId="41828"/>
    <cellStyle name="20% - Ênfase1 7 4 7" xfId="52566"/>
    <cellStyle name="20% - Ênfase1 7 5" xfId="782"/>
    <cellStyle name="20% - Ênfase1 7 5 2" xfId="14363"/>
    <cellStyle name="20% - Ênfase1 7 5 2 2" xfId="49488"/>
    <cellStyle name="20% - Ênfase1 7 5 3" xfId="22250"/>
    <cellStyle name="20% - Ênfase1 7 5 4" xfId="30378"/>
    <cellStyle name="20% - Ênfase1 7 5 5" xfId="38519"/>
    <cellStyle name="20% - Ênfase1 7 5 6" xfId="41829"/>
    <cellStyle name="20% - Ênfase1 7 5 7" xfId="52567"/>
    <cellStyle name="20% - Ênfase1 7 6" xfId="783"/>
    <cellStyle name="20% - Ênfase1 7 6 2" xfId="15855"/>
    <cellStyle name="20% - Ênfase1 7 6 2 2" xfId="50980"/>
    <cellStyle name="20% - Ênfase1 7 6 3" xfId="23874"/>
    <cellStyle name="20% - Ênfase1 7 6 4" xfId="32002"/>
    <cellStyle name="20% - Ênfase1 7 6 5" xfId="40143"/>
    <cellStyle name="20% - Ênfase1 7 6 6" xfId="41830"/>
    <cellStyle name="20% - Ênfase1 7 6 7" xfId="52568"/>
    <cellStyle name="20% - Ênfase1 7 7" xfId="784"/>
    <cellStyle name="20% - Ênfase1 7 7 2" xfId="11387"/>
    <cellStyle name="20% - Ênfase1 7 7 2 2" xfId="46524"/>
    <cellStyle name="20% - Ênfase1 7 7 3" xfId="19014"/>
    <cellStyle name="20% - Ênfase1 7 7 4" xfId="27142"/>
    <cellStyle name="20% - Ênfase1 7 7 5" xfId="35283"/>
    <cellStyle name="20% - Ênfase1 7 7 6" xfId="41831"/>
    <cellStyle name="20% - Ênfase1 7 7 7" xfId="52569"/>
    <cellStyle name="20% - Ênfase1 7 8" xfId="9800"/>
    <cellStyle name="20% - Ênfase1 7 8 2" xfId="45032"/>
    <cellStyle name="20% - Ênfase1 7 9" xfId="17378"/>
    <cellStyle name="20% - Ênfase1 8" xfId="785"/>
    <cellStyle name="20% - Ênfase1 8 10" xfId="33990"/>
    <cellStyle name="20% - Ênfase1 8 11" xfId="41832"/>
    <cellStyle name="20% - Ênfase1 8 12" xfId="52570"/>
    <cellStyle name="20% - Ênfase1 8 13" xfId="61072"/>
    <cellStyle name="20% - Ênfase1 8 14" xfId="61529"/>
    <cellStyle name="20% - Ênfase1 8 15" xfId="61736"/>
    <cellStyle name="20% - Ênfase1 8 2" xfId="786"/>
    <cellStyle name="20% - Ênfase1 8 2 10" xfId="41833"/>
    <cellStyle name="20% - Ênfase1 8 2 11" xfId="52571"/>
    <cellStyle name="20% - Ênfase1 8 2 2" xfId="787"/>
    <cellStyle name="20% - Ênfase1 8 2 2 2" xfId="13933"/>
    <cellStyle name="20% - Ênfase1 8 2 2 2 2" xfId="49058"/>
    <cellStyle name="20% - Ênfase1 8 2 2 3" xfId="21782"/>
    <cellStyle name="20% - Ênfase1 8 2 2 4" xfId="29910"/>
    <cellStyle name="20% - Ênfase1 8 2 2 5" xfId="38051"/>
    <cellStyle name="20% - Ênfase1 8 2 2 6" xfId="41834"/>
    <cellStyle name="20% - Ênfase1 8 2 2 7" xfId="52572"/>
    <cellStyle name="20% - Ênfase1 8 2 3" xfId="788"/>
    <cellStyle name="20% - Ênfase1 8 2 3 2" xfId="15421"/>
    <cellStyle name="20% - Ênfase1 8 2 3 2 2" xfId="50546"/>
    <cellStyle name="20% - Ênfase1 8 2 3 3" xfId="23402"/>
    <cellStyle name="20% - Ênfase1 8 2 3 4" xfId="31530"/>
    <cellStyle name="20% - Ênfase1 8 2 3 5" xfId="39671"/>
    <cellStyle name="20% - Ênfase1 8 2 3 6" xfId="41835"/>
    <cellStyle name="20% - Ênfase1 8 2 3 7" xfId="52573"/>
    <cellStyle name="20% - Ênfase1 8 2 4" xfId="789"/>
    <cellStyle name="20% - Ênfase1 8 2 4 2" xfId="16913"/>
    <cellStyle name="20% - Ênfase1 8 2 4 2 2" xfId="52038"/>
    <cellStyle name="20% - Ênfase1 8 2 4 3" xfId="25026"/>
    <cellStyle name="20% - Ênfase1 8 2 4 4" xfId="33154"/>
    <cellStyle name="20% - Ênfase1 8 2 4 5" xfId="41295"/>
    <cellStyle name="20% - Ênfase1 8 2 4 6" xfId="41836"/>
    <cellStyle name="20% - Ênfase1 8 2 4 7" xfId="52574"/>
    <cellStyle name="20% - Ênfase1 8 2 5" xfId="790"/>
    <cellStyle name="20% - Ênfase1 8 2 5 2" xfId="12459"/>
    <cellStyle name="20% - Ênfase1 8 2 5 2 2" xfId="47584"/>
    <cellStyle name="20% - Ênfase1 8 2 5 3" xfId="20166"/>
    <cellStyle name="20% - Ênfase1 8 2 5 4" xfId="28294"/>
    <cellStyle name="20% - Ênfase1 8 2 5 5" xfId="36435"/>
    <cellStyle name="20% - Ênfase1 8 2 5 6" xfId="41837"/>
    <cellStyle name="20% - Ênfase1 8 2 5 7" xfId="52575"/>
    <cellStyle name="20% - Ênfase1 8 2 6" xfId="10929"/>
    <cellStyle name="20% - Ênfase1 8 2 6 2" xfId="46082"/>
    <cellStyle name="20% - Ênfase1 8 2 7" xfId="18530"/>
    <cellStyle name="20% - Ênfase1 8 2 8" xfId="26658"/>
    <cellStyle name="20% - Ênfase1 8 2 9" xfId="34799"/>
    <cellStyle name="20% - Ênfase1 8 3" xfId="791"/>
    <cellStyle name="20% - Ênfase1 8 3 2" xfId="792"/>
    <cellStyle name="20% - Ênfase1 8 3 2 2" xfId="41839"/>
    <cellStyle name="20% - Ênfase1 8 3 3" xfId="13200"/>
    <cellStyle name="20% - Ênfase1 8 3 3 2" xfId="48325"/>
    <cellStyle name="20% - Ênfase1 8 3 4" xfId="20973"/>
    <cellStyle name="20% - Ênfase1 8 3 5" xfId="29101"/>
    <cellStyle name="20% - Ênfase1 8 3 6" xfId="37242"/>
    <cellStyle name="20% - Ênfase1 8 3 7" xfId="41838"/>
    <cellStyle name="20% - Ênfase1 8 3 8" xfId="52576"/>
    <cellStyle name="20% - Ênfase1 8 4" xfId="793"/>
    <cellStyle name="20% - Ênfase1 8 4 2" xfId="14678"/>
    <cellStyle name="20% - Ênfase1 8 4 2 2" xfId="49803"/>
    <cellStyle name="20% - Ênfase1 8 4 3" xfId="22593"/>
    <cellStyle name="20% - Ênfase1 8 4 4" xfId="30721"/>
    <cellStyle name="20% - Ênfase1 8 4 5" xfId="38862"/>
    <cellStyle name="20% - Ênfase1 8 4 6" xfId="41840"/>
    <cellStyle name="20% - Ênfase1 8 4 7" xfId="52577"/>
    <cellStyle name="20% - Ênfase1 8 5" xfId="794"/>
    <cellStyle name="20% - Ênfase1 8 5 2" xfId="16170"/>
    <cellStyle name="20% - Ênfase1 8 5 2 2" xfId="51295"/>
    <cellStyle name="20% - Ênfase1 8 5 3" xfId="24217"/>
    <cellStyle name="20% - Ênfase1 8 5 4" xfId="32345"/>
    <cellStyle name="20% - Ênfase1 8 5 5" xfId="40486"/>
    <cellStyle name="20% - Ênfase1 8 5 6" xfId="41841"/>
    <cellStyle name="20% - Ênfase1 8 5 7" xfId="52578"/>
    <cellStyle name="20% - Ênfase1 8 6" xfId="795"/>
    <cellStyle name="20% - Ênfase1 8 6 2" xfId="11702"/>
    <cellStyle name="20% - Ênfase1 8 6 2 2" xfId="46839"/>
    <cellStyle name="20% - Ênfase1 8 6 3" xfId="19357"/>
    <cellStyle name="20% - Ênfase1 8 6 4" xfId="27485"/>
    <cellStyle name="20% - Ênfase1 8 6 5" xfId="35626"/>
    <cellStyle name="20% - Ênfase1 8 6 6" xfId="41842"/>
    <cellStyle name="20% - Ênfase1 8 6 7" xfId="52579"/>
    <cellStyle name="20% - Ênfase1 8 7" xfId="10179"/>
    <cellStyle name="20% - Ênfase1 8 7 2" xfId="45345"/>
    <cellStyle name="20% - Ênfase1 8 8" xfId="17721"/>
    <cellStyle name="20% - Ênfase1 8 9" xfId="25849"/>
    <cellStyle name="20% - Ênfase1 9" xfId="796"/>
    <cellStyle name="20% - Ênfase1 9 10" xfId="33799"/>
    <cellStyle name="20% - Ênfase1 9 11" xfId="41843"/>
    <cellStyle name="20% - Ênfase1 9 12" xfId="52580"/>
    <cellStyle name="20% - Ênfase1 9 13" xfId="61093"/>
    <cellStyle name="20% - Ênfase1 9 14" xfId="61546"/>
    <cellStyle name="20% - Ênfase1 9 15" xfId="61753"/>
    <cellStyle name="20% - Ênfase1 9 2" xfId="797"/>
    <cellStyle name="20% - Ênfase1 9 2 10" xfId="41844"/>
    <cellStyle name="20% - Ênfase1 9 2 11" xfId="52581"/>
    <cellStyle name="20% - Ênfase1 9 2 2" xfId="798"/>
    <cellStyle name="20% - Ênfase1 9 2 2 2" xfId="13764"/>
    <cellStyle name="20% - Ênfase1 9 2 2 2 2" xfId="48889"/>
    <cellStyle name="20% - Ênfase1 9 2 2 3" xfId="21591"/>
    <cellStyle name="20% - Ênfase1 9 2 2 4" xfId="29719"/>
    <cellStyle name="20% - Ênfase1 9 2 2 5" xfId="37860"/>
    <cellStyle name="20% - Ênfase1 9 2 2 6" xfId="41845"/>
    <cellStyle name="20% - Ênfase1 9 2 2 7" xfId="52582"/>
    <cellStyle name="20% - Ênfase1 9 2 3" xfId="799"/>
    <cellStyle name="20% - Ênfase1 9 2 3 2" xfId="15252"/>
    <cellStyle name="20% - Ênfase1 9 2 3 2 2" xfId="50377"/>
    <cellStyle name="20% - Ênfase1 9 2 3 3" xfId="23211"/>
    <cellStyle name="20% - Ênfase1 9 2 3 4" xfId="31339"/>
    <cellStyle name="20% - Ênfase1 9 2 3 5" xfId="39480"/>
    <cellStyle name="20% - Ênfase1 9 2 3 6" xfId="41846"/>
    <cellStyle name="20% - Ênfase1 9 2 3 7" xfId="52583"/>
    <cellStyle name="20% - Ênfase1 9 2 4" xfId="800"/>
    <cellStyle name="20% - Ênfase1 9 2 4 2" xfId="16744"/>
    <cellStyle name="20% - Ênfase1 9 2 4 2 2" xfId="51869"/>
    <cellStyle name="20% - Ênfase1 9 2 4 3" xfId="24835"/>
    <cellStyle name="20% - Ênfase1 9 2 4 4" xfId="32963"/>
    <cellStyle name="20% - Ênfase1 9 2 4 5" xfId="41104"/>
    <cellStyle name="20% - Ênfase1 9 2 4 6" xfId="41847"/>
    <cellStyle name="20% - Ênfase1 9 2 4 7" xfId="52584"/>
    <cellStyle name="20% - Ênfase1 9 2 5" xfId="801"/>
    <cellStyle name="20% - Ênfase1 9 2 5 2" xfId="12290"/>
    <cellStyle name="20% - Ênfase1 9 2 5 2 2" xfId="47415"/>
    <cellStyle name="20% - Ênfase1 9 2 5 3" xfId="19975"/>
    <cellStyle name="20% - Ênfase1 9 2 5 4" xfId="28103"/>
    <cellStyle name="20% - Ênfase1 9 2 5 5" xfId="36244"/>
    <cellStyle name="20% - Ênfase1 9 2 5 6" xfId="41848"/>
    <cellStyle name="20% - Ênfase1 9 2 5 7" xfId="52585"/>
    <cellStyle name="20% - Ênfase1 9 2 6" xfId="10760"/>
    <cellStyle name="20% - Ênfase1 9 2 6 2" xfId="45913"/>
    <cellStyle name="20% - Ênfase1 9 2 7" xfId="18339"/>
    <cellStyle name="20% - Ênfase1 9 2 8" xfId="26467"/>
    <cellStyle name="20% - Ênfase1 9 2 9" xfId="34608"/>
    <cellStyle name="20% - Ênfase1 9 3" xfId="802"/>
    <cellStyle name="20% - Ênfase1 9 3 2" xfId="13031"/>
    <cellStyle name="20% - Ênfase1 9 3 2 2" xfId="48156"/>
    <cellStyle name="20% - Ênfase1 9 3 3" xfId="20782"/>
    <cellStyle name="20% - Ênfase1 9 3 4" xfId="28910"/>
    <cellStyle name="20% - Ênfase1 9 3 5" xfId="37051"/>
    <cellStyle name="20% - Ênfase1 9 3 6" xfId="41849"/>
    <cellStyle name="20% - Ênfase1 9 3 7" xfId="52586"/>
    <cellStyle name="20% - Ênfase1 9 4" xfId="803"/>
    <cellStyle name="20% - Ênfase1 9 4 2" xfId="14509"/>
    <cellStyle name="20% - Ênfase1 9 4 2 2" xfId="49634"/>
    <cellStyle name="20% - Ênfase1 9 4 3" xfId="22402"/>
    <cellStyle name="20% - Ênfase1 9 4 4" xfId="30530"/>
    <cellStyle name="20% - Ênfase1 9 4 5" xfId="38671"/>
    <cellStyle name="20% - Ênfase1 9 4 6" xfId="41850"/>
    <cellStyle name="20% - Ênfase1 9 4 7" xfId="52587"/>
    <cellStyle name="20% - Ênfase1 9 5" xfId="804"/>
    <cellStyle name="20% - Ênfase1 9 5 2" xfId="16001"/>
    <cellStyle name="20% - Ênfase1 9 5 2 2" xfId="51126"/>
    <cellStyle name="20% - Ênfase1 9 5 3" xfId="24026"/>
    <cellStyle name="20% - Ênfase1 9 5 4" xfId="32154"/>
    <cellStyle name="20% - Ênfase1 9 5 5" xfId="40295"/>
    <cellStyle name="20% - Ênfase1 9 5 6" xfId="41851"/>
    <cellStyle name="20% - Ênfase1 9 5 7" xfId="52588"/>
    <cellStyle name="20% - Ênfase1 9 6" xfId="805"/>
    <cellStyle name="20% - Ênfase1 9 6 2" xfId="11533"/>
    <cellStyle name="20% - Ênfase1 9 6 2 2" xfId="46670"/>
    <cellStyle name="20% - Ênfase1 9 6 3" xfId="19166"/>
    <cellStyle name="20% - Ênfase1 9 6 4" xfId="27294"/>
    <cellStyle name="20% - Ênfase1 9 6 5" xfId="35435"/>
    <cellStyle name="20% - Ênfase1 9 6 6" xfId="41852"/>
    <cellStyle name="20% - Ênfase1 9 6 7" xfId="52589"/>
    <cellStyle name="20% - Ênfase1 9 7" xfId="9989"/>
    <cellStyle name="20% - Ênfase1 9 7 2" xfId="45178"/>
    <cellStyle name="20% - Ênfase1 9 8" xfId="17530"/>
    <cellStyle name="20% - Ênfase1 9 9" xfId="25658"/>
    <cellStyle name="20% - Ênfase2" xfId="15" builtinId="34" customBuiltin="1"/>
    <cellStyle name="20% - Ênfase2 10" xfId="807"/>
    <cellStyle name="20% - Ênfase2 10 10" xfId="34019"/>
    <cellStyle name="20% - Ênfase2 10 11" xfId="41854"/>
    <cellStyle name="20% - Ênfase2 10 12" xfId="52591"/>
    <cellStyle name="20% - Ênfase2 10 13" xfId="61259"/>
    <cellStyle name="20% - Ênfase2 10 14" xfId="61589"/>
    <cellStyle name="20% - Ênfase2 10 15" xfId="61796"/>
    <cellStyle name="20% - Ênfase2 10 2" xfId="808"/>
    <cellStyle name="20% - Ênfase2 10 2 10" xfId="41855"/>
    <cellStyle name="20% - Ênfase2 10 2 11" xfId="52592"/>
    <cellStyle name="20% - Ênfase2 10 2 2" xfId="809"/>
    <cellStyle name="20% - Ênfase2 10 2 2 2" xfId="13960"/>
    <cellStyle name="20% - Ênfase2 10 2 2 2 2" xfId="49085"/>
    <cellStyle name="20% - Ênfase2 10 2 2 3" xfId="21811"/>
    <cellStyle name="20% - Ênfase2 10 2 2 4" xfId="29939"/>
    <cellStyle name="20% - Ênfase2 10 2 2 5" xfId="38080"/>
    <cellStyle name="20% - Ênfase2 10 2 2 6" xfId="41856"/>
    <cellStyle name="20% - Ênfase2 10 2 2 7" xfId="52593"/>
    <cellStyle name="20% - Ênfase2 10 2 3" xfId="810"/>
    <cellStyle name="20% - Ênfase2 10 2 3 2" xfId="15448"/>
    <cellStyle name="20% - Ênfase2 10 2 3 2 2" xfId="50573"/>
    <cellStyle name="20% - Ênfase2 10 2 3 3" xfId="23431"/>
    <cellStyle name="20% - Ênfase2 10 2 3 4" xfId="31559"/>
    <cellStyle name="20% - Ênfase2 10 2 3 5" xfId="39700"/>
    <cellStyle name="20% - Ênfase2 10 2 3 6" xfId="41857"/>
    <cellStyle name="20% - Ênfase2 10 2 3 7" xfId="52594"/>
    <cellStyle name="20% - Ênfase2 10 2 4" xfId="811"/>
    <cellStyle name="20% - Ênfase2 10 2 4 2" xfId="16940"/>
    <cellStyle name="20% - Ênfase2 10 2 4 2 2" xfId="52065"/>
    <cellStyle name="20% - Ênfase2 10 2 4 3" xfId="25055"/>
    <cellStyle name="20% - Ênfase2 10 2 4 4" xfId="33183"/>
    <cellStyle name="20% - Ênfase2 10 2 4 5" xfId="41324"/>
    <cellStyle name="20% - Ênfase2 10 2 4 6" xfId="41858"/>
    <cellStyle name="20% - Ênfase2 10 2 4 7" xfId="52595"/>
    <cellStyle name="20% - Ênfase2 10 2 5" xfId="812"/>
    <cellStyle name="20% - Ênfase2 10 2 5 2" xfId="12486"/>
    <cellStyle name="20% - Ênfase2 10 2 5 2 2" xfId="47611"/>
    <cellStyle name="20% - Ênfase2 10 2 5 3" xfId="20195"/>
    <cellStyle name="20% - Ênfase2 10 2 5 4" xfId="28323"/>
    <cellStyle name="20% - Ênfase2 10 2 5 5" xfId="36464"/>
    <cellStyle name="20% - Ênfase2 10 2 5 6" xfId="41859"/>
    <cellStyle name="20% - Ênfase2 10 2 5 7" xfId="52596"/>
    <cellStyle name="20% - Ênfase2 10 2 6" xfId="10956"/>
    <cellStyle name="20% - Ênfase2 10 2 6 2" xfId="46109"/>
    <cellStyle name="20% - Ênfase2 10 2 7" xfId="18559"/>
    <cellStyle name="20% - Ênfase2 10 2 8" xfId="26687"/>
    <cellStyle name="20% - Ênfase2 10 2 9" xfId="34828"/>
    <cellStyle name="20% - Ênfase2 10 3" xfId="813"/>
    <cellStyle name="20% - Ênfase2 10 3 2" xfId="17135"/>
    <cellStyle name="20% - Ênfase2 10 3 2 2" xfId="52260"/>
    <cellStyle name="20% - Ênfase2 10 3 3" xfId="21002"/>
    <cellStyle name="20% - Ênfase2 10 3 4" xfId="29130"/>
    <cellStyle name="20% - Ênfase2 10 3 5" xfId="37271"/>
    <cellStyle name="20% - Ênfase2 10 3 6" xfId="41860"/>
    <cellStyle name="20% - Ênfase2 10 3 7" xfId="52597"/>
    <cellStyle name="20% - Ênfase2 10 4" xfId="814"/>
    <cellStyle name="20% - Ênfase2 10 4 2" xfId="14705"/>
    <cellStyle name="20% - Ênfase2 10 4 2 2" xfId="49830"/>
    <cellStyle name="20% - Ênfase2 10 4 3" xfId="22622"/>
    <cellStyle name="20% - Ênfase2 10 4 4" xfId="30750"/>
    <cellStyle name="20% - Ênfase2 10 4 5" xfId="38891"/>
    <cellStyle name="20% - Ênfase2 10 4 6" xfId="41861"/>
    <cellStyle name="20% - Ênfase2 10 4 7" xfId="52598"/>
    <cellStyle name="20% - Ênfase2 10 5" xfId="815"/>
    <cellStyle name="20% - Ênfase2 10 5 2" xfId="16197"/>
    <cellStyle name="20% - Ênfase2 10 5 2 2" xfId="51322"/>
    <cellStyle name="20% - Ênfase2 10 5 3" xfId="24246"/>
    <cellStyle name="20% - Ênfase2 10 5 4" xfId="32374"/>
    <cellStyle name="20% - Ênfase2 10 5 5" xfId="40515"/>
    <cellStyle name="20% - Ênfase2 10 5 6" xfId="41862"/>
    <cellStyle name="20% - Ênfase2 10 5 7" xfId="52599"/>
    <cellStyle name="20% - Ênfase2 10 6" xfId="816"/>
    <cellStyle name="20% - Ênfase2 10 6 2" xfId="11729"/>
    <cellStyle name="20% - Ênfase2 10 6 2 2" xfId="46866"/>
    <cellStyle name="20% - Ênfase2 10 6 3" xfId="19386"/>
    <cellStyle name="20% - Ênfase2 10 6 4" xfId="27514"/>
    <cellStyle name="20% - Ênfase2 10 6 5" xfId="35655"/>
    <cellStyle name="20% - Ênfase2 10 6 6" xfId="41863"/>
    <cellStyle name="20% - Ênfase2 10 6 7" xfId="52600"/>
    <cellStyle name="20% - Ênfase2 10 7" xfId="10206"/>
    <cellStyle name="20% - Ênfase2 10 7 2" xfId="45372"/>
    <cellStyle name="20% - Ênfase2 10 8" xfId="17750"/>
    <cellStyle name="20% - Ênfase2 10 9" xfId="25878"/>
    <cellStyle name="20% - Ênfase2 11" xfId="817"/>
    <cellStyle name="20% - Ênfase2 11 10" xfId="34086"/>
    <cellStyle name="20% - Ênfase2 11 11" xfId="41864"/>
    <cellStyle name="20% - Ênfase2 11 12" xfId="52601"/>
    <cellStyle name="20% - Ênfase2 11 13" xfId="60979"/>
    <cellStyle name="20% - Ênfase2 11 2" xfId="818"/>
    <cellStyle name="20% - Ênfase2 11 2 10" xfId="41865"/>
    <cellStyle name="20% - Ênfase2 11 2 11" xfId="52602"/>
    <cellStyle name="20% - Ênfase2 11 2 2" xfId="819"/>
    <cellStyle name="20% - Ênfase2 11 2 2 2" xfId="14021"/>
    <cellStyle name="20% - Ênfase2 11 2 2 2 2" xfId="49146"/>
    <cellStyle name="20% - Ênfase2 11 2 2 3" xfId="21878"/>
    <cellStyle name="20% - Ênfase2 11 2 2 4" xfId="30006"/>
    <cellStyle name="20% - Ênfase2 11 2 2 5" xfId="38147"/>
    <cellStyle name="20% - Ênfase2 11 2 2 6" xfId="41866"/>
    <cellStyle name="20% - Ênfase2 11 2 2 7" xfId="52603"/>
    <cellStyle name="20% - Ênfase2 11 2 3" xfId="820"/>
    <cellStyle name="20% - Ênfase2 11 2 3 2" xfId="15509"/>
    <cellStyle name="20% - Ênfase2 11 2 3 2 2" xfId="50634"/>
    <cellStyle name="20% - Ênfase2 11 2 3 3" xfId="23498"/>
    <cellStyle name="20% - Ênfase2 11 2 3 4" xfId="31626"/>
    <cellStyle name="20% - Ênfase2 11 2 3 5" xfId="39767"/>
    <cellStyle name="20% - Ênfase2 11 2 3 6" xfId="41867"/>
    <cellStyle name="20% - Ênfase2 11 2 3 7" xfId="52604"/>
    <cellStyle name="20% - Ênfase2 11 2 4" xfId="821"/>
    <cellStyle name="20% - Ênfase2 11 2 4 2" xfId="17001"/>
    <cellStyle name="20% - Ênfase2 11 2 4 2 2" xfId="52126"/>
    <cellStyle name="20% - Ênfase2 11 2 4 3" xfId="25122"/>
    <cellStyle name="20% - Ênfase2 11 2 4 4" xfId="33250"/>
    <cellStyle name="20% - Ênfase2 11 2 4 5" xfId="41391"/>
    <cellStyle name="20% - Ênfase2 11 2 4 6" xfId="41868"/>
    <cellStyle name="20% - Ênfase2 11 2 4 7" xfId="52605"/>
    <cellStyle name="20% - Ênfase2 11 2 5" xfId="822"/>
    <cellStyle name="20% - Ênfase2 11 2 5 2" xfId="12547"/>
    <cellStyle name="20% - Ênfase2 11 2 5 2 2" xfId="47672"/>
    <cellStyle name="20% - Ênfase2 11 2 5 3" xfId="20262"/>
    <cellStyle name="20% - Ênfase2 11 2 5 4" xfId="28390"/>
    <cellStyle name="20% - Ênfase2 11 2 5 5" xfId="36531"/>
    <cellStyle name="20% - Ênfase2 11 2 5 6" xfId="41869"/>
    <cellStyle name="20% - Ênfase2 11 2 5 7" xfId="52606"/>
    <cellStyle name="20% - Ênfase2 11 2 6" xfId="11017"/>
    <cellStyle name="20% - Ênfase2 11 2 6 2" xfId="46170"/>
    <cellStyle name="20% - Ênfase2 11 2 7" xfId="18626"/>
    <cellStyle name="20% - Ênfase2 11 2 8" xfId="26754"/>
    <cellStyle name="20% - Ênfase2 11 2 9" xfId="34895"/>
    <cellStyle name="20% - Ênfase2 11 3" xfId="823"/>
    <cellStyle name="20% - Ênfase2 11 3 2" xfId="13283"/>
    <cellStyle name="20% - Ênfase2 11 3 2 2" xfId="48408"/>
    <cellStyle name="20% - Ênfase2 11 3 3" xfId="21069"/>
    <cellStyle name="20% - Ênfase2 11 3 4" xfId="29197"/>
    <cellStyle name="20% - Ênfase2 11 3 5" xfId="37338"/>
    <cellStyle name="20% - Ênfase2 11 3 6" xfId="41870"/>
    <cellStyle name="20% - Ênfase2 11 3 7" xfId="52607"/>
    <cellStyle name="20% - Ênfase2 11 4" xfId="824"/>
    <cellStyle name="20% - Ênfase2 11 4 2" xfId="14766"/>
    <cellStyle name="20% - Ênfase2 11 4 2 2" xfId="49891"/>
    <cellStyle name="20% - Ênfase2 11 4 3" xfId="22689"/>
    <cellStyle name="20% - Ênfase2 11 4 4" xfId="30817"/>
    <cellStyle name="20% - Ênfase2 11 4 5" xfId="38958"/>
    <cellStyle name="20% - Ênfase2 11 4 6" xfId="41871"/>
    <cellStyle name="20% - Ênfase2 11 4 7" xfId="52608"/>
    <cellStyle name="20% - Ênfase2 11 5" xfId="825"/>
    <cellStyle name="20% - Ênfase2 11 5 2" xfId="16258"/>
    <cellStyle name="20% - Ênfase2 11 5 2 2" xfId="51383"/>
    <cellStyle name="20% - Ênfase2 11 5 3" xfId="24313"/>
    <cellStyle name="20% - Ênfase2 11 5 4" xfId="32441"/>
    <cellStyle name="20% - Ênfase2 11 5 5" xfId="40582"/>
    <cellStyle name="20% - Ênfase2 11 5 6" xfId="41872"/>
    <cellStyle name="20% - Ênfase2 11 5 7" xfId="52609"/>
    <cellStyle name="20% - Ênfase2 11 6" xfId="826"/>
    <cellStyle name="20% - Ênfase2 11 6 2" xfId="11790"/>
    <cellStyle name="20% - Ênfase2 11 6 2 2" xfId="46927"/>
    <cellStyle name="20% - Ênfase2 11 6 3" xfId="19453"/>
    <cellStyle name="20% - Ênfase2 11 6 4" xfId="27581"/>
    <cellStyle name="20% - Ênfase2 11 6 5" xfId="35722"/>
    <cellStyle name="20% - Ênfase2 11 6 6" xfId="41873"/>
    <cellStyle name="20% - Ênfase2 11 6 7" xfId="52610"/>
    <cellStyle name="20% - Ênfase2 11 7" xfId="10267"/>
    <cellStyle name="20% - Ênfase2 11 7 2" xfId="45433"/>
    <cellStyle name="20% - Ênfase2 11 8" xfId="17817"/>
    <cellStyle name="20% - Ênfase2 11 9" xfId="25945"/>
    <cellStyle name="20% - Ênfase2 12" xfId="827"/>
    <cellStyle name="20% - Ênfase2 12 10" xfId="34153"/>
    <cellStyle name="20% - Ênfase2 12 11" xfId="41874"/>
    <cellStyle name="20% - Ênfase2 12 12" xfId="52611"/>
    <cellStyle name="20% - Ênfase2 12 2" xfId="828"/>
    <cellStyle name="20% - Ênfase2 12 2 10" xfId="41875"/>
    <cellStyle name="20% - Ênfase2 12 2 11" xfId="52612"/>
    <cellStyle name="20% - Ênfase2 12 2 2" xfId="829"/>
    <cellStyle name="20% - Ênfase2 12 2 2 2" xfId="14082"/>
    <cellStyle name="20% - Ênfase2 12 2 2 2 2" xfId="49207"/>
    <cellStyle name="20% - Ênfase2 12 2 2 3" xfId="21945"/>
    <cellStyle name="20% - Ênfase2 12 2 2 4" xfId="30073"/>
    <cellStyle name="20% - Ênfase2 12 2 2 5" xfId="38214"/>
    <cellStyle name="20% - Ênfase2 12 2 2 6" xfId="41876"/>
    <cellStyle name="20% - Ênfase2 12 2 2 7" xfId="52613"/>
    <cellStyle name="20% - Ênfase2 12 2 3" xfId="830"/>
    <cellStyle name="20% - Ênfase2 12 2 3 2" xfId="15570"/>
    <cellStyle name="20% - Ênfase2 12 2 3 2 2" xfId="50695"/>
    <cellStyle name="20% - Ênfase2 12 2 3 3" xfId="23565"/>
    <cellStyle name="20% - Ênfase2 12 2 3 4" xfId="31693"/>
    <cellStyle name="20% - Ênfase2 12 2 3 5" xfId="39834"/>
    <cellStyle name="20% - Ênfase2 12 2 3 6" xfId="41877"/>
    <cellStyle name="20% - Ênfase2 12 2 3 7" xfId="52614"/>
    <cellStyle name="20% - Ênfase2 12 2 4" xfId="831"/>
    <cellStyle name="20% - Ênfase2 12 2 4 2" xfId="17062"/>
    <cellStyle name="20% - Ênfase2 12 2 4 2 2" xfId="52187"/>
    <cellStyle name="20% - Ênfase2 12 2 4 3" xfId="25189"/>
    <cellStyle name="20% - Ênfase2 12 2 4 4" xfId="33317"/>
    <cellStyle name="20% - Ênfase2 12 2 4 5" xfId="41458"/>
    <cellStyle name="20% - Ênfase2 12 2 4 6" xfId="41878"/>
    <cellStyle name="20% - Ênfase2 12 2 4 7" xfId="52615"/>
    <cellStyle name="20% - Ênfase2 12 2 5" xfId="832"/>
    <cellStyle name="20% - Ênfase2 12 2 5 2" xfId="12608"/>
    <cellStyle name="20% - Ênfase2 12 2 5 2 2" xfId="47733"/>
    <cellStyle name="20% - Ênfase2 12 2 5 3" xfId="20329"/>
    <cellStyle name="20% - Ênfase2 12 2 5 4" xfId="28457"/>
    <cellStyle name="20% - Ênfase2 12 2 5 5" xfId="36598"/>
    <cellStyle name="20% - Ênfase2 12 2 5 6" xfId="41879"/>
    <cellStyle name="20% - Ênfase2 12 2 5 7" xfId="52616"/>
    <cellStyle name="20% - Ênfase2 12 2 6" xfId="11078"/>
    <cellStyle name="20% - Ênfase2 12 2 6 2" xfId="46231"/>
    <cellStyle name="20% - Ênfase2 12 2 7" xfId="18693"/>
    <cellStyle name="20% - Ênfase2 12 2 8" xfId="26821"/>
    <cellStyle name="20% - Ênfase2 12 2 9" xfId="34962"/>
    <cellStyle name="20% - Ênfase2 12 3" xfId="833"/>
    <cellStyle name="20% - Ênfase2 12 3 2" xfId="13344"/>
    <cellStyle name="20% - Ênfase2 12 3 2 2" xfId="48469"/>
    <cellStyle name="20% - Ênfase2 12 3 3" xfId="21136"/>
    <cellStyle name="20% - Ênfase2 12 3 4" xfId="29264"/>
    <cellStyle name="20% - Ênfase2 12 3 5" xfId="37405"/>
    <cellStyle name="20% - Ênfase2 12 3 6" xfId="41880"/>
    <cellStyle name="20% - Ênfase2 12 3 7" xfId="52617"/>
    <cellStyle name="20% - Ênfase2 12 4" xfId="834"/>
    <cellStyle name="20% - Ênfase2 12 4 2" xfId="14827"/>
    <cellStyle name="20% - Ênfase2 12 4 2 2" xfId="49952"/>
    <cellStyle name="20% - Ênfase2 12 4 3" xfId="22756"/>
    <cellStyle name="20% - Ênfase2 12 4 4" xfId="30884"/>
    <cellStyle name="20% - Ênfase2 12 4 5" xfId="39025"/>
    <cellStyle name="20% - Ênfase2 12 4 6" xfId="41881"/>
    <cellStyle name="20% - Ênfase2 12 4 7" xfId="52618"/>
    <cellStyle name="20% - Ênfase2 12 5" xfId="835"/>
    <cellStyle name="20% - Ênfase2 12 5 2" xfId="16319"/>
    <cellStyle name="20% - Ênfase2 12 5 2 2" xfId="51444"/>
    <cellStyle name="20% - Ênfase2 12 5 3" xfId="24380"/>
    <cellStyle name="20% - Ênfase2 12 5 4" xfId="32508"/>
    <cellStyle name="20% - Ênfase2 12 5 5" xfId="40649"/>
    <cellStyle name="20% - Ênfase2 12 5 6" xfId="41882"/>
    <cellStyle name="20% - Ênfase2 12 5 7" xfId="52619"/>
    <cellStyle name="20% - Ênfase2 12 6" xfId="836"/>
    <cellStyle name="20% - Ênfase2 12 6 2" xfId="11851"/>
    <cellStyle name="20% - Ênfase2 12 6 2 2" xfId="46988"/>
    <cellStyle name="20% - Ênfase2 12 6 3" xfId="19520"/>
    <cellStyle name="20% - Ênfase2 12 6 4" xfId="27648"/>
    <cellStyle name="20% - Ênfase2 12 6 5" xfId="35789"/>
    <cellStyle name="20% - Ênfase2 12 6 6" xfId="41883"/>
    <cellStyle name="20% - Ênfase2 12 6 7" xfId="52620"/>
    <cellStyle name="20% - Ênfase2 12 7" xfId="10335"/>
    <cellStyle name="20% - Ênfase2 12 7 2" xfId="45491"/>
    <cellStyle name="20% - Ênfase2 12 8" xfId="17884"/>
    <cellStyle name="20% - Ênfase2 12 9" xfId="26012"/>
    <cellStyle name="20% - Ênfase2 13" xfId="837"/>
    <cellStyle name="20% - Ênfase2 13 10" xfId="41884"/>
    <cellStyle name="20% - Ênfase2 13 11" xfId="52621"/>
    <cellStyle name="20% - Ênfase2 13 2" xfId="838"/>
    <cellStyle name="20% - Ênfase2 13 2 2" xfId="13496"/>
    <cellStyle name="20% - Ênfase2 13 2 2 2" xfId="48621"/>
    <cellStyle name="20% - Ênfase2 13 2 3" xfId="21294"/>
    <cellStyle name="20% - Ênfase2 13 2 4" xfId="29422"/>
    <cellStyle name="20% - Ênfase2 13 2 5" xfId="37563"/>
    <cellStyle name="20% - Ênfase2 13 2 6" xfId="41885"/>
    <cellStyle name="20% - Ênfase2 13 2 7" xfId="52622"/>
    <cellStyle name="20% - Ênfase2 13 3" xfId="839"/>
    <cellStyle name="20% - Ênfase2 13 3 2" xfId="14979"/>
    <cellStyle name="20% - Ênfase2 13 3 2 2" xfId="50104"/>
    <cellStyle name="20% - Ênfase2 13 3 3" xfId="22914"/>
    <cellStyle name="20% - Ênfase2 13 3 4" xfId="31042"/>
    <cellStyle name="20% - Ênfase2 13 3 5" xfId="39183"/>
    <cellStyle name="20% - Ênfase2 13 3 6" xfId="41886"/>
    <cellStyle name="20% - Ênfase2 13 3 7" xfId="52623"/>
    <cellStyle name="20% - Ênfase2 13 4" xfId="840"/>
    <cellStyle name="20% - Ênfase2 13 4 2" xfId="16471"/>
    <cellStyle name="20% - Ênfase2 13 4 2 2" xfId="51596"/>
    <cellStyle name="20% - Ênfase2 13 4 3" xfId="24538"/>
    <cellStyle name="20% - Ênfase2 13 4 4" xfId="32666"/>
    <cellStyle name="20% - Ênfase2 13 4 5" xfId="40807"/>
    <cellStyle name="20% - Ênfase2 13 4 6" xfId="41887"/>
    <cellStyle name="20% - Ênfase2 13 4 7" xfId="52624"/>
    <cellStyle name="20% - Ênfase2 13 5" xfId="841"/>
    <cellStyle name="20% - Ênfase2 13 5 2" xfId="11909"/>
    <cellStyle name="20% - Ênfase2 13 5 2 2" xfId="47046"/>
    <cellStyle name="20% - Ênfase2 13 5 3" xfId="19584"/>
    <cellStyle name="20% - Ênfase2 13 5 4" xfId="27712"/>
    <cellStyle name="20% - Ênfase2 13 5 5" xfId="35853"/>
    <cellStyle name="20% - Ênfase2 13 5 6" xfId="41888"/>
    <cellStyle name="20% - Ênfase2 13 5 7" xfId="52625"/>
    <cellStyle name="20% - Ênfase2 13 6" xfId="10487"/>
    <cellStyle name="20% - Ênfase2 13 6 2" xfId="45640"/>
    <cellStyle name="20% - Ênfase2 13 7" xfId="18042"/>
    <cellStyle name="20% - Ênfase2 13 8" xfId="26170"/>
    <cellStyle name="20% - Ênfase2 13 9" xfId="34311"/>
    <cellStyle name="20% - Ênfase2 14" xfId="842"/>
    <cellStyle name="20% - Ênfase2 14 2" xfId="843"/>
    <cellStyle name="20% - Ênfase2 14 2 2" xfId="41889"/>
    <cellStyle name="20% - Ênfase2 14 3" xfId="12758"/>
    <cellStyle name="20% - Ênfase2 14 3 2" xfId="47883"/>
    <cellStyle name="20% - Ênfase2 14 4" xfId="20485"/>
    <cellStyle name="20% - Ênfase2 14 5" xfId="28613"/>
    <cellStyle name="20% - Ênfase2 14 6" xfId="36754"/>
    <cellStyle name="20% - Ênfase2 14 7" xfId="52626"/>
    <cellStyle name="20% - Ênfase2 15" xfId="844"/>
    <cellStyle name="20% - Ênfase2 15 2" xfId="14236"/>
    <cellStyle name="20% - Ênfase2 15 2 2" xfId="49361"/>
    <cellStyle name="20% - Ênfase2 15 3" xfId="22105"/>
    <cellStyle name="20% - Ênfase2 15 4" xfId="30233"/>
    <cellStyle name="20% - Ênfase2 15 5" xfId="38374"/>
    <cellStyle name="20% - Ênfase2 15 6" xfId="41890"/>
    <cellStyle name="20% - Ênfase2 15 7" xfId="52627"/>
    <cellStyle name="20% - Ênfase2 16" xfId="845"/>
    <cellStyle name="20% - Ênfase2 16 2" xfId="15728"/>
    <cellStyle name="20% - Ênfase2 16 2 2" xfId="50853"/>
    <cellStyle name="20% - Ênfase2 16 3" xfId="23729"/>
    <cellStyle name="20% - Ênfase2 16 4" xfId="31857"/>
    <cellStyle name="20% - Ênfase2 16 5" xfId="39998"/>
    <cellStyle name="20% - Ênfase2 16 6" xfId="41891"/>
    <cellStyle name="20% - Ênfase2 16 7" xfId="52628"/>
    <cellStyle name="20% - Ênfase2 17" xfId="846"/>
    <cellStyle name="20% - Ênfase2 17 2" xfId="11165"/>
    <cellStyle name="20% - Ênfase2 17 2 2" xfId="46305"/>
    <cellStyle name="20% - Ênfase2 17 3" xfId="18777"/>
    <cellStyle name="20% - Ênfase2 17 4" xfId="26905"/>
    <cellStyle name="20% - Ênfase2 17 5" xfId="35046"/>
    <cellStyle name="20% - Ênfase2 17 6" xfId="41892"/>
    <cellStyle name="20% - Ênfase2 17 7" xfId="52629"/>
    <cellStyle name="20% - Ênfase2 18" xfId="806"/>
    <cellStyle name="20% - Ênfase2 18 2" xfId="41853"/>
    <cellStyle name="20% - Ênfase2 19" xfId="9624"/>
    <cellStyle name="20% - Ênfase2 19 2" xfId="44906"/>
    <cellStyle name="20% - Ênfase2 2" xfId="16"/>
    <cellStyle name="20% - Ênfase2 2 10" xfId="848"/>
    <cellStyle name="20% - Ênfase2 2 10 10" xfId="41894"/>
    <cellStyle name="20% - Ênfase2 2 10 11" xfId="52631"/>
    <cellStyle name="20% - Ênfase2 2 10 2" xfId="849"/>
    <cellStyle name="20% - Ênfase2 2 10 2 2" xfId="13511"/>
    <cellStyle name="20% - Ênfase2 2 10 2 2 2" xfId="48636"/>
    <cellStyle name="20% - Ênfase2 2 10 2 3" xfId="21311"/>
    <cellStyle name="20% - Ênfase2 2 10 2 4" xfId="29439"/>
    <cellStyle name="20% - Ênfase2 2 10 2 5" xfId="37580"/>
    <cellStyle name="20% - Ênfase2 2 10 2 6" xfId="41895"/>
    <cellStyle name="20% - Ênfase2 2 10 2 7" xfId="52632"/>
    <cellStyle name="20% - Ênfase2 2 10 3" xfId="850"/>
    <cellStyle name="20% - Ênfase2 2 10 3 2" xfId="14994"/>
    <cellStyle name="20% - Ênfase2 2 10 3 2 2" xfId="50119"/>
    <cellStyle name="20% - Ênfase2 2 10 3 3" xfId="22931"/>
    <cellStyle name="20% - Ênfase2 2 10 3 4" xfId="31059"/>
    <cellStyle name="20% - Ênfase2 2 10 3 5" xfId="39200"/>
    <cellStyle name="20% - Ênfase2 2 10 3 6" xfId="41896"/>
    <cellStyle name="20% - Ênfase2 2 10 3 7" xfId="52633"/>
    <cellStyle name="20% - Ênfase2 2 10 4" xfId="851"/>
    <cellStyle name="20% - Ênfase2 2 10 4 2" xfId="16486"/>
    <cellStyle name="20% - Ênfase2 2 10 4 2 2" xfId="51611"/>
    <cellStyle name="20% - Ênfase2 2 10 4 3" xfId="24555"/>
    <cellStyle name="20% - Ênfase2 2 10 4 4" xfId="32683"/>
    <cellStyle name="20% - Ênfase2 2 10 4 5" xfId="40824"/>
    <cellStyle name="20% - Ênfase2 2 10 4 6" xfId="41897"/>
    <cellStyle name="20% - Ênfase2 2 10 4 7" xfId="52634"/>
    <cellStyle name="20% - Ênfase2 2 10 5" xfId="852"/>
    <cellStyle name="20% - Ênfase2 2 10 5 2" xfId="11910"/>
    <cellStyle name="20% - Ênfase2 2 10 5 2 2" xfId="47047"/>
    <cellStyle name="20% - Ênfase2 2 10 5 3" xfId="19585"/>
    <cellStyle name="20% - Ênfase2 2 10 5 4" xfId="27713"/>
    <cellStyle name="20% - Ênfase2 2 10 5 5" xfId="35854"/>
    <cellStyle name="20% - Ênfase2 2 10 5 6" xfId="41898"/>
    <cellStyle name="20% - Ênfase2 2 10 5 7" xfId="52635"/>
    <cellStyle name="20% - Ênfase2 2 10 6" xfId="10502"/>
    <cellStyle name="20% - Ênfase2 2 10 6 2" xfId="45655"/>
    <cellStyle name="20% - Ênfase2 2 10 7" xfId="18059"/>
    <cellStyle name="20% - Ênfase2 2 10 8" xfId="26187"/>
    <cellStyle name="20% - Ênfase2 2 10 9" xfId="34328"/>
    <cellStyle name="20% - Ênfase2 2 11" xfId="853"/>
    <cellStyle name="20% - Ênfase2 2 11 2" xfId="12773"/>
    <cellStyle name="20% - Ênfase2 2 11 2 2" xfId="47898"/>
    <cellStyle name="20% - Ênfase2 2 11 3" xfId="20502"/>
    <cellStyle name="20% - Ênfase2 2 11 4" xfId="28630"/>
    <cellStyle name="20% - Ênfase2 2 11 5" xfId="36771"/>
    <cellStyle name="20% - Ênfase2 2 11 6" xfId="41899"/>
    <cellStyle name="20% - Ênfase2 2 11 7" xfId="52636"/>
    <cellStyle name="20% - Ênfase2 2 12" xfId="854"/>
    <cellStyle name="20% - Ênfase2 2 12 2" xfId="14251"/>
    <cellStyle name="20% - Ênfase2 2 12 2 2" xfId="49376"/>
    <cellStyle name="20% - Ênfase2 2 12 3" xfId="22122"/>
    <cellStyle name="20% - Ênfase2 2 12 4" xfId="30250"/>
    <cellStyle name="20% - Ênfase2 2 12 5" xfId="38391"/>
    <cellStyle name="20% - Ênfase2 2 12 6" xfId="41900"/>
    <cellStyle name="20% - Ênfase2 2 12 7" xfId="52637"/>
    <cellStyle name="20% - Ênfase2 2 13" xfId="855"/>
    <cellStyle name="20% - Ênfase2 2 13 2" xfId="15743"/>
    <cellStyle name="20% - Ênfase2 2 13 2 2" xfId="50868"/>
    <cellStyle name="20% - Ênfase2 2 13 3" xfId="23746"/>
    <cellStyle name="20% - Ênfase2 2 13 4" xfId="31874"/>
    <cellStyle name="20% - Ênfase2 2 13 5" xfId="40015"/>
    <cellStyle name="20% - Ênfase2 2 13 6" xfId="41901"/>
    <cellStyle name="20% - Ênfase2 2 13 7" xfId="52638"/>
    <cellStyle name="20% - Ênfase2 2 14" xfId="856"/>
    <cellStyle name="20% - Ênfase2 2 14 2" xfId="11273"/>
    <cellStyle name="20% - Ênfase2 2 14 2 2" xfId="46412"/>
    <cellStyle name="20% - Ênfase2 2 14 3" xfId="18886"/>
    <cellStyle name="20% - Ênfase2 2 14 4" xfId="27014"/>
    <cellStyle name="20% - Ênfase2 2 14 5" xfId="35155"/>
    <cellStyle name="20% - Ênfase2 2 14 6" xfId="41902"/>
    <cellStyle name="20% - Ênfase2 2 14 7" xfId="52639"/>
    <cellStyle name="20% - Ênfase2 2 15" xfId="847"/>
    <cellStyle name="20% - Ênfase2 2 15 2" xfId="41893"/>
    <cellStyle name="20% - Ênfase2 2 16" xfId="9642"/>
    <cellStyle name="20% - Ênfase2 2 16 2" xfId="44920"/>
    <cellStyle name="20% - Ênfase2 2 17" xfId="17250"/>
    <cellStyle name="20% - Ênfase2 2 18" xfId="25378"/>
    <cellStyle name="20% - Ênfase2 2 19" xfId="33507"/>
    <cellStyle name="20% - Ênfase2 2 2" xfId="17"/>
    <cellStyle name="20% - Ênfase2 2 2 10" xfId="17283"/>
    <cellStyle name="20% - Ênfase2 2 2 11" xfId="25411"/>
    <cellStyle name="20% - Ênfase2 2 2 12" xfId="33540"/>
    <cellStyle name="20% - Ênfase2 2 2 13" xfId="61121"/>
    <cellStyle name="20% - Ênfase2 2 2 14" xfId="61563"/>
    <cellStyle name="20% - Ênfase2 2 2 15" xfId="61770"/>
    <cellStyle name="20% - Ênfase2 2 2 2" xfId="858"/>
    <cellStyle name="20% - Ênfase2 2 2 2 2" xfId="859"/>
    <cellStyle name="20% - Ênfase2 2 2 2 2 2" xfId="41905"/>
    <cellStyle name="20% - Ênfase2 2 2 2 3" xfId="860"/>
    <cellStyle name="20% - Ênfase2 2 2 2 4" xfId="41904"/>
    <cellStyle name="20% - Ênfase2 2 2 3" xfId="861"/>
    <cellStyle name="20% - Ênfase2 2 2 3 10" xfId="33855"/>
    <cellStyle name="20% - Ênfase2 2 2 3 11" xfId="41906"/>
    <cellStyle name="20% - Ênfase2 2 2 3 12" xfId="52640"/>
    <cellStyle name="20% - Ênfase2 2 2 3 2" xfId="862"/>
    <cellStyle name="20% - Ênfase2 2 2 3 2 10" xfId="41907"/>
    <cellStyle name="20% - Ênfase2 2 2 3 2 11" xfId="52641"/>
    <cellStyle name="20% - Ênfase2 2 2 3 2 2" xfId="863"/>
    <cellStyle name="20% - Ênfase2 2 2 3 2 2 2" xfId="13814"/>
    <cellStyle name="20% - Ênfase2 2 2 3 2 2 2 2" xfId="48939"/>
    <cellStyle name="20% - Ênfase2 2 2 3 2 2 3" xfId="21647"/>
    <cellStyle name="20% - Ênfase2 2 2 3 2 2 4" xfId="29775"/>
    <cellStyle name="20% - Ênfase2 2 2 3 2 2 5" xfId="37916"/>
    <cellStyle name="20% - Ênfase2 2 2 3 2 2 6" xfId="41908"/>
    <cellStyle name="20% - Ênfase2 2 2 3 2 2 7" xfId="52642"/>
    <cellStyle name="20% - Ênfase2 2 2 3 2 3" xfId="864"/>
    <cellStyle name="20% - Ênfase2 2 2 3 2 3 2" xfId="15302"/>
    <cellStyle name="20% - Ênfase2 2 2 3 2 3 2 2" xfId="50427"/>
    <cellStyle name="20% - Ênfase2 2 2 3 2 3 3" xfId="23267"/>
    <cellStyle name="20% - Ênfase2 2 2 3 2 3 4" xfId="31395"/>
    <cellStyle name="20% - Ênfase2 2 2 3 2 3 5" xfId="39536"/>
    <cellStyle name="20% - Ênfase2 2 2 3 2 3 6" xfId="41909"/>
    <cellStyle name="20% - Ênfase2 2 2 3 2 3 7" xfId="52643"/>
    <cellStyle name="20% - Ênfase2 2 2 3 2 4" xfId="865"/>
    <cellStyle name="20% - Ênfase2 2 2 3 2 4 2" xfId="16794"/>
    <cellStyle name="20% - Ênfase2 2 2 3 2 4 2 2" xfId="51919"/>
    <cellStyle name="20% - Ênfase2 2 2 3 2 4 3" xfId="24891"/>
    <cellStyle name="20% - Ênfase2 2 2 3 2 4 4" xfId="33019"/>
    <cellStyle name="20% - Ênfase2 2 2 3 2 4 5" xfId="41160"/>
    <cellStyle name="20% - Ênfase2 2 2 3 2 4 6" xfId="41910"/>
    <cellStyle name="20% - Ênfase2 2 2 3 2 4 7" xfId="52644"/>
    <cellStyle name="20% - Ênfase2 2 2 3 2 5" xfId="866"/>
    <cellStyle name="20% - Ênfase2 2 2 3 2 5 2" xfId="12340"/>
    <cellStyle name="20% - Ênfase2 2 2 3 2 5 2 2" xfId="47465"/>
    <cellStyle name="20% - Ênfase2 2 2 3 2 5 3" xfId="20031"/>
    <cellStyle name="20% - Ênfase2 2 2 3 2 5 4" xfId="28159"/>
    <cellStyle name="20% - Ênfase2 2 2 3 2 5 5" xfId="36300"/>
    <cellStyle name="20% - Ênfase2 2 2 3 2 5 6" xfId="41911"/>
    <cellStyle name="20% - Ênfase2 2 2 3 2 5 7" xfId="52645"/>
    <cellStyle name="20% - Ênfase2 2 2 3 2 6" xfId="10810"/>
    <cellStyle name="20% - Ênfase2 2 2 3 2 6 2" xfId="45963"/>
    <cellStyle name="20% - Ênfase2 2 2 3 2 7" xfId="18395"/>
    <cellStyle name="20% - Ênfase2 2 2 3 2 8" xfId="26523"/>
    <cellStyle name="20% - Ênfase2 2 2 3 2 9" xfId="34664"/>
    <cellStyle name="20% - Ênfase2 2 2 3 3" xfId="867"/>
    <cellStyle name="20% - Ênfase2 2 2 3 3 2" xfId="13081"/>
    <cellStyle name="20% - Ênfase2 2 2 3 3 2 2" xfId="48206"/>
    <cellStyle name="20% - Ênfase2 2 2 3 3 3" xfId="20838"/>
    <cellStyle name="20% - Ênfase2 2 2 3 3 4" xfId="28966"/>
    <cellStyle name="20% - Ênfase2 2 2 3 3 5" xfId="37107"/>
    <cellStyle name="20% - Ênfase2 2 2 3 3 6" xfId="41912"/>
    <cellStyle name="20% - Ênfase2 2 2 3 3 7" xfId="52646"/>
    <cellStyle name="20% - Ênfase2 2 2 3 4" xfId="868"/>
    <cellStyle name="20% - Ênfase2 2 2 3 4 2" xfId="14559"/>
    <cellStyle name="20% - Ênfase2 2 2 3 4 2 2" xfId="49684"/>
    <cellStyle name="20% - Ênfase2 2 2 3 4 3" xfId="22458"/>
    <cellStyle name="20% - Ênfase2 2 2 3 4 4" xfId="30586"/>
    <cellStyle name="20% - Ênfase2 2 2 3 4 5" xfId="38727"/>
    <cellStyle name="20% - Ênfase2 2 2 3 4 6" xfId="41913"/>
    <cellStyle name="20% - Ênfase2 2 2 3 4 7" xfId="52647"/>
    <cellStyle name="20% - Ênfase2 2 2 3 5" xfId="869"/>
    <cellStyle name="20% - Ênfase2 2 2 3 5 2" xfId="16051"/>
    <cellStyle name="20% - Ênfase2 2 2 3 5 2 2" xfId="51176"/>
    <cellStyle name="20% - Ênfase2 2 2 3 5 3" xfId="24082"/>
    <cellStyle name="20% - Ênfase2 2 2 3 5 4" xfId="32210"/>
    <cellStyle name="20% - Ênfase2 2 2 3 5 5" xfId="40351"/>
    <cellStyle name="20% - Ênfase2 2 2 3 5 6" xfId="41914"/>
    <cellStyle name="20% - Ênfase2 2 2 3 5 7" xfId="52648"/>
    <cellStyle name="20% - Ênfase2 2 2 3 6" xfId="870"/>
    <cellStyle name="20% - Ênfase2 2 2 3 6 2" xfId="11583"/>
    <cellStyle name="20% - Ênfase2 2 2 3 6 2 2" xfId="46720"/>
    <cellStyle name="20% - Ênfase2 2 2 3 6 3" xfId="19222"/>
    <cellStyle name="20% - Ênfase2 2 2 3 6 4" xfId="27350"/>
    <cellStyle name="20% - Ênfase2 2 2 3 6 5" xfId="35491"/>
    <cellStyle name="20% - Ênfase2 2 2 3 6 6" xfId="41915"/>
    <cellStyle name="20% - Ênfase2 2 2 3 6 7" xfId="52649"/>
    <cellStyle name="20% - Ênfase2 2 2 3 7" xfId="10042"/>
    <cellStyle name="20% - Ênfase2 2 2 3 7 2" xfId="45228"/>
    <cellStyle name="20% - Ênfase2 2 2 3 8" xfId="17586"/>
    <cellStyle name="20% - Ênfase2 2 2 3 9" xfId="25714"/>
    <cellStyle name="20% - Ênfase2 2 2 4" xfId="871"/>
    <cellStyle name="20% - Ênfase2 2 2 4 10" xfId="41916"/>
    <cellStyle name="20% - Ênfase2 2 2 4 11" xfId="52650"/>
    <cellStyle name="20% - Ênfase2 2 2 4 2" xfId="872"/>
    <cellStyle name="20% - Ênfase2 2 2 4 2 2" xfId="13540"/>
    <cellStyle name="20% - Ênfase2 2 2 4 2 2 2" xfId="48665"/>
    <cellStyle name="20% - Ênfase2 2 2 4 2 3" xfId="21344"/>
    <cellStyle name="20% - Ênfase2 2 2 4 2 4" xfId="29472"/>
    <cellStyle name="20% - Ênfase2 2 2 4 2 5" xfId="37613"/>
    <cellStyle name="20% - Ênfase2 2 2 4 2 6" xfId="41917"/>
    <cellStyle name="20% - Ênfase2 2 2 4 2 7" xfId="52651"/>
    <cellStyle name="20% - Ênfase2 2 2 4 3" xfId="873"/>
    <cellStyle name="20% - Ênfase2 2 2 4 3 2" xfId="15023"/>
    <cellStyle name="20% - Ênfase2 2 2 4 3 2 2" xfId="50148"/>
    <cellStyle name="20% - Ênfase2 2 2 4 3 3" xfId="22964"/>
    <cellStyle name="20% - Ênfase2 2 2 4 3 4" xfId="31092"/>
    <cellStyle name="20% - Ênfase2 2 2 4 3 5" xfId="39233"/>
    <cellStyle name="20% - Ênfase2 2 2 4 3 6" xfId="41918"/>
    <cellStyle name="20% - Ênfase2 2 2 4 3 7" xfId="52652"/>
    <cellStyle name="20% - Ênfase2 2 2 4 4" xfId="874"/>
    <cellStyle name="20% - Ênfase2 2 2 4 4 2" xfId="16515"/>
    <cellStyle name="20% - Ênfase2 2 2 4 4 2 2" xfId="51640"/>
    <cellStyle name="20% - Ênfase2 2 2 4 4 3" xfId="24588"/>
    <cellStyle name="20% - Ênfase2 2 2 4 4 4" xfId="32716"/>
    <cellStyle name="20% - Ênfase2 2 2 4 4 5" xfId="40857"/>
    <cellStyle name="20% - Ênfase2 2 2 4 4 6" xfId="41919"/>
    <cellStyle name="20% - Ênfase2 2 2 4 4 7" xfId="52653"/>
    <cellStyle name="20% - Ênfase2 2 2 4 5" xfId="875"/>
    <cellStyle name="20% - Ênfase2 2 2 4 5 2" xfId="12068"/>
    <cellStyle name="20% - Ênfase2 2 2 4 5 2 2" xfId="47194"/>
    <cellStyle name="20% - Ênfase2 2 2 4 5 3" xfId="19738"/>
    <cellStyle name="20% - Ênfase2 2 2 4 5 4" xfId="27866"/>
    <cellStyle name="20% - Ênfase2 2 2 4 5 5" xfId="36007"/>
    <cellStyle name="20% - Ênfase2 2 2 4 5 6" xfId="41920"/>
    <cellStyle name="20% - Ênfase2 2 2 4 5 7" xfId="52654"/>
    <cellStyle name="20% - Ênfase2 2 2 4 6" xfId="10531"/>
    <cellStyle name="20% - Ênfase2 2 2 4 6 2" xfId="45684"/>
    <cellStyle name="20% - Ênfase2 2 2 4 7" xfId="18092"/>
    <cellStyle name="20% - Ênfase2 2 2 4 8" xfId="26220"/>
    <cellStyle name="20% - Ênfase2 2 2 4 9" xfId="34361"/>
    <cellStyle name="20% - Ênfase2 2 2 5" xfId="876"/>
    <cellStyle name="20% - Ênfase2 2 2 5 2" xfId="12802"/>
    <cellStyle name="20% - Ênfase2 2 2 5 2 2" xfId="47927"/>
    <cellStyle name="20% - Ênfase2 2 2 5 3" xfId="20535"/>
    <cellStyle name="20% - Ênfase2 2 2 5 4" xfId="28663"/>
    <cellStyle name="20% - Ênfase2 2 2 5 5" xfId="36804"/>
    <cellStyle name="20% - Ênfase2 2 2 5 6" xfId="41921"/>
    <cellStyle name="20% - Ênfase2 2 2 5 7" xfId="52655"/>
    <cellStyle name="20% - Ênfase2 2 2 6" xfId="877"/>
    <cellStyle name="20% - Ênfase2 2 2 6 2" xfId="14280"/>
    <cellStyle name="20% - Ênfase2 2 2 6 2 2" xfId="49405"/>
    <cellStyle name="20% - Ênfase2 2 2 6 3" xfId="22155"/>
    <cellStyle name="20% - Ênfase2 2 2 6 4" xfId="30283"/>
    <cellStyle name="20% - Ênfase2 2 2 6 5" xfId="38424"/>
    <cellStyle name="20% - Ênfase2 2 2 6 6" xfId="41922"/>
    <cellStyle name="20% - Ênfase2 2 2 6 7" xfId="52656"/>
    <cellStyle name="20% - Ênfase2 2 2 7" xfId="878"/>
    <cellStyle name="20% - Ênfase2 2 2 7 2" xfId="15772"/>
    <cellStyle name="20% - Ênfase2 2 2 7 2 2" xfId="50897"/>
    <cellStyle name="20% - Ênfase2 2 2 7 3" xfId="23779"/>
    <cellStyle name="20% - Ênfase2 2 2 7 4" xfId="31907"/>
    <cellStyle name="20% - Ênfase2 2 2 7 5" xfId="40048"/>
    <cellStyle name="20% - Ênfase2 2 2 7 6" xfId="41923"/>
    <cellStyle name="20% - Ênfase2 2 2 7 7" xfId="52657"/>
    <cellStyle name="20% - Ênfase2 2 2 8" xfId="879"/>
    <cellStyle name="20% - Ênfase2 2 2 8 2" xfId="11302"/>
    <cellStyle name="20% - Ênfase2 2 2 8 2 2" xfId="46441"/>
    <cellStyle name="20% - Ênfase2 2 2 8 3" xfId="18919"/>
    <cellStyle name="20% - Ênfase2 2 2 8 4" xfId="27047"/>
    <cellStyle name="20% - Ênfase2 2 2 8 5" xfId="35188"/>
    <cellStyle name="20% - Ênfase2 2 2 8 6" xfId="41924"/>
    <cellStyle name="20% - Ênfase2 2 2 8 7" xfId="52658"/>
    <cellStyle name="20% - Ênfase2 2 2 9" xfId="9676"/>
    <cellStyle name="20% - Ênfase2 2 2 9 2" xfId="44949"/>
    <cellStyle name="20% - Ênfase2 2 2 9 3" xfId="52659"/>
    <cellStyle name="20% - Ênfase2 2 20" xfId="52630"/>
    <cellStyle name="20% - Ênfase2 2 21" xfId="60877"/>
    <cellStyle name="20% - Ênfase2 2 22" xfId="60958"/>
    <cellStyle name="20% - Ênfase2 2 23" xfId="61437"/>
    <cellStyle name="20% - Ênfase2 2 24" xfId="61643"/>
    <cellStyle name="20% - Ênfase2 2 3" xfId="18"/>
    <cellStyle name="20% - Ênfase2 2 3 10" xfId="17318"/>
    <cellStyle name="20% - Ênfase2 2 3 11" xfId="25446"/>
    <cellStyle name="20% - Ênfase2 2 3 12" xfId="33578"/>
    <cellStyle name="20% - Ênfase2 2 3 13" xfId="61298"/>
    <cellStyle name="20% - Ênfase2 2 3 14" xfId="61603"/>
    <cellStyle name="20% - Ênfase2 2 3 15" xfId="61810"/>
    <cellStyle name="20% - Ênfase2 2 3 2" xfId="881"/>
    <cellStyle name="20% - Ênfase2 2 3 2 2" xfId="882"/>
    <cellStyle name="20% - Ênfase2 2 3 2 2 2" xfId="41927"/>
    <cellStyle name="20% - Ênfase2 2 3 2 3" xfId="883"/>
    <cellStyle name="20% - Ênfase2 2 3 2 4" xfId="41926"/>
    <cellStyle name="20% - Ênfase2 2 3 3" xfId="884"/>
    <cellStyle name="20% - Ênfase2 2 3 3 10" xfId="33890"/>
    <cellStyle name="20% - Ênfase2 2 3 3 11" xfId="41928"/>
    <cellStyle name="20% - Ênfase2 2 3 3 12" xfId="52660"/>
    <cellStyle name="20% - Ênfase2 2 3 3 2" xfId="885"/>
    <cellStyle name="20% - Ênfase2 2 3 3 2 10" xfId="41929"/>
    <cellStyle name="20% - Ênfase2 2 3 3 2 11" xfId="52661"/>
    <cellStyle name="20% - Ênfase2 2 3 3 2 2" xfId="886"/>
    <cellStyle name="20% - Ênfase2 2 3 3 2 2 2" xfId="13844"/>
    <cellStyle name="20% - Ênfase2 2 3 3 2 2 2 2" xfId="48969"/>
    <cellStyle name="20% - Ênfase2 2 3 3 2 2 3" xfId="21682"/>
    <cellStyle name="20% - Ênfase2 2 3 3 2 2 4" xfId="29810"/>
    <cellStyle name="20% - Ênfase2 2 3 3 2 2 5" xfId="37951"/>
    <cellStyle name="20% - Ênfase2 2 3 3 2 2 6" xfId="41930"/>
    <cellStyle name="20% - Ênfase2 2 3 3 2 2 7" xfId="52662"/>
    <cellStyle name="20% - Ênfase2 2 3 3 2 3" xfId="887"/>
    <cellStyle name="20% - Ênfase2 2 3 3 2 3 2" xfId="15332"/>
    <cellStyle name="20% - Ênfase2 2 3 3 2 3 2 2" xfId="50457"/>
    <cellStyle name="20% - Ênfase2 2 3 3 2 3 3" xfId="23302"/>
    <cellStyle name="20% - Ênfase2 2 3 3 2 3 4" xfId="31430"/>
    <cellStyle name="20% - Ênfase2 2 3 3 2 3 5" xfId="39571"/>
    <cellStyle name="20% - Ênfase2 2 3 3 2 3 6" xfId="41931"/>
    <cellStyle name="20% - Ênfase2 2 3 3 2 3 7" xfId="52663"/>
    <cellStyle name="20% - Ênfase2 2 3 3 2 4" xfId="888"/>
    <cellStyle name="20% - Ênfase2 2 3 3 2 4 2" xfId="16824"/>
    <cellStyle name="20% - Ênfase2 2 3 3 2 4 2 2" xfId="51949"/>
    <cellStyle name="20% - Ênfase2 2 3 3 2 4 3" xfId="24926"/>
    <cellStyle name="20% - Ênfase2 2 3 3 2 4 4" xfId="33054"/>
    <cellStyle name="20% - Ênfase2 2 3 3 2 4 5" xfId="41195"/>
    <cellStyle name="20% - Ênfase2 2 3 3 2 4 6" xfId="41932"/>
    <cellStyle name="20% - Ênfase2 2 3 3 2 4 7" xfId="52664"/>
    <cellStyle name="20% - Ênfase2 2 3 3 2 5" xfId="889"/>
    <cellStyle name="20% - Ênfase2 2 3 3 2 5 2" xfId="12370"/>
    <cellStyle name="20% - Ênfase2 2 3 3 2 5 2 2" xfId="47495"/>
    <cellStyle name="20% - Ênfase2 2 3 3 2 5 3" xfId="20066"/>
    <cellStyle name="20% - Ênfase2 2 3 3 2 5 4" xfId="28194"/>
    <cellStyle name="20% - Ênfase2 2 3 3 2 5 5" xfId="36335"/>
    <cellStyle name="20% - Ênfase2 2 3 3 2 5 6" xfId="41933"/>
    <cellStyle name="20% - Ênfase2 2 3 3 2 5 7" xfId="52665"/>
    <cellStyle name="20% - Ênfase2 2 3 3 2 6" xfId="10840"/>
    <cellStyle name="20% - Ênfase2 2 3 3 2 6 2" xfId="45993"/>
    <cellStyle name="20% - Ênfase2 2 3 3 2 7" xfId="18430"/>
    <cellStyle name="20% - Ênfase2 2 3 3 2 8" xfId="26558"/>
    <cellStyle name="20% - Ênfase2 2 3 3 2 9" xfId="34699"/>
    <cellStyle name="20% - Ênfase2 2 3 3 3" xfId="890"/>
    <cellStyle name="20% - Ênfase2 2 3 3 3 2" xfId="13111"/>
    <cellStyle name="20% - Ênfase2 2 3 3 3 2 2" xfId="48236"/>
    <cellStyle name="20% - Ênfase2 2 3 3 3 3" xfId="20873"/>
    <cellStyle name="20% - Ênfase2 2 3 3 3 4" xfId="29001"/>
    <cellStyle name="20% - Ênfase2 2 3 3 3 5" xfId="37142"/>
    <cellStyle name="20% - Ênfase2 2 3 3 3 6" xfId="41934"/>
    <cellStyle name="20% - Ênfase2 2 3 3 3 7" xfId="52666"/>
    <cellStyle name="20% - Ênfase2 2 3 3 4" xfId="891"/>
    <cellStyle name="20% - Ênfase2 2 3 3 4 2" xfId="14589"/>
    <cellStyle name="20% - Ênfase2 2 3 3 4 2 2" xfId="49714"/>
    <cellStyle name="20% - Ênfase2 2 3 3 4 3" xfId="22493"/>
    <cellStyle name="20% - Ênfase2 2 3 3 4 4" xfId="30621"/>
    <cellStyle name="20% - Ênfase2 2 3 3 4 5" xfId="38762"/>
    <cellStyle name="20% - Ênfase2 2 3 3 4 6" xfId="41935"/>
    <cellStyle name="20% - Ênfase2 2 3 3 4 7" xfId="52667"/>
    <cellStyle name="20% - Ênfase2 2 3 3 5" xfId="892"/>
    <cellStyle name="20% - Ênfase2 2 3 3 5 2" xfId="16081"/>
    <cellStyle name="20% - Ênfase2 2 3 3 5 2 2" xfId="51206"/>
    <cellStyle name="20% - Ênfase2 2 3 3 5 3" xfId="24117"/>
    <cellStyle name="20% - Ênfase2 2 3 3 5 4" xfId="32245"/>
    <cellStyle name="20% - Ênfase2 2 3 3 5 5" xfId="40386"/>
    <cellStyle name="20% - Ênfase2 2 3 3 5 6" xfId="41936"/>
    <cellStyle name="20% - Ênfase2 2 3 3 5 7" xfId="52668"/>
    <cellStyle name="20% - Ênfase2 2 3 3 6" xfId="893"/>
    <cellStyle name="20% - Ênfase2 2 3 3 6 2" xfId="11613"/>
    <cellStyle name="20% - Ênfase2 2 3 3 6 2 2" xfId="46750"/>
    <cellStyle name="20% - Ênfase2 2 3 3 6 3" xfId="19257"/>
    <cellStyle name="20% - Ênfase2 2 3 3 6 4" xfId="27385"/>
    <cellStyle name="20% - Ênfase2 2 3 3 6 5" xfId="35526"/>
    <cellStyle name="20% - Ênfase2 2 3 3 6 6" xfId="41937"/>
    <cellStyle name="20% - Ênfase2 2 3 3 6 7" xfId="52669"/>
    <cellStyle name="20% - Ênfase2 2 3 3 7" xfId="10074"/>
    <cellStyle name="20% - Ênfase2 2 3 3 7 2" xfId="45258"/>
    <cellStyle name="20% - Ênfase2 2 3 3 8" xfId="17621"/>
    <cellStyle name="20% - Ênfase2 2 3 3 9" xfId="25749"/>
    <cellStyle name="20% - Ênfase2 2 3 4" xfId="894"/>
    <cellStyle name="20% - Ênfase2 2 3 4 10" xfId="41938"/>
    <cellStyle name="20% - Ênfase2 2 3 4 11" xfId="52670"/>
    <cellStyle name="20% - Ênfase2 2 3 4 2" xfId="895"/>
    <cellStyle name="20% - Ênfase2 2 3 4 2 2" xfId="13565"/>
    <cellStyle name="20% - Ênfase2 2 3 4 2 2 2" xfId="48690"/>
    <cellStyle name="20% - Ênfase2 2 3 4 2 3" xfId="21379"/>
    <cellStyle name="20% - Ênfase2 2 3 4 2 4" xfId="29507"/>
    <cellStyle name="20% - Ênfase2 2 3 4 2 5" xfId="37648"/>
    <cellStyle name="20% - Ênfase2 2 3 4 2 6" xfId="41939"/>
    <cellStyle name="20% - Ênfase2 2 3 4 2 7" xfId="52671"/>
    <cellStyle name="20% - Ênfase2 2 3 4 3" xfId="896"/>
    <cellStyle name="20% - Ênfase2 2 3 4 3 2" xfId="15053"/>
    <cellStyle name="20% - Ênfase2 2 3 4 3 2 2" xfId="50178"/>
    <cellStyle name="20% - Ênfase2 2 3 4 3 3" xfId="22999"/>
    <cellStyle name="20% - Ênfase2 2 3 4 3 4" xfId="31127"/>
    <cellStyle name="20% - Ênfase2 2 3 4 3 5" xfId="39268"/>
    <cellStyle name="20% - Ênfase2 2 3 4 3 6" xfId="41940"/>
    <cellStyle name="20% - Ênfase2 2 3 4 3 7" xfId="52672"/>
    <cellStyle name="20% - Ênfase2 2 3 4 4" xfId="897"/>
    <cellStyle name="20% - Ênfase2 2 3 4 4 2" xfId="16545"/>
    <cellStyle name="20% - Ênfase2 2 3 4 4 2 2" xfId="51670"/>
    <cellStyle name="20% - Ênfase2 2 3 4 4 3" xfId="24623"/>
    <cellStyle name="20% - Ênfase2 2 3 4 4 4" xfId="32751"/>
    <cellStyle name="20% - Ênfase2 2 3 4 4 5" xfId="40892"/>
    <cellStyle name="20% - Ênfase2 2 3 4 4 6" xfId="41941"/>
    <cellStyle name="20% - Ênfase2 2 3 4 4 7" xfId="52673"/>
    <cellStyle name="20% - Ênfase2 2 3 4 5" xfId="898"/>
    <cellStyle name="20% - Ênfase2 2 3 4 5 2" xfId="12094"/>
    <cellStyle name="20% - Ênfase2 2 3 4 5 2 2" xfId="47219"/>
    <cellStyle name="20% - Ênfase2 2 3 4 5 3" xfId="19766"/>
    <cellStyle name="20% - Ênfase2 2 3 4 5 4" xfId="27894"/>
    <cellStyle name="20% - Ênfase2 2 3 4 5 5" xfId="36035"/>
    <cellStyle name="20% - Ênfase2 2 3 4 5 6" xfId="41942"/>
    <cellStyle name="20% - Ênfase2 2 3 4 5 7" xfId="52674"/>
    <cellStyle name="20% - Ênfase2 2 3 4 6" xfId="10561"/>
    <cellStyle name="20% - Ênfase2 2 3 4 6 2" xfId="45714"/>
    <cellStyle name="20% - Ênfase2 2 3 4 7" xfId="18127"/>
    <cellStyle name="20% - Ênfase2 2 3 4 8" xfId="26255"/>
    <cellStyle name="20% - Ênfase2 2 3 4 9" xfId="34396"/>
    <cellStyle name="20% - Ênfase2 2 3 5" xfId="899"/>
    <cellStyle name="20% - Ênfase2 2 3 5 2" xfId="12832"/>
    <cellStyle name="20% - Ênfase2 2 3 5 2 2" xfId="47957"/>
    <cellStyle name="20% - Ênfase2 2 3 5 3" xfId="20570"/>
    <cellStyle name="20% - Ênfase2 2 3 5 4" xfId="28698"/>
    <cellStyle name="20% - Ênfase2 2 3 5 5" xfId="36839"/>
    <cellStyle name="20% - Ênfase2 2 3 5 6" xfId="41943"/>
    <cellStyle name="20% - Ênfase2 2 3 5 7" xfId="52675"/>
    <cellStyle name="20% - Ênfase2 2 3 6" xfId="900"/>
    <cellStyle name="20% - Ênfase2 2 3 6 2" xfId="14310"/>
    <cellStyle name="20% - Ênfase2 2 3 6 2 2" xfId="49435"/>
    <cellStyle name="20% - Ênfase2 2 3 6 3" xfId="22190"/>
    <cellStyle name="20% - Ênfase2 2 3 6 4" xfId="30318"/>
    <cellStyle name="20% - Ênfase2 2 3 6 5" xfId="38459"/>
    <cellStyle name="20% - Ênfase2 2 3 6 6" xfId="41944"/>
    <cellStyle name="20% - Ênfase2 2 3 6 7" xfId="52676"/>
    <cellStyle name="20% - Ênfase2 2 3 7" xfId="901"/>
    <cellStyle name="20% - Ênfase2 2 3 7 2" xfId="15802"/>
    <cellStyle name="20% - Ênfase2 2 3 7 2 2" xfId="50927"/>
    <cellStyle name="20% - Ênfase2 2 3 7 3" xfId="23814"/>
    <cellStyle name="20% - Ênfase2 2 3 7 4" xfId="31942"/>
    <cellStyle name="20% - Ênfase2 2 3 7 5" xfId="40083"/>
    <cellStyle name="20% - Ênfase2 2 3 7 6" xfId="41945"/>
    <cellStyle name="20% - Ênfase2 2 3 7 7" xfId="52677"/>
    <cellStyle name="20% - Ênfase2 2 3 8" xfId="902"/>
    <cellStyle name="20% - Ênfase2 2 3 8 2" xfId="11333"/>
    <cellStyle name="20% - Ênfase2 2 3 8 2 2" xfId="46471"/>
    <cellStyle name="20% - Ênfase2 2 3 8 3" xfId="18954"/>
    <cellStyle name="20% - Ênfase2 2 3 8 4" xfId="27082"/>
    <cellStyle name="20% - Ênfase2 2 3 8 5" xfId="35223"/>
    <cellStyle name="20% - Ênfase2 2 3 8 6" xfId="41946"/>
    <cellStyle name="20% - Ênfase2 2 3 8 7" xfId="52678"/>
    <cellStyle name="20% - Ênfase2 2 3 9" xfId="9709"/>
    <cellStyle name="20% - Ênfase2 2 3 9 2" xfId="44979"/>
    <cellStyle name="20% - Ênfase2 2 3 9 3" xfId="52679"/>
    <cellStyle name="20% - Ênfase2 2 4" xfId="903"/>
    <cellStyle name="20% - Ênfase2 2 4 10" xfId="17364"/>
    <cellStyle name="20% - Ênfase2 2 4 11" xfId="25492"/>
    <cellStyle name="20% - Ênfase2 2 4 12" xfId="33632"/>
    <cellStyle name="20% - Ênfase2 2 4 13" xfId="52680"/>
    <cellStyle name="20% - Ênfase2 2 4 2" xfId="904"/>
    <cellStyle name="20% - Ênfase2 2 4 2 10" xfId="33944"/>
    <cellStyle name="20% - Ênfase2 2 4 2 11" xfId="41947"/>
    <cellStyle name="20% - Ênfase2 2 4 2 12" xfId="52681"/>
    <cellStyle name="20% - Ênfase2 2 4 2 2" xfId="905"/>
    <cellStyle name="20% - Ênfase2 2 4 2 2 10" xfId="41948"/>
    <cellStyle name="20% - Ênfase2 2 4 2 2 11" xfId="52682"/>
    <cellStyle name="20% - Ênfase2 2 4 2 2 2" xfId="906"/>
    <cellStyle name="20% - Ênfase2 2 4 2 2 2 2" xfId="13893"/>
    <cellStyle name="20% - Ênfase2 2 4 2 2 2 2 2" xfId="49018"/>
    <cellStyle name="20% - Ênfase2 2 4 2 2 2 3" xfId="21736"/>
    <cellStyle name="20% - Ênfase2 2 4 2 2 2 4" xfId="29864"/>
    <cellStyle name="20% - Ênfase2 2 4 2 2 2 5" xfId="38005"/>
    <cellStyle name="20% - Ênfase2 2 4 2 2 2 6" xfId="41949"/>
    <cellStyle name="20% - Ênfase2 2 4 2 2 2 7" xfId="52683"/>
    <cellStyle name="20% - Ênfase2 2 4 2 2 3" xfId="907"/>
    <cellStyle name="20% - Ênfase2 2 4 2 2 3 2" xfId="15381"/>
    <cellStyle name="20% - Ênfase2 2 4 2 2 3 2 2" xfId="50506"/>
    <cellStyle name="20% - Ênfase2 2 4 2 2 3 3" xfId="23356"/>
    <cellStyle name="20% - Ênfase2 2 4 2 2 3 4" xfId="31484"/>
    <cellStyle name="20% - Ênfase2 2 4 2 2 3 5" xfId="39625"/>
    <cellStyle name="20% - Ênfase2 2 4 2 2 3 6" xfId="41950"/>
    <cellStyle name="20% - Ênfase2 2 4 2 2 3 7" xfId="52684"/>
    <cellStyle name="20% - Ênfase2 2 4 2 2 4" xfId="908"/>
    <cellStyle name="20% - Ênfase2 2 4 2 2 4 2" xfId="16873"/>
    <cellStyle name="20% - Ênfase2 2 4 2 2 4 2 2" xfId="51998"/>
    <cellStyle name="20% - Ênfase2 2 4 2 2 4 3" xfId="24980"/>
    <cellStyle name="20% - Ênfase2 2 4 2 2 4 4" xfId="33108"/>
    <cellStyle name="20% - Ênfase2 2 4 2 2 4 5" xfId="41249"/>
    <cellStyle name="20% - Ênfase2 2 4 2 2 4 6" xfId="41951"/>
    <cellStyle name="20% - Ênfase2 2 4 2 2 4 7" xfId="52685"/>
    <cellStyle name="20% - Ênfase2 2 4 2 2 5" xfId="909"/>
    <cellStyle name="20% - Ênfase2 2 4 2 2 5 2" xfId="12419"/>
    <cellStyle name="20% - Ênfase2 2 4 2 2 5 2 2" xfId="47544"/>
    <cellStyle name="20% - Ênfase2 2 4 2 2 5 3" xfId="20120"/>
    <cellStyle name="20% - Ênfase2 2 4 2 2 5 4" xfId="28248"/>
    <cellStyle name="20% - Ênfase2 2 4 2 2 5 5" xfId="36389"/>
    <cellStyle name="20% - Ênfase2 2 4 2 2 5 6" xfId="41952"/>
    <cellStyle name="20% - Ênfase2 2 4 2 2 5 7" xfId="52686"/>
    <cellStyle name="20% - Ênfase2 2 4 2 2 6" xfId="10889"/>
    <cellStyle name="20% - Ênfase2 2 4 2 2 6 2" xfId="46042"/>
    <cellStyle name="20% - Ênfase2 2 4 2 2 7" xfId="18484"/>
    <cellStyle name="20% - Ênfase2 2 4 2 2 8" xfId="26612"/>
    <cellStyle name="20% - Ênfase2 2 4 2 2 9" xfId="34753"/>
    <cellStyle name="20% - Ênfase2 2 4 2 3" xfId="910"/>
    <cellStyle name="20% - Ênfase2 2 4 2 3 2" xfId="13160"/>
    <cellStyle name="20% - Ênfase2 2 4 2 3 2 2" xfId="48285"/>
    <cellStyle name="20% - Ênfase2 2 4 2 3 3" xfId="20927"/>
    <cellStyle name="20% - Ênfase2 2 4 2 3 4" xfId="29055"/>
    <cellStyle name="20% - Ênfase2 2 4 2 3 5" xfId="37196"/>
    <cellStyle name="20% - Ênfase2 2 4 2 3 6" xfId="41953"/>
    <cellStyle name="20% - Ênfase2 2 4 2 3 7" xfId="52687"/>
    <cellStyle name="20% - Ênfase2 2 4 2 4" xfId="911"/>
    <cellStyle name="20% - Ênfase2 2 4 2 4 2" xfId="14638"/>
    <cellStyle name="20% - Ênfase2 2 4 2 4 2 2" xfId="49763"/>
    <cellStyle name="20% - Ênfase2 2 4 2 4 3" xfId="22547"/>
    <cellStyle name="20% - Ênfase2 2 4 2 4 4" xfId="30675"/>
    <cellStyle name="20% - Ênfase2 2 4 2 4 5" xfId="38816"/>
    <cellStyle name="20% - Ênfase2 2 4 2 4 6" xfId="41954"/>
    <cellStyle name="20% - Ênfase2 2 4 2 4 7" xfId="52688"/>
    <cellStyle name="20% - Ênfase2 2 4 2 5" xfId="912"/>
    <cellStyle name="20% - Ênfase2 2 4 2 5 2" xfId="16130"/>
    <cellStyle name="20% - Ênfase2 2 4 2 5 2 2" xfId="51255"/>
    <cellStyle name="20% - Ênfase2 2 4 2 5 3" xfId="24171"/>
    <cellStyle name="20% - Ênfase2 2 4 2 5 4" xfId="32299"/>
    <cellStyle name="20% - Ênfase2 2 4 2 5 5" xfId="40440"/>
    <cellStyle name="20% - Ênfase2 2 4 2 5 6" xfId="41955"/>
    <cellStyle name="20% - Ênfase2 2 4 2 5 7" xfId="52689"/>
    <cellStyle name="20% - Ênfase2 2 4 2 6" xfId="913"/>
    <cellStyle name="20% - Ênfase2 2 4 2 6 2" xfId="11662"/>
    <cellStyle name="20% - Ênfase2 2 4 2 6 2 2" xfId="46799"/>
    <cellStyle name="20% - Ênfase2 2 4 2 6 3" xfId="19311"/>
    <cellStyle name="20% - Ênfase2 2 4 2 6 4" xfId="27439"/>
    <cellStyle name="20% - Ênfase2 2 4 2 6 5" xfId="35580"/>
    <cellStyle name="20% - Ênfase2 2 4 2 6 6" xfId="41956"/>
    <cellStyle name="20% - Ênfase2 2 4 2 6 7" xfId="52690"/>
    <cellStyle name="20% - Ênfase2 2 4 2 7" xfId="10137"/>
    <cellStyle name="20% - Ênfase2 2 4 2 7 2" xfId="45307"/>
    <cellStyle name="20% - Ênfase2 2 4 2 8" xfId="17675"/>
    <cellStyle name="20% - Ênfase2 2 4 2 9" xfId="25803"/>
    <cellStyle name="20% - Ênfase2 2 4 3" xfId="914"/>
    <cellStyle name="20% - Ênfase2 2 4 3 10" xfId="41957"/>
    <cellStyle name="20% - Ênfase2 2 4 3 11" xfId="52691"/>
    <cellStyle name="20% - Ênfase2 2 4 3 2" xfId="915"/>
    <cellStyle name="20% - Ênfase2 2 4 3 2 2" xfId="13606"/>
    <cellStyle name="20% - Ênfase2 2 4 3 2 2 2" xfId="48731"/>
    <cellStyle name="20% - Ênfase2 2 4 3 2 3" xfId="21425"/>
    <cellStyle name="20% - Ênfase2 2 4 3 2 4" xfId="29553"/>
    <cellStyle name="20% - Ênfase2 2 4 3 2 5" xfId="37694"/>
    <cellStyle name="20% - Ênfase2 2 4 3 2 6" xfId="41958"/>
    <cellStyle name="20% - Ênfase2 2 4 3 2 7" xfId="52692"/>
    <cellStyle name="20% - Ênfase2 2 4 3 3" xfId="916"/>
    <cellStyle name="20% - Ênfase2 2 4 3 3 2" xfId="15094"/>
    <cellStyle name="20% - Ênfase2 2 4 3 3 2 2" xfId="50219"/>
    <cellStyle name="20% - Ênfase2 2 4 3 3 3" xfId="23045"/>
    <cellStyle name="20% - Ênfase2 2 4 3 3 4" xfId="31173"/>
    <cellStyle name="20% - Ênfase2 2 4 3 3 5" xfId="39314"/>
    <cellStyle name="20% - Ênfase2 2 4 3 3 6" xfId="41959"/>
    <cellStyle name="20% - Ênfase2 2 4 3 3 7" xfId="52693"/>
    <cellStyle name="20% - Ênfase2 2 4 3 4" xfId="917"/>
    <cellStyle name="20% - Ênfase2 2 4 3 4 2" xfId="16586"/>
    <cellStyle name="20% - Ênfase2 2 4 3 4 2 2" xfId="51711"/>
    <cellStyle name="20% - Ênfase2 2 4 3 4 3" xfId="24669"/>
    <cellStyle name="20% - Ênfase2 2 4 3 4 4" xfId="32797"/>
    <cellStyle name="20% - Ênfase2 2 4 3 4 5" xfId="40938"/>
    <cellStyle name="20% - Ênfase2 2 4 3 4 6" xfId="41960"/>
    <cellStyle name="20% - Ênfase2 2 4 3 4 7" xfId="52694"/>
    <cellStyle name="20% - Ênfase2 2 4 3 5" xfId="918"/>
    <cellStyle name="20% - Ênfase2 2 4 3 5 2" xfId="12132"/>
    <cellStyle name="20% - Ênfase2 2 4 3 5 2 2" xfId="47257"/>
    <cellStyle name="20% - Ênfase2 2 4 3 5 3" xfId="19809"/>
    <cellStyle name="20% - Ênfase2 2 4 3 5 4" xfId="27937"/>
    <cellStyle name="20% - Ênfase2 2 4 3 5 5" xfId="36078"/>
    <cellStyle name="20% - Ênfase2 2 4 3 5 6" xfId="41961"/>
    <cellStyle name="20% - Ênfase2 2 4 3 5 7" xfId="52695"/>
    <cellStyle name="20% - Ênfase2 2 4 3 6" xfId="10602"/>
    <cellStyle name="20% - Ênfase2 2 4 3 6 2" xfId="45755"/>
    <cellStyle name="20% - Ênfase2 2 4 3 7" xfId="18173"/>
    <cellStyle name="20% - Ênfase2 2 4 3 8" xfId="26301"/>
    <cellStyle name="20% - Ênfase2 2 4 3 9" xfId="34442"/>
    <cellStyle name="20% - Ênfase2 2 4 4" xfId="919"/>
    <cellStyle name="20% - Ênfase2 2 4 4 2" xfId="12873"/>
    <cellStyle name="20% - Ênfase2 2 4 4 2 2" xfId="47998"/>
    <cellStyle name="20% - Ênfase2 2 4 4 3" xfId="20616"/>
    <cellStyle name="20% - Ênfase2 2 4 4 4" xfId="28744"/>
    <cellStyle name="20% - Ênfase2 2 4 4 5" xfId="36885"/>
    <cellStyle name="20% - Ênfase2 2 4 4 6" xfId="41962"/>
    <cellStyle name="20% - Ênfase2 2 4 4 7" xfId="52696"/>
    <cellStyle name="20% - Ênfase2 2 4 5" xfId="920"/>
    <cellStyle name="20% - Ênfase2 2 4 5 2" xfId="14351"/>
    <cellStyle name="20% - Ênfase2 2 4 5 2 2" xfId="49476"/>
    <cellStyle name="20% - Ênfase2 2 4 5 3" xfId="22236"/>
    <cellStyle name="20% - Ênfase2 2 4 5 4" xfId="30364"/>
    <cellStyle name="20% - Ênfase2 2 4 5 5" xfId="38505"/>
    <cellStyle name="20% - Ênfase2 2 4 5 6" xfId="41963"/>
    <cellStyle name="20% - Ênfase2 2 4 5 7" xfId="52697"/>
    <cellStyle name="20% - Ênfase2 2 4 6" xfId="921"/>
    <cellStyle name="20% - Ênfase2 2 4 6 2" xfId="15843"/>
    <cellStyle name="20% - Ênfase2 2 4 6 2 2" xfId="50968"/>
    <cellStyle name="20% - Ênfase2 2 4 6 3" xfId="23860"/>
    <cellStyle name="20% - Ênfase2 2 4 6 4" xfId="31988"/>
    <cellStyle name="20% - Ênfase2 2 4 6 5" xfId="40129"/>
    <cellStyle name="20% - Ênfase2 2 4 6 6" xfId="41964"/>
    <cellStyle name="20% - Ênfase2 2 4 6 7" xfId="52698"/>
    <cellStyle name="20% - Ênfase2 2 4 7" xfId="922"/>
    <cellStyle name="20% - Ênfase2 2 4 7 2" xfId="11375"/>
    <cellStyle name="20% - Ênfase2 2 4 7 2 2" xfId="46512"/>
    <cellStyle name="20% - Ênfase2 2 4 7 3" xfId="19000"/>
    <cellStyle name="20% - Ênfase2 2 4 7 4" xfId="27128"/>
    <cellStyle name="20% - Ênfase2 2 4 7 5" xfId="35269"/>
    <cellStyle name="20% - Ênfase2 2 4 7 6" xfId="41965"/>
    <cellStyle name="20% - Ênfase2 2 4 7 7" xfId="52699"/>
    <cellStyle name="20% - Ênfase2 2 4 8" xfId="923"/>
    <cellStyle name="20% - Ênfase2 2 4 8 2" xfId="41966"/>
    <cellStyle name="20% - Ênfase2 2 4 9" xfId="9787"/>
    <cellStyle name="20% - Ênfase2 2 4 9 2" xfId="45020"/>
    <cellStyle name="20% - Ênfase2 2 5" xfId="924"/>
    <cellStyle name="20% - Ênfase2 2 5 10" xfId="25510"/>
    <cellStyle name="20% - Ênfase2 2 5 11" xfId="33651"/>
    <cellStyle name="20% - Ênfase2 2 5 12" xfId="41967"/>
    <cellStyle name="20% - Ênfase2 2 5 13" xfId="52700"/>
    <cellStyle name="20% - Ênfase2 2 5 2" xfId="925"/>
    <cellStyle name="20% - Ênfase2 2 5 2 10" xfId="33974"/>
    <cellStyle name="20% - Ênfase2 2 5 2 11" xfId="41968"/>
    <cellStyle name="20% - Ênfase2 2 5 2 12" xfId="52701"/>
    <cellStyle name="20% - Ênfase2 2 5 2 2" xfId="926"/>
    <cellStyle name="20% - Ênfase2 2 5 2 2 10" xfId="41969"/>
    <cellStyle name="20% - Ênfase2 2 5 2 2 11" xfId="52702"/>
    <cellStyle name="20% - Ênfase2 2 5 2 2 2" xfId="927"/>
    <cellStyle name="20% - Ênfase2 2 5 2 2 2 2" xfId="13919"/>
    <cellStyle name="20% - Ênfase2 2 5 2 2 2 2 2" xfId="49044"/>
    <cellStyle name="20% - Ênfase2 2 5 2 2 2 3" xfId="21766"/>
    <cellStyle name="20% - Ênfase2 2 5 2 2 2 4" xfId="29894"/>
    <cellStyle name="20% - Ênfase2 2 5 2 2 2 5" xfId="38035"/>
    <cellStyle name="20% - Ênfase2 2 5 2 2 2 6" xfId="41970"/>
    <cellStyle name="20% - Ênfase2 2 5 2 2 2 7" xfId="52703"/>
    <cellStyle name="20% - Ênfase2 2 5 2 2 3" xfId="928"/>
    <cellStyle name="20% - Ênfase2 2 5 2 2 3 2" xfId="15407"/>
    <cellStyle name="20% - Ênfase2 2 5 2 2 3 2 2" xfId="50532"/>
    <cellStyle name="20% - Ênfase2 2 5 2 2 3 3" xfId="23386"/>
    <cellStyle name="20% - Ênfase2 2 5 2 2 3 4" xfId="31514"/>
    <cellStyle name="20% - Ênfase2 2 5 2 2 3 5" xfId="39655"/>
    <cellStyle name="20% - Ênfase2 2 5 2 2 3 6" xfId="41971"/>
    <cellStyle name="20% - Ênfase2 2 5 2 2 3 7" xfId="52704"/>
    <cellStyle name="20% - Ênfase2 2 5 2 2 4" xfId="929"/>
    <cellStyle name="20% - Ênfase2 2 5 2 2 4 2" xfId="16899"/>
    <cellStyle name="20% - Ênfase2 2 5 2 2 4 2 2" xfId="52024"/>
    <cellStyle name="20% - Ênfase2 2 5 2 2 4 3" xfId="25010"/>
    <cellStyle name="20% - Ênfase2 2 5 2 2 4 4" xfId="33138"/>
    <cellStyle name="20% - Ênfase2 2 5 2 2 4 5" xfId="41279"/>
    <cellStyle name="20% - Ênfase2 2 5 2 2 4 6" xfId="41972"/>
    <cellStyle name="20% - Ênfase2 2 5 2 2 4 7" xfId="52705"/>
    <cellStyle name="20% - Ênfase2 2 5 2 2 5" xfId="930"/>
    <cellStyle name="20% - Ênfase2 2 5 2 2 5 2" xfId="12445"/>
    <cellStyle name="20% - Ênfase2 2 5 2 2 5 2 2" xfId="47570"/>
    <cellStyle name="20% - Ênfase2 2 5 2 2 5 3" xfId="20150"/>
    <cellStyle name="20% - Ênfase2 2 5 2 2 5 4" xfId="28278"/>
    <cellStyle name="20% - Ênfase2 2 5 2 2 5 5" xfId="36419"/>
    <cellStyle name="20% - Ênfase2 2 5 2 2 5 6" xfId="41973"/>
    <cellStyle name="20% - Ênfase2 2 5 2 2 5 7" xfId="52706"/>
    <cellStyle name="20% - Ênfase2 2 5 2 2 6" xfId="10915"/>
    <cellStyle name="20% - Ênfase2 2 5 2 2 6 2" xfId="46068"/>
    <cellStyle name="20% - Ênfase2 2 5 2 2 7" xfId="18514"/>
    <cellStyle name="20% - Ênfase2 2 5 2 2 8" xfId="26642"/>
    <cellStyle name="20% - Ênfase2 2 5 2 2 9" xfId="34783"/>
    <cellStyle name="20% - Ênfase2 2 5 2 3" xfId="931"/>
    <cellStyle name="20% - Ênfase2 2 5 2 3 2" xfId="13186"/>
    <cellStyle name="20% - Ênfase2 2 5 2 3 2 2" xfId="48311"/>
    <cellStyle name="20% - Ênfase2 2 5 2 3 3" xfId="20957"/>
    <cellStyle name="20% - Ênfase2 2 5 2 3 4" xfId="29085"/>
    <cellStyle name="20% - Ênfase2 2 5 2 3 5" xfId="37226"/>
    <cellStyle name="20% - Ênfase2 2 5 2 3 6" xfId="41974"/>
    <cellStyle name="20% - Ênfase2 2 5 2 3 7" xfId="52707"/>
    <cellStyle name="20% - Ênfase2 2 5 2 4" xfId="932"/>
    <cellStyle name="20% - Ênfase2 2 5 2 4 2" xfId="14664"/>
    <cellStyle name="20% - Ênfase2 2 5 2 4 2 2" xfId="49789"/>
    <cellStyle name="20% - Ênfase2 2 5 2 4 3" xfId="22577"/>
    <cellStyle name="20% - Ênfase2 2 5 2 4 4" xfId="30705"/>
    <cellStyle name="20% - Ênfase2 2 5 2 4 5" xfId="38846"/>
    <cellStyle name="20% - Ênfase2 2 5 2 4 6" xfId="41975"/>
    <cellStyle name="20% - Ênfase2 2 5 2 4 7" xfId="52708"/>
    <cellStyle name="20% - Ênfase2 2 5 2 5" xfId="933"/>
    <cellStyle name="20% - Ênfase2 2 5 2 5 2" xfId="16156"/>
    <cellStyle name="20% - Ênfase2 2 5 2 5 2 2" xfId="51281"/>
    <cellStyle name="20% - Ênfase2 2 5 2 5 3" xfId="24201"/>
    <cellStyle name="20% - Ênfase2 2 5 2 5 4" xfId="32329"/>
    <cellStyle name="20% - Ênfase2 2 5 2 5 5" xfId="40470"/>
    <cellStyle name="20% - Ênfase2 2 5 2 5 6" xfId="41976"/>
    <cellStyle name="20% - Ênfase2 2 5 2 5 7" xfId="52709"/>
    <cellStyle name="20% - Ênfase2 2 5 2 6" xfId="934"/>
    <cellStyle name="20% - Ênfase2 2 5 2 6 2" xfId="11688"/>
    <cellStyle name="20% - Ênfase2 2 5 2 6 2 2" xfId="46825"/>
    <cellStyle name="20% - Ênfase2 2 5 2 6 3" xfId="19341"/>
    <cellStyle name="20% - Ênfase2 2 5 2 6 4" xfId="27469"/>
    <cellStyle name="20% - Ênfase2 2 5 2 6 5" xfId="35610"/>
    <cellStyle name="20% - Ênfase2 2 5 2 6 6" xfId="41977"/>
    <cellStyle name="20% - Ênfase2 2 5 2 6 7" xfId="52710"/>
    <cellStyle name="20% - Ênfase2 2 5 2 7" xfId="10163"/>
    <cellStyle name="20% - Ênfase2 2 5 2 7 2" xfId="45332"/>
    <cellStyle name="20% - Ênfase2 2 5 2 8" xfId="17705"/>
    <cellStyle name="20% - Ênfase2 2 5 2 9" xfId="25833"/>
    <cellStyle name="20% - Ênfase2 2 5 3" xfId="935"/>
    <cellStyle name="20% - Ênfase2 2 5 3 10" xfId="41978"/>
    <cellStyle name="20% - Ênfase2 2 5 3 11" xfId="52711"/>
    <cellStyle name="20% - Ênfase2 2 5 3 2" xfId="936"/>
    <cellStyle name="20% - Ênfase2 2 5 3 2 2" xfId="13622"/>
    <cellStyle name="20% - Ênfase2 2 5 3 2 2 2" xfId="48747"/>
    <cellStyle name="20% - Ênfase2 2 5 3 2 3" xfId="21443"/>
    <cellStyle name="20% - Ênfase2 2 5 3 2 4" xfId="29571"/>
    <cellStyle name="20% - Ênfase2 2 5 3 2 5" xfId="37712"/>
    <cellStyle name="20% - Ênfase2 2 5 3 2 6" xfId="41979"/>
    <cellStyle name="20% - Ênfase2 2 5 3 2 7" xfId="52712"/>
    <cellStyle name="20% - Ênfase2 2 5 3 3" xfId="937"/>
    <cellStyle name="20% - Ênfase2 2 5 3 3 2" xfId="15110"/>
    <cellStyle name="20% - Ênfase2 2 5 3 3 2 2" xfId="50235"/>
    <cellStyle name="20% - Ênfase2 2 5 3 3 3" xfId="23063"/>
    <cellStyle name="20% - Ênfase2 2 5 3 3 4" xfId="31191"/>
    <cellStyle name="20% - Ênfase2 2 5 3 3 5" xfId="39332"/>
    <cellStyle name="20% - Ênfase2 2 5 3 3 6" xfId="41980"/>
    <cellStyle name="20% - Ênfase2 2 5 3 3 7" xfId="52713"/>
    <cellStyle name="20% - Ênfase2 2 5 3 4" xfId="938"/>
    <cellStyle name="20% - Ênfase2 2 5 3 4 2" xfId="16602"/>
    <cellStyle name="20% - Ênfase2 2 5 3 4 2 2" xfId="51727"/>
    <cellStyle name="20% - Ênfase2 2 5 3 4 3" xfId="24687"/>
    <cellStyle name="20% - Ênfase2 2 5 3 4 4" xfId="32815"/>
    <cellStyle name="20% - Ênfase2 2 5 3 4 5" xfId="40956"/>
    <cellStyle name="20% - Ênfase2 2 5 3 4 6" xfId="41981"/>
    <cellStyle name="20% - Ênfase2 2 5 3 4 7" xfId="52714"/>
    <cellStyle name="20% - Ênfase2 2 5 3 5" xfId="939"/>
    <cellStyle name="20% - Ênfase2 2 5 3 5 2" xfId="12148"/>
    <cellStyle name="20% - Ênfase2 2 5 3 5 2 2" xfId="47273"/>
    <cellStyle name="20% - Ênfase2 2 5 3 5 3" xfId="19827"/>
    <cellStyle name="20% - Ênfase2 2 5 3 5 4" xfId="27955"/>
    <cellStyle name="20% - Ênfase2 2 5 3 5 5" xfId="36096"/>
    <cellStyle name="20% - Ênfase2 2 5 3 5 6" xfId="41982"/>
    <cellStyle name="20% - Ênfase2 2 5 3 5 7" xfId="52715"/>
    <cellStyle name="20% - Ênfase2 2 5 3 6" xfId="10618"/>
    <cellStyle name="20% - Ênfase2 2 5 3 6 2" xfId="45771"/>
    <cellStyle name="20% - Ênfase2 2 5 3 7" xfId="18191"/>
    <cellStyle name="20% - Ênfase2 2 5 3 8" xfId="26319"/>
    <cellStyle name="20% - Ênfase2 2 5 3 9" xfId="34460"/>
    <cellStyle name="20% - Ênfase2 2 5 4" xfId="940"/>
    <cellStyle name="20% - Ênfase2 2 5 4 2" xfId="12889"/>
    <cellStyle name="20% - Ênfase2 2 5 4 2 2" xfId="48014"/>
    <cellStyle name="20% - Ênfase2 2 5 4 3" xfId="20634"/>
    <cellStyle name="20% - Ênfase2 2 5 4 4" xfId="28762"/>
    <cellStyle name="20% - Ênfase2 2 5 4 5" xfId="36903"/>
    <cellStyle name="20% - Ênfase2 2 5 4 6" xfId="41983"/>
    <cellStyle name="20% - Ênfase2 2 5 4 7" xfId="52716"/>
    <cellStyle name="20% - Ênfase2 2 5 5" xfId="941"/>
    <cellStyle name="20% - Ênfase2 2 5 5 2" xfId="14367"/>
    <cellStyle name="20% - Ênfase2 2 5 5 2 2" xfId="49492"/>
    <cellStyle name="20% - Ênfase2 2 5 5 3" xfId="22254"/>
    <cellStyle name="20% - Ênfase2 2 5 5 4" xfId="30382"/>
    <cellStyle name="20% - Ênfase2 2 5 5 5" xfId="38523"/>
    <cellStyle name="20% - Ênfase2 2 5 5 6" xfId="41984"/>
    <cellStyle name="20% - Ênfase2 2 5 5 7" xfId="52717"/>
    <cellStyle name="20% - Ênfase2 2 5 6" xfId="942"/>
    <cellStyle name="20% - Ênfase2 2 5 6 2" xfId="15859"/>
    <cellStyle name="20% - Ênfase2 2 5 6 2 2" xfId="50984"/>
    <cellStyle name="20% - Ênfase2 2 5 6 3" xfId="23878"/>
    <cellStyle name="20% - Ênfase2 2 5 6 4" xfId="32006"/>
    <cellStyle name="20% - Ênfase2 2 5 6 5" xfId="40147"/>
    <cellStyle name="20% - Ênfase2 2 5 6 6" xfId="41985"/>
    <cellStyle name="20% - Ênfase2 2 5 6 7" xfId="52718"/>
    <cellStyle name="20% - Ênfase2 2 5 7" xfId="943"/>
    <cellStyle name="20% - Ênfase2 2 5 7 2" xfId="11391"/>
    <cellStyle name="20% - Ênfase2 2 5 7 2 2" xfId="46528"/>
    <cellStyle name="20% - Ênfase2 2 5 7 3" xfId="19018"/>
    <cellStyle name="20% - Ênfase2 2 5 7 4" xfId="27146"/>
    <cellStyle name="20% - Ênfase2 2 5 7 5" xfId="35287"/>
    <cellStyle name="20% - Ênfase2 2 5 7 6" xfId="41986"/>
    <cellStyle name="20% - Ênfase2 2 5 7 7" xfId="52719"/>
    <cellStyle name="20% - Ênfase2 2 5 8" xfId="9804"/>
    <cellStyle name="20% - Ênfase2 2 5 8 2" xfId="45036"/>
    <cellStyle name="20% - Ênfase2 2 5 9" xfId="17382"/>
    <cellStyle name="20% - Ênfase2 2 6" xfId="944"/>
    <cellStyle name="20% - Ênfase2 2 6 10" xfId="33818"/>
    <cellStyle name="20% - Ênfase2 2 6 11" xfId="41987"/>
    <cellStyle name="20% - Ênfase2 2 6 12" xfId="52720"/>
    <cellStyle name="20% - Ênfase2 2 6 2" xfId="945"/>
    <cellStyle name="20% - Ênfase2 2 6 2 10" xfId="41988"/>
    <cellStyle name="20% - Ênfase2 2 6 2 11" xfId="52721"/>
    <cellStyle name="20% - Ênfase2 2 6 2 2" xfId="946"/>
    <cellStyle name="20% - Ênfase2 2 6 2 2 2" xfId="13781"/>
    <cellStyle name="20% - Ênfase2 2 6 2 2 2 2" xfId="48906"/>
    <cellStyle name="20% - Ênfase2 2 6 2 2 3" xfId="21610"/>
    <cellStyle name="20% - Ênfase2 2 6 2 2 4" xfId="29738"/>
    <cellStyle name="20% - Ênfase2 2 6 2 2 5" xfId="37879"/>
    <cellStyle name="20% - Ênfase2 2 6 2 2 6" xfId="41989"/>
    <cellStyle name="20% - Ênfase2 2 6 2 2 7" xfId="52722"/>
    <cellStyle name="20% - Ênfase2 2 6 2 3" xfId="947"/>
    <cellStyle name="20% - Ênfase2 2 6 2 3 2" xfId="15269"/>
    <cellStyle name="20% - Ênfase2 2 6 2 3 2 2" xfId="50394"/>
    <cellStyle name="20% - Ênfase2 2 6 2 3 3" xfId="23230"/>
    <cellStyle name="20% - Ênfase2 2 6 2 3 4" xfId="31358"/>
    <cellStyle name="20% - Ênfase2 2 6 2 3 5" xfId="39499"/>
    <cellStyle name="20% - Ênfase2 2 6 2 3 6" xfId="41990"/>
    <cellStyle name="20% - Ênfase2 2 6 2 3 7" xfId="52723"/>
    <cellStyle name="20% - Ênfase2 2 6 2 4" xfId="948"/>
    <cellStyle name="20% - Ênfase2 2 6 2 4 2" xfId="16761"/>
    <cellStyle name="20% - Ênfase2 2 6 2 4 2 2" xfId="51886"/>
    <cellStyle name="20% - Ênfase2 2 6 2 4 3" xfId="24854"/>
    <cellStyle name="20% - Ênfase2 2 6 2 4 4" xfId="32982"/>
    <cellStyle name="20% - Ênfase2 2 6 2 4 5" xfId="41123"/>
    <cellStyle name="20% - Ênfase2 2 6 2 4 6" xfId="41991"/>
    <cellStyle name="20% - Ênfase2 2 6 2 4 7" xfId="52724"/>
    <cellStyle name="20% - Ênfase2 2 6 2 5" xfId="949"/>
    <cellStyle name="20% - Ênfase2 2 6 2 5 2" xfId="12307"/>
    <cellStyle name="20% - Ênfase2 2 6 2 5 2 2" xfId="47432"/>
    <cellStyle name="20% - Ênfase2 2 6 2 5 3" xfId="19994"/>
    <cellStyle name="20% - Ênfase2 2 6 2 5 4" xfId="28122"/>
    <cellStyle name="20% - Ênfase2 2 6 2 5 5" xfId="36263"/>
    <cellStyle name="20% - Ênfase2 2 6 2 5 6" xfId="41992"/>
    <cellStyle name="20% - Ênfase2 2 6 2 5 7" xfId="52725"/>
    <cellStyle name="20% - Ênfase2 2 6 2 6" xfId="10777"/>
    <cellStyle name="20% - Ênfase2 2 6 2 6 2" xfId="45930"/>
    <cellStyle name="20% - Ênfase2 2 6 2 7" xfId="18358"/>
    <cellStyle name="20% - Ênfase2 2 6 2 8" xfId="26486"/>
    <cellStyle name="20% - Ênfase2 2 6 2 9" xfId="34627"/>
    <cellStyle name="20% - Ênfase2 2 6 3" xfId="950"/>
    <cellStyle name="20% - Ênfase2 2 6 3 2" xfId="13048"/>
    <cellStyle name="20% - Ênfase2 2 6 3 2 2" xfId="48173"/>
    <cellStyle name="20% - Ênfase2 2 6 3 3" xfId="20801"/>
    <cellStyle name="20% - Ênfase2 2 6 3 4" xfId="28929"/>
    <cellStyle name="20% - Ênfase2 2 6 3 5" xfId="37070"/>
    <cellStyle name="20% - Ênfase2 2 6 3 6" xfId="41993"/>
    <cellStyle name="20% - Ênfase2 2 6 3 7" xfId="52726"/>
    <cellStyle name="20% - Ênfase2 2 6 4" xfId="951"/>
    <cellStyle name="20% - Ênfase2 2 6 4 2" xfId="14526"/>
    <cellStyle name="20% - Ênfase2 2 6 4 2 2" xfId="49651"/>
    <cellStyle name="20% - Ênfase2 2 6 4 3" xfId="22421"/>
    <cellStyle name="20% - Ênfase2 2 6 4 4" xfId="30549"/>
    <cellStyle name="20% - Ênfase2 2 6 4 5" xfId="38690"/>
    <cellStyle name="20% - Ênfase2 2 6 4 6" xfId="41994"/>
    <cellStyle name="20% - Ênfase2 2 6 4 7" xfId="52727"/>
    <cellStyle name="20% - Ênfase2 2 6 5" xfId="952"/>
    <cellStyle name="20% - Ênfase2 2 6 5 2" xfId="16018"/>
    <cellStyle name="20% - Ênfase2 2 6 5 2 2" xfId="51143"/>
    <cellStyle name="20% - Ênfase2 2 6 5 3" xfId="24045"/>
    <cellStyle name="20% - Ênfase2 2 6 5 4" xfId="32173"/>
    <cellStyle name="20% - Ênfase2 2 6 5 5" xfId="40314"/>
    <cellStyle name="20% - Ênfase2 2 6 5 6" xfId="41995"/>
    <cellStyle name="20% - Ênfase2 2 6 5 7" xfId="52728"/>
    <cellStyle name="20% - Ênfase2 2 6 6" xfId="953"/>
    <cellStyle name="20% - Ênfase2 2 6 6 2" xfId="11550"/>
    <cellStyle name="20% - Ênfase2 2 6 6 2 2" xfId="46687"/>
    <cellStyle name="20% - Ênfase2 2 6 6 3" xfId="19185"/>
    <cellStyle name="20% - Ênfase2 2 6 6 4" xfId="27313"/>
    <cellStyle name="20% - Ênfase2 2 6 6 5" xfId="35454"/>
    <cellStyle name="20% - Ênfase2 2 6 6 6" xfId="41996"/>
    <cellStyle name="20% - Ênfase2 2 6 6 7" xfId="52729"/>
    <cellStyle name="20% - Ênfase2 2 6 7" xfId="10008"/>
    <cellStyle name="20% - Ênfase2 2 6 7 2" xfId="45195"/>
    <cellStyle name="20% - Ênfase2 2 6 8" xfId="17549"/>
    <cellStyle name="20% - Ênfase2 2 6 9" xfId="25677"/>
    <cellStyle name="20% - Ênfase2 2 7" xfId="954"/>
    <cellStyle name="20% - Ênfase2 2 7 10" xfId="34020"/>
    <cellStyle name="20% - Ênfase2 2 7 11" xfId="41997"/>
    <cellStyle name="20% - Ênfase2 2 7 12" xfId="52730"/>
    <cellStyle name="20% - Ênfase2 2 7 2" xfId="955"/>
    <cellStyle name="20% - Ênfase2 2 7 2 10" xfId="41998"/>
    <cellStyle name="20% - Ênfase2 2 7 2 11" xfId="52731"/>
    <cellStyle name="20% - Ênfase2 2 7 2 2" xfId="956"/>
    <cellStyle name="20% - Ênfase2 2 7 2 2 2" xfId="13961"/>
    <cellStyle name="20% - Ênfase2 2 7 2 2 2 2" xfId="49086"/>
    <cellStyle name="20% - Ênfase2 2 7 2 2 3" xfId="21812"/>
    <cellStyle name="20% - Ênfase2 2 7 2 2 4" xfId="29940"/>
    <cellStyle name="20% - Ênfase2 2 7 2 2 5" xfId="38081"/>
    <cellStyle name="20% - Ênfase2 2 7 2 2 6" xfId="41999"/>
    <cellStyle name="20% - Ênfase2 2 7 2 2 7" xfId="52732"/>
    <cellStyle name="20% - Ênfase2 2 7 2 3" xfId="957"/>
    <cellStyle name="20% - Ênfase2 2 7 2 3 2" xfId="15449"/>
    <cellStyle name="20% - Ênfase2 2 7 2 3 2 2" xfId="50574"/>
    <cellStyle name="20% - Ênfase2 2 7 2 3 3" xfId="23432"/>
    <cellStyle name="20% - Ênfase2 2 7 2 3 4" xfId="31560"/>
    <cellStyle name="20% - Ênfase2 2 7 2 3 5" xfId="39701"/>
    <cellStyle name="20% - Ênfase2 2 7 2 3 6" xfId="42000"/>
    <cellStyle name="20% - Ênfase2 2 7 2 3 7" xfId="52733"/>
    <cellStyle name="20% - Ênfase2 2 7 2 4" xfId="958"/>
    <cellStyle name="20% - Ênfase2 2 7 2 4 2" xfId="16941"/>
    <cellStyle name="20% - Ênfase2 2 7 2 4 2 2" xfId="52066"/>
    <cellStyle name="20% - Ênfase2 2 7 2 4 3" xfId="25056"/>
    <cellStyle name="20% - Ênfase2 2 7 2 4 4" xfId="33184"/>
    <cellStyle name="20% - Ênfase2 2 7 2 4 5" xfId="41325"/>
    <cellStyle name="20% - Ênfase2 2 7 2 4 6" xfId="42001"/>
    <cellStyle name="20% - Ênfase2 2 7 2 4 7" xfId="52734"/>
    <cellStyle name="20% - Ênfase2 2 7 2 5" xfId="959"/>
    <cellStyle name="20% - Ênfase2 2 7 2 5 2" xfId="12487"/>
    <cellStyle name="20% - Ênfase2 2 7 2 5 2 2" xfId="47612"/>
    <cellStyle name="20% - Ênfase2 2 7 2 5 3" xfId="20196"/>
    <cellStyle name="20% - Ênfase2 2 7 2 5 4" xfId="28324"/>
    <cellStyle name="20% - Ênfase2 2 7 2 5 5" xfId="36465"/>
    <cellStyle name="20% - Ênfase2 2 7 2 5 6" xfId="42002"/>
    <cellStyle name="20% - Ênfase2 2 7 2 5 7" xfId="52735"/>
    <cellStyle name="20% - Ênfase2 2 7 2 6" xfId="10957"/>
    <cellStyle name="20% - Ênfase2 2 7 2 6 2" xfId="46110"/>
    <cellStyle name="20% - Ênfase2 2 7 2 7" xfId="18560"/>
    <cellStyle name="20% - Ênfase2 2 7 2 8" xfId="26688"/>
    <cellStyle name="20% - Ênfase2 2 7 2 9" xfId="34829"/>
    <cellStyle name="20% - Ênfase2 2 7 3" xfId="960"/>
    <cellStyle name="20% - Ênfase2 2 7 3 2" xfId="13225"/>
    <cellStyle name="20% - Ênfase2 2 7 3 2 2" xfId="48350"/>
    <cellStyle name="20% - Ênfase2 2 7 3 3" xfId="21003"/>
    <cellStyle name="20% - Ênfase2 2 7 3 4" xfId="29131"/>
    <cellStyle name="20% - Ênfase2 2 7 3 5" xfId="37272"/>
    <cellStyle name="20% - Ênfase2 2 7 3 6" xfId="42003"/>
    <cellStyle name="20% - Ênfase2 2 7 3 7" xfId="52736"/>
    <cellStyle name="20% - Ênfase2 2 7 4" xfId="961"/>
    <cellStyle name="20% - Ênfase2 2 7 4 2" xfId="14706"/>
    <cellStyle name="20% - Ênfase2 2 7 4 2 2" xfId="49831"/>
    <cellStyle name="20% - Ênfase2 2 7 4 3" xfId="22623"/>
    <cellStyle name="20% - Ênfase2 2 7 4 4" xfId="30751"/>
    <cellStyle name="20% - Ênfase2 2 7 4 5" xfId="38892"/>
    <cellStyle name="20% - Ênfase2 2 7 4 6" xfId="42004"/>
    <cellStyle name="20% - Ênfase2 2 7 4 7" xfId="52737"/>
    <cellStyle name="20% - Ênfase2 2 7 5" xfId="962"/>
    <cellStyle name="20% - Ênfase2 2 7 5 2" xfId="16198"/>
    <cellStyle name="20% - Ênfase2 2 7 5 2 2" xfId="51323"/>
    <cellStyle name="20% - Ênfase2 2 7 5 3" xfId="24247"/>
    <cellStyle name="20% - Ênfase2 2 7 5 4" xfId="32375"/>
    <cellStyle name="20% - Ênfase2 2 7 5 5" xfId="40516"/>
    <cellStyle name="20% - Ênfase2 2 7 5 6" xfId="42005"/>
    <cellStyle name="20% - Ênfase2 2 7 5 7" xfId="52738"/>
    <cellStyle name="20% - Ênfase2 2 7 6" xfId="963"/>
    <cellStyle name="20% - Ênfase2 2 7 6 2" xfId="11730"/>
    <cellStyle name="20% - Ênfase2 2 7 6 2 2" xfId="46867"/>
    <cellStyle name="20% - Ênfase2 2 7 6 3" xfId="19387"/>
    <cellStyle name="20% - Ênfase2 2 7 6 4" xfId="27515"/>
    <cellStyle name="20% - Ênfase2 2 7 6 5" xfId="35656"/>
    <cellStyle name="20% - Ênfase2 2 7 6 6" xfId="42006"/>
    <cellStyle name="20% - Ênfase2 2 7 6 7" xfId="52739"/>
    <cellStyle name="20% - Ênfase2 2 7 7" xfId="10207"/>
    <cellStyle name="20% - Ênfase2 2 7 7 2" xfId="45373"/>
    <cellStyle name="20% - Ênfase2 2 7 8" xfId="17751"/>
    <cellStyle name="20% - Ênfase2 2 7 9" xfId="25879"/>
    <cellStyle name="20% - Ênfase2 2 8" xfId="964"/>
    <cellStyle name="20% - Ênfase2 2 8 10" xfId="34087"/>
    <cellStyle name="20% - Ênfase2 2 8 11" xfId="42007"/>
    <cellStyle name="20% - Ênfase2 2 8 12" xfId="52740"/>
    <cellStyle name="20% - Ênfase2 2 8 2" xfId="965"/>
    <cellStyle name="20% - Ênfase2 2 8 2 10" xfId="42008"/>
    <cellStyle name="20% - Ênfase2 2 8 2 11" xfId="52741"/>
    <cellStyle name="20% - Ênfase2 2 8 2 2" xfId="966"/>
    <cellStyle name="20% - Ênfase2 2 8 2 2 2" xfId="14022"/>
    <cellStyle name="20% - Ênfase2 2 8 2 2 2 2" xfId="49147"/>
    <cellStyle name="20% - Ênfase2 2 8 2 2 3" xfId="21879"/>
    <cellStyle name="20% - Ênfase2 2 8 2 2 4" xfId="30007"/>
    <cellStyle name="20% - Ênfase2 2 8 2 2 5" xfId="38148"/>
    <cellStyle name="20% - Ênfase2 2 8 2 2 6" xfId="42009"/>
    <cellStyle name="20% - Ênfase2 2 8 2 2 7" xfId="52742"/>
    <cellStyle name="20% - Ênfase2 2 8 2 3" xfId="967"/>
    <cellStyle name="20% - Ênfase2 2 8 2 3 2" xfId="15510"/>
    <cellStyle name="20% - Ênfase2 2 8 2 3 2 2" xfId="50635"/>
    <cellStyle name="20% - Ênfase2 2 8 2 3 3" xfId="23499"/>
    <cellStyle name="20% - Ênfase2 2 8 2 3 4" xfId="31627"/>
    <cellStyle name="20% - Ênfase2 2 8 2 3 5" xfId="39768"/>
    <cellStyle name="20% - Ênfase2 2 8 2 3 6" xfId="42010"/>
    <cellStyle name="20% - Ênfase2 2 8 2 3 7" xfId="52743"/>
    <cellStyle name="20% - Ênfase2 2 8 2 4" xfId="968"/>
    <cellStyle name="20% - Ênfase2 2 8 2 4 2" xfId="17002"/>
    <cellStyle name="20% - Ênfase2 2 8 2 4 2 2" xfId="52127"/>
    <cellStyle name="20% - Ênfase2 2 8 2 4 3" xfId="25123"/>
    <cellStyle name="20% - Ênfase2 2 8 2 4 4" xfId="33251"/>
    <cellStyle name="20% - Ênfase2 2 8 2 4 5" xfId="41392"/>
    <cellStyle name="20% - Ênfase2 2 8 2 4 6" xfId="42011"/>
    <cellStyle name="20% - Ênfase2 2 8 2 4 7" xfId="52744"/>
    <cellStyle name="20% - Ênfase2 2 8 2 5" xfId="969"/>
    <cellStyle name="20% - Ênfase2 2 8 2 5 2" xfId="12548"/>
    <cellStyle name="20% - Ênfase2 2 8 2 5 2 2" xfId="47673"/>
    <cellStyle name="20% - Ênfase2 2 8 2 5 3" xfId="20263"/>
    <cellStyle name="20% - Ênfase2 2 8 2 5 4" xfId="28391"/>
    <cellStyle name="20% - Ênfase2 2 8 2 5 5" xfId="36532"/>
    <cellStyle name="20% - Ênfase2 2 8 2 5 6" xfId="42012"/>
    <cellStyle name="20% - Ênfase2 2 8 2 5 7" xfId="52745"/>
    <cellStyle name="20% - Ênfase2 2 8 2 6" xfId="11018"/>
    <cellStyle name="20% - Ênfase2 2 8 2 6 2" xfId="46171"/>
    <cellStyle name="20% - Ênfase2 2 8 2 7" xfId="18627"/>
    <cellStyle name="20% - Ênfase2 2 8 2 8" xfId="26755"/>
    <cellStyle name="20% - Ênfase2 2 8 2 9" xfId="34896"/>
    <cellStyle name="20% - Ênfase2 2 8 3" xfId="970"/>
    <cellStyle name="20% - Ênfase2 2 8 3 2" xfId="13284"/>
    <cellStyle name="20% - Ênfase2 2 8 3 2 2" xfId="48409"/>
    <cellStyle name="20% - Ênfase2 2 8 3 3" xfId="21070"/>
    <cellStyle name="20% - Ênfase2 2 8 3 4" xfId="29198"/>
    <cellStyle name="20% - Ênfase2 2 8 3 5" xfId="37339"/>
    <cellStyle name="20% - Ênfase2 2 8 3 6" xfId="42013"/>
    <cellStyle name="20% - Ênfase2 2 8 3 7" xfId="52746"/>
    <cellStyle name="20% - Ênfase2 2 8 4" xfId="971"/>
    <cellStyle name="20% - Ênfase2 2 8 4 2" xfId="14767"/>
    <cellStyle name="20% - Ênfase2 2 8 4 2 2" xfId="49892"/>
    <cellStyle name="20% - Ênfase2 2 8 4 3" xfId="22690"/>
    <cellStyle name="20% - Ênfase2 2 8 4 4" xfId="30818"/>
    <cellStyle name="20% - Ênfase2 2 8 4 5" xfId="38959"/>
    <cellStyle name="20% - Ênfase2 2 8 4 6" xfId="42014"/>
    <cellStyle name="20% - Ênfase2 2 8 4 7" xfId="52747"/>
    <cellStyle name="20% - Ênfase2 2 8 5" xfId="972"/>
    <cellStyle name="20% - Ênfase2 2 8 5 2" xfId="16259"/>
    <cellStyle name="20% - Ênfase2 2 8 5 2 2" xfId="51384"/>
    <cellStyle name="20% - Ênfase2 2 8 5 3" xfId="24314"/>
    <cellStyle name="20% - Ênfase2 2 8 5 4" xfId="32442"/>
    <cellStyle name="20% - Ênfase2 2 8 5 5" xfId="40583"/>
    <cellStyle name="20% - Ênfase2 2 8 5 6" xfId="42015"/>
    <cellStyle name="20% - Ênfase2 2 8 5 7" xfId="52748"/>
    <cellStyle name="20% - Ênfase2 2 8 6" xfId="973"/>
    <cellStyle name="20% - Ênfase2 2 8 6 2" xfId="11791"/>
    <cellStyle name="20% - Ênfase2 2 8 6 2 2" xfId="46928"/>
    <cellStyle name="20% - Ênfase2 2 8 6 3" xfId="19454"/>
    <cellStyle name="20% - Ênfase2 2 8 6 4" xfId="27582"/>
    <cellStyle name="20% - Ênfase2 2 8 6 5" xfId="35723"/>
    <cellStyle name="20% - Ênfase2 2 8 6 6" xfId="42016"/>
    <cellStyle name="20% - Ênfase2 2 8 6 7" xfId="52749"/>
    <cellStyle name="20% - Ênfase2 2 8 7" xfId="10268"/>
    <cellStyle name="20% - Ênfase2 2 8 7 2" xfId="45434"/>
    <cellStyle name="20% - Ênfase2 2 8 8" xfId="17818"/>
    <cellStyle name="20% - Ênfase2 2 8 9" xfId="25946"/>
    <cellStyle name="20% - Ênfase2 2 9" xfId="974"/>
    <cellStyle name="20% - Ênfase2 2 9 10" xfId="34154"/>
    <cellStyle name="20% - Ênfase2 2 9 11" xfId="42017"/>
    <cellStyle name="20% - Ênfase2 2 9 12" xfId="52750"/>
    <cellStyle name="20% - Ênfase2 2 9 2" xfId="975"/>
    <cellStyle name="20% - Ênfase2 2 9 2 10" xfId="42018"/>
    <cellStyle name="20% - Ênfase2 2 9 2 11" xfId="52751"/>
    <cellStyle name="20% - Ênfase2 2 9 2 2" xfId="976"/>
    <cellStyle name="20% - Ênfase2 2 9 2 2 2" xfId="14083"/>
    <cellStyle name="20% - Ênfase2 2 9 2 2 2 2" xfId="49208"/>
    <cellStyle name="20% - Ênfase2 2 9 2 2 3" xfId="21946"/>
    <cellStyle name="20% - Ênfase2 2 9 2 2 4" xfId="30074"/>
    <cellStyle name="20% - Ênfase2 2 9 2 2 5" xfId="38215"/>
    <cellStyle name="20% - Ênfase2 2 9 2 2 6" xfId="42019"/>
    <cellStyle name="20% - Ênfase2 2 9 2 2 7" xfId="52752"/>
    <cellStyle name="20% - Ênfase2 2 9 2 3" xfId="977"/>
    <cellStyle name="20% - Ênfase2 2 9 2 3 2" xfId="15571"/>
    <cellStyle name="20% - Ênfase2 2 9 2 3 2 2" xfId="50696"/>
    <cellStyle name="20% - Ênfase2 2 9 2 3 3" xfId="23566"/>
    <cellStyle name="20% - Ênfase2 2 9 2 3 4" xfId="31694"/>
    <cellStyle name="20% - Ênfase2 2 9 2 3 5" xfId="39835"/>
    <cellStyle name="20% - Ênfase2 2 9 2 3 6" xfId="42020"/>
    <cellStyle name="20% - Ênfase2 2 9 2 3 7" xfId="52753"/>
    <cellStyle name="20% - Ênfase2 2 9 2 4" xfId="978"/>
    <cellStyle name="20% - Ênfase2 2 9 2 4 2" xfId="17063"/>
    <cellStyle name="20% - Ênfase2 2 9 2 4 2 2" xfId="52188"/>
    <cellStyle name="20% - Ênfase2 2 9 2 4 3" xfId="25190"/>
    <cellStyle name="20% - Ênfase2 2 9 2 4 4" xfId="33318"/>
    <cellStyle name="20% - Ênfase2 2 9 2 4 5" xfId="41459"/>
    <cellStyle name="20% - Ênfase2 2 9 2 4 6" xfId="42021"/>
    <cellStyle name="20% - Ênfase2 2 9 2 4 7" xfId="52754"/>
    <cellStyle name="20% - Ênfase2 2 9 2 5" xfId="979"/>
    <cellStyle name="20% - Ênfase2 2 9 2 5 2" xfId="12609"/>
    <cellStyle name="20% - Ênfase2 2 9 2 5 2 2" xfId="47734"/>
    <cellStyle name="20% - Ênfase2 2 9 2 5 3" xfId="20330"/>
    <cellStyle name="20% - Ênfase2 2 9 2 5 4" xfId="28458"/>
    <cellStyle name="20% - Ênfase2 2 9 2 5 5" xfId="36599"/>
    <cellStyle name="20% - Ênfase2 2 9 2 5 6" xfId="42022"/>
    <cellStyle name="20% - Ênfase2 2 9 2 5 7" xfId="52755"/>
    <cellStyle name="20% - Ênfase2 2 9 2 6" xfId="11079"/>
    <cellStyle name="20% - Ênfase2 2 9 2 6 2" xfId="46232"/>
    <cellStyle name="20% - Ênfase2 2 9 2 7" xfId="18694"/>
    <cellStyle name="20% - Ênfase2 2 9 2 8" xfId="26822"/>
    <cellStyle name="20% - Ênfase2 2 9 2 9" xfId="34963"/>
    <cellStyle name="20% - Ênfase2 2 9 3" xfId="980"/>
    <cellStyle name="20% - Ênfase2 2 9 3 2" xfId="13345"/>
    <cellStyle name="20% - Ênfase2 2 9 3 2 2" xfId="48470"/>
    <cellStyle name="20% - Ênfase2 2 9 3 3" xfId="21137"/>
    <cellStyle name="20% - Ênfase2 2 9 3 4" xfId="29265"/>
    <cellStyle name="20% - Ênfase2 2 9 3 5" xfId="37406"/>
    <cellStyle name="20% - Ênfase2 2 9 3 6" xfId="42023"/>
    <cellStyle name="20% - Ênfase2 2 9 3 7" xfId="52756"/>
    <cellStyle name="20% - Ênfase2 2 9 4" xfId="981"/>
    <cellStyle name="20% - Ênfase2 2 9 4 2" xfId="14828"/>
    <cellStyle name="20% - Ênfase2 2 9 4 2 2" xfId="49953"/>
    <cellStyle name="20% - Ênfase2 2 9 4 3" xfId="22757"/>
    <cellStyle name="20% - Ênfase2 2 9 4 4" xfId="30885"/>
    <cellStyle name="20% - Ênfase2 2 9 4 5" xfId="39026"/>
    <cellStyle name="20% - Ênfase2 2 9 4 6" xfId="42024"/>
    <cellStyle name="20% - Ênfase2 2 9 4 7" xfId="52757"/>
    <cellStyle name="20% - Ênfase2 2 9 5" xfId="982"/>
    <cellStyle name="20% - Ênfase2 2 9 5 2" xfId="16320"/>
    <cellStyle name="20% - Ênfase2 2 9 5 2 2" xfId="51445"/>
    <cellStyle name="20% - Ênfase2 2 9 5 3" xfId="24381"/>
    <cellStyle name="20% - Ênfase2 2 9 5 4" xfId="32509"/>
    <cellStyle name="20% - Ênfase2 2 9 5 5" xfId="40650"/>
    <cellStyle name="20% - Ênfase2 2 9 5 6" xfId="42025"/>
    <cellStyle name="20% - Ênfase2 2 9 5 7" xfId="52758"/>
    <cellStyle name="20% - Ênfase2 2 9 6" xfId="983"/>
    <cellStyle name="20% - Ênfase2 2 9 6 2" xfId="11852"/>
    <cellStyle name="20% - Ênfase2 2 9 6 2 2" xfId="46989"/>
    <cellStyle name="20% - Ênfase2 2 9 6 3" xfId="19521"/>
    <cellStyle name="20% - Ênfase2 2 9 6 4" xfId="27649"/>
    <cellStyle name="20% - Ênfase2 2 9 6 5" xfId="35790"/>
    <cellStyle name="20% - Ênfase2 2 9 6 6" xfId="42026"/>
    <cellStyle name="20% - Ênfase2 2 9 6 7" xfId="52759"/>
    <cellStyle name="20% - Ênfase2 2 9 7" xfId="10336"/>
    <cellStyle name="20% - Ênfase2 2 9 7 2" xfId="45492"/>
    <cellStyle name="20% - Ênfase2 2 9 8" xfId="17885"/>
    <cellStyle name="20% - Ênfase2 2 9 9" xfId="26013"/>
    <cellStyle name="20% - Ênfase2 20" xfId="17233"/>
    <cellStyle name="20% - Ênfase2 21" xfId="25361"/>
    <cellStyle name="20% - Ênfase2 22" xfId="33489"/>
    <cellStyle name="20% - Ênfase2 23" xfId="52270"/>
    <cellStyle name="20% - Ênfase2 24" xfId="52590"/>
    <cellStyle name="20% - Ênfase2 25" xfId="60827"/>
    <cellStyle name="20% - Ênfase2 26" xfId="60845"/>
    <cellStyle name="20% - Ênfase2 27" xfId="60926"/>
    <cellStyle name="20% - Ênfase2 28" xfId="60944"/>
    <cellStyle name="20% - Ênfase2 29" xfId="61423"/>
    <cellStyle name="20% - Ênfase2 3" xfId="19"/>
    <cellStyle name="20% - Ênfase2 3 2" xfId="985"/>
    <cellStyle name="20% - Ênfase2 3 2 2" xfId="986"/>
    <cellStyle name="20% - Ênfase2 3 2 2 2" xfId="987"/>
    <cellStyle name="20% - Ênfase2 3 2 2 2 2" xfId="42030"/>
    <cellStyle name="20% - Ênfase2 3 2 2 3" xfId="42029"/>
    <cellStyle name="20% - Ênfase2 3 2 3" xfId="988"/>
    <cellStyle name="20% - Ênfase2 3 2 3 2" xfId="989"/>
    <cellStyle name="20% - Ênfase2 3 2 3 2 2" xfId="42032"/>
    <cellStyle name="20% - Ênfase2 3 2 3 3" xfId="42031"/>
    <cellStyle name="20% - Ênfase2 3 2 4" xfId="990"/>
    <cellStyle name="20% - Ênfase2 3 2 4 2" xfId="42033"/>
    <cellStyle name="20% - Ênfase2 3 2 5" xfId="42028"/>
    <cellStyle name="20% - Ênfase2 3 3" xfId="61006"/>
    <cellStyle name="20% - Ênfase2 3 4" xfId="61463"/>
    <cellStyle name="20% - Ênfase2 3 5" xfId="61670"/>
    <cellStyle name="20% - Ênfase2 30" xfId="61629"/>
    <cellStyle name="20% - Ênfase2 4" xfId="20"/>
    <cellStyle name="20% - Ênfase2 4 10" xfId="992"/>
    <cellStyle name="20% - Ênfase2 4 10 2" xfId="15760"/>
    <cellStyle name="20% - Ênfase2 4 10 2 2" xfId="50885"/>
    <cellStyle name="20% - Ênfase2 4 10 3" xfId="23765"/>
    <cellStyle name="20% - Ênfase2 4 10 4" xfId="31893"/>
    <cellStyle name="20% - Ênfase2 4 10 5" xfId="40034"/>
    <cellStyle name="20% - Ênfase2 4 10 6" xfId="42035"/>
    <cellStyle name="20% - Ênfase2 4 10 7" xfId="52761"/>
    <cellStyle name="20% - Ênfase2 4 11" xfId="993"/>
    <cellStyle name="20% - Ênfase2 4 11 2" xfId="11290"/>
    <cellStyle name="20% - Ênfase2 4 11 2 2" xfId="46429"/>
    <cellStyle name="20% - Ênfase2 4 11 3" xfId="18905"/>
    <cellStyle name="20% - Ênfase2 4 11 4" xfId="27033"/>
    <cellStyle name="20% - Ênfase2 4 11 5" xfId="35174"/>
    <cellStyle name="20% - Ênfase2 4 11 6" xfId="42036"/>
    <cellStyle name="20% - Ênfase2 4 11 7" xfId="52762"/>
    <cellStyle name="20% - Ênfase2 4 12" xfId="991"/>
    <cellStyle name="20% - Ênfase2 4 12 2" xfId="42034"/>
    <cellStyle name="20% - Ênfase2 4 13" xfId="9664"/>
    <cellStyle name="20% - Ênfase2 4 13 2" xfId="44937"/>
    <cellStyle name="20% - Ênfase2 4 14" xfId="17269"/>
    <cellStyle name="20% - Ênfase2 4 15" xfId="25397"/>
    <cellStyle name="20% - Ênfase2 4 16" xfId="33526"/>
    <cellStyle name="20% - Ênfase2 4 17" xfId="52760"/>
    <cellStyle name="20% - Ênfase2 4 18" xfId="61017"/>
    <cellStyle name="20% - Ênfase2 4 19" xfId="61474"/>
    <cellStyle name="20% - Ênfase2 4 2" xfId="994"/>
    <cellStyle name="20% - Ênfase2 4 2 10" xfId="33652"/>
    <cellStyle name="20% - Ênfase2 4 2 11" xfId="42037"/>
    <cellStyle name="20% - Ênfase2 4 2 12" xfId="52763"/>
    <cellStyle name="20% - Ênfase2 4 2 2" xfId="995"/>
    <cellStyle name="20% - Ênfase2 4 2 2 10" xfId="42038"/>
    <cellStyle name="20% - Ênfase2 4 2 2 11" xfId="52764"/>
    <cellStyle name="20% - Ênfase2 4 2 2 2" xfId="996"/>
    <cellStyle name="20% - Ênfase2 4 2 2 2 2" xfId="13623"/>
    <cellStyle name="20% - Ênfase2 4 2 2 2 2 2" xfId="48748"/>
    <cellStyle name="20% - Ênfase2 4 2 2 2 3" xfId="21444"/>
    <cellStyle name="20% - Ênfase2 4 2 2 2 4" xfId="29572"/>
    <cellStyle name="20% - Ênfase2 4 2 2 2 5" xfId="37713"/>
    <cellStyle name="20% - Ênfase2 4 2 2 2 6" xfId="42039"/>
    <cellStyle name="20% - Ênfase2 4 2 2 2 7" xfId="52765"/>
    <cellStyle name="20% - Ênfase2 4 2 2 3" xfId="997"/>
    <cellStyle name="20% - Ênfase2 4 2 2 3 2" xfId="15111"/>
    <cellStyle name="20% - Ênfase2 4 2 2 3 2 2" xfId="50236"/>
    <cellStyle name="20% - Ênfase2 4 2 2 3 3" xfId="23064"/>
    <cellStyle name="20% - Ênfase2 4 2 2 3 4" xfId="31192"/>
    <cellStyle name="20% - Ênfase2 4 2 2 3 5" xfId="39333"/>
    <cellStyle name="20% - Ênfase2 4 2 2 3 6" xfId="42040"/>
    <cellStyle name="20% - Ênfase2 4 2 2 3 7" xfId="52766"/>
    <cellStyle name="20% - Ênfase2 4 2 2 4" xfId="998"/>
    <cellStyle name="20% - Ênfase2 4 2 2 4 2" xfId="16603"/>
    <cellStyle name="20% - Ênfase2 4 2 2 4 2 2" xfId="51728"/>
    <cellStyle name="20% - Ênfase2 4 2 2 4 3" xfId="24688"/>
    <cellStyle name="20% - Ênfase2 4 2 2 4 4" xfId="32816"/>
    <cellStyle name="20% - Ênfase2 4 2 2 4 5" xfId="40957"/>
    <cellStyle name="20% - Ênfase2 4 2 2 4 6" xfId="42041"/>
    <cellStyle name="20% - Ênfase2 4 2 2 4 7" xfId="52767"/>
    <cellStyle name="20% - Ênfase2 4 2 2 5" xfId="999"/>
    <cellStyle name="20% - Ênfase2 4 2 2 5 2" xfId="12149"/>
    <cellStyle name="20% - Ênfase2 4 2 2 5 2 2" xfId="47274"/>
    <cellStyle name="20% - Ênfase2 4 2 2 5 3" xfId="19828"/>
    <cellStyle name="20% - Ênfase2 4 2 2 5 4" xfId="27956"/>
    <cellStyle name="20% - Ênfase2 4 2 2 5 5" xfId="36097"/>
    <cellStyle name="20% - Ênfase2 4 2 2 5 6" xfId="42042"/>
    <cellStyle name="20% - Ênfase2 4 2 2 5 7" xfId="52768"/>
    <cellStyle name="20% - Ênfase2 4 2 2 6" xfId="10619"/>
    <cellStyle name="20% - Ênfase2 4 2 2 6 2" xfId="45772"/>
    <cellStyle name="20% - Ênfase2 4 2 2 7" xfId="18192"/>
    <cellStyle name="20% - Ênfase2 4 2 2 8" xfId="26320"/>
    <cellStyle name="20% - Ênfase2 4 2 2 9" xfId="34461"/>
    <cellStyle name="20% - Ênfase2 4 2 3" xfId="1000"/>
    <cellStyle name="20% - Ênfase2 4 2 3 2" xfId="12890"/>
    <cellStyle name="20% - Ênfase2 4 2 3 2 2" xfId="48015"/>
    <cellStyle name="20% - Ênfase2 4 2 3 3" xfId="20635"/>
    <cellStyle name="20% - Ênfase2 4 2 3 4" xfId="28763"/>
    <cellStyle name="20% - Ênfase2 4 2 3 5" xfId="36904"/>
    <cellStyle name="20% - Ênfase2 4 2 3 6" xfId="42043"/>
    <cellStyle name="20% - Ênfase2 4 2 3 7" xfId="52769"/>
    <cellStyle name="20% - Ênfase2 4 2 4" xfId="1001"/>
    <cellStyle name="20% - Ênfase2 4 2 4 2" xfId="14368"/>
    <cellStyle name="20% - Ênfase2 4 2 4 2 2" xfId="49493"/>
    <cellStyle name="20% - Ênfase2 4 2 4 3" xfId="22255"/>
    <cellStyle name="20% - Ênfase2 4 2 4 4" xfId="30383"/>
    <cellStyle name="20% - Ênfase2 4 2 4 5" xfId="38524"/>
    <cellStyle name="20% - Ênfase2 4 2 4 6" xfId="42044"/>
    <cellStyle name="20% - Ênfase2 4 2 4 7" xfId="52770"/>
    <cellStyle name="20% - Ênfase2 4 2 5" xfId="1002"/>
    <cellStyle name="20% - Ênfase2 4 2 5 2" xfId="15860"/>
    <cellStyle name="20% - Ênfase2 4 2 5 2 2" xfId="50985"/>
    <cellStyle name="20% - Ênfase2 4 2 5 3" xfId="23879"/>
    <cellStyle name="20% - Ênfase2 4 2 5 4" xfId="32007"/>
    <cellStyle name="20% - Ênfase2 4 2 5 5" xfId="40148"/>
    <cellStyle name="20% - Ênfase2 4 2 5 6" xfId="42045"/>
    <cellStyle name="20% - Ênfase2 4 2 5 7" xfId="52771"/>
    <cellStyle name="20% - Ênfase2 4 2 6" xfId="1003"/>
    <cellStyle name="20% - Ênfase2 4 2 6 2" xfId="11392"/>
    <cellStyle name="20% - Ênfase2 4 2 6 2 2" xfId="46529"/>
    <cellStyle name="20% - Ênfase2 4 2 6 3" xfId="19019"/>
    <cellStyle name="20% - Ênfase2 4 2 6 4" xfId="27147"/>
    <cellStyle name="20% - Ênfase2 4 2 6 5" xfId="35288"/>
    <cellStyle name="20% - Ênfase2 4 2 6 6" xfId="42046"/>
    <cellStyle name="20% - Ênfase2 4 2 6 7" xfId="52772"/>
    <cellStyle name="20% - Ênfase2 4 2 7" xfId="9805"/>
    <cellStyle name="20% - Ênfase2 4 2 7 2" xfId="45037"/>
    <cellStyle name="20% - Ênfase2 4 2 8" xfId="17383"/>
    <cellStyle name="20% - Ênfase2 4 2 9" xfId="25511"/>
    <cellStyle name="20% - Ênfase2 4 20" xfId="61681"/>
    <cellStyle name="20% - Ênfase2 4 3" xfId="1004"/>
    <cellStyle name="20% - Ênfase2 4 3 10" xfId="33841"/>
    <cellStyle name="20% - Ênfase2 4 3 11" xfId="42047"/>
    <cellStyle name="20% - Ênfase2 4 3 12" xfId="52773"/>
    <cellStyle name="20% - Ênfase2 4 3 2" xfId="1005"/>
    <cellStyle name="20% - Ênfase2 4 3 2 10" xfId="42048"/>
    <cellStyle name="20% - Ênfase2 4 3 2 11" xfId="52774"/>
    <cellStyle name="20% - Ênfase2 4 3 2 2" xfId="1006"/>
    <cellStyle name="20% - Ênfase2 4 3 2 2 2" xfId="13802"/>
    <cellStyle name="20% - Ênfase2 4 3 2 2 2 2" xfId="48927"/>
    <cellStyle name="20% - Ênfase2 4 3 2 2 3" xfId="21633"/>
    <cellStyle name="20% - Ênfase2 4 3 2 2 4" xfId="29761"/>
    <cellStyle name="20% - Ênfase2 4 3 2 2 5" xfId="37902"/>
    <cellStyle name="20% - Ênfase2 4 3 2 2 6" xfId="42049"/>
    <cellStyle name="20% - Ênfase2 4 3 2 2 7" xfId="52775"/>
    <cellStyle name="20% - Ênfase2 4 3 2 3" xfId="1007"/>
    <cellStyle name="20% - Ênfase2 4 3 2 3 2" xfId="15290"/>
    <cellStyle name="20% - Ênfase2 4 3 2 3 2 2" xfId="50415"/>
    <cellStyle name="20% - Ênfase2 4 3 2 3 3" xfId="23253"/>
    <cellStyle name="20% - Ênfase2 4 3 2 3 4" xfId="31381"/>
    <cellStyle name="20% - Ênfase2 4 3 2 3 5" xfId="39522"/>
    <cellStyle name="20% - Ênfase2 4 3 2 3 6" xfId="42050"/>
    <cellStyle name="20% - Ênfase2 4 3 2 3 7" xfId="52776"/>
    <cellStyle name="20% - Ênfase2 4 3 2 4" xfId="1008"/>
    <cellStyle name="20% - Ênfase2 4 3 2 4 2" xfId="16782"/>
    <cellStyle name="20% - Ênfase2 4 3 2 4 2 2" xfId="51907"/>
    <cellStyle name="20% - Ênfase2 4 3 2 4 3" xfId="24877"/>
    <cellStyle name="20% - Ênfase2 4 3 2 4 4" xfId="33005"/>
    <cellStyle name="20% - Ênfase2 4 3 2 4 5" xfId="41146"/>
    <cellStyle name="20% - Ênfase2 4 3 2 4 6" xfId="42051"/>
    <cellStyle name="20% - Ênfase2 4 3 2 4 7" xfId="52777"/>
    <cellStyle name="20% - Ênfase2 4 3 2 5" xfId="1009"/>
    <cellStyle name="20% - Ênfase2 4 3 2 5 2" xfId="12328"/>
    <cellStyle name="20% - Ênfase2 4 3 2 5 2 2" xfId="47453"/>
    <cellStyle name="20% - Ênfase2 4 3 2 5 3" xfId="20017"/>
    <cellStyle name="20% - Ênfase2 4 3 2 5 4" xfId="28145"/>
    <cellStyle name="20% - Ênfase2 4 3 2 5 5" xfId="36286"/>
    <cellStyle name="20% - Ênfase2 4 3 2 5 6" xfId="42052"/>
    <cellStyle name="20% - Ênfase2 4 3 2 5 7" xfId="52778"/>
    <cellStyle name="20% - Ênfase2 4 3 2 6" xfId="10798"/>
    <cellStyle name="20% - Ênfase2 4 3 2 6 2" xfId="45951"/>
    <cellStyle name="20% - Ênfase2 4 3 2 7" xfId="18381"/>
    <cellStyle name="20% - Ênfase2 4 3 2 8" xfId="26509"/>
    <cellStyle name="20% - Ênfase2 4 3 2 9" xfId="34650"/>
    <cellStyle name="20% - Ênfase2 4 3 3" xfId="1010"/>
    <cellStyle name="20% - Ênfase2 4 3 3 2" xfId="13069"/>
    <cellStyle name="20% - Ênfase2 4 3 3 2 2" xfId="48194"/>
    <cellStyle name="20% - Ênfase2 4 3 3 3" xfId="20824"/>
    <cellStyle name="20% - Ênfase2 4 3 3 4" xfId="28952"/>
    <cellStyle name="20% - Ênfase2 4 3 3 5" xfId="37093"/>
    <cellStyle name="20% - Ênfase2 4 3 3 6" xfId="42053"/>
    <cellStyle name="20% - Ênfase2 4 3 3 7" xfId="52779"/>
    <cellStyle name="20% - Ênfase2 4 3 4" xfId="1011"/>
    <cellStyle name="20% - Ênfase2 4 3 4 2" xfId="14547"/>
    <cellStyle name="20% - Ênfase2 4 3 4 2 2" xfId="49672"/>
    <cellStyle name="20% - Ênfase2 4 3 4 3" xfId="22444"/>
    <cellStyle name="20% - Ênfase2 4 3 4 4" xfId="30572"/>
    <cellStyle name="20% - Ênfase2 4 3 4 5" xfId="38713"/>
    <cellStyle name="20% - Ênfase2 4 3 4 6" xfId="42054"/>
    <cellStyle name="20% - Ênfase2 4 3 4 7" xfId="52780"/>
    <cellStyle name="20% - Ênfase2 4 3 5" xfId="1012"/>
    <cellStyle name="20% - Ênfase2 4 3 5 2" xfId="16039"/>
    <cellStyle name="20% - Ênfase2 4 3 5 2 2" xfId="51164"/>
    <cellStyle name="20% - Ênfase2 4 3 5 3" xfId="24068"/>
    <cellStyle name="20% - Ênfase2 4 3 5 4" xfId="32196"/>
    <cellStyle name="20% - Ênfase2 4 3 5 5" xfId="40337"/>
    <cellStyle name="20% - Ênfase2 4 3 5 6" xfId="42055"/>
    <cellStyle name="20% - Ênfase2 4 3 5 7" xfId="52781"/>
    <cellStyle name="20% - Ênfase2 4 3 6" xfId="1013"/>
    <cellStyle name="20% - Ênfase2 4 3 6 2" xfId="11571"/>
    <cellStyle name="20% - Ênfase2 4 3 6 2 2" xfId="46708"/>
    <cellStyle name="20% - Ênfase2 4 3 6 3" xfId="19208"/>
    <cellStyle name="20% - Ênfase2 4 3 6 4" xfId="27336"/>
    <cellStyle name="20% - Ênfase2 4 3 6 5" xfId="35477"/>
    <cellStyle name="20% - Ênfase2 4 3 6 6" xfId="42056"/>
    <cellStyle name="20% - Ênfase2 4 3 6 7" xfId="52782"/>
    <cellStyle name="20% - Ênfase2 4 3 7" xfId="10030"/>
    <cellStyle name="20% - Ênfase2 4 3 7 2" xfId="45216"/>
    <cellStyle name="20% - Ênfase2 4 3 8" xfId="17572"/>
    <cellStyle name="20% - Ênfase2 4 3 9" xfId="25700"/>
    <cellStyle name="20% - Ênfase2 4 4" xfId="1014"/>
    <cellStyle name="20% - Ênfase2 4 4 10" xfId="34021"/>
    <cellStyle name="20% - Ênfase2 4 4 11" xfId="42057"/>
    <cellStyle name="20% - Ênfase2 4 4 12" xfId="52783"/>
    <cellStyle name="20% - Ênfase2 4 4 2" xfId="1015"/>
    <cellStyle name="20% - Ênfase2 4 4 2 10" xfId="42058"/>
    <cellStyle name="20% - Ênfase2 4 4 2 11" xfId="52784"/>
    <cellStyle name="20% - Ênfase2 4 4 2 2" xfId="1016"/>
    <cellStyle name="20% - Ênfase2 4 4 2 2 2" xfId="13962"/>
    <cellStyle name="20% - Ênfase2 4 4 2 2 2 2" xfId="49087"/>
    <cellStyle name="20% - Ênfase2 4 4 2 2 3" xfId="21813"/>
    <cellStyle name="20% - Ênfase2 4 4 2 2 4" xfId="29941"/>
    <cellStyle name="20% - Ênfase2 4 4 2 2 5" xfId="38082"/>
    <cellStyle name="20% - Ênfase2 4 4 2 2 6" xfId="42059"/>
    <cellStyle name="20% - Ênfase2 4 4 2 2 7" xfId="52785"/>
    <cellStyle name="20% - Ênfase2 4 4 2 3" xfId="1017"/>
    <cellStyle name="20% - Ênfase2 4 4 2 3 2" xfId="15450"/>
    <cellStyle name="20% - Ênfase2 4 4 2 3 2 2" xfId="50575"/>
    <cellStyle name="20% - Ênfase2 4 4 2 3 3" xfId="23433"/>
    <cellStyle name="20% - Ênfase2 4 4 2 3 4" xfId="31561"/>
    <cellStyle name="20% - Ênfase2 4 4 2 3 5" xfId="39702"/>
    <cellStyle name="20% - Ênfase2 4 4 2 3 6" xfId="42060"/>
    <cellStyle name="20% - Ênfase2 4 4 2 3 7" xfId="52786"/>
    <cellStyle name="20% - Ênfase2 4 4 2 4" xfId="1018"/>
    <cellStyle name="20% - Ênfase2 4 4 2 4 2" xfId="16942"/>
    <cellStyle name="20% - Ênfase2 4 4 2 4 2 2" xfId="52067"/>
    <cellStyle name="20% - Ênfase2 4 4 2 4 3" xfId="25057"/>
    <cellStyle name="20% - Ênfase2 4 4 2 4 4" xfId="33185"/>
    <cellStyle name="20% - Ênfase2 4 4 2 4 5" xfId="41326"/>
    <cellStyle name="20% - Ênfase2 4 4 2 4 6" xfId="42061"/>
    <cellStyle name="20% - Ênfase2 4 4 2 4 7" xfId="52787"/>
    <cellStyle name="20% - Ênfase2 4 4 2 5" xfId="1019"/>
    <cellStyle name="20% - Ênfase2 4 4 2 5 2" xfId="12488"/>
    <cellStyle name="20% - Ênfase2 4 4 2 5 2 2" xfId="47613"/>
    <cellStyle name="20% - Ênfase2 4 4 2 5 3" xfId="20197"/>
    <cellStyle name="20% - Ênfase2 4 4 2 5 4" xfId="28325"/>
    <cellStyle name="20% - Ênfase2 4 4 2 5 5" xfId="36466"/>
    <cellStyle name="20% - Ênfase2 4 4 2 5 6" xfId="42062"/>
    <cellStyle name="20% - Ênfase2 4 4 2 5 7" xfId="52788"/>
    <cellStyle name="20% - Ênfase2 4 4 2 6" xfId="10958"/>
    <cellStyle name="20% - Ênfase2 4 4 2 6 2" xfId="46111"/>
    <cellStyle name="20% - Ênfase2 4 4 2 7" xfId="18561"/>
    <cellStyle name="20% - Ênfase2 4 4 2 8" xfId="26689"/>
    <cellStyle name="20% - Ênfase2 4 4 2 9" xfId="34830"/>
    <cellStyle name="20% - Ênfase2 4 4 3" xfId="1020"/>
    <cellStyle name="20% - Ênfase2 4 4 3 2" xfId="17138"/>
    <cellStyle name="20% - Ênfase2 4 4 3 2 2" xfId="52263"/>
    <cellStyle name="20% - Ênfase2 4 4 3 3" xfId="21004"/>
    <cellStyle name="20% - Ênfase2 4 4 3 4" xfId="29132"/>
    <cellStyle name="20% - Ênfase2 4 4 3 5" xfId="37273"/>
    <cellStyle name="20% - Ênfase2 4 4 3 6" xfId="42063"/>
    <cellStyle name="20% - Ênfase2 4 4 3 7" xfId="52789"/>
    <cellStyle name="20% - Ênfase2 4 4 4" xfId="1021"/>
    <cellStyle name="20% - Ênfase2 4 4 4 2" xfId="14707"/>
    <cellStyle name="20% - Ênfase2 4 4 4 2 2" xfId="49832"/>
    <cellStyle name="20% - Ênfase2 4 4 4 3" xfId="22624"/>
    <cellStyle name="20% - Ênfase2 4 4 4 4" xfId="30752"/>
    <cellStyle name="20% - Ênfase2 4 4 4 5" xfId="38893"/>
    <cellStyle name="20% - Ênfase2 4 4 4 6" xfId="42064"/>
    <cellStyle name="20% - Ênfase2 4 4 4 7" xfId="52790"/>
    <cellStyle name="20% - Ênfase2 4 4 5" xfId="1022"/>
    <cellStyle name="20% - Ênfase2 4 4 5 2" xfId="16199"/>
    <cellStyle name="20% - Ênfase2 4 4 5 2 2" xfId="51324"/>
    <cellStyle name="20% - Ênfase2 4 4 5 3" xfId="24248"/>
    <cellStyle name="20% - Ênfase2 4 4 5 4" xfId="32376"/>
    <cellStyle name="20% - Ênfase2 4 4 5 5" xfId="40517"/>
    <cellStyle name="20% - Ênfase2 4 4 5 6" xfId="42065"/>
    <cellStyle name="20% - Ênfase2 4 4 5 7" xfId="52791"/>
    <cellStyle name="20% - Ênfase2 4 4 6" xfId="1023"/>
    <cellStyle name="20% - Ênfase2 4 4 6 2" xfId="11731"/>
    <cellStyle name="20% - Ênfase2 4 4 6 2 2" xfId="46868"/>
    <cellStyle name="20% - Ênfase2 4 4 6 3" xfId="19388"/>
    <cellStyle name="20% - Ênfase2 4 4 6 4" xfId="27516"/>
    <cellStyle name="20% - Ênfase2 4 4 6 5" xfId="35657"/>
    <cellStyle name="20% - Ênfase2 4 4 6 6" xfId="42066"/>
    <cellStyle name="20% - Ênfase2 4 4 6 7" xfId="52792"/>
    <cellStyle name="20% - Ênfase2 4 4 7" xfId="10208"/>
    <cellStyle name="20% - Ênfase2 4 4 7 2" xfId="45374"/>
    <cellStyle name="20% - Ênfase2 4 4 8" xfId="17752"/>
    <cellStyle name="20% - Ênfase2 4 4 9" xfId="25880"/>
    <cellStyle name="20% - Ênfase2 4 5" xfId="1024"/>
    <cellStyle name="20% - Ênfase2 4 5 10" xfId="34088"/>
    <cellStyle name="20% - Ênfase2 4 5 11" xfId="42067"/>
    <cellStyle name="20% - Ênfase2 4 5 12" xfId="52793"/>
    <cellStyle name="20% - Ênfase2 4 5 2" xfId="1025"/>
    <cellStyle name="20% - Ênfase2 4 5 2 10" xfId="42068"/>
    <cellStyle name="20% - Ênfase2 4 5 2 11" xfId="52794"/>
    <cellStyle name="20% - Ênfase2 4 5 2 2" xfId="1026"/>
    <cellStyle name="20% - Ênfase2 4 5 2 2 2" xfId="14023"/>
    <cellStyle name="20% - Ênfase2 4 5 2 2 2 2" xfId="49148"/>
    <cellStyle name="20% - Ênfase2 4 5 2 2 3" xfId="21880"/>
    <cellStyle name="20% - Ênfase2 4 5 2 2 4" xfId="30008"/>
    <cellStyle name="20% - Ênfase2 4 5 2 2 5" xfId="38149"/>
    <cellStyle name="20% - Ênfase2 4 5 2 2 6" xfId="42069"/>
    <cellStyle name="20% - Ênfase2 4 5 2 2 7" xfId="52795"/>
    <cellStyle name="20% - Ênfase2 4 5 2 3" xfId="1027"/>
    <cellStyle name="20% - Ênfase2 4 5 2 3 2" xfId="15511"/>
    <cellStyle name="20% - Ênfase2 4 5 2 3 2 2" xfId="50636"/>
    <cellStyle name="20% - Ênfase2 4 5 2 3 3" xfId="23500"/>
    <cellStyle name="20% - Ênfase2 4 5 2 3 4" xfId="31628"/>
    <cellStyle name="20% - Ênfase2 4 5 2 3 5" xfId="39769"/>
    <cellStyle name="20% - Ênfase2 4 5 2 3 6" xfId="42070"/>
    <cellStyle name="20% - Ênfase2 4 5 2 3 7" xfId="52796"/>
    <cellStyle name="20% - Ênfase2 4 5 2 4" xfId="1028"/>
    <cellStyle name="20% - Ênfase2 4 5 2 4 2" xfId="17003"/>
    <cellStyle name="20% - Ênfase2 4 5 2 4 2 2" xfId="52128"/>
    <cellStyle name="20% - Ênfase2 4 5 2 4 3" xfId="25124"/>
    <cellStyle name="20% - Ênfase2 4 5 2 4 4" xfId="33252"/>
    <cellStyle name="20% - Ênfase2 4 5 2 4 5" xfId="41393"/>
    <cellStyle name="20% - Ênfase2 4 5 2 4 6" xfId="42071"/>
    <cellStyle name="20% - Ênfase2 4 5 2 4 7" xfId="52797"/>
    <cellStyle name="20% - Ênfase2 4 5 2 5" xfId="1029"/>
    <cellStyle name="20% - Ênfase2 4 5 2 5 2" xfId="12549"/>
    <cellStyle name="20% - Ênfase2 4 5 2 5 2 2" xfId="47674"/>
    <cellStyle name="20% - Ênfase2 4 5 2 5 3" xfId="20264"/>
    <cellStyle name="20% - Ênfase2 4 5 2 5 4" xfId="28392"/>
    <cellStyle name="20% - Ênfase2 4 5 2 5 5" xfId="36533"/>
    <cellStyle name="20% - Ênfase2 4 5 2 5 6" xfId="42072"/>
    <cellStyle name="20% - Ênfase2 4 5 2 5 7" xfId="52798"/>
    <cellStyle name="20% - Ênfase2 4 5 2 6" xfId="11019"/>
    <cellStyle name="20% - Ênfase2 4 5 2 6 2" xfId="46172"/>
    <cellStyle name="20% - Ênfase2 4 5 2 7" xfId="18628"/>
    <cellStyle name="20% - Ênfase2 4 5 2 8" xfId="26756"/>
    <cellStyle name="20% - Ênfase2 4 5 2 9" xfId="34897"/>
    <cellStyle name="20% - Ênfase2 4 5 3" xfId="1030"/>
    <cellStyle name="20% - Ênfase2 4 5 3 2" xfId="13285"/>
    <cellStyle name="20% - Ênfase2 4 5 3 2 2" xfId="48410"/>
    <cellStyle name="20% - Ênfase2 4 5 3 3" xfId="21071"/>
    <cellStyle name="20% - Ênfase2 4 5 3 4" xfId="29199"/>
    <cellStyle name="20% - Ênfase2 4 5 3 5" xfId="37340"/>
    <cellStyle name="20% - Ênfase2 4 5 3 6" xfId="42073"/>
    <cellStyle name="20% - Ênfase2 4 5 3 7" xfId="52799"/>
    <cellStyle name="20% - Ênfase2 4 5 4" xfId="1031"/>
    <cellStyle name="20% - Ênfase2 4 5 4 2" xfId="14768"/>
    <cellStyle name="20% - Ênfase2 4 5 4 2 2" xfId="49893"/>
    <cellStyle name="20% - Ênfase2 4 5 4 3" xfId="22691"/>
    <cellStyle name="20% - Ênfase2 4 5 4 4" xfId="30819"/>
    <cellStyle name="20% - Ênfase2 4 5 4 5" xfId="38960"/>
    <cellStyle name="20% - Ênfase2 4 5 4 6" xfId="42074"/>
    <cellStyle name="20% - Ênfase2 4 5 4 7" xfId="52800"/>
    <cellStyle name="20% - Ênfase2 4 5 5" xfId="1032"/>
    <cellStyle name="20% - Ênfase2 4 5 5 2" xfId="16260"/>
    <cellStyle name="20% - Ênfase2 4 5 5 2 2" xfId="51385"/>
    <cellStyle name="20% - Ênfase2 4 5 5 3" xfId="24315"/>
    <cellStyle name="20% - Ênfase2 4 5 5 4" xfId="32443"/>
    <cellStyle name="20% - Ênfase2 4 5 5 5" xfId="40584"/>
    <cellStyle name="20% - Ênfase2 4 5 5 6" xfId="42075"/>
    <cellStyle name="20% - Ênfase2 4 5 5 7" xfId="52801"/>
    <cellStyle name="20% - Ênfase2 4 5 6" xfId="1033"/>
    <cellStyle name="20% - Ênfase2 4 5 6 2" xfId="11792"/>
    <cellStyle name="20% - Ênfase2 4 5 6 2 2" xfId="46929"/>
    <cellStyle name="20% - Ênfase2 4 5 6 3" xfId="19455"/>
    <cellStyle name="20% - Ênfase2 4 5 6 4" xfId="27583"/>
    <cellStyle name="20% - Ênfase2 4 5 6 5" xfId="35724"/>
    <cellStyle name="20% - Ênfase2 4 5 6 6" xfId="42076"/>
    <cellStyle name="20% - Ênfase2 4 5 6 7" xfId="52802"/>
    <cellStyle name="20% - Ênfase2 4 5 7" xfId="10269"/>
    <cellStyle name="20% - Ênfase2 4 5 7 2" xfId="45435"/>
    <cellStyle name="20% - Ênfase2 4 5 8" xfId="17819"/>
    <cellStyle name="20% - Ênfase2 4 5 9" xfId="25947"/>
    <cellStyle name="20% - Ênfase2 4 6" xfId="1034"/>
    <cellStyle name="20% - Ênfase2 4 6 10" xfId="34155"/>
    <cellStyle name="20% - Ênfase2 4 6 11" xfId="42077"/>
    <cellStyle name="20% - Ênfase2 4 6 12" xfId="52803"/>
    <cellStyle name="20% - Ênfase2 4 6 2" xfId="1035"/>
    <cellStyle name="20% - Ênfase2 4 6 2 10" xfId="42078"/>
    <cellStyle name="20% - Ênfase2 4 6 2 11" xfId="52804"/>
    <cellStyle name="20% - Ênfase2 4 6 2 2" xfId="1036"/>
    <cellStyle name="20% - Ênfase2 4 6 2 2 2" xfId="14084"/>
    <cellStyle name="20% - Ênfase2 4 6 2 2 2 2" xfId="49209"/>
    <cellStyle name="20% - Ênfase2 4 6 2 2 3" xfId="21947"/>
    <cellStyle name="20% - Ênfase2 4 6 2 2 4" xfId="30075"/>
    <cellStyle name="20% - Ênfase2 4 6 2 2 5" xfId="38216"/>
    <cellStyle name="20% - Ênfase2 4 6 2 2 6" xfId="42079"/>
    <cellStyle name="20% - Ênfase2 4 6 2 2 7" xfId="52805"/>
    <cellStyle name="20% - Ênfase2 4 6 2 3" xfId="1037"/>
    <cellStyle name="20% - Ênfase2 4 6 2 3 2" xfId="15572"/>
    <cellStyle name="20% - Ênfase2 4 6 2 3 2 2" xfId="50697"/>
    <cellStyle name="20% - Ênfase2 4 6 2 3 3" xfId="23567"/>
    <cellStyle name="20% - Ênfase2 4 6 2 3 4" xfId="31695"/>
    <cellStyle name="20% - Ênfase2 4 6 2 3 5" xfId="39836"/>
    <cellStyle name="20% - Ênfase2 4 6 2 3 6" xfId="42080"/>
    <cellStyle name="20% - Ênfase2 4 6 2 3 7" xfId="52806"/>
    <cellStyle name="20% - Ênfase2 4 6 2 4" xfId="1038"/>
    <cellStyle name="20% - Ênfase2 4 6 2 4 2" xfId="17064"/>
    <cellStyle name="20% - Ênfase2 4 6 2 4 2 2" xfId="52189"/>
    <cellStyle name="20% - Ênfase2 4 6 2 4 3" xfId="25191"/>
    <cellStyle name="20% - Ênfase2 4 6 2 4 4" xfId="33319"/>
    <cellStyle name="20% - Ênfase2 4 6 2 4 5" xfId="41460"/>
    <cellStyle name="20% - Ênfase2 4 6 2 4 6" xfId="42081"/>
    <cellStyle name="20% - Ênfase2 4 6 2 4 7" xfId="52807"/>
    <cellStyle name="20% - Ênfase2 4 6 2 5" xfId="1039"/>
    <cellStyle name="20% - Ênfase2 4 6 2 5 2" xfId="12610"/>
    <cellStyle name="20% - Ênfase2 4 6 2 5 2 2" xfId="47735"/>
    <cellStyle name="20% - Ênfase2 4 6 2 5 3" xfId="20331"/>
    <cellStyle name="20% - Ênfase2 4 6 2 5 4" xfId="28459"/>
    <cellStyle name="20% - Ênfase2 4 6 2 5 5" xfId="36600"/>
    <cellStyle name="20% - Ênfase2 4 6 2 5 6" xfId="42082"/>
    <cellStyle name="20% - Ênfase2 4 6 2 5 7" xfId="52808"/>
    <cellStyle name="20% - Ênfase2 4 6 2 6" xfId="11080"/>
    <cellStyle name="20% - Ênfase2 4 6 2 6 2" xfId="46233"/>
    <cellStyle name="20% - Ênfase2 4 6 2 7" xfId="18695"/>
    <cellStyle name="20% - Ênfase2 4 6 2 8" xfId="26823"/>
    <cellStyle name="20% - Ênfase2 4 6 2 9" xfId="34964"/>
    <cellStyle name="20% - Ênfase2 4 6 3" xfId="1040"/>
    <cellStyle name="20% - Ênfase2 4 6 3 2" xfId="13346"/>
    <cellStyle name="20% - Ênfase2 4 6 3 2 2" xfId="48471"/>
    <cellStyle name="20% - Ênfase2 4 6 3 3" xfId="21138"/>
    <cellStyle name="20% - Ênfase2 4 6 3 4" xfId="29266"/>
    <cellStyle name="20% - Ênfase2 4 6 3 5" xfId="37407"/>
    <cellStyle name="20% - Ênfase2 4 6 3 6" xfId="42083"/>
    <cellStyle name="20% - Ênfase2 4 6 3 7" xfId="52809"/>
    <cellStyle name="20% - Ênfase2 4 6 4" xfId="1041"/>
    <cellStyle name="20% - Ênfase2 4 6 4 2" xfId="14829"/>
    <cellStyle name="20% - Ênfase2 4 6 4 2 2" xfId="49954"/>
    <cellStyle name="20% - Ênfase2 4 6 4 3" xfId="22758"/>
    <cellStyle name="20% - Ênfase2 4 6 4 4" xfId="30886"/>
    <cellStyle name="20% - Ênfase2 4 6 4 5" xfId="39027"/>
    <cellStyle name="20% - Ênfase2 4 6 4 6" xfId="42084"/>
    <cellStyle name="20% - Ênfase2 4 6 4 7" xfId="52810"/>
    <cellStyle name="20% - Ênfase2 4 6 5" xfId="1042"/>
    <cellStyle name="20% - Ênfase2 4 6 5 2" xfId="16321"/>
    <cellStyle name="20% - Ênfase2 4 6 5 2 2" xfId="51446"/>
    <cellStyle name="20% - Ênfase2 4 6 5 3" xfId="24382"/>
    <cellStyle name="20% - Ênfase2 4 6 5 4" xfId="32510"/>
    <cellStyle name="20% - Ênfase2 4 6 5 5" xfId="40651"/>
    <cellStyle name="20% - Ênfase2 4 6 5 6" xfId="42085"/>
    <cellStyle name="20% - Ênfase2 4 6 5 7" xfId="52811"/>
    <cellStyle name="20% - Ênfase2 4 6 6" xfId="1043"/>
    <cellStyle name="20% - Ênfase2 4 6 6 2" xfId="11853"/>
    <cellStyle name="20% - Ênfase2 4 6 6 2 2" xfId="46990"/>
    <cellStyle name="20% - Ênfase2 4 6 6 3" xfId="19522"/>
    <cellStyle name="20% - Ênfase2 4 6 6 4" xfId="27650"/>
    <cellStyle name="20% - Ênfase2 4 6 6 5" xfId="35791"/>
    <cellStyle name="20% - Ênfase2 4 6 6 6" xfId="42086"/>
    <cellStyle name="20% - Ênfase2 4 6 6 7" xfId="52812"/>
    <cellStyle name="20% - Ênfase2 4 6 7" xfId="10337"/>
    <cellStyle name="20% - Ênfase2 4 6 7 2" xfId="45493"/>
    <cellStyle name="20% - Ênfase2 4 6 8" xfId="17886"/>
    <cellStyle name="20% - Ênfase2 4 6 9" xfId="26014"/>
    <cellStyle name="20% - Ênfase2 4 7" xfId="1044"/>
    <cellStyle name="20% - Ênfase2 4 7 10" xfId="42087"/>
    <cellStyle name="20% - Ênfase2 4 7 11" xfId="52813"/>
    <cellStyle name="20% - Ênfase2 4 7 2" xfId="1045"/>
    <cellStyle name="20% - Ênfase2 4 7 2 2" xfId="13528"/>
    <cellStyle name="20% - Ênfase2 4 7 2 2 2" xfId="48653"/>
    <cellStyle name="20% - Ênfase2 4 7 2 3" xfId="21330"/>
    <cellStyle name="20% - Ênfase2 4 7 2 4" xfId="29458"/>
    <cellStyle name="20% - Ênfase2 4 7 2 5" xfId="37599"/>
    <cellStyle name="20% - Ênfase2 4 7 2 6" xfId="42088"/>
    <cellStyle name="20% - Ênfase2 4 7 2 7" xfId="52814"/>
    <cellStyle name="20% - Ênfase2 4 7 3" xfId="1046"/>
    <cellStyle name="20% - Ênfase2 4 7 3 2" xfId="15011"/>
    <cellStyle name="20% - Ênfase2 4 7 3 2 2" xfId="50136"/>
    <cellStyle name="20% - Ênfase2 4 7 3 3" xfId="22950"/>
    <cellStyle name="20% - Ênfase2 4 7 3 4" xfId="31078"/>
    <cellStyle name="20% - Ênfase2 4 7 3 5" xfId="39219"/>
    <cellStyle name="20% - Ênfase2 4 7 3 6" xfId="42089"/>
    <cellStyle name="20% - Ênfase2 4 7 3 7" xfId="52815"/>
    <cellStyle name="20% - Ênfase2 4 7 4" xfId="1047"/>
    <cellStyle name="20% - Ênfase2 4 7 4 2" xfId="16503"/>
    <cellStyle name="20% - Ênfase2 4 7 4 2 2" xfId="51628"/>
    <cellStyle name="20% - Ênfase2 4 7 4 3" xfId="24574"/>
    <cellStyle name="20% - Ênfase2 4 7 4 4" xfId="32702"/>
    <cellStyle name="20% - Ênfase2 4 7 4 5" xfId="40843"/>
    <cellStyle name="20% - Ênfase2 4 7 4 6" xfId="42090"/>
    <cellStyle name="20% - Ênfase2 4 7 4 7" xfId="52816"/>
    <cellStyle name="20% - Ênfase2 4 7 5" xfId="1048"/>
    <cellStyle name="20% - Ênfase2 4 7 5 2" xfId="12056"/>
    <cellStyle name="20% - Ênfase2 4 7 5 2 2" xfId="47182"/>
    <cellStyle name="20% - Ênfase2 4 7 5 3" xfId="19724"/>
    <cellStyle name="20% - Ênfase2 4 7 5 4" xfId="27852"/>
    <cellStyle name="20% - Ênfase2 4 7 5 5" xfId="35993"/>
    <cellStyle name="20% - Ênfase2 4 7 5 6" xfId="42091"/>
    <cellStyle name="20% - Ênfase2 4 7 5 7" xfId="52817"/>
    <cellStyle name="20% - Ênfase2 4 7 6" xfId="10519"/>
    <cellStyle name="20% - Ênfase2 4 7 6 2" xfId="45672"/>
    <cellStyle name="20% - Ênfase2 4 7 7" xfId="18078"/>
    <cellStyle name="20% - Ênfase2 4 7 8" xfId="26206"/>
    <cellStyle name="20% - Ênfase2 4 7 9" xfId="34347"/>
    <cellStyle name="20% - Ênfase2 4 8" xfId="1049"/>
    <cellStyle name="20% - Ênfase2 4 8 2" xfId="12790"/>
    <cellStyle name="20% - Ênfase2 4 8 2 2" xfId="47915"/>
    <cellStyle name="20% - Ênfase2 4 8 3" xfId="20521"/>
    <cellStyle name="20% - Ênfase2 4 8 4" xfId="28649"/>
    <cellStyle name="20% - Ênfase2 4 8 5" xfId="36790"/>
    <cellStyle name="20% - Ênfase2 4 8 6" xfId="42092"/>
    <cellStyle name="20% - Ênfase2 4 8 7" xfId="52818"/>
    <cellStyle name="20% - Ênfase2 4 9" xfId="1050"/>
    <cellStyle name="20% - Ênfase2 4 9 2" xfId="14268"/>
    <cellStyle name="20% - Ênfase2 4 9 2 2" xfId="49393"/>
    <cellStyle name="20% - Ênfase2 4 9 3" xfId="22141"/>
    <cellStyle name="20% - Ênfase2 4 9 4" xfId="30269"/>
    <cellStyle name="20% - Ênfase2 4 9 5" xfId="38410"/>
    <cellStyle name="20% - Ênfase2 4 9 6" xfId="42093"/>
    <cellStyle name="20% - Ênfase2 4 9 7" xfId="52819"/>
    <cellStyle name="20% - Ênfase2 5" xfId="1051"/>
    <cellStyle name="20% - Ênfase2 5 10" xfId="25432"/>
    <cellStyle name="20% - Ênfase2 5 11" xfId="33563"/>
    <cellStyle name="20% - Ênfase2 5 12" xfId="42094"/>
    <cellStyle name="20% - Ênfase2 5 13" xfId="52820"/>
    <cellStyle name="20% - Ênfase2 5 14" xfId="61030"/>
    <cellStyle name="20% - Ênfase2 5 15" xfId="61487"/>
    <cellStyle name="20% - Ênfase2 5 16" xfId="61694"/>
    <cellStyle name="20% - Ênfase2 5 2" xfId="1052"/>
    <cellStyle name="20% - Ênfase2 5 2 10" xfId="33876"/>
    <cellStyle name="20% - Ênfase2 5 2 11" xfId="42095"/>
    <cellStyle name="20% - Ênfase2 5 2 12" xfId="52821"/>
    <cellStyle name="20% - Ênfase2 5 2 2" xfId="1053"/>
    <cellStyle name="20% - Ênfase2 5 2 2 10" xfId="42096"/>
    <cellStyle name="20% - Ênfase2 5 2 2 11" xfId="52822"/>
    <cellStyle name="20% - Ênfase2 5 2 2 2" xfId="1054"/>
    <cellStyle name="20% - Ênfase2 5 2 2 2 2" xfId="13832"/>
    <cellStyle name="20% - Ênfase2 5 2 2 2 2 2" xfId="48957"/>
    <cellStyle name="20% - Ênfase2 5 2 2 2 3" xfId="21668"/>
    <cellStyle name="20% - Ênfase2 5 2 2 2 4" xfId="29796"/>
    <cellStyle name="20% - Ênfase2 5 2 2 2 5" xfId="37937"/>
    <cellStyle name="20% - Ênfase2 5 2 2 2 6" xfId="42097"/>
    <cellStyle name="20% - Ênfase2 5 2 2 2 7" xfId="52823"/>
    <cellStyle name="20% - Ênfase2 5 2 2 3" xfId="1055"/>
    <cellStyle name="20% - Ênfase2 5 2 2 3 2" xfId="15320"/>
    <cellStyle name="20% - Ênfase2 5 2 2 3 2 2" xfId="50445"/>
    <cellStyle name="20% - Ênfase2 5 2 2 3 3" xfId="23288"/>
    <cellStyle name="20% - Ênfase2 5 2 2 3 4" xfId="31416"/>
    <cellStyle name="20% - Ênfase2 5 2 2 3 5" xfId="39557"/>
    <cellStyle name="20% - Ênfase2 5 2 2 3 6" xfId="42098"/>
    <cellStyle name="20% - Ênfase2 5 2 2 3 7" xfId="52824"/>
    <cellStyle name="20% - Ênfase2 5 2 2 4" xfId="1056"/>
    <cellStyle name="20% - Ênfase2 5 2 2 4 2" xfId="16812"/>
    <cellStyle name="20% - Ênfase2 5 2 2 4 2 2" xfId="51937"/>
    <cellStyle name="20% - Ênfase2 5 2 2 4 3" xfId="24912"/>
    <cellStyle name="20% - Ênfase2 5 2 2 4 4" xfId="33040"/>
    <cellStyle name="20% - Ênfase2 5 2 2 4 5" xfId="41181"/>
    <cellStyle name="20% - Ênfase2 5 2 2 4 6" xfId="42099"/>
    <cellStyle name="20% - Ênfase2 5 2 2 4 7" xfId="52825"/>
    <cellStyle name="20% - Ênfase2 5 2 2 5" xfId="1057"/>
    <cellStyle name="20% - Ênfase2 5 2 2 5 2" xfId="12358"/>
    <cellStyle name="20% - Ênfase2 5 2 2 5 2 2" xfId="47483"/>
    <cellStyle name="20% - Ênfase2 5 2 2 5 3" xfId="20052"/>
    <cellStyle name="20% - Ênfase2 5 2 2 5 4" xfId="28180"/>
    <cellStyle name="20% - Ênfase2 5 2 2 5 5" xfId="36321"/>
    <cellStyle name="20% - Ênfase2 5 2 2 5 6" xfId="42100"/>
    <cellStyle name="20% - Ênfase2 5 2 2 5 7" xfId="52826"/>
    <cellStyle name="20% - Ênfase2 5 2 2 6" xfId="10828"/>
    <cellStyle name="20% - Ênfase2 5 2 2 6 2" xfId="45981"/>
    <cellStyle name="20% - Ênfase2 5 2 2 7" xfId="18416"/>
    <cellStyle name="20% - Ênfase2 5 2 2 8" xfId="26544"/>
    <cellStyle name="20% - Ênfase2 5 2 2 9" xfId="34685"/>
    <cellStyle name="20% - Ênfase2 5 2 3" xfId="1058"/>
    <cellStyle name="20% - Ênfase2 5 2 3 2" xfId="13099"/>
    <cellStyle name="20% - Ênfase2 5 2 3 2 2" xfId="48224"/>
    <cellStyle name="20% - Ênfase2 5 2 3 3" xfId="20859"/>
    <cellStyle name="20% - Ênfase2 5 2 3 4" xfId="28987"/>
    <cellStyle name="20% - Ênfase2 5 2 3 5" xfId="37128"/>
    <cellStyle name="20% - Ênfase2 5 2 3 6" xfId="42101"/>
    <cellStyle name="20% - Ênfase2 5 2 3 7" xfId="52827"/>
    <cellStyle name="20% - Ênfase2 5 2 4" xfId="1059"/>
    <cellStyle name="20% - Ênfase2 5 2 4 2" xfId="14577"/>
    <cellStyle name="20% - Ênfase2 5 2 4 2 2" xfId="49702"/>
    <cellStyle name="20% - Ênfase2 5 2 4 3" xfId="22479"/>
    <cellStyle name="20% - Ênfase2 5 2 4 4" xfId="30607"/>
    <cellStyle name="20% - Ênfase2 5 2 4 5" xfId="38748"/>
    <cellStyle name="20% - Ênfase2 5 2 4 6" xfId="42102"/>
    <cellStyle name="20% - Ênfase2 5 2 4 7" xfId="52828"/>
    <cellStyle name="20% - Ênfase2 5 2 5" xfId="1060"/>
    <cellStyle name="20% - Ênfase2 5 2 5 2" xfId="16069"/>
    <cellStyle name="20% - Ênfase2 5 2 5 2 2" xfId="51194"/>
    <cellStyle name="20% - Ênfase2 5 2 5 3" xfId="24103"/>
    <cellStyle name="20% - Ênfase2 5 2 5 4" xfId="32231"/>
    <cellStyle name="20% - Ênfase2 5 2 5 5" xfId="40372"/>
    <cellStyle name="20% - Ênfase2 5 2 5 6" xfId="42103"/>
    <cellStyle name="20% - Ênfase2 5 2 5 7" xfId="52829"/>
    <cellStyle name="20% - Ênfase2 5 2 6" xfId="1061"/>
    <cellStyle name="20% - Ênfase2 5 2 6 2" xfId="11601"/>
    <cellStyle name="20% - Ênfase2 5 2 6 2 2" xfId="46738"/>
    <cellStyle name="20% - Ênfase2 5 2 6 3" xfId="19243"/>
    <cellStyle name="20% - Ênfase2 5 2 6 4" xfId="27371"/>
    <cellStyle name="20% - Ênfase2 5 2 6 5" xfId="35512"/>
    <cellStyle name="20% - Ênfase2 5 2 6 6" xfId="42104"/>
    <cellStyle name="20% - Ênfase2 5 2 6 7" xfId="52830"/>
    <cellStyle name="20% - Ênfase2 5 2 7" xfId="10062"/>
    <cellStyle name="20% - Ênfase2 5 2 7 2" xfId="45246"/>
    <cellStyle name="20% - Ênfase2 5 2 8" xfId="17607"/>
    <cellStyle name="20% - Ênfase2 5 2 9" xfId="25735"/>
    <cellStyle name="20% - Ênfase2 5 3" xfId="1062"/>
    <cellStyle name="20% - Ênfase2 5 3 10" xfId="42105"/>
    <cellStyle name="20% - Ênfase2 5 3 11" xfId="52831"/>
    <cellStyle name="20% - Ênfase2 5 3 2" xfId="1063"/>
    <cellStyle name="20% - Ênfase2 5 3 2 2" xfId="13553"/>
    <cellStyle name="20% - Ênfase2 5 3 2 2 2" xfId="48678"/>
    <cellStyle name="20% - Ênfase2 5 3 2 3" xfId="21365"/>
    <cellStyle name="20% - Ênfase2 5 3 2 4" xfId="29493"/>
    <cellStyle name="20% - Ênfase2 5 3 2 5" xfId="37634"/>
    <cellStyle name="20% - Ênfase2 5 3 2 6" xfId="42106"/>
    <cellStyle name="20% - Ênfase2 5 3 2 7" xfId="52832"/>
    <cellStyle name="20% - Ênfase2 5 3 3" xfId="1064"/>
    <cellStyle name="20% - Ênfase2 5 3 3 2" xfId="15041"/>
    <cellStyle name="20% - Ênfase2 5 3 3 2 2" xfId="50166"/>
    <cellStyle name="20% - Ênfase2 5 3 3 3" xfId="22985"/>
    <cellStyle name="20% - Ênfase2 5 3 3 4" xfId="31113"/>
    <cellStyle name="20% - Ênfase2 5 3 3 5" xfId="39254"/>
    <cellStyle name="20% - Ênfase2 5 3 3 6" xfId="42107"/>
    <cellStyle name="20% - Ênfase2 5 3 3 7" xfId="52833"/>
    <cellStyle name="20% - Ênfase2 5 3 4" xfId="1065"/>
    <cellStyle name="20% - Ênfase2 5 3 4 2" xfId="16533"/>
    <cellStyle name="20% - Ênfase2 5 3 4 2 2" xfId="51658"/>
    <cellStyle name="20% - Ênfase2 5 3 4 3" xfId="24609"/>
    <cellStyle name="20% - Ênfase2 5 3 4 4" xfId="32737"/>
    <cellStyle name="20% - Ênfase2 5 3 4 5" xfId="40878"/>
    <cellStyle name="20% - Ênfase2 5 3 4 6" xfId="42108"/>
    <cellStyle name="20% - Ênfase2 5 3 4 7" xfId="52834"/>
    <cellStyle name="20% - Ênfase2 5 3 5" xfId="1066"/>
    <cellStyle name="20% - Ênfase2 5 3 5 2" xfId="12082"/>
    <cellStyle name="20% - Ênfase2 5 3 5 2 2" xfId="47207"/>
    <cellStyle name="20% - Ênfase2 5 3 5 3" xfId="19752"/>
    <cellStyle name="20% - Ênfase2 5 3 5 4" xfId="27880"/>
    <cellStyle name="20% - Ênfase2 5 3 5 5" xfId="36021"/>
    <cellStyle name="20% - Ênfase2 5 3 5 6" xfId="42109"/>
    <cellStyle name="20% - Ênfase2 5 3 5 7" xfId="52835"/>
    <cellStyle name="20% - Ênfase2 5 3 6" xfId="10549"/>
    <cellStyle name="20% - Ênfase2 5 3 6 2" xfId="45702"/>
    <cellStyle name="20% - Ênfase2 5 3 7" xfId="18113"/>
    <cellStyle name="20% - Ênfase2 5 3 8" xfId="26241"/>
    <cellStyle name="20% - Ênfase2 5 3 9" xfId="34382"/>
    <cellStyle name="20% - Ênfase2 5 4" xfId="1067"/>
    <cellStyle name="20% - Ênfase2 5 4 2" xfId="12820"/>
    <cellStyle name="20% - Ênfase2 5 4 2 2" xfId="47945"/>
    <cellStyle name="20% - Ênfase2 5 4 3" xfId="20556"/>
    <cellStyle name="20% - Ênfase2 5 4 4" xfId="28684"/>
    <cellStyle name="20% - Ênfase2 5 4 5" xfId="36825"/>
    <cellStyle name="20% - Ênfase2 5 4 6" xfId="42110"/>
    <cellStyle name="20% - Ênfase2 5 4 7" xfId="52836"/>
    <cellStyle name="20% - Ênfase2 5 5" xfId="1068"/>
    <cellStyle name="20% - Ênfase2 5 5 2" xfId="14298"/>
    <cellStyle name="20% - Ênfase2 5 5 2 2" xfId="49423"/>
    <cellStyle name="20% - Ênfase2 5 5 3" xfId="22176"/>
    <cellStyle name="20% - Ênfase2 5 5 4" xfId="30304"/>
    <cellStyle name="20% - Ênfase2 5 5 5" xfId="38445"/>
    <cellStyle name="20% - Ênfase2 5 5 6" xfId="42111"/>
    <cellStyle name="20% - Ênfase2 5 5 7" xfId="52837"/>
    <cellStyle name="20% - Ênfase2 5 6" xfId="1069"/>
    <cellStyle name="20% - Ênfase2 5 6 2" xfId="15790"/>
    <cellStyle name="20% - Ênfase2 5 6 2 2" xfId="50915"/>
    <cellStyle name="20% - Ênfase2 5 6 3" xfId="23800"/>
    <cellStyle name="20% - Ênfase2 5 6 4" xfId="31928"/>
    <cellStyle name="20% - Ênfase2 5 6 5" xfId="40069"/>
    <cellStyle name="20% - Ênfase2 5 6 6" xfId="42112"/>
    <cellStyle name="20% - Ênfase2 5 6 7" xfId="52838"/>
    <cellStyle name="20% - Ênfase2 5 7" xfId="1070"/>
    <cellStyle name="20% - Ênfase2 5 7 2" xfId="11321"/>
    <cellStyle name="20% - Ênfase2 5 7 2 2" xfId="46459"/>
    <cellStyle name="20% - Ênfase2 5 7 3" xfId="18940"/>
    <cellStyle name="20% - Ênfase2 5 7 4" xfId="27068"/>
    <cellStyle name="20% - Ênfase2 5 7 5" xfId="35209"/>
    <cellStyle name="20% - Ênfase2 5 7 6" xfId="42113"/>
    <cellStyle name="20% - Ênfase2 5 7 7" xfId="52839"/>
    <cellStyle name="20% - Ênfase2 5 8" xfId="9697"/>
    <cellStyle name="20% - Ênfase2 5 8 2" xfId="44967"/>
    <cellStyle name="20% - Ênfase2 5 9" xfId="17304"/>
    <cellStyle name="20% - Ênfase2 6" xfId="1071"/>
    <cellStyle name="20% - Ênfase2 6 10" xfId="25478"/>
    <cellStyle name="20% - Ênfase2 6 11" xfId="33618"/>
    <cellStyle name="20% - Ênfase2 6 12" xfId="42114"/>
    <cellStyle name="20% - Ênfase2 6 13" xfId="52840"/>
    <cellStyle name="20% - Ênfase2 6 14" xfId="61044"/>
    <cellStyle name="20% - Ênfase2 6 15" xfId="61501"/>
    <cellStyle name="20% - Ênfase2 6 16" xfId="61708"/>
    <cellStyle name="20% - Ênfase2 6 2" xfId="1072"/>
    <cellStyle name="20% - Ênfase2 6 2 10" xfId="33930"/>
    <cellStyle name="20% - Ênfase2 6 2 11" xfId="42115"/>
    <cellStyle name="20% - Ênfase2 6 2 12" xfId="52841"/>
    <cellStyle name="20% - Ênfase2 6 2 2" xfId="1073"/>
    <cellStyle name="20% - Ênfase2 6 2 2 10" xfId="42116"/>
    <cellStyle name="20% - Ênfase2 6 2 2 11" xfId="52842"/>
    <cellStyle name="20% - Ênfase2 6 2 2 2" xfId="1074"/>
    <cellStyle name="20% - Ênfase2 6 2 2 2 2" xfId="13881"/>
    <cellStyle name="20% - Ênfase2 6 2 2 2 2 2" xfId="49006"/>
    <cellStyle name="20% - Ênfase2 6 2 2 2 3" xfId="21722"/>
    <cellStyle name="20% - Ênfase2 6 2 2 2 4" xfId="29850"/>
    <cellStyle name="20% - Ênfase2 6 2 2 2 5" xfId="37991"/>
    <cellStyle name="20% - Ênfase2 6 2 2 2 6" xfId="42117"/>
    <cellStyle name="20% - Ênfase2 6 2 2 2 7" xfId="52843"/>
    <cellStyle name="20% - Ênfase2 6 2 2 3" xfId="1075"/>
    <cellStyle name="20% - Ênfase2 6 2 2 3 2" xfId="15369"/>
    <cellStyle name="20% - Ênfase2 6 2 2 3 2 2" xfId="50494"/>
    <cellStyle name="20% - Ênfase2 6 2 2 3 3" xfId="23342"/>
    <cellStyle name="20% - Ênfase2 6 2 2 3 4" xfId="31470"/>
    <cellStyle name="20% - Ênfase2 6 2 2 3 5" xfId="39611"/>
    <cellStyle name="20% - Ênfase2 6 2 2 3 6" xfId="42118"/>
    <cellStyle name="20% - Ênfase2 6 2 2 3 7" xfId="52844"/>
    <cellStyle name="20% - Ênfase2 6 2 2 4" xfId="1076"/>
    <cellStyle name="20% - Ênfase2 6 2 2 4 2" xfId="16861"/>
    <cellStyle name="20% - Ênfase2 6 2 2 4 2 2" xfId="51986"/>
    <cellStyle name="20% - Ênfase2 6 2 2 4 3" xfId="24966"/>
    <cellStyle name="20% - Ênfase2 6 2 2 4 4" xfId="33094"/>
    <cellStyle name="20% - Ênfase2 6 2 2 4 5" xfId="41235"/>
    <cellStyle name="20% - Ênfase2 6 2 2 4 6" xfId="42119"/>
    <cellStyle name="20% - Ênfase2 6 2 2 4 7" xfId="52845"/>
    <cellStyle name="20% - Ênfase2 6 2 2 5" xfId="1077"/>
    <cellStyle name="20% - Ênfase2 6 2 2 5 2" xfId="12407"/>
    <cellStyle name="20% - Ênfase2 6 2 2 5 2 2" xfId="47532"/>
    <cellStyle name="20% - Ênfase2 6 2 2 5 3" xfId="20106"/>
    <cellStyle name="20% - Ênfase2 6 2 2 5 4" xfId="28234"/>
    <cellStyle name="20% - Ênfase2 6 2 2 5 5" xfId="36375"/>
    <cellStyle name="20% - Ênfase2 6 2 2 5 6" xfId="42120"/>
    <cellStyle name="20% - Ênfase2 6 2 2 5 7" xfId="52846"/>
    <cellStyle name="20% - Ênfase2 6 2 2 6" xfId="10877"/>
    <cellStyle name="20% - Ênfase2 6 2 2 6 2" xfId="46030"/>
    <cellStyle name="20% - Ênfase2 6 2 2 7" xfId="18470"/>
    <cellStyle name="20% - Ênfase2 6 2 2 8" xfId="26598"/>
    <cellStyle name="20% - Ênfase2 6 2 2 9" xfId="34739"/>
    <cellStyle name="20% - Ênfase2 6 2 3" xfId="1078"/>
    <cellStyle name="20% - Ênfase2 6 2 3 2" xfId="13148"/>
    <cellStyle name="20% - Ênfase2 6 2 3 2 2" xfId="48273"/>
    <cellStyle name="20% - Ênfase2 6 2 3 3" xfId="20913"/>
    <cellStyle name="20% - Ênfase2 6 2 3 4" xfId="29041"/>
    <cellStyle name="20% - Ênfase2 6 2 3 5" xfId="37182"/>
    <cellStyle name="20% - Ênfase2 6 2 3 6" xfId="42121"/>
    <cellStyle name="20% - Ênfase2 6 2 3 7" xfId="52847"/>
    <cellStyle name="20% - Ênfase2 6 2 4" xfId="1079"/>
    <cellStyle name="20% - Ênfase2 6 2 4 2" xfId="14626"/>
    <cellStyle name="20% - Ênfase2 6 2 4 2 2" xfId="49751"/>
    <cellStyle name="20% - Ênfase2 6 2 4 3" xfId="22533"/>
    <cellStyle name="20% - Ênfase2 6 2 4 4" xfId="30661"/>
    <cellStyle name="20% - Ênfase2 6 2 4 5" xfId="38802"/>
    <cellStyle name="20% - Ênfase2 6 2 4 6" xfId="42122"/>
    <cellStyle name="20% - Ênfase2 6 2 4 7" xfId="52848"/>
    <cellStyle name="20% - Ênfase2 6 2 5" xfId="1080"/>
    <cellStyle name="20% - Ênfase2 6 2 5 2" xfId="16118"/>
    <cellStyle name="20% - Ênfase2 6 2 5 2 2" xfId="51243"/>
    <cellStyle name="20% - Ênfase2 6 2 5 3" xfId="24157"/>
    <cellStyle name="20% - Ênfase2 6 2 5 4" xfId="32285"/>
    <cellStyle name="20% - Ênfase2 6 2 5 5" xfId="40426"/>
    <cellStyle name="20% - Ênfase2 6 2 5 6" xfId="42123"/>
    <cellStyle name="20% - Ênfase2 6 2 5 7" xfId="52849"/>
    <cellStyle name="20% - Ênfase2 6 2 6" xfId="1081"/>
    <cellStyle name="20% - Ênfase2 6 2 6 2" xfId="11650"/>
    <cellStyle name="20% - Ênfase2 6 2 6 2 2" xfId="46787"/>
    <cellStyle name="20% - Ênfase2 6 2 6 3" xfId="19297"/>
    <cellStyle name="20% - Ênfase2 6 2 6 4" xfId="27425"/>
    <cellStyle name="20% - Ênfase2 6 2 6 5" xfId="35566"/>
    <cellStyle name="20% - Ênfase2 6 2 6 6" xfId="42124"/>
    <cellStyle name="20% - Ênfase2 6 2 6 7" xfId="52850"/>
    <cellStyle name="20% - Ênfase2 6 2 7" xfId="10125"/>
    <cellStyle name="20% - Ênfase2 6 2 7 2" xfId="45295"/>
    <cellStyle name="20% - Ênfase2 6 2 8" xfId="17661"/>
    <cellStyle name="20% - Ênfase2 6 2 9" xfId="25789"/>
    <cellStyle name="20% - Ênfase2 6 3" xfId="1082"/>
    <cellStyle name="20% - Ênfase2 6 3 10" xfId="42125"/>
    <cellStyle name="20% - Ênfase2 6 3 11" xfId="52851"/>
    <cellStyle name="20% - Ênfase2 6 3 2" xfId="1083"/>
    <cellStyle name="20% - Ênfase2 6 3 2 2" xfId="13594"/>
    <cellStyle name="20% - Ênfase2 6 3 2 2 2" xfId="48719"/>
    <cellStyle name="20% - Ênfase2 6 3 2 3" xfId="21411"/>
    <cellStyle name="20% - Ênfase2 6 3 2 4" xfId="29539"/>
    <cellStyle name="20% - Ênfase2 6 3 2 5" xfId="37680"/>
    <cellStyle name="20% - Ênfase2 6 3 2 6" xfId="42126"/>
    <cellStyle name="20% - Ênfase2 6 3 2 7" xfId="52852"/>
    <cellStyle name="20% - Ênfase2 6 3 3" xfId="1084"/>
    <cellStyle name="20% - Ênfase2 6 3 3 2" xfId="15082"/>
    <cellStyle name="20% - Ênfase2 6 3 3 2 2" xfId="50207"/>
    <cellStyle name="20% - Ênfase2 6 3 3 3" xfId="23031"/>
    <cellStyle name="20% - Ênfase2 6 3 3 4" xfId="31159"/>
    <cellStyle name="20% - Ênfase2 6 3 3 5" xfId="39300"/>
    <cellStyle name="20% - Ênfase2 6 3 3 6" xfId="42127"/>
    <cellStyle name="20% - Ênfase2 6 3 3 7" xfId="52853"/>
    <cellStyle name="20% - Ênfase2 6 3 4" xfId="1085"/>
    <cellStyle name="20% - Ênfase2 6 3 4 2" xfId="16574"/>
    <cellStyle name="20% - Ênfase2 6 3 4 2 2" xfId="51699"/>
    <cellStyle name="20% - Ênfase2 6 3 4 3" xfId="24655"/>
    <cellStyle name="20% - Ênfase2 6 3 4 4" xfId="32783"/>
    <cellStyle name="20% - Ênfase2 6 3 4 5" xfId="40924"/>
    <cellStyle name="20% - Ênfase2 6 3 4 6" xfId="42128"/>
    <cellStyle name="20% - Ênfase2 6 3 4 7" xfId="52854"/>
    <cellStyle name="20% - Ênfase2 6 3 5" xfId="1086"/>
    <cellStyle name="20% - Ênfase2 6 3 5 2" xfId="12120"/>
    <cellStyle name="20% - Ênfase2 6 3 5 2 2" xfId="47245"/>
    <cellStyle name="20% - Ênfase2 6 3 5 3" xfId="19795"/>
    <cellStyle name="20% - Ênfase2 6 3 5 4" xfId="27923"/>
    <cellStyle name="20% - Ênfase2 6 3 5 5" xfId="36064"/>
    <cellStyle name="20% - Ênfase2 6 3 5 6" xfId="42129"/>
    <cellStyle name="20% - Ênfase2 6 3 5 7" xfId="52855"/>
    <cellStyle name="20% - Ênfase2 6 3 6" xfId="10590"/>
    <cellStyle name="20% - Ênfase2 6 3 6 2" xfId="45743"/>
    <cellStyle name="20% - Ênfase2 6 3 7" xfId="18159"/>
    <cellStyle name="20% - Ênfase2 6 3 8" xfId="26287"/>
    <cellStyle name="20% - Ênfase2 6 3 9" xfId="34428"/>
    <cellStyle name="20% - Ênfase2 6 4" xfId="1087"/>
    <cellStyle name="20% - Ênfase2 6 4 2" xfId="12861"/>
    <cellStyle name="20% - Ênfase2 6 4 2 2" xfId="47986"/>
    <cellStyle name="20% - Ênfase2 6 4 3" xfId="20602"/>
    <cellStyle name="20% - Ênfase2 6 4 4" xfId="28730"/>
    <cellStyle name="20% - Ênfase2 6 4 5" xfId="36871"/>
    <cellStyle name="20% - Ênfase2 6 4 6" xfId="42130"/>
    <cellStyle name="20% - Ênfase2 6 4 7" xfId="52856"/>
    <cellStyle name="20% - Ênfase2 6 5" xfId="1088"/>
    <cellStyle name="20% - Ênfase2 6 5 2" xfId="14339"/>
    <cellStyle name="20% - Ênfase2 6 5 2 2" xfId="49464"/>
    <cellStyle name="20% - Ênfase2 6 5 3" xfId="22222"/>
    <cellStyle name="20% - Ênfase2 6 5 4" xfId="30350"/>
    <cellStyle name="20% - Ênfase2 6 5 5" xfId="38491"/>
    <cellStyle name="20% - Ênfase2 6 5 6" xfId="42131"/>
    <cellStyle name="20% - Ênfase2 6 5 7" xfId="52857"/>
    <cellStyle name="20% - Ênfase2 6 6" xfId="1089"/>
    <cellStyle name="20% - Ênfase2 6 6 2" xfId="15831"/>
    <cellStyle name="20% - Ênfase2 6 6 2 2" xfId="50956"/>
    <cellStyle name="20% - Ênfase2 6 6 3" xfId="23846"/>
    <cellStyle name="20% - Ênfase2 6 6 4" xfId="31974"/>
    <cellStyle name="20% - Ênfase2 6 6 5" xfId="40115"/>
    <cellStyle name="20% - Ênfase2 6 6 6" xfId="42132"/>
    <cellStyle name="20% - Ênfase2 6 6 7" xfId="52858"/>
    <cellStyle name="20% - Ênfase2 6 7" xfId="1090"/>
    <cellStyle name="20% - Ênfase2 6 7 2" xfId="11363"/>
    <cellStyle name="20% - Ênfase2 6 7 2 2" xfId="46500"/>
    <cellStyle name="20% - Ênfase2 6 7 3" xfId="18986"/>
    <cellStyle name="20% - Ênfase2 6 7 4" xfId="27114"/>
    <cellStyle name="20% - Ênfase2 6 7 5" xfId="35255"/>
    <cellStyle name="20% - Ênfase2 6 7 6" xfId="42133"/>
    <cellStyle name="20% - Ênfase2 6 7 7" xfId="52859"/>
    <cellStyle name="20% - Ênfase2 6 8" xfId="9775"/>
    <cellStyle name="20% - Ênfase2 6 8 2" xfId="45008"/>
    <cellStyle name="20% - Ênfase2 6 9" xfId="17350"/>
    <cellStyle name="20% - Ênfase2 7" xfId="1091"/>
    <cellStyle name="20% - Ênfase2 7 10" xfId="25509"/>
    <cellStyle name="20% - Ênfase2 7 11" xfId="33650"/>
    <cellStyle name="20% - Ênfase2 7 12" xfId="42134"/>
    <cellStyle name="20% - Ênfase2 7 13" xfId="52860"/>
    <cellStyle name="20% - Ênfase2 7 14" xfId="61060"/>
    <cellStyle name="20% - Ênfase2 7 15" xfId="61517"/>
    <cellStyle name="20% - Ênfase2 7 16" xfId="61724"/>
    <cellStyle name="20% - Ênfase2 7 2" xfId="1092"/>
    <cellStyle name="20% - Ênfase2 7 2 10" xfId="33963"/>
    <cellStyle name="20% - Ênfase2 7 2 11" xfId="42135"/>
    <cellStyle name="20% - Ênfase2 7 2 12" xfId="52861"/>
    <cellStyle name="20% - Ênfase2 7 2 2" xfId="1093"/>
    <cellStyle name="20% - Ênfase2 7 2 2 10" xfId="42136"/>
    <cellStyle name="20% - Ênfase2 7 2 2 11" xfId="52862"/>
    <cellStyle name="20% - Ênfase2 7 2 2 2" xfId="1094"/>
    <cellStyle name="20% - Ênfase2 7 2 2 2 2" xfId="13910"/>
    <cellStyle name="20% - Ênfase2 7 2 2 2 2 2" xfId="49035"/>
    <cellStyle name="20% - Ênfase2 7 2 2 2 3" xfId="21755"/>
    <cellStyle name="20% - Ênfase2 7 2 2 2 4" xfId="29883"/>
    <cellStyle name="20% - Ênfase2 7 2 2 2 5" xfId="38024"/>
    <cellStyle name="20% - Ênfase2 7 2 2 2 6" xfId="42137"/>
    <cellStyle name="20% - Ênfase2 7 2 2 2 7" xfId="52863"/>
    <cellStyle name="20% - Ênfase2 7 2 2 3" xfId="1095"/>
    <cellStyle name="20% - Ênfase2 7 2 2 3 2" xfId="15398"/>
    <cellStyle name="20% - Ênfase2 7 2 2 3 2 2" xfId="50523"/>
    <cellStyle name="20% - Ênfase2 7 2 2 3 3" xfId="23375"/>
    <cellStyle name="20% - Ênfase2 7 2 2 3 4" xfId="31503"/>
    <cellStyle name="20% - Ênfase2 7 2 2 3 5" xfId="39644"/>
    <cellStyle name="20% - Ênfase2 7 2 2 3 6" xfId="42138"/>
    <cellStyle name="20% - Ênfase2 7 2 2 3 7" xfId="52864"/>
    <cellStyle name="20% - Ênfase2 7 2 2 4" xfId="1096"/>
    <cellStyle name="20% - Ênfase2 7 2 2 4 2" xfId="16890"/>
    <cellStyle name="20% - Ênfase2 7 2 2 4 2 2" xfId="52015"/>
    <cellStyle name="20% - Ênfase2 7 2 2 4 3" xfId="24999"/>
    <cellStyle name="20% - Ênfase2 7 2 2 4 4" xfId="33127"/>
    <cellStyle name="20% - Ênfase2 7 2 2 4 5" xfId="41268"/>
    <cellStyle name="20% - Ênfase2 7 2 2 4 6" xfId="42139"/>
    <cellStyle name="20% - Ênfase2 7 2 2 4 7" xfId="52865"/>
    <cellStyle name="20% - Ênfase2 7 2 2 5" xfId="1097"/>
    <cellStyle name="20% - Ênfase2 7 2 2 5 2" xfId="12436"/>
    <cellStyle name="20% - Ênfase2 7 2 2 5 2 2" xfId="47561"/>
    <cellStyle name="20% - Ênfase2 7 2 2 5 3" xfId="20139"/>
    <cellStyle name="20% - Ênfase2 7 2 2 5 4" xfId="28267"/>
    <cellStyle name="20% - Ênfase2 7 2 2 5 5" xfId="36408"/>
    <cellStyle name="20% - Ênfase2 7 2 2 5 6" xfId="42140"/>
    <cellStyle name="20% - Ênfase2 7 2 2 5 7" xfId="52866"/>
    <cellStyle name="20% - Ênfase2 7 2 2 6" xfId="10906"/>
    <cellStyle name="20% - Ênfase2 7 2 2 6 2" xfId="46059"/>
    <cellStyle name="20% - Ênfase2 7 2 2 7" xfId="18503"/>
    <cellStyle name="20% - Ênfase2 7 2 2 8" xfId="26631"/>
    <cellStyle name="20% - Ênfase2 7 2 2 9" xfId="34772"/>
    <cellStyle name="20% - Ênfase2 7 2 3" xfId="1098"/>
    <cellStyle name="20% - Ênfase2 7 2 3 2" xfId="13177"/>
    <cellStyle name="20% - Ênfase2 7 2 3 2 2" xfId="48302"/>
    <cellStyle name="20% - Ênfase2 7 2 3 3" xfId="20946"/>
    <cellStyle name="20% - Ênfase2 7 2 3 4" xfId="29074"/>
    <cellStyle name="20% - Ênfase2 7 2 3 5" xfId="37215"/>
    <cellStyle name="20% - Ênfase2 7 2 3 6" xfId="42141"/>
    <cellStyle name="20% - Ênfase2 7 2 3 7" xfId="52867"/>
    <cellStyle name="20% - Ênfase2 7 2 4" xfId="1099"/>
    <cellStyle name="20% - Ênfase2 7 2 4 2" xfId="14655"/>
    <cellStyle name="20% - Ênfase2 7 2 4 2 2" xfId="49780"/>
    <cellStyle name="20% - Ênfase2 7 2 4 3" xfId="22566"/>
    <cellStyle name="20% - Ênfase2 7 2 4 4" xfId="30694"/>
    <cellStyle name="20% - Ênfase2 7 2 4 5" xfId="38835"/>
    <cellStyle name="20% - Ênfase2 7 2 4 6" xfId="42142"/>
    <cellStyle name="20% - Ênfase2 7 2 4 7" xfId="52868"/>
    <cellStyle name="20% - Ênfase2 7 2 5" xfId="1100"/>
    <cellStyle name="20% - Ênfase2 7 2 5 2" xfId="16147"/>
    <cellStyle name="20% - Ênfase2 7 2 5 2 2" xfId="51272"/>
    <cellStyle name="20% - Ênfase2 7 2 5 3" xfId="24190"/>
    <cellStyle name="20% - Ênfase2 7 2 5 4" xfId="32318"/>
    <cellStyle name="20% - Ênfase2 7 2 5 5" xfId="40459"/>
    <cellStyle name="20% - Ênfase2 7 2 5 6" xfId="42143"/>
    <cellStyle name="20% - Ênfase2 7 2 5 7" xfId="52869"/>
    <cellStyle name="20% - Ênfase2 7 2 6" xfId="1101"/>
    <cellStyle name="20% - Ênfase2 7 2 6 2" xfId="11679"/>
    <cellStyle name="20% - Ênfase2 7 2 6 2 2" xfId="46816"/>
    <cellStyle name="20% - Ênfase2 7 2 6 3" xfId="19330"/>
    <cellStyle name="20% - Ênfase2 7 2 6 4" xfId="27458"/>
    <cellStyle name="20% - Ênfase2 7 2 6 5" xfId="35599"/>
    <cellStyle name="20% - Ênfase2 7 2 6 6" xfId="42144"/>
    <cellStyle name="20% - Ênfase2 7 2 6 7" xfId="52870"/>
    <cellStyle name="20% - Ênfase2 7 2 7" xfId="10154"/>
    <cellStyle name="20% - Ênfase2 7 2 7 2" xfId="45323"/>
    <cellStyle name="20% - Ênfase2 7 2 8" xfId="17694"/>
    <cellStyle name="20% - Ênfase2 7 2 9" xfId="25822"/>
    <cellStyle name="20% - Ênfase2 7 3" xfId="1102"/>
    <cellStyle name="20% - Ênfase2 7 3 10" xfId="42145"/>
    <cellStyle name="20% - Ênfase2 7 3 11" xfId="52871"/>
    <cellStyle name="20% - Ênfase2 7 3 2" xfId="1103"/>
    <cellStyle name="20% - Ênfase2 7 3 2 2" xfId="13621"/>
    <cellStyle name="20% - Ênfase2 7 3 2 2 2" xfId="48746"/>
    <cellStyle name="20% - Ênfase2 7 3 2 3" xfId="21442"/>
    <cellStyle name="20% - Ênfase2 7 3 2 4" xfId="29570"/>
    <cellStyle name="20% - Ênfase2 7 3 2 5" xfId="37711"/>
    <cellStyle name="20% - Ênfase2 7 3 2 6" xfId="42146"/>
    <cellStyle name="20% - Ênfase2 7 3 2 7" xfId="52872"/>
    <cellStyle name="20% - Ênfase2 7 3 3" xfId="1104"/>
    <cellStyle name="20% - Ênfase2 7 3 3 2" xfId="15109"/>
    <cellStyle name="20% - Ênfase2 7 3 3 2 2" xfId="50234"/>
    <cellStyle name="20% - Ênfase2 7 3 3 3" xfId="23062"/>
    <cellStyle name="20% - Ênfase2 7 3 3 4" xfId="31190"/>
    <cellStyle name="20% - Ênfase2 7 3 3 5" xfId="39331"/>
    <cellStyle name="20% - Ênfase2 7 3 3 6" xfId="42147"/>
    <cellStyle name="20% - Ênfase2 7 3 3 7" xfId="52873"/>
    <cellStyle name="20% - Ênfase2 7 3 4" xfId="1105"/>
    <cellStyle name="20% - Ênfase2 7 3 4 2" xfId="16601"/>
    <cellStyle name="20% - Ênfase2 7 3 4 2 2" xfId="51726"/>
    <cellStyle name="20% - Ênfase2 7 3 4 3" xfId="24686"/>
    <cellStyle name="20% - Ênfase2 7 3 4 4" xfId="32814"/>
    <cellStyle name="20% - Ênfase2 7 3 4 5" xfId="40955"/>
    <cellStyle name="20% - Ênfase2 7 3 4 6" xfId="42148"/>
    <cellStyle name="20% - Ênfase2 7 3 4 7" xfId="52874"/>
    <cellStyle name="20% - Ênfase2 7 3 5" xfId="1106"/>
    <cellStyle name="20% - Ênfase2 7 3 5 2" xfId="12147"/>
    <cellStyle name="20% - Ênfase2 7 3 5 2 2" xfId="47272"/>
    <cellStyle name="20% - Ênfase2 7 3 5 3" xfId="19826"/>
    <cellStyle name="20% - Ênfase2 7 3 5 4" xfId="27954"/>
    <cellStyle name="20% - Ênfase2 7 3 5 5" xfId="36095"/>
    <cellStyle name="20% - Ênfase2 7 3 5 6" xfId="42149"/>
    <cellStyle name="20% - Ênfase2 7 3 5 7" xfId="52875"/>
    <cellStyle name="20% - Ênfase2 7 3 6" xfId="10617"/>
    <cellStyle name="20% - Ênfase2 7 3 6 2" xfId="45770"/>
    <cellStyle name="20% - Ênfase2 7 3 7" xfId="18190"/>
    <cellStyle name="20% - Ênfase2 7 3 8" xfId="26318"/>
    <cellStyle name="20% - Ênfase2 7 3 9" xfId="34459"/>
    <cellStyle name="20% - Ênfase2 7 4" xfId="1107"/>
    <cellStyle name="20% - Ênfase2 7 4 2" xfId="12888"/>
    <cellStyle name="20% - Ênfase2 7 4 2 2" xfId="48013"/>
    <cellStyle name="20% - Ênfase2 7 4 3" xfId="20633"/>
    <cellStyle name="20% - Ênfase2 7 4 4" xfId="28761"/>
    <cellStyle name="20% - Ênfase2 7 4 5" xfId="36902"/>
    <cellStyle name="20% - Ênfase2 7 4 6" xfId="42150"/>
    <cellStyle name="20% - Ênfase2 7 4 7" xfId="52876"/>
    <cellStyle name="20% - Ênfase2 7 5" xfId="1108"/>
    <cellStyle name="20% - Ênfase2 7 5 2" xfId="14366"/>
    <cellStyle name="20% - Ênfase2 7 5 2 2" xfId="49491"/>
    <cellStyle name="20% - Ênfase2 7 5 3" xfId="22253"/>
    <cellStyle name="20% - Ênfase2 7 5 4" xfId="30381"/>
    <cellStyle name="20% - Ênfase2 7 5 5" xfId="38522"/>
    <cellStyle name="20% - Ênfase2 7 5 6" xfId="42151"/>
    <cellStyle name="20% - Ênfase2 7 5 7" xfId="52877"/>
    <cellStyle name="20% - Ênfase2 7 6" xfId="1109"/>
    <cellStyle name="20% - Ênfase2 7 6 2" xfId="15858"/>
    <cellStyle name="20% - Ênfase2 7 6 2 2" xfId="50983"/>
    <cellStyle name="20% - Ênfase2 7 6 3" xfId="23877"/>
    <cellStyle name="20% - Ênfase2 7 6 4" xfId="32005"/>
    <cellStyle name="20% - Ênfase2 7 6 5" xfId="40146"/>
    <cellStyle name="20% - Ênfase2 7 6 6" xfId="42152"/>
    <cellStyle name="20% - Ênfase2 7 6 7" xfId="52878"/>
    <cellStyle name="20% - Ênfase2 7 7" xfId="1110"/>
    <cellStyle name="20% - Ênfase2 7 7 2" xfId="11390"/>
    <cellStyle name="20% - Ênfase2 7 7 2 2" xfId="46527"/>
    <cellStyle name="20% - Ênfase2 7 7 3" xfId="19017"/>
    <cellStyle name="20% - Ênfase2 7 7 4" xfId="27145"/>
    <cellStyle name="20% - Ênfase2 7 7 5" xfId="35286"/>
    <cellStyle name="20% - Ênfase2 7 7 6" xfId="42153"/>
    <cellStyle name="20% - Ênfase2 7 7 7" xfId="52879"/>
    <cellStyle name="20% - Ênfase2 7 8" xfId="9803"/>
    <cellStyle name="20% - Ênfase2 7 8 2" xfId="45035"/>
    <cellStyle name="20% - Ênfase2 7 9" xfId="17381"/>
    <cellStyle name="20% - Ênfase2 8" xfId="1111"/>
    <cellStyle name="20% - Ênfase2 8 10" xfId="33991"/>
    <cellStyle name="20% - Ênfase2 8 11" xfId="42154"/>
    <cellStyle name="20% - Ênfase2 8 12" xfId="52880"/>
    <cellStyle name="20% - Ênfase2 8 13" xfId="61074"/>
    <cellStyle name="20% - Ênfase2 8 14" xfId="61531"/>
    <cellStyle name="20% - Ênfase2 8 15" xfId="61738"/>
    <cellStyle name="20% - Ênfase2 8 2" xfId="1112"/>
    <cellStyle name="20% - Ênfase2 8 2 10" xfId="42155"/>
    <cellStyle name="20% - Ênfase2 8 2 11" xfId="52881"/>
    <cellStyle name="20% - Ênfase2 8 2 2" xfId="1113"/>
    <cellStyle name="20% - Ênfase2 8 2 2 2" xfId="13934"/>
    <cellStyle name="20% - Ênfase2 8 2 2 2 2" xfId="49059"/>
    <cellStyle name="20% - Ênfase2 8 2 2 3" xfId="21783"/>
    <cellStyle name="20% - Ênfase2 8 2 2 4" xfId="29911"/>
    <cellStyle name="20% - Ênfase2 8 2 2 5" xfId="38052"/>
    <cellStyle name="20% - Ênfase2 8 2 2 6" xfId="42156"/>
    <cellStyle name="20% - Ênfase2 8 2 2 7" xfId="52882"/>
    <cellStyle name="20% - Ênfase2 8 2 3" xfId="1114"/>
    <cellStyle name="20% - Ênfase2 8 2 3 2" xfId="15422"/>
    <cellStyle name="20% - Ênfase2 8 2 3 2 2" xfId="50547"/>
    <cellStyle name="20% - Ênfase2 8 2 3 3" xfId="23403"/>
    <cellStyle name="20% - Ênfase2 8 2 3 4" xfId="31531"/>
    <cellStyle name="20% - Ênfase2 8 2 3 5" xfId="39672"/>
    <cellStyle name="20% - Ênfase2 8 2 3 6" xfId="42157"/>
    <cellStyle name="20% - Ênfase2 8 2 3 7" xfId="52883"/>
    <cellStyle name="20% - Ênfase2 8 2 4" xfId="1115"/>
    <cellStyle name="20% - Ênfase2 8 2 4 2" xfId="16914"/>
    <cellStyle name="20% - Ênfase2 8 2 4 2 2" xfId="52039"/>
    <cellStyle name="20% - Ênfase2 8 2 4 3" xfId="25027"/>
    <cellStyle name="20% - Ênfase2 8 2 4 4" xfId="33155"/>
    <cellStyle name="20% - Ênfase2 8 2 4 5" xfId="41296"/>
    <cellStyle name="20% - Ênfase2 8 2 4 6" xfId="42158"/>
    <cellStyle name="20% - Ênfase2 8 2 4 7" xfId="52884"/>
    <cellStyle name="20% - Ênfase2 8 2 5" xfId="1116"/>
    <cellStyle name="20% - Ênfase2 8 2 5 2" xfId="12460"/>
    <cellStyle name="20% - Ênfase2 8 2 5 2 2" xfId="47585"/>
    <cellStyle name="20% - Ênfase2 8 2 5 3" xfId="20167"/>
    <cellStyle name="20% - Ênfase2 8 2 5 4" xfId="28295"/>
    <cellStyle name="20% - Ênfase2 8 2 5 5" xfId="36436"/>
    <cellStyle name="20% - Ênfase2 8 2 5 6" xfId="42159"/>
    <cellStyle name="20% - Ênfase2 8 2 5 7" xfId="52885"/>
    <cellStyle name="20% - Ênfase2 8 2 6" xfId="10930"/>
    <cellStyle name="20% - Ênfase2 8 2 6 2" xfId="46083"/>
    <cellStyle name="20% - Ênfase2 8 2 7" xfId="18531"/>
    <cellStyle name="20% - Ênfase2 8 2 8" xfId="26659"/>
    <cellStyle name="20% - Ênfase2 8 2 9" xfId="34800"/>
    <cellStyle name="20% - Ênfase2 8 3" xfId="1117"/>
    <cellStyle name="20% - Ênfase2 8 3 2" xfId="1118"/>
    <cellStyle name="20% - Ênfase2 8 3 2 2" xfId="42161"/>
    <cellStyle name="20% - Ênfase2 8 3 3" xfId="13201"/>
    <cellStyle name="20% - Ênfase2 8 3 3 2" xfId="48326"/>
    <cellStyle name="20% - Ênfase2 8 3 4" xfId="20974"/>
    <cellStyle name="20% - Ênfase2 8 3 5" xfId="29102"/>
    <cellStyle name="20% - Ênfase2 8 3 6" xfId="37243"/>
    <cellStyle name="20% - Ênfase2 8 3 7" xfId="42160"/>
    <cellStyle name="20% - Ênfase2 8 3 8" xfId="52886"/>
    <cellStyle name="20% - Ênfase2 8 4" xfId="1119"/>
    <cellStyle name="20% - Ênfase2 8 4 2" xfId="14679"/>
    <cellStyle name="20% - Ênfase2 8 4 2 2" xfId="49804"/>
    <cellStyle name="20% - Ênfase2 8 4 3" xfId="22594"/>
    <cellStyle name="20% - Ênfase2 8 4 4" xfId="30722"/>
    <cellStyle name="20% - Ênfase2 8 4 5" xfId="38863"/>
    <cellStyle name="20% - Ênfase2 8 4 6" xfId="42162"/>
    <cellStyle name="20% - Ênfase2 8 4 7" xfId="52887"/>
    <cellStyle name="20% - Ênfase2 8 5" xfId="1120"/>
    <cellStyle name="20% - Ênfase2 8 5 2" xfId="16171"/>
    <cellStyle name="20% - Ênfase2 8 5 2 2" xfId="51296"/>
    <cellStyle name="20% - Ênfase2 8 5 3" xfId="24218"/>
    <cellStyle name="20% - Ênfase2 8 5 4" xfId="32346"/>
    <cellStyle name="20% - Ênfase2 8 5 5" xfId="40487"/>
    <cellStyle name="20% - Ênfase2 8 5 6" xfId="42163"/>
    <cellStyle name="20% - Ênfase2 8 5 7" xfId="52888"/>
    <cellStyle name="20% - Ênfase2 8 6" xfId="1121"/>
    <cellStyle name="20% - Ênfase2 8 6 2" xfId="11703"/>
    <cellStyle name="20% - Ênfase2 8 6 2 2" xfId="46840"/>
    <cellStyle name="20% - Ênfase2 8 6 3" xfId="19358"/>
    <cellStyle name="20% - Ênfase2 8 6 4" xfId="27486"/>
    <cellStyle name="20% - Ênfase2 8 6 5" xfId="35627"/>
    <cellStyle name="20% - Ênfase2 8 6 6" xfId="42164"/>
    <cellStyle name="20% - Ênfase2 8 6 7" xfId="52889"/>
    <cellStyle name="20% - Ênfase2 8 7" xfId="10180"/>
    <cellStyle name="20% - Ênfase2 8 7 2" xfId="45346"/>
    <cellStyle name="20% - Ênfase2 8 8" xfId="17722"/>
    <cellStyle name="20% - Ênfase2 8 9" xfId="25850"/>
    <cellStyle name="20% - Ênfase2 9" xfId="1122"/>
    <cellStyle name="20% - Ênfase2 9 10" xfId="33801"/>
    <cellStyle name="20% - Ênfase2 9 11" xfId="42165"/>
    <cellStyle name="20% - Ênfase2 9 12" xfId="52890"/>
    <cellStyle name="20% - Ênfase2 9 13" xfId="61095"/>
    <cellStyle name="20% - Ênfase2 9 14" xfId="61548"/>
    <cellStyle name="20% - Ênfase2 9 15" xfId="61755"/>
    <cellStyle name="20% - Ênfase2 9 2" xfId="1123"/>
    <cellStyle name="20% - Ênfase2 9 2 10" xfId="42166"/>
    <cellStyle name="20% - Ênfase2 9 2 11" xfId="52891"/>
    <cellStyle name="20% - Ênfase2 9 2 2" xfId="1124"/>
    <cellStyle name="20% - Ênfase2 9 2 2 2" xfId="13766"/>
    <cellStyle name="20% - Ênfase2 9 2 2 2 2" xfId="48891"/>
    <cellStyle name="20% - Ênfase2 9 2 2 3" xfId="21593"/>
    <cellStyle name="20% - Ênfase2 9 2 2 4" xfId="29721"/>
    <cellStyle name="20% - Ênfase2 9 2 2 5" xfId="37862"/>
    <cellStyle name="20% - Ênfase2 9 2 2 6" xfId="42167"/>
    <cellStyle name="20% - Ênfase2 9 2 2 7" xfId="52892"/>
    <cellStyle name="20% - Ênfase2 9 2 3" xfId="1125"/>
    <cellStyle name="20% - Ênfase2 9 2 3 2" xfId="15254"/>
    <cellStyle name="20% - Ênfase2 9 2 3 2 2" xfId="50379"/>
    <cellStyle name="20% - Ênfase2 9 2 3 3" xfId="23213"/>
    <cellStyle name="20% - Ênfase2 9 2 3 4" xfId="31341"/>
    <cellStyle name="20% - Ênfase2 9 2 3 5" xfId="39482"/>
    <cellStyle name="20% - Ênfase2 9 2 3 6" xfId="42168"/>
    <cellStyle name="20% - Ênfase2 9 2 3 7" xfId="52893"/>
    <cellStyle name="20% - Ênfase2 9 2 4" xfId="1126"/>
    <cellStyle name="20% - Ênfase2 9 2 4 2" xfId="16746"/>
    <cellStyle name="20% - Ênfase2 9 2 4 2 2" xfId="51871"/>
    <cellStyle name="20% - Ênfase2 9 2 4 3" xfId="24837"/>
    <cellStyle name="20% - Ênfase2 9 2 4 4" xfId="32965"/>
    <cellStyle name="20% - Ênfase2 9 2 4 5" xfId="41106"/>
    <cellStyle name="20% - Ênfase2 9 2 4 6" xfId="42169"/>
    <cellStyle name="20% - Ênfase2 9 2 4 7" xfId="52894"/>
    <cellStyle name="20% - Ênfase2 9 2 5" xfId="1127"/>
    <cellStyle name="20% - Ênfase2 9 2 5 2" xfId="12292"/>
    <cellStyle name="20% - Ênfase2 9 2 5 2 2" xfId="47417"/>
    <cellStyle name="20% - Ênfase2 9 2 5 3" xfId="19977"/>
    <cellStyle name="20% - Ênfase2 9 2 5 4" xfId="28105"/>
    <cellStyle name="20% - Ênfase2 9 2 5 5" xfId="36246"/>
    <cellStyle name="20% - Ênfase2 9 2 5 6" xfId="42170"/>
    <cellStyle name="20% - Ênfase2 9 2 5 7" xfId="52895"/>
    <cellStyle name="20% - Ênfase2 9 2 6" xfId="10762"/>
    <cellStyle name="20% - Ênfase2 9 2 6 2" xfId="45915"/>
    <cellStyle name="20% - Ênfase2 9 2 7" xfId="18341"/>
    <cellStyle name="20% - Ênfase2 9 2 8" xfId="26469"/>
    <cellStyle name="20% - Ênfase2 9 2 9" xfId="34610"/>
    <cellStyle name="20% - Ênfase2 9 3" xfId="1128"/>
    <cellStyle name="20% - Ênfase2 9 3 2" xfId="13033"/>
    <cellStyle name="20% - Ênfase2 9 3 2 2" xfId="48158"/>
    <cellStyle name="20% - Ênfase2 9 3 3" xfId="20784"/>
    <cellStyle name="20% - Ênfase2 9 3 4" xfId="28912"/>
    <cellStyle name="20% - Ênfase2 9 3 5" xfId="37053"/>
    <cellStyle name="20% - Ênfase2 9 3 6" xfId="42171"/>
    <cellStyle name="20% - Ênfase2 9 3 7" xfId="52896"/>
    <cellStyle name="20% - Ênfase2 9 4" xfId="1129"/>
    <cellStyle name="20% - Ênfase2 9 4 2" xfId="14511"/>
    <cellStyle name="20% - Ênfase2 9 4 2 2" xfId="49636"/>
    <cellStyle name="20% - Ênfase2 9 4 3" xfId="22404"/>
    <cellStyle name="20% - Ênfase2 9 4 4" xfId="30532"/>
    <cellStyle name="20% - Ênfase2 9 4 5" xfId="38673"/>
    <cellStyle name="20% - Ênfase2 9 4 6" xfId="42172"/>
    <cellStyle name="20% - Ênfase2 9 4 7" xfId="52897"/>
    <cellStyle name="20% - Ênfase2 9 5" xfId="1130"/>
    <cellStyle name="20% - Ênfase2 9 5 2" xfId="16003"/>
    <cellStyle name="20% - Ênfase2 9 5 2 2" xfId="51128"/>
    <cellStyle name="20% - Ênfase2 9 5 3" xfId="24028"/>
    <cellStyle name="20% - Ênfase2 9 5 4" xfId="32156"/>
    <cellStyle name="20% - Ênfase2 9 5 5" xfId="40297"/>
    <cellStyle name="20% - Ênfase2 9 5 6" xfId="42173"/>
    <cellStyle name="20% - Ênfase2 9 5 7" xfId="52898"/>
    <cellStyle name="20% - Ênfase2 9 6" xfId="1131"/>
    <cellStyle name="20% - Ênfase2 9 6 2" xfId="11535"/>
    <cellStyle name="20% - Ênfase2 9 6 2 2" xfId="46672"/>
    <cellStyle name="20% - Ênfase2 9 6 3" xfId="19168"/>
    <cellStyle name="20% - Ênfase2 9 6 4" xfId="27296"/>
    <cellStyle name="20% - Ênfase2 9 6 5" xfId="35437"/>
    <cellStyle name="20% - Ênfase2 9 6 6" xfId="42174"/>
    <cellStyle name="20% - Ênfase2 9 6 7" xfId="52899"/>
    <cellStyle name="20% - Ênfase2 9 7" xfId="9991"/>
    <cellStyle name="20% - Ênfase2 9 7 2" xfId="45180"/>
    <cellStyle name="20% - Ênfase2 9 8" xfId="17532"/>
    <cellStyle name="20% - Ênfase2 9 9" xfId="25660"/>
    <cellStyle name="20% - Ênfase3" xfId="21" builtinId="38" customBuiltin="1"/>
    <cellStyle name="20% - Ênfase3 10" xfId="1133"/>
    <cellStyle name="20% - Ênfase3 10 10" xfId="34022"/>
    <cellStyle name="20% - Ênfase3 10 11" xfId="42176"/>
    <cellStyle name="20% - Ênfase3 10 12" xfId="52901"/>
    <cellStyle name="20% - Ênfase3 10 13" xfId="61262"/>
    <cellStyle name="20% - Ênfase3 10 14" xfId="61591"/>
    <cellStyle name="20% - Ênfase3 10 15" xfId="61798"/>
    <cellStyle name="20% - Ênfase3 10 2" xfId="1134"/>
    <cellStyle name="20% - Ênfase3 10 2 10" xfId="42177"/>
    <cellStyle name="20% - Ênfase3 10 2 11" xfId="52902"/>
    <cellStyle name="20% - Ênfase3 10 2 2" xfId="1135"/>
    <cellStyle name="20% - Ênfase3 10 2 2 2" xfId="13963"/>
    <cellStyle name="20% - Ênfase3 10 2 2 2 2" xfId="49088"/>
    <cellStyle name="20% - Ênfase3 10 2 2 3" xfId="21814"/>
    <cellStyle name="20% - Ênfase3 10 2 2 4" xfId="29942"/>
    <cellStyle name="20% - Ênfase3 10 2 2 5" xfId="38083"/>
    <cellStyle name="20% - Ênfase3 10 2 2 6" xfId="42178"/>
    <cellStyle name="20% - Ênfase3 10 2 2 7" xfId="52903"/>
    <cellStyle name="20% - Ênfase3 10 2 3" xfId="1136"/>
    <cellStyle name="20% - Ênfase3 10 2 3 2" xfId="15451"/>
    <cellStyle name="20% - Ênfase3 10 2 3 2 2" xfId="50576"/>
    <cellStyle name="20% - Ênfase3 10 2 3 3" xfId="23434"/>
    <cellStyle name="20% - Ênfase3 10 2 3 4" xfId="31562"/>
    <cellStyle name="20% - Ênfase3 10 2 3 5" xfId="39703"/>
    <cellStyle name="20% - Ênfase3 10 2 3 6" xfId="42179"/>
    <cellStyle name="20% - Ênfase3 10 2 3 7" xfId="52904"/>
    <cellStyle name="20% - Ênfase3 10 2 4" xfId="1137"/>
    <cellStyle name="20% - Ênfase3 10 2 4 2" xfId="16943"/>
    <cellStyle name="20% - Ênfase3 10 2 4 2 2" xfId="52068"/>
    <cellStyle name="20% - Ênfase3 10 2 4 3" xfId="25058"/>
    <cellStyle name="20% - Ênfase3 10 2 4 4" xfId="33186"/>
    <cellStyle name="20% - Ênfase3 10 2 4 5" xfId="41327"/>
    <cellStyle name="20% - Ênfase3 10 2 4 6" xfId="42180"/>
    <cellStyle name="20% - Ênfase3 10 2 4 7" xfId="52905"/>
    <cellStyle name="20% - Ênfase3 10 2 5" xfId="1138"/>
    <cellStyle name="20% - Ênfase3 10 2 5 2" xfId="12489"/>
    <cellStyle name="20% - Ênfase3 10 2 5 2 2" xfId="47614"/>
    <cellStyle name="20% - Ênfase3 10 2 5 3" xfId="20198"/>
    <cellStyle name="20% - Ênfase3 10 2 5 4" xfId="28326"/>
    <cellStyle name="20% - Ênfase3 10 2 5 5" xfId="36467"/>
    <cellStyle name="20% - Ênfase3 10 2 5 6" xfId="42181"/>
    <cellStyle name="20% - Ênfase3 10 2 5 7" xfId="52906"/>
    <cellStyle name="20% - Ênfase3 10 2 6" xfId="10959"/>
    <cellStyle name="20% - Ênfase3 10 2 6 2" xfId="46112"/>
    <cellStyle name="20% - Ênfase3 10 2 7" xfId="18562"/>
    <cellStyle name="20% - Ênfase3 10 2 8" xfId="26690"/>
    <cellStyle name="20% - Ênfase3 10 2 9" xfId="34831"/>
    <cellStyle name="20% - Ênfase3 10 3" xfId="1139"/>
    <cellStyle name="20% - Ênfase3 10 3 2" xfId="17134"/>
    <cellStyle name="20% - Ênfase3 10 3 2 2" xfId="52259"/>
    <cellStyle name="20% - Ênfase3 10 3 3" xfId="21005"/>
    <cellStyle name="20% - Ênfase3 10 3 4" xfId="29133"/>
    <cellStyle name="20% - Ênfase3 10 3 5" xfId="37274"/>
    <cellStyle name="20% - Ênfase3 10 3 6" xfId="42182"/>
    <cellStyle name="20% - Ênfase3 10 3 7" xfId="52907"/>
    <cellStyle name="20% - Ênfase3 10 4" xfId="1140"/>
    <cellStyle name="20% - Ênfase3 10 4 2" xfId="14708"/>
    <cellStyle name="20% - Ênfase3 10 4 2 2" xfId="49833"/>
    <cellStyle name="20% - Ênfase3 10 4 3" xfId="22625"/>
    <cellStyle name="20% - Ênfase3 10 4 4" xfId="30753"/>
    <cellStyle name="20% - Ênfase3 10 4 5" xfId="38894"/>
    <cellStyle name="20% - Ênfase3 10 4 6" xfId="42183"/>
    <cellStyle name="20% - Ênfase3 10 4 7" xfId="52908"/>
    <cellStyle name="20% - Ênfase3 10 5" xfId="1141"/>
    <cellStyle name="20% - Ênfase3 10 5 2" xfId="16200"/>
    <cellStyle name="20% - Ênfase3 10 5 2 2" xfId="51325"/>
    <cellStyle name="20% - Ênfase3 10 5 3" xfId="24249"/>
    <cellStyle name="20% - Ênfase3 10 5 4" xfId="32377"/>
    <cellStyle name="20% - Ênfase3 10 5 5" xfId="40518"/>
    <cellStyle name="20% - Ênfase3 10 5 6" xfId="42184"/>
    <cellStyle name="20% - Ênfase3 10 5 7" xfId="52909"/>
    <cellStyle name="20% - Ênfase3 10 6" xfId="1142"/>
    <cellStyle name="20% - Ênfase3 10 6 2" xfId="11732"/>
    <cellStyle name="20% - Ênfase3 10 6 2 2" xfId="46869"/>
    <cellStyle name="20% - Ênfase3 10 6 3" xfId="19389"/>
    <cellStyle name="20% - Ênfase3 10 6 4" xfId="27517"/>
    <cellStyle name="20% - Ênfase3 10 6 5" xfId="35658"/>
    <cellStyle name="20% - Ênfase3 10 6 6" xfId="42185"/>
    <cellStyle name="20% - Ênfase3 10 6 7" xfId="52910"/>
    <cellStyle name="20% - Ênfase3 10 7" xfId="10209"/>
    <cellStyle name="20% - Ênfase3 10 7 2" xfId="45375"/>
    <cellStyle name="20% - Ênfase3 10 8" xfId="17753"/>
    <cellStyle name="20% - Ênfase3 10 9" xfId="25881"/>
    <cellStyle name="20% - Ênfase3 11" xfId="1143"/>
    <cellStyle name="20% - Ênfase3 11 10" xfId="34089"/>
    <cellStyle name="20% - Ênfase3 11 11" xfId="42186"/>
    <cellStyle name="20% - Ênfase3 11 12" xfId="52911"/>
    <cellStyle name="20% - Ênfase3 11 13" xfId="60980"/>
    <cellStyle name="20% - Ênfase3 11 2" xfId="1144"/>
    <cellStyle name="20% - Ênfase3 11 2 10" xfId="42187"/>
    <cellStyle name="20% - Ênfase3 11 2 11" xfId="52912"/>
    <cellStyle name="20% - Ênfase3 11 2 2" xfId="1145"/>
    <cellStyle name="20% - Ênfase3 11 2 2 2" xfId="14024"/>
    <cellStyle name="20% - Ênfase3 11 2 2 2 2" xfId="49149"/>
    <cellStyle name="20% - Ênfase3 11 2 2 3" xfId="21881"/>
    <cellStyle name="20% - Ênfase3 11 2 2 4" xfId="30009"/>
    <cellStyle name="20% - Ênfase3 11 2 2 5" xfId="38150"/>
    <cellStyle name="20% - Ênfase3 11 2 2 6" xfId="42188"/>
    <cellStyle name="20% - Ênfase3 11 2 2 7" xfId="52913"/>
    <cellStyle name="20% - Ênfase3 11 2 3" xfId="1146"/>
    <cellStyle name="20% - Ênfase3 11 2 3 2" xfId="15512"/>
    <cellStyle name="20% - Ênfase3 11 2 3 2 2" xfId="50637"/>
    <cellStyle name="20% - Ênfase3 11 2 3 3" xfId="23501"/>
    <cellStyle name="20% - Ênfase3 11 2 3 4" xfId="31629"/>
    <cellStyle name="20% - Ênfase3 11 2 3 5" xfId="39770"/>
    <cellStyle name="20% - Ênfase3 11 2 3 6" xfId="42189"/>
    <cellStyle name="20% - Ênfase3 11 2 3 7" xfId="52914"/>
    <cellStyle name="20% - Ênfase3 11 2 4" xfId="1147"/>
    <cellStyle name="20% - Ênfase3 11 2 4 2" xfId="17004"/>
    <cellStyle name="20% - Ênfase3 11 2 4 2 2" xfId="52129"/>
    <cellStyle name="20% - Ênfase3 11 2 4 3" xfId="25125"/>
    <cellStyle name="20% - Ênfase3 11 2 4 4" xfId="33253"/>
    <cellStyle name="20% - Ênfase3 11 2 4 5" xfId="41394"/>
    <cellStyle name="20% - Ênfase3 11 2 4 6" xfId="42190"/>
    <cellStyle name="20% - Ênfase3 11 2 4 7" xfId="52915"/>
    <cellStyle name="20% - Ênfase3 11 2 5" xfId="1148"/>
    <cellStyle name="20% - Ênfase3 11 2 5 2" xfId="12550"/>
    <cellStyle name="20% - Ênfase3 11 2 5 2 2" xfId="47675"/>
    <cellStyle name="20% - Ênfase3 11 2 5 3" xfId="20265"/>
    <cellStyle name="20% - Ênfase3 11 2 5 4" xfId="28393"/>
    <cellStyle name="20% - Ênfase3 11 2 5 5" xfId="36534"/>
    <cellStyle name="20% - Ênfase3 11 2 5 6" xfId="42191"/>
    <cellStyle name="20% - Ênfase3 11 2 5 7" xfId="52916"/>
    <cellStyle name="20% - Ênfase3 11 2 6" xfId="11020"/>
    <cellStyle name="20% - Ênfase3 11 2 6 2" xfId="46173"/>
    <cellStyle name="20% - Ênfase3 11 2 7" xfId="18629"/>
    <cellStyle name="20% - Ênfase3 11 2 8" xfId="26757"/>
    <cellStyle name="20% - Ênfase3 11 2 9" xfId="34898"/>
    <cellStyle name="20% - Ênfase3 11 3" xfId="1149"/>
    <cellStyle name="20% - Ênfase3 11 3 2" xfId="13286"/>
    <cellStyle name="20% - Ênfase3 11 3 2 2" xfId="48411"/>
    <cellStyle name="20% - Ênfase3 11 3 3" xfId="21072"/>
    <cellStyle name="20% - Ênfase3 11 3 4" xfId="29200"/>
    <cellStyle name="20% - Ênfase3 11 3 5" xfId="37341"/>
    <cellStyle name="20% - Ênfase3 11 3 6" xfId="42192"/>
    <cellStyle name="20% - Ênfase3 11 3 7" xfId="52917"/>
    <cellStyle name="20% - Ênfase3 11 4" xfId="1150"/>
    <cellStyle name="20% - Ênfase3 11 4 2" xfId="14769"/>
    <cellStyle name="20% - Ênfase3 11 4 2 2" xfId="49894"/>
    <cellStyle name="20% - Ênfase3 11 4 3" xfId="22692"/>
    <cellStyle name="20% - Ênfase3 11 4 4" xfId="30820"/>
    <cellStyle name="20% - Ênfase3 11 4 5" xfId="38961"/>
    <cellStyle name="20% - Ênfase3 11 4 6" xfId="42193"/>
    <cellStyle name="20% - Ênfase3 11 4 7" xfId="52918"/>
    <cellStyle name="20% - Ênfase3 11 5" xfId="1151"/>
    <cellStyle name="20% - Ênfase3 11 5 2" xfId="16261"/>
    <cellStyle name="20% - Ênfase3 11 5 2 2" xfId="51386"/>
    <cellStyle name="20% - Ênfase3 11 5 3" xfId="24316"/>
    <cellStyle name="20% - Ênfase3 11 5 4" xfId="32444"/>
    <cellStyle name="20% - Ênfase3 11 5 5" xfId="40585"/>
    <cellStyle name="20% - Ênfase3 11 5 6" xfId="42194"/>
    <cellStyle name="20% - Ênfase3 11 5 7" xfId="52919"/>
    <cellStyle name="20% - Ênfase3 11 6" xfId="1152"/>
    <cellStyle name="20% - Ênfase3 11 6 2" xfId="11793"/>
    <cellStyle name="20% - Ênfase3 11 6 2 2" xfId="46930"/>
    <cellStyle name="20% - Ênfase3 11 6 3" xfId="19456"/>
    <cellStyle name="20% - Ênfase3 11 6 4" xfId="27584"/>
    <cellStyle name="20% - Ênfase3 11 6 5" xfId="35725"/>
    <cellStyle name="20% - Ênfase3 11 6 6" xfId="42195"/>
    <cellStyle name="20% - Ênfase3 11 6 7" xfId="52920"/>
    <cellStyle name="20% - Ênfase3 11 7" xfId="10270"/>
    <cellStyle name="20% - Ênfase3 11 7 2" xfId="45436"/>
    <cellStyle name="20% - Ênfase3 11 8" xfId="17820"/>
    <cellStyle name="20% - Ênfase3 11 9" xfId="25948"/>
    <cellStyle name="20% - Ênfase3 12" xfId="1153"/>
    <cellStyle name="20% - Ênfase3 12 10" xfId="34156"/>
    <cellStyle name="20% - Ênfase3 12 11" xfId="42196"/>
    <cellStyle name="20% - Ênfase3 12 12" xfId="52921"/>
    <cellStyle name="20% - Ênfase3 12 2" xfId="1154"/>
    <cellStyle name="20% - Ênfase3 12 2 10" xfId="42197"/>
    <cellStyle name="20% - Ênfase3 12 2 11" xfId="52922"/>
    <cellStyle name="20% - Ênfase3 12 2 2" xfId="1155"/>
    <cellStyle name="20% - Ênfase3 12 2 2 2" xfId="14085"/>
    <cellStyle name="20% - Ênfase3 12 2 2 2 2" xfId="49210"/>
    <cellStyle name="20% - Ênfase3 12 2 2 3" xfId="21948"/>
    <cellStyle name="20% - Ênfase3 12 2 2 4" xfId="30076"/>
    <cellStyle name="20% - Ênfase3 12 2 2 5" xfId="38217"/>
    <cellStyle name="20% - Ênfase3 12 2 2 6" xfId="42198"/>
    <cellStyle name="20% - Ênfase3 12 2 2 7" xfId="52923"/>
    <cellStyle name="20% - Ênfase3 12 2 3" xfId="1156"/>
    <cellStyle name="20% - Ênfase3 12 2 3 2" xfId="15573"/>
    <cellStyle name="20% - Ênfase3 12 2 3 2 2" xfId="50698"/>
    <cellStyle name="20% - Ênfase3 12 2 3 3" xfId="23568"/>
    <cellStyle name="20% - Ênfase3 12 2 3 4" xfId="31696"/>
    <cellStyle name="20% - Ênfase3 12 2 3 5" xfId="39837"/>
    <cellStyle name="20% - Ênfase3 12 2 3 6" xfId="42199"/>
    <cellStyle name="20% - Ênfase3 12 2 3 7" xfId="52924"/>
    <cellStyle name="20% - Ênfase3 12 2 4" xfId="1157"/>
    <cellStyle name="20% - Ênfase3 12 2 4 2" xfId="17065"/>
    <cellStyle name="20% - Ênfase3 12 2 4 2 2" xfId="52190"/>
    <cellStyle name="20% - Ênfase3 12 2 4 3" xfId="25192"/>
    <cellStyle name="20% - Ênfase3 12 2 4 4" xfId="33320"/>
    <cellStyle name="20% - Ênfase3 12 2 4 5" xfId="41461"/>
    <cellStyle name="20% - Ênfase3 12 2 4 6" xfId="42200"/>
    <cellStyle name="20% - Ênfase3 12 2 4 7" xfId="52925"/>
    <cellStyle name="20% - Ênfase3 12 2 5" xfId="1158"/>
    <cellStyle name="20% - Ênfase3 12 2 5 2" xfId="12611"/>
    <cellStyle name="20% - Ênfase3 12 2 5 2 2" xfId="47736"/>
    <cellStyle name="20% - Ênfase3 12 2 5 3" xfId="20332"/>
    <cellStyle name="20% - Ênfase3 12 2 5 4" xfId="28460"/>
    <cellStyle name="20% - Ênfase3 12 2 5 5" xfId="36601"/>
    <cellStyle name="20% - Ênfase3 12 2 5 6" xfId="42201"/>
    <cellStyle name="20% - Ênfase3 12 2 5 7" xfId="52926"/>
    <cellStyle name="20% - Ênfase3 12 2 6" xfId="11081"/>
    <cellStyle name="20% - Ênfase3 12 2 6 2" xfId="46234"/>
    <cellStyle name="20% - Ênfase3 12 2 7" xfId="18696"/>
    <cellStyle name="20% - Ênfase3 12 2 8" xfId="26824"/>
    <cellStyle name="20% - Ênfase3 12 2 9" xfId="34965"/>
    <cellStyle name="20% - Ênfase3 12 3" xfId="1159"/>
    <cellStyle name="20% - Ênfase3 12 3 2" xfId="13347"/>
    <cellStyle name="20% - Ênfase3 12 3 2 2" xfId="48472"/>
    <cellStyle name="20% - Ênfase3 12 3 3" xfId="21139"/>
    <cellStyle name="20% - Ênfase3 12 3 4" xfId="29267"/>
    <cellStyle name="20% - Ênfase3 12 3 5" xfId="37408"/>
    <cellStyle name="20% - Ênfase3 12 3 6" xfId="42202"/>
    <cellStyle name="20% - Ênfase3 12 3 7" xfId="52927"/>
    <cellStyle name="20% - Ênfase3 12 4" xfId="1160"/>
    <cellStyle name="20% - Ênfase3 12 4 2" xfId="14830"/>
    <cellStyle name="20% - Ênfase3 12 4 2 2" xfId="49955"/>
    <cellStyle name="20% - Ênfase3 12 4 3" xfId="22759"/>
    <cellStyle name="20% - Ênfase3 12 4 4" xfId="30887"/>
    <cellStyle name="20% - Ênfase3 12 4 5" xfId="39028"/>
    <cellStyle name="20% - Ênfase3 12 4 6" xfId="42203"/>
    <cellStyle name="20% - Ênfase3 12 4 7" xfId="52928"/>
    <cellStyle name="20% - Ênfase3 12 5" xfId="1161"/>
    <cellStyle name="20% - Ênfase3 12 5 2" xfId="16322"/>
    <cellStyle name="20% - Ênfase3 12 5 2 2" xfId="51447"/>
    <cellStyle name="20% - Ênfase3 12 5 3" xfId="24383"/>
    <cellStyle name="20% - Ênfase3 12 5 4" xfId="32511"/>
    <cellStyle name="20% - Ênfase3 12 5 5" xfId="40652"/>
    <cellStyle name="20% - Ênfase3 12 5 6" xfId="42204"/>
    <cellStyle name="20% - Ênfase3 12 5 7" xfId="52929"/>
    <cellStyle name="20% - Ênfase3 12 6" xfId="1162"/>
    <cellStyle name="20% - Ênfase3 12 6 2" xfId="11854"/>
    <cellStyle name="20% - Ênfase3 12 6 2 2" xfId="46991"/>
    <cellStyle name="20% - Ênfase3 12 6 3" xfId="19523"/>
    <cellStyle name="20% - Ênfase3 12 6 4" xfId="27651"/>
    <cellStyle name="20% - Ênfase3 12 6 5" xfId="35792"/>
    <cellStyle name="20% - Ênfase3 12 6 6" xfId="42205"/>
    <cellStyle name="20% - Ênfase3 12 6 7" xfId="52930"/>
    <cellStyle name="20% - Ênfase3 12 7" xfId="10338"/>
    <cellStyle name="20% - Ênfase3 12 7 2" xfId="45494"/>
    <cellStyle name="20% - Ênfase3 12 8" xfId="17887"/>
    <cellStyle name="20% - Ênfase3 12 9" xfId="26015"/>
    <cellStyle name="20% - Ênfase3 13" xfId="1163"/>
    <cellStyle name="20% - Ênfase3 13 10" xfId="42206"/>
    <cellStyle name="20% - Ênfase3 13 11" xfId="52931"/>
    <cellStyle name="20% - Ênfase3 13 2" xfId="1164"/>
    <cellStyle name="20% - Ênfase3 13 2 2" xfId="13497"/>
    <cellStyle name="20% - Ênfase3 13 2 2 2" xfId="48622"/>
    <cellStyle name="20% - Ênfase3 13 2 3" xfId="21296"/>
    <cellStyle name="20% - Ênfase3 13 2 4" xfId="29424"/>
    <cellStyle name="20% - Ênfase3 13 2 5" xfId="37565"/>
    <cellStyle name="20% - Ênfase3 13 2 6" xfId="42207"/>
    <cellStyle name="20% - Ênfase3 13 2 7" xfId="52932"/>
    <cellStyle name="20% - Ênfase3 13 3" xfId="1165"/>
    <cellStyle name="20% - Ênfase3 13 3 2" xfId="14980"/>
    <cellStyle name="20% - Ênfase3 13 3 2 2" xfId="50105"/>
    <cellStyle name="20% - Ênfase3 13 3 3" xfId="22916"/>
    <cellStyle name="20% - Ênfase3 13 3 4" xfId="31044"/>
    <cellStyle name="20% - Ênfase3 13 3 5" xfId="39185"/>
    <cellStyle name="20% - Ênfase3 13 3 6" xfId="42208"/>
    <cellStyle name="20% - Ênfase3 13 3 7" xfId="52933"/>
    <cellStyle name="20% - Ênfase3 13 4" xfId="1166"/>
    <cellStyle name="20% - Ênfase3 13 4 2" xfId="16472"/>
    <cellStyle name="20% - Ênfase3 13 4 2 2" xfId="51597"/>
    <cellStyle name="20% - Ênfase3 13 4 3" xfId="24540"/>
    <cellStyle name="20% - Ênfase3 13 4 4" xfId="32668"/>
    <cellStyle name="20% - Ênfase3 13 4 5" xfId="40809"/>
    <cellStyle name="20% - Ênfase3 13 4 6" xfId="42209"/>
    <cellStyle name="20% - Ênfase3 13 4 7" xfId="52934"/>
    <cellStyle name="20% - Ênfase3 13 5" xfId="1167"/>
    <cellStyle name="20% - Ênfase3 13 5 2" xfId="11911"/>
    <cellStyle name="20% - Ênfase3 13 5 2 2" xfId="47048"/>
    <cellStyle name="20% - Ênfase3 13 5 3" xfId="19586"/>
    <cellStyle name="20% - Ênfase3 13 5 4" xfId="27714"/>
    <cellStyle name="20% - Ênfase3 13 5 5" xfId="35855"/>
    <cellStyle name="20% - Ênfase3 13 5 6" xfId="42210"/>
    <cellStyle name="20% - Ênfase3 13 5 7" xfId="52935"/>
    <cellStyle name="20% - Ênfase3 13 6" xfId="10488"/>
    <cellStyle name="20% - Ênfase3 13 6 2" xfId="45641"/>
    <cellStyle name="20% - Ênfase3 13 7" xfId="18044"/>
    <cellStyle name="20% - Ênfase3 13 8" xfId="26172"/>
    <cellStyle name="20% - Ênfase3 13 9" xfId="34313"/>
    <cellStyle name="20% - Ênfase3 14" xfId="1168"/>
    <cellStyle name="20% - Ênfase3 14 2" xfId="1169"/>
    <cellStyle name="20% - Ênfase3 14 2 2" xfId="42211"/>
    <cellStyle name="20% - Ênfase3 14 3" xfId="12759"/>
    <cellStyle name="20% - Ênfase3 14 3 2" xfId="47884"/>
    <cellStyle name="20% - Ênfase3 14 4" xfId="20487"/>
    <cellStyle name="20% - Ênfase3 14 5" xfId="28615"/>
    <cellStyle name="20% - Ênfase3 14 6" xfId="36756"/>
    <cellStyle name="20% - Ênfase3 14 7" xfId="52936"/>
    <cellStyle name="20% - Ênfase3 15" xfId="1170"/>
    <cellStyle name="20% - Ênfase3 15 2" xfId="14237"/>
    <cellStyle name="20% - Ênfase3 15 2 2" xfId="49362"/>
    <cellStyle name="20% - Ênfase3 15 3" xfId="22107"/>
    <cellStyle name="20% - Ênfase3 15 4" xfId="30235"/>
    <cellStyle name="20% - Ênfase3 15 5" xfId="38376"/>
    <cellStyle name="20% - Ênfase3 15 6" xfId="42212"/>
    <cellStyle name="20% - Ênfase3 15 7" xfId="52937"/>
    <cellStyle name="20% - Ênfase3 16" xfId="1171"/>
    <cellStyle name="20% - Ênfase3 16 2" xfId="15729"/>
    <cellStyle name="20% - Ênfase3 16 2 2" xfId="50854"/>
    <cellStyle name="20% - Ênfase3 16 3" xfId="23731"/>
    <cellStyle name="20% - Ênfase3 16 4" xfId="31859"/>
    <cellStyle name="20% - Ênfase3 16 5" xfId="40000"/>
    <cellStyle name="20% - Ênfase3 16 6" xfId="42213"/>
    <cellStyle name="20% - Ênfase3 16 7" xfId="52938"/>
    <cellStyle name="20% - Ênfase3 17" xfId="1172"/>
    <cellStyle name="20% - Ênfase3 17 2" xfId="11166"/>
    <cellStyle name="20% - Ênfase3 17 2 2" xfId="46306"/>
    <cellStyle name="20% - Ênfase3 17 3" xfId="18779"/>
    <cellStyle name="20% - Ênfase3 17 4" xfId="26907"/>
    <cellStyle name="20% - Ênfase3 17 5" xfId="35048"/>
    <cellStyle name="20% - Ênfase3 17 6" xfId="42214"/>
    <cellStyle name="20% - Ênfase3 17 7" xfId="52939"/>
    <cellStyle name="20% - Ênfase3 18" xfId="1132"/>
    <cellStyle name="20% - Ênfase3 18 2" xfId="42175"/>
    <cellStyle name="20% - Ênfase3 19" xfId="9625"/>
    <cellStyle name="20% - Ênfase3 19 2" xfId="44907"/>
    <cellStyle name="20% - Ênfase3 2" xfId="22"/>
    <cellStyle name="20% - Ênfase3 2 10" xfId="1174"/>
    <cellStyle name="20% - Ênfase3 2 10 10" xfId="42216"/>
    <cellStyle name="20% - Ênfase3 2 10 11" xfId="52941"/>
    <cellStyle name="20% - Ênfase3 2 10 2" xfId="1175"/>
    <cellStyle name="20% - Ênfase3 2 10 2 2" xfId="13512"/>
    <cellStyle name="20% - Ênfase3 2 10 2 2 2" xfId="48637"/>
    <cellStyle name="20% - Ênfase3 2 10 2 3" xfId="21312"/>
    <cellStyle name="20% - Ênfase3 2 10 2 4" xfId="29440"/>
    <cellStyle name="20% - Ênfase3 2 10 2 5" xfId="37581"/>
    <cellStyle name="20% - Ênfase3 2 10 2 6" xfId="42217"/>
    <cellStyle name="20% - Ênfase3 2 10 2 7" xfId="52942"/>
    <cellStyle name="20% - Ênfase3 2 10 3" xfId="1176"/>
    <cellStyle name="20% - Ênfase3 2 10 3 2" xfId="14995"/>
    <cellStyle name="20% - Ênfase3 2 10 3 2 2" xfId="50120"/>
    <cellStyle name="20% - Ênfase3 2 10 3 3" xfId="22932"/>
    <cellStyle name="20% - Ênfase3 2 10 3 4" xfId="31060"/>
    <cellStyle name="20% - Ênfase3 2 10 3 5" xfId="39201"/>
    <cellStyle name="20% - Ênfase3 2 10 3 6" xfId="42218"/>
    <cellStyle name="20% - Ênfase3 2 10 3 7" xfId="52943"/>
    <cellStyle name="20% - Ênfase3 2 10 4" xfId="1177"/>
    <cellStyle name="20% - Ênfase3 2 10 4 2" xfId="16487"/>
    <cellStyle name="20% - Ênfase3 2 10 4 2 2" xfId="51612"/>
    <cellStyle name="20% - Ênfase3 2 10 4 3" xfId="24556"/>
    <cellStyle name="20% - Ênfase3 2 10 4 4" xfId="32684"/>
    <cellStyle name="20% - Ênfase3 2 10 4 5" xfId="40825"/>
    <cellStyle name="20% - Ênfase3 2 10 4 6" xfId="42219"/>
    <cellStyle name="20% - Ênfase3 2 10 4 7" xfId="52944"/>
    <cellStyle name="20% - Ênfase3 2 10 5" xfId="1178"/>
    <cellStyle name="20% - Ênfase3 2 10 5 2" xfId="11912"/>
    <cellStyle name="20% - Ênfase3 2 10 5 2 2" xfId="47049"/>
    <cellStyle name="20% - Ênfase3 2 10 5 3" xfId="19587"/>
    <cellStyle name="20% - Ênfase3 2 10 5 4" xfId="27715"/>
    <cellStyle name="20% - Ênfase3 2 10 5 5" xfId="35856"/>
    <cellStyle name="20% - Ênfase3 2 10 5 6" xfId="42220"/>
    <cellStyle name="20% - Ênfase3 2 10 5 7" xfId="52945"/>
    <cellStyle name="20% - Ênfase3 2 10 6" xfId="10503"/>
    <cellStyle name="20% - Ênfase3 2 10 6 2" xfId="45656"/>
    <cellStyle name="20% - Ênfase3 2 10 7" xfId="18060"/>
    <cellStyle name="20% - Ênfase3 2 10 8" xfId="26188"/>
    <cellStyle name="20% - Ênfase3 2 10 9" xfId="34329"/>
    <cellStyle name="20% - Ênfase3 2 11" xfId="1179"/>
    <cellStyle name="20% - Ênfase3 2 11 2" xfId="12774"/>
    <cellStyle name="20% - Ênfase3 2 11 2 2" xfId="47899"/>
    <cellStyle name="20% - Ênfase3 2 11 3" xfId="20503"/>
    <cellStyle name="20% - Ênfase3 2 11 4" xfId="28631"/>
    <cellStyle name="20% - Ênfase3 2 11 5" xfId="36772"/>
    <cellStyle name="20% - Ênfase3 2 11 6" xfId="42221"/>
    <cellStyle name="20% - Ênfase3 2 11 7" xfId="52946"/>
    <cellStyle name="20% - Ênfase3 2 12" xfId="1180"/>
    <cellStyle name="20% - Ênfase3 2 12 2" xfId="14252"/>
    <cellStyle name="20% - Ênfase3 2 12 2 2" xfId="49377"/>
    <cellStyle name="20% - Ênfase3 2 12 3" xfId="22123"/>
    <cellStyle name="20% - Ênfase3 2 12 4" xfId="30251"/>
    <cellStyle name="20% - Ênfase3 2 12 5" xfId="38392"/>
    <cellStyle name="20% - Ênfase3 2 12 6" xfId="42222"/>
    <cellStyle name="20% - Ênfase3 2 12 7" xfId="52947"/>
    <cellStyle name="20% - Ênfase3 2 13" xfId="1181"/>
    <cellStyle name="20% - Ênfase3 2 13 2" xfId="15744"/>
    <cellStyle name="20% - Ênfase3 2 13 2 2" xfId="50869"/>
    <cellStyle name="20% - Ênfase3 2 13 3" xfId="23747"/>
    <cellStyle name="20% - Ênfase3 2 13 4" xfId="31875"/>
    <cellStyle name="20% - Ênfase3 2 13 5" xfId="40016"/>
    <cellStyle name="20% - Ênfase3 2 13 6" xfId="42223"/>
    <cellStyle name="20% - Ênfase3 2 13 7" xfId="52948"/>
    <cellStyle name="20% - Ênfase3 2 14" xfId="1182"/>
    <cellStyle name="20% - Ênfase3 2 14 2" xfId="11274"/>
    <cellStyle name="20% - Ênfase3 2 14 2 2" xfId="46413"/>
    <cellStyle name="20% - Ênfase3 2 14 3" xfId="18887"/>
    <cellStyle name="20% - Ênfase3 2 14 4" xfId="27015"/>
    <cellStyle name="20% - Ênfase3 2 14 5" xfId="35156"/>
    <cellStyle name="20% - Ênfase3 2 14 6" xfId="42224"/>
    <cellStyle name="20% - Ênfase3 2 14 7" xfId="52949"/>
    <cellStyle name="20% - Ênfase3 2 15" xfId="1173"/>
    <cellStyle name="20% - Ênfase3 2 15 2" xfId="42215"/>
    <cellStyle name="20% - Ênfase3 2 16" xfId="9643"/>
    <cellStyle name="20% - Ênfase3 2 16 2" xfId="44921"/>
    <cellStyle name="20% - Ênfase3 2 17" xfId="17251"/>
    <cellStyle name="20% - Ênfase3 2 18" xfId="25379"/>
    <cellStyle name="20% - Ênfase3 2 19" xfId="33508"/>
    <cellStyle name="20% - Ênfase3 2 2" xfId="23"/>
    <cellStyle name="20% - Ênfase3 2 2 10" xfId="17284"/>
    <cellStyle name="20% - Ênfase3 2 2 11" xfId="25412"/>
    <cellStyle name="20% - Ênfase3 2 2 12" xfId="33541"/>
    <cellStyle name="20% - Ênfase3 2 2 13" xfId="61122"/>
    <cellStyle name="20% - Ênfase3 2 2 14" xfId="61564"/>
    <cellStyle name="20% - Ênfase3 2 2 15" xfId="61771"/>
    <cellStyle name="20% - Ênfase3 2 2 2" xfId="1184"/>
    <cellStyle name="20% - Ênfase3 2 2 2 2" xfId="1185"/>
    <cellStyle name="20% - Ênfase3 2 2 2 2 2" xfId="42227"/>
    <cellStyle name="20% - Ênfase3 2 2 2 3" xfId="1186"/>
    <cellStyle name="20% - Ênfase3 2 2 2 4" xfId="42226"/>
    <cellStyle name="20% - Ênfase3 2 2 3" xfId="1187"/>
    <cellStyle name="20% - Ênfase3 2 2 3 10" xfId="33856"/>
    <cellStyle name="20% - Ênfase3 2 2 3 11" xfId="42228"/>
    <cellStyle name="20% - Ênfase3 2 2 3 12" xfId="52950"/>
    <cellStyle name="20% - Ênfase3 2 2 3 2" xfId="1188"/>
    <cellStyle name="20% - Ênfase3 2 2 3 2 10" xfId="42229"/>
    <cellStyle name="20% - Ênfase3 2 2 3 2 11" xfId="52951"/>
    <cellStyle name="20% - Ênfase3 2 2 3 2 2" xfId="1189"/>
    <cellStyle name="20% - Ênfase3 2 2 3 2 2 2" xfId="13815"/>
    <cellStyle name="20% - Ênfase3 2 2 3 2 2 2 2" xfId="48940"/>
    <cellStyle name="20% - Ênfase3 2 2 3 2 2 3" xfId="21648"/>
    <cellStyle name="20% - Ênfase3 2 2 3 2 2 4" xfId="29776"/>
    <cellStyle name="20% - Ênfase3 2 2 3 2 2 5" xfId="37917"/>
    <cellStyle name="20% - Ênfase3 2 2 3 2 2 6" xfId="42230"/>
    <cellStyle name="20% - Ênfase3 2 2 3 2 2 7" xfId="52952"/>
    <cellStyle name="20% - Ênfase3 2 2 3 2 3" xfId="1190"/>
    <cellStyle name="20% - Ênfase3 2 2 3 2 3 2" xfId="15303"/>
    <cellStyle name="20% - Ênfase3 2 2 3 2 3 2 2" xfId="50428"/>
    <cellStyle name="20% - Ênfase3 2 2 3 2 3 3" xfId="23268"/>
    <cellStyle name="20% - Ênfase3 2 2 3 2 3 4" xfId="31396"/>
    <cellStyle name="20% - Ênfase3 2 2 3 2 3 5" xfId="39537"/>
    <cellStyle name="20% - Ênfase3 2 2 3 2 3 6" xfId="42231"/>
    <cellStyle name="20% - Ênfase3 2 2 3 2 3 7" xfId="52953"/>
    <cellStyle name="20% - Ênfase3 2 2 3 2 4" xfId="1191"/>
    <cellStyle name="20% - Ênfase3 2 2 3 2 4 2" xfId="16795"/>
    <cellStyle name="20% - Ênfase3 2 2 3 2 4 2 2" xfId="51920"/>
    <cellStyle name="20% - Ênfase3 2 2 3 2 4 3" xfId="24892"/>
    <cellStyle name="20% - Ênfase3 2 2 3 2 4 4" xfId="33020"/>
    <cellStyle name="20% - Ênfase3 2 2 3 2 4 5" xfId="41161"/>
    <cellStyle name="20% - Ênfase3 2 2 3 2 4 6" xfId="42232"/>
    <cellStyle name="20% - Ênfase3 2 2 3 2 4 7" xfId="52954"/>
    <cellStyle name="20% - Ênfase3 2 2 3 2 5" xfId="1192"/>
    <cellStyle name="20% - Ênfase3 2 2 3 2 5 2" xfId="12341"/>
    <cellStyle name="20% - Ênfase3 2 2 3 2 5 2 2" xfId="47466"/>
    <cellStyle name="20% - Ênfase3 2 2 3 2 5 3" xfId="20032"/>
    <cellStyle name="20% - Ênfase3 2 2 3 2 5 4" xfId="28160"/>
    <cellStyle name="20% - Ênfase3 2 2 3 2 5 5" xfId="36301"/>
    <cellStyle name="20% - Ênfase3 2 2 3 2 5 6" xfId="42233"/>
    <cellStyle name="20% - Ênfase3 2 2 3 2 5 7" xfId="52955"/>
    <cellStyle name="20% - Ênfase3 2 2 3 2 6" xfId="10811"/>
    <cellStyle name="20% - Ênfase3 2 2 3 2 6 2" xfId="45964"/>
    <cellStyle name="20% - Ênfase3 2 2 3 2 7" xfId="18396"/>
    <cellStyle name="20% - Ênfase3 2 2 3 2 8" xfId="26524"/>
    <cellStyle name="20% - Ênfase3 2 2 3 2 9" xfId="34665"/>
    <cellStyle name="20% - Ênfase3 2 2 3 3" xfId="1193"/>
    <cellStyle name="20% - Ênfase3 2 2 3 3 2" xfId="13082"/>
    <cellStyle name="20% - Ênfase3 2 2 3 3 2 2" xfId="48207"/>
    <cellStyle name="20% - Ênfase3 2 2 3 3 3" xfId="20839"/>
    <cellStyle name="20% - Ênfase3 2 2 3 3 4" xfId="28967"/>
    <cellStyle name="20% - Ênfase3 2 2 3 3 5" xfId="37108"/>
    <cellStyle name="20% - Ênfase3 2 2 3 3 6" xfId="42234"/>
    <cellStyle name="20% - Ênfase3 2 2 3 3 7" xfId="52956"/>
    <cellStyle name="20% - Ênfase3 2 2 3 4" xfId="1194"/>
    <cellStyle name="20% - Ênfase3 2 2 3 4 2" xfId="14560"/>
    <cellStyle name="20% - Ênfase3 2 2 3 4 2 2" xfId="49685"/>
    <cellStyle name="20% - Ênfase3 2 2 3 4 3" xfId="22459"/>
    <cellStyle name="20% - Ênfase3 2 2 3 4 4" xfId="30587"/>
    <cellStyle name="20% - Ênfase3 2 2 3 4 5" xfId="38728"/>
    <cellStyle name="20% - Ênfase3 2 2 3 4 6" xfId="42235"/>
    <cellStyle name="20% - Ênfase3 2 2 3 4 7" xfId="52957"/>
    <cellStyle name="20% - Ênfase3 2 2 3 5" xfId="1195"/>
    <cellStyle name="20% - Ênfase3 2 2 3 5 2" xfId="16052"/>
    <cellStyle name="20% - Ênfase3 2 2 3 5 2 2" xfId="51177"/>
    <cellStyle name="20% - Ênfase3 2 2 3 5 3" xfId="24083"/>
    <cellStyle name="20% - Ênfase3 2 2 3 5 4" xfId="32211"/>
    <cellStyle name="20% - Ênfase3 2 2 3 5 5" xfId="40352"/>
    <cellStyle name="20% - Ênfase3 2 2 3 5 6" xfId="42236"/>
    <cellStyle name="20% - Ênfase3 2 2 3 5 7" xfId="52958"/>
    <cellStyle name="20% - Ênfase3 2 2 3 6" xfId="1196"/>
    <cellStyle name="20% - Ênfase3 2 2 3 6 2" xfId="11584"/>
    <cellStyle name="20% - Ênfase3 2 2 3 6 2 2" xfId="46721"/>
    <cellStyle name="20% - Ênfase3 2 2 3 6 3" xfId="19223"/>
    <cellStyle name="20% - Ênfase3 2 2 3 6 4" xfId="27351"/>
    <cellStyle name="20% - Ênfase3 2 2 3 6 5" xfId="35492"/>
    <cellStyle name="20% - Ênfase3 2 2 3 6 6" xfId="42237"/>
    <cellStyle name="20% - Ênfase3 2 2 3 6 7" xfId="52959"/>
    <cellStyle name="20% - Ênfase3 2 2 3 7" xfId="10043"/>
    <cellStyle name="20% - Ênfase3 2 2 3 7 2" xfId="45229"/>
    <cellStyle name="20% - Ênfase3 2 2 3 8" xfId="17587"/>
    <cellStyle name="20% - Ênfase3 2 2 3 9" xfId="25715"/>
    <cellStyle name="20% - Ênfase3 2 2 4" xfId="1197"/>
    <cellStyle name="20% - Ênfase3 2 2 4 10" xfId="42238"/>
    <cellStyle name="20% - Ênfase3 2 2 4 11" xfId="52960"/>
    <cellStyle name="20% - Ênfase3 2 2 4 2" xfId="1198"/>
    <cellStyle name="20% - Ênfase3 2 2 4 2 2" xfId="13541"/>
    <cellStyle name="20% - Ênfase3 2 2 4 2 2 2" xfId="48666"/>
    <cellStyle name="20% - Ênfase3 2 2 4 2 3" xfId="21345"/>
    <cellStyle name="20% - Ênfase3 2 2 4 2 4" xfId="29473"/>
    <cellStyle name="20% - Ênfase3 2 2 4 2 5" xfId="37614"/>
    <cellStyle name="20% - Ênfase3 2 2 4 2 6" xfId="42239"/>
    <cellStyle name="20% - Ênfase3 2 2 4 2 7" xfId="52961"/>
    <cellStyle name="20% - Ênfase3 2 2 4 3" xfId="1199"/>
    <cellStyle name="20% - Ênfase3 2 2 4 3 2" xfId="15024"/>
    <cellStyle name="20% - Ênfase3 2 2 4 3 2 2" xfId="50149"/>
    <cellStyle name="20% - Ênfase3 2 2 4 3 3" xfId="22965"/>
    <cellStyle name="20% - Ênfase3 2 2 4 3 4" xfId="31093"/>
    <cellStyle name="20% - Ênfase3 2 2 4 3 5" xfId="39234"/>
    <cellStyle name="20% - Ênfase3 2 2 4 3 6" xfId="42240"/>
    <cellStyle name="20% - Ênfase3 2 2 4 3 7" xfId="52962"/>
    <cellStyle name="20% - Ênfase3 2 2 4 4" xfId="1200"/>
    <cellStyle name="20% - Ênfase3 2 2 4 4 2" xfId="16516"/>
    <cellStyle name="20% - Ênfase3 2 2 4 4 2 2" xfId="51641"/>
    <cellStyle name="20% - Ênfase3 2 2 4 4 3" xfId="24589"/>
    <cellStyle name="20% - Ênfase3 2 2 4 4 4" xfId="32717"/>
    <cellStyle name="20% - Ênfase3 2 2 4 4 5" xfId="40858"/>
    <cellStyle name="20% - Ênfase3 2 2 4 4 6" xfId="42241"/>
    <cellStyle name="20% - Ênfase3 2 2 4 4 7" xfId="52963"/>
    <cellStyle name="20% - Ênfase3 2 2 4 5" xfId="1201"/>
    <cellStyle name="20% - Ênfase3 2 2 4 5 2" xfId="12069"/>
    <cellStyle name="20% - Ênfase3 2 2 4 5 2 2" xfId="47195"/>
    <cellStyle name="20% - Ênfase3 2 2 4 5 3" xfId="19739"/>
    <cellStyle name="20% - Ênfase3 2 2 4 5 4" xfId="27867"/>
    <cellStyle name="20% - Ênfase3 2 2 4 5 5" xfId="36008"/>
    <cellStyle name="20% - Ênfase3 2 2 4 5 6" xfId="42242"/>
    <cellStyle name="20% - Ênfase3 2 2 4 5 7" xfId="52964"/>
    <cellStyle name="20% - Ênfase3 2 2 4 6" xfId="10532"/>
    <cellStyle name="20% - Ênfase3 2 2 4 6 2" xfId="45685"/>
    <cellStyle name="20% - Ênfase3 2 2 4 7" xfId="18093"/>
    <cellStyle name="20% - Ênfase3 2 2 4 8" xfId="26221"/>
    <cellStyle name="20% - Ênfase3 2 2 4 9" xfId="34362"/>
    <cellStyle name="20% - Ênfase3 2 2 5" xfId="1202"/>
    <cellStyle name="20% - Ênfase3 2 2 5 2" xfId="12803"/>
    <cellStyle name="20% - Ênfase3 2 2 5 2 2" xfId="47928"/>
    <cellStyle name="20% - Ênfase3 2 2 5 3" xfId="20536"/>
    <cellStyle name="20% - Ênfase3 2 2 5 4" xfId="28664"/>
    <cellStyle name="20% - Ênfase3 2 2 5 5" xfId="36805"/>
    <cellStyle name="20% - Ênfase3 2 2 5 6" xfId="42243"/>
    <cellStyle name="20% - Ênfase3 2 2 5 7" xfId="52965"/>
    <cellStyle name="20% - Ênfase3 2 2 6" xfId="1203"/>
    <cellStyle name="20% - Ênfase3 2 2 6 2" xfId="14281"/>
    <cellStyle name="20% - Ênfase3 2 2 6 2 2" xfId="49406"/>
    <cellStyle name="20% - Ênfase3 2 2 6 3" xfId="22156"/>
    <cellStyle name="20% - Ênfase3 2 2 6 4" xfId="30284"/>
    <cellStyle name="20% - Ênfase3 2 2 6 5" xfId="38425"/>
    <cellStyle name="20% - Ênfase3 2 2 6 6" xfId="42244"/>
    <cellStyle name="20% - Ênfase3 2 2 6 7" xfId="52966"/>
    <cellStyle name="20% - Ênfase3 2 2 7" xfId="1204"/>
    <cellStyle name="20% - Ênfase3 2 2 7 2" xfId="15773"/>
    <cellStyle name="20% - Ênfase3 2 2 7 2 2" xfId="50898"/>
    <cellStyle name="20% - Ênfase3 2 2 7 3" xfId="23780"/>
    <cellStyle name="20% - Ênfase3 2 2 7 4" xfId="31908"/>
    <cellStyle name="20% - Ênfase3 2 2 7 5" xfId="40049"/>
    <cellStyle name="20% - Ênfase3 2 2 7 6" xfId="42245"/>
    <cellStyle name="20% - Ênfase3 2 2 7 7" xfId="52967"/>
    <cellStyle name="20% - Ênfase3 2 2 8" xfId="1205"/>
    <cellStyle name="20% - Ênfase3 2 2 8 2" xfId="11303"/>
    <cellStyle name="20% - Ênfase3 2 2 8 2 2" xfId="46442"/>
    <cellStyle name="20% - Ênfase3 2 2 8 3" xfId="18920"/>
    <cellStyle name="20% - Ênfase3 2 2 8 4" xfId="27048"/>
    <cellStyle name="20% - Ênfase3 2 2 8 5" xfId="35189"/>
    <cellStyle name="20% - Ênfase3 2 2 8 6" xfId="42246"/>
    <cellStyle name="20% - Ênfase3 2 2 8 7" xfId="52968"/>
    <cellStyle name="20% - Ênfase3 2 2 9" xfId="9677"/>
    <cellStyle name="20% - Ênfase3 2 2 9 2" xfId="44950"/>
    <cellStyle name="20% - Ênfase3 2 2 9 3" xfId="52969"/>
    <cellStyle name="20% - Ênfase3 2 20" xfId="52940"/>
    <cellStyle name="20% - Ênfase3 2 21" xfId="60878"/>
    <cellStyle name="20% - Ênfase3 2 22" xfId="60959"/>
    <cellStyle name="20% - Ênfase3 2 23" xfId="61438"/>
    <cellStyle name="20% - Ênfase3 2 24" xfId="61644"/>
    <cellStyle name="20% - Ênfase3 2 3" xfId="24"/>
    <cellStyle name="20% - Ênfase3 2 3 10" xfId="17319"/>
    <cellStyle name="20% - Ênfase3 2 3 11" xfId="25447"/>
    <cellStyle name="20% - Ênfase3 2 3 12" xfId="33579"/>
    <cellStyle name="20% - Ênfase3 2 3 13" xfId="61299"/>
    <cellStyle name="20% - Ênfase3 2 3 14" xfId="61604"/>
    <cellStyle name="20% - Ênfase3 2 3 15" xfId="61811"/>
    <cellStyle name="20% - Ênfase3 2 3 2" xfId="1207"/>
    <cellStyle name="20% - Ênfase3 2 3 2 2" xfId="1208"/>
    <cellStyle name="20% - Ênfase3 2 3 2 2 2" xfId="42249"/>
    <cellStyle name="20% - Ênfase3 2 3 2 3" xfId="1209"/>
    <cellStyle name="20% - Ênfase3 2 3 2 4" xfId="42248"/>
    <cellStyle name="20% - Ênfase3 2 3 3" xfId="1210"/>
    <cellStyle name="20% - Ênfase3 2 3 3 10" xfId="33891"/>
    <cellStyle name="20% - Ênfase3 2 3 3 11" xfId="42250"/>
    <cellStyle name="20% - Ênfase3 2 3 3 12" xfId="52970"/>
    <cellStyle name="20% - Ênfase3 2 3 3 2" xfId="1211"/>
    <cellStyle name="20% - Ênfase3 2 3 3 2 10" xfId="42251"/>
    <cellStyle name="20% - Ênfase3 2 3 3 2 11" xfId="52971"/>
    <cellStyle name="20% - Ênfase3 2 3 3 2 2" xfId="1212"/>
    <cellStyle name="20% - Ênfase3 2 3 3 2 2 2" xfId="13845"/>
    <cellStyle name="20% - Ênfase3 2 3 3 2 2 2 2" xfId="48970"/>
    <cellStyle name="20% - Ênfase3 2 3 3 2 2 3" xfId="21683"/>
    <cellStyle name="20% - Ênfase3 2 3 3 2 2 4" xfId="29811"/>
    <cellStyle name="20% - Ênfase3 2 3 3 2 2 5" xfId="37952"/>
    <cellStyle name="20% - Ênfase3 2 3 3 2 2 6" xfId="42252"/>
    <cellStyle name="20% - Ênfase3 2 3 3 2 2 7" xfId="52972"/>
    <cellStyle name="20% - Ênfase3 2 3 3 2 3" xfId="1213"/>
    <cellStyle name="20% - Ênfase3 2 3 3 2 3 2" xfId="15333"/>
    <cellStyle name="20% - Ênfase3 2 3 3 2 3 2 2" xfId="50458"/>
    <cellStyle name="20% - Ênfase3 2 3 3 2 3 3" xfId="23303"/>
    <cellStyle name="20% - Ênfase3 2 3 3 2 3 4" xfId="31431"/>
    <cellStyle name="20% - Ênfase3 2 3 3 2 3 5" xfId="39572"/>
    <cellStyle name="20% - Ênfase3 2 3 3 2 3 6" xfId="42253"/>
    <cellStyle name="20% - Ênfase3 2 3 3 2 3 7" xfId="52973"/>
    <cellStyle name="20% - Ênfase3 2 3 3 2 4" xfId="1214"/>
    <cellStyle name="20% - Ênfase3 2 3 3 2 4 2" xfId="16825"/>
    <cellStyle name="20% - Ênfase3 2 3 3 2 4 2 2" xfId="51950"/>
    <cellStyle name="20% - Ênfase3 2 3 3 2 4 3" xfId="24927"/>
    <cellStyle name="20% - Ênfase3 2 3 3 2 4 4" xfId="33055"/>
    <cellStyle name="20% - Ênfase3 2 3 3 2 4 5" xfId="41196"/>
    <cellStyle name="20% - Ênfase3 2 3 3 2 4 6" xfId="42254"/>
    <cellStyle name="20% - Ênfase3 2 3 3 2 4 7" xfId="52974"/>
    <cellStyle name="20% - Ênfase3 2 3 3 2 5" xfId="1215"/>
    <cellStyle name="20% - Ênfase3 2 3 3 2 5 2" xfId="12371"/>
    <cellStyle name="20% - Ênfase3 2 3 3 2 5 2 2" xfId="47496"/>
    <cellStyle name="20% - Ênfase3 2 3 3 2 5 3" xfId="20067"/>
    <cellStyle name="20% - Ênfase3 2 3 3 2 5 4" xfId="28195"/>
    <cellStyle name="20% - Ênfase3 2 3 3 2 5 5" xfId="36336"/>
    <cellStyle name="20% - Ênfase3 2 3 3 2 5 6" xfId="42255"/>
    <cellStyle name="20% - Ênfase3 2 3 3 2 5 7" xfId="52975"/>
    <cellStyle name="20% - Ênfase3 2 3 3 2 6" xfId="10841"/>
    <cellStyle name="20% - Ênfase3 2 3 3 2 6 2" xfId="45994"/>
    <cellStyle name="20% - Ênfase3 2 3 3 2 7" xfId="18431"/>
    <cellStyle name="20% - Ênfase3 2 3 3 2 8" xfId="26559"/>
    <cellStyle name="20% - Ênfase3 2 3 3 2 9" xfId="34700"/>
    <cellStyle name="20% - Ênfase3 2 3 3 3" xfId="1216"/>
    <cellStyle name="20% - Ênfase3 2 3 3 3 2" xfId="13112"/>
    <cellStyle name="20% - Ênfase3 2 3 3 3 2 2" xfId="48237"/>
    <cellStyle name="20% - Ênfase3 2 3 3 3 3" xfId="20874"/>
    <cellStyle name="20% - Ênfase3 2 3 3 3 4" xfId="29002"/>
    <cellStyle name="20% - Ênfase3 2 3 3 3 5" xfId="37143"/>
    <cellStyle name="20% - Ênfase3 2 3 3 3 6" xfId="42256"/>
    <cellStyle name="20% - Ênfase3 2 3 3 3 7" xfId="52976"/>
    <cellStyle name="20% - Ênfase3 2 3 3 4" xfId="1217"/>
    <cellStyle name="20% - Ênfase3 2 3 3 4 2" xfId="14590"/>
    <cellStyle name="20% - Ênfase3 2 3 3 4 2 2" xfId="49715"/>
    <cellStyle name="20% - Ênfase3 2 3 3 4 3" xfId="22494"/>
    <cellStyle name="20% - Ênfase3 2 3 3 4 4" xfId="30622"/>
    <cellStyle name="20% - Ênfase3 2 3 3 4 5" xfId="38763"/>
    <cellStyle name="20% - Ênfase3 2 3 3 4 6" xfId="42257"/>
    <cellStyle name="20% - Ênfase3 2 3 3 4 7" xfId="52977"/>
    <cellStyle name="20% - Ênfase3 2 3 3 5" xfId="1218"/>
    <cellStyle name="20% - Ênfase3 2 3 3 5 2" xfId="16082"/>
    <cellStyle name="20% - Ênfase3 2 3 3 5 2 2" xfId="51207"/>
    <cellStyle name="20% - Ênfase3 2 3 3 5 3" xfId="24118"/>
    <cellStyle name="20% - Ênfase3 2 3 3 5 4" xfId="32246"/>
    <cellStyle name="20% - Ênfase3 2 3 3 5 5" xfId="40387"/>
    <cellStyle name="20% - Ênfase3 2 3 3 5 6" xfId="42258"/>
    <cellStyle name="20% - Ênfase3 2 3 3 5 7" xfId="52978"/>
    <cellStyle name="20% - Ênfase3 2 3 3 6" xfId="1219"/>
    <cellStyle name="20% - Ênfase3 2 3 3 6 2" xfId="11614"/>
    <cellStyle name="20% - Ênfase3 2 3 3 6 2 2" xfId="46751"/>
    <cellStyle name="20% - Ênfase3 2 3 3 6 3" xfId="19258"/>
    <cellStyle name="20% - Ênfase3 2 3 3 6 4" xfId="27386"/>
    <cellStyle name="20% - Ênfase3 2 3 3 6 5" xfId="35527"/>
    <cellStyle name="20% - Ênfase3 2 3 3 6 6" xfId="42259"/>
    <cellStyle name="20% - Ênfase3 2 3 3 6 7" xfId="52979"/>
    <cellStyle name="20% - Ênfase3 2 3 3 7" xfId="10075"/>
    <cellStyle name="20% - Ênfase3 2 3 3 7 2" xfId="45259"/>
    <cellStyle name="20% - Ênfase3 2 3 3 8" xfId="17622"/>
    <cellStyle name="20% - Ênfase3 2 3 3 9" xfId="25750"/>
    <cellStyle name="20% - Ênfase3 2 3 4" xfId="1220"/>
    <cellStyle name="20% - Ênfase3 2 3 4 10" xfId="42260"/>
    <cellStyle name="20% - Ênfase3 2 3 4 11" xfId="52980"/>
    <cellStyle name="20% - Ênfase3 2 3 4 2" xfId="1221"/>
    <cellStyle name="20% - Ênfase3 2 3 4 2 2" xfId="13566"/>
    <cellStyle name="20% - Ênfase3 2 3 4 2 2 2" xfId="48691"/>
    <cellStyle name="20% - Ênfase3 2 3 4 2 3" xfId="21380"/>
    <cellStyle name="20% - Ênfase3 2 3 4 2 4" xfId="29508"/>
    <cellStyle name="20% - Ênfase3 2 3 4 2 5" xfId="37649"/>
    <cellStyle name="20% - Ênfase3 2 3 4 2 6" xfId="42261"/>
    <cellStyle name="20% - Ênfase3 2 3 4 2 7" xfId="52981"/>
    <cellStyle name="20% - Ênfase3 2 3 4 3" xfId="1222"/>
    <cellStyle name="20% - Ênfase3 2 3 4 3 2" xfId="15054"/>
    <cellStyle name="20% - Ênfase3 2 3 4 3 2 2" xfId="50179"/>
    <cellStyle name="20% - Ênfase3 2 3 4 3 3" xfId="23000"/>
    <cellStyle name="20% - Ênfase3 2 3 4 3 4" xfId="31128"/>
    <cellStyle name="20% - Ênfase3 2 3 4 3 5" xfId="39269"/>
    <cellStyle name="20% - Ênfase3 2 3 4 3 6" xfId="42262"/>
    <cellStyle name="20% - Ênfase3 2 3 4 3 7" xfId="52982"/>
    <cellStyle name="20% - Ênfase3 2 3 4 4" xfId="1223"/>
    <cellStyle name="20% - Ênfase3 2 3 4 4 2" xfId="16546"/>
    <cellStyle name="20% - Ênfase3 2 3 4 4 2 2" xfId="51671"/>
    <cellStyle name="20% - Ênfase3 2 3 4 4 3" xfId="24624"/>
    <cellStyle name="20% - Ênfase3 2 3 4 4 4" xfId="32752"/>
    <cellStyle name="20% - Ênfase3 2 3 4 4 5" xfId="40893"/>
    <cellStyle name="20% - Ênfase3 2 3 4 4 6" xfId="42263"/>
    <cellStyle name="20% - Ênfase3 2 3 4 4 7" xfId="52983"/>
    <cellStyle name="20% - Ênfase3 2 3 4 5" xfId="1224"/>
    <cellStyle name="20% - Ênfase3 2 3 4 5 2" xfId="12095"/>
    <cellStyle name="20% - Ênfase3 2 3 4 5 2 2" xfId="47220"/>
    <cellStyle name="20% - Ênfase3 2 3 4 5 3" xfId="19767"/>
    <cellStyle name="20% - Ênfase3 2 3 4 5 4" xfId="27895"/>
    <cellStyle name="20% - Ênfase3 2 3 4 5 5" xfId="36036"/>
    <cellStyle name="20% - Ênfase3 2 3 4 5 6" xfId="42264"/>
    <cellStyle name="20% - Ênfase3 2 3 4 5 7" xfId="52984"/>
    <cellStyle name="20% - Ênfase3 2 3 4 6" xfId="10562"/>
    <cellStyle name="20% - Ênfase3 2 3 4 6 2" xfId="45715"/>
    <cellStyle name="20% - Ênfase3 2 3 4 7" xfId="18128"/>
    <cellStyle name="20% - Ênfase3 2 3 4 8" xfId="26256"/>
    <cellStyle name="20% - Ênfase3 2 3 4 9" xfId="34397"/>
    <cellStyle name="20% - Ênfase3 2 3 5" xfId="1225"/>
    <cellStyle name="20% - Ênfase3 2 3 5 2" xfId="12833"/>
    <cellStyle name="20% - Ênfase3 2 3 5 2 2" xfId="47958"/>
    <cellStyle name="20% - Ênfase3 2 3 5 3" xfId="20571"/>
    <cellStyle name="20% - Ênfase3 2 3 5 4" xfId="28699"/>
    <cellStyle name="20% - Ênfase3 2 3 5 5" xfId="36840"/>
    <cellStyle name="20% - Ênfase3 2 3 5 6" xfId="42265"/>
    <cellStyle name="20% - Ênfase3 2 3 5 7" xfId="52985"/>
    <cellStyle name="20% - Ênfase3 2 3 6" xfId="1226"/>
    <cellStyle name="20% - Ênfase3 2 3 6 2" xfId="14311"/>
    <cellStyle name="20% - Ênfase3 2 3 6 2 2" xfId="49436"/>
    <cellStyle name="20% - Ênfase3 2 3 6 3" xfId="22191"/>
    <cellStyle name="20% - Ênfase3 2 3 6 4" xfId="30319"/>
    <cellStyle name="20% - Ênfase3 2 3 6 5" xfId="38460"/>
    <cellStyle name="20% - Ênfase3 2 3 6 6" xfId="42266"/>
    <cellStyle name="20% - Ênfase3 2 3 6 7" xfId="52986"/>
    <cellStyle name="20% - Ênfase3 2 3 7" xfId="1227"/>
    <cellStyle name="20% - Ênfase3 2 3 7 2" xfId="15803"/>
    <cellStyle name="20% - Ênfase3 2 3 7 2 2" xfId="50928"/>
    <cellStyle name="20% - Ênfase3 2 3 7 3" xfId="23815"/>
    <cellStyle name="20% - Ênfase3 2 3 7 4" xfId="31943"/>
    <cellStyle name="20% - Ênfase3 2 3 7 5" xfId="40084"/>
    <cellStyle name="20% - Ênfase3 2 3 7 6" xfId="42267"/>
    <cellStyle name="20% - Ênfase3 2 3 7 7" xfId="52987"/>
    <cellStyle name="20% - Ênfase3 2 3 8" xfId="1228"/>
    <cellStyle name="20% - Ênfase3 2 3 8 2" xfId="11334"/>
    <cellStyle name="20% - Ênfase3 2 3 8 2 2" xfId="46472"/>
    <cellStyle name="20% - Ênfase3 2 3 8 3" xfId="18955"/>
    <cellStyle name="20% - Ênfase3 2 3 8 4" xfId="27083"/>
    <cellStyle name="20% - Ênfase3 2 3 8 5" xfId="35224"/>
    <cellStyle name="20% - Ênfase3 2 3 8 6" xfId="42268"/>
    <cellStyle name="20% - Ênfase3 2 3 8 7" xfId="52988"/>
    <cellStyle name="20% - Ênfase3 2 3 9" xfId="9710"/>
    <cellStyle name="20% - Ênfase3 2 3 9 2" xfId="44980"/>
    <cellStyle name="20% - Ênfase3 2 3 9 3" xfId="52989"/>
    <cellStyle name="20% - Ênfase3 2 4" xfId="1229"/>
    <cellStyle name="20% - Ênfase3 2 4 10" xfId="17365"/>
    <cellStyle name="20% - Ênfase3 2 4 11" xfId="25493"/>
    <cellStyle name="20% - Ênfase3 2 4 12" xfId="33633"/>
    <cellStyle name="20% - Ênfase3 2 4 13" xfId="52990"/>
    <cellStyle name="20% - Ênfase3 2 4 2" xfId="1230"/>
    <cellStyle name="20% - Ênfase3 2 4 2 10" xfId="33945"/>
    <cellStyle name="20% - Ênfase3 2 4 2 11" xfId="42269"/>
    <cellStyle name="20% - Ênfase3 2 4 2 12" xfId="52991"/>
    <cellStyle name="20% - Ênfase3 2 4 2 2" xfId="1231"/>
    <cellStyle name="20% - Ênfase3 2 4 2 2 10" xfId="42270"/>
    <cellStyle name="20% - Ênfase3 2 4 2 2 11" xfId="52992"/>
    <cellStyle name="20% - Ênfase3 2 4 2 2 2" xfId="1232"/>
    <cellStyle name="20% - Ênfase3 2 4 2 2 2 2" xfId="13894"/>
    <cellStyle name="20% - Ênfase3 2 4 2 2 2 2 2" xfId="49019"/>
    <cellStyle name="20% - Ênfase3 2 4 2 2 2 3" xfId="21737"/>
    <cellStyle name="20% - Ênfase3 2 4 2 2 2 4" xfId="29865"/>
    <cellStyle name="20% - Ênfase3 2 4 2 2 2 5" xfId="38006"/>
    <cellStyle name="20% - Ênfase3 2 4 2 2 2 6" xfId="42271"/>
    <cellStyle name="20% - Ênfase3 2 4 2 2 2 7" xfId="52993"/>
    <cellStyle name="20% - Ênfase3 2 4 2 2 3" xfId="1233"/>
    <cellStyle name="20% - Ênfase3 2 4 2 2 3 2" xfId="15382"/>
    <cellStyle name="20% - Ênfase3 2 4 2 2 3 2 2" xfId="50507"/>
    <cellStyle name="20% - Ênfase3 2 4 2 2 3 3" xfId="23357"/>
    <cellStyle name="20% - Ênfase3 2 4 2 2 3 4" xfId="31485"/>
    <cellStyle name="20% - Ênfase3 2 4 2 2 3 5" xfId="39626"/>
    <cellStyle name="20% - Ênfase3 2 4 2 2 3 6" xfId="42272"/>
    <cellStyle name="20% - Ênfase3 2 4 2 2 3 7" xfId="52994"/>
    <cellStyle name="20% - Ênfase3 2 4 2 2 4" xfId="1234"/>
    <cellStyle name="20% - Ênfase3 2 4 2 2 4 2" xfId="16874"/>
    <cellStyle name="20% - Ênfase3 2 4 2 2 4 2 2" xfId="51999"/>
    <cellStyle name="20% - Ênfase3 2 4 2 2 4 3" xfId="24981"/>
    <cellStyle name="20% - Ênfase3 2 4 2 2 4 4" xfId="33109"/>
    <cellStyle name="20% - Ênfase3 2 4 2 2 4 5" xfId="41250"/>
    <cellStyle name="20% - Ênfase3 2 4 2 2 4 6" xfId="42273"/>
    <cellStyle name="20% - Ênfase3 2 4 2 2 4 7" xfId="52995"/>
    <cellStyle name="20% - Ênfase3 2 4 2 2 5" xfId="1235"/>
    <cellStyle name="20% - Ênfase3 2 4 2 2 5 2" xfId="12420"/>
    <cellStyle name="20% - Ênfase3 2 4 2 2 5 2 2" xfId="47545"/>
    <cellStyle name="20% - Ênfase3 2 4 2 2 5 3" xfId="20121"/>
    <cellStyle name="20% - Ênfase3 2 4 2 2 5 4" xfId="28249"/>
    <cellStyle name="20% - Ênfase3 2 4 2 2 5 5" xfId="36390"/>
    <cellStyle name="20% - Ênfase3 2 4 2 2 5 6" xfId="42274"/>
    <cellStyle name="20% - Ênfase3 2 4 2 2 5 7" xfId="52996"/>
    <cellStyle name="20% - Ênfase3 2 4 2 2 6" xfId="10890"/>
    <cellStyle name="20% - Ênfase3 2 4 2 2 6 2" xfId="46043"/>
    <cellStyle name="20% - Ênfase3 2 4 2 2 7" xfId="18485"/>
    <cellStyle name="20% - Ênfase3 2 4 2 2 8" xfId="26613"/>
    <cellStyle name="20% - Ênfase3 2 4 2 2 9" xfId="34754"/>
    <cellStyle name="20% - Ênfase3 2 4 2 3" xfId="1236"/>
    <cellStyle name="20% - Ênfase3 2 4 2 3 2" xfId="13161"/>
    <cellStyle name="20% - Ênfase3 2 4 2 3 2 2" xfId="48286"/>
    <cellStyle name="20% - Ênfase3 2 4 2 3 3" xfId="20928"/>
    <cellStyle name="20% - Ênfase3 2 4 2 3 4" xfId="29056"/>
    <cellStyle name="20% - Ênfase3 2 4 2 3 5" xfId="37197"/>
    <cellStyle name="20% - Ênfase3 2 4 2 3 6" xfId="42275"/>
    <cellStyle name="20% - Ênfase3 2 4 2 3 7" xfId="52997"/>
    <cellStyle name="20% - Ênfase3 2 4 2 4" xfId="1237"/>
    <cellStyle name="20% - Ênfase3 2 4 2 4 2" xfId="14639"/>
    <cellStyle name="20% - Ênfase3 2 4 2 4 2 2" xfId="49764"/>
    <cellStyle name="20% - Ênfase3 2 4 2 4 3" xfId="22548"/>
    <cellStyle name="20% - Ênfase3 2 4 2 4 4" xfId="30676"/>
    <cellStyle name="20% - Ênfase3 2 4 2 4 5" xfId="38817"/>
    <cellStyle name="20% - Ênfase3 2 4 2 4 6" xfId="42276"/>
    <cellStyle name="20% - Ênfase3 2 4 2 4 7" xfId="52998"/>
    <cellStyle name="20% - Ênfase3 2 4 2 5" xfId="1238"/>
    <cellStyle name="20% - Ênfase3 2 4 2 5 2" xfId="16131"/>
    <cellStyle name="20% - Ênfase3 2 4 2 5 2 2" xfId="51256"/>
    <cellStyle name="20% - Ênfase3 2 4 2 5 3" xfId="24172"/>
    <cellStyle name="20% - Ênfase3 2 4 2 5 4" xfId="32300"/>
    <cellStyle name="20% - Ênfase3 2 4 2 5 5" xfId="40441"/>
    <cellStyle name="20% - Ênfase3 2 4 2 5 6" xfId="42277"/>
    <cellStyle name="20% - Ênfase3 2 4 2 5 7" xfId="52999"/>
    <cellStyle name="20% - Ênfase3 2 4 2 6" xfId="1239"/>
    <cellStyle name="20% - Ênfase3 2 4 2 6 2" xfId="11663"/>
    <cellStyle name="20% - Ênfase3 2 4 2 6 2 2" xfId="46800"/>
    <cellStyle name="20% - Ênfase3 2 4 2 6 3" xfId="19312"/>
    <cellStyle name="20% - Ênfase3 2 4 2 6 4" xfId="27440"/>
    <cellStyle name="20% - Ênfase3 2 4 2 6 5" xfId="35581"/>
    <cellStyle name="20% - Ênfase3 2 4 2 6 6" xfId="42278"/>
    <cellStyle name="20% - Ênfase3 2 4 2 6 7" xfId="53000"/>
    <cellStyle name="20% - Ênfase3 2 4 2 7" xfId="10138"/>
    <cellStyle name="20% - Ênfase3 2 4 2 7 2" xfId="45308"/>
    <cellStyle name="20% - Ênfase3 2 4 2 8" xfId="17676"/>
    <cellStyle name="20% - Ênfase3 2 4 2 9" xfId="25804"/>
    <cellStyle name="20% - Ênfase3 2 4 3" xfId="1240"/>
    <cellStyle name="20% - Ênfase3 2 4 3 10" xfId="42279"/>
    <cellStyle name="20% - Ênfase3 2 4 3 11" xfId="53001"/>
    <cellStyle name="20% - Ênfase3 2 4 3 2" xfId="1241"/>
    <cellStyle name="20% - Ênfase3 2 4 3 2 2" xfId="13607"/>
    <cellStyle name="20% - Ênfase3 2 4 3 2 2 2" xfId="48732"/>
    <cellStyle name="20% - Ênfase3 2 4 3 2 3" xfId="21426"/>
    <cellStyle name="20% - Ênfase3 2 4 3 2 4" xfId="29554"/>
    <cellStyle name="20% - Ênfase3 2 4 3 2 5" xfId="37695"/>
    <cellStyle name="20% - Ênfase3 2 4 3 2 6" xfId="42280"/>
    <cellStyle name="20% - Ênfase3 2 4 3 2 7" xfId="53002"/>
    <cellStyle name="20% - Ênfase3 2 4 3 3" xfId="1242"/>
    <cellStyle name="20% - Ênfase3 2 4 3 3 2" xfId="15095"/>
    <cellStyle name="20% - Ênfase3 2 4 3 3 2 2" xfId="50220"/>
    <cellStyle name="20% - Ênfase3 2 4 3 3 3" xfId="23046"/>
    <cellStyle name="20% - Ênfase3 2 4 3 3 4" xfId="31174"/>
    <cellStyle name="20% - Ênfase3 2 4 3 3 5" xfId="39315"/>
    <cellStyle name="20% - Ênfase3 2 4 3 3 6" xfId="42281"/>
    <cellStyle name="20% - Ênfase3 2 4 3 3 7" xfId="53003"/>
    <cellStyle name="20% - Ênfase3 2 4 3 4" xfId="1243"/>
    <cellStyle name="20% - Ênfase3 2 4 3 4 2" xfId="16587"/>
    <cellStyle name="20% - Ênfase3 2 4 3 4 2 2" xfId="51712"/>
    <cellStyle name="20% - Ênfase3 2 4 3 4 3" xfId="24670"/>
    <cellStyle name="20% - Ênfase3 2 4 3 4 4" xfId="32798"/>
    <cellStyle name="20% - Ênfase3 2 4 3 4 5" xfId="40939"/>
    <cellStyle name="20% - Ênfase3 2 4 3 4 6" xfId="42282"/>
    <cellStyle name="20% - Ênfase3 2 4 3 4 7" xfId="53004"/>
    <cellStyle name="20% - Ênfase3 2 4 3 5" xfId="1244"/>
    <cellStyle name="20% - Ênfase3 2 4 3 5 2" xfId="12133"/>
    <cellStyle name="20% - Ênfase3 2 4 3 5 2 2" xfId="47258"/>
    <cellStyle name="20% - Ênfase3 2 4 3 5 3" xfId="19810"/>
    <cellStyle name="20% - Ênfase3 2 4 3 5 4" xfId="27938"/>
    <cellStyle name="20% - Ênfase3 2 4 3 5 5" xfId="36079"/>
    <cellStyle name="20% - Ênfase3 2 4 3 5 6" xfId="42283"/>
    <cellStyle name="20% - Ênfase3 2 4 3 5 7" xfId="53005"/>
    <cellStyle name="20% - Ênfase3 2 4 3 6" xfId="10603"/>
    <cellStyle name="20% - Ênfase3 2 4 3 6 2" xfId="45756"/>
    <cellStyle name="20% - Ênfase3 2 4 3 7" xfId="18174"/>
    <cellStyle name="20% - Ênfase3 2 4 3 8" xfId="26302"/>
    <cellStyle name="20% - Ênfase3 2 4 3 9" xfId="34443"/>
    <cellStyle name="20% - Ênfase3 2 4 4" xfId="1245"/>
    <cellStyle name="20% - Ênfase3 2 4 4 2" xfId="12874"/>
    <cellStyle name="20% - Ênfase3 2 4 4 2 2" xfId="47999"/>
    <cellStyle name="20% - Ênfase3 2 4 4 3" xfId="20617"/>
    <cellStyle name="20% - Ênfase3 2 4 4 4" xfId="28745"/>
    <cellStyle name="20% - Ênfase3 2 4 4 5" xfId="36886"/>
    <cellStyle name="20% - Ênfase3 2 4 4 6" xfId="42284"/>
    <cellStyle name="20% - Ênfase3 2 4 4 7" xfId="53006"/>
    <cellStyle name="20% - Ênfase3 2 4 5" xfId="1246"/>
    <cellStyle name="20% - Ênfase3 2 4 5 2" xfId="14352"/>
    <cellStyle name="20% - Ênfase3 2 4 5 2 2" xfId="49477"/>
    <cellStyle name="20% - Ênfase3 2 4 5 3" xfId="22237"/>
    <cellStyle name="20% - Ênfase3 2 4 5 4" xfId="30365"/>
    <cellStyle name="20% - Ênfase3 2 4 5 5" xfId="38506"/>
    <cellStyle name="20% - Ênfase3 2 4 5 6" xfId="42285"/>
    <cellStyle name="20% - Ênfase3 2 4 5 7" xfId="53007"/>
    <cellStyle name="20% - Ênfase3 2 4 6" xfId="1247"/>
    <cellStyle name="20% - Ênfase3 2 4 6 2" xfId="15844"/>
    <cellStyle name="20% - Ênfase3 2 4 6 2 2" xfId="50969"/>
    <cellStyle name="20% - Ênfase3 2 4 6 3" xfId="23861"/>
    <cellStyle name="20% - Ênfase3 2 4 6 4" xfId="31989"/>
    <cellStyle name="20% - Ênfase3 2 4 6 5" xfId="40130"/>
    <cellStyle name="20% - Ênfase3 2 4 6 6" xfId="42286"/>
    <cellStyle name="20% - Ênfase3 2 4 6 7" xfId="53008"/>
    <cellStyle name="20% - Ênfase3 2 4 7" xfId="1248"/>
    <cellStyle name="20% - Ênfase3 2 4 7 2" xfId="11376"/>
    <cellStyle name="20% - Ênfase3 2 4 7 2 2" xfId="46513"/>
    <cellStyle name="20% - Ênfase3 2 4 7 3" xfId="19001"/>
    <cellStyle name="20% - Ênfase3 2 4 7 4" xfId="27129"/>
    <cellStyle name="20% - Ênfase3 2 4 7 5" xfId="35270"/>
    <cellStyle name="20% - Ênfase3 2 4 7 6" xfId="42287"/>
    <cellStyle name="20% - Ênfase3 2 4 7 7" xfId="53009"/>
    <cellStyle name="20% - Ênfase3 2 4 8" xfId="1249"/>
    <cellStyle name="20% - Ênfase3 2 4 8 2" xfId="42288"/>
    <cellStyle name="20% - Ênfase3 2 4 9" xfId="9788"/>
    <cellStyle name="20% - Ênfase3 2 4 9 2" xfId="45021"/>
    <cellStyle name="20% - Ênfase3 2 5" xfId="1250"/>
    <cellStyle name="20% - Ênfase3 2 5 10" xfId="25513"/>
    <cellStyle name="20% - Ênfase3 2 5 11" xfId="33654"/>
    <cellStyle name="20% - Ênfase3 2 5 12" xfId="42289"/>
    <cellStyle name="20% - Ênfase3 2 5 13" xfId="53010"/>
    <cellStyle name="20% - Ênfase3 2 5 2" xfId="1251"/>
    <cellStyle name="20% - Ênfase3 2 5 2 10" xfId="33975"/>
    <cellStyle name="20% - Ênfase3 2 5 2 11" xfId="42290"/>
    <cellStyle name="20% - Ênfase3 2 5 2 12" xfId="53011"/>
    <cellStyle name="20% - Ênfase3 2 5 2 2" xfId="1252"/>
    <cellStyle name="20% - Ênfase3 2 5 2 2 10" xfId="42291"/>
    <cellStyle name="20% - Ênfase3 2 5 2 2 11" xfId="53012"/>
    <cellStyle name="20% - Ênfase3 2 5 2 2 2" xfId="1253"/>
    <cellStyle name="20% - Ênfase3 2 5 2 2 2 2" xfId="13920"/>
    <cellStyle name="20% - Ênfase3 2 5 2 2 2 2 2" xfId="49045"/>
    <cellStyle name="20% - Ênfase3 2 5 2 2 2 3" xfId="21767"/>
    <cellStyle name="20% - Ênfase3 2 5 2 2 2 4" xfId="29895"/>
    <cellStyle name="20% - Ênfase3 2 5 2 2 2 5" xfId="38036"/>
    <cellStyle name="20% - Ênfase3 2 5 2 2 2 6" xfId="42292"/>
    <cellStyle name="20% - Ênfase3 2 5 2 2 2 7" xfId="53013"/>
    <cellStyle name="20% - Ênfase3 2 5 2 2 3" xfId="1254"/>
    <cellStyle name="20% - Ênfase3 2 5 2 2 3 2" xfId="15408"/>
    <cellStyle name="20% - Ênfase3 2 5 2 2 3 2 2" xfId="50533"/>
    <cellStyle name="20% - Ênfase3 2 5 2 2 3 3" xfId="23387"/>
    <cellStyle name="20% - Ênfase3 2 5 2 2 3 4" xfId="31515"/>
    <cellStyle name="20% - Ênfase3 2 5 2 2 3 5" xfId="39656"/>
    <cellStyle name="20% - Ênfase3 2 5 2 2 3 6" xfId="42293"/>
    <cellStyle name="20% - Ênfase3 2 5 2 2 3 7" xfId="53014"/>
    <cellStyle name="20% - Ênfase3 2 5 2 2 4" xfId="1255"/>
    <cellStyle name="20% - Ênfase3 2 5 2 2 4 2" xfId="16900"/>
    <cellStyle name="20% - Ênfase3 2 5 2 2 4 2 2" xfId="52025"/>
    <cellStyle name="20% - Ênfase3 2 5 2 2 4 3" xfId="25011"/>
    <cellStyle name="20% - Ênfase3 2 5 2 2 4 4" xfId="33139"/>
    <cellStyle name="20% - Ênfase3 2 5 2 2 4 5" xfId="41280"/>
    <cellStyle name="20% - Ênfase3 2 5 2 2 4 6" xfId="42294"/>
    <cellStyle name="20% - Ênfase3 2 5 2 2 4 7" xfId="53015"/>
    <cellStyle name="20% - Ênfase3 2 5 2 2 5" xfId="1256"/>
    <cellStyle name="20% - Ênfase3 2 5 2 2 5 2" xfId="12446"/>
    <cellStyle name="20% - Ênfase3 2 5 2 2 5 2 2" xfId="47571"/>
    <cellStyle name="20% - Ênfase3 2 5 2 2 5 3" xfId="20151"/>
    <cellStyle name="20% - Ênfase3 2 5 2 2 5 4" xfId="28279"/>
    <cellStyle name="20% - Ênfase3 2 5 2 2 5 5" xfId="36420"/>
    <cellStyle name="20% - Ênfase3 2 5 2 2 5 6" xfId="42295"/>
    <cellStyle name="20% - Ênfase3 2 5 2 2 5 7" xfId="53016"/>
    <cellStyle name="20% - Ênfase3 2 5 2 2 6" xfId="10916"/>
    <cellStyle name="20% - Ênfase3 2 5 2 2 6 2" xfId="46069"/>
    <cellStyle name="20% - Ênfase3 2 5 2 2 7" xfId="18515"/>
    <cellStyle name="20% - Ênfase3 2 5 2 2 8" xfId="26643"/>
    <cellStyle name="20% - Ênfase3 2 5 2 2 9" xfId="34784"/>
    <cellStyle name="20% - Ênfase3 2 5 2 3" xfId="1257"/>
    <cellStyle name="20% - Ênfase3 2 5 2 3 2" xfId="13187"/>
    <cellStyle name="20% - Ênfase3 2 5 2 3 2 2" xfId="48312"/>
    <cellStyle name="20% - Ênfase3 2 5 2 3 3" xfId="20958"/>
    <cellStyle name="20% - Ênfase3 2 5 2 3 4" xfId="29086"/>
    <cellStyle name="20% - Ênfase3 2 5 2 3 5" xfId="37227"/>
    <cellStyle name="20% - Ênfase3 2 5 2 3 6" xfId="42296"/>
    <cellStyle name="20% - Ênfase3 2 5 2 3 7" xfId="53017"/>
    <cellStyle name="20% - Ênfase3 2 5 2 4" xfId="1258"/>
    <cellStyle name="20% - Ênfase3 2 5 2 4 2" xfId="14665"/>
    <cellStyle name="20% - Ênfase3 2 5 2 4 2 2" xfId="49790"/>
    <cellStyle name="20% - Ênfase3 2 5 2 4 3" xfId="22578"/>
    <cellStyle name="20% - Ênfase3 2 5 2 4 4" xfId="30706"/>
    <cellStyle name="20% - Ênfase3 2 5 2 4 5" xfId="38847"/>
    <cellStyle name="20% - Ênfase3 2 5 2 4 6" xfId="42297"/>
    <cellStyle name="20% - Ênfase3 2 5 2 4 7" xfId="53018"/>
    <cellStyle name="20% - Ênfase3 2 5 2 5" xfId="1259"/>
    <cellStyle name="20% - Ênfase3 2 5 2 5 2" xfId="16157"/>
    <cellStyle name="20% - Ênfase3 2 5 2 5 2 2" xfId="51282"/>
    <cellStyle name="20% - Ênfase3 2 5 2 5 3" xfId="24202"/>
    <cellStyle name="20% - Ênfase3 2 5 2 5 4" xfId="32330"/>
    <cellStyle name="20% - Ênfase3 2 5 2 5 5" xfId="40471"/>
    <cellStyle name="20% - Ênfase3 2 5 2 5 6" xfId="42298"/>
    <cellStyle name="20% - Ênfase3 2 5 2 5 7" xfId="53019"/>
    <cellStyle name="20% - Ênfase3 2 5 2 6" xfId="1260"/>
    <cellStyle name="20% - Ênfase3 2 5 2 6 2" xfId="11689"/>
    <cellStyle name="20% - Ênfase3 2 5 2 6 2 2" xfId="46826"/>
    <cellStyle name="20% - Ênfase3 2 5 2 6 3" xfId="19342"/>
    <cellStyle name="20% - Ênfase3 2 5 2 6 4" xfId="27470"/>
    <cellStyle name="20% - Ênfase3 2 5 2 6 5" xfId="35611"/>
    <cellStyle name="20% - Ênfase3 2 5 2 6 6" xfId="42299"/>
    <cellStyle name="20% - Ênfase3 2 5 2 6 7" xfId="53020"/>
    <cellStyle name="20% - Ênfase3 2 5 2 7" xfId="10164"/>
    <cellStyle name="20% - Ênfase3 2 5 2 7 2" xfId="45333"/>
    <cellStyle name="20% - Ênfase3 2 5 2 8" xfId="17706"/>
    <cellStyle name="20% - Ênfase3 2 5 2 9" xfId="25834"/>
    <cellStyle name="20% - Ênfase3 2 5 3" xfId="1261"/>
    <cellStyle name="20% - Ênfase3 2 5 3 10" xfId="42300"/>
    <cellStyle name="20% - Ênfase3 2 5 3 11" xfId="53021"/>
    <cellStyle name="20% - Ênfase3 2 5 3 2" xfId="1262"/>
    <cellStyle name="20% - Ênfase3 2 5 3 2 2" xfId="13625"/>
    <cellStyle name="20% - Ênfase3 2 5 3 2 2 2" xfId="48750"/>
    <cellStyle name="20% - Ênfase3 2 5 3 2 3" xfId="21446"/>
    <cellStyle name="20% - Ênfase3 2 5 3 2 4" xfId="29574"/>
    <cellStyle name="20% - Ênfase3 2 5 3 2 5" xfId="37715"/>
    <cellStyle name="20% - Ênfase3 2 5 3 2 6" xfId="42301"/>
    <cellStyle name="20% - Ênfase3 2 5 3 2 7" xfId="53022"/>
    <cellStyle name="20% - Ênfase3 2 5 3 3" xfId="1263"/>
    <cellStyle name="20% - Ênfase3 2 5 3 3 2" xfId="15113"/>
    <cellStyle name="20% - Ênfase3 2 5 3 3 2 2" xfId="50238"/>
    <cellStyle name="20% - Ênfase3 2 5 3 3 3" xfId="23066"/>
    <cellStyle name="20% - Ênfase3 2 5 3 3 4" xfId="31194"/>
    <cellStyle name="20% - Ênfase3 2 5 3 3 5" xfId="39335"/>
    <cellStyle name="20% - Ênfase3 2 5 3 3 6" xfId="42302"/>
    <cellStyle name="20% - Ênfase3 2 5 3 3 7" xfId="53023"/>
    <cellStyle name="20% - Ênfase3 2 5 3 4" xfId="1264"/>
    <cellStyle name="20% - Ênfase3 2 5 3 4 2" xfId="16605"/>
    <cellStyle name="20% - Ênfase3 2 5 3 4 2 2" xfId="51730"/>
    <cellStyle name="20% - Ênfase3 2 5 3 4 3" xfId="24690"/>
    <cellStyle name="20% - Ênfase3 2 5 3 4 4" xfId="32818"/>
    <cellStyle name="20% - Ênfase3 2 5 3 4 5" xfId="40959"/>
    <cellStyle name="20% - Ênfase3 2 5 3 4 6" xfId="42303"/>
    <cellStyle name="20% - Ênfase3 2 5 3 4 7" xfId="53024"/>
    <cellStyle name="20% - Ênfase3 2 5 3 5" xfId="1265"/>
    <cellStyle name="20% - Ênfase3 2 5 3 5 2" xfId="12151"/>
    <cellStyle name="20% - Ênfase3 2 5 3 5 2 2" xfId="47276"/>
    <cellStyle name="20% - Ênfase3 2 5 3 5 3" xfId="19830"/>
    <cellStyle name="20% - Ênfase3 2 5 3 5 4" xfId="27958"/>
    <cellStyle name="20% - Ênfase3 2 5 3 5 5" xfId="36099"/>
    <cellStyle name="20% - Ênfase3 2 5 3 5 6" xfId="42304"/>
    <cellStyle name="20% - Ênfase3 2 5 3 5 7" xfId="53025"/>
    <cellStyle name="20% - Ênfase3 2 5 3 6" xfId="10621"/>
    <cellStyle name="20% - Ênfase3 2 5 3 6 2" xfId="45774"/>
    <cellStyle name="20% - Ênfase3 2 5 3 7" xfId="18194"/>
    <cellStyle name="20% - Ênfase3 2 5 3 8" xfId="26322"/>
    <cellStyle name="20% - Ênfase3 2 5 3 9" xfId="34463"/>
    <cellStyle name="20% - Ênfase3 2 5 4" xfId="1266"/>
    <cellStyle name="20% - Ênfase3 2 5 4 2" xfId="12892"/>
    <cellStyle name="20% - Ênfase3 2 5 4 2 2" xfId="48017"/>
    <cellStyle name="20% - Ênfase3 2 5 4 3" xfId="20637"/>
    <cellStyle name="20% - Ênfase3 2 5 4 4" xfId="28765"/>
    <cellStyle name="20% - Ênfase3 2 5 4 5" xfId="36906"/>
    <cellStyle name="20% - Ênfase3 2 5 4 6" xfId="42305"/>
    <cellStyle name="20% - Ênfase3 2 5 4 7" xfId="53026"/>
    <cellStyle name="20% - Ênfase3 2 5 5" xfId="1267"/>
    <cellStyle name="20% - Ênfase3 2 5 5 2" xfId="14370"/>
    <cellStyle name="20% - Ênfase3 2 5 5 2 2" xfId="49495"/>
    <cellStyle name="20% - Ênfase3 2 5 5 3" xfId="22257"/>
    <cellStyle name="20% - Ênfase3 2 5 5 4" xfId="30385"/>
    <cellStyle name="20% - Ênfase3 2 5 5 5" xfId="38526"/>
    <cellStyle name="20% - Ênfase3 2 5 5 6" xfId="42306"/>
    <cellStyle name="20% - Ênfase3 2 5 5 7" xfId="53027"/>
    <cellStyle name="20% - Ênfase3 2 5 6" xfId="1268"/>
    <cellStyle name="20% - Ênfase3 2 5 6 2" xfId="15862"/>
    <cellStyle name="20% - Ênfase3 2 5 6 2 2" xfId="50987"/>
    <cellStyle name="20% - Ênfase3 2 5 6 3" xfId="23881"/>
    <cellStyle name="20% - Ênfase3 2 5 6 4" xfId="32009"/>
    <cellStyle name="20% - Ênfase3 2 5 6 5" xfId="40150"/>
    <cellStyle name="20% - Ênfase3 2 5 6 6" xfId="42307"/>
    <cellStyle name="20% - Ênfase3 2 5 6 7" xfId="53028"/>
    <cellStyle name="20% - Ênfase3 2 5 7" xfId="1269"/>
    <cellStyle name="20% - Ênfase3 2 5 7 2" xfId="11394"/>
    <cellStyle name="20% - Ênfase3 2 5 7 2 2" xfId="46531"/>
    <cellStyle name="20% - Ênfase3 2 5 7 3" xfId="19021"/>
    <cellStyle name="20% - Ênfase3 2 5 7 4" xfId="27149"/>
    <cellStyle name="20% - Ênfase3 2 5 7 5" xfId="35290"/>
    <cellStyle name="20% - Ênfase3 2 5 7 6" xfId="42308"/>
    <cellStyle name="20% - Ênfase3 2 5 7 7" xfId="53029"/>
    <cellStyle name="20% - Ênfase3 2 5 8" xfId="9807"/>
    <cellStyle name="20% - Ênfase3 2 5 8 2" xfId="45039"/>
    <cellStyle name="20% - Ênfase3 2 5 9" xfId="17385"/>
    <cellStyle name="20% - Ênfase3 2 6" xfId="1270"/>
    <cellStyle name="20% - Ênfase3 2 6 10" xfId="33820"/>
    <cellStyle name="20% - Ênfase3 2 6 11" xfId="42309"/>
    <cellStyle name="20% - Ênfase3 2 6 12" xfId="53030"/>
    <cellStyle name="20% - Ênfase3 2 6 2" xfId="1271"/>
    <cellStyle name="20% - Ênfase3 2 6 2 10" xfId="42310"/>
    <cellStyle name="20% - Ênfase3 2 6 2 11" xfId="53031"/>
    <cellStyle name="20% - Ênfase3 2 6 2 2" xfId="1272"/>
    <cellStyle name="20% - Ênfase3 2 6 2 2 2" xfId="13783"/>
    <cellStyle name="20% - Ênfase3 2 6 2 2 2 2" xfId="48908"/>
    <cellStyle name="20% - Ênfase3 2 6 2 2 3" xfId="21612"/>
    <cellStyle name="20% - Ênfase3 2 6 2 2 4" xfId="29740"/>
    <cellStyle name="20% - Ênfase3 2 6 2 2 5" xfId="37881"/>
    <cellStyle name="20% - Ênfase3 2 6 2 2 6" xfId="42311"/>
    <cellStyle name="20% - Ênfase3 2 6 2 2 7" xfId="53032"/>
    <cellStyle name="20% - Ênfase3 2 6 2 3" xfId="1273"/>
    <cellStyle name="20% - Ênfase3 2 6 2 3 2" xfId="15271"/>
    <cellStyle name="20% - Ênfase3 2 6 2 3 2 2" xfId="50396"/>
    <cellStyle name="20% - Ênfase3 2 6 2 3 3" xfId="23232"/>
    <cellStyle name="20% - Ênfase3 2 6 2 3 4" xfId="31360"/>
    <cellStyle name="20% - Ênfase3 2 6 2 3 5" xfId="39501"/>
    <cellStyle name="20% - Ênfase3 2 6 2 3 6" xfId="42312"/>
    <cellStyle name="20% - Ênfase3 2 6 2 3 7" xfId="53033"/>
    <cellStyle name="20% - Ênfase3 2 6 2 4" xfId="1274"/>
    <cellStyle name="20% - Ênfase3 2 6 2 4 2" xfId="16763"/>
    <cellStyle name="20% - Ênfase3 2 6 2 4 2 2" xfId="51888"/>
    <cellStyle name="20% - Ênfase3 2 6 2 4 3" xfId="24856"/>
    <cellStyle name="20% - Ênfase3 2 6 2 4 4" xfId="32984"/>
    <cellStyle name="20% - Ênfase3 2 6 2 4 5" xfId="41125"/>
    <cellStyle name="20% - Ênfase3 2 6 2 4 6" xfId="42313"/>
    <cellStyle name="20% - Ênfase3 2 6 2 4 7" xfId="53034"/>
    <cellStyle name="20% - Ênfase3 2 6 2 5" xfId="1275"/>
    <cellStyle name="20% - Ênfase3 2 6 2 5 2" xfId="12309"/>
    <cellStyle name="20% - Ênfase3 2 6 2 5 2 2" xfId="47434"/>
    <cellStyle name="20% - Ênfase3 2 6 2 5 3" xfId="19996"/>
    <cellStyle name="20% - Ênfase3 2 6 2 5 4" xfId="28124"/>
    <cellStyle name="20% - Ênfase3 2 6 2 5 5" xfId="36265"/>
    <cellStyle name="20% - Ênfase3 2 6 2 5 6" xfId="42314"/>
    <cellStyle name="20% - Ênfase3 2 6 2 5 7" xfId="53035"/>
    <cellStyle name="20% - Ênfase3 2 6 2 6" xfId="10779"/>
    <cellStyle name="20% - Ênfase3 2 6 2 6 2" xfId="45932"/>
    <cellStyle name="20% - Ênfase3 2 6 2 7" xfId="18360"/>
    <cellStyle name="20% - Ênfase3 2 6 2 8" xfId="26488"/>
    <cellStyle name="20% - Ênfase3 2 6 2 9" xfId="34629"/>
    <cellStyle name="20% - Ênfase3 2 6 3" xfId="1276"/>
    <cellStyle name="20% - Ênfase3 2 6 3 2" xfId="13050"/>
    <cellStyle name="20% - Ênfase3 2 6 3 2 2" xfId="48175"/>
    <cellStyle name="20% - Ênfase3 2 6 3 3" xfId="20803"/>
    <cellStyle name="20% - Ênfase3 2 6 3 4" xfId="28931"/>
    <cellStyle name="20% - Ênfase3 2 6 3 5" xfId="37072"/>
    <cellStyle name="20% - Ênfase3 2 6 3 6" xfId="42315"/>
    <cellStyle name="20% - Ênfase3 2 6 3 7" xfId="53036"/>
    <cellStyle name="20% - Ênfase3 2 6 4" xfId="1277"/>
    <cellStyle name="20% - Ênfase3 2 6 4 2" xfId="14528"/>
    <cellStyle name="20% - Ênfase3 2 6 4 2 2" xfId="49653"/>
    <cellStyle name="20% - Ênfase3 2 6 4 3" xfId="22423"/>
    <cellStyle name="20% - Ênfase3 2 6 4 4" xfId="30551"/>
    <cellStyle name="20% - Ênfase3 2 6 4 5" xfId="38692"/>
    <cellStyle name="20% - Ênfase3 2 6 4 6" xfId="42316"/>
    <cellStyle name="20% - Ênfase3 2 6 4 7" xfId="53037"/>
    <cellStyle name="20% - Ênfase3 2 6 5" xfId="1278"/>
    <cellStyle name="20% - Ênfase3 2 6 5 2" xfId="16020"/>
    <cellStyle name="20% - Ênfase3 2 6 5 2 2" xfId="51145"/>
    <cellStyle name="20% - Ênfase3 2 6 5 3" xfId="24047"/>
    <cellStyle name="20% - Ênfase3 2 6 5 4" xfId="32175"/>
    <cellStyle name="20% - Ênfase3 2 6 5 5" xfId="40316"/>
    <cellStyle name="20% - Ênfase3 2 6 5 6" xfId="42317"/>
    <cellStyle name="20% - Ênfase3 2 6 5 7" xfId="53038"/>
    <cellStyle name="20% - Ênfase3 2 6 6" xfId="1279"/>
    <cellStyle name="20% - Ênfase3 2 6 6 2" xfId="11552"/>
    <cellStyle name="20% - Ênfase3 2 6 6 2 2" xfId="46689"/>
    <cellStyle name="20% - Ênfase3 2 6 6 3" xfId="19187"/>
    <cellStyle name="20% - Ênfase3 2 6 6 4" xfId="27315"/>
    <cellStyle name="20% - Ênfase3 2 6 6 5" xfId="35456"/>
    <cellStyle name="20% - Ênfase3 2 6 6 6" xfId="42318"/>
    <cellStyle name="20% - Ênfase3 2 6 6 7" xfId="53039"/>
    <cellStyle name="20% - Ênfase3 2 6 7" xfId="10010"/>
    <cellStyle name="20% - Ênfase3 2 6 7 2" xfId="45197"/>
    <cellStyle name="20% - Ênfase3 2 6 8" xfId="17551"/>
    <cellStyle name="20% - Ênfase3 2 6 9" xfId="25679"/>
    <cellStyle name="20% - Ênfase3 2 7" xfId="1280"/>
    <cellStyle name="20% - Ênfase3 2 7 10" xfId="34023"/>
    <cellStyle name="20% - Ênfase3 2 7 11" xfId="42319"/>
    <cellStyle name="20% - Ênfase3 2 7 12" xfId="53040"/>
    <cellStyle name="20% - Ênfase3 2 7 2" xfId="1281"/>
    <cellStyle name="20% - Ênfase3 2 7 2 10" xfId="42320"/>
    <cellStyle name="20% - Ênfase3 2 7 2 11" xfId="53041"/>
    <cellStyle name="20% - Ênfase3 2 7 2 2" xfId="1282"/>
    <cellStyle name="20% - Ênfase3 2 7 2 2 2" xfId="13964"/>
    <cellStyle name="20% - Ênfase3 2 7 2 2 2 2" xfId="49089"/>
    <cellStyle name="20% - Ênfase3 2 7 2 2 3" xfId="21815"/>
    <cellStyle name="20% - Ênfase3 2 7 2 2 4" xfId="29943"/>
    <cellStyle name="20% - Ênfase3 2 7 2 2 5" xfId="38084"/>
    <cellStyle name="20% - Ênfase3 2 7 2 2 6" xfId="42321"/>
    <cellStyle name="20% - Ênfase3 2 7 2 2 7" xfId="53042"/>
    <cellStyle name="20% - Ênfase3 2 7 2 3" xfId="1283"/>
    <cellStyle name="20% - Ênfase3 2 7 2 3 2" xfId="15452"/>
    <cellStyle name="20% - Ênfase3 2 7 2 3 2 2" xfId="50577"/>
    <cellStyle name="20% - Ênfase3 2 7 2 3 3" xfId="23435"/>
    <cellStyle name="20% - Ênfase3 2 7 2 3 4" xfId="31563"/>
    <cellStyle name="20% - Ênfase3 2 7 2 3 5" xfId="39704"/>
    <cellStyle name="20% - Ênfase3 2 7 2 3 6" xfId="42322"/>
    <cellStyle name="20% - Ênfase3 2 7 2 3 7" xfId="53043"/>
    <cellStyle name="20% - Ênfase3 2 7 2 4" xfId="1284"/>
    <cellStyle name="20% - Ênfase3 2 7 2 4 2" xfId="16944"/>
    <cellStyle name="20% - Ênfase3 2 7 2 4 2 2" xfId="52069"/>
    <cellStyle name="20% - Ênfase3 2 7 2 4 3" xfId="25059"/>
    <cellStyle name="20% - Ênfase3 2 7 2 4 4" xfId="33187"/>
    <cellStyle name="20% - Ênfase3 2 7 2 4 5" xfId="41328"/>
    <cellStyle name="20% - Ênfase3 2 7 2 4 6" xfId="42323"/>
    <cellStyle name="20% - Ênfase3 2 7 2 4 7" xfId="53044"/>
    <cellStyle name="20% - Ênfase3 2 7 2 5" xfId="1285"/>
    <cellStyle name="20% - Ênfase3 2 7 2 5 2" xfId="12490"/>
    <cellStyle name="20% - Ênfase3 2 7 2 5 2 2" xfId="47615"/>
    <cellStyle name="20% - Ênfase3 2 7 2 5 3" xfId="20199"/>
    <cellStyle name="20% - Ênfase3 2 7 2 5 4" xfId="28327"/>
    <cellStyle name="20% - Ênfase3 2 7 2 5 5" xfId="36468"/>
    <cellStyle name="20% - Ênfase3 2 7 2 5 6" xfId="42324"/>
    <cellStyle name="20% - Ênfase3 2 7 2 5 7" xfId="53045"/>
    <cellStyle name="20% - Ênfase3 2 7 2 6" xfId="10960"/>
    <cellStyle name="20% - Ênfase3 2 7 2 6 2" xfId="46113"/>
    <cellStyle name="20% - Ênfase3 2 7 2 7" xfId="18563"/>
    <cellStyle name="20% - Ênfase3 2 7 2 8" xfId="26691"/>
    <cellStyle name="20% - Ênfase3 2 7 2 9" xfId="34832"/>
    <cellStyle name="20% - Ênfase3 2 7 3" xfId="1286"/>
    <cellStyle name="20% - Ênfase3 2 7 3 2" xfId="13226"/>
    <cellStyle name="20% - Ênfase3 2 7 3 2 2" xfId="48351"/>
    <cellStyle name="20% - Ênfase3 2 7 3 3" xfId="21006"/>
    <cellStyle name="20% - Ênfase3 2 7 3 4" xfId="29134"/>
    <cellStyle name="20% - Ênfase3 2 7 3 5" xfId="37275"/>
    <cellStyle name="20% - Ênfase3 2 7 3 6" xfId="42325"/>
    <cellStyle name="20% - Ênfase3 2 7 3 7" xfId="53046"/>
    <cellStyle name="20% - Ênfase3 2 7 4" xfId="1287"/>
    <cellStyle name="20% - Ênfase3 2 7 4 2" xfId="14709"/>
    <cellStyle name="20% - Ênfase3 2 7 4 2 2" xfId="49834"/>
    <cellStyle name="20% - Ênfase3 2 7 4 3" xfId="22626"/>
    <cellStyle name="20% - Ênfase3 2 7 4 4" xfId="30754"/>
    <cellStyle name="20% - Ênfase3 2 7 4 5" xfId="38895"/>
    <cellStyle name="20% - Ênfase3 2 7 4 6" xfId="42326"/>
    <cellStyle name="20% - Ênfase3 2 7 4 7" xfId="53047"/>
    <cellStyle name="20% - Ênfase3 2 7 5" xfId="1288"/>
    <cellStyle name="20% - Ênfase3 2 7 5 2" xfId="16201"/>
    <cellStyle name="20% - Ênfase3 2 7 5 2 2" xfId="51326"/>
    <cellStyle name="20% - Ênfase3 2 7 5 3" xfId="24250"/>
    <cellStyle name="20% - Ênfase3 2 7 5 4" xfId="32378"/>
    <cellStyle name="20% - Ênfase3 2 7 5 5" xfId="40519"/>
    <cellStyle name="20% - Ênfase3 2 7 5 6" xfId="42327"/>
    <cellStyle name="20% - Ênfase3 2 7 5 7" xfId="53048"/>
    <cellStyle name="20% - Ênfase3 2 7 6" xfId="1289"/>
    <cellStyle name="20% - Ênfase3 2 7 6 2" xfId="11733"/>
    <cellStyle name="20% - Ênfase3 2 7 6 2 2" xfId="46870"/>
    <cellStyle name="20% - Ênfase3 2 7 6 3" xfId="19390"/>
    <cellStyle name="20% - Ênfase3 2 7 6 4" xfId="27518"/>
    <cellStyle name="20% - Ênfase3 2 7 6 5" xfId="35659"/>
    <cellStyle name="20% - Ênfase3 2 7 6 6" xfId="42328"/>
    <cellStyle name="20% - Ênfase3 2 7 6 7" xfId="53049"/>
    <cellStyle name="20% - Ênfase3 2 7 7" xfId="10210"/>
    <cellStyle name="20% - Ênfase3 2 7 7 2" xfId="45376"/>
    <cellStyle name="20% - Ênfase3 2 7 8" xfId="17754"/>
    <cellStyle name="20% - Ênfase3 2 7 9" xfId="25882"/>
    <cellStyle name="20% - Ênfase3 2 8" xfId="1290"/>
    <cellStyle name="20% - Ênfase3 2 8 10" xfId="34090"/>
    <cellStyle name="20% - Ênfase3 2 8 11" xfId="42329"/>
    <cellStyle name="20% - Ênfase3 2 8 12" xfId="53050"/>
    <cellStyle name="20% - Ênfase3 2 8 2" xfId="1291"/>
    <cellStyle name="20% - Ênfase3 2 8 2 10" xfId="42330"/>
    <cellStyle name="20% - Ênfase3 2 8 2 11" xfId="53051"/>
    <cellStyle name="20% - Ênfase3 2 8 2 2" xfId="1292"/>
    <cellStyle name="20% - Ênfase3 2 8 2 2 2" xfId="14025"/>
    <cellStyle name="20% - Ênfase3 2 8 2 2 2 2" xfId="49150"/>
    <cellStyle name="20% - Ênfase3 2 8 2 2 3" xfId="21882"/>
    <cellStyle name="20% - Ênfase3 2 8 2 2 4" xfId="30010"/>
    <cellStyle name="20% - Ênfase3 2 8 2 2 5" xfId="38151"/>
    <cellStyle name="20% - Ênfase3 2 8 2 2 6" xfId="42331"/>
    <cellStyle name="20% - Ênfase3 2 8 2 2 7" xfId="53052"/>
    <cellStyle name="20% - Ênfase3 2 8 2 3" xfId="1293"/>
    <cellStyle name="20% - Ênfase3 2 8 2 3 2" xfId="15513"/>
    <cellStyle name="20% - Ênfase3 2 8 2 3 2 2" xfId="50638"/>
    <cellStyle name="20% - Ênfase3 2 8 2 3 3" xfId="23502"/>
    <cellStyle name="20% - Ênfase3 2 8 2 3 4" xfId="31630"/>
    <cellStyle name="20% - Ênfase3 2 8 2 3 5" xfId="39771"/>
    <cellStyle name="20% - Ênfase3 2 8 2 3 6" xfId="42332"/>
    <cellStyle name="20% - Ênfase3 2 8 2 3 7" xfId="53053"/>
    <cellStyle name="20% - Ênfase3 2 8 2 4" xfId="1294"/>
    <cellStyle name="20% - Ênfase3 2 8 2 4 2" xfId="17005"/>
    <cellStyle name="20% - Ênfase3 2 8 2 4 2 2" xfId="52130"/>
    <cellStyle name="20% - Ênfase3 2 8 2 4 3" xfId="25126"/>
    <cellStyle name="20% - Ênfase3 2 8 2 4 4" xfId="33254"/>
    <cellStyle name="20% - Ênfase3 2 8 2 4 5" xfId="41395"/>
    <cellStyle name="20% - Ênfase3 2 8 2 4 6" xfId="42333"/>
    <cellStyle name="20% - Ênfase3 2 8 2 4 7" xfId="53054"/>
    <cellStyle name="20% - Ênfase3 2 8 2 5" xfId="1295"/>
    <cellStyle name="20% - Ênfase3 2 8 2 5 2" xfId="12551"/>
    <cellStyle name="20% - Ênfase3 2 8 2 5 2 2" xfId="47676"/>
    <cellStyle name="20% - Ênfase3 2 8 2 5 3" xfId="20266"/>
    <cellStyle name="20% - Ênfase3 2 8 2 5 4" xfId="28394"/>
    <cellStyle name="20% - Ênfase3 2 8 2 5 5" xfId="36535"/>
    <cellStyle name="20% - Ênfase3 2 8 2 5 6" xfId="42334"/>
    <cellStyle name="20% - Ênfase3 2 8 2 5 7" xfId="53055"/>
    <cellStyle name="20% - Ênfase3 2 8 2 6" xfId="11021"/>
    <cellStyle name="20% - Ênfase3 2 8 2 6 2" xfId="46174"/>
    <cellStyle name="20% - Ênfase3 2 8 2 7" xfId="18630"/>
    <cellStyle name="20% - Ênfase3 2 8 2 8" xfId="26758"/>
    <cellStyle name="20% - Ênfase3 2 8 2 9" xfId="34899"/>
    <cellStyle name="20% - Ênfase3 2 8 3" xfId="1296"/>
    <cellStyle name="20% - Ênfase3 2 8 3 2" xfId="13287"/>
    <cellStyle name="20% - Ênfase3 2 8 3 2 2" xfId="48412"/>
    <cellStyle name="20% - Ênfase3 2 8 3 3" xfId="21073"/>
    <cellStyle name="20% - Ênfase3 2 8 3 4" xfId="29201"/>
    <cellStyle name="20% - Ênfase3 2 8 3 5" xfId="37342"/>
    <cellStyle name="20% - Ênfase3 2 8 3 6" xfId="42335"/>
    <cellStyle name="20% - Ênfase3 2 8 3 7" xfId="53056"/>
    <cellStyle name="20% - Ênfase3 2 8 4" xfId="1297"/>
    <cellStyle name="20% - Ênfase3 2 8 4 2" xfId="14770"/>
    <cellStyle name="20% - Ênfase3 2 8 4 2 2" xfId="49895"/>
    <cellStyle name="20% - Ênfase3 2 8 4 3" xfId="22693"/>
    <cellStyle name="20% - Ênfase3 2 8 4 4" xfId="30821"/>
    <cellStyle name="20% - Ênfase3 2 8 4 5" xfId="38962"/>
    <cellStyle name="20% - Ênfase3 2 8 4 6" xfId="42336"/>
    <cellStyle name="20% - Ênfase3 2 8 4 7" xfId="53057"/>
    <cellStyle name="20% - Ênfase3 2 8 5" xfId="1298"/>
    <cellStyle name="20% - Ênfase3 2 8 5 2" xfId="16262"/>
    <cellStyle name="20% - Ênfase3 2 8 5 2 2" xfId="51387"/>
    <cellStyle name="20% - Ênfase3 2 8 5 3" xfId="24317"/>
    <cellStyle name="20% - Ênfase3 2 8 5 4" xfId="32445"/>
    <cellStyle name="20% - Ênfase3 2 8 5 5" xfId="40586"/>
    <cellStyle name="20% - Ênfase3 2 8 5 6" xfId="42337"/>
    <cellStyle name="20% - Ênfase3 2 8 5 7" xfId="53058"/>
    <cellStyle name="20% - Ênfase3 2 8 6" xfId="1299"/>
    <cellStyle name="20% - Ênfase3 2 8 6 2" xfId="11794"/>
    <cellStyle name="20% - Ênfase3 2 8 6 2 2" xfId="46931"/>
    <cellStyle name="20% - Ênfase3 2 8 6 3" xfId="19457"/>
    <cellStyle name="20% - Ênfase3 2 8 6 4" xfId="27585"/>
    <cellStyle name="20% - Ênfase3 2 8 6 5" xfId="35726"/>
    <cellStyle name="20% - Ênfase3 2 8 6 6" xfId="42338"/>
    <cellStyle name="20% - Ênfase3 2 8 6 7" xfId="53059"/>
    <cellStyle name="20% - Ênfase3 2 8 7" xfId="10271"/>
    <cellStyle name="20% - Ênfase3 2 8 7 2" xfId="45437"/>
    <cellStyle name="20% - Ênfase3 2 8 8" xfId="17821"/>
    <cellStyle name="20% - Ênfase3 2 8 9" xfId="25949"/>
    <cellStyle name="20% - Ênfase3 2 9" xfId="1300"/>
    <cellStyle name="20% - Ênfase3 2 9 10" xfId="34157"/>
    <cellStyle name="20% - Ênfase3 2 9 11" xfId="42339"/>
    <cellStyle name="20% - Ênfase3 2 9 12" xfId="53060"/>
    <cellStyle name="20% - Ênfase3 2 9 2" xfId="1301"/>
    <cellStyle name="20% - Ênfase3 2 9 2 10" xfId="42340"/>
    <cellStyle name="20% - Ênfase3 2 9 2 11" xfId="53061"/>
    <cellStyle name="20% - Ênfase3 2 9 2 2" xfId="1302"/>
    <cellStyle name="20% - Ênfase3 2 9 2 2 2" xfId="14086"/>
    <cellStyle name="20% - Ênfase3 2 9 2 2 2 2" xfId="49211"/>
    <cellStyle name="20% - Ênfase3 2 9 2 2 3" xfId="21949"/>
    <cellStyle name="20% - Ênfase3 2 9 2 2 4" xfId="30077"/>
    <cellStyle name="20% - Ênfase3 2 9 2 2 5" xfId="38218"/>
    <cellStyle name="20% - Ênfase3 2 9 2 2 6" xfId="42341"/>
    <cellStyle name="20% - Ênfase3 2 9 2 2 7" xfId="53062"/>
    <cellStyle name="20% - Ênfase3 2 9 2 3" xfId="1303"/>
    <cellStyle name="20% - Ênfase3 2 9 2 3 2" xfId="15574"/>
    <cellStyle name="20% - Ênfase3 2 9 2 3 2 2" xfId="50699"/>
    <cellStyle name="20% - Ênfase3 2 9 2 3 3" xfId="23569"/>
    <cellStyle name="20% - Ênfase3 2 9 2 3 4" xfId="31697"/>
    <cellStyle name="20% - Ênfase3 2 9 2 3 5" xfId="39838"/>
    <cellStyle name="20% - Ênfase3 2 9 2 3 6" xfId="42342"/>
    <cellStyle name="20% - Ênfase3 2 9 2 3 7" xfId="53063"/>
    <cellStyle name="20% - Ênfase3 2 9 2 4" xfId="1304"/>
    <cellStyle name="20% - Ênfase3 2 9 2 4 2" xfId="17066"/>
    <cellStyle name="20% - Ênfase3 2 9 2 4 2 2" xfId="52191"/>
    <cellStyle name="20% - Ênfase3 2 9 2 4 3" xfId="25193"/>
    <cellStyle name="20% - Ênfase3 2 9 2 4 4" xfId="33321"/>
    <cellStyle name="20% - Ênfase3 2 9 2 4 5" xfId="41462"/>
    <cellStyle name="20% - Ênfase3 2 9 2 4 6" xfId="42343"/>
    <cellStyle name="20% - Ênfase3 2 9 2 4 7" xfId="53064"/>
    <cellStyle name="20% - Ênfase3 2 9 2 5" xfId="1305"/>
    <cellStyle name="20% - Ênfase3 2 9 2 5 2" xfId="12612"/>
    <cellStyle name="20% - Ênfase3 2 9 2 5 2 2" xfId="47737"/>
    <cellStyle name="20% - Ênfase3 2 9 2 5 3" xfId="20333"/>
    <cellStyle name="20% - Ênfase3 2 9 2 5 4" xfId="28461"/>
    <cellStyle name="20% - Ênfase3 2 9 2 5 5" xfId="36602"/>
    <cellStyle name="20% - Ênfase3 2 9 2 5 6" xfId="42344"/>
    <cellStyle name="20% - Ênfase3 2 9 2 5 7" xfId="53065"/>
    <cellStyle name="20% - Ênfase3 2 9 2 6" xfId="11082"/>
    <cellStyle name="20% - Ênfase3 2 9 2 6 2" xfId="46235"/>
    <cellStyle name="20% - Ênfase3 2 9 2 7" xfId="18697"/>
    <cellStyle name="20% - Ênfase3 2 9 2 8" xfId="26825"/>
    <cellStyle name="20% - Ênfase3 2 9 2 9" xfId="34966"/>
    <cellStyle name="20% - Ênfase3 2 9 3" xfId="1306"/>
    <cellStyle name="20% - Ênfase3 2 9 3 2" xfId="13348"/>
    <cellStyle name="20% - Ênfase3 2 9 3 2 2" xfId="48473"/>
    <cellStyle name="20% - Ênfase3 2 9 3 3" xfId="21140"/>
    <cellStyle name="20% - Ênfase3 2 9 3 4" xfId="29268"/>
    <cellStyle name="20% - Ênfase3 2 9 3 5" xfId="37409"/>
    <cellStyle name="20% - Ênfase3 2 9 3 6" xfId="42345"/>
    <cellStyle name="20% - Ênfase3 2 9 3 7" xfId="53066"/>
    <cellStyle name="20% - Ênfase3 2 9 4" xfId="1307"/>
    <cellStyle name="20% - Ênfase3 2 9 4 2" xfId="14831"/>
    <cellStyle name="20% - Ênfase3 2 9 4 2 2" xfId="49956"/>
    <cellStyle name="20% - Ênfase3 2 9 4 3" xfId="22760"/>
    <cellStyle name="20% - Ênfase3 2 9 4 4" xfId="30888"/>
    <cellStyle name="20% - Ênfase3 2 9 4 5" xfId="39029"/>
    <cellStyle name="20% - Ênfase3 2 9 4 6" xfId="42346"/>
    <cellStyle name="20% - Ênfase3 2 9 4 7" xfId="53067"/>
    <cellStyle name="20% - Ênfase3 2 9 5" xfId="1308"/>
    <cellStyle name="20% - Ênfase3 2 9 5 2" xfId="16323"/>
    <cellStyle name="20% - Ênfase3 2 9 5 2 2" xfId="51448"/>
    <cellStyle name="20% - Ênfase3 2 9 5 3" xfId="24384"/>
    <cellStyle name="20% - Ênfase3 2 9 5 4" xfId="32512"/>
    <cellStyle name="20% - Ênfase3 2 9 5 5" xfId="40653"/>
    <cellStyle name="20% - Ênfase3 2 9 5 6" xfId="42347"/>
    <cellStyle name="20% - Ênfase3 2 9 5 7" xfId="53068"/>
    <cellStyle name="20% - Ênfase3 2 9 6" xfId="1309"/>
    <cellStyle name="20% - Ênfase3 2 9 6 2" xfId="11855"/>
    <cellStyle name="20% - Ênfase3 2 9 6 2 2" xfId="46992"/>
    <cellStyle name="20% - Ênfase3 2 9 6 3" xfId="19524"/>
    <cellStyle name="20% - Ênfase3 2 9 6 4" xfId="27652"/>
    <cellStyle name="20% - Ênfase3 2 9 6 5" xfId="35793"/>
    <cellStyle name="20% - Ênfase3 2 9 6 6" xfId="42348"/>
    <cellStyle name="20% - Ênfase3 2 9 6 7" xfId="53069"/>
    <cellStyle name="20% - Ênfase3 2 9 7" xfId="10339"/>
    <cellStyle name="20% - Ênfase3 2 9 7 2" xfId="45495"/>
    <cellStyle name="20% - Ênfase3 2 9 8" xfId="17888"/>
    <cellStyle name="20% - Ênfase3 2 9 9" xfId="26016"/>
    <cellStyle name="20% - Ênfase3 20" xfId="17235"/>
    <cellStyle name="20% - Ênfase3 21" xfId="25363"/>
    <cellStyle name="20% - Ênfase3 22" xfId="33491"/>
    <cellStyle name="20% - Ênfase3 23" xfId="52272"/>
    <cellStyle name="20% - Ênfase3 24" xfId="52900"/>
    <cellStyle name="20% - Ênfase3 25" xfId="60829"/>
    <cellStyle name="20% - Ênfase3 26" xfId="60847"/>
    <cellStyle name="20% - Ênfase3 27" xfId="60928"/>
    <cellStyle name="20% - Ênfase3 28" xfId="60946"/>
    <cellStyle name="20% - Ênfase3 29" xfId="61425"/>
    <cellStyle name="20% - Ênfase3 3" xfId="25"/>
    <cellStyle name="20% - Ênfase3 3 2" xfId="1311"/>
    <cellStyle name="20% - Ênfase3 3 2 2" xfId="1312"/>
    <cellStyle name="20% - Ênfase3 3 2 2 2" xfId="1313"/>
    <cellStyle name="20% - Ênfase3 3 2 2 2 2" xfId="42352"/>
    <cellStyle name="20% - Ênfase3 3 2 2 3" xfId="42351"/>
    <cellStyle name="20% - Ênfase3 3 2 3" xfId="1314"/>
    <cellStyle name="20% - Ênfase3 3 2 3 2" xfId="1315"/>
    <cellStyle name="20% - Ênfase3 3 2 3 2 2" xfId="42354"/>
    <cellStyle name="20% - Ênfase3 3 2 3 3" xfId="42353"/>
    <cellStyle name="20% - Ênfase3 3 2 4" xfId="1316"/>
    <cellStyle name="20% - Ênfase3 3 2 4 2" xfId="42355"/>
    <cellStyle name="20% - Ênfase3 3 2 5" xfId="42350"/>
    <cellStyle name="20% - Ênfase3 3 3" xfId="61004"/>
    <cellStyle name="20% - Ênfase3 3 4" xfId="61461"/>
    <cellStyle name="20% - Ênfase3 3 5" xfId="61668"/>
    <cellStyle name="20% - Ênfase3 30" xfId="61631"/>
    <cellStyle name="20% - Ênfase3 4" xfId="26"/>
    <cellStyle name="20% - Ênfase3 4 10" xfId="1318"/>
    <cellStyle name="20% - Ênfase3 4 10 2" xfId="15761"/>
    <cellStyle name="20% - Ênfase3 4 10 2 2" xfId="50886"/>
    <cellStyle name="20% - Ênfase3 4 10 3" xfId="23767"/>
    <cellStyle name="20% - Ênfase3 4 10 4" xfId="31895"/>
    <cellStyle name="20% - Ênfase3 4 10 5" xfId="40036"/>
    <cellStyle name="20% - Ênfase3 4 10 6" xfId="42357"/>
    <cellStyle name="20% - Ênfase3 4 10 7" xfId="53071"/>
    <cellStyle name="20% - Ênfase3 4 11" xfId="1319"/>
    <cellStyle name="20% - Ênfase3 4 11 2" xfId="11291"/>
    <cellStyle name="20% - Ênfase3 4 11 2 2" xfId="46430"/>
    <cellStyle name="20% - Ênfase3 4 11 3" xfId="18907"/>
    <cellStyle name="20% - Ênfase3 4 11 4" xfId="27035"/>
    <cellStyle name="20% - Ênfase3 4 11 5" xfId="35176"/>
    <cellStyle name="20% - Ênfase3 4 11 6" xfId="42358"/>
    <cellStyle name="20% - Ênfase3 4 11 7" xfId="53072"/>
    <cellStyle name="20% - Ênfase3 4 12" xfId="1317"/>
    <cellStyle name="20% - Ênfase3 4 12 2" xfId="42356"/>
    <cellStyle name="20% - Ênfase3 4 13" xfId="9665"/>
    <cellStyle name="20% - Ênfase3 4 13 2" xfId="44938"/>
    <cellStyle name="20% - Ênfase3 4 14" xfId="17271"/>
    <cellStyle name="20% - Ênfase3 4 15" xfId="25399"/>
    <cellStyle name="20% - Ênfase3 4 16" xfId="33528"/>
    <cellStyle name="20% - Ênfase3 4 17" xfId="53070"/>
    <cellStyle name="20% - Ênfase3 4 18" xfId="61019"/>
    <cellStyle name="20% - Ênfase3 4 19" xfId="61476"/>
    <cellStyle name="20% - Ênfase3 4 2" xfId="1320"/>
    <cellStyle name="20% - Ênfase3 4 2 10" xfId="33655"/>
    <cellStyle name="20% - Ênfase3 4 2 11" xfId="42359"/>
    <cellStyle name="20% - Ênfase3 4 2 12" xfId="53073"/>
    <cellStyle name="20% - Ênfase3 4 2 2" xfId="1321"/>
    <cellStyle name="20% - Ênfase3 4 2 2 10" xfId="42360"/>
    <cellStyle name="20% - Ênfase3 4 2 2 11" xfId="53074"/>
    <cellStyle name="20% - Ênfase3 4 2 2 2" xfId="1322"/>
    <cellStyle name="20% - Ênfase3 4 2 2 2 2" xfId="13626"/>
    <cellStyle name="20% - Ênfase3 4 2 2 2 2 2" xfId="48751"/>
    <cellStyle name="20% - Ênfase3 4 2 2 2 3" xfId="21447"/>
    <cellStyle name="20% - Ênfase3 4 2 2 2 4" xfId="29575"/>
    <cellStyle name="20% - Ênfase3 4 2 2 2 5" xfId="37716"/>
    <cellStyle name="20% - Ênfase3 4 2 2 2 6" xfId="42361"/>
    <cellStyle name="20% - Ênfase3 4 2 2 2 7" xfId="53075"/>
    <cellStyle name="20% - Ênfase3 4 2 2 3" xfId="1323"/>
    <cellStyle name="20% - Ênfase3 4 2 2 3 2" xfId="15114"/>
    <cellStyle name="20% - Ênfase3 4 2 2 3 2 2" xfId="50239"/>
    <cellStyle name="20% - Ênfase3 4 2 2 3 3" xfId="23067"/>
    <cellStyle name="20% - Ênfase3 4 2 2 3 4" xfId="31195"/>
    <cellStyle name="20% - Ênfase3 4 2 2 3 5" xfId="39336"/>
    <cellStyle name="20% - Ênfase3 4 2 2 3 6" xfId="42362"/>
    <cellStyle name="20% - Ênfase3 4 2 2 3 7" xfId="53076"/>
    <cellStyle name="20% - Ênfase3 4 2 2 4" xfId="1324"/>
    <cellStyle name="20% - Ênfase3 4 2 2 4 2" xfId="16606"/>
    <cellStyle name="20% - Ênfase3 4 2 2 4 2 2" xfId="51731"/>
    <cellStyle name="20% - Ênfase3 4 2 2 4 3" xfId="24691"/>
    <cellStyle name="20% - Ênfase3 4 2 2 4 4" xfId="32819"/>
    <cellStyle name="20% - Ênfase3 4 2 2 4 5" xfId="40960"/>
    <cellStyle name="20% - Ênfase3 4 2 2 4 6" xfId="42363"/>
    <cellStyle name="20% - Ênfase3 4 2 2 4 7" xfId="53077"/>
    <cellStyle name="20% - Ênfase3 4 2 2 5" xfId="1325"/>
    <cellStyle name="20% - Ênfase3 4 2 2 5 2" xfId="12152"/>
    <cellStyle name="20% - Ênfase3 4 2 2 5 2 2" xfId="47277"/>
    <cellStyle name="20% - Ênfase3 4 2 2 5 3" xfId="19831"/>
    <cellStyle name="20% - Ênfase3 4 2 2 5 4" xfId="27959"/>
    <cellStyle name="20% - Ênfase3 4 2 2 5 5" xfId="36100"/>
    <cellStyle name="20% - Ênfase3 4 2 2 5 6" xfId="42364"/>
    <cellStyle name="20% - Ênfase3 4 2 2 5 7" xfId="53078"/>
    <cellStyle name="20% - Ênfase3 4 2 2 6" xfId="10622"/>
    <cellStyle name="20% - Ênfase3 4 2 2 6 2" xfId="45775"/>
    <cellStyle name="20% - Ênfase3 4 2 2 7" xfId="18195"/>
    <cellStyle name="20% - Ênfase3 4 2 2 8" xfId="26323"/>
    <cellStyle name="20% - Ênfase3 4 2 2 9" xfId="34464"/>
    <cellStyle name="20% - Ênfase3 4 2 3" xfId="1326"/>
    <cellStyle name="20% - Ênfase3 4 2 3 2" xfId="12893"/>
    <cellStyle name="20% - Ênfase3 4 2 3 2 2" xfId="48018"/>
    <cellStyle name="20% - Ênfase3 4 2 3 3" xfId="20638"/>
    <cellStyle name="20% - Ênfase3 4 2 3 4" xfId="28766"/>
    <cellStyle name="20% - Ênfase3 4 2 3 5" xfId="36907"/>
    <cellStyle name="20% - Ênfase3 4 2 3 6" xfId="42365"/>
    <cellStyle name="20% - Ênfase3 4 2 3 7" xfId="53079"/>
    <cellStyle name="20% - Ênfase3 4 2 4" xfId="1327"/>
    <cellStyle name="20% - Ênfase3 4 2 4 2" xfId="14371"/>
    <cellStyle name="20% - Ênfase3 4 2 4 2 2" xfId="49496"/>
    <cellStyle name="20% - Ênfase3 4 2 4 3" xfId="22258"/>
    <cellStyle name="20% - Ênfase3 4 2 4 4" xfId="30386"/>
    <cellStyle name="20% - Ênfase3 4 2 4 5" xfId="38527"/>
    <cellStyle name="20% - Ênfase3 4 2 4 6" xfId="42366"/>
    <cellStyle name="20% - Ênfase3 4 2 4 7" xfId="53080"/>
    <cellStyle name="20% - Ênfase3 4 2 5" xfId="1328"/>
    <cellStyle name="20% - Ênfase3 4 2 5 2" xfId="15863"/>
    <cellStyle name="20% - Ênfase3 4 2 5 2 2" xfId="50988"/>
    <cellStyle name="20% - Ênfase3 4 2 5 3" xfId="23882"/>
    <cellStyle name="20% - Ênfase3 4 2 5 4" xfId="32010"/>
    <cellStyle name="20% - Ênfase3 4 2 5 5" xfId="40151"/>
    <cellStyle name="20% - Ênfase3 4 2 5 6" xfId="42367"/>
    <cellStyle name="20% - Ênfase3 4 2 5 7" xfId="53081"/>
    <cellStyle name="20% - Ênfase3 4 2 6" xfId="1329"/>
    <cellStyle name="20% - Ênfase3 4 2 6 2" xfId="11395"/>
    <cellStyle name="20% - Ênfase3 4 2 6 2 2" xfId="46532"/>
    <cellStyle name="20% - Ênfase3 4 2 6 3" xfId="19022"/>
    <cellStyle name="20% - Ênfase3 4 2 6 4" xfId="27150"/>
    <cellStyle name="20% - Ênfase3 4 2 6 5" xfId="35291"/>
    <cellStyle name="20% - Ênfase3 4 2 6 6" xfId="42368"/>
    <cellStyle name="20% - Ênfase3 4 2 6 7" xfId="53082"/>
    <cellStyle name="20% - Ênfase3 4 2 7" xfId="9808"/>
    <cellStyle name="20% - Ênfase3 4 2 7 2" xfId="45040"/>
    <cellStyle name="20% - Ênfase3 4 2 8" xfId="17386"/>
    <cellStyle name="20% - Ênfase3 4 2 9" xfId="25514"/>
    <cellStyle name="20% - Ênfase3 4 20" xfId="61683"/>
    <cellStyle name="20% - Ênfase3 4 3" xfId="1330"/>
    <cellStyle name="20% - Ênfase3 4 3 10" xfId="33843"/>
    <cellStyle name="20% - Ênfase3 4 3 11" xfId="42369"/>
    <cellStyle name="20% - Ênfase3 4 3 12" xfId="53083"/>
    <cellStyle name="20% - Ênfase3 4 3 2" xfId="1331"/>
    <cellStyle name="20% - Ênfase3 4 3 2 10" xfId="42370"/>
    <cellStyle name="20% - Ênfase3 4 3 2 11" xfId="53084"/>
    <cellStyle name="20% - Ênfase3 4 3 2 2" xfId="1332"/>
    <cellStyle name="20% - Ênfase3 4 3 2 2 2" xfId="13803"/>
    <cellStyle name="20% - Ênfase3 4 3 2 2 2 2" xfId="48928"/>
    <cellStyle name="20% - Ênfase3 4 3 2 2 3" xfId="21635"/>
    <cellStyle name="20% - Ênfase3 4 3 2 2 4" xfId="29763"/>
    <cellStyle name="20% - Ênfase3 4 3 2 2 5" xfId="37904"/>
    <cellStyle name="20% - Ênfase3 4 3 2 2 6" xfId="42371"/>
    <cellStyle name="20% - Ênfase3 4 3 2 2 7" xfId="53085"/>
    <cellStyle name="20% - Ênfase3 4 3 2 3" xfId="1333"/>
    <cellStyle name="20% - Ênfase3 4 3 2 3 2" xfId="15291"/>
    <cellStyle name="20% - Ênfase3 4 3 2 3 2 2" xfId="50416"/>
    <cellStyle name="20% - Ênfase3 4 3 2 3 3" xfId="23255"/>
    <cellStyle name="20% - Ênfase3 4 3 2 3 4" xfId="31383"/>
    <cellStyle name="20% - Ênfase3 4 3 2 3 5" xfId="39524"/>
    <cellStyle name="20% - Ênfase3 4 3 2 3 6" xfId="42372"/>
    <cellStyle name="20% - Ênfase3 4 3 2 3 7" xfId="53086"/>
    <cellStyle name="20% - Ênfase3 4 3 2 4" xfId="1334"/>
    <cellStyle name="20% - Ênfase3 4 3 2 4 2" xfId="16783"/>
    <cellStyle name="20% - Ênfase3 4 3 2 4 2 2" xfId="51908"/>
    <cellStyle name="20% - Ênfase3 4 3 2 4 3" xfId="24879"/>
    <cellStyle name="20% - Ênfase3 4 3 2 4 4" xfId="33007"/>
    <cellStyle name="20% - Ênfase3 4 3 2 4 5" xfId="41148"/>
    <cellStyle name="20% - Ênfase3 4 3 2 4 6" xfId="42373"/>
    <cellStyle name="20% - Ênfase3 4 3 2 4 7" xfId="53087"/>
    <cellStyle name="20% - Ênfase3 4 3 2 5" xfId="1335"/>
    <cellStyle name="20% - Ênfase3 4 3 2 5 2" xfId="12329"/>
    <cellStyle name="20% - Ênfase3 4 3 2 5 2 2" xfId="47454"/>
    <cellStyle name="20% - Ênfase3 4 3 2 5 3" xfId="20019"/>
    <cellStyle name="20% - Ênfase3 4 3 2 5 4" xfId="28147"/>
    <cellStyle name="20% - Ênfase3 4 3 2 5 5" xfId="36288"/>
    <cellStyle name="20% - Ênfase3 4 3 2 5 6" xfId="42374"/>
    <cellStyle name="20% - Ênfase3 4 3 2 5 7" xfId="53088"/>
    <cellStyle name="20% - Ênfase3 4 3 2 6" xfId="10799"/>
    <cellStyle name="20% - Ênfase3 4 3 2 6 2" xfId="45952"/>
    <cellStyle name="20% - Ênfase3 4 3 2 7" xfId="18383"/>
    <cellStyle name="20% - Ênfase3 4 3 2 8" xfId="26511"/>
    <cellStyle name="20% - Ênfase3 4 3 2 9" xfId="34652"/>
    <cellStyle name="20% - Ênfase3 4 3 3" xfId="1336"/>
    <cellStyle name="20% - Ênfase3 4 3 3 2" xfId="13070"/>
    <cellStyle name="20% - Ênfase3 4 3 3 2 2" xfId="48195"/>
    <cellStyle name="20% - Ênfase3 4 3 3 3" xfId="20826"/>
    <cellStyle name="20% - Ênfase3 4 3 3 4" xfId="28954"/>
    <cellStyle name="20% - Ênfase3 4 3 3 5" xfId="37095"/>
    <cellStyle name="20% - Ênfase3 4 3 3 6" xfId="42375"/>
    <cellStyle name="20% - Ênfase3 4 3 3 7" xfId="53089"/>
    <cellStyle name="20% - Ênfase3 4 3 4" xfId="1337"/>
    <cellStyle name="20% - Ênfase3 4 3 4 2" xfId="14548"/>
    <cellStyle name="20% - Ênfase3 4 3 4 2 2" xfId="49673"/>
    <cellStyle name="20% - Ênfase3 4 3 4 3" xfId="22446"/>
    <cellStyle name="20% - Ênfase3 4 3 4 4" xfId="30574"/>
    <cellStyle name="20% - Ênfase3 4 3 4 5" xfId="38715"/>
    <cellStyle name="20% - Ênfase3 4 3 4 6" xfId="42376"/>
    <cellStyle name="20% - Ênfase3 4 3 4 7" xfId="53090"/>
    <cellStyle name="20% - Ênfase3 4 3 5" xfId="1338"/>
    <cellStyle name="20% - Ênfase3 4 3 5 2" xfId="16040"/>
    <cellStyle name="20% - Ênfase3 4 3 5 2 2" xfId="51165"/>
    <cellStyle name="20% - Ênfase3 4 3 5 3" xfId="24070"/>
    <cellStyle name="20% - Ênfase3 4 3 5 4" xfId="32198"/>
    <cellStyle name="20% - Ênfase3 4 3 5 5" xfId="40339"/>
    <cellStyle name="20% - Ênfase3 4 3 5 6" xfId="42377"/>
    <cellStyle name="20% - Ênfase3 4 3 5 7" xfId="53091"/>
    <cellStyle name="20% - Ênfase3 4 3 6" xfId="1339"/>
    <cellStyle name="20% - Ênfase3 4 3 6 2" xfId="11572"/>
    <cellStyle name="20% - Ênfase3 4 3 6 2 2" xfId="46709"/>
    <cellStyle name="20% - Ênfase3 4 3 6 3" xfId="19210"/>
    <cellStyle name="20% - Ênfase3 4 3 6 4" xfId="27338"/>
    <cellStyle name="20% - Ênfase3 4 3 6 5" xfId="35479"/>
    <cellStyle name="20% - Ênfase3 4 3 6 6" xfId="42378"/>
    <cellStyle name="20% - Ênfase3 4 3 6 7" xfId="53092"/>
    <cellStyle name="20% - Ênfase3 4 3 7" xfId="10031"/>
    <cellStyle name="20% - Ênfase3 4 3 7 2" xfId="45217"/>
    <cellStyle name="20% - Ênfase3 4 3 8" xfId="17574"/>
    <cellStyle name="20% - Ênfase3 4 3 9" xfId="25702"/>
    <cellStyle name="20% - Ênfase3 4 4" xfId="1340"/>
    <cellStyle name="20% - Ênfase3 4 4 10" xfId="34024"/>
    <cellStyle name="20% - Ênfase3 4 4 11" xfId="42379"/>
    <cellStyle name="20% - Ênfase3 4 4 12" xfId="53093"/>
    <cellStyle name="20% - Ênfase3 4 4 2" xfId="1341"/>
    <cellStyle name="20% - Ênfase3 4 4 2 10" xfId="42380"/>
    <cellStyle name="20% - Ênfase3 4 4 2 11" xfId="53094"/>
    <cellStyle name="20% - Ênfase3 4 4 2 2" xfId="1342"/>
    <cellStyle name="20% - Ênfase3 4 4 2 2 2" xfId="13965"/>
    <cellStyle name="20% - Ênfase3 4 4 2 2 2 2" xfId="49090"/>
    <cellStyle name="20% - Ênfase3 4 4 2 2 3" xfId="21816"/>
    <cellStyle name="20% - Ênfase3 4 4 2 2 4" xfId="29944"/>
    <cellStyle name="20% - Ênfase3 4 4 2 2 5" xfId="38085"/>
    <cellStyle name="20% - Ênfase3 4 4 2 2 6" xfId="42381"/>
    <cellStyle name="20% - Ênfase3 4 4 2 2 7" xfId="53095"/>
    <cellStyle name="20% - Ênfase3 4 4 2 3" xfId="1343"/>
    <cellStyle name="20% - Ênfase3 4 4 2 3 2" xfId="15453"/>
    <cellStyle name="20% - Ênfase3 4 4 2 3 2 2" xfId="50578"/>
    <cellStyle name="20% - Ênfase3 4 4 2 3 3" xfId="23436"/>
    <cellStyle name="20% - Ênfase3 4 4 2 3 4" xfId="31564"/>
    <cellStyle name="20% - Ênfase3 4 4 2 3 5" xfId="39705"/>
    <cellStyle name="20% - Ênfase3 4 4 2 3 6" xfId="42382"/>
    <cellStyle name="20% - Ênfase3 4 4 2 3 7" xfId="53096"/>
    <cellStyle name="20% - Ênfase3 4 4 2 4" xfId="1344"/>
    <cellStyle name="20% - Ênfase3 4 4 2 4 2" xfId="16945"/>
    <cellStyle name="20% - Ênfase3 4 4 2 4 2 2" xfId="52070"/>
    <cellStyle name="20% - Ênfase3 4 4 2 4 3" xfId="25060"/>
    <cellStyle name="20% - Ênfase3 4 4 2 4 4" xfId="33188"/>
    <cellStyle name="20% - Ênfase3 4 4 2 4 5" xfId="41329"/>
    <cellStyle name="20% - Ênfase3 4 4 2 4 6" xfId="42383"/>
    <cellStyle name="20% - Ênfase3 4 4 2 4 7" xfId="53097"/>
    <cellStyle name="20% - Ênfase3 4 4 2 5" xfId="1345"/>
    <cellStyle name="20% - Ênfase3 4 4 2 5 2" xfId="12491"/>
    <cellStyle name="20% - Ênfase3 4 4 2 5 2 2" xfId="47616"/>
    <cellStyle name="20% - Ênfase3 4 4 2 5 3" xfId="20200"/>
    <cellStyle name="20% - Ênfase3 4 4 2 5 4" xfId="28328"/>
    <cellStyle name="20% - Ênfase3 4 4 2 5 5" xfId="36469"/>
    <cellStyle name="20% - Ênfase3 4 4 2 5 6" xfId="42384"/>
    <cellStyle name="20% - Ênfase3 4 4 2 5 7" xfId="53098"/>
    <cellStyle name="20% - Ênfase3 4 4 2 6" xfId="10961"/>
    <cellStyle name="20% - Ênfase3 4 4 2 6 2" xfId="46114"/>
    <cellStyle name="20% - Ênfase3 4 4 2 7" xfId="18564"/>
    <cellStyle name="20% - Ênfase3 4 4 2 8" xfId="26692"/>
    <cellStyle name="20% - Ênfase3 4 4 2 9" xfId="34833"/>
    <cellStyle name="20% - Ênfase3 4 4 3" xfId="1346"/>
    <cellStyle name="20% - Ênfase3 4 4 3 2" xfId="13227"/>
    <cellStyle name="20% - Ênfase3 4 4 3 2 2" xfId="48352"/>
    <cellStyle name="20% - Ênfase3 4 4 3 3" xfId="21007"/>
    <cellStyle name="20% - Ênfase3 4 4 3 4" xfId="29135"/>
    <cellStyle name="20% - Ênfase3 4 4 3 5" xfId="37276"/>
    <cellStyle name="20% - Ênfase3 4 4 3 6" xfId="42385"/>
    <cellStyle name="20% - Ênfase3 4 4 3 7" xfId="53099"/>
    <cellStyle name="20% - Ênfase3 4 4 4" xfId="1347"/>
    <cellStyle name="20% - Ênfase3 4 4 4 2" xfId="14710"/>
    <cellStyle name="20% - Ênfase3 4 4 4 2 2" xfId="49835"/>
    <cellStyle name="20% - Ênfase3 4 4 4 3" xfId="22627"/>
    <cellStyle name="20% - Ênfase3 4 4 4 4" xfId="30755"/>
    <cellStyle name="20% - Ênfase3 4 4 4 5" xfId="38896"/>
    <cellStyle name="20% - Ênfase3 4 4 4 6" xfId="42386"/>
    <cellStyle name="20% - Ênfase3 4 4 4 7" xfId="53100"/>
    <cellStyle name="20% - Ênfase3 4 4 5" xfId="1348"/>
    <cellStyle name="20% - Ênfase3 4 4 5 2" xfId="16202"/>
    <cellStyle name="20% - Ênfase3 4 4 5 2 2" xfId="51327"/>
    <cellStyle name="20% - Ênfase3 4 4 5 3" xfId="24251"/>
    <cellStyle name="20% - Ênfase3 4 4 5 4" xfId="32379"/>
    <cellStyle name="20% - Ênfase3 4 4 5 5" xfId="40520"/>
    <cellStyle name="20% - Ênfase3 4 4 5 6" xfId="42387"/>
    <cellStyle name="20% - Ênfase3 4 4 5 7" xfId="53101"/>
    <cellStyle name="20% - Ênfase3 4 4 6" xfId="1349"/>
    <cellStyle name="20% - Ênfase3 4 4 6 2" xfId="11734"/>
    <cellStyle name="20% - Ênfase3 4 4 6 2 2" xfId="46871"/>
    <cellStyle name="20% - Ênfase3 4 4 6 3" xfId="19391"/>
    <cellStyle name="20% - Ênfase3 4 4 6 4" xfId="27519"/>
    <cellStyle name="20% - Ênfase3 4 4 6 5" xfId="35660"/>
    <cellStyle name="20% - Ênfase3 4 4 6 6" xfId="42388"/>
    <cellStyle name="20% - Ênfase3 4 4 6 7" xfId="53102"/>
    <cellStyle name="20% - Ênfase3 4 4 7" xfId="10211"/>
    <cellStyle name="20% - Ênfase3 4 4 7 2" xfId="45377"/>
    <cellStyle name="20% - Ênfase3 4 4 8" xfId="17755"/>
    <cellStyle name="20% - Ênfase3 4 4 9" xfId="25883"/>
    <cellStyle name="20% - Ênfase3 4 5" xfId="1350"/>
    <cellStyle name="20% - Ênfase3 4 5 10" xfId="34091"/>
    <cellStyle name="20% - Ênfase3 4 5 11" xfId="42389"/>
    <cellStyle name="20% - Ênfase3 4 5 12" xfId="53103"/>
    <cellStyle name="20% - Ênfase3 4 5 2" xfId="1351"/>
    <cellStyle name="20% - Ênfase3 4 5 2 10" xfId="42390"/>
    <cellStyle name="20% - Ênfase3 4 5 2 11" xfId="53104"/>
    <cellStyle name="20% - Ênfase3 4 5 2 2" xfId="1352"/>
    <cellStyle name="20% - Ênfase3 4 5 2 2 2" xfId="14026"/>
    <cellStyle name="20% - Ênfase3 4 5 2 2 2 2" xfId="49151"/>
    <cellStyle name="20% - Ênfase3 4 5 2 2 3" xfId="21883"/>
    <cellStyle name="20% - Ênfase3 4 5 2 2 4" xfId="30011"/>
    <cellStyle name="20% - Ênfase3 4 5 2 2 5" xfId="38152"/>
    <cellStyle name="20% - Ênfase3 4 5 2 2 6" xfId="42391"/>
    <cellStyle name="20% - Ênfase3 4 5 2 2 7" xfId="53105"/>
    <cellStyle name="20% - Ênfase3 4 5 2 3" xfId="1353"/>
    <cellStyle name="20% - Ênfase3 4 5 2 3 2" xfId="15514"/>
    <cellStyle name="20% - Ênfase3 4 5 2 3 2 2" xfId="50639"/>
    <cellStyle name="20% - Ênfase3 4 5 2 3 3" xfId="23503"/>
    <cellStyle name="20% - Ênfase3 4 5 2 3 4" xfId="31631"/>
    <cellStyle name="20% - Ênfase3 4 5 2 3 5" xfId="39772"/>
    <cellStyle name="20% - Ênfase3 4 5 2 3 6" xfId="42392"/>
    <cellStyle name="20% - Ênfase3 4 5 2 3 7" xfId="53106"/>
    <cellStyle name="20% - Ênfase3 4 5 2 4" xfId="1354"/>
    <cellStyle name="20% - Ênfase3 4 5 2 4 2" xfId="17006"/>
    <cellStyle name="20% - Ênfase3 4 5 2 4 2 2" xfId="52131"/>
    <cellStyle name="20% - Ênfase3 4 5 2 4 3" xfId="25127"/>
    <cellStyle name="20% - Ênfase3 4 5 2 4 4" xfId="33255"/>
    <cellStyle name="20% - Ênfase3 4 5 2 4 5" xfId="41396"/>
    <cellStyle name="20% - Ênfase3 4 5 2 4 6" xfId="42393"/>
    <cellStyle name="20% - Ênfase3 4 5 2 4 7" xfId="53107"/>
    <cellStyle name="20% - Ênfase3 4 5 2 5" xfId="1355"/>
    <cellStyle name="20% - Ênfase3 4 5 2 5 2" xfId="12552"/>
    <cellStyle name="20% - Ênfase3 4 5 2 5 2 2" xfId="47677"/>
    <cellStyle name="20% - Ênfase3 4 5 2 5 3" xfId="20267"/>
    <cellStyle name="20% - Ênfase3 4 5 2 5 4" xfId="28395"/>
    <cellStyle name="20% - Ênfase3 4 5 2 5 5" xfId="36536"/>
    <cellStyle name="20% - Ênfase3 4 5 2 5 6" xfId="42394"/>
    <cellStyle name="20% - Ênfase3 4 5 2 5 7" xfId="53108"/>
    <cellStyle name="20% - Ênfase3 4 5 2 6" xfId="11022"/>
    <cellStyle name="20% - Ênfase3 4 5 2 6 2" xfId="46175"/>
    <cellStyle name="20% - Ênfase3 4 5 2 7" xfId="18631"/>
    <cellStyle name="20% - Ênfase3 4 5 2 8" xfId="26759"/>
    <cellStyle name="20% - Ênfase3 4 5 2 9" xfId="34900"/>
    <cellStyle name="20% - Ênfase3 4 5 3" xfId="1356"/>
    <cellStyle name="20% - Ênfase3 4 5 3 2" xfId="13288"/>
    <cellStyle name="20% - Ênfase3 4 5 3 2 2" xfId="48413"/>
    <cellStyle name="20% - Ênfase3 4 5 3 3" xfId="21074"/>
    <cellStyle name="20% - Ênfase3 4 5 3 4" xfId="29202"/>
    <cellStyle name="20% - Ênfase3 4 5 3 5" xfId="37343"/>
    <cellStyle name="20% - Ênfase3 4 5 3 6" xfId="42395"/>
    <cellStyle name="20% - Ênfase3 4 5 3 7" xfId="53109"/>
    <cellStyle name="20% - Ênfase3 4 5 4" xfId="1357"/>
    <cellStyle name="20% - Ênfase3 4 5 4 2" xfId="14771"/>
    <cellStyle name="20% - Ênfase3 4 5 4 2 2" xfId="49896"/>
    <cellStyle name="20% - Ênfase3 4 5 4 3" xfId="22694"/>
    <cellStyle name="20% - Ênfase3 4 5 4 4" xfId="30822"/>
    <cellStyle name="20% - Ênfase3 4 5 4 5" xfId="38963"/>
    <cellStyle name="20% - Ênfase3 4 5 4 6" xfId="42396"/>
    <cellStyle name="20% - Ênfase3 4 5 4 7" xfId="53110"/>
    <cellStyle name="20% - Ênfase3 4 5 5" xfId="1358"/>
    <cellStyle name="20% - Ênfase3 4 5 5 2" xfId="16263"/>
    <cellStyle name="20% - Ênfase3 4 5 5 2 2" xfId="51388"/>
    <cellStyle name="20% - Ênfase3 4 5 5 3" xfId="24318"/>
    <cellStyle name="20% - Ênfase3 4 5 5 4" xfId="32446"/>
    <cellStyle name="20% - Ênfase3 4 5 5 5" xfId="40587"/>
    <cellStyle name="20% - Ênfase3 4 5 5 6" xfId="42397"/>
    <cellStyle name="20% - Ênfase3 4 5 5 7" xfId="53111"/>
    <cellStyle name="20% - Ênfase3 4 5 6" xfId="1359"/>
    <cellStyle name="20% - Ênfase3 4 5 6 2" xfId="11795"/>
    <cellStyle name="20% - Ênfase3 4 5 6 2 2" xfId="46932"/>
    <cellStyle name="20% - Ênfase3 4 5 6 3" xfId="19458"/>
    <cellStyle name="20% - Ênfase3 4 5 6 4" xfId="27586"/>
    <cellStyle name="20% - Ênfase3 4 5 6 5" xfId="35727"/>
    <cellStyle name="20% - Ênfase3 4 5 6 6" xfId="42398"/>
    <cellStyle name="20% - Ênfase3 4 5 6 7" xfId="53112"/>
    <cellStyle name="20% - Ênfase3 4 5 7" xfId="10272"/>
    <cellStyle name="20% - Ênfase3 4 5 7 2" xfId="45438"/>
    <cellStyle name="20% - Ênfase3 4 5 8" xfId="17822"/>
    <cellStyle name="20% - Ênfase3 4 5 9" xfId="25950"/>
    <cellStyle name="20% - Ênfase3 4 6" xfId="1360"/>
    <cellStyle name="20% - Ênfase3 4 6 10" xfId="34158"/>
    <cellStyle name="20% - Ênfase3 4 6 11" xfId="42399"/>
    <cellStyle name="20% - Ênfase3 4 6 12" xfId="53113"/>
    <cellStyle name="20% - Ênfase3 4 6 2" xfId="1361"/>
    <cellStyle name="20% - Ênfase3 4 6 2 10" xfId="42400"/>
    <cellStyle name="20% - Ênfase3 4 6 2 11" xfId="53114"/>
    <cellStyle name="20% - Ênfase3 4 6 2 2" xfId="1362"/>
    <cellStyle name="20% - Ênfase3 4 6 2 2 2" xfId="14087"/>
    <cellStyle name="20% - Ênfase3 4 6 2 2 2 2" xfId="49212"/>
    <cellStyle name="20% - Ênfase3 4 6 2 2 3" xfId="21950"/>
    <cellStyle name="20% - Ênfase3 4 6 2 2 4" xfId="30078"/>
    <cellStyle name="20% - Ênfase3 4 6 2 2 5" xfId="38219"/>
    <cellStyle name="20% - Ênfase3 4 6 2 2 6" xfId="42401"/>
    <cellStyle name="20% - Ênfase3 4 6 2 2 7" xfId="53115"/>
    <cellStyle name="20% - Ênfase3 4 6 2 3" xfId="1363"/>
    <cellStyle name="20% - Ênfase3 4 6 2 3 2" xfId="15575"/>
    <cellStyle name="20% - Ênfase3 4 6 2 3 2 2" xfId="50700"/>
    <cellStyle name="20% - Ênfase3 4 6 2 3 3" xfId="23570"/>
    <cellStyle name="20% - Ênfase3 4 6 2 3 4" xfId="31698"/>
    <cellStyle name="20% - Ênfase3 4 6 2 3 5" xfId="39839"/>
    <cellStyle name="20% - Ênfase3 4 6 2 3 6" xfId="42402"/>
    <cellStyle name="20% - Ênfase3 4 6 2 3 7" xfId="53116"/>
    <cellStyle name="20% - Ênfase3 4 6 2 4" xfId="1364"/>
    <cellStyle name="20% - Ênfase3 4 6 2 4 2" xfId="17067"/>
    <cellStyle name="20% - Ênfase3 4 6 2 4 2 2" xfId="52192"/>
    <cellStyle name="20% - Ênfase3 4 6 2 4 3" xfId="25194"/>
    <cellStyle name="20% - Ênfase3 4 6 2 4 4" xfId="33322"/>
    <cellStyle name="20% - Ênfase3 4 6 2 4 5" xfId="41463"/>
    <cellStyle name="20% - Ênfase3 4 6 2 4 6" xfId="42403"/>
    <cellStyle name="20% - Ênfase3 4 6 2 4 7" xfId="53117"/>
    <cellStyle name="20% - Ênfase3 4 6 2 5" xfId="1365"/>
    <cellStyle name="20% - Ênfase3 4 6 2 5 2" xfId="12613"/>
    <cellStyle name="20% - Ênfase3 4 6 2 5 2 2" xfId="47738"/>
    <cellStyle name="20% - Ênfase3 4 6 2 5 3" xfId="20334"/>
    <cellStyle name="20% - Ênfase3 4 6 2 5 4" xfId="28462"/>
    <cellStyle name="20% - Ênfase3 4 6 2 5 5" xfId="36603"/>
    <cellStyle name="20% - Ênfase3 4 6 2 5 6" xfId="42404"/>
    <cellStyle name="20% - Ênfase3 4 6 2 5 7" xfId="53118"/>
    <cellStyle name="20% - Ênfase3 4 6 2 6" xfId="11083"/>
    <cellStyle name="20% - Ênfase3 4 6 2 6 2" xfId="46236"/>
    <cellStyle name="20% - Ênfase3 4 6 2 7" xfId="18698"/>
    <cellStyle name="20% - Ênfase3 4 6 2 8" xfId="26826"/>
    <cellStyle name="20% - Ênfase3 4 6 2 9" xfId="34967"/>
    <cellStyle name="20% - Ênfase3 4 6 3" xfId="1366"/>
    <cellStyle name="20% - Ênfase3 4 6 3 2" xfId="13349"/>
    <cellStyle name="20% - Ênfase3 4 6 3 2 2" xfId="48474"/>
    <cellStyle name="20% - Ênfase3 4 6 3 3" xfId="21141"/>
    <cellStyle name="20% - Ênfase3 4 6 3 4" xfId="29269"/>
    <cellStyle name="20% - Ênfase3 4 6 3 5" xfId="37410"/>
    <cellStyle name="20% - Ênfase3 4 6 3 6" xfId="42405"/>
    <cellStyle name="20% - Ênfase3 4 6 3 7" xfId="53119"/>
    <cellStyle name="20% - Ênfase3 4 6 4" xfId="1367"/>
    <cellStyle name="20% - Ênfase3 4 6 4 2" xfId="14832"/>
    <cellStyle name="20% - Ênfase3 4 6 4 2 2" xfId="49957"/>
    <cellStyle name="20% - Ênfase3 4 6 4 3" xfId="22761"/>
    <cellStyle name="20% - Ênfase3 4 6 4 4" xfId="30889"/>
    <cellStyle name="20% - Ênfase3 4 6 4 5" xfId="39030"/>
    <cellStyle name="20% - Ênfase3 4 6 4 6" xfId="42406"/>
    <cellStyle name="20% - Ênfase3 4 6 4 7" xfId="53120"/>
    <cellStyle name="20% - Ênfase3 4 6 5" xfId="1368"/>
    <cellStyle name="20% - Ênfase3 4 6 5 2" xfId="16324"/>
    <cellStyle name="20% - Ênfase3 4 6 5 2 2" xfId="51449"/>
    <cellStyle name="20% - Ênfase3 4 6 5 3" xfId="24385"/>
    <cellStyle name="20% - Ênfase3 4 6 5 4" xfId="32513"/>
    <cellStyle name="20% - Ênfase3 4 6 5 5" xfId="40654"/>
    <cellStyle name="20% - Ênfase3 4 6 5 6" xfId="42407"/>
    <cellStyle name="20% - Ênfase3 4 6 5 7" xfId="53121"/>
    <cellStyle name="20% - Ênfase3 4 6 6" xfId="1369"/>
    <cellStyle name="20% - Ênfase3 4 6 6 2" xfId="11856"/>
    <cellStyle name="20% - Ênfase3 4 6 6 2 2" xfId="46993"/>
    <cellStyle name="20% - Ênfase3 4 6 6 3" xfId="19525"/>
    <cellStyle name="20% - Ênfase3 4 6 6 4" xfId="27653"/>
    <cellStyle name="20% - Ênfase3 4 6 6 5" xfId="35794"/>
    <cellStyle name="20% - Ênfase3 4 6 6 6" xfId="42408"/>
    <cellStyle name="20% - Ênfase3 4 6 6 7" xfId="53122"/>
    <cellStyle name="20% - Ênfase3 4 6 7" xfId="10340"/>
    <cellStyle name="20% - Ênfase3 4 6 7 2" xfId="45496"/>
    <cellStyle name="20% - Ênfase3 4 6 8" xfId="17889"/>
    <cellStyle name="20% - Ênfase3 4 6 9" xfId="26017"/>
    <cellStyle name="20% - Ênfase3 4 7" xfId="1370"/>
    <cellStyle name="20% - Ênfase3 4 7 10" xfId="42409"/>
    <cellStyle name="20% - Ênfase3 4 7 11" xfId="53123"/>
    <cellStyle name="20% - Ênfase3 4 7 2" xfId="1371"/>
    <cellStyle name="20% - Ênfase3 4 7 2 2" xfId="13529"/>
    <cellStyle name="20% - Ênfase3 4 7 2 2 2" xfId="48654"/>
    <cellStyle name="20% - Ênfase3 4 7 2 3" xfId="21332"/>
    <cellStyle name="20% - Ênfase3 4 7 2 4" xfId="29460"/>
    <cellStyle name="20% - Ênfase3 4 7 2 5" xfId="37601"/>
    <cellStyle name="20% - Ênfase3 4 7 2 6" xfId="42410"/>
    <cellStyle name="20% - Ênfase3 4 7 2 7" xfId="53124"/>
    <cellStyle name="20% - Ênfase3 4 7 3" xfId="1372"/>
    <cellStyle name="20% - Ênfase3 4 7 3 2" xfId="15012"/>
    <cellStyle name="20% - Ênfase3 4 7 3 2 2" xfId="50137"/>
    <cellStyle name="20% - Ênfase3 4 7 3 3" xfId="22952"/>
    <cellStyle name="20% - Ênfase3 4 7 3 4" xfId="31080"/>
    <cellStyle name="20% - Ênfase3 4 7 3 5" xfId="39221"/>
    <cellStyle name="20% - Ênfase3 4 7 3 6" xfId="42411"/>
    <cellStyle name="20% - Ênfase3 4 7 3 7" xfId="53125"/>
    <cellStyle name="20% - Ênfase3 4 7 4" xfId="1373"/>
    <cellStyle name="20% - Ênfase3 4 7 4 2" xfId="16504"/>
    <cellStyle name="20% - Ênfase3 4 7 4 2 2" xfId="51629"/>
    <cellStyle name="20% - Ênfase3 4 7 4 3" xfId="24576"/>
    <cellStyle name="20% - Ênfase3 4 7 4 4" xfId="32704"/>
    <cellStyle name="20% - Ênfase3 4 7 4 5" xfId="40845"/>
    <cellStyle name="20% - Ênfase3 4 7 4 6" xfId="42412"/>
    <cellStyle name="20% - Ênfase3 4 7 4 7" xfId="53126"/>
    <cellStyle name="20% - Ênfase3 4 7 5" xfId="1374"/>
    <cellStyle name="20% - Ênfase3 4 7 5 2" xfId="12057"/>
    <cellStyle name="20% - Ênfase3 4 7 5 2 2" xfId="47183"/>
    <cellStyle name="20% - Ênfase3 4 7 5 3" xfId="19726"/>
    <cellStyle name="20% - Ênfase3 4 7 5 4" xfId="27854"/>
    <cellStyle name="20% - Ênfase3 4 7 5 5" xfId="35995"/>
    <cellStyle name="20% - Ênfase3 4 7 5 6" xfId="42413"/>
    <cellStyle name="20% - Ênfase3 4 7 5 7" xfId="53127"/>
    <cellStyle name="20% - Ênfase3 4 7 6" xfId="10520"/>
    <cellStyle name="20% - Ênfase3 4 7 6 2" xfId="45673"/>
    <cellStyle name="20% - Ênfase3 4 7 7" xfId="18080"/>
    <cellStyle name="20% - Ênfase3 4 7 8" xfId="26208"/>
    <cellStyle name="20% - Ênfase3 4 7 9" xfId="34349"/>
    <cellStyle name="20% - Ênfase3 4 8" xfId="1375"/>
    <cellStyle name="20% - Ênfase3 4 8 2" xfId="12791"/>
    <cellStyle name="20% - Ênfase3 4 8 2 2" xfId="47916"/>
    <cellStyle name="20% - Ênfase3 4 8 3" xfId="20523"/>
    <cellStyle name="20% - Ênfase3 4 8 4" xfId="28651"/>
    <cellStyle name="20% - Ênfase3 4 8 5" xfId="36792"/>
    <cellStyle name="20% - Ênfase3 4 8 6" xfId="42414"/>
    <cellStyle name="20% - Ênfase3 4 8 7" xfId="53128"/>
    <cellStyle name="20% - Ênfase3 4 9" xfId="1376"/>
    <cellStyle name="20% - Ênfase3 4 9 2" xfId="14269"/>
    <cellStyle name="20% - Ênfase3 4 9 2 2" xfId="49394"/>
    <cellStyle name="20% - Ênfase3 4 9 3" xfId="22143"/>
    <cellStyle name="20% - Ênfase3 4 9 4" xfId="30271"/>
    <cellStyle name="20% - Ênfase3 4 9 5" xfId="38412"/>
    <cellStyle name="20% - Ênfase3 4 9 6" xfId="42415"/>
    <cellStyle name="20% - Ênfase3 4 9 7" xfId="53129"/>
    <cellStyle name="20% - Ênfase3 5" xfId="1377"/>
    <cellStyle name="20% - Ênfase3 5 10" xfId="25434"/>
    <cellStyle name="20% - Ênfase3 5 11" xfId="33565"/>
    <cellStyle name="20% - Ênfase3 5 12" xfId="42416"/>
    <cellStyle name="20% - Ênfase3 5 13" xfId="53130"/>
    <cellStyle name="20% - Ênfase3 5 14" xfId="61032"/>
    <cellStyle name="20% - Ênfase3 5 15" xfId="61489"/>
    <cellStyle name="20% - Ênfase3 5 16" xfId="61696"/>
    <cellStyle name="20% - Ênfase3 5 2" xfId="1378"/>
    <cellStyle name="20% - Ênfase3 5 2 10" xfId="33878"/>
    <cellStyle name="20% - Ênfase3 5 2 11" xfId="42417"/>
    <cellStyle name="20% - Ênfase3 5 2 12" xfId="53131"/>
    <cellStyle name="20% - Ênfase3 5 2 2" xfId="1379"/>
    <cellStyle name="20% - Ênfase3 5 2 2 10" xfId="42418"/>
    <cellStyle name="20% - Ênfase3 5 2 2 11" xfId="53132"/>
    <cellStyle name="20% - Ênfase3 5 2 2 2" xfId="1380"/>
    <cellStyle name="20% - Ênfase3 5 2 2 2 2" xfId="13833"/>
    <cellStyle name="20% - Ênfase3 5 2 2 2 2 2" xfId="48958"/>
    <cellStyle name="20% - Ênfase3 5 2 2 2 3" xfId="21670"/>
    <cellStyle name="20% - Ênfase3 5 2 2 2 4" xfId="29798"/>
    <cellStyle name="20% - Ênfase3 5 2 2 2 5" xfId="37939"/>
    <cellStyle name="20% - Ênfase3 5 2 2 2 6" xfId="42419"/>
    <cellStyle name="20% - Ênfase3 5 2 2 2 7" xfId="53133"/>
    <cellStyle name="20% - Ênfase3 5 2 2 3" xfId="1381"/>
    <cellStyle name="20% - Ênfase3 5 2 2 3 2" xfId="15321"/>
    <cellStyle name="20% - Ênfase3 5 2 2 3 2 2" xfId="50446"/>
    <cellStyle name="20% - Ênfase3 5 2 2 3 3" xfId="23290"/>
    <cellStyle name="20% - Ênfase3 5 2 2 3 4" xfId="31418"/>
    <cellStyle name="20% - Ênfase3 5 2 2 3 5" xfId="39559"/>
    <cellStyle name="20% - Ênfase3 5 2 2 3 6" xfId="42420"/>
    <cellStyle name="20% - Ênfase3 5 2 2 3 7" xfId="53134"/>
    <cellStyle name="20% - Ênfase3 5 2 2 4" xfId="1382"/>
    <cellStyle name="20% - Ênfase3 5 2 2 4 2" xfId="16813"/>
    <cellStyle name="20% - Ênfase3 5 2 2 4 2 2" xfId="51938"/>
    <cellStyle name="20% - Ênfase3 5 2 2 4 3" xfId="24914"/>
    <cellStyle name="20% - Ênfase3 5 2 2 4 4" xfId="33042"/>
    <cellStyle name="20% - Ênfase3 5 2 2 4 5" xfId="41183"/>
    <cellStyle name="20% - Ênfase3 5 2 2 4 6" xfId="42421"/>
    <cellStyle name="20% - Ênfase3 5 2 2 4 7" xfId="53135"/>
    <cellStyle name="20% - Ênfase3 5 2 2 5" xfId="1383"/>
    <cellStyle name="20% - Ênfase3 5 2 2 5 2" xfId="12359"/>
    <cellStyle name="20% - Ênfase3 5 2 2 5 2 2" xfId="47484"/>
    <cellStyle name="20% - Ênfase3 5 2 2 5 3" xfId="20054"/>
    <cellStyle name="20% - Ênfase3 5 2 2 5 4" xfId="28182"/>
    <cellStyle name="20% - Ênfase3 5 2 2 5 5" xfId="36323"/>
    <cellStyle name="20% - Ênfase3 5 2 2 5 6" xfId="42422"/>
    <cellStyle name="20% - Ênfase3 5 2 2 5 7" xfId="53136"/>
    <cellStyle name="20% - Ênfase3 5 2 2 6" xfId="10829"/>
    <cellStyle name="20% - Ênfase3 5 2 2 6 2" xfId="45982"/>
    <cellStyle name="20% - Ênfase3 5 2 2 7" xfId="18418"/>
    <cellStyle name="20% - Ênfase3 5 2 2 8" xfId="26546"/>
    <cellStyle name="20% - Ênfase3 5 2 2 9" xfId="34687"/>
    <cellStyle name="20% - Ênfase3 5 2 3" xfId="1384"/>
    <cellStyle name="20% - Ênfase3 5 2 3 2" xfId="13100"/>
    <cellStyle name="20% - Ênfase3 5 2 3 2 2" xfId="48225"/>
    <cellStyle name="20% - Ênfase3 5 2 3 3" xfId="20861"/>
    <cellStyle name="20% - Ênfase3 5 2 3 4" xfId="28989"/>
    <cellStyle name="20% - Ênfase3 5 2 3 5" xfId="37130"/>
    <cellStyle name="20% - Ênfase3 5 2 3 6" xfId="42423"/>
    <cellStyle name="20% - Ênfase3 5 2 3 7" xfId="53137"/>
    <cellStyle name="20% - Ênfase3 5 2 4" xfId="1385"/>
    <cellStyle name="20% - Ênfase3 5 2 4 2" xfId="14578"/>
    <cellStyle name="20% - Ênfase3 5 2 4 2 2" xfId="49703"/>
    <cellStyle name="20% - Ênfase3 5 2 4 3" xfId="22481"/>
    <cellStyle name="20% - Ênfase3 5 2 4 4" xfId="30609"/>
    <cellStyle name="20% - Ênfase3 5 2 4 5" xfId="38750"/>
    <cellStyle name="20% - Ênfase3 5 2 4 6" xfId="42424"/>
    <cellStyle name="20% - Ênfase3 5 2 4 7" xfId="53138"/>
    <cellStyle name="20% - Ênfase3 5 2 5" xfId="1386"/>
    <cellStyle name="20% - Ênfase3 5 2 5 2" xfId="16070"/>
    <cellStyle name="20% - Ênfase3 5 2 5 2 2" xfId="51195"/>
    <cellStyle name="20% - Ênfase3 5 2 5 3" xfId="24105"/>
    <cellStyle name="20% - Ênfase3 5 2 5 4" xfId="32233"/>
    <cellStyle name="20% - Ênfase3 5 2 5 5" xfId="40374"/>
    <cellStyle name="20% - Ênfase3 5 2 5 6" xfId="42425"/>
    <cellStyle name="20% - Ênfase3 5 2 5 7" xfId="53139"/>
    <cellStyle name="20% - Ênfase3 5 2 6" xfId="1387"/>
    <cellStyle name="20% - Ênfase3 5 2 6 2" xfId="11602"/>
    <cellStyle name="20% - Ênfase3 5 2 6 2 2" xfId="46739"/>
    <cellStyle name="20% - Ênfase3 5 2 6 3" xfId="19245"/>
    <cellStyle name="20% - Ênfase3 5 2 6 4" xfId="27373"/>
    <cellStyle name="20% - Ênfase3 5 2 6 5" xfId="35514"/>
    <cellStyle name="20% - Ênfase3 5 2 6 6" xfId="42426"/>
    <cellStyle name="20% - Ênfase3 5 2 6 7" xfId="53140"/>
    <cellStyle name="20% - Ênfase3 5 2 7" xfId="10063"/>
    <cellStyle name="20% - Ênfase3 5 2 7 2" xfId="45247"/>
    <cellStyle name="20% - Ênfase3 5 2 8" xfId="17609"/>
    <cellStyle name="20% - Ênfase3 5 2 9" xfId="25737"/>
    <cellStyle name="20% - Ênfase3 5 3" xfId="1388"/>
    <cellStyle name="20% - Ênfase3 5 3 10" xfId="42427"/>
    <cellStyle name="20% - Ênfase3 5 3 11" xfId="53141"/>
    <cellStyle name="20% - Ênfase3 5 3 2" xfId="1389"/>
    <cellStyle name="20% - Ênfase3 5 3 2 2" xfId="13554"/>
    <cellStyle name="20% - Ênfase3 5 3 2 2 2" xfId="48679"/>
    <cellStyle name="20% - Ênfase3 5 3 2 3" xfId="21367"/>
    <cellStyle name="20% - Ênfase3 5 3 2 4" xfId="29495"/>
    <cellStyle name="20% - Ênfase3 5 3 2 5" xfId="37636"/>
    <cellStyle name="20% - Ênfase3 5 3 2 6" xfId="42428"/>
    <cellStyle name="20% - Ênfase3 5 3 2 7" xfId="53142"/>
    <cellStyle name="20% - Ênfase3 5 3 3" xfId="1390"/>
    <cellStyle name="20% - Ênfase3 5 3 3 2" xfId="15042"/>
    <cellStyle name="20% - Ênfase3 5 3 3 2 2" xfId="50167"/>
    <cellStyle name="20% - Ênfase3 5 3 3 3" xfId="22987"/>
    <cellStyle name="20% - Ênfase3 5 3 3 4" xfId="31115"/>
    <cellStyle name="20% - Ênfase3 5 3 3 5" xfId="39256"/>
    <cellStyle name="20% - Ênfase3 5 3 3 6" xfId="42429"/>
    <cellStyle name="20% - Ênfase3 5 3 3 7" xfId="53143"/>
    <cellStyle name="20% - Ênfase3 5 3 4" xfId="1391"/>
    <cellStyle name="20% - Ênfase3 5 3 4 2" xfId="16534"/>
    <cellStyle name="20% - Ênfase3 5 3 4 2 2" xfId="51659"/>
    <cellStyle name="20% - Ênfase3 5 3 4 3" xfId="24611"/>
    <cellStyle name="20% - Ênfase3 5 3 4 4" xfId="32739"/>
    <cellStyle name="20% - Ênfase3 5 3 4 5" xfId="40880"/>
    <cellStyle name="20% - Ênfase3 5 3 4 6" xfId="42430"/>
    <cellStyle name="20% - Ênfase3 5 3 4 7" xfId="53144"/>
    <cellStyle name="20% - Ênfase3 5 3 5" xfId="1392"/>
    <cellStyle name="20% - Ênfase3 5 3 5 2" xfId="12083"/>
    <cellStyle name="20% - Ênfase3 5 3 5 2 2" xfId="47208"/>
    <cellStyle name="20% - Ênfase3 5 3 5 3" xfId="19754"/>
    <cellStyle name="20% - Ênfase3 5 3 5 4" xfId="27882"/>
    <cellStyle name="20% - Ênfase3 5 3 5 5" xfId="36023"/>
    <cellStyle name="20% - Ênfase3 5 3 5 6" xfId="42431"/>
    <cellStyle name="20% - Ênfase3 5 3 5 7" xfId="53145"/>
    <cellStyle name="20% - Ênfase3 5 3 6" xfId="10550"/>
    <cellStyle name="20% - Ênfase3 5 3 6 2" xfId="45703"/>
    <cellStyle name="20% - Ênfase3 5 3 7" xfId="18115"/>
    <cellStyle name="20% - Ênfase3 5 3 8" xfId="26243"/>
    <cellStyle name="20% - Ênfase3 5 3 9" xfId="34384"/>
    <cellStyle name="20% - Ênfase3 5 4" xfId="1393"/>
    <cellStyle name="20% - Ênfase3 5 4 2" xfId="12821"/>
    <cellStyle name="20% - Ênfase3 5 4 2 2" xfId="47946"/>
    <cellStyle name="20% - Ênfase3 5 4 3" xfId="20558"/>
    <cellStyle name="20% - Ênfase3 5 4 4" xfId="28686"/>
    <cellStyle name="20% - Ênfase3 5 4 5" xfId="36827"/>
    <cellStyle name="20% - Ênfase3 5 4 6" xfId="42432"/>
    <cellStyle name="20% - Ênfase3 5 4 7" xfId="53146"/>
    <cellStyle name="20% - Ênfase3 5 5" xfId="1394"/>
    <cellStyle name="20% - Ênfase3 5 5 2" xfId="14299"/>
    <cellStyle name="20% - Ênfase3 5 5 2 2" xfId="49424"/>
    <cellStyle name="20% - Ênfase3 5 5 3" xfId="22178"/>
    <cellStyle name="20% - Ênfase3 5 5 4" xfId="30306"/>
    <cellStyle name="20% - Ênfase3 5 5 5" xfId="38447"/>
    <cellStyle name="20% - Ênfase3 5 5 6" xfId="42433"/>
    <cellStyle name="20% - Ênfase3 5 5 7" xfId="53147"/>
    <cellStyle name="20% - Ênfase3 5 6" xfId="1395"/>
    <cellStyle name="20% - Ênfase3 5 6 2" xfId="15791"/>
    <cellStyle name="20% - Ênfase3 5 6 2 2" xfId="50916"/>
    <cellStyle name="20% - Ênfase3 5 6 3" xfId="23802"/>
    <cellStyle name="20% - Ênfase3 5 6 4" xfId="31930"/>
    <cellStyle name="20% - Ênfase3 5 6 5" xfId="40071"/>
    <cellStyle name="20% - Ênfase3 5 6 6" xfId="42434"/>
    <cellStyle name="20% - Ênfase3 5 6 7" xfId="53148"/>
    <cellStyle name="20% - Ênfase3 5 7" xfId="1396"/>
    <cellStyle name="20% - Ênfase3 5 7 2" xfId="11322"/>
    <cellStyle name="20% - Ênfase3 5 7 2 2" xfId="46460"/>
    <cellStyle name="20% - Ênfase3 5 7 3" xfId="18942"/>
    <cellStyle name="20% - Ênfase3 5 7 4" xfId="27070"/>
    <cellStyle name="20% - Ênfase3 5 7 5" xfId="35211"/>
    <cellStyle name="20% - Ênfase3 5 7 6" xfId="42435"/>
    <cellStyle name="20% - Ênfase3 5 7 7" xfId="53149"/>
    <cellStyle name="20% - Ênfase3 5 8" xfId="9698"/>
    <cellStyle name="20% - Ênfase3 5 8 2" xfId="44968"/>
    <cellStyle name="20% - Ênfase3 5 9" xfId="17306"/>
    <cellStyle name="20% - Ênfase3 6" xfId="1397"/>
    <cellStyle name="20% - Ênfase3 6 10" xfId="25480"/>
    <cellStyle name="20% - Ênfase3 6 11" xfId="33620"/>
    <cellStyle name="20% - Ênfase3 6 12" xfId="42436"/>
    <cellStyle name="20% - Ênfase3 6 13" xfId="53150"/>
    <cellStyle name="20% - Ênfase3 6 14" xfId="61046"/>
    <cellStyle name="20% - Ênfase3 6 15" xfId="61503"/>
    <cellStyle name="20% - Ênfase3 6 16" xfId="61710"/>
    <cellStyle name="20% - Ênfase3 6 2" xfId="1398"/>
    <cellStyle name="20% - Ênfase3 6 2 10" xfId="33932"/>
    <cellStyle name="20% - Ênfase3 6 2 11" xfId="42437"/>
    <cellStyle name="20% - Ênfase3 6 2 12" xfId="53151"/>
    <cellStyle name="20% - Ênfase3 6 2 2" xfId="1399"/>
    <cellStyle name="20% - Ênfase3 6 2 2 10" xfId="42438"/>
    <cellStyle name="20% - Ênfase3 6 2 2 11" xfId="53152"/>
    <cellStyle name="20% - Ênfase3 6 2 2 2" xfId="1400"/>
    <cellStyle name="20% - Ênfase3 6 2 2 2 2" xfId="13882"/>
    <cellStyle name="20% - Ênfase3 6 2 2 2 2 2" xfId="49007"/>
    <cellStyle name="20% - Ênfase3 6 2 2 2 3" xfId="21724"/>
    <cellStyle name="20% - Ênfase3 6 2 2 2 4" xfId="29852"/>
    <cellStyle name="20% - Ênfase3 6 2 2 2 5" xfId="37993"/>
    <cellStyle name="20% - Ênfase3 6 2 2 2 6" xfId="42439"/>
    <cellStyle name="20% - Ênfase3 6 2 2 2 7" xfId="53153"/>
    <cellStyle name="20% - Ênfase3 6 2 2 3" xfId="1401"/>
    <cellStyle name="20% - Ênfase3 6 2 2 3 2" xfId="15370"/>
    <cellStyle name="20% - Ênfase3 6 2 2 3 2 2" xfId="50495"/>
    <cellStyle name="20% - Ênfase3 6 2 2 3 3" xfId="23344"/>
    <cellStyle name="20% - Ênfase3 6 2 2 3 4" xfId="31472"/>
    <cellStyle name="20% - Ênfase3 6 2 2 3 5" xfId="39613"/>
    <cellStyle name="20% - Ênfase3 6 2 2 3 6" xfId="42440"/>
    <cellStyle name="20% - Ênfase3 6 2 2 3 7" xfId="53154"/>
    <cellStyle name="20% - Ênfase3 6 2 2 4" xfId="1402"/>
    <cellStyle name="20% - Ênfase3 6 2 2 4 2" xfId="16862"/>
    <cellStyle name="20% - Ênfase3 6 2 2 4 2 2" xfId="51987"/>
    <cellStyle name="20% - Ênfase3 6 2 2 4 3" xfId="24968"/>
    <cellStyle name="20% - Ênfase3 6 2 2 4 4" xfId="33096"/>
    <cellStyle name="20% - Ênfase3 6 2 2 4 5" xfId="41237"/>
    <cellStyle name="20% - Ênfase3 6 2 2 4 6" xfId="42441"/>
    <cellStyle name="20% - Ênfase3 6 2 2 4 7" xfId="53155"/>
    <cellStyle name="20% - Ênfase3 6 2 2 5" xfId="1403"/>
    <cellStyle name="20% - Ênfase3 6 2 2 5 2" xfId="12408"/>
    <cellStyle name="20% - Ênfase3 6 2 2 5 2 2" xfId="47533"/>
    <cellStyle name="20% - Ênfase3 6 2 2 5 3" xfId="20108"/>
    <cellStyle name="20% - Ênfase3 6 2 2 5 4" xfId="28236"/>
    <cellStyle name="20% - Ênfase3 6 2 2 5 5" xfId="36377"/>
    <cellStyle name="20% - Ênfase3 6 2 2 5 6" xfId="42442"/>
    <cellStyle name="20% - Ênfase3 6 2 2 5 7" xfId="53156"/>
    <cellStyle name="20% - Ênfase3 6 2 2 6" xfId="10878"/>
    <cellStyle name="20% - Ênfase3 6 2 2 6 2" xfId="46031"/>
    <cellStyle name="20% - Ênfase3 6 2 2 7" xfId="18472"/>
    <cellStyle name="20% - Ênfase3 6 2 2 8" xfId="26600"/>
    <cellStyle name="20% - Ênfase3 6 2 2 9" xfId="34741"/>
    <cellStyle name="20% - Ênfase3 6 2 3" xfId="1404"/>
    <cellStyle name="20% - Ênfase3 6 2 3 2" xfId="13149"/>
    <cellStyle name="20% - Ênfase3 6 2 3 2 2" xfId="48274"/>
    <cellStyle name="20% - Ênfase3 6 2 3 3" xfId="20915"/>
    <cellStyle name="20% - Ênfase3 6 2 3 4" xfId="29043"/>
    <cellStyle name="20% - Ênfase3 6 2 3 5" xfId="37184"/>
    <cellStyle name="20% - Ênfase3 6 2 3 6" xfId="42443"/>
    <cellStyle name="20% - Ênfase3 6 2 3 7" xfId="53157"/>
    <cellStyle name="20% - Ênfase3 6 2 4" xfId="1405"/>
    <cellStyle name="20% - Ênfase3 6 2 4 2" xfId="14627"/>
    <cellStyle name="20% - Ênfase3 6 2 4 2 2" xfId="49752"/>
    <cellStyle name="20% - Ênfase3 6 2 4 3" xfId="22535"/>
    <cellStyle name="20% - Ênfase3 6 2 4 4" xfId="30663"/>
    <cellStyle name="20% - Ênfase3 6 2 4 5" xfId="38804"/>
    <cellStyle name="20% - Ênfase3 6 2 4 6" xfId="42444"/>
    <cellStyle name="20% - Ênfase3 6 2 4 7" xfId="53158"/>
    <cellStyle name="20% - Ênfase3 6 2 5" xfId="1406"/>
    <cellStyle name="20% - Ênfase3 6 2 5 2" xfId="16119"/>
    <cellStyle name="20% - Ênfase3 6 2 5 2 2" xfId="51244"/>
    <cellStyle name="20% - Ênfase3 6 2 5 3" xfId="24159"/>
    <cellStyle name="20% - Ênfase3 6 2 5 4" xfId="32287"/>
    <cellStyle name="20% - Ênfase3 6 2 5 5" xfId="40428"/>
    <cellStyle name="20% - Ênfase3 6 2 5 6" xfId="42445"/>
    <cellStyle name="20% - Ênfase3 6 2 5 7" xfId="53159"/>
    <cellStyle name="20% - Ênfase3 6 2 6" xfId="1407"/>
    <cellStyle name="20% - Ênfase3 6 2 6 2" xfId="11651"/>
    <cellStyle name="20% - Ênfase3 6 2 6 2 2" xfId="46788"/>
    <cellStyle name="20% - Ênfase3 6 2 6 3" xfId="19299"/>
    <cellStyle name="20% - Ênfase3 6 2 6 4" xfId="27427"/>
    <cellStyle name="20% - Ênfase3 6 2 6 5" xfId="35568"/>
    <cellStyle name="20% - Ênfase3 6 2 6 6" xfId="42446"/>
    <cellStyle name="20% - Ênfase3 6 2 6 7" xfId="53160"/>
    <cellStyle name="20% - Ênfase3 6 2 7" xfId="10126"/>
    <cellStyle name="20% - Ênfase3 6 2 7 2" xfId="45296"/>
    <cellStyle name="20% - Ênfase3 6 2 8" xfId="17663"/>
    <cellStyle name="20% - Ênfase3 6 2 9" xfId="25791"/>
    <cellStyle name="20% - Ênfase3 6 3" xfId="1408"/>
    <cellStyle name="20% - Ênfase3 6 3 10" xfId="42447"/>
    <cellStyle name="20% - Ênfase3 6 3 11" xfId="53161"/>
    <cellStyle name="20% - Ênfase3 6 3 2" xfId="1409"/>
    <cellStyle name="20% - Ênfase3 6 3 2 2" xfId="13595"/>
    <cellStyle name="20% - Ênfase3 6 3 2 2 2" xfId="48720"/>
    <cellStyle name="20% - Ênfase3 6 3 2 3" xfId="21413"/>
    <cellStyle name="20% - Ênfase3 6 3 2 4" xfId="29541"/>
    <cellStyle name="20% - Ênfase3 6 3 2 5" xfId="37682"/>
    <cellStyle name="20% - Ênfase3 6 3 2 6" xfId="42448"/>
    <cellStyle name="20% - Ênfase3 6 3 2 7" xfId="53162"/>
    <cellStyle name="20% - Ênfase3 6 3 3" xfId="1410"/>
    <cellStyle name="20% - Ênfase3 6 3 3 2" xfId="15083"/>
    <cellStyle name="20% - Ênfase3 6 3 3 2 2" xfId="50208"/>
    <cellStyle name="20% - Ênfase3 6 3 3 3" xfId="23033"/>
    <cellStyle name="20% - Ênfase3 6 3 3 4" xfId="31161"/>
    <cellStyle name="20% - Ênfase3 6 3 3 5" xfId="39302"/>
    <cellStyle name="20% - Ênfase3 6 3 3 6" xfId="42449"/>
    <cellStyle name="20% - Ênfase3 6 3 3 7" xfId="53163"/>
    <cellStyle name="20% - Ênfase3 6 3 4" xfId="1411"/>
    <cellStyle name="20% - Ênfase3 6 3 4 2" xfId="16575"/>
    <cellStyle name="20% - Ênfase3 6 3 4 2 2" xfId="51700"/>
    <cellStyle name="20% - Ênfase3 6 3 4 3" xfId="24657"/>
    <cellStyle name="20% - Ênfase3 6 3 4 4" xfId="32785"/>
    <cellStyle name="20% - Ênfase3 6 3 4 5" xfId="40926"/>
    <cellStyle name="20% - Ênfase3 6 3 4 6" xfId="42450"/>
    <cellStyle name="20% - Ênfase3 6 3 4 7" xfId="53164"/>
    <cellStyle name="20% - Ênfase3 6 3 5" xfId="1412"/>
    <cellStyle name="20% - Ênfase3 6 3 5 2" xfId="12121"/>
    <cellStyle name="20% - Ênfase3 6 3 5 2 2" xfId="47246"/>
    <cellStyle name="20% - Ênfase3 6 3 5 3" xfId="19797"/>
    <cellStyle name="20% - Ênfase3 6 3 5 4" xfId="27925"/>
    <cellStyle name="20% - Ênfase3 6 3 5 5" xfId="36066"/>
    <cellStyle name="20% - Ênfase3 6 3 5 6" xfId="42451"/>
    <cellStyle name="20% - Ênfase3 6 3 5 7" xfId="53165"/>
    <cellStyle name="20% - Ênfase3 6 3 6" xfId="10591"/>
    <cellStyle name="20% - Ênfase3 6 3 6 2" xfId="45744"/>
    <cellStyle name="20% - Ênfase3 6 3 7" xfId="18161"/>
    <cellStyle name="20% - Ênfase3 6 3 8" xfId="26289"/>
    <cellStyle name="20% - Ênfase3 6 3 9" xfId="34430"/>
    <cellStyle name="20% - Ênfase3 6 4" xfId="1413"/>
    <cellStyle name="20% - Ênfase3 6 4 2" xfId="12862"/>
    <cellStyle name="20% - Ênfase3 6 4 2 2" xfId="47987"/>
    <cellStyle name="20% - Ênfase3 6 4 3" xfId="20604"/>
    <cellStyle name="20% - Ênfase3 6 4 4" xfId="28732"/>
    <cellStyle name="20% - Ênfase3 6 4 5" xfId="36873"/>
    <cellStyle name="20% - Ênfase3 6 4 6" xfId="42452"/>
    <cellStyle name="20% - Ênfase3 6 4 7" xfId="53166"/>
    <cellStyle name="20% - Ênfase3 6 5" xfId="1414"/>
    <cellStyle name="20% - Ênfase3 6 5 2" xfId="14340"/>
    <cellStyle name="20% - Ênfase3 6 5 2 2" xfId="49465"/>
    <cellStyle name="20% - Ênfase3 6 5 3" xfId="22224"/>
    <cellStyle name="20% - Ênfase3 6 5 4" xfId="30352"/>
    <cellStyle name="20% - Ênfase3 6 5 5" xfId="38493"/>
    <cellStyle name="20% - Ênfase3 6 5 6" xfId="42453"/>
    <cellStyle name="20% - Ênfase3 6 5 7" xfId="53167"/>
    <cellStyle name="20% - Ênfase3 6 6" xfId="1415"/>
    <cellStyle name="20% - Ênfase3 6 6 2" xfId="15832"/>
    <cellStyle name="20% - Ênfase3 6 6 2 2" xfId="50957"/>
    <cellStyle name="20% - Ênfase3 6 6 3" xfId="23848"/>
    <cellStyle name="20% - Ênfase3 6 6 4" xfId="31976"/>
    <cellStyle name="20% - Ênfase3 6 6 5" xfId="40117"/>
    <cellStyle name="20% - Ênfase3 6 6 6" xfId="42454"/>
    <cellStyle name="20% - Ênfase3 6 6 7" xfId="53168"/>
    <cellStyle name="20% - Ênfase3 6 7" xfId="1416"/>
    <cellStyle name="20% - Ênfase3 6 7 2" xfId="11364"/>
    <cellStyle name="20% - Ênfase3 6 7 2 2" xfId="46501"/>
    <cellStyle name="20% - Ênfase3 6 7 3" xfId="18988"/>
    <cellStyle name="20% - Ênfase3 6 7 4" xfId="27116"/>
    <cellStyle name="20% - Ênfase3 6 7 5" xfId="35257"/>
    <cellStyle name="20% - Ênfase3 6 7 6" xfId="42455"/>
    <cellStyle name="20% - Ênfase3 6 7 7" xfId="53169"/>
    <cellStyle name="20% - Ênfase3 6 8" xfId="9776"/>
    <cellStyle name="20% - Ênfase3 6 8 2" xfId="45009"/>
    <cellStyle name="20% - Ênfase3 6 9" xfId="17352"/>
    <cellStyle name="20% - Ênfase3 7" xfId="1417"/>
    <cellStyle name="20% - Ênfase3 7 10" xfId="25512"/>
    <cellStyle name="20% - Ênfase3 7 11" xfId="33653"/>
    <cellStyle name="20% - Ênfase3 7 12" xfId="42456"/>
    <cellStyle name="20% - Ênfase3 7 13" xfId="53170"/>
    <cellStyle name="20% - Ênfase3 7 14" xfId="61062"/>
    <cellStyle name="20% - Ênfase3 7 15" xfId="61519"/>
    <cellStyle name="20% - Ênfase3 7 16" xfId="61726"/>
    <cellStyle name="20% - Ênfase3 7 2" xfId="1418"/>
    <cellStyle name="20% - Ênfase3 7 2 10" xfId="33965"/>
    <cellStyle name="20% - Ênfase3 7 2 11" xfId="42457"/>
    <cellStyle name="20% - Ênfase3 7 2 12" xfId="53171"/>
    <cellStyle name="20% - Ênfase3 7 2 2" xfId="1419"/>
    <cellStyle name="20% - Ênfase3 7 2 2 10" xfId="42458"/>
    <cellStyle name="20% - Ênfase3 7 2 2 11" xfId="53172"/>
    <cellStyle name="20% - Ênfase3 7 2 2 2" xfId="1420"/>
    <cellStyle name="20% - Ênfase3 7 2 2 2 2" xfId="13911"/>
    <cellStyle name="20% - Ênfase3 7 2 2 2 2 2" xfId="49036"/>
    <cellStyle name="20% - Ênfase3 7 2 2 2 3" xfId="21757"/>
    <cellStyle name="20% - Ênfase3 7 2 2 2 4" xfId="29885"/>
    <cellStyle name="20% - Ênfase3 7 2 2 2 5" xfId="38026"/>
    <cellStyle name="20% - Ênfase3 7 2 2 2 6" xfId="42459"/>
    <cellStyle name="20% - Ênfase3 7 2 2 2 7" xfId="53173"/>
    <cellStyle name="20% - Ênfase3 7 2 2 3" xfId="1421"/>
    <cellStyle name="20% - Ênfase3 7 2 2 3 2" xfId="15399"/>
    <cellStyle name="20% - Ênfase3 7 2 2 3 2 2" xfId="50524"/>
    <cellStyle name="20% - Ênfase3 7 2 2 3 3" xfId="23377"/>
    <cellStyle name="20% - Ênfase3 7 2 2 3 4" xfId="31505"/>
    <cellStyle name="20% - Ênfase3 7 2 2 3 5" xfId="39646"/>
    <cellStyle name="20% - Ênfase3 7 2 2 3 6" xfId="42460"/>
    <cellStyle name="20% - Ênfase3 7 2 2 3 7" xfId="53174"/>
    <cellStyle name="20% - Ênfase3 7 2 2 4" xfId="1422"/>
    <cellStyle name="20% - Ênfase3 7 2 2 4 2" xfId="16891"/>
    <cellStyle name="20% - Ênfase3 7 2 2 4 2 2" xfId="52016"/>
    <cellStyle name="20% - Ênfase3 7 2 2 4 3" xfId="25001"/>
    <cellStyle name="20% - Ênfase3 7 2 2 4 4" xfId="33129"/>
    <cellStyle name="20% - Ênfase3 7 2 2 4 5" xfId="41270"/>
    <cellStyle name="20% - Ênfase3 7 2 2 4 6" xfId="42461"/>
    <cellStyle name="20% - Ênfase3 7 2 2 4 7" xfId="53175"/>
    <cellStyle name="20% - Ênfase3 7 2 2 5" xfId="1423"/>
    <cellStyle name="20% - Ênfase3 7 2 2 5 2" xfId="12437"/>
    <cellStyle name="20% - Ênfase3 7 2 2 5 2 2" xfId="47562"/>
    <cellStyle name="20% - Ênfase3 7 2 2 5 3" xfId="20141"/>
    <cellStyle name="20% - Ênfase3 7 2 2 5 4" xfId="28269"/>
    <cellStyle name="20% - Ênfase3 7 2 2 5 5" xfId="36410"/>
    <cellStyle name="20% - Ênfase3 7 2 2 5 6" xfId="42462"/>
    <cellStyle name="20% - Ênfase3 7 2 2 5 7" xfId="53176"/>
    <cellStyle name="20% - Ênfase3 7 2 2 6" xfId="10907"/>
    <cellStyle name="20% - Ênfase3 7 2 2 6 2" xfId="46060"/>
    <cellStyle name="20% - Ênfase3 7 2 2 7" xfId="18505"/>
    <cellStyle name="20% - Ênfase3 7 2 2 8" xfId="26633"/>
    <cellStyle name="20% - Ênfase3 7 2 2 9" xfId="34774"/>
    <cellStyle name="20% - Ênfase3 7 2 3" xfId="1424"/>
    <cellStyle name="20% - Ênfase3 7 2 3 2" xfId="13178"/>
    <cellStyle name="20% - Ênfase3 7 2 3 2 2" xfId="48303"/>
    <cellStyle name="20% - Ênfase3 7 2 3 3" xfId="20948"/>
    <cellStyle name="20% - Ênfase3 7 2 3 4" xfId="29076"/>
    <cellStyle name="20% - Ênfase3 7 2 3 5" xfId="37217"/>
    <cellStyle name="20% - Ênfase3 7 2 3 6" xfId="42463"/>
    <cellStyle name="20% - Ênfase3 7 2 3 7" xfId="53177"/>
    <cellStyle name="20% - Ênfase3 7 2 4" xfId="1425"/>
    <cellStyle name="20% - Ênfase3 7 2 4 2" xfId="14656"/>
    <cellStyle name="20% - Ênfase3 7 2 4 2 2" xfId="49781"/>
    <cellStyle name="20% - Ênfase3 7 2 4 3" xfId="22568"/>
    <cellStyle name="20% - Ênfase3 7 2 4 4" xfId="30696"/>
    <cellStyle name="20% - Ênfase3 7 2 4 5" xfId="38837"/>
    <cellStyle name="20% - Ênfase3 7 2 4 6" xfId="42464"/>
    <cellStyle name="20% - Ênfase3 7 2 4 7" xfId="53178"/>
    <cellStyle name="20% - Ênfase3 7 2 5" xfId="1426"/>
    <cellStyle name="20% - Ênfase3 7 2 5 2" xfId="16148"/>
    <cellStyle name="20% - Ênfase3 7 2 5 2 2" xfId="51273"/>
    <cellStyle name="20% - Ênfase3 7 2 5 3" xfId="24192"/>
    <cellStyle name="20% - Ênfase3 7 2 5 4" xfId="32320"/>
    <cellStyle name="20% - Ênfase3 7 2 5 5" xfId="40461"/>
    <cellStyle name="20% - Ênfase3 7 2 5 6" xfId="42465"/>
    <cellStyle name="20% - Ênfase3 7 2 5 7" xfId="53179"/>
    <cellStyle name="20% - Ênfase3 7 2 6" xfId="1427"/>
    <cellStyle name="20% - Ênfase3 7 2 6 2" xfId="11680"/>
    <cellStyle name="20% - Ênfase3 7 2 6 2 2" xfId="46817"/>
    <cellStyle name="20% - Ênfase3 7 2 6 3" xfId="19332"/>
    <cellStyle name="20% - Ênfase3 7 2 6 4" xfId="27460"/>
    <cellStyle name="20% - Ênfase3 7 2 6 5" xfId="35601"/>
    <cellStyle name="20% - Ênfase3 7 2 6 6" xfId="42466"/>
    <cellStyle name="20% - Ênfase3 7 2 6 7" xfId="53180"/>
    <cellStyle name="20% - Ênfase3 7 2 7" xfId="10155"/>
    <cellStyle name="20% - Ênfase3 7 2 7 2" xfId="45324"/>
    <cellStyle name="20% - Ênfase3 7 2 8" xfId="17696"/>
    <cellStyle name="20% - Ênfase3 7 2 9" xfId="25824"/>
    <cellStyle name="20% - Ênfase3 7 3" xfId="1428"/>
    <cellStyle name="20% - Ênfase3 7 3 10" xfId="42467"/>
    <cellStyle name="20% - Ênfase3 7 3 11" xfId="53181"/>
    <cellStyle name="20% - Ênfase3 7 3 2" xfId="1429"/>
    <cellStyle name="20% - Ênfase3 7 3 2 2" xfId="13624"/>
    <cellStyle name="20% - Ênfase3 7 3 2 2 2" xfId="48749"/>
    <cellStyle name="20% - Ênfase3 7 3 2 3" xfId="21445"/>
    <cellStyle name="20% - Ênfase3 7 3 2 4" xfId="29573"/>
    <cellStyle name="20% - Ênfase3 7 3 2 5" xfId="37714"/>
    <cellStyle name="20% - Ênfase3 7 3 2 6" xfId="42468"/>
    <cellStyle name="20% - Ênfase3 7 3 2 7" xfId="53182"/>
    <cellStyle name="20% - Ênfase3 7 3 3" xfId="1430"/>
    <cellStyle name="20% - Ênfase3 7 3 3 2" xfId="15112"/>
    <cellStyle name="20% - Ênfase3 7 3 3 2 2" xfId="50237"/>
    <cellStyle name="20% - Ênfase3 7 3 3 3" xfId="23065"/>
    <cellStyle name="20% - Ênfase3 7 3 3 4" xfId="31193"/>
    <cellStyle name="20% - Ênfase3 7 3 3 5" xfId="39334"/>
    <cellStyle name="20% - Ênfase3 7 3 3 6" xfId="42469"/>
    <cellStyle name="20% - Ênfase3 7 3 3 7" xfId="53183"/>
    <cellStyle name="20% - Ênfase3 7 3 4" xfId="1431"/>
    <cellStyle name="20% - Ênfase3 7 3 4 2" xfId="16604"/>
    <cellStyle name="20% - Ênfase3 7 3 4 2 2" xfId="51729"/>
    <cellStyle name="20% - Ênfase3 7 3 4 3" xfId="24689"/>
    <cellStyle name="20% - Ênfase3 7 3 4 4" xfId="32817"/>
    <cellStyle name="20% - Ênfase3 7 3 4 5" xfId="40958"/>
    <cellStyle name="20% - Ênfase3 7 3 4 6" xfId="42470"/>
    <cellStyle name="20% - Ênfase3 7 3 4 7" xfId="53184"/>
    <cellStyle name="20% - Ênfase3 7 3 5" xfId="1432"/>
    <cellStyle name="20% - Ênfase3 7 3 5 2" xfId="12150"/>
    <cellStyle name="20% - Ênfase3 7 3 5 2 2" xfId="47275"/>
    <cellStyle name="20% - Ênfase3 7 3 5 3" xfId="19829"/>
    <cellStyle name="20% - Ênfase3 7 3 5 4" xfId="27957"/>
    <cellStyle name="20% - Ênfase3 7 3 5 5" xfId="36098"/>
    <cellStyle name="20% - Ênfase3 7 3 5 6" xfId="42471"/>
    <cellStyle name="20% - Ênfase3 7 3 5 7" xfId="53185"/>
    <cellStyle name="20% - Ênfase3 7 3 6" xfId="10620"/>
    <cellStyle name="20% - Ênfase3 7 3 6 2" xfId="45773"/>
    <cellStyle name="20% - Ênfase3 7 3 7" xfId="18193"/>
    <cellStyle name="20% - Ênfase3 7 3 8" xfId="26321"/>
    <cellStyle name="20% - Ênfase3 7 3 9" xfId="34462"/>
    <cellStyle name="20% - Ênfase3 7 4" xfId="1433"/>
    <cellStyle name="20% - Ênfase3 7 4 2" xfId="12891"/>
    <cellStyle name="20% - Ênfase3 7 4 2 2" xfId="48016"/>
    <cellStyle name="20% - Ênfase3 7 4 3" xfId="20636"/>
    <cellStyle name="20% - Ênfase3 7 4 4" xfId="28764"/>
    <cellStyle name="20% - Ênfase3 7 4 5" xfId="36905"/>
    <cellStyle name="20% - Ênfase3 7 4 6" xfId="42472"/>
    <cellStyle name="20% - Ênfase3 7 4 7" xfId="53186"/>
    <cellStyle name="20% - Ênfase3 7 5" xfId="1434"/>
    <cellStyle name="20% - Ênfase3 7 5 2" xfId="14369"/>
    <cellStyle name="20% - Ênfase3 7 5 2 2" xfId="49494"/>
    <cellStyle name="20% - Ênfase3 7 5 3" xfId="22256"/>
    <cellStyle name="20% - Ênfase3 7 5 4" xfId="30384"/>
    <cellStyle name="20% - Ênfase3 7 5 5" xfId="38525"/>
    <cellStyle name="20% - Ênfase3 7 5 6" xfId="42473"/>
    <cellStyle name="20% - Ênfase3 7 5 7" xfId="53187"/>
    <cellStyle name="20% - Ênfase3 7 6" xfId="1435"/>
    <cellStyle name="20% - Ênfase3 7 6 2" xfId="15861"/>
    <cellStyle name="20% - Ênfase3 7 6 2 2" xfId="50986"/>
    <cellStyle name="20% - Ênfase3 7 6 3" xfId="23880"/>
    <cellStyle name="20% - Ênfase3 7 6 4" xfId="32008"/>
    <cellStyle name="20% - Ênfase3 7 6 5" xfId="40149"/>
    <cellStyle name="20% - Ênfase3 7 6 6" xfId="42474"/>
    <cellStyle name="20% - Ênfase3 7 6 7" xfId="53188"/>
    <cellStyle name="20% - Ênfase3 7 7" xfId="1436"/>
    <cellStyle name="20% - Ênfase3 7 7 2" xfId="11393"/>
    <cellStyle name="20% - Ênfase3 7 7 2 2" xfId="46530"/>
    <cellStyle name="20% - Ênfase3 7 7 3" xfId="19020"/>
    <cellStyle name="20% - Ênfase3 7 7 4" xfId="27148"/>
    <cellStyle name="20% - Ênfase3 7 7 5" xfId="35289"/>
    <cellStyle name="20% - Ênfase3 7 7 6" xfId="42475"/>
    <cellStyle name="20% - Ênfase3 7 7 7" xfId="53189"/>
    <cellStyle name="20% - Ênfase3 7 8" xfId="9806"/>
    <cellStyle name="20% - Ênfase3 7 8 2" xfId="45038"/>
    <cellStyle name="20% - Ênfase3 7 9" xfId="17384"/>
    <cellStyle name="20% - Ênfase3 8" xfId="1437"/>
    <cellStyle name="20% - Ênfase3 8 10" xfId="33992"/>
    <cellStyle name="20% - Ênfase3 8 11" xfId="42476"/>
    <cellStyle name="20% - Ênfase3 8 12" xfId="53190"/>
    <cellStyle name="20% - Ênfase3 8 13" xfId="61076"/>
    <cellStyle name="20% - Ênfase3 8 14" xfId="61533"/>
    <cellStyle name="20% - Ênfase3 8 15" xfId="61740"/>
    <cellStyle name="20% - Ênfase3 8 2" xfId="1438"/>
    <cellStyle name="20% - Ênfase3 8 2 10" xfId="42477"/>
    <cellStyle name="20% - Ênfase3 8 2 11" xfId="53191"/>
    <cellStyle name="20% - Ênfase3 8 2 2" xfId="1439"/>
    <cellStyle name="20% - Ênfase3 8 2 2 2" xfId="13935"/>
    <cellStyle name="20% - Ênfase3 8 2 2 2 2" xfId="49060"/>
    <cellStyle name="20% - Ênfase3 8 2 2 3" xfId="21784"/>
    <cellStyle name="20% - Ênfase3 8 2 2 4" xfId="29912"/>
    <cellStyle name="20% - Ênfase3 8 2 2 5" xfId="38053"/>
    <cellStyle name="20% - Ênfase3 8 2 2 6" xfId="42478"/>
    <cellStyle name="20% - Ênfase3 8 2 2 7" xfId="53192"/>
    <cellStyle name="20% - Ênfase3 8 2 3" xfId="1440"/>
    <cellStyle name="20% - Ênfase3 8 2 3 2" xfId="15423"/>
    <cellStyle name="20% - Ênfase3 8 2 3 2 2" xfId="50548"/>
    <cellStyle name="20% - Ênfase3 8 2 3 3" xfId="23404"/>
    <cellStyle name="20% - Ênfase3 8 2 3 4" xfId="31532"/>
    <cellStyle name="20% - Ênfase3 8 2 3 5" xfId="39673"/>
    <cellStyle name="20% - Ênfase3 8 2 3 6" xfId="42479"/>
    <cellStyle name="20% - Ênfase3 8 2 3 7" xfId="53193"/>
    <cellStyle name="20% - Ênfase3 8 2 4" xfId="1441"/>
    <cellStyle name="20% - Ênfase3 8 2 4 2" xfId="16915"/>
    <cellStyle name="20% - Ênfase3 8 2 4 2 2" xfId="52040"/>
    <cellStyle name="20% - Ênfase3 8 2 4 3" xfId="25028"/>
    <cellStyle name="20% - Ênfase3 8 2 4 4" xfId="33156"/>
    <cellStyle name="20% - Ênfase3 8 2 4 5" xfId="41297"/>
    <cellStyle name="20% - Ênfase3 8 2 4 6" xfId="42480"/>
    <cellStyle name="20% - Ênfase3 8 2 4 7" xfId="53194"/>
    <cellStyle name="20% - Ênfase3 8 2 5" xfId="1442"/>
    <cellStyle name="20% - Ênfase3 8 2 5 2" xfId="12461"/>
    <cellStyle name="20% - Ênfase3 8 2 5 2 2" xfId="47586"/>
    <cellStyle name="20% - Ênfase3 8 2 5 3" xfId="20168"/>
    <cellStyle name="20% - Ênfase3 8 2 5 4" xfId="28296"/>
    <cellStyle name="20% - Ênfase3 8 2 5 5" xfId="36437"/>
    <cellStyle name="20% - Ênfase3 8 2 5 6" xfId="42481"/>
    <cellStyle name="20% - Ênfase3 8 2 5 7" xfId="53195"/>
    <cellStyle name="20% - Ênfase3 8 2 6" xfId="10931"/>
    <cellStyle name="20% - Ênfase3 8 2 6 2" xfId="46084"/>
    <cellStyle name="20% - Ênfase3 8 2 7" xfId="18532"/>
    <cellStyle name="20% - Ênfase3 8 2 8" xfId="26660"/>
    <cellStyle name="20% - Ênfase3 8 2 9" xfId="34801"/>
    <cellStyle name="20% - Ênfase3 8 3" xfId="1443"/>
    <cellStyle name="20% - Ênfase3 8 3 2" xfId="1444"/>
    <cellStyle name="20% - Ênfase3 8 3 2 2" xfId="42483"/>
    <cellStyle name="20% - Ênfase3 8 3 3" xfId="13202"/>
    <cellStyle name="20% - Ênfase3 8 3 3 2" xfId="48327"/>
    <cellStyle name="20% - Ênfase3 8 3 4" xfId="20975"/>
    <cellStyle name="20% - Ênfase3 8 3 5" xfId="29103"/>
    <cellStyle name="20% - Ênfase3 8 3 6" xfId="37244"/>
    <cellStyle name="20% - Ênfase3 8 3 7" xfId="42482"/>
    <cellStyle name="20% - Ênfase3 8 3 8" xfId="53196"/>
    <cellStyle name="20% - Ênfase3 8 4" xfId="1445"/>
    <cellStyle name="20% - Ênfase3 8 4 2" xfId="14680"/>
    <cellStyle name="20% - Ênfase3 8 4 2 2" xfId="49805"/>
    <cellStyle name="20% - Ênfase3 8 4 3" xfId="22595"/>
    <cellStyle name="20% - Ênfase3 8 4 4" xfId="30723"/>
    <cellStyle name="20% - Ênfase3 8 4 5" xfId="38864"/>
    <cellStyle name="20% - Ênfase3 8 4 6" xfId="42484"/>
    <cellStyle name="20% - Ênfase3 8 4 7" xfId="53197"/>
    <cellStyle name="20% - Ênfase3 8 5" xfId="1446"/>
    <cellStyle name="20% - Ênfase3 8 5 2" xfId="16172"/>
    <cellStyle name="20% - Ênfase3 8 5 2 2" xfId="51297"/>
    <cellStyle name="20% - Ênfase3 8 5 3" xfId="24219"/>
    <cellStyle name="20% - Ênfase3 8 5 4" xfId="32347"/>
    <cellStyle name="20% - Ênfase3 8 5 5" xfId="40488"/>
    <cellStyle name="20% - Ênfase3 8 5 6" xfId="42485"/>
    <cellStyle name="20% - Ênfase3 8 5 7" xfId="53198"/>
    <cellStyle name="20% - Ênfase3 8 6" xfId="1447"/>
    <cellStyle name="20% - Ênfase3 8 6 2" xfId="11704"/>
    <cellStyle name="20% - Ênfase3 8 6 2 2" xfId="46841"/>
    <cellStyle name="20% - Ênfase3 8 6 3" xfId="19359"/>
    <cellStyle name="20% - Ênfase3 8 6 4" xfId="27487"/>
    <cellStyle name="20% - Ênfase3 8 6 5" xfId="35628"/>
    <cellStyle name="20% - Ênfase3 8 6 6" xfId="42486"/>
    <cellStyle name="20% - Ênfase3 8 6 7" xfId="53199"/>
    <cellStyle name="20% - Ênfase3 8 7" xfId="10181"/>
    <cellStyle name="20% - Ênfase3 8 7 2" xfId="45347"/>
    <cellStyle name="20% - Ênfase3 8 8" xfId="17723"/>
    <cellStyle name="20% - Ênfase3 8 9" xfId="25851"/>
    <cellStyle name="20% - Ênfase3 9" xfId="1448"/>
    <cellStyle name="20% - Ênfase3 9 10" xfId="33803"/>
    <cellStyle name="20% - Ênfase3 9 11" xfId="42487"/>
    <cellStyle name="20% - Ênfase3 9 12" xfId="53200"/>
    <cellStyle name="20% - Ênfase3 9 13" xfId="61098"/>
    <cellStyle name="20% - Ênfase3 9 14" xfId="61550"/>
    <cellStyle name="20% - Ênfase3 9 15" xfId="61757"/>
    <cellStyle name="20% - Ênfase3 9 2" xfId="1449"/>
    <cellStyle name="20% - Ênfase3 9 2 10" xfId="42488"/>
    <cellStyle name="20% - Ênfase3 9 2 11" xfId="53201"/>
    <cellStyle name="20% - Ênfase3 9 2 2" xfId="1450"/>
    <cellStyle name="20% - Ênfase3 9 2 2 2" xfId="13767"/>
    <cellStyle name="20% - Ênfase3 9 2 2 2 2" xfId="48892"/>
    <cellStyle name="20% - Ênfase3 9 2 2 3" xfId="21595"/>
    <cellStyle name="20% - Ênfase3 9 2 2 4" xfId="29723"/>
    <cellStyle name="20% - Ênfase3 9 2 2 5" xfId="37864"/>
    <cellStyle name="20% - Ênfase3 9 2 2 6" xfId="42489"/>
    <cellStyle name="20% - Ênfase3 9 2 2 7" xfId="53202"/>
    <cellStyle name="20% - Ênfase3 9 2 3" xfId="1451"/>
    <cellStyle name="20% - Ênfase3 9 2 3 2" xfId="15255"/>
    <cellStyle name="20% - Ênfase3 9 2 3 2 2" xfId="50380"/>
    <cellStyle name="20% - Ênfase3 9 2 3 3" xfId="23215"/>
    <cellStyle name="20% - Ênfase3 9 2 3 4" xfId="31343"/>
    <cellStyle name="20% - Ênfase3 9 2 3 5" xfId="39484"/>
    <cellStyle name="20% - Ênfase3 9 2 3 6" xfId="42490"/>
    <cellStyle name="20% - Ênfase3 9 2 3 7" xfId="53203"/>
    <cellStyle name="20% - Ênfase3 9 2 4" xfId="1452"/>
    <cellStyle name="20% - Ênfase3 9 2 4 2" xfId="16747"/>
    <cellStyle name="20% - Ênfase3 9 2 4 2 2" xfId="51872"/>
    <cellStyle name="20% - Ênfase3 9 2 4 3" xfId="24839"/>
    <cellStyle name="20% - Ênfase3 9 2 4 4" xfId="32967"/>
    <cellStyle name="20% - Ênfase3 9 2 4 5" xfId="41108"/>
    <cellStyle name="20% - Ênfase3 9 2 4 6" xfId="42491"/>
    <cellStyle name="20% - Ênfase3 9 2 4 7" xfId="53204"/>
    <cellStyle name="20% - Ênfase3 9 2 5" xfId="1453"/>
    <cellStyle name="20% - Ênfase3 9 2 5 2" xfId="12293"/>
    <cellStyle name="20% - Ênfase3 9 2 5 2 2" xfId="47418"/>
    <cellStyle name="20% - Ênfase3 9 2 5 3" xfId="19979"/>
    <cellStyle name="20% - Ênfase3 9 2 5 4" xfId="28107"/>
    <cellStyle name="20% - Ênfase3 9 2 5 5" xfId="36248"/>
    <cellStyle name="20% - Ênfase3 9 2 5 6" xfId="42492"/>
    <cellStyle name="20% - Ênfase3 9 2 5 7" xfId="53205"/>
    <cellStyle name="20% - Ênfase3 9 2 6" xfId="10763"/>
    <cellStyle name="20% - Ênfase3 9 2 6 2" xfId="45916"/>
    <cellStyle name="20% - Ênfase3 9 2 7" xfId="18343"/>
    <cellStyle name="20% - Ênfase3 9 2 8" xfId="26471"/>
    <cellStyle name="20% - Ênfase3 9 2 9" xfId="34612"/>
    <cellStyle name="20% - Ênfase3 9 3" xfId="1454"/>
    <cellStyle name="20% - Ênfase3 9 3 2" xfId="13034"/>
    <cellStyle name="20% - Ênfase3 9 3 2 2" xfId="48159"/>
    <cellStyle name="20% - Ênfase3 9 3 3" xfId="20786"/>
    <cellStyle name="20% - Ênfase3 9 3 4" xfId="28914"/>
    <cellStyle name="20% - Ênfase3 9 3 5" xfId="37055"/>
    <cellStyle name="20% - Ênfase3 9 3 6" xfId="42493"/>
    <cellStyle name="20% - Ênfase3 9 3 7" xfId="53206"/>
    <cellStyle name="20% - Ênfase3 9 4" xfId="1455"/>
    <cellStyle name="20% - Ênfase3 9 4 2" xfId="14512"/>
    <cellStyle name="20% - Ênfase3 9 4 2 2" xfId="49637"/>
    <cellStyle name="20% - Ênfase3 9 4 3" xfId="22406"/>
    <cellStyle name="20% - Ênfase3 9 4 4" xfId="30534"/>
    <cellStyle name="20% - Ênfase3 9 4 5" xfId="38675"/>
    <cellStyle name="20% - Ênfase3 9 4 6" xfId="42494"/>
    <cellStyle name="20% - Ênfase3 9 4 7" xfId="53207"/>
    <cellStyle name="20% - Ênfase3 9 5" xfId="1456"/>
    <cellStyle name="20% - Ênfase3 9 5 2" xfId="16004"/>
    <cellStyle name="20% - Ênfase3 9 5 2 2" xfId="51129"/>
    <cellStyle name="20% - Ênfase3 9 5 3" xfId="24030"/>
    <cellStyle name="20% - Ênfase3 9 5 4" xfId="32158"/>
    <cellStyle name="20% - Ênfase3 9 5 5" xfId="40299"/>
    <cellStyle name="20% - Ênfase3 9 5 6" xfId="42495"/>
    <cellStyle name="20% - Ênfase3 9 5 7" xfId="53208"/>
    <cellStyle name="20% - Ênfase3 9 6" xfId="1457"/>
    <cellStyle name="20% - Ênfase3 9 6 2" xfId="11536"/>
    <cellStyle name="20% - Ênfase3 9 6 2 2" xfId="46673"/>
    <cellStyle name="20% - Ênfase3 9 6 3" xfId="19170"/>
    <cellStyle name="20% - Ênfase3 9 6 4" xfId="27298"/>
    <cellStyle name="20% - Ênfase3 9 6 5" xfId="35439"/>
    <cellStyle name="20% - Ênfase3 9 6 6" xfId="42496"/>
    <cellStyle name="20% - Ênfase3 9 6 7" xfId="53209"/>
    <cellStyle name="20% - Ênfase3 9 7" xfId="9992"/>
    <cellStyle name="20% - Ênfase3 9 7 2" xfId="45181"/>
    <cellStyle name="20% - Ênfase3 9 8" xfId="17534"/>
    <cellStyle name="20% - Ênfase3 9 9" xfId="25662"/>
    <cellStyle name="20% - Ênfase4" xfId="27" builtinId="42" customBuiltin="1"/>
    <cellStyle name="20% - Ênfase4 10" xfId="1459"/>
    <cellStyle name="20% - Ênfase4 10 10" xfId="34025"/>
    <cellStyle name="20% - Ênfase4 10 11" xfId="42498"/>
    <cellStyle name="20% - Ênfase4 10 12" xfId="53211"/>
    <cellStyle name="20% - Ênfase4 10 13" xfId="61265"/>
    <cellStyle name="20% - Ênfase4 10 14" xfId="61593"/>
    <cellStyle name="20% - Ênfase4 10 15" xfId="61800"/>
    <cellStyle name="20% - Ênfase4 10 2" xfId="1460"/>
    <cellStyle name="20% - Ênfase4 10 2 10" xfId="42499"/>
    <cellStyle name="20% - Ênfase4 10 2 11" xfId="53212"/>
    <cellStyle name="20% - Ênfase4 10 2 2" xfId="1461"/>
    <cellStyle name="20% - Ênfase4 10 2 2 2" xfId="13966"/>
    <cellStyle name="20% - Ênfase4 10 2 2 2 2" xfId="49091"/>
    <cellStyle name="20% - Ênfase4 10 2 2 3" xfId="21817"/>
    <cellStyle name="20% - Ênfase4 10 2 2 4" xfId="29945"/>
    <cellStyle name="20% - Ênfase4 10 2 2 5" xfId="38086"/>
    <cellStyle name="20% - Ênfase4 10 2 2 6" xfId="42500"/>
    <cellStyle name="20% - Ênfase4 10 2 2 7" xfId="53213"/>
    <cellStyle name="20% - Ênfase4 10 2 3" xfId="1462"/>
    <cellStyle name="20% - Ênfase4 10 2 3 2" xfId="15454"/>
    <cellStyle name="20% - Ênfase4 10 2 3 2 2" xfId="50579"/>
    <cellStyle name="20% - Ênfase4 10 2 3 3" xfId="23437"/>
    <cellStyle name="20% - Ênfase4 10 2 3 4" xfId="31565"/>
    <cellStyle name="20% - Ênfase4 10 2 3 5" xfId="39706"/>
    <cellStyle name="20% - Ênfase4 10 2 3 6" xfId="42501"/>
    <cellStyle name="20% - Ênfase4 10 2 3 7" xfId="53214"/>
    <cellStyle name="20% - Ênfase4 10 2 4" xfId="1463"/>
    <cellStyle name="20% - Ênfase4 10 2 4 2" xfId="16946"/>
    <cellStyle name="20% - Ênfase4 10 2 4 2 2" xfId="52071"/>
    <cellStyle name="20% - Ênfase4 10 2 4 3" xfId="25061"/>
    <cellStyle name="20% - Ênfase4 10 2 4 4" xfId="33189"/>
    <cellStyle name="20% - Ênfase4 10 2 4 5" xfId="41330"/>
    <cellStyle name="20% - Ênfase4 10 2 4 6" xfId="42502"/>
    <cellStyle name="20% - Ênfase4 10 2 4 7" xfId="53215"/>
    <cellStyle name="20% - Ênfase4 10 2 5" xfId="1464"/>
    <cellStyle name="20% - Ênfase4 10 2 5 2" xfId="12492"/>
    <cellStyle name="20% - Ênfase4 10 2 5 2 2" xfId="47617"/>
    <cellStyle name="20% - Ênfase4 10 2 5 3" xfId="20201"/>
    <cellStyle name="20% - Ênfase4 10 2 5 4" xfId="28329"/>
    <cellStyle name="20% - Ênfase4 10 2 5 5" xfId="36470"/>
    <cellStyle name="20% - Ênfase4 10 2 5 6" xfId="42503"/>
    <cellStyle name="20% - Ênfase4 10 2 5 7" xfId="53216"/>
    <cellStyle name="20% - Ênfase4 10 2 6" xfId="10962"/>
    <cellStyle name="20% - Ênfase4 10 2 6 2" xfId="46115"/>
    <cellStyle name="20% - Ênfase4 10 2 7" xfId="18565"/>
    <cellStyle name="20% - Ênfase4 10 2 8" xfId="26693"/>
    <cellStyle name="20% - Ênfase4 10 2 9" xfId="34834"/>
    <cellStyle name="20% - Ênfase4 10 3" xfId="1465"/>
    <cellStyle name="20% - Ênfase4 10 3 2" xfId="13228"/>
    <cellStyle name="20% - Ênfase4 10 3 2 2" xfId="48353"/>
    <cellStyle name="20% - Ênfase4 10 3 3" xfId="21008"/>
    <cellStyle name="20% - Ênfase4 10 3 4" xfId="29136"/>
    <cellStyle name="20% - Ênfase4 10 3 5" xfId="37277"/>
    <cellStyle name="20% - Ênfase4 10 3 6" xfId="42504"/>
    <cellStyle name="20% - Ênfase4 10 3 7" xfId="53217"/>
    <cellStyle name="20% - Ênfase4 10 4" xfId="1466"/>
    <cellStyle name="20% - Ênfase4 10 4 2" xfId="14711"/>
    <cellStyle name="20% - Ênfase4 10 4 2 2" xfId="49836"/>
    <cellStyle name="20% - Ênfase4 10 4 3" xfId="22628"/>
    <cellStyle name="20% - Ênfase4 10 4 4" xfId="30756"/>
    <cellStyle name="20% - Ênfase4 10 4 5" xfId="38897"/>
    <cellStyle name="20% - Ênfase4 10 4 6" xfId="42505"/>
    <cellStyle name="20% - Ênfase4 10 4 7" xfId="53218"/>
    <cellStyle name="20% - Ênfase4 10 5" xfId="1467"/>
    <cellStyle name="20% - Ênfase4 10 5 2" xfId="16203"/>
    <cellStyle name="20% - Ênfase4 10 5 2 2" xfId="51328"/>
    <cellStyle name="20% - Ênfase4 10 5 3" xfId="24252"/>
    <cellStyle name="20% - Ênfase4 10 5 4" xfId="32380"/>
    <cellStyle name="20% - Ênfase4 10 5 5" xfId="40521"/>
    <cellStyle name="20% - Ênfase4 10 5 6" xfId="42506"/>
    <cellStyle name="20% - Ênfase4 10 5 7" xfId="53219"/>
    <cellStyle name="20% - Ênfase4 10 6" xfId="1468"/>
    <cellStyle name="20% - Ênfase4 10 6 2" xfId="11735"/>
    <cellStyle name="20% - Ênfase4 10 6 2 2" xfId="46872"/>
    <cellStyle name="20% - Ênfase4 10 6 3" xfId="19392"/>
    <cellStyle name="20% - Ênfase4 10 6 4" xfId="27520"/>
    <cellStyle name="20% - Ênfase4 10 6 5" xfId="35661"/>
    <cellStyle name="20% - Ênfase4 10 6 6" xfId="42507"/>
    <cellStyle name="20% - Ênfase4 10 6 7" xfId="53220"/>
    <cellStyle name="20% - Ênfase4 10 7" xfId="10212"/>
    <cellStyle name="20% - Ênfase4 10 7 2" xfId="45378"/>
    <cellStyle name="20% - Ênfase4 10 8" xfId="17756"/>
    <cellStyle name="20% - Ênfase4 10 9" xfId="25884"/>
    <cellStyle name="20% - Ênfase4 11" xfId="1469"/>
    <cellStyle name="20% - Ênfase4 11 10" xfId="34092"/>
    <cellStyle name="20% - Ênfase4 11 11" xfId="42508"/>
    <cellStyle name="20% - Ênfase4 11 12" xfId="53221"/>
    <cellStyle name="20% - Ênfase4 11 13" xfId="60981"/>
    <cellStyle name="20% - Ênfase4 11 2" xfId="1470"/>
    <cellStyle name="20% - Ênfase4 11 2 10" xfId="42509"/>
    <cellStyle name="20% - Ênfase4 11 2 11" xfId="53222"/>
    <cellStyle name="20% - Ênfase4 11 2 2" xfId="1471"/>
    <cellStyle name="20% - Ênfase4 11 2 2 2" xfId="14027"/>
    <cellStyle name="20% - Ênfase4 11 2 2 2 2" xfId="49152"/>
    <cellStyle name="20% - Ênfase4 11 2 2 3" xfId="21884"/>
    <cellStyle name="20% - Ênfase4 11 2 2 4" xfId="30012"/>
    <cellStyle name="20% - Ênfase4 11 2 2 5" xfId="38153"/>
    <cellStyle name="20% - Ênfase4 11 2 2 6" xfId="42510"/>
    <cellStyle name="20% - Ênfase4 11 2 2 7" xfId="53223"/>
    <cellStyle name="20% - Ênfase4 11 2 3" xfId="1472"/>
    <cellStyle name="20% - Ênfase4 11 2 3 2" xfId="15515"/>
    <cellStyle name="20% - Ênfase4 11 2 3 2 2" xfId="50640"/>
    <cellStyle name="20% - Ênfase4 11 2 3 3" xfId="23504"/>
    <cellStyle name="20% - Ênfase4 11 2 3 4" xfId="31632"/>
    <cellStyle name="20% - Ênfase4 11 2 3 5" xfId="39773"/>
    <cellStyle name="20% - Ênfase4 11 2 3 6" xfId="42511"/>
    <cellStyle name="20% - Ênfase4 11 2 3 7" xfId="53224"/>
    <cellStyle name="20% - Ênfase4 11 2 4" xfId="1473"/>
    <cellStyle name="20% - Ênfase4 11 2 4 2" xfId="17007"/>
    <cellStyle name="20% - Ênfase4 11 2 4 2 2" xfId="52132"/>
    <cellStyle name="20% - Ênfase4 11 2 4 3" xfId="25128"/>
    <cellStyle name="20% - Ênfase4 11 2 4 4" xfId="33256"/>
    <cellStyle name="20% - Ênfase4 11 2 4 5" xfId="41397"/>
    <cellStyle name="20% - Ênfase4 11 2 4 6" xfId="42512"/>
    <cellStyle name="20% - Ênfase4 11 2 4 7" xfId="53225"/>
    <cellStyle name="20% - Ênfase4 11 2 5" xfId="1474"/>
    <cellStyle name="20% - Ênfase4 11 2 5 2" xfId="12553"/>
    <cellStyle name="20% - Ênfase4 11 2 5 2 2" xfId="47678"/>
    <cellStyle name="20% - Ênfase4 11 2 5 3" xfId="20268"/>
    <cellStyle name="20% - Ênfase4 11 2 5 4" xfId="28396"/>
    <cellStyle name="20% - Ênfase4 11 2 5 5" xfId="36537"/>
    <cellStyle name="20% - Ênfase4 11 2 5 6" xfId="42513"/>
    <cellStyle name="20% - Ênfase4 11 2 5 7" xfId="53226"/>
    <cellStyle name="20% - Ênfase4 11 2 6" xfId="11023"/>
    <cellStyle name="20% - Ênfase4 11 2 6 2" xfId="46176"/>
    <cellStyle name="20% - Ênfase4 11 2 7" xfId="18632"/>
    <cellStyle name="20% - Ênfase4 11 2 8" xfId="26760"/>
    <cellStyle name="20% - Ênfase4 11 2 9" xfId="34901"/>
    <cellStyle name="20% - Ênfase4 11 3" xfId="1475"/>
    <cellStyle name="20% - Ênfase4 11 3 2" xfId="13289"/>
    <cellStyle name="20% - Ênfase4 11 3 2 2" xfId="48414"/>
    <cellStyle name="20% - Ênfase4 11 3 3" xfId="21075"/>
    <cellStyle name="20% - Ênfase4 11 3 4" xfId="29203"/>
    <cellStyle name="20% - Ênfase4 11 3 5" xfId="37344"/>
    <cellStyle name="20% - Ênfase4 11 3 6" xfId="42514"/>
    <cellStyle name="20% - Ênfase4 11 3 7" xfId="53227"/>
    <cellStyle name="20% - Ênfase4 11 4" xfId="1476"/>
    <cellStyle name="20% - Ênfase4 11 4 2" xfId="14772"/>
    <cellStyle name="20% - Ênfase4 11 4 2 2" xfId="49897"/>
    <cellStyle name="20% - Ênfase4 11 4 3" xfId="22695"/>
    <cellStyle name="20% - Ênfase4 11 4 4" xfId="30823"/>
    <cellStyle name="20% - Ênfase4 11 4 5" xfId="38964"/>
    <cellStyle name="20% - Ênfase4 11 4 6" xfId="42515"/>
    <cellStyle name="20% - Ênfase4 11 4 7" xfId="53228"/>
    <cellStyle name="20% - Ênfase4 11 5" xfId="1477"/>
    <cellStyle name="20% - Ênfase4 11 5 2" xfId="16264"/>
    <cellStyle name="20% - Ênfase4 11 5 2 2" xfId="51389"/>
    <cellStyle name="20% - Ênfase4 11 5 3" xfId="24319"/>
    <cellStyle name="20% - Ênfase4 11 5 4" xfId="32447"/>
    <cellStyle name="20% - Ênfase4 11 5 5" xfId="40588"/>
    <cellStyle name="20% - Ênfase4 11 5 6" xfId="42516"/>
    <cellStyle name="20% - Ênfase4 11 5 7" xfId="53229"/>
    <cellStyle name="20% - Ênfase4 11 6" xfId="1478"/>
    <cellStyle name="20% - Ênfase4 11 6 2" xfId="11796"/>
    <cellStyle name="20% - Ênfase4 11 6 2 2" xfId="46933"/>
    <cellStyle name="20% - Ênfase4 11 6 3" xfId="19459"/>
    <cellStyle name="20% - Ênfase4 11 6 4" xfId="27587"/>
    <cellStyle name="20% - Ênfase4 11 6 5" xfId="35728"/>
    <cellStyle name="20% - Ênfase4 11 6 6" xfId="42517"/>
    <cellStyle name="20% - Ênfase4 11 6 7" xfId="53230"/>
    <cellStyle name="20% - Ênfase4 11 7" xfId="10273"/>
    <cellStyle name="20% - Ênfase4 11 7 2" xfId="45439"/>
    <cellStyle name="20% - Ênfase4 11 8" xfId="17823"/>
    <cellStyle name="20% - Ênfase4 11 9" xfId="25951"/>
    <cellStyle name="20% - Ênfase4 12" xfId="1479"/>
    <cellStyle name="20% - Ênfase4 12 10" xfId="34159"/>
    <cellStyle name="20% - Ênfase4 12 11" xfId="42518"/>
    <cellStyle name="20% - Ênfase4 12 12" xfId="53231"/>
    <cellStyle name="20% - Ênfase4 12 2" xfId="1480"/>
    <cellStyle name="20% - Ênfase4 12 2 10" xfId="42519"/>
    <cellStyle name="20% - Ênfase4 12 2 11" xfId="53232"/>
    <cellStyle name="20% - Ênfase4 12 2 2" xfId="1481"/>
    <cellStyle name="20% - Ênfase4 12 2 2 2" xfId="14088"/>
    <cellStyle name="20% - Ênfase4 12 2 2 2 2" xfId="49213"/>
    <cellStyle name="20% - Ênfase4 12 2 2 3" xfId="21951"/>
    <cellStyle name="20% - Ênfase4 12 2 2 4" xfId="30079"/>
    <cellStyle name="20% - Ênfase4 12 2 2 5" xfId="38220"/>
    <cellStyle name="20% - Ênfase4 12 2 2 6" xfId="42520"/>
    <cellStyle name="20% - Ênfase4 12 2 2 7" xfId="53233"/>
    <cellStyle name="20% - Ênfase4 12 2 3" xfId="1482"/>
    <cellStyle name="20% - Ênfase4 12 2 3 2" xfId="15576"/>
    <cellStyle name="20% - Ênfase4 12 2 3 2 2" xfId="50701"/>
    <cellStyle name="20% - Ênfase4 12 2 3 3" xfId="23571"/>
    <cellStyle name="20% - Ênfase4 12 2 3 4" xfId="31699"/>
    <cellStyle name="20% - Ênfase4 12 2 3 5" xfId="39840"/>
    <cellStyle name="20% - Ênfase4 12 2 3 6" xfId="42521"/>
    <cellStyle name="20% - Ênfase4 12 2 3 7" xfId="53234"/>
    <cellStyle name="20% - Ênfase4 12 2 4" xfId="1483"/>
    <cellStyle name="20% - Ênfase4 12 2 4 2" xfId="17068"/>
    <cellStyle name="20% - Ênfase4 12 2 4 2 2" xfId="52193"/>
    <cellStyle name="20% - Ênfase4 12 2 4 3" xfId="25195"/>
    <cellStyle name="20% - Ênfase4 12 2 4 4" xfId="33323"/>
    <cellStyle name="20% - Ênfase4 12 2 4 5" xfId="41464"/>
    <cellStyle name="20% - Ênfase4 12 2 4 6" xfId="42522"/>
    <cellStyle name="20% - Ênfase4 12 2 4 7" xfId="53235"/>
    <cellStyle name="20% - Ênfase4 12 2 5" xfId="1484"/>
    <cellStyle name="20% - Ênfase4 12 2 5 2" xfId="12614"/>
    <cellStyle name="20% - Ênfase4 12 2 5 2 2" xfId="47739"/>
    <cellStyle name="20% - Ênfase4 12 2 5 3" xfId="20335"/>
    <cellStyle name="20% - Ênfase4 12 2 5 4" xfId="28463"/>
    <cellStyle name="20% - Ênfase4 12 2 5 5" xfId="36604"/>
    <cellStyle name="20% - Ênfase4 12 2 5 6" xfId="42523"/>
    <cellStyle name="20% - Ênfase4 12 2 5 7" xfId="53236"/>
    <cellStyle name="20% - Ênfase4 12 2 6" xfId="11084"/>
    <cellStyle name="20% - Ênfase4 12 2 6 2" xfId="46237"/>
    <cellStyle name="20% - Ênfase4 12 2 7" xfId="18699"/>
    <cellStyle name="20% - Ênfase4 12 2 8" xfId="26827"/>
    <cellStyle name="20% - Ênfase4 12 2 9" xfId="34968"/>
    <cellStyle name="20% - Ênfase4 12 3" xfId="1485"/>
    <cellStyle name="20% - Ênfase4 12 3 2" xfId="13350"/>
    <cellStyle name="20% - Ênfase4 12 3 2 2" xfId="48475"/>
    <cellStyle name="20% - Ênfase4 12 3 3" xfId="21142"/>
    <cellStyle name="20% - Ênfase4 12 3 4" xfId="29270"/>
    <cellStyle name="20% - Ênfase4 12 3 5" xfId="37411"/>
    <cellStyle name="20% - Ênfase4 12 3 6" xfId="42524"/>
    <cellStyle name="20% - Ênfase4 12 3 7" xfId="53237"/>
    <cellStyle name="20% - Ênfase4 12 4" xfId="1486"/>
    <cellStyle name="20% - Ênfase4 12 4 2" xfId="14833"/>
    <cellStyle name="20% - Ênfase4 12 4 2 2" xfId="49958"/>
    <cellStyle name="20% - Ênfase4 12 4 3" xfId="22762"/>
    <cellStyle name="20% - Ênfase4 12 4 4" xfId="30890"/>
    <cellStyle name="20% - Ênfase4 12 4 5" xfId="39031"/>
    <cellStyle name="20% - Ênfase4 12 4 6" xfId="42525"/>
    <cellStyle name="20% - Ênfase4 12 4 7" xfId="53238"/>
    <cellStyle name="20% - Ênfase4 12 5" xfId="1487"/>
    <cellStyle name="20% - Ênfase4 12 5 2" xfId="16325"/>
    <cellStyle name="20% - Ênfase4 12 5 2 2" xfId="51450"/>
    <cellStyle name="20% - Ênfase4 12 5 3" xfId="24386"/>
    <cellStyle name="20% - Ênfase4 12 5 4" xfId="32514"/>
    <cellStyle name="20% - Ênfase4 12 5 5" xfId="40655"/>
    <cellStyle name="20% - Ênfase4 12 5 6" xfId="42526"/>
    <cellStyle name="20% - Ênfase4 12 5 7" xfId="53239"/>
    <cellStyle name="20% - Ênfase4 12 6" xfId="1488"/>
    <cellStyle name="20% - Ênfase4 12 6 2" xfId="11857"/>
    <cellStyle name="20% - Ênfase4 12 6 2 2" xfId="46994"/>
    <cellStyle name="20% - Ênfase4 12 6 3" xfId="19526"/>
    <cellStyle name="20% - Ênfase4 12 6 4" xfId="27654"/>
    <cellStyle name="20% - Ênfase4 12 6 5" xfId="35795"/>
    <cellStyle name="20% - Ênfase4 12 6 6" xfId="42527"/>
    <cellStyle name="20% - Ênfase4 12 6 7" xfId="53240"/>
    <cellStyle name="20% - Ênfase4 12 7" xfId="10341"/>
    <cellStyle name="20% - Ênfase4 12 7 2" xfId="45497"/>
    <cellStyle name="20% - Ênfase4 12 8" xfId="17890"/>
    <cellStyle name="20% - Ênfase4 12 9" xfId="26018"/>
    <cellStyle name="20% - Ênfase4 13" xfId="1489"/>
    <cellStyle name="20% - Ênfase4 13 10" xfId="42528"/>
    <cellStyle name="20% - Ênfase4 13 11" xfId="53241"/>
    <cellStyle name="20% - Ênfase4 13 2" xfId="1490"/>
    <cellStyle name="20% - Ênfase4 13 2 2" xfId="13499"/>
    <cellStyle name="20% - Ênfase4 13 2 2 2" xfId="48624"/>
    <cellStyle name="20% - Ênfase4 13 2 3" xfId="21298"/>
    <cellStyle name="20% - Ênfase4 13 2 4" xfId="29426"/>
    <cellStyle name="20% - Ênfase4 13 2 5" xfId="37567"/>
    <cellStyle name="20% - Ênfase4 13 2 6" xfId="42529"/>
    <cellStyle name="20% - Ênfase4 13 2 7" xfId="53242"/>
    <cellStyle name="20% - Ênfase4 13 3" xfId="1491"/>
    <cellStyle name="20% - Ênfase4 13 3 2" xfId="14982"/>
    <cellStyle name="20% - Ênfase4 13 3 2 2" xfId="50107"/>
    <cellStyle name="20% - Ênfase4 13 3 3" xfId="22918"/>
    <cellStyle name="20% - Ênfase4 13 3 4" xfId="31046"/>
    <cellStyle name="20% - Ênfase4 13 3 5" xfId="39187"/>
    <cellStyle name="20% - Ênfase4 13 3 6" xfId="42530"/>
    <cellStyle name="20% - Ênfase4 13 3 7" xfId="53243"/>
    <cellStyle name="20% - Ênfase4 13 4" xfId="1492"/>
    <cellStyle name="20% - Ênfase4 13 4 2" xfId="16474"/>
    <cellStyle name="20% - Ênfase4 13 4 2 2" xfId="51599"/>
    <cellStyle name="20% - Ênfase4 13 4 3" xfId="24542"/>
    <cellStyle name="20% - Ênfase4 13 4 4" xfId="32670"/>
    <cellStyle name="20% - Ênfase4 13 4 5" xfId="40811"/>
    <cellStyle name="20% - Ênfase4 13 4 6" xfId="42531"/>
    <cellStyle name="20% - Ênfase4 13 4 7" xfId="53244"/>
    <cellStyle name="20% - Ênfase4 13 5" xfId="1493"/>
    <cellStyle name="20% - Ênfase4 13 5 2" xfId="11913"/>
    <cellStyle name="20% - Ênfase4 13 5 2 2" xfId="47050"/>
    <cellStyle name="20% - Ênfase4 13 5 3" xfId="19588"/>
    <cellStyle name="20% - Ênfase4 13 5 4" xfId="27716"/>
    <cellStyle name="20% - Ênfase4 13 5 5" xfId="35857"/>
    <cellStyle name="20% - Ênfase4 13 5 6" xfId="42532"/>
    <cellStyle name="20% - Ênfase4 13 5 7" xfId="53245"/>
    <cellStyle name="20% - Ênfase4 13 6" xfId="10490"/>
    <cellStyle name="20% - Ênfase4 13 6 2" xfId="45643"/>
    <cellStyle name="20% - Ênfase4 13 7" xfId="18046"/>
    <cellStyle name="20% - Ênfase4 13 8" xfId="26174"/>
    <cellStyle name="20% - Ênfase4 13 9" xfId="34315"/>
    <cellStyle name="20% - Ênfase4 14" xfId="1494"/>
    <cellStyle name="20% - Ênfase4 14 2" xfId="1495"/>
    <cellStyle name="20% - Ênfase4 14 2 2" xfId="42533"/>
    <cellStyle name="20% - Ênfase4 14 3" xfId="12761"/>
    <cellStyle name="20% - Ênfase4 14 3 2" xfId="47886"/>
    <cellStyle name="20% - Ênfase4 14 4" xfId="20489"/>
    <cellStyle name="20% - Ênfase4 14 5" xfId="28617"/>
    <cellStyle name="20% - Ênfase4 14 6" xfId="36758"/>
    <cellStyle name="20% - Ênfase4 14 7" xfId="53246"/>
    <cellStyle name="20% - Ênfase4 15" xfId="1496"/>
    <cellStyle name="20% - Ênfase4 15 2" xfId="14239"/>
    <cellStyle name="20% - Ênfase4 15 2 2" xfId="49364"/>
    <cellStyle name="20% - Ênfase4 15 3" xfId="22109"/>
    <cellStyle name="20% - Ênfase4 15 4" xfId="30237"/>
    <cellStyle name="20% - Ênfase4 15 5" xfId="38378"/>
    <cellStyle name="20% - Ênfase4 15 6" xfId="42534"/>
    <cellStyle name="20% - Ênfase4 15 7" xfId="53247"/>
    <cellStyle name="20% - Ênfase4 16" xfId="1497"/>
    <cellStyle name="20% - Ênfase4 16 2" xfId="15731"/>
    <cellStyle name="20% - Ênfase4 16 2 2" xfId="50856"/>
    <cellStyle name="20% - Ênfase4 16 3" xfId="23733"/>
    <cellStyle name="20% - Ênfase4 16 4" xfId="31861"/>
    <cellStyle name="20% - Ênfase4 16 5" xfId="40002"/>
    <cellStyle name="20% - Ênfase4 16 6" xfId="42535"/>
    <cellStyle name="20% - Ênfase4 16 7" xfId="53248"/>
    <cellStyle name="20% - Ênfase4 17" xfId="1498"/>
    <cellStyle name="20% - Ênfase4 17 2" xfId="11168"/>
    <cellStyle name="20% - Ênfase4 17 2 2" xfId="46308"/>
    <cellStyle name="20% - Ênfase4 17 3" xfId="18781"/>
    <cellStyle name="20% - Ênfase4 17 4" xfId="26909"/>
    <cellStyle name="20% - Ênfase4 17 5" xfId="35050"/>
    <cellStyle name="20% - Ênfase4 17 6" xfId="42536"/>
    <cellStyle name="20% - Ênfase4 17 7" xfId="53249"/>
    <cellStyle name="20% - Ênfase4 18" xfId="1458"/>
    <cellStyle name="20% - Ênfase4 18 2" xfId="42497"/>
    <cellStyle name="20% - Ênfase4 19" xfId="9627"/>
    <cellStyle name="20% - Ênfase4 19 2" xfId="44909"/>
    <cellStyle name="20% - Ênfase4 2" xfId="28"/>
    <cellStyle name="20% - Ênfase4 2 10" xfId="1500"/>
    <cellStyle name="20% - Ênfase4 2 10 10" xfId="42538"/>
    <cellStyle name="20% - Ênfase4 2 10 11" xfId="53251"/>
    <cellStyle name="20% - Ênfase4 2 10 2" xfId="1501"/>
    <cellStyle name="20% - Ênfase4 2 10 2 2" xfId="13513"/>
    <cellStyle name="20% - Ênfase4 2 10 2 2 2" xfId="48638"/>
    <cellStyle name="20% - Ênfase4 2 10 2 3" xfId="21313"/>
    <cellStyle name="20% - Ênfase4 2 10 2 4" xfId="29441"/>
    <cellStyle name="20% - Ênfase4 2 10 2 5" xfId="37582"/>
    <cellStyle name="20% - Ênfase4 2 10 2 6" xfId="42539"/>
    <cellStyle name="20% - Ênfase4 2 10 2 7" xfId="53252"/>
    <cellStyle name="20% - Ênfase4 2 10 3" xfId="1502"/>
    <cellStyle name="20% - Ênfase4 2 10 3 2" xfId="14996"/>
    <cellStyle name="20% - Ênfase4 2 10 3 2 2" xfId="50121"/>
    <cellStyle name="20% - Ênfase4 2 10 3 3" xfId="22933"/>
    <cellStyle name="20% - Ênfase4 2 10 3 4" xfId="31061"/>
    <cellStyle name="20% - Ênfase4 2 10 3 5" xfId="39202"/>
    <cellStyle name="20% - Ênfase4 2 10 3 6" xfId="42540"/>
    <cellStyle name="20% - Ênfase4 2 10 3 7" xfId="53253"/>
    <cellStyle name="20% - Ênfase4 2 10 4" xfId="1503"/>
    <cellStyle name="20% - Ênfase4 2 10 4 2" xfId="16488"/>
    <cellStyle name="20% - Ênfase4 2 10 4 2 2" xfId="51613"/>
    <cellStyle name="20% - Ênfase4 2 10 4 3" xfId="24557"/>
    <cellStyle name="20% - Ênfase4 2 10 4 4" xfId="32685"/>
    <cellStyle name="20% - Ênfase4 2 10 4 5" xfId="40826"/>
    <cellStyle name="20% - Ênfase4 2 10 4 6" xfId="42541"/>
    <cellStyle name="20% - Ênfase4 2 10 4 7" xfId="53254"/>
    <cellStyle name="20% - Ênfase4 2 10 5" xfId="1504"/>
    <cellStyle name="20% - Ênfase4 2 10 5 2" xfId="11914"/>
    <cellStyle name="20% - Ênfase4 2 10 5 2 2" xfId="47051"/>
    <cellStyle name="20% - Ênfase4 2 10 5 3" xfId="19589"/>
    <cellStyle name="20% - Ênfase4 2 10 5 4" xfId="27717"/>
    <cellStyle name="20% - Ênfase4 2 10 5 5" xfId="35858"/>
    <cellStyle name="20% - Ênfase4 2 10 5 6" xfId="42542"/>
    <cellStyle name="20% - Ênfase4 2 10 5 7" xfId="53255"/>
    <cellStyle name="20% - Ênfase4 2 10 6" xfId="10504"/>
    <cellStyle name="20% - Ênfase4 2 10 6 2" xfId="45657"/>
    <cellStyle name="20% - Ênfase4 2 10 7" xfId="18061"/>
    <cellStyle name="20% - Ênfase4 2 10 8" xfId="26189"/>
    <cellStyle name="20% - Ênfase4 2 10 9" xfId="34330"/>
    <cellStyle name="20% - Ênfase4 2 11" xfId="1505"/>
    <cellStyle name="20% - Ênfase4 2 11 2" xfId="12775"/>
    <cellStyle name="20% - Ênfase4 2 11 2 2" xfId="47900"/>
    <cellStyle name="20% - Ênfase4 2 11 3" xfId="20504"/>
    <cellStyle name="20% - Ênfase4 2 11 4" xfId="28632"/>
    <cellStyle name="20% - Ênfase4 2 11 5" xfId="36773"/>
    <cellStyle name="20% - Ênfase4 2 11 6" xfId="42543"/>
    <cellStyle name="20% - Ênfase4 2 11 7" xfId="53256"/>
    <cellStyle name="20% - Ênfase4 2 12" xfId="1506"/>
    <cellStyle name="20% - Ênfase4 2 12 2" xfId="14253"/>
    <cellStyle name="20% - Ênfase4 2 12 2 2" xfId="49378"/>
    <cellStyle name="20% - Ênfase4 2 12 3" xfId="22124"/>
    <cellStyle name="20% - Ênfase4 2 12 4" xfId="30252"/>
    <cellStyle name="20% - Ênfase4 2 12 5" xfId="38393"/>
    <cellStyle name="20% - Ênfase4 2 12 6" xfId="42544"/>
    <cellStyle name="20% - Ênfase4 2 12 7" xfId="53257"/>
    <cellStyle name="20% - Ênfase4 2 13" xfId="1507"/>
    <cellStyle name="20% - Ênfase4 2 13 2" xfId="15745"/>
    <cellStyle name="20% - Ênfase4 2 13 2 2" xfId="50870"/>
    <cellStyle name="20% - Ênfase4 2 13 3" xfId="23748"/>
    <cellStyle name="20% - Ênfase4 2 13 4" xfId="31876"/>
    <cellStyle name="20% - Ênfase4 2 13 5" xfId="40017"/>
    <cellStyle name="20% - Ênfase4 2 13 6" xfId="42545"/>
    <cellStyle name="20% - Ênfase4 2 13 7" xfId="53258"/>
    <cellStyle name="20% - Ênfase4 2 14" xfId="1508"/>
    <cellStyle name="20% - Ênfase4 2 14 2" xfId="11275"/>
    <cellStyle name="20% - Ênfase4 2 14 2 2" xfId="46414"/>
    <cellStyle name="20% - Ênfase4 2 14 3" xfId="18888"/>
    <cellStyle name="20% - Ênfase4 2 14 4" xfId="27016"/>
    <cellStyle name="20% - Ênfase4 2 14 5" xfId="35157"/>
    <cellStyle name="20% - Ênfase4 2 14 6" xfId="42546"/>
    <cellStyle name="20% - Ênfase4 2 14 7" xfId="53259"/>
    <cellStyle name="20% - Ênfase4 2 15" xfId="1499"/>
    <cellStyle name="20% - Ênfase4 2 15 2" xfId="42537"/>
    <cellStyle name="20% - Ênfase4 2 16" xfId="9644"/>
    <cellStyle name="20% - Ênfase4 2 16 2" xfId="44922"/>
    <cellStyle name="20% - Ênfase4 2 17" xfId="17252"/>
    <cellStyle name="20% - Ênfase4 2 18" xfId="25380"/>
    <cellStyle name="20% - Ênfase4 2 19" xfId="33509"/>
    <cellStyle name="20% - Ênfase4 2 2" xfId="29"/>
    <cellStyle name="20% - Ênfase4 2 2 10" xfId="17285"/>
    <cellStyle name="20% - Ênfase4 2 2 11" xfId="25413"/>
    <cellStyle name="20% - Ênfase4 2 2 12" xfId="33542"/>
    <cellStyle name="20% - Ênfase4 2 2 13" xfId="61123"/>
    <cellStyle name="20% - Ênfase4 2 2 14" xfId="61565"/>
    <cellStyle name="20% - Ênfase4 2 2 15" xfId="61772"/>
    <cellStyle name="20% - Ênfase4 2 2 2" xfId="1510"/>
    <cellStyle name="20% - Ênfase4 2 2 2 2" xfId="1511"/>
    <cellStyle name="20% - Ênfase4 2 2 2 2 2" xfId="42549"/>
    <cellStyle name="20% - Ênfase4 2 2 2 3" xfId="1512"/>
    <cellStyle name="20% - Ênfase4 2 2 2 4" xfId="42548"/>
    <cellStyle name="20% - Ênfase4 2 2 3" xfId="1513"/>
    <cellStyle name="20% - Ênfase4 2 2 3 10" xfId="33857"/>
    <cellStyle name="20% - Ênfase4 2 2 3 11" xfId="42550"/>
    <cellStyle name="20% - Ênfase4 2 2 3 12" xfId="53260"/>
    <cellStyle name="20% - Ênfase4 2 2 3 2" xfId="1514"/>
    <cellStyle name="20% - Ênfase4 2 2 3 2 10" xfId="42551"/>
    <cellStyle name="20% - Ênfase4 2 2 3 2 11" xfId="53261"/>
    <cellStyle name="20% - Ênfase4 2 2 3 2 2" xfId="1515"/>
    <cellStyle name="20% - Ênfase4 2 2 3 2 2 2" xfId="13816"/>
    <cellStyle name="20% - Ênfase4 2 2 3 2 2 2 2" xfId="48941"/>
    <cellStyle name="20% - Ênfase4 2 2 3 2 2 3" xfId="21649"/>
    <cellStyle name="20% - Ênfase4 2 2 3 2 2 4" xfId="29777"/>
    <cellStyle name="20% - Ênfase4 2 2 3 2 2 5" xfId="37918"/>
    <cellStyle name="20% - Ênfase4 2 2 3 2 2 6" xfId="42552"/>
    <cellStyle name="20% - Ênfase4 2 2 3 2 2 7" xfId="53262"/>
    <cellStyle name="20% - Ênfase4 2 2 3 2 3" xfId="1516"/>
    <cellStyle name="20% - Ênfase4 2 2 3 2 3 2" xfId="15304"/>
    <cellStyle name="20% - Ênfase4 2 2 3 2 3 2 2" xfId="50429"/>
    <cellStyle name="20% - Ênfase4 2 2 3 2 3 3" xfId="23269"/>
    <cellStyle name="20% - Ênfase4 2 2 3 2 3 4" xfId="31397"/>
    <cellStyle name="20% - Ênfase4 2 2 3 2 3 5" xfId="39538"/>
    <cellStyle name="20% - Ênfase4 2 2 3 2 3 6" xfId="42553"/>
    <cellStyle name="20% - Ênfase4 2 2 3 2 3 7" xfId="53263"/>
    <cellStyle name="20% - Ênfase4 2 2 3 2 4" xfId="1517"/>
    <cellStyle name="20% - Ênfase4 2 2 3 2 4 2" xfId="16796"/>
    <cellStyle name="20% - Ênfase4 2 2 3 2 4 2 2" xfId="51921"/>
    <cellStyle name="20% - Ênfase4 2 2 3 2 4 3" xfId="24893"/>
    <cellStyle name="20% - Ênfase4 2 2 3 2 4 4" xfId="33021"/>
    <cellStyle name="20% - Ênfase4 2 2 3 2 4 5" xfId="41162"/>
    <cellStyle name="20% - Ênfase4 2 2 3 2 4 6" xfId="42554"/>
    <cellStyle name="20% - Ênfase4 2 2 3 2 4 7" xfId="53264"/>
    <cellStyle name="20% - Ênfase4 2 2 3 2 5" xfId="1518"/>
    <cellStyle name="20% - Ênfase4 2 2 3 2 5 2" xfId="12342"/>
    <cellStyle name="20% - Ênfase4 2 2 3 2 5 2 2" xfId="47467"/>
    <cellStyle name="20% - Ênfase4 2 2 3 2 5 3" xfId="20033"/>
    <cellStyle name="20% - Ênfase4 2 2 3 2 5 4" xfId="28161"/>
    <cellStyle name="20% - Ênfase4 2 2 3 2 5 5" xfId="36302"/>
    <cellStyle name="20% - Ênfase4 2 2 3 2 5 6" xfId="42555"/>
    <cellStyle name="20% - Ênfase4 2 2 3 2 5 7" xfId="53265"/>
    <cellStyle name="20% - Ênfase4 2 2 3 2 6" xfId="10812"/>
    <cellStyle name="20% - Ênfase4 2 2 3 2 6 2" xfId="45965"/>
    <cellStyle name="20% - Ênfase4 2 2 3 2 7" xfId="18397"/>
    <cellStyle name="20% - Ênfase4 2 2 3 2 8" xfId="26525"/>
    <cellStyle name="20% - Ênfase4 2 2 3 2 9" xfId="34666"/>
    <cellStyle name="20% - Ênfase4 2 2 3 3" xfId="1519"/>
    <cellStyle name="20% - Ênfase4 2 2 3 3 2" xfId="13083"/>
    <cellStyle name="20% - Ênfase4 2 2 3 3 2 2" xfId="48208"/>
    <cellStyle name="20% - Ênfase4 2 2 3 3 3" xfId="20840"/>
    <cellStyle name="20% - Ênfase4 2 2 3 3 4" xfId="28968"/>
    <cellStyle name="20% - Ênfase4 2 2 3 3 5" xfId="37109"/>
    <cellStyle name="20% - Ênfase4 2 2 3 3 6" xfId="42556"/>
    <cellStyle name="20% - Ênfase4 2 2 3 3 7" xfId="53266"/>
    <cellStyle name="20% - Ênfase4 2 2 3 4" xfId="1520"/>
    <cellStyle name="20% - Ênfase4 2 2 3 4 2" xfId="14561"/>
    <cellStyle name="20% - Ênfase4 2 2 3 4 2 2" xfId="49686"/>
    <cellStyle name="20% - Ênfase4 2 2 3 4 3" xfId="22460"/>
    <cellStyle name="20% - Ênfase4 2 2 3 4 4" xfId="30588"/>
    <cellStyle name="20% - Ênfase4 2 2 3 4 5" xfId="38729"/>
    <cellStyle name="20% - Ênfase4 2 2 3 4 6" xfId="42557"/>
    <cellStyle name="20% - Ênfase4 2 2 3 4 7" xfId="53267"/>
    <cellStyle name="20% - Ênfase4 2 2 3 5" xfId="1521"/>
    <cellStyle name="20% - Ênfase4 2 2 3 5 2" xfId="16053"/>
    <cellStyle name="20% - Ênfase4 2 2 3 5 2 2" xfId="51178"/>
    <cellStyle name="20% - Ênfase4 2 2 3 5 3" xfId="24084"/>
    <cellStyle name="20% - Ênfase4 2 2 3 5 4" xfId="32212"/>
    <cellStyle name="20% - Ênfase4 2 2 3 5 5" xfId="40353"/>
    <cellStyle name="20% - Ênfase4 2 2 3 5 6" xfId="42558"/>
    <cellStyle name="20% - Ênfase4 2 2 3 5 7" xfId="53268"/>
    <cellStyle name="20% - Ênfase4 2 2 3 6" xfId="1522"/>
    <cellStyle name="20% - Ênfase4 2 2 3 6 2" xfId="11585"/>
    <cellStyle name="20% - Ênfase4 2 2 3 6 2 2" xfId="46722"/>
    <cellStyle name="20% - Ênfase4 2 2 3 6 3" xfId="19224"/>
    <cellStyle name="20% - Ênfase4 2 2 3 6 4" xfId="27352"/>
    <cellStyle name="20% - Ênfase4 2 2 3 6 5" xfId="35493"/>
    <cellStyle name="20% - Ênfase4 2 2 3 6 6" xfId="42559"/>
    <cellStyle name="20% - Ênfase4 2 2 3 6 7" xfId="53269"/>
    <cellStyle name="20% - Ênfase4 2 2 3 7" xfId="10044"/>
    <cellStyle name="20% - Ênfase4 2 2 3 7 2" xfId="45230"/>
    <cellStyle name="20% - Ênfase4 2 2 3 8" xfId="17588"/>
    <cellStyle name="20% - Ênfase4 2 2 3 9" xfId="25716"/>
    <cellStyle name="20% - Ênfase4 2 2 4" xfId="1523"/>
    <cellStyle name="20% - Ênfase4 2 2 4 10" xfId="42560"/>
    <cellStyle name="20% - Ênfase4 2 2 4 11" xfId="53270"/>
    <cellStyle name="20% - Ênfase4 2 2 4 2" xfId="1524"/>
    <cellStyle name="20% - Ênfase4 2 2 4 2 2" xfId="13542"/>
    <cellStyle name="20% - Ênfase4 2 2 4 2 2 2" xfId="48667"/>
    <cellStyle name="20% - Ênfase4 2 2 4 2 3" xfId="21346"/>
    <cellStyle name="20% - Ênfase4 2 2 4 2 4" xfId="29474"/>
    <cellStyle name="20% - Ênfase4 2 2 4 2 5" xfId="37615"/>
    <cellStyle name="20% - Ênfase4 2 2 4 2 6" xfId="42561"/>
    <cellStyle name="20% - Ênfase4 2 2 4 2 7" xfId="53271"/>
    <cellStyle name="20% - Ênfase4 2 2 4 3" xfId="1525"/>
    <cellStyle name="20% - Ênfase4 2 2 4 3 2" xfId="15025"/>
    <cellStyle name="20% - Ênfase4 2 2 4 3 2 2" xfId="50150"/>
    <cellStyle name="20% - Ênfase4 2 2 4 3 3" xfId="22966"/>
    <cellStyle name="20% - Ênfase4 2 2 4 3 4" xfId="31094"/>
    <cellStyle name="20% - Ênfase4 2 2 4 3 5" xfId="39235"/>
    <cellStyle name="20% - Ênfase4 2 2 4 3 6" xfId="42562"/>
    <cellStyle name="20% - Ênfase4 2 2 4 3 7" xfId="53272"/>
    <cellStyle name="20% - Ênfase4 2 2 4 4" xfId="1526"/>
    <cellStyle name="20% - Ênfase4 2 2 4 4 2" xfId="16517"/>
    <cellStyle name="20% - Ênfase4 2 2 4 4 2 2" xfId="51642"/>
    <cellStyle name="20% - Ênfase4 2 2 4 4 3" xfId="24590"/>
    <cellStyle name="20% - Ênfase4 2 2 4 4 4" xfId="32718"/>
    <cellStyle name="20% - Ênfase4 2 2 4 4 5" xfId="40859"/>
    <cellStyle name="20% - Ênfase4 2 2 4 4 6" xfId="42563"/>
    <cellStyle name="20% - Ênfase4 2 2 4 4 7" xfId="53273"/>
    <cellStyle name="20% - Ênfase4 2 2 4 5" xfId="1527"/>
    <cellStyle name="20% - Ênfase4 2 2 4 5 2" xfId="12070"/>
    <cellStyle name="20% - Ênfase4 2 2 4 5 2 2" xfId="47196"/>
    <cellStyle name="20% - Ênfase4 2 2 4 5 3" xfId="19740"/>
    <cellStyle name="20% - Ênfase4 2 2 4 5 4" xfId="27868"/>
    <cellStyle name="20% - Ênfase4 2 2 4 5 5" xfId="36009"/>
    <cellStyle name="20% - Ênfase4 2 2 4 5 6" xfId="42564"/>
    <cellStyle name="20% - Ênfase4 2 2 4 5 7" xfId="53274"/>
    <cellStyle name="20% - Ênfase4 2 2 4 6" xfId="10533"/>
    <cellStyle name="20% - Ênfase4 2 2 4 6 2" xfId="45686"/>
    <cellStyle name="20% - Ênfase4 2 2 4 7" xfId="18094"/>
    <cellStyle name="20% - Ênfase4 2 2 4 8" xfId="26222"/>
    <cellStyle name="20% - Ênfase4 2 2 4 9" xfId="34363"/>
    <cellStyle name="20% - Ênfase4 2 2 5" xfId="1528"/>
    <cellStyle name="20% - Ênfase4 2 2 5 2" xfId="12804"/>
    <cellStyle name="20% - Ênfase4 2 2 5 2 2" xfId="47929"/>
    <cellStyle name="20% - Ênfase4 2 2 5 3" xfId="20537"/>
    <cellStyle name="20% - Ênfase4 2 2 5 4" xfId="28665"/>
    <cellStyle name="20% - Ênfase4 2 2 5 5" xfId="36806"/>
    <cellStyle name="20% - Ênfase4 2 2 5 6" xfId="42565"/>
    <cellStyle name="20% - Ênfase4 2 2 5 7" xfId="53275"/>
    <cellStyle name="20% - Ênfase4 2 2 6" xfId="1529"/>
    <cellStyle name="20% - Ênfase4 2 2 6 2" xfId="14282"/>
    <cellStyle name="20% - Ênfase4 2 2 6 2 2" xfId="49407"/>
    <cellStyle name="20% - Ênfase4 2 2 6 3" xfId="22157"/>
    <cellStyle name="20% - Ênfase4 2 2 6 4" xfId="30285"/>
    <cellStyle name="20% - Ênfase4 2 2 6 5" xfId="38426"/>
    <cellStyle name="20% - Ênfase4 2 2 6 6" xfId="42566"/>
    <cellStyle name="20% - Ênfase4 2 2 6 7" xfId="53276"/>
    <cellStyle name="20% - Ênfase4 2 2 7" xfId="1530"/>
    <cellStyle name="20% - Ênfase4 2 2 7 2" xfId="15774"/>
    <cellStyle name="20% - Ênfase4 2 2 7 2 2" xfId="50899"/>
    <cellStyle name="20% - Ênfase4 2 2 7 3" xfId="23781"/>
    <cellStyle name="20% - Ênfase4 2 2 7 4" xfId="31909"/>
    <cellStyle name="20% - Ênfase4 2 2 7 5" xfId="40050"/>
    <cellStyle name="20% - Ênfase4 2 2 7 6" xfId="42567"/>
    <cellStyle name="20% - Ênfase4 2 2 7 7" xfId="53277"/>
    <cellStyle name="20% - Ênfase4 2 2 8" xfId="1531"/>
    <cellStyle name="20% - Ênfase4 2 2 8 2" xfId="11304"/>
    <cellStyle name="20% - Ênfase4 2 2 8 2 2" xfId="46443"/>
    <cellStyle name="20% - Ênfase4 2 2 8 3" xfId="18921"/>
    <cellStyle name="20% - Ênfase4 2 2 8 4" xfId="27049"/>
    <cellStyle name="20% - Ênfase4 2 2 8 5" xfId="35190"/>
    <cellStyle name="20% - Ênfase4 2 2 8 6" xfId="42568"/>
    <cellStyle name="20% - Ênfase4 2 2 8 7" xfId="53278"/>
    <cellStyle name="20% - Ênfase4 2 2 9" xfId="9678"/>
    <cellStyle name="20% - Ênfase4 2 2 9 2" xfId="44951"/>
    <cellStyle name="20% - Ênfase4 2 2 9 3" xfId="53279"/>
    <cellStyle name="20% - Ênfase4 2 20" xfId="53250"/>
    <cellStyle name="20% - Ênfase4 2 21" xfId="60879"/>
    <cellStyle name="20% - Ênfase4 2 22" xfId="60960"/>
    <cellStyle name="20% - Ênfase4 2 23" xfId="61439"/>
    <cellStyle name="20% - Ênfase4 2 24" xfId="61645"/>
    <cellStyle name="20% - Ênfase4 2 3" xfId="30"/>
    <cellStyle name="20% - Ênfase4 2 3 10" xfId="17320"/>
    <cellStyle name="20% - Ênfase4 2 3 11" xfId="25448"/>
    <cellStyle name="20% - Ênfase4 2 3 12" xfId="33580"/>
    <cellStyle name="20% - Ênfase4 2 3 13" xfId="61300"/>
    <cellStyle name="20% - Ênfase4 2 3 14" xfId="61605"/>
    <cellStyle name="20% - Ênfase4 2 3 15" xfId="61812"/>
    <cellStyle name="20% - Ênfase4 2 3 2" xfId="1533"/>
    <cellStyle name="20% - Ênfase4 2 3 2 2" xfId="1534"/>
    <cellStyle name="20% - Ênfase4 2 3 2 2 2" xfId="42571"/>
    <cellStyle name="20% - Ênfase4 2 3 2 3" xfId="1535"/>
    <cellStyle name="20% - Ênfase4 2 3 2 4" xfId="42570"/>
    <cellStyle name="20% - Ênfase4 2 3 3" xfId="1536"/>
    <cellStyle name="20% - Ênfase4 2 3 3 10" xfId="33892"/>
    <cellStyle name="20% - Ênfase4 2 3 3 11" xfId="42572"/>
    <cellStyle name="20% - Ênfase4 2 3 3 12" xfId="53280"/>
    <cellStyle name="20% - Ênfase4 2 3 3 2" xfId="1537"/>
    <cellStyle name="20% - Ênfase4 2 3 3 2 10" xfId="42573"/>
    <cellStyle name="20% - Ênfase4 2 3 3 2 11" xfId="53281"/>
    <cellStyle name="20% - Ênfase4 2 3 3 2 2" xfId="1538"/>
    <cellStyle name="20% - Ênfase4 2 3 3 2 2 2" xfId="13846"/>
    <cellStyle name="20% - Ênfase4 2 3 3 2 2 2 2" xfId="48971"/>
    <cellStyle name="20% - Ênfase4 2 3 3 2 2 3" xfId="21684"/>
    <cellStyle name="20% - Ênfase4 2 3 3 2 2 4" xfId="29812"/>
    <cellStyle name="20% - Ênfase4 2 3 3 2 2 5" xfId="37953"/>
    <cellStyle name="20% - Ênfase4 2 3 3 2 2 6" xfId="42574"/>
    <cellStyle name="20% - Ênfase4 2 3 3 2 2 7" xfId="53282"/>
    <cellStyle name="20% - Ênfase4 2 3 3 2 3" xfId="1539"/>
    <cellStyle name="20% - Ênfase4 2 3 3 2 3 2" xfId="15334"/>
    <cellStyle name="20% - Ênfase4 2 3 3 2 3 2 2" xfId="50459"/>
    <cellStyle name="20% - Ênfase4 2 3 3 2 3 3" xfId="23304"/>
    <cellStyle name="20% - Ênfase4 2 3 3 2 3 4" xfId="31432"/>
    <cellStyle name="20% - Ênfase4 2 3 3 2 3 5" xfId="39573"/>
    <cellStyle name="20% - Ênfase4 2 3 3 2 3 6" xfId="42575"/>
    <cellStyle name="20% - Ênfase4 2 3 3 2 3 7" xfId="53283"/>
    <cellStyle name="20% - Ênfase4 2 3 3 2 4" xfId="1540"/>
    <cellStyle name="20% - Ênfase4 2 3 3 2 4 2" xfId="16826"/>
    <cellStyle name="20% - Ênfase4 2 3 3 2 4 2 2" xfId="51951"/>
    <cellStyle name="20% - Ênfase4 2 3 3 2 4 3" xfId="24928"/>
    <cellStyle name="20% - Ênfase4 2 3 3 2 4 4" xfId="33056"/>
    <cellStyle name="20% - Ênfase4 2 3 3 2 4 5" xfId="41197"/>
    <cellStyle name="20% - Ênfase4 2 3 3 2 4 6" xfId="42576"/>
    <cellStyle name="20% - Ênfase4 2 3 3 2 4 7" xfId="53284"/>
    <cellStyle name="20% - Ênfase4 2 3 3 2 5" xfId="1541"/>
    <cellStyle name="20% - Ênfase4 2 3 3 2 5 2" xfId="12372"/>
    <cellStyle name="20% - Ênfase4 2 3 3 2 5 2 2" xfId="47497"/>
    <cellStyle name="20% - Ênfase4 2 3 3 2 5 3" xfId="20068"/>
    <cellStyle name="20% - Ênfase4 2 3 3 2 5 4" xfId="28196"/>
    <cellStyle name="20% - Ênfase4 2 3 3 2 5 5" xfId="36337"/>
    <cellStyle name="20% - Ênfase4 2 3 3 2 5 6" xfId="42577"/>
    <cellStyle name="20% - Ênfase4 2 3 3 2 5 7" xfId="53285"/>
    <cellStyle name="20% - Ênfase4 2 3 3 2 6" xfId="10842"/>
    <cellStyle name="20% - Ênfase4 2 3 3 2 6 2" xfId="45995"/>
    <cellStyle name="20% - Ênfase4 2 3 3 2 7" xfId="18432"/>
    <cellStyle name="20% - Ênfase4 2 3 3 2 8" xfId="26560"/>
    <cellStyle name="20% - Ênfase4 2 3 3 2 9" xfId="34701"/>
    <cellStyle name="20% - Ênfase4 2 3 3 3" xfId="1542"/>
    <cellStyle name="20% - Ênfase4 2 3 3 3 2" xfId="13113"/>
    <cellStyle name="20% - Ênfase4 2 3 3 3 2 2" xfId="48238"/>
    <cellStyle name="20% - Ênfase4 2 3 3 3 3" xfId="20875"/>
    <cellStyle name="20% - Ênfase4 2 3 3 3 4" xfId="29003"/>
    <cellStyle name="20% - Ênfase4 2 3 3 3 5" xfId="37144"/>
    <cellStyle name="20% - Ênfase4 2 3 3 3 6" xfId="42578"/>
    <cellStyle name="20% - Ênfase4 2 3 3 3 7" xfId="53286"/>
    <cellStyle name="20% - Ênfase4 2 3 3 4" xfId="1543"/>
    <cellStyle name="20% - Ênfase4 2 3 3 4 2" xfId="14591"/>
    <cellStyle name="20% - Ênfase4 2 3 3 4 2 2" xfId="49716"/>
    <cellStyle name="20% - Ênfase4 2 3 3 4 3" xfId="22495"/>
    <cellStyle name="20% - Ênfase4 2 3 3 4 4" xfId="30623"/>
    <cellStyle name="20% - Ênfase4 2 3 3 4 5" xfId="38764"/>
    <cellStyle name="20% - Ênfase4 2 3 3 4 6" xfId="42579"/>
    <cellStyle name="20% - Ênfase4 2 3 3 4 7" xfId="53287"/>
    <cellStyle name="20% - Ênfase4 2 3 3 5" xfId="1544"/>
    <cellStyle name="20% - Ênfase4 2 3 3 5 2" xfId="16083"/>
    <cellStyle name="20% - Ênfase4 2 3 3 5 2 2" xfId="51208"/>
    <cellStyle name="20% - Ênfase4 2 3 3 5 3" xfId="24119"/>
    <cellStyle name="20% - Ênfase4 2 3 3 5 4" xfId="32247"/>
    <cellStyle name="20% - Ênfase4 2 3 3 5 5" xfId="40388"/>
    <cellStyle name="20% - Ênfase4 2 3 3 5 6" xfId="42580"/>
    <cellStyle name="20% - Ênfase4 2 3 3 5 7" xfId="53288"/>
    <cellStyle name="20% - Ênfase4 2 3 3 6" xfId="1545"/>
    <cellStyle name="20% - Ênfase4 2 3 3 6 2" xfId="11615"/>
    <cellStyle name="20% - Ênfase4 2 3 3 6 2 2" xfId="46752"/>
    <cellStyle name="20% - Ênfase4 2 3 3 6 3" xfId="19259"/>
    <cellStyle name="20% - Ênfase4 2 3 3 6 4" xfId="27387"/>
    <cellStyle name="20% - Ênfase4 2 3 3 6 5" xfId="35528"/>
    <cellStyle name="20% - Ênfase4 2 3 3 6 6" xfId="42581"/>
    <cellStyle name="20% - Ênfase4 2 3 3 6 7" xfId="53289"/>
    <cellStyle name="20% - Ênfase4 2 3 3 7" xfId="10076"/>
    <cellStyle name="20% - Ênfase4 2 3 3 7 2" xfId="45260"/>
    <cellStyle name="20% - Ênfase4 2 3 3 8" xfId="17623"/>
    <cellStyle name="20% - Ênfase4 2 3 3 9" xfId="25751"/>
    <cellStyle name="20% - Ênfase4 2 3 4" xfId="1546"/>
    <cellStyle name="20% - Ênfase4 2 3 4 10" xfId="42582"/>
    <cellStyle name="20% - Ênfase4 2 3 4 11" xfId="53290"/>
    <cellStyle name="20% - Ênfase4 2 3 4 2" xfId="1547"/>
    <cellStyle name="20% - Ênfase4 2 3 4 2 2" xfId="13567"/>
    <cellStyle name="20% - Ênfase4 2 3 4 2 2 2" xfId="48692"/>
    <cellStyle name="20% - Ênfase4 2 3 4 2 3" xfId="21381"/>
    <cellStyle name="20% - Ênfase4 2 3 4 2 4" xfId="29509"/>
    <cellStyle name="20% - Ênfase4 2 3 4 2 5" xfId="37650"/>
    <cellStyle name="20% - Ênfase4 2 3 4 2 6" xfId="42583"/>
    <cellStyle name="20% - Ênfase4 2 3 4 2 7" xfId="53291"/>
    <cellStyle name="20% - Ênfase4 2 3 4 3" xfId="1548"/>
    <cellStyle name="20% - Ênfase4 2 3 4 3 2" xfId="15055"/>
    <cellStyle name="20% - Ênfase4 2 3 4 3 2 2" xfId="50180"/>
    <cellStyle name="20% - Ênfase4 2 3 4 3 3" xfId="23001"/>
    <cellStyle name="20% - Ênfase4 2 3 4 3 4" xfId="31129"/>
    <cellStyle name="20% - Ênfase4 2 3 4 3 5" xfId="39270"/>
    <cellStyle name="20% - Ênfase4 2 3 4 3 6" xfId="42584"/>
    <cellStyle name="20% - Ênfase4 2 3 4 3 7" xfId="53292"/>
    <cellStyle name="20% - Ênfase4 2 3 4 4" xfId="1549"/>
    <cellStyle name="20% - Ênfase4 2 3 4 4 2" xfId="16547"/>
    <cellStyle name="20% - Ênfase4 2 3 4 4 2 2" xfId="51672"/>
    <cellStyle name="20% - Ênfase4 2 3 4 4 3" xfId="24625"/>
    <cellStyle name="20% - Ênfase4 2 3 4 4 4" xfId="32753"/>
    <cellStyle name="20% - Ênfase4 2 3 4 4 5" xfId="40894"/>
    <cellStyle name="20% - Ênfase4 2 3 4 4 6" xfId="42585"/>
    <cellStyle name="20% - Ênfase4 2 3 4 4 7" xfId="53293"/>
    <cellStyle name="20% - Ênfase4 2 3 4 5" xfId="1550"/>
    <cellStyle name="20% - Ênfase4 2 3 4 5 2" xfId="12096"/>
    <cellStyle name="20% - Ênfase4 2 3 4 5 2 2" xfId="47221"/>
    <cellStyle name="20% - Ênfase4 2 3 4 5 3" xfId="19768"/>
    <cellStyle name="20% - Ênfase4 2 3 4 5 4" xfId="27896"/>
    <cellStyle name="20% - Ênfase4 2 3 4 5 5" xfId="36037"/>
    <cellStyle name="20% - Ênfase4 2 3 4 5 6" xfId="42586"/>
    <cellStyle name="20% - Ênfase4 2 3 4 5 7" xfId="53294"/>
    <cellStyle name="20% - Ênfase4 2 3 4 6" xfId="10563"/>
    <cellStyle name="20% - Ênfase4 2 3 4 6 2" xfId="45716"/>
    <cellStyle name="20% - Ênfase4 2 3 4 7" xfId="18129"/>
    <cellStyle name="20% - Ênfase4 2 3 4 8" xfId="26257"/>
    <cellStyle name="20% - Ênfase4 2 3 4 9" xfId="34398"/>
    <cellStyle name="20% - Ênfase4 2 3 5" xfId="1551"/>
    <cellStyle name="20% - Ênfase4 2 3 5 2" xfId="12834"/>
    <cellStyle name="20% - Ênfase4 2 3 5 2 2" xfId="47959"/>
    <cellStyle name="20% - Ênfase4 2 3 5 3" xfId="20572"/>
    <cellStyle name="20% - Ênfase4 2 3 5 4" xfId="28700"/>
    <cellStyle name="20% - Ênfase4 2 3 5 5" xfId="36841"/>
    <cellStyle name="20% - Ênfase4 2 3 5 6" xfId="42587"/>
    <cellStyle name="20% - Ênfase4 2 3 5 7" xfId="53295"/>
    <cellStyle name="20% - Ênfase4 2 3 6" xfId="1552"/>
    <cellStyle name="20% - Ênfase4 2 3 6 2" xfId="14312"/>
    <cellStyle name="20% - Ênfase4 2 3 6 2 2" xfId="49437"/>
    <cellStyle name="20% - Ênfase4 2 3 6 3" xfId="22192"/>
    <cellStyle name="20% - Ênfase4 2 3 6 4" xfId="30320"/>
    <cellStyle name="20% - Ênfase4 2 3 6 5" xfId="38461"/>
    <cellStyle name="20% - Ênfase4 2 3 6 6" xfId="42588"/>
    <cellStyle name="20% - Ênfase4 2 3 6 7" xfId="53296"/>
    <cellStyle name="20% - Ênfase4 2 3 7" xfId="1553"/>
    <cellStyle name="20% - Ênfase4 2 3 7 2" xfId="15804"/>
    <cellStyle name="20% - Ênfase4 2 3 7 2 2" xfId="50929"/>
    <cellStyle name="20% - Ênfase4 2 3 7 3" xfId="23816"/>
    <cellStyle name="20% - Ênfase4 2 3 7 4" xfId="31944"/>
    <cellStyle name="20% - Ênfase4 2 3 7 5" xfId="40085"/>
    <cellStyle name="20% - Ênfase4 2 3 7 6" xfId="42589"/>
    <cellStyle name="20% - Ênfase4 2 3 7 7" xfId="53297"/>
    <cellStyle name="20% - Ênfase4 2 3 8" xfId="1554"/>
    <cellStyle name="20% - Ênfase4 2 3 8 2" xfId="11335"/>
    <cellStyle name="20% - Ênfase4 2 3 8 2 2" xfId="46473"/>
    <cellStyle name="20% - Ênfase4 2 3 8 3" xfId="18956"/>
    <cellStyle name="20% - Ênfase4 2 3 8 4" xfId="27084"/>
    <cellStyle name="20% - Ênfase4 2 3 8 5" xfId="35225"/>
    <cellStyle name="20% - Ênfase4 2 3 8 6" xfId="42590"/>
    <cellStyle name="20% - Ênfase4 2 3 8 7" xfId="53298"/>
    <cellStyle name="20% - Ênfase4 2 3 9" xfId="9711"/>
    <cellStyle name="20% - Ênfase4 2 3 9 2" xfId="44981"/>
    <cellStyle name="20% - Ênfase4 2 3 9 3" xfId="53299"/>
    <cellStyle name="20% - Ênfase4 2 4" xfId="1555"/>
    <cellStyle name="20% - Ênfase4 2 4 10" xfId="17366"/>
    <cellStyle name="20% - Ênfase4 2 4 11" xfId="25494"/>
    <cellStyle name="20% - Ênfase4 2 4 12" xfId="33634"/>
    <cellStyle name="20% - Ênfase4 2 4 13" xfId="53300"/>
    <cellStyle name="20% - Ênfase4 2 4 2" xfId="1556"/>
    <cellStyle name="20% - Ênfase4 2 4 2 10" xfId="33946"/>
    <cellStyle name="20% - Ênfase4 2 4 2 11" xfId="42591"/>
    <cellStyle name="20% - Ênfase4 2 4 2 12" xfId="53301"/>
    <cellStyle name="20% - Ênfase4 2 4 2 2" xfId="1557"/>
    <cellStyle name="20% - Ênfase4 2 4 2 2 10" xfId="42592"/>
    <cellStyle name="20% - Ênfase4 2 4 2 2 11" xfId="53302"/>
    <cellStyle name="20% - Ênfase4 2 4 2 2 2" xfId="1558"/>
    <cellStyle name="20% - Ênfase4 2 4 2 2 2 2" xfId="13895"/>
    <cellStyle name="20% - Ênfase4 2 4 2 2 2 2 2" xfId="49020"/>
    <cellStyle name="20% - Ênfase4 2 4 2 2 2 3" xfId="21738"/>
    <cellStyle name="20% - Ênfase4 2 4 2 2 2 4" xfId="29866"/>
    <cellStyle name="20% - Ênfase4 2 4 2 2 2 5" xfId="38007"/>
    <cellStyle name="20% - Ênfase4 2 4 2 2 2 6" xfId="42593"/>
    <cellStyle name="20% - Ênfase4 2 4 2 2 2 7" xfId="53303"/>
    <cellStyle name="20% - Ênfase4 2 4 2 2 3" xfId="1559"/>
    <cellStyle name="20% - Ênfase4 2 4 2 2 3 2" xfId="15383"/>
    <cellStyle name="20% - Ênfase4 2 4 2 2 3 2 2" xfId="50508"/>
    <cellStyle name="20% - Ênfase4 2 4 2 2 3 3" xfId="23358"/>
    <cellStyle name="20% - Ênfase4 2 4 2 2 3 4" xfId="31486"/>
    <cellStyle name="20% - Ênfase4 2 4 2 2 3 5" xfId="39627"/>
    <cellStyle name="20% - Ênfase4 2 4 2 2 3 6" xfId="42594"/>
    <cellStyle name="20% - Ênfase4 2 4 2 2 3 7" xfId="53304"/>
    <cellStyle name="20% - Ênfase4 2 4 2 2 4" xfId="1560"/>
    <cellStyle name="20% - Ênfase4 2 4 2 2 4 2" xfId="16875"/>
    <cellStyle name="20% - Ênfase4 2 4 2 2 4 2 2" xfId="52000"/>
    <cellStyle name="20% - Ênfase4 2 4 2 2 4 3" xfId="24982"/>
    <cellStyle name="20% - Ênfase4 2 4 2 2 4 4" xfId="33110"/>
    <cellStyle name="20% - Ênfase4 2 4 2 2 4 5" xfId="41251"/>
    <cellStyle name="20% - Ênfase4 2 4 2 2 4 6" xfId="42595"/>
    <cellStyle name="20% - Ênfase4 2 4 2 2 4 7" xfId="53305"/>
    <cellStyle name="20% - Ênfase4 2 4 2 2 5" xfId="1561"/>
    <cellStyle name="20% - Ênfase4 2 4 2 2 5 2" xfId="12421"/>
    <cellStyle name="20% - Ênfase4 2 4 2 2 5 2 2" xfId="47546"/>
    <cellStyle name="20% - Ênfase4 2 4 2 2 5 3" xfId="20122"/>
    <cellStyle name="20% - Ênfase4 2 4 2 2 5 4" xfId="28250"/>
    <cellStyle name="20% - Ênfase4 2 4 2 2 5 5" xfId="36391"/>
    <cellStyle name="20% - Ênfase4 2 4 2 2 5 6" xfId="42596"/>
    <cellStyle name="20% - Ênfase4 2 4 2 2 5 7" xfId="53306"/>
    <cellStyle name="20% - Ênfase4 2 4 2 2 6" xfId="10891"/>
    <cellStyle name="20% - Ênfase4 2 4 2 2 6 2" xfId="46044"/>
    <cellStyle name="20% - Ênfase4 2 4 2 2 7" xfId="18486"/>
    <cellStyle name="20% - Ênfase4 2 4 2 2 8" xfId="26614"/>
    <cellStyle name="20% - Ênfase4 2 4 2 2 9" xfId="34755"/>
    <cellStyle name="20% - Ênfase4 2 4 2 3" xfId="1562"/>
    <cellStyle name="20% - Ênfase4 2 4 2 3 2" xfId="13162"/>
    <cellStyle name="20% - Ênfase4 2 4 2 3 2 2" xfId="48287"/>
    <cellStyle name="20% - Ênfase4 2 4 2 3 3" xfId="20929"/>
    <cellStyle name="20% - Ênfase4 2 4 2 3 4" xfId="29057"/>
    <cellStyle name="20% - Ênfase4 2 4 2 3 5" xfId="37198"/>
    <cellStyle name="20% - Ênfase4 2 4 2 3 6" xfId="42597"/>
    <cellStyle name="20% - Ênfase4 2 4 2 3 7" xfId="53307"/>
    <cellStyle name="20% - Ênfase4 2 4 2 4" xfId="1563"/>
    <cellStyle name="20% - Ênfase4 2 4 2 4 2" xfId="14640"/>
    <cellStyle name="20% - Ênfase4 2 4 2 4 2 2" xfId="49765"/>
    <cellStyle name="20% - Ênfase4 2 4 2 4 3" xfId="22549"/>
    <cellStyle name="20% - Ênfase4 2 4 2 4 4" xfId="30677"/>
    <cellStyle name="20% - Ênfase4 2 4 2 4 5" xfId="38818"/>
    <cellStyle name="20% - Ênfase4 2 4 2 4 6" xfId="42598"/>
    <cellStyle name="20% - Ênfase4 2 4 2 4 7" xfId="53308"/>
    <cellStyle name="20% - Ênfase4 2 4 2 5" xfId="1564"/>
    <cellStyle name="20% - Ênfase4 2 4 2 5 2" xfId="16132"/>
    <cellStyle name="20% - Ênfase4 2 4 2 5 2 2" xfId="51257"/>
    <cellStyle name="20% - Ênfase4 2 4 2 5 3" xfId="24173"/>
    <cellStyle name="20% - Ênfase4 2 4 2 5 4" xfId="32301"/>
    <cellStyle name="20% - Ênfase4 2 4 2 5 5" xfId="40442"/>
    <cellStyle name="20% - Ênfase4 2 4 2 5 6" xfId="42599"/>
    <cellStyle name="20% - Ênfase4 2 4 2 5 7" xfId="53309"/>
    <cellStyle name="20% - Ênfase4 2 4 2 6" xfId="1565"/>
    <cellStyle name="20% - Ênfase4 2 4 2 6 2" xfId="11664"/>
    <cellStyle name="20% - Ênfase4 2 4 2 6 2 2" xfId="46801"/>
    <cellStyle name="20% - Ênfase4 2 4 2 6 3" xfId="19313"/>
    <cellStyle name="20% - Ênfase4 2 4 2 6 4" xfId="27441"/>
    <cellStyle name="20% - Ênfase4 2 4 2 6 5" xfId="35582"/>
    <cellStyle name="20% - Ênfase4 2 4 2 6 6" xfId="42600"/>
    <cellStyle name="20% - Ênfase4 2 4 2 6 7" xfId="53310"/>
    <cellStyle name="20% - Ênfase4 2 4 2 7" xfId="10139"/>
    <cellStyle name="20% - Ênfase4 2 4 2 7 2" xfId="45309"/>
    <cellStyle name="20% - Ênfase4 2 4 2 8" xfId="17677"/>
    <cellStyle name="20% - Ênfase4 2 4 2 9" xfId="25805"/>
    <cellStyle name="20% - Ênfase4 2 4 3" xfId="1566"/>
    <cellStyle name="20% - Ênfase4 2 4 3 10" xfId="42601"/>
    <cellStyle name="20% - Ênfase4 2 4 3 11" xfId="53311"/>
    <cellStyle name="20% - Ênfase4 2 4 3 2" xfId="1567"/>
    <cellStyle name="20% - Ênfase4 2 4 3 2 2" xfId="13608"/>
    <cellStyle name="20% - Ênfase4 2 4 3 2 2 2" xfId="48733"/>
    <cellStyle name="20% - Ênfase4 2 4 3 2 3" xfId="21427"/>
    <cellStyle name="20% - Ênfase4 2 4 3 2 4" xfId="29555"/>
    <cellStyle name="20% - Ênfase4 2 4 3 2 5" xfId="37696"/>
    <cellStyle name="20% - Ênfase4 2 4 3 2 6" xfId="42602"/>
    <cellStyle name="20% - Ênfase4 2 4 3 2 7" xfId="53312"/>
    <cellStyle name="20% - Ênfase4 2 4 3 3" xfId="1568"/>
    <cellStyle name="20% - Ênfase4 2 4 3 3 2" xfId="15096"/>
    <cellStyle name="20% - Ênfase4 2 4 3 3 2 2" xfId="50221"/>
    <cellStyle name="20% - Ênfase4 2 4 3 3 3" xfId="23047"/>
    <cellStyle name="20% - Ênfase4 2 4 3 3 4" xfId="31175"/>
    <cellStyle name="20% - Ênfase4 2 4 3 3 5" xfId="39316"/>
    <cellStyle name="20% - Ênfase4 2 4 3 3 6" xfId="42603"/>
    <cellStyle name="20% - Ênfase4 2 4 3 3 7" xfId="53313"/>
    <cellStyle name="20% - Ênfase4 2 4 3 4" xfId="1569"/>
    <cellStyle name="20% - Ênfase4 2 4 3 4 2" xfId="16588"/>
    <cellStyle name="20% - Ênfase4 2 4 3 4 2 2" xfId="51713"/>
    <cellStyle name="20% - Ênfase4 2 4 3 4 3" xfId="24671"/>
    <cellStyle name="20% - Ênfase4 2 4 3 4 4" xfId="32799"/>
    <cellStyle name="20% - Ênfase4 2 4 3 4 5" xfId="40940"/>
    <cellStyle name="20% - Ênfase4 2 4 3 4 6" xfId="42604"/>
    <cellStyle name="20% - Ênfase4 2 4 3 4 7" xfId="53314"/>
    <cellStyle name="20% - Ênfase4 2 4 3 5" xfId="1570"/>
    <cellStyle name="20% - Ênfase4 2 4 3 5 2" xfId="12134"/>
    <cellStyle name="20% - Ênfase4 2 4 3 5 2 2" xfId="47259"/>
    <cellStyle name="20% - Ênfase4 2 4 3 5 3" xfId="19811"/>
    <cellStyle name="20% - Ênfase4 2 4 3 5 4" xfId="27939"/>
    <cellStyle name="20% - Ênfase4 2 4 3 5 5" xfId="36080"/>
    <cellStyle name="20% - Ênfase4 2 4 3 5 6" xfId="42605"/>
    <cellStyle name="20% - Ênfase4 2 4 3 5 7" xfId="53315"/>
    <cellStyle name="20% - Ênfase4 2 4 3 6" xfId="10604"/>
    <cellStyle name="20% - Ênfase4 2 4 3 6 2" xfId="45757"/>
    <cellStyle name="20% - Ênfase4 2 4 3 7" xfId="18175"/>
    <cellStyle name="20% - Ênfase4 2 4 3 8" xfId="26303"/>
    <cellStyle name="20% - Ênfase4 2 4 3 9" xfId="34444"/>
    <cellStyle name="20% - Ênfase4 2 4 4" xfId="1571"/>
    <cellStyle name="20% - Ênfase4 2 4 4 2" xfId="12875"/>
    <cellStyle name="20% - Ênfase4 2 4 4 2 2" xfId="48000"/>
    <cellStyle name="20% - Ênfase4 2 4 4 3" xfId="20618"/>
    <cellStyle name="20% - Ênfase4 2 4 4 4" xfId="28746"/>
    <cellStyle name="20% - Ênfase4 2 4 4 5" xfId="36887"/>
    <cellStyle name="20% - Ênfase4 2 4 4 6" xfId="42606"/>
    <cellStyle name="20% - Ênfase4 2 4 4 7" xfId="53316"/>
    <cellStyle name="20% - Ênfase4 2 4 5" xfId="1572"/>
    <cellStyle name="20% - Ênfase4 2 4 5 2" xfId="14353"/>
    <cellStyle name="20% - Ênfase4 2 4 5 2 2" xfId="49478"/>
    <cellStyle name="20% - Ênfase4 2 4 5 3" xfId="22238"/>
    <cellStyle name="20% - Ênfase4 2 4 5 4" xfId="30366"/>
    <cellStyle name="20% - Ênfase4 2 4 5 5" xfId="38507"/>
    <cellStyle name="20% - Ênfase4 2 4 5 6" xfId="42607"/>
    <cellStyle name="20% - Ênfase4 2 4 5 7" xfId="53317"/>
    <cellStyle name="20% - Ênfase4 2 4 6" xfId="1573"/>
    <cellStyle name="20% - Ênfase4 2 4 6 2" xfId="15845"/>
    <cellStyle name="20% - Ênfase4 2 4 6 2 2" xfId="50970"/>
    <cellStyle name="20% - Ênfase4 2 4 6 3" xfId="23862"/>
    <cellStyle name="20% - Ênfase4 2 4 6 4" xfId="31990"/>
    <cellStyle name="20% - Ênfase4 2 4 6 5" xfId="40131"/>
    <cellStyle name="20% - Ênfase4 2 4 6 6" xfId="42608"/>
    <cellStyle name="20% - Ênfase4 2 4 6 7" xfId="53318"/>
    <cellStyle name="20% - Ênfase4 2 4 7" xfId="1574"/>
    <cellStyle name="20% - Ênfase4 2 4 7 2" xfId="11377"/>
    <cellStyle name="20% - Ênfase4 2 4 7 2 2" xfId="46514"/>
    <cellStyle name="20% - Ênfase4 2 4 7 3" xfId="19002"/>
    <cellStyle name="20% - Ênfase4 2 4 7 4" xfId="27130"/>
    <cellStyle name="20% - Ênfase4 2 4 7 5" xfId="35271"/>
    <cellStyle name="20% - Ênfase4 2 4 7 6" xfId="42609"/>
    <cellStyle name="20% - Ênfase4 2 4 7 7" xfId="53319"/>
    <cellStyle name="20% - Ênfase4 2 4 8" xfId="1575"/>
    <cellStyle name="20% - Ênfase4 2 4 8 2" xfId="42610"/>
    <cellStyle name="20% - Ênfase4 2 4 9" xfId="9789"/>
    <cellStyle name="20% - Ênfase4 2 4 9 2" xfId="45022"/>
    <cellStyle name="20% - Ênfase4 2 5" xfId="1576"/>
    <cellStyle name="20% - Ênfase4 2 5 10" xfId="25516"/>
    <cellStyle name="20% - Ênfase4 2 5 11" xfId="33657"/>
    <cellStyle name="20% - Ênfase4 2 5 12" xfId="42611"/>
    <cellStyle name="20% - Ênfase4 2 5 13" xfId="53320"/>
    <cellStyle name="20% - Ênfase4 2 5 2" xfId="1577"/>
    <cellStyle name="20% - Ênfase4 2 5 2 10" xfId="33976"/>
    <cellStyle name="20% - Ênfase4 2 5 2 11" xfId="42612"/>
    <cellStyle name="20% - Ênfase4 2 5 2 12" xfId="53321"/>
    <cellStyle name="20% - Ênfase4 2 5 2 2" xfId="1578"/>
    <cellStyle name="20% - Ênfase4 2 5 2 2 10" xfId="42613"/>
    <cellStyle name="20% - Ênfase4 2 5 2 2 11" xfId="53322"/>
    <cellStyle name="20% - Ênfase4 2 5 2 2 2" xfId="1579"/>
    <cellStyle name="20% - Ênfase4 2 5 2 2 2 2" xfId="13921"/>
    <cellStyle name="20% - Ênfase4 2 5 2 2 2 2 2" xfId="49046"/>
    <cellStyle name="20% - Ênfase4 2 5 2 2 2 3" xfId="21768"/>
    <cellStyle name="20% - Ênfase4 2 5 2 2 2 4" xfId="29896"/>
    <cellStyle name="20% - Ênfase4 2 5 2 2 2 5" xfId="38037"/>
    <cellStyle name="20% - Ênfase4 2 5 2 2 2 6" xfId="42614"/>
    <cellStyle name="20% - Ênfase4 2 5 2 2 2 7" xfId="53323"/>
    <cellStyle name="20% - Ênfase4 2 5 2 2 3" xfId="1580"/>
    <cellStyle name="20% - Ênfase4 2 5 2 2 3 2" xfId="15409"/>
    <cellStyle name="20% - Ênfase4 2 5 2 2 3 2 2" xfId="50534"/>
    <cellStyle name="20% - Ênfase4 2 5 2 2 3 3" xfId="23388"/>
    <cellStyle name="20% - Ênfase4 2 5 2 2 3 4" xfId="31516"/>
    <cellStyle name="20% - Ênfase4 2 5 2 2 3 5" xfId="39657"/>
    <cellStyle name="20% - Ênfase4 2 5 2 2 3 6" xfId="42615"/>
    <cellStyle name="20% - Ênfase4 2 5 2 2 3 7" xfId="53324"/>
    <cellStyle name="20% - Ênfase4 2 5 2 2 4" xfId="1581"/>
    <cellStyle name="20% - Ênfase4 2 5 2 2 4 2" xfId="16901"/>
    <cellStyle name="20% - Ênfase4 2 5 2 2 4 2 2" xfId="52026"/>
    <cellStyle name="20% - Ênfase4 2 5 2 2 4 3" xfId="25012"/>
    <cellStyle name="20% - Ênfase4 2 5 2 2 4 4" xfId="33140"/>
    <cellStyle name="20% - Ênfase4 2 5 2 2 4 5" xfId="41281"/>
    <cellStyle name="20% - Ênfase4 2 5 2 2 4 6" xfId="42616"/>
    <cellStyle name="20% - Ênfase4 2 5 2 2 4 7" xfId="53325"/>
    <cellStyle name="20% - Ênfase4 2 5 2 2 5" xfId="1582"/>
    <cellStyle name="20% - Ênfase4 2 5 2 2 5 2" xfId="12447"/>
    <cellStyle name="20% - Ênfase4 2 5 2 2 5 2 2" xfId="47572"/>
    <cellStyle name="20% - Ênfase4 2 5 2 2 5 3" xfId="20152"/>
    <cellStyle name="20% - Ênfase4 2 5 2 2 5 4" xfId="28280"/>
    <cellStyle name="20% - Ênfase4 2 5 2 2 5 5" xfId="36421"/>
    <cellStyle name="20% - Ênfase4 2 5 2 2 5 6" xfId="42617"/>
    <cellStyle name="20% - Ênfase4 2 5 2 2 5 7" xfId="53326"/>
    <cellStyle name="20% - Ênfase4 2 5 2 2 6" xfId="10917"/>
    <cellStyle name="20% - Ênfase4 2 5 2 2 6 2" xfId="46070"/>
    <cellStyle name="20% - Ênfase4 2 5 2 2 7" xfId="18516"/>
    <cellStyle name="20% - Ênfase4 2 5 2 2 8" xfId="26644"/>
    <cellStyle name="20% - Ênfase4 2 5 2 2 9" xfId="34785"/>
    <cellStyle name="20% - Ênfase4 2 5 2 3" xfId="1583"/>
    <cellStyle name="20% - Ênfase4 2 5 2 3 2" xfId="13188"/>
    <cellStyle name="20% - Ênfase4 2 5 2 3 2 2" xfId="48313"/>
    <cellStyle name="20% - Ênfase4 2 5 2 3 3" xfId="20959"/>
    <cellStyle name="20% - Ênfase4 2 5 2 3 4" xfId="29087"/>
    <cellStyle name="20% - Ênfase4 2 5 2 3 5" xfId="37228"/>
    <cellStyle name="20% - Ênfase4 2 5 2 3 6" xfId="42618"/>
    <cellStyle name="20% - Ênfase4 2 5 2 3 7" xfId="53327"/>
    <cellStyle name="20% - Ênfase4 2 5 2 4" xfId="1584"/>
    <cellStyle name="20% - Ênfase4 2 5 2 4 2" xfId="14666"/>
    <cellStyle name="20% - Ênfase4 2 5 2 4 2 2" xfId="49791"/>
    <cellStyle name="20% - Ênfase4 2 5 2 4 3" xfId="22579"/>
    <cellStyle name="20% - Ênfase4 2 5 2 4 4" xfId="30707"/>
    <cellStyle name="20% - Ênfase4 2 5 2 4 5" xfId="38848"/>
    <cellStyle name="20% - Ênfase4 2 5 2 4 6" xfId="42619"/>
    <cellStyle name="20% - Ênfase4 2 5 2 4 7" xfId="53328"/>
    <cellStyle name="20% - Ênfase4 2 5 2 5" xfId="1585"/>
    <cellStyle name="20% - Ênfase4 2 5 2 5 2" xfId="16158"/>
    <cellStyle name="20% - Ênfase4 2 5 2 5 2 2" xfId="51283"/>
    <cellStyle name="20% - Ênfase4 2 5 2 5 3" xfId="24203"/>
    <cellStyle name="20% - Ênfase4 2 5 2 5 4" xfId="32331"/>
    <cellStyle name="20% - Ênfase4 2 5 2 5 5" xfId="40472"/>
    <cellStyle name="20% - Ênfase4 2 5 2 5 6" xfId="42620"/>
    <cellStyle name="20% - Ênfase4 2 5 2 5 7" xfId="53329"/>
    <cellStyle name="20% - Ênfase4 2 5 2 6" xfId="1586"/>
    <cellStyle name="20% - Ênfase4 2 5 2 6 2" xfId="11690"/>
    <cellStyle name="20% - Ênfase4 2 5 2 6 2 2" xfId="46827"/>
    <cellStyle name="20% - Ênfase4 2 5 2 6 3" xfId="19343"/>
    <cellStyle name="20% - Ênfase4 2 5 2 6 4" xfId="27471"/>
    <cellStyle name="20% - Ênfase4 2 5 2 6 5" xfId="35612"/>
    <cellStyle name="20% - Ênfase4 2 5 2 6 6" xfId="42621"/>
    <cellStyle name="20% - Ênfase4 2 5 2 6 7" xfId="53330"/>
    <cellStyle name="20% - Ênfase4 2 5 2 7" xfId="10165"/>
    <cellStyle name="20% - Ênfase4 2 5 2 7 2" xfId="45334"/>
    <cellStyle name="20% - Ênfase4 2 5 2 8" xfId="17707"/>
    <cellStyle name="20% - Ênfase4 2 5 2 9" xfId="25835"/>
    <cellStyle name="20% - Ênfase4 2 5 3" xfId="1587"/>
    <cellStyle name="20% - Ênfase4 2 5 3 10" xfId="42622"/>
    <cellStyle name="20% - Ênfase4 2 5 3 11" xfId="53331"/>
    <cellStyle name="20% - Ênfase4 2 5 3 2" xfId="1588"/>
    <cellStyle name="20% - Ênfase4 2 5 3 2 2" xfId="13628"/>
    <cellStyle name="20% - Ênfase4 2 5 3 2 2 2" xfId="48753"/>
    <cellStyle name="20% - Ênfase4 2 5 3 2 3" xfId="21449"/>
    <cellStyle name="20% - Ênfase4 2 5 3 2 4" xfId="29577"/>
    <cellStyle name="20% - Ênfase4 2 5 3 2 5" xfId="37718"/>
    <cellStyle name="20% - Ênfase4 2 5 3 2 6" xfId="42623"/>
    <cellStyle name="20% - Ênfase4 2 5 3 2 7" xfId="53332"/>
    <cellStyle name="20% - Ênfase4 2 5 3 3" xfId="1589"/>
    <cellStyle name="20% - Ênfase4 2 5 3 3 2" xfId="15116"/>
    <cellStyle name="20% - Ênfase4 2 5 3 3 2 2" xfId="50241"/>
    <cellStyle name="20% - Ênfase4 2 5 3 3 3" xfId="23069"/>
    <cellStyle name="20% - Ênfase4 2 5 3 3 4" xfId="31197"/>
    <cellStyle name="20% - Ênfase4 2 5 3 3 5" xfId="39338"/>
    <cellStyle name="20% - Ênfase4 2 5 3 3 6" xfId="42624"/>
    <cellStyle name="20% - Ênfase4 2 5 3 3 7" xfId="53333"/>
    <cellStyle name="20% - Ênfase4 2 5 3 4" xfId="1590"/>
    <cellStyle name="20% - Ênfase4 2 5 3 4 2" xfId="16608"/>
    <cellStyle name="20% - Ênfase4 2 5 3 4 2 2" xfId="51733"/>
    <cellStyle name="20% - Ênfase4 2 5 3 4 3" xfId="24693"/>
    <cellStyle name="20% - Ênfase4 2 5 3 4 4" xfId="32821"/>
    <cellStyle name="20% - Ênfase4 2 5 3 4 5" xfId="40962"/>
    <cellStyle name="20% - Ênfase4 2 5 3 4 6" xfId="42625"/>
    <cellStyle name="20% - Ênfase4 2 5 3 4 7" xfId="53334"/>
    <cellStyle name="20% - Ênfase4 2 5 3 5" xfId="1591"/>
    <cellStyle name="20% - Ênfase4 2 5 3 5 2" xfId="12154"/>
    <cellStyle name="20% - Ênfase4 2 5 3 5 2 2" xfId="47279"/>
    <cellStyle name="20% - Ênfase4 2 5 3 5 3" xfId="19833"/>
    <cellStyle name="20% - Ênfase4 2 5 3 5 4" xfId="27961"/>
    <cellStyle name="20% - Ênfase4 2 5 3 5 5" xfId="36102"/>
    <cellStyle name="20% - Ênfase4 2 5 3 5 6" xfId="42626"/>
    <cellStyle name="20% - Ênfase4 2 5 3 5 7" xfId="53335"/>
    <cellStyle name="20% - Ênfase4 2 5 3 6" xfId="10624"/>
    <cellStyle name="20% - Ênfase4 2 5 3 6 2" xfId="45777"/>
    <cellStyle name="20% - Ênfase4 2 5 3 7" xfId="18197"/>
    <cellStyle name="20% - Ênfase4 2 5 3 8" xfId="26325"/>
    <cellStyle name="20% - Ênfase4 2 5 3 9" xfId="34466"/>
    <cellStyle name="20% - Ênfase4 2 5 4" xfId="1592"/>
    <cellStyle name="20% - Ênfase4 2 5 4 2" xfId="12895"/>
    <cellStyle name="20% - Ênfase4 2 5 4 2 2" xfId="48020"/>
    <cellStyle name="20% - Ênfase4 2 5 4 3" xfId="20640"/>
    <cellStyle name="20% - Ênfase4 2 5 4 4" xfId="28768"/>
    <cellStyle name="20% - Ênfase4 2 5 4 5" xfId="36909"/>
    <cellStyle name="20% - Ênfase4 2 5 4 6" xfId="42627"/>
    <cellStyle name="20% - Ênfase4 2 5 4 7" xfId="53336"/>
    <cellStyle name="20% - Ênfase4 2 5 5" xfId="1593"/>
    <cellStyle name="20% - Ênfase4 2 5 5 2" xfId="14373"/>
    <cellStyle name="20% - Ênfase4 2 5 5 2 2" xfId="49498"/>
    <cellStyle name="20% - Ênfase4 2 5 5 3" xfId="22260"/>
    <cellStyle name="20% - Ênfase4 2 5 5 4" xfId="30388"/>
    <cellStyle name="20% - Ênfase4 2 5 5 5" xfId="38529"/>
    <cellStyle name="20% - Ênfase4 2 5 5 6" xfId="42628"/>
    <cellStyle name="20% - Ênfase4 2 5 5 7" xfId="53337"/>
    <cellStyle name="20% - Ênfase4 2 5 6" xfId="1594"/>
    <cellStyle name="20% - Ênfase4 2 5 6 2" xfId="15865"/>
    <cellStyle name="20% - Ênfase4 2 5 6 2 2" xfId="50990"/>
    <cellStyle name="20% - Ênfase4 2 5 6 3" xfId="23884"/>
    <cellStyle name="20% - Ênfase4 2 5 6 4" xfId="32012"/>
    <cellStyle name="20% - Ênfase4 2 5 6 5" xfId="40153"/>
    <cellStyle name="20% - Ênfase4 2 5 6 6" xfId="42629"/>
    <cellStyle name="20% - Ênfase4 2 5 6 7" xfId="53338"/>
    <cellStyle name="20% - Ênfase4 2 5 7" xfId="1595"/>
    <cellStyle name="20% - Ênfase4 2 5 7 2" xfId="11397"/>
    <cellStyle name="20% - Ênfase4 2 5 7 2 2" xfId="46534"/>
    <cellStyle name="20% - Ênfase4 2 5 7 3" xfId="19024"/>
    <cellStyle name="20% - Ênfase4 2 5 7 4" xfId="27152"/>
    <cellStyle name="20% - Ênfase4 2 5 7 5" xfId="35293"/>
    <cellStyle name="20% - Ênfase4 2 5 7 6" xfId="42630"/>
    <cellStyle name="20% - Ênfase4 2 5 7 7" xfId="53339"/>
    <cellStyle name="20% - Ênfase4 2 5 8" xfId="9810"/>
    <cellStyle name="20% - Ênfase4 2 5 8 2" xfId="45042"/>
    <cellStyle name="20% - Ênfase4 2 5 9" xfId="17388"/>
    <cellStyle name="20% - Ênfase4 2 6" xfId="1596"/>
    <cellStyle name="20% - Ênfase4 2 6 10" xfId="33821"/>
    <cellStyle name="20% - Ênfase4 2 6 11" xfId="42631"/>
    <cellStyle name="20% - Ênfase4 2 6 12" xfId="53340"/>
    <cellStyle name="20% - Ênfase4 2 6 2" xfId="1597"/>
    <cellStyle name="20% - Ênfase4 2 6 2 10" xfId="42632"/>
    <cellStyle name="20% - Ênfase4 2 6 2 11" xfId="53341"/>
    <cellStyle name="20% - Ênfase4 2 6 2 2" xfId="1598"/>
    <cellStyle name="20% - Ênfase4 2 6 2 2 2" xfId="13784"/>
    <cellStyle name="20% - Ênfase4 2 6 2 2 2 2" xfId="48909"/>
    <cellStyle name="20% - Ênfase4 2 6 2 2 3" xfId="21613"/>
    <cellStyle name="20% - Ênfase4 2 6 2 2 4" xfId="29741"/>
    <cellStyle name="20% - Ênfase4 2 6 2 2 5" xfId="37882"/>
    <cellStyle name="20% - Ênfase4 2 6 2 2 6" xfId="42633"/>
    <cellStyle name="20% - Ênfase4 2 6 2 2 7" xfId="53342"/>
    <cellStyle name="20% - Ênfase4 2 6 2 3" xfId="1599"/>
    <cellStyle name="20% - Ênfase4 2 6 2 3 2" xfId="15272"/>
    <cellStyle name="20% - Ênfase4 2 6 2 3 2 2" xfId="50397"/>
    <cellStyle name="20% - Ênfase4 2 6 2 3 3" xfId="23233"/>
    <cellStyle name="20% - Ênfase4 2 6 2 3 4" xfId="31361"/>
    <cellStyle name="20% - Ênfase4 2 6 2 3 5" xfId="39502"/>
    <cellStyle name="20% - Ênfase4 2 6 2 3 6" xfId="42634"/>
    <cellStyle name="20% - Ênfase4 2 6 2 3 7" xfId="53343"/>
    <cellStyle name="20% - Ênfase4 2 6 2 4" xfId="1600"/>
    <cellStyle name="20% - Ênfase4 2 6 2 4 2" xfId="16764"/>
    <cellStyle name="20% - Ênfase4 2 6 2 4 2 2" xfId="51889"/>
    <cellStyle name="20% - Ênfase4 2 6 2 4 3" xfId="24857"/>
    <cellStyle name="20% - Ênfase4 2 6 2 4 4" xfId="32985"/>
    <cellStyle name="20% - Ênfase4 2 6 2 4 5" xfId="41126"/>
    <cellStyle name="20% - Ênfase4 2 6 2 4 6" xfId="42635"/>
    <cellStyle name="20% - Ênfase4 2 6 2 4 7" xfId="53344"/>
    <cellStyle name="20% - Ênfase4 2 6 2 5" xfId="1601"/>
    <cellStyle name="20% - Ênfase4 2 6 2 5 2" xfId="12310"/>
    <cellStyle name="20% - Ênfase4 2 6 2 5 2 2" xfId="47435"/>
    <cellStyle name="20% - Ênfase4 2 6 2 5 3" xfId="19997"/>
    <cellStyle name="20% - Ênfase4 2 6 2 5 4" xfId="28125"/>
    <cellStyle name="20% - Ênfase4 2 6 2 5 5" xfId="36266"/>
    <cellStyle name="20% - Ênfase4 2 6 2 5 6" xfId="42636"/>
    <cellStyle name="20% - Ênfase4 2 6 2 5 7" xfId="53345"/>
    <cellStyle name="20% - Ênfase4 2 6 2 6" xfId="10780"/>
    <cellStyle name="20% - Ênfase4 2 6 2 6 2" xfId="45933"/>
    <cellStyle name="20% - Ênfase4 2 6 2 7" xfId="18361"/>
    <cellStyle name="20% - Ênfase4 2 6 2 8" xfId="26489"/>
    <cellStyle name="20% - Ênfase4 2 6 2 9" xfId="34630"/>
    <cellStyle name="20% - Ênfase4 2 6 3" xfId="1602"/>
    <cellStyle name="20% - Ênfase4 2 6 3 2" xfId="13051"/>
    <cellStyle name="20% - Ênfase4 2 6 3 2 2" xfId="48176"/>
    <cellStyle name="20% - Ênfase4 2 6 3 3" xfId="20804"/>
    <cellStyle name="20% - Ênfase4 2 6 3 4" xfId="28932"/>
    <cellStyle name="20% - Ênfase4 2 6 3 5" xfId="37073"/>
    <cellStyle name="20% - Ênfase4 2 6 3 6" xfId="42637"/>
    <cellStyle name="20% - Ênfase4 2 6 3 7" xfId="53346"/>
    <cellStyle name="20% - Ênfase4 2 6 4" xfId="1603"/>
    <cellStyle name="20% - Ênfase4 2 6 4 2" xfId="14529"/>
    <cellStyle name="20% - Ênfase4 2 6 4 2 2" xfId="49654"/>
    <cellStyle name="20% - Ênfase4 2 6 4 3" xfId="22424"/>
    <cellStyle name="20% - Ênfase4 2 6 4 4" xfId="30552"/>
    <cellStyle name="20% - Ênfase4 2 6 4 5" xfId="38693"/>
    <cellStyle name="20% - Ênfase4 2 6 4 6" xfId="42638"/>
    <cellStyle name="20% - Ênfase4 2 6 4 7" xfId="53347"/>
    <cellStyle name="20% - Ênfase4 2 6 5" xfId="1604"/>
    <cellStyle name="20% - Ênfase4 2 6 5 2" xfId="16021"/>
    <cellStyle name="20% - Ênfase4 2 6 5 2 2" xfId="51146"/>
    <cellStyle name="20% - Ênfase4 2 6 5 3" xfId="24048"/>
    <cellStyle name="20% - Ênfase4 2 6 5 4" xfId="32176"/>
    <cellStyle name="20% - Ênfase4 2 6 5 5" xfId="40317"/>
    <cellStyle name="20% - Ênfase4 2 6 5 6" xfId="42639"/>
    <cellStyle name="20% - Ênfase4 2 6 5 7" xfId="53348"/>
    <cellStyle name="20% - Ênfase4 2 6 6" xfId="1605"/>
    <cellStyle name="20% - Ênfase4 2 6 6 2" xfId="11553"/>
    <cellStyle name="20% - Ênfase4 2 6 6 2 2" xfId="46690"/>
    <cellStyle name="20% - Ênfase4 2 6 6 3" xfId="19188"/>
    <cellStyle name="20% - Ênfase4 2 6 6 4" xfId="27316"/>
    <cellStyle name="20% - Ênfase4 2 6 6 5" xfId="35457"/>
    <cellStyle name="20% - Ênfase4 2 6 6 6" xfId="42640"/>
    <cellStyle name="20% - Ênfase4 2 6 6 7" xfId="53349"/>
    <cellStyle name="20% - Ênfase4 2 6 7" xfId="10011"/>
    <cellStyle name="20% - Ênfase4 2 6 7 2" xfId="45198"/>
    <cellStyle name="20% - Ênfase4 2 6 8" xfId="17552"/>
    <cellStyle name="20% - Ênfase4 2 6 9" xfId="25680"/>
    <cellStyle name="20% - Ênfase4 2 7" xfId="1606"/>
    <cellStyle name="20% - Ênfase4 2 7 10" xfId="34026"/>
    <cellStyle name="20% - Ênfase4 2 7 11" xfId="42641"/>
    <cellStyle name="20% - Ênfase4 2 7 12" xfId="53350"/>
    <cellStyle name="20% - Ênfase4 2 7 2" xfId="1607"/>
    <cellStyle name="20% - Ênfase4 2 7 2 10" xfId="42642"/>
    <cellStyle name="20% - Ênfase4 2 7 2 11" xfId="53351"/>
    <cellStyle name="20% - Ênfase4 2 7 2 2" xfId="1608"/>
    <cellStyle name="20% - Ênfase4 2 7 2 2 2" xfId="13967"/>
    <cellStyle name="20% - Ênfase4 2 7 2 2 2 2" xfId="49092"/>
    <cellStyle name="20% - Ênfase4 2 7 2 2 3" xfId="21818"/>
    <cellStyle name="20% - Ênfase4 2 7 2 2 4" xfId="29946"/>
    <cellStyle name="20% - Ênfase4 2 7 2 2 5" xfId="38087"/>
    <cellStyle name="20% - Ênfase4 2 7 2 2 6" xfId="42643"/>
    <cellStyle name="20% - Ênfase4 2 7 2 2 7" xfId="53352"/>
    <cellStyle name="20% - Ênfase4 2 7 2 3" xfId="1609"/>
    <cellStyle name="20% - Ênfase4 2 7 2 3 2" xfId="15455"/>
    <cellStyle name="20% - Ênfase4 2 7 2 3 2 2" xfId="50580"/>
    <cellStyle name="20% - Ênfase4 2 7 2 3 3" xfId="23438"/>
    <cellStyle name="20% - Ênfase4 2 7 2 3 4" xfId="31566"/>
    <cellStyle name="20% - Ênfase4 2 7 2 3 5" xfId="39707"/>
    <cellStyle name="20% - Ênfase4 2 7 2 3 6" xfId="42644"/>
    <cellStyle name="20% - Ênfase4 2 7 2 3 7" xfId="53353"/>
    <cellStyle name="20% - Ênfase4 2 7 2 4" xfId="1610"/>
    <cellStyle name="20% - Ênfase4 2 7 2 4 2" xfId="16947"/>
    <cellStyle name="20% - Ênfase4 2 7 2 4 2 2" xfId="52072"/>
    <cellStyle name="20% - Ênfase4 2 7 2 4 3" xfId="25062"/>
    <cellStyle name="20% - Ênfase4 2 7 2 4 4" xfId="33190"/>
    <cellStyle name="20% - Ênfase4 2 7 2 4 5" xfId="41331"/>
    <cellStyle name="20% - Ênfase4 2 7 2 4 6" xfId="42645"/>
    <cellStyle name="20% - Ênfase4 2 7 2 4 7" xfId="53354"/>
    <cellStyle name="20% - Ênfase4 2 7 2 5" xfId="1611"/>
    <cellStyle name="20% - Ênfase4 2 7 2 5 2" xfId="12493"/>
    <cellStyle name="20% - Ênfase4 2 7 2 5 2 2" xfId="47618"/>
    <cellStyle name="20% - Ênfase4 2 7 2 5 3" xfId="20202"/>
    <cellStyle name="20% - Ênfase4 2 7 2 5 4" xfId="28330"/>
    <cellStyle name="20% - Ênfase4 2 7 2 5 5" xfId="36471"/>
    <cellStyle name="20% - Ênfase4 2 7 2 5 6" xfId="42646"/>
    <cellStyle name="20% - Ênfase4 2 7 2 5 7" xfId="53355"/>
    <cellStyle name="20% - Ênfase4 2 7 2 6" xfId="10963"/>
    <cellStyle name="20% - Ênfase4 2 7 2 6 2" xfId="46116"/>
    <cellStyle name="20% - Ênfase4 2 7 2 7" xfId="18566"/>
    <cellStyle name="20% - Ênfase4 2 7 2 8" xfId="26694"/>
    <cellStyle name="20% - Ênfase4 2 7 2 9" xfId="34835"/>
    <cellStyle name="20% - Ênfase4 2 7 3" xfId="1612"/>
    <cellStyle name="20% - Ênfase4 2 7 3 2" xfId="13229"/>
    <cellStyle name="20% - Ênfase4 2 7 3 2 2" xfId="48354"/>
    <cellStyle name="20% - Ênfase4 2 7 3 3" xfId="21009"/>
    <cellStyle name="20% - Ênfase4 2 7 3 4" xfId="29137"/>
    <cellStyle name="20% - Ênfase4 2 7 3 5" xfId="37278"/>
    <cellStyle name="20% - Ênfase4 2 7 3 6" xfId="42647"/>
    <cellStyle name="20% - Ênfase4 2 7 3 7" xfId="53356"/>
    <cellStyle name="20% - Ênfase4 2 7 4" xfId="1613"/>
    <cellStyle name="20% - Ênfase4 2 7 4 2" xfId="14712"/>
    <cellStyle name="20% - Ênfase4 2 7 4 2 2" xfId="49837"/>
    <cellStyle name="20% - Ênfase4 2 7 4 3" xfId="22629"/>
    <cellStyle name="20% - Ênfase4 2 7 4 4" xfId="30757"/>
    <cellStyle name="20% - Ênfase4 2 7 4 5" xfId="38898"/>
    <cellStyle name="20% - Ênfase4 2 7 4 6" xfId="42648"/>
    <cellStyle name="20% - Ênfase4 2 7 4 7" xfId="53357"/>
    <cellStyle name="20% - Ênfase4 2 7 5" xfId="1614"/>
    <cellStyle name="20% - Ênfase4 2 7 5 2" xfId="16204"/>
    <cellStyle name="20% - Ênfase4 2 7 5 2 2" xfId="51329"/>
    <cellStyle name="20% - Ênfase4 2 7 5 3" xfId="24253"/>
    <cellStyle name="20% - Ênfase4 2 7 5 4" xfId="32381"/>
    <cellStyle name="20% - Ênfase4 2 7 5 5" xfId="40522"/>
    <cellStyle name="20% - Ênfase4 2 7 5 6" xfId="42649"/>
    <cellStyle name="20% - Ênfase4 2 7 5 7" xfId="53358"/>
    <cellStyle name="20% - Ênfase4 2 7 6" xfId="1615"/>
    <cellStyle name="20% - Ênfase4 2 7 6 2" xfId="11736"/>
    <cellStyle name="20% - Ênfase4 2 7 6 2 2" xfId="46873"/>
    <cellStyle name="20% - Ênfase4 2 7 6 3" xfId="19393"/>
    <cellStyle name="20% - Ênfase4 2 7 6 4" xfId="27521"/>
    <cellStyle name="20% - Ênfase4 2 7 6 5" xfId="35662"/>
    <cellStyle name="20% - Ênfase4 2 7 6 6" xfId="42650"/>
    <cellStyle name="20% - Ênfase4 2 7 6 7" xfId="53359"/>
    <cellStyle name="20% - Ênfase4 2 7 7" xfId="10213"/>
    <cellStyle name="20% - Ênfase4 2 7 7 2" xfId="45379"/>
    <cellStyle name="20% - Ênfase4 2 7 8" xfId="17757"/>
    <cellStyle name="20% - Ênfase4 2 7 9" xfId="25885"/>
    <cellStyle name="20% - Ênfase4 2 8" xfId="1616"/>
    <cellStyle name="20% - Ênfase4 2 8 10" xfId="34093"/>
    <cellStyle name="20% - Ênfase4 2 8 11" xfId="42651"/>
    <cellStyle name="20% - Ênfase4 2 8 12" xfId="53360"/>
    <cellStyle name="20% - Ênfase4 2 8 2" xfId="1617"/>
    <cellStyle name="20% - Ênfase4 2 8 2 10" xfId="42652"/>
    <cellStyle name="20% - Ênfase4 2 8 2 11" xfId="53361"/>
    <cellStyle name="20% - Ênfase4 2 8 2 2" xfId="1618"/>
    <cellStyle name="20% - Ênfase4 2 8 2 2 2" xfId="14028"/>
    <cellStyle name="20% - Ênfase4 2 8 2 2 2 2" xfId="49153"/>
    <cellStyle name="20% - Ênfase4 2 8 2 2 3" xfId="21885"/>
    <cellStyle name="20% - Ênfase4 2 8 2 2 4" xfId="30013"/>
    <cellStyle name="20% - Ênfase4 2 8 2 2 5" xfId="38154"/>
    <cellStyle name="20% - Ênfase4 2 8 2 2 6" xfId="42653"/>
    <cellStyle name="20% - Ênfase4 2 8 2 2 7" xfId="53362"/>
    <cellStyle name="20% - Ênfase4 2 8 2 3" xfId="1619"/>
    <cellStyle name="20% - Ênfase4 2 8 2 3 2" xfId="15516"/>
    <cellStyle name="20% - Ênfase4 2 8 2 3 2 2" xfId="50641"/>
    <cellStyle name="20% - Ênfase4 2 8 2 3 3" xfId="23505"/>
    <cellStyle name="20% - Ênfase4 2 8 2 3 4" xfId="31633"/>
    <cellStyle name="20% - Ênfase4 2 8 2 3 5" xfId="39774"/>
    <cellStyle name="20% - Ênfase4 2 8 2 3 6" xfId="42654"/>
    <cellStyle name="20% - Ênfase4 2 8 2 3 7" xfId="53363"/>
    <cellStyle name="20% - Ênfase4 2 8 2 4" xfId="1620"/>
    <cellStyle name="20% - Ênfase4 2 8 2 4 2" xfId="17008"/>
    <cellStyle name="20% - Ênfase4 2 8 2 4 2 2" xfId="52133"/>
    <cellStyle name="20% - Ênfase4 2 8 2 4 3" xfId="25129"/>
    <cellStyle name="20% - Ênfase4 2 8 2 4 4" xfId="33257"/>
    <cellStyle name="20% - Ênfase4 2 8 2 4 5" xfId="41398"/>
    <cellStyle name="20% - Ênfase4 2 8 2 4 6" xfId="42655"/>
    <cellStyle name="20% - Ênfase4 2 8 2 4 7" xfId="53364"/>
    <cellStyle name="20% - Ênfase4 2 8 2 5" xfId="1621"/>
    <cellStyle name="20% - Ênfase4 2 8 2 5 2" xfId="12554"/>
    <cellStyle name="20% - Ênfase4 2 8 2 5 2 2" xfId="47679"/>
    <cellStyle name="20% - Ênfase4 2 8 2 5 3" xfId="20269"/>
    <cellStyle name="20% - Ênfase4 2 8 2 5 4" xfId="28397"/>
    <cellStyle name="20% - Ênfase4 2 8 2 5 5" xfId="36538"/>
    <cellStyle name="20% - Ênfase4 2 8 2 5 6" xfId="42656"/>
    <cellStyle name="20% - Ênfase4 2 8 2 5 7" xfId="53365"/>
    <cellStyle name="20% - Ênfase4 2 8 2 6" xfId="11024"/>
    <cellStyle name="20% - Ênfase4 2 8 2 6 2" xfId="46177"/>
    <cellStyle name="20% - Ênfase4 2 8 2 7" xfId="18633"/>
    <cellStyle name="20% - Ênfase4 2 8 2 8" xfId="26761"/>
    <cellStyle name="20% - Ênfase4 2 8 2 9" xfId="34902"/>
    <cellStyle name="20% - Ênfase4 2 8 3" xfId="1622"/>
    <cellStyle name="20% - Ênfase4 2 8 3 2" xfId="13290"/>
    <cellStyle name="20% - Ênfase4 2 8 3 2 2" xfId="48415"/>
    <cellStyle name="20% - Ênfase4 2 8 3 3" xfId="21076"/>
    <cellStyle name="20% - Ênfase4 2 8 3 4" xfId="29204"/>
    <cellStyle name="20% - Ênfase4 2 8 3 5" xfId="37345"/>
    <cellStyle name="20% - Ênfase4 2 8 3 6" xfId="42657"/>
    <cellStyle name="20% - Ênfase4 2 8 3 7" xfId="53366"/>
    <cellStyle name="20% - Ênfase4 2 8 4" xfId="1623"/>
    <cellStyle name="20% - Ênfase4 2 8 4 2" xfId="14773"/>
    <cellStyle name="20% - Ênfase4 2 8 4 2 2" xfId="49898"/>
    <cellStyle name="20% - Ênfase4 2 8 4 3" xfId="22696"/>
    <cellStyle name="20% - Ênfase4 2 8 4 4" xfId="30824"/>
    <cellStyle name="20% - Ênfase4 2 8 4 5" xfId="38965"/>
    <cellStyle name="20% - Ênfase4 2 8 4 6" xfId="42658"/>
    <cellStyle name="20% - Ênfase4 2 8 4 7" xfId="53367"/>
    <cellStyle name="20% - Ênfase4 2 8 5" xfId="1624"/>
    <cellStyle name="20% - Ênfase4 2 8 5 2" xfId="16265"/>
    <cellStyle name="20% - Ênfase4 2 8 5 2 2" xfId="51390"/>
    <cellStyle name="20% - Ênfase4 2 8 5 3" xfId="24320"/>
    <cellStyle name="20% - Ênfase4 2 8 5 4" xfId="32448"/>
    <cellStyle name="20% - Ênfase4 2 8 5 5" xfId="40589"/>
    <cellStyle name="20% - Ênfase4 2 8 5 6" xfId="42659"/>
    <cellStyle name="20% - Ênfase4 2 8 5 7" xfId="53368"/>
    <cellStyle name="20% - Ênfase4 2 8 6" xfId="1625"/>
    <cellStyle name="20% - Ênfase4 2 8 6 2" xfId="11797"/>
    <cellStyle name="20% - Ênfase4 2 8 6 2 2" xfId="46934"/>
    <cellStyle name="20% - Ênfase4 2 8 6 3" xfId="19460"/>
    <cellStyle name="20% - Ênfase4 2 8 6 4" xfId="27588"/>
    <cellStyle name="20% - Ênfase4 2 8 6 5" xfId="35729"/>
    <cellStyle name="20% - Ênfase4 2 8 6 6" xfId="42660"/>
    <cellStyle name="20% - Ênfase4 2 8 6 7" xfId="53369"/>
    <cellStyle name="20% - Ênfase4 2 8 7" xfId="10274"/>
    <cellStyle name="20% - Ênfase4 2 8 7 2" xfId="45440"/>
    <cellStyle name="20% - Ênfase4 2 8 8" xfId="17824"/>
    <cellStyle name="20% - Ênfase4 2 8 9" xfId="25952"/>
    <cellStyle name="20% - Ênfase4 2 9" xfId="1626"/>
    <cellStyle name="20% - Ênfase4 2 9 10" xfId="34160"/>
    <cellStyle name="20% - Ênfase4 2 9 11" xfId="42661"/>
    <cellStyle name="20% - Ênfase4 2 9 12" xfId="53370"/>
    <cellStyle name="20% - Ênfase4 2 9 2" xfId="1627"/>
    <cellStyle name="20% - Ênfase4 2 9 2 10" xfId="42662"/>
    <cellStyle name="20% - Ênfase4 2 9 2 11" xfId="53371"/>
    <cellStyle name="20% - Ênfase4 2 9 2 2" xfId="1628"/>
    <cellStyle name="20% - Ênfase4 2 9 2 2 2" xfId="14089"/>
    <cellStyle name="20% - Ênfase4 2 9 2 2 2 2" xfId="49214"/>
    <cellStyle name="20% - Ênfase4 2 9 2 2 3" xfId="21952"/>
    <cellStyle name="20% - Ênfase4 2 9 2 2 4" xfId="30080"/>
    <cellStyle name="20% - Ênfase4 2 9 2 2 5" xfId="38221"/>
    <cellStyle name="20% - Ênfase4 2 9 2 2 6" xfId="42663"/>
    <cellStyle name="20% - Ênfase4 2 9 2 2 7" xfId="53372"/>
    <cellStyle name="20% - Ênfase4 2 9 2 3" xfId="1629"/>
    <cellStyle name="20% - Ênfase4 2 9 2 3 2" xfId="15577"/>
    <cellStyle name="20% - Ênfase4 2 9 2 3 2 2" xfId="50702"/>
    <cellStyle name="20% - Ênfase4 2 9 2 3 3" xfId="23572"/>
    <cellStyle name="20% - Ênfase4 2 9 2 3 4" xfId="31700"/>
    <cellStyle name="20% - Ênfase4 2 9 2 3 5" xfId="39841"/>
    <cellStyle name="20% - Ênfase4 2 9 2 3 6" xfId="42664"/>
    <cellStyle name="20% - Ênfase4 2 9 2 3 7" xfId="53373"/>
    <cellStyle name="20% - Ênfase4 2 9 2 4" xfId="1630"/>
    <cellStyle name="20% - Ênfase4 2 9 2 4 2" xfId="17069"/>
    <cellStyle name="20% - Ênfase4 2 9 2 4 2 2" xfId="52194"/>
    <cellStyle name="20% - Ênfase4 2 9 2 4 3" xfId="25196"/>
    <cellStyle name="20% - Ênfase4 2 9 2 4 4" xfId="33324"/>
    <cellStyle name="20% - Ênfase4 2 9 2 4 5" xfId="41465"/>
    <cellStyle name="20% - Ênfase4 2 9 2 4 6" xfId="42665"/>
    <cellStyle name="20% - Ênfase4 2 9 2 4 7" xfId="53374"/>
    <cellStyle name="20% - Ênfase4 2 9 2 5" xfId="1631"/>
    <cellStyle name="20% - Ênfase4 2 9 2 5 2" xfId="12615"/>
    <cellStyle name="20% - Ênfase4 2 9 2 5 2 2" xfId="47740"/>
    <cellStyle name="20% - Ênfase4 2 9 2 5 3" xfId="20336"/>
    <cellStyle name="20% - Ênfase4 2 9 2 5 4" xfId="28464"/>
    <cellStyle name="20% - Ênfase4 2 9 2 5 5" xfId="36605"/>
    <cellStyle name="20% - Ênfase4 2 9 2 5 6" xfId="42666"/>
    <cellStyle name="20% - Ênfase4 2 9 2 5 7" xfId="53375"/>
    <cellStyle name="20% - Ênfase4 2 9 2 6" xfId="11085"/>
    <cellStyle name="20% - Ênfase4 2 9 2 6 2" xfId="46238"/>
    <cellStyle name="20% - Ênfase4 2 9 2 7" xfId="18700"/>
    <cellStyle name="20% - Ênfase4 2 9 2 8" xfId="26828"/>
    <cellStyle name="20% - Ênfase4 2 9 2 9" xfId="34969"/>
    <cellStyle name="20% - Ênfase4 2 9 3" xfId="1632"/>
    <cellStyle name="20% - Ênfase4 2 9 3 2" xfId="13351"/>
    <cellStyle name="20% - Ênfase4 2 9 3 2 2" xfId="48476"/>
    <cellStyle name="20% - Ênfase4 2 9 3 3" xfId="21143"/>
    <cellStyle name="20% - Ênfase4 2 9 3 4" xfId="29271"/>
    <cellStyle name="20% - Ênfase4 2 9 3 5" xfId="37412"/>
    <cellStyle name="20% - Ênfase4 2 9 3 6" xfId="42667"/>
    <cellStyle name="20% - Ênfase4 2 9 3 7" xfId="53376"/>
    <cellStyle name="20% - Ênfase4 2 9 4" xfId="1633"/>
    <cellStyle name="20% - Ênfase4 2 9 4 2" xfId="14834"/>
    <cellStyle name="20% - Ênfase4 2 9 4 2 2" xfId="49959"/>
    <cellStyle name="20% - Ênfase4 2 9 4 3" xfId="22763"/>
    <cellStyle name="20% - Ênfase4 2 9 4 4" xfId="30891"/>
    <cellStyle name="20% - Ênfase4 2 9 4 5" xfId="39032"/>
    <cellStyle name="20% - Ênfase4 2 9 4 6" xfId="42668"/>
    <cellStyle name="20% - Ênfase4 2 9 4 7" xfId="53377"/>
    <cellStyle name="20% - Ênfase4 2 9 5" xfId="1634"/>
    <cellStyle name="20% - Ênfase4 2 9 5 2" xfId="16326"/>
    <cellStyle name="20% - Ênfase4 2 9 5 2 2" xfId="51451"/>
    <cellStyle name="20% - Ênfase4 2 9 5 3" xfId="24387"/>
    <cellStyle name="20% - Ênfase4 2 9 5 4" xfId="32515"/>
    <cellStyle name="20% - Ênfase4 2 9 5 5" xfId="40656"/>
    <cellStyle name="20% - Ênfase4 2 9 5 6" xfId="42669"/>
    <cellStyle name="20% - Ênfase4 2 9 5 7" xfId="53378"/>
    <cellStyle name="20% - Ênfase4 2 9 6" xfId="1635"/>
    <cellStyle name="20% - Ênfase4 2 9 6 2" xfId="11858"/>
    <cellStyle name="20% - Ênfase4 2 9 6 2 2" xfId="46995"/>
    <cellStyle name="20% - Ênfase4 2 9 6 3" xfId="19527"/>
    <cellStyle name="20% - Ênfase4 2 9 6 4" xfId="27655"/>
    <cellStyle name="20% - Ênfase4 2 9 6 5" xfId="35796"/>
    <cellStyle name="20% - Ênfase4 2 9 6 6" xfId="42670"/>
    <cellStyle name="20% - Ênfase4 2 9 6 7" xfId="53379"/>
    <cellStyle name="20% - Ênfase4 2 9 7" xfId="10342"/>
    <cellStyle name="20% - Ênfase4 2 9 7 2" xfId="45498"/>
    <cellStyle name="20% - Ênfase4 2 9 8" xfId="17891"/>
    <cellStyle name="20% - Ênfase4 2 9 9" xfId="26019"/>
    <cellStyle name="20% - Ênfase4 20" xfId="17237"/>
    <cellStyle name="20% - Ênfase4 21" xfId="25365"/>
    <cellStyle name="20% - Ênfase4 22" xfId="33493"/>
    <cellStyle name="20% - Ênfase4 23" xfId="52274"/>
    <cellStyle name="20% - Ênfase4 24" xfId="53210"/>
    <cellStyle name="20% - Ênfase4 25" xfId="60831"/>
    <cellStyle name="20% - Ênfase4 26" xfId="60850"/>
    <cellStyle name="20% - Ênfase4 27" xfId="60930"/>
    <cellStyle name="20% - Ênfase4 28" xfId="60948"/>
    <cellStyle name="20% - Ênfase4 29" xfId="61427"/>
    <cellStyle name="20% - Ênfase4 3" xfId="31"/>
    <cellStyle name="20% - Ênfase4 3 2" xfId="1637"/>
    <cellStyle name="20% - Ênfase4 3 2 2" xfId="1638"/>
    <cellStyle name="20% - Ênfase4 3 2 2 2" xfId="1639"/>
    <cellStyle name="20% - Ênfase4 3 2 2 2 2" xfId="42674"/>
    <cellStyle name="20% - Ênfase4 3 2 2 3" xfId="42673"/>
    <cellStyle name="20% - Ênfase4 3 2 3" xfId="1640"/>
    <cellStyle name="20% - Ênfase4 3 2 3 2" xfId="1641"/>
    <cellStyle name="20% - Ênfase4 3 2 3 2 2" xfId="42676"/>
    <cellStyle name="20% - Ênfase4 3 2 3 3" xfId="42675"/>
    <cellStyle name="20% - Ênfase4 3 2 4" xfId="1642"/>
    <cellStyle name="20% - Ênfase4 3 2 4 2" xfId="42677"/>
    <cellStyle name="20% - Ênfase4 3 2 5" xfId="42672"/>
    <cellStyle name="20% - Ênfase4 3 3" xfId="61002"/>
    <cellStyle name="20% - Ênfase4 3 4" xfId="61459"/>
    <cellStyle name="20% - Ênfase4 3 5" xfId="61666"/>
    <cellStyle name="20% - Ênfase4 30" xfId="61633"/>
    <cellStyle name="20% - Ênfase4 4" xfId="32"/>
    <cellStyle name="20% - Ênfase4 4 10" xfId="1644"/>
    <cellStyle name="20% - Ênfase4 4 10 2" xfId="15763"/>
    <cellStyle name="20% - Ênfase4 4 10 2 2" xfId="50888"/>
    <cellStyle name="20% - Ênfase4 4 10 3" xfId="23769"/>
    <cellStyle name="20% - Ênfase4 4 10 4" xfId="31897"/>
    <cellStyle name="20% - Ênfase4 4 10 5" xfId="40038"/>
    <cellStyle name="20% - Ênfase4 4 10 6" xfId="42679"/>
    <cellStyle name="20% - Ênfase4 4 10 7" xfId="53381"/>
    <cellStyle name="20% - Ênfase4 4 11" xfId="1645"/>
    <cellStyle name="20% - Ênfase4 4 11 2" xfId="11293"/>
    <cellStyle name="20% - Ênfase4 4 11 2 2" xfId="46432"/>
    <cellStyle name="20% - Ênfase4 4 11 3" xfId="18909"/>
    <cellStyle name="20% - Ênfase4 4 11 4" xfId="27037"/>
    <cellStyle name="20% - Ênfase4 4 11 5" xfId="35178"/>
    <cellStyle name="20% - Ênfase4 4 11 6" xfId="42680"/>
    <cellStyle name="20% - Ênfase4 4 11 7" xfId="53382"/>
    <cellStyle name="20% - Ênfase4 4 12" xfId="1643"/>
    <cellStyle name="20% - Ênfase4 4 12 2" xfId="42678"/>
    <cellStyle name="20% - Ênfase4 4 13" xfId="9667"/>
    <cellStyle name="20% - Ênfase4 4 13 2" xfId="44940"/>
    <cellStyle name="20% - Ênfase4 4 14" xfId="17273"/>
    <cellStyle name="20% - Ênfase4 4 15" xfId="25401"/>
    <cellStyle name="20% - Ênfase4 4 16" xfId="33530"/>
    <cellStyle name="20% - Ênfase4 4 17" xfId="53380"/>
    <cellStyle name="20% - Ênfase4 4 18" xfId="61021"/>
    <cellStyle name="20% - Ênfase4 4 19" xfId="61478"/>
    <cellStyle name="20% - Ênfase4 4 2" xfId="1646"/>
    <cellStyle name="20% - Ênfase4 4 2 10" xfId="33658"/>
    <cellStyle name="20% - Ênfase4 4 2 11" xfId="42681"/>
    <cellStyle name="20% - Ênfase4 4 2 12" xfId="53383"/>
    <cellStyle name="20% - Ênfase4 4 2 2" xfId="1647"/>
    <cellStyle name="20% - Ênfase4 4 2 2 10" xfId="42682"/>
    <cellStyle name="20% - Ênfase4 4 2 2 11" xfId="53384"/>
    <cellStyle name="20% - Ênfase4 4 2 2 2" xfId="1648"/>
    <cellStyle name="20% - Ênfase4 4 2 2 2 2" xfId="13629"/>
    <cellStyle name="20% - Ênfase4 4 2 2 2 2 2" xfId="48754"/>
    <cellStyle name="20% - Ênfase4 4 2 2 2 3" xfId="21450"/>
    <cellStyle name="20% - Ênfase4 4 2 2 2 4" xfId="29578"/>
    <cellStyle name="20% - Ênfase4 4 2 2 2 5" xfId="37719"/>
    <cellStyle name="20% - Ênfase4 4 2 2 2 6" xfId="42683"/>
    <cellStyle name="20% - Ênfase4 4 2 2 2 7" xfId="53385"/>
    <cellStyle name="20% - Ênfase4 4 2 2 3" xfId="1649"/>
    <cellStyle name="20% - Ênfase4 4 2 2 3 2" xfId="15117"/>
    <cellStyle name="20% - Ênfase4 4 2 2 3 2 2" xfId="50242"/>
    <cellStyle name="20% - Ênfase4 4 2 2 3 3" xfId="23070"/>
    <cellStyle name="20% - Ênfase4 4 2 2 3 4" xfId="31198"/>
    <cellStyle name="20% - Ênfase4 4 2 2 3 5" xfId="39339"/>
    <cellStyle name="20% - Ênfase4 4 2 2 3 6" xfId="42684"/>
    <cellStyle name="20% - Ênfase4 4 2 2 3 7" xfId="53386"/>
    <cellStyle name="20% - Ênfase4 4 2 2 4" xfId="1650"/>
    <cellStyle name="20% - Ênfase4 4 2 2 4 2" xfId="16609"/>
    <cellStyle name="20% - Ênfase4 4 2 2 4 2 2" xfId="51734"/>
    <cellStyle name="20% - Ênfase4 4 2 2 4 3" xfId="24694"/>
    <cellStyle name="20% - Ênfase4 4 2 2 4 4" xfId="32822"/>
    <cellStyle name="20% - Ênfase4 4 2 2 4 5" xfId="40963"/>
    <cellStyle name="20% - Ênfase4 4 2 2 4 6" xfId="42685"/>
    <cellStyle name="20% - Ênfase4 4 2 2 4 7" xfId="53387"/>
    <cellStyle name="20% - Ênfase4 4 2 2 5" xfId="1651"/>
    <cellStyle name="20% - Ênfase4 4 2 2 5 2" xfId="12155"/>
    <cellStyle name="20% - Ênfase4 4 2 2 5 2 2" xfId="47280"/>
    <cellStyle name="20% - Ênfase4 4 2 2 5 3" xfId="19834"/>
    <cellStyle name="20% - Ênfase4 4 2 2 5 4" xfId="27962"/>
    <cellStyle name="20% - Ênfase4 4 2 2 5 5" xfId="36103"/>
    <cellStyle name="20% - Ênfase4 4 2 2 5 6" xfId="42686"/>
    <cellStyle name="20% - Ênfase4 4 2 2 5 7" xfId="53388"/>
    <cellStyle name="20% - Ênfase4 4 2 2 6" xfId="10625"/>
    <cellStyle name="20% - Ênfase4 4 2 2 6 2" xfId="45778"/>
    <cellStyle name="20% - Ênfase4 4 2 2 7" xfId="18198"/>
    <cellStyle name="20% - Ênfase4 4 2 2 8" xfId="26326"/>
    <cellStyle name="20% - Ênfase4 4 2 2 9" xfId="34467"/>
    <cellStyle name="20% - Ênfase4 4 2 3" xfId="1652"/>
    <cellStyle name="20% - Ênfase4 4 2 3 2" xfId="12896"/>
    <cellStyle name="20% - Ênfase4 4 2 3 2 2" xfId="48021"/>
    <cellStyle name="20% - Ênfase4 4 2 3 3" xfId="20641"/>
    <cellStyle name="20% - Ênfase4 4 2 3 4" xfId="28769"/>
    <cellStyle name="20% - Ênfase4 4 2 3 5" xfId="36910"/>
    <cellStyle name="20% - Ênfase4 4 2 3 6" xfId="42687"/>
    <cellStyle name="20% - Ênfase4 4 2 3 7" xfId="53389"/>
    <cellStyle name="20% - Ênfase4 4 2 4" xfId="1653"/>
    <cellStyle name="20% - Ênfase4 4 2 4 2" xfId="14374"/>
    <cellStyle name="20% - Ênfase4 4 2 4 2 2" xfId="49499"/>
    <cellStyle name="20% - Ênfase4 4 2 4 3" xfId="22261"/>
    <cellStyle name="20% - Ênfase4 4 2 4 4" xfId="30389"/>
    <cellStyle name="20% - Ênfase4 4 2 4 5" xfId="38530"/>
    <cellStyle name="20% - Ênfase4 4 2 4 6" xfId="42688"/>
    <cellStyle name="20% - Ênfase4 4 2 4 7" xfId="53390"/>
    <cellStyle name="20% - Ênfase4 4 2 5" xfId="1654"/>
    <cellStyle name="20% - Ênfase4 4 2 5 2" xfId="15866"/>
    <cellStyle name="20% - Ênfase4 4 2 5 2 2" xfId="50991"/>
    <cellStyle name="20% - Ênfase4 4 2 5 3" xfId="23885"/>
    <cellStyle name="20% - Ênfase4 4 2 5 4" xfId="32013"/>
    <cellStyle name="20% - Ênfase4 4 2 5 5" xfId="40154"/>
    <cellStyle name="20% - Ênfase4 4 2 5 6" xfId="42689"/>
    <cellStyle name="20% - Ênfase4 4 2 5 7" xfId="53391"/>
    <cellStyle name="20% - Ênfase4 4 2 6" xfId="1655"/>
    <cellStyle name="20% - Ênfase4 4 2 6 2" xfId="11398"/>
    <cellStyle name="20% - Ênfase4 4 2 6 2 2" xfId="46535"/>
    <cellStyle name="20% - Ênfase4 4 2 6 3" xfId="19025"/>
    <cellStyle name="20% - Ênfase4 4 2 6 4" xfId="27153"/>
    <cellStyle name="20% - Ênfase4 4 2 6 5" xfId="35294"/>
    <cellStyle name="20% - Ênfase4 4 2 6 6" xfId="42690"/>
    <cellStyle name="20% - Ênfase4 4 2 6 7" xfId="53392"/>
    <cellStyle name="20% - Ênfase4 4 2 7" xfId="9811"/>
    <cellStyle name="20% - Ênfase4 4 2 7 2" xfId="45043"/>
    <cellStyle name="20% - Ênfase4 4 2 8" xfId="17389"/>
    <cellStyle name="20% - Ênfase4 4 2 9" xfId="25517"/>
    <cellStyle name="20% - Ênfase4 4 20" xfId="61685"/>
    <cellStyle name="20% - Ênfase4 4 3" xfId="1656"/>
    <cellStyle name="20% - Ênfase4 4 3 10" xfId="33845"/>
    <cellStyle name="20% - Ênfase4 4 3 11" xfId="42691"/>
    <cellStyle name="20% - Ênfase4 4 3 12" xfId="53393"/>
    <cellStyle name="20% - Ênfase4 4 3 2" xfId="1657"/>
    <cellStyle name="20% - Ênfase4 4 3 2 10" xfId="42692"/>
    <cellStyle name="20% - Ênfase4 4 3 2 11" xfId="53394"/>
    <cellStyle name="20% - Ênfase4 4 3 2 2" xfId="1658"/>
    <cellStyle name="20% - Ênfase4 4 3 2 2 2" xfId="13805"/>
    <cellStyle name="20% - Ênfase4 4 3 2 2 2 2" xfId="48930"/>
    <cellStyle name="20% - Ênfase4 4 3 2 2 3" xfId="21637"/>
    <cellStyle name="20% - Ênfase4 4 3 2 2 4" xfId="29765"/>
    <cellStyle name="20% - Ênfase4 4 3 2 2 5" xfId="37906"/>
    <cellStyle name="20% - Ênfase4 4 3 2 2 6" xfId="42693"/>
    <cellStyle name="20% - Ênfase4 4 3 2 2 7" xfId="53395"/>
    <cellStyle name="20% - Ênfase4 4 3 2 3" xfId="1659"/>
    <cellStyle name="20% - Ênfase4 4 3 2 3 2" xfId="15293"/>
    <cellStyle name="20% - Ênfase4 4 3 2 3 2 2" xfId="50418"/>
    <cellStyle name="20% - Ênfase4 4 3 2 3 3" xfId="23257"/>
    <cellStyle name="20% - Ênfase4 4 3 2 3 4" xfId="31385"/>
    <cellStyle name="20% - Ênfase4 4 3 2 3 5" xfId="39526"/>
    <cellStyle name="20% - Ênfase4 4 3 2 3 6" xfId="42694"/>
    <cellStyle name="20% - Ênfase4 4 3 2 3 7" xfId="53396"/>
    <cellStyle name="20% - Ênfase4 4 3 2 4" xfId="1660"/>
    <cellStyle name="20% - Ênfase4 4 3 2 4 2" xfId="16785"/>
    <cellStyle name="20% - Ênfase4 4 3 2 4 2 2" xfId="51910"/>
    <cellStyle name="20% - Ênfase4 4 3 2 4 3" xfId="24881"/>
    <cellStyle name="20% - Ênfase4 4 3 2 4 4" xfId="33009"/>
    <cellStyle name="20% - Ênfase4 4 3 2 4 5" xfId="41150"/>
    <cellStyle name="20% - Ênfase4 4 3 2 4 6" xfId="42695"/>
    <cellStyle name="20% - Ênfase4 4 3 2 4 7" xfId="53397"/>
    <cellStyle name="20% - Ênfase4 4 3 2 5" xfId="1661"/>
    <cellStyle name="20% - Ênfase4 4 3 2 5 2" xfId="12331"/>
    <cellStyle name="20% - Ênfase4 4 3 2 5 2 2" xfId="47456"/>
    <cellStyle name="20% - Ênfase4 4 3 2 5 3" xfId="20021"/>
    <cellStyle name="20% - Ênfase4 4 3 2 5 4" xfId="28149"/>
    <cellStyle name="20% - Ênfase4 4 3 2 5 5" xfId="36290"/>
    <cellStyle name="20% - Ênfase4 4 3 2 5 6" xfId="42696"/>
    <cellStyle name="20% - Ênfase4 4 3 2 5 7" xfId="53398"/>
    <cellStyle name="20% - Ênfase4 4 3 2 6" xfId="10801"/>
    <cellStyle name="20% - Ênfase4 4 3 2 6 2" xfId="45954"/>
    <cellStyle name="20% - Ênfase4 4 3 2 7" xfId="18385"/>
    <cellStyle name="20% - Ênfase4 4 3 2 8" xfId="26513"/>
    <cellStyle name="20% - Ênfase4 4 3 2 9" xfId="34654"/>
    <cellStyle name="20% - Ênfase4 4 3 3" xfId="1662"/>
    <cellStyle name="20% - Ênfase4 4 3 3 2" xfId="13072"/>
    <cellStyle name="20% - Ênfase4 4 3 3 2 2" xfId="48197"/>
    <cellStyle name="20% - Ênfase4 4 3 3 3" xfId="20828"/>
    <cellStyle name="20% - Ênfase4 4 3 3 4" xfId="28956"/>
    <cellStyle name="20% - Ênfase4 4 3 3 5" xfId="37097"/>
    <cellStyle name="20% - Ênfase4 4 3 3 6" xfId="42697"/>
    <cellStyle name="20% - Ênfase4 4 3 3 7" xfId="53399"/>
    <cellStyle name="20% - Ênfase4 4 3 4" xfId="1663"/>
    <cellStyle name="20% - Ênfase4 4 3 4 2" xfId="14550"/>
    <cellStyle name="20% - Ênfase4 4 3 4 2 2" xfId="49675"/>
    <cellStyle name="20% - Ênfase4 4 3 4 3" xfId="22448"/>
    <cellStyle name="20% - Ênfase4 4 3 4 4" xfId="30576"/>
    <cellStyle name="20% - Ênfase4 4 3 4 5" xfId="38717"/>
    <cellStyle name="20% - Ênfase4 4 3 4 6" xfId="42698"/>
    <cellStyle name="20% - Ênfase4 4 3 4 7" xfId="53400"/>
    <cellStyle name="20% - Ênfase4 4 3 5" xfId="1664"/>
    <cellStyle name="20% - Ênfase4 4 3 5 2" xfId="16042"/>
    <cellStyle name="20% - Ênfase4 4 3 5 2 2" xfId="51167"/>
    <cellStyle name="20% - Ênfase4 4 3 5 3" xfId="24072"/>
    <cellStyle name="20% - Ênfase4 4 3 5 4" xfId="32200"/>
    <cellStyle name="20% - Ênfase4 4 3 5 5" xfId="40341"/>
    <cellStyle name="20% - Ênfase4 4 3 5 6" xfId="42699"/>
    <cellStyle name="20% - Ênfase4 4 3 5 7" xfId="53401"/>
    <cellStyle name="20% - Ênfase4 4 3 6" xfId="1665"/>
    <cellStyle name="20% - Ênfase4 4 3 6 2" xfId="11574"/>
    <cellStyle name="20% - Ênfase4 4 3 6 2 2" xfId="46711"/>
    <cellStyle name="20% - Ênfase4 4 3 6 3" xfId="19212"/>
    <cellStyle name="20% - Ênfase4 4 3 6 4" xfId="27340"/>
    <cellStyle name="20% - Ênfase4 4 3 6 5" xfId="35481"/>
    <cellStyle name="20% - Ênfase4 4 3 6 6" xfId="42700"/>
    <cellStyle name="20% - Ênfase4 4 3 6 7" xfId="53402"/>
    <cellStyle name="20% - Ênfase4 4 3 7" xfId="10033"/>
    <cellStyle name="20% - Ênfase4 4 3 7 2" xfId="45219"/>
    <cellStyle name="20% - Ênfase4 4 3 8" xfId="17576"/>
    <cellStyle name="20% - Ênfase4 4 3 9" xfId="25704"/>
    <cellStyle name="20% - Ênfase4 4 4" xfId="1666"/>
    <cellStyle name="20% - Ênfase4 4 4 10" xfId="34027"/>
    <cellStyle name="20% - Ênfase4 4 4 11" xfId="42701"/>
    <cellStyle name="20% - Ênfase4 4 4 12" xfId="53403"/>
    <cellStyle name="20% - Ênfase4 4 4 2" xfId="1667"/>
    <cellStyle name="20% - Ênfase4 4 4 2 10" xfId="42702"/>
    <cellStyle name="20% - Ênfase4 4 4 2 11" xfId="53404"/>
    <cellStyle name="20% - Ênfase4 4 4 2 2" xfId="1668"/>
    <cellStyle name="20% - Ênfase4 4 4 2 2 2" xfId="13968"/>
    <cellStyle name="20% - Ênfase4 4 4 2 2 2 2" xfId="49093"/>
    <cellStyle name="20% - Ênfase4 4 4 2 2 3" xfId="21819"/>
    <cellStyle name="20% - Ênfase4 4 4 2 2 4" xfId="29947"/>
    <cellStyle name="20% - Ênfase4 4 4 2 2 5" xfId="38088"/>
    <cellStyle name="20% - Ênfase4 4 4 2 2 6" xfId="42703"/>
    <cellStyle name="20% - Ênfase4 4 4 2 2 7" xfId="53405"/>
    <cellStyle name="20% - Ênfase4 4 4 2 3" xfId="1669"/>
    <cellStyle name="20% - Ênfase4 4 4 2 3 2" xfId="15456"/>
    <cellStyle name="20% - Ênfase4 4 4 2 3 2 2" xfId="50581"/>
    <cellStyle name="20% - Ênfase4 4 4 2 3 3" xfId="23439"/>
    <cellStyle name="20% - Ênfase4 4 4 2 3 4" xfId="31567"/>
    <cellStyle name="20% - Ênfase4 4 4 2 3 5" xfId="39708"/>
    <cellStyle name="20% - Ênfase4 4 4 2 3 6" xfId="42704"/>
    <cellStyle name="20% - Ênfase4 4 4 2 3 7" xfId="53406"/>
    <cellStyle name="20% - Ênfase4 4 4 2 4" xfId="1670"/>
    <cellStyle name="20% - Ênfase4 4 4 2 4 2" xfId="16948"/>
    <cellStyle name="20% - Ênfase4 4 4 2 4 2 2" xfId="52073"/>
    <cellStyle name="20% - Ênfase4 4 4 2 4 3" xfId="25063"/>
    <cellStyle name="20% - Ênfase4 4 4 2 4 4" xfId="33191"/>
    <cellStyle name="20% - Ênfase4 4 4 2 4 5" xfId="41332"/>
    <cellStyle name="20% - Ênfase4 4 4 2 4 6" xfId="42705"/>
    <cellStyle name="20% - Ênfase4 4 4 2 4 7" xfId="53407"/>
    <cellStyle name="20% - Ênfase4 4 4 2 5" xfId="1671"/>
    <cellStyle name="20% - Ênfase4 4 4 2 5 2" xfId="12494"/>
    <cellStyle name="20% - Ênfase4 4 4 2 5 2 2" xfId="47619"/>
    <cellStyle name="20% - Ênfase4 4 4 2 5 3" xfId="20203"/>
    <cellStyle name="20% - Ênfase4 4 4 2 5 4" xfId="28331"/>
    <cellStyle name="20% - Ênfase4 4 4 2 5 5" xfId="36472"/>
    <cellStyle name="20% - Ênfase4 4 4 2 5 6" xfId="42706"/>
    <cellStyle name="20% - Ênfase4 4 4 2 5 7" xfId="53408"/>
    <cellStyle name="20% - Ênfase4 4 4 2 6" xfId="10964"/>
    <cellStyle name="20% - Ênfase4 4 4 2 6 2" xfId="46117"/>
    <cellStyle name="20% - Ênfase4 4 4 2 7" xfId="18567"/>
    <cellStyle name="20% - Ênfase4 4 4 2 8" xfId="26695"/>
    <cellStyle name="20% - Ênfase4 4 4 2 9" xfId="34836"/>
    <cellStyle name="20% - Ênfase4 4 4 3" xfId="1672"/>
    <cellStyle name="20% - Ênfase4 4 4 3 2" xfId="13230"/>
    <cellStyle name="20% - Ênfase4 4 4 3 2 2" xfId="48355"/>
    <cellStyle name="20% - Ênfase4 4 4 3 3" xfId="21010"/>
    <cellStyle name="20% - Ênfase4 4 4 3 4" xfId="29138"/>
    <cellStyle name="20% - Ênfase4 4 4 3 5" xfId="37279"/>
    <cellStyle name="20% - Ênfase4 4 4 3 6" xfId="42707"/>
    <cellStyle name="20% - Ênfase4 4 4 3 7" xfId="53409"/>
    <cellStyle name="20% - Ênfase4 4 4 4" xfId="1673"/>
    <cellStyle name="20% - Ênfase4 4 4 4 2" xfId="14713"/>
    <cellStyle name="20% - Ênfase4 4 4 4 2 2" xfId="49838"/>
    <cellStyle name="20% - Ênfase4 4 4 4 3" xfId="22630"/>
    <cellStyle name="20% - Ênfase4 4 4 4 4" xfId="30758"/>
    <cellStyle name="20% - Ênfase4 4 4 4 5" xfId="38899"/>
    <cellStyle name="20% - Ênfase4 4 4 4 6" xfId="42708"/>
    <cellStyle name="20% - Ênfase4 4 4 4 7" xfId="53410"/>
    <cellStyle name="20% - Ênfase4 4 4 5" xfId="1674"/>
    <cellStyle name="20% - Ênfase4 4 4 5 2" xfId="16205"/>
    <cellStyle name="20% - Ênfase4 4 4 5 2 2" xfId="51330"/>
    <cellStyle name="20% - Ênfase4 4 4 5 3" xfId="24254"/>
    <cellStyle name="20% - Ênfase4 4 4 5 4" xfId="32382"/>
    <cellStyle name="20% - Ênfase4 4 4 5 5" xfId="40523"/>
    <cellStyle name="20% - Ênfase4 4 4 5 6" xfId="42709"/>
    <cellStyle name="20% - Ênfase4 4 4 5 7" xfId="53411"/>
    <cellStyle name="20% - Ênfase4 4 4 6" xfId="1675"/>
    <cellStyle name="20% - Ênfase4 4 4 6 2" xfId="11737"/>
    <cellStyle name="20% - Ênfase4 4 4 6 2 2" xfId="46874"/>
    <cellStyle name="20% - Ênfase4 4 4 6 3" xfId="19394"/>
    <cellStyle name="20% - Ênfase4 4 4 6 4" xfId="27522"/>
    <cellStyle name="20% - Ênfase4 4 4 6 5" xfId="35663"/>
    <cellStyle name="20% - Ênfase4 4 4 6 6" xfId="42710"/>
    <cellStyle name="20% - Ênfase4 4 4 6 7" xfId="53412"/>
    <cellStyle name="20% - Ênfase4 4 4 7" xfId="10214"/>
    <cellStyle name="20% - Ênfase4 4 4 7 2" xfId="45380"/>
    <cellStyle name="20% - Ênfase4 4 4 8" xfId="17758"/>
    <cellStyle name="20% - Ênfase4 4 4 9" xfId="25886"/>
    <cellStyle name="20% - Ênfase4 4 5" xfId="1676"/>
    <cellStyle name="20% - Ênfase4 4 5 10" xfId="34094"/>
    <cellStyle name="20% - Ênfase4 4 5 11" xfId="42711"/>
    <cellStyle name="20% - Ênfase4 4 5 12" xfId="53413"/>
    <cellStyle name="20% - Ênfase4 4 5 2" xfId="1677"/>
    <cellStyle name="20% - Ênfase4 4 5 2 10" xfId="42712"/>
    <cellStyle name="20% - Ênfase4 4 5 2 11" xfId="53414"/>
    <cellStyle name="20% - Ênfase4 4 5 2 2" xfId="1678"/>
    <cellStyle name="20% - Ênfase4 4 5 2 2 2" xfId="14029"/>
    <cellStyle name="20% - Ênfase4 4 5 2 2 2 2" xfId="49154"/>
    <cellStyle name="20% - Ênfase4 4 5 2 2 3" xfId="21886"/>
    <cellStyle name="20% - Ênfase4 4 5 2 2 4" xfId="30014"/>
    <cellStyle name="20% - Ênfase4 4 5 2 2 5" xfId="38155"/>
    <cellStyle name="20% - Ênfase4 4 5 2 2 6" xfId="42713"/>
    <cellStyle name="20% - Ênfase4 4 5 2 2 7" xfId="53415"/>
    <cellStyle name="20% - Ênfase4 4 5 2 3" xfId="1679"/>
    <cellStyle name="20% - Ênfase4 4 5 2 3 2" xfId="15517"/>
    <cellStyle name="20% - Ênfase4 4 5 2 3 2 2" xfId="50642"/>
    <cellStyle name="20% - Ênfase4 4 5 2 3 3" xfId="23506"/>
    <cellStyle name="20% - Ênfase4 4 5 2 3 4" xfId="31634"/>
    <cellStyle name="20% - Ênfase4 4 5 2 3 5" xfId="39775"/>
    <cellStyle name="20% - Ênfase4 4 5 2 3 6" xfId="42714"/>
    <cellStyle name="20% - Ênfase4 4 5 2 3 7" xfId="53416"/>
    <cellStyle name="20% - Ênfase4 4 5 2 4" xfId="1680"/>
    <cellStyle name="20% - Ênfase4 4 5 2 4 2" xfId="17009"/>
    <cellStyle name="20% - Ênfase4 4 5 2 4 2 2" xfId="52134"/>
    <cellStyle name="20% - Ênfase4 4 5 2 4 3" xfId="25130"/>
    <cellStyle name="20% - Ênfase4 4 5 2 4 4" xfId="33258"/>
    <cellStyle name="20% - Ênfase4 4 5 2 4 5" xfId="41399"/>
    <cellStyle name="20% - Ênfase4 4 5 2 4 6" xfId="42715"/>
    <cellStyle name="20% - Ênfase4 4 5 2 4 7" xfId="53417"/>
    <cellStyle name="20% - Ênfase4 4 5 2 5" xfId="1681"/>
    <cellStyle name="20% - Ênfase4 4 5 2 5 2" xfId="12555"/>
    <cellStyle name="20% - Ênfase4 4 5 2 5 2 2" xfId="47680"/>
    <cellStyle name="20% - Ênfase4 4 5 2 5 3" xfId="20270"/>
    <cellStyle name="20% - Ênfase4 4 5 2 5 4" xfId="28398"/>
    <cellStyle name="20% - Ênfase4 4 5 2 5 5" xfId="36539"/>
    <cellStyle name="20% - Ênfase4 4 5 2 5 6" xfId="42716"/>
    <cellStyle name="20% - Ênfase4 4 5 2 5 7" xfId="53418"/>
    <cellStyle name="20% - Ênfase4 4 5 2 6" xfId="11025"/>
    <cellStyle name="20% - Ênfase4 4 5 2 6 2" xfId="46178"/>
    <cellStyle name="20% - Ênfase4 4 5 2 7" xfId="18634"/>
    <cellStyle name="20% - Ênfase4 4 5 2 8" xfId="26762"/>
    <cellStyle name="20% - Ênfase4 4 5 2 9" xfId="34903"/>
    <cellStyle name="20% - Ênfase4 4 5 3" xfId="1682"/>
    <cellStyle name="20% - Ênfase4 4 5 3 2" xfId="13291"/>
    <cellStyle name="20% - Ênfase4 4 5 3 2 2" xfId="48416"/>
    <cellStyle name="20% - Ênfase4 4 5 3 3" xfId="21077"/>
    <cellStyle name="20% - Ênfase4 4 5 3 4" xfId="29205"/>
    <cellStyle name="20% - Ênfase4 4 5 3 5" xfId="37346"/>
    <cellStyle name="20% - Ênfase4 4 5 3 6" xfId="42717"/>
    <cellStyle name="20% - Ênfase4 4 5 3 7" xfId="53419"/>
    <cellStyle name="20% - Ênfase4 4 5 4" xfId="1683"/>
    <cellStyle name="20% - Ênfase4 4 5 4 2" xfId="14774"/>
    <cellStyle name="20% - Ênfase4 4 5 4 2 2" xfId="49899"/>
    <cellStyle name="20% - Ênfase4 4 5 4 3" xfId="22697"/>
    <cellStyle name="20% - Ênfase4 4 5 4 4" xfId="30825"/>
    <cellStyle name="20% - Ênfase4 4 5 4 5" xfId="38966"/>
    <cellStyle name="20% - Ênfase4 4 5 4 6" xfId="42718"/>
    <cellStyle name="20% - Ênfase4 4 5 4 7" xfId="53420"/>
    <cellStyle name="20% - Ênfase4 4 5 5" xfId="1684"/>
    <cellStyle name="20% - Ênfase4 4 5 5 2" xfId="16266"/>
    <cellStyle name="20% - Ênfase4 4 5 5 2 2" xfId="51391"/>
    <cellStyle name="20% - Ênfase4 4 5 5 3" xfId="24321"/>
    <cellStyle name="20% - Ênfase4 4 5 5 4" xfId="32449"/>
    <cellStyle name="20% - Ênfase4 4 5 5 5" xfId="40590"/>
    <cellStyle name="20% - Ênfase4 4 5 5 6" xfId="42719"/>
    <cellStyle name="20% - Ênfase4 4 5 5 7" xfId="53421"/>
    <cellStyle name="20% - Ênfase4 4 5 6" xfId="1685"/>
    <cellStyle name="20% - Ênfase4 4 5 6 2" xfId="11798"/>
    <cellStyle name="20% - Ênfase4 4 5 6 2 2" xfId="46935"/>
    <cellStyle name="20% - Ênfase4 4 5 6 3" xfId="19461"/>
    <cellStyle name="20% - Ênfase4 4 5 6 4" xfId="27589"/>
    <cellStyle name="20% - Ênfase4 4 5 6 5" xfId="35730"/>
    <cellStyle name="20% - Ênfase4 4 5 6 6" xfId="42720"/>
    <cellStyle name="20% - Ênfase4 4 5 6 7" xfId="53422"/>
    <cellStyle name="20% - Ênfase4 4 5 7" xfId="10275"/>
    <cellStyle name="20% - Ênfase4 4 5 7 2" xfId="45441"/>
    <cellStyle name="20% - Ênfase4 4 5 8" xfId="17825"/>
    <cellStyle name="20% - Ênfase4 4 5 9" xfId="25953"/>
    <cellStyle name="20% - Ênfase4 4 6" xfId="1686"/>
    <cellStyle name="20% - Ênfase4 4 6 10" xfId="34161"/>
    <cellStyle name="20% - Ênfase4 4 6 11" xfId="42721"/>
    <cellStyle name="20% - Ênfase4 4 6 12" xfId="53423"/>
    <cellStyle name="20% - Ênfase4 4 6 2" xfId="1687"/>
    <cellStyle name="20% - Ênfase4 4 6 2 10" xfId="42722"/>
    <cellStyle name="20% - Ênfase4 4 6 2 11" xfId="53424"/>
    <cellStyle name="20% - Ênfase4 4 6 2 2" xfId="1688"/>
    <cellStyle name="20% - Ênfase4 4 6 2 2 2" xfId="14090"/>
    <cellStyle name="20% - Ênfase4 4 6 2 2 2 2" xfId="49215"/>
    <cellStyle name="20% - Ênfase4 4 6 2 2 3" xfId="21953"/>
    <cellStyle name="20% - Ênfase4 4 6 2 2 4" xfId="30081"/>
    <cellStyle name="20% - Ênfase4 4 6 2 2 5" xfId="38222"/>
    <cellStyle name="20% - Ênfase4 4 6 2 2 6" xfId="42723"/>
    <cellStyle name="20% - Ênfase4 4 6 2 2 7" xfId="53425"/>
    <cellStyle name="20% - Ênfase4 4 6 2 3" xfId="1689"/>
    <cellStyle name="20% - Ênfase4 4 6 2 3 2" xfId="15578"/>
    <cellStyle name="20% - Ênfase4 4 6 2 3 2 2" xfId="50703"/>
    <cellStyle name="20% - Ênfase4 4 6 2 3 3" xfId="23573"/>
    <cellStyle name="20% - Ênfase4 4 6 2 3 4" xfId="31701"/>
    <cellStyle name="20% - Ênfase4 4 6 2 3 5" xfId="39842"/>
    <cellStyle name="20% - Ênfase4 4 6 2 3 6" xfId="42724"/>
    <cellStyle name="20% - Ênfase4 4 6 2 3 7" xfId="53426"/>
    <cellStyle name="20% - Ênfase4 4 6 2 4" xfId="1690"/>
    <cellStyle name="20% - Ênfase4 4 6 2 4 2" xfId="17070"/>
    <cellStyle name="20% - Ênfase4 4 6 2 4 2 2" xfId="52195"/>
    <cellStyle name="20% - Ênfase4 4 6 2 4 3" xfId="25197"/>
    <cellStyle name="20% - Ênfase4 4 6 2 4 4" xfId="33325"/>
    <cellStyle name="20% - Ênfase4 4 6 2 4 5" xfId="41466"/>
    <cellStyle name="20% - Ênfase4 4 6 2 4 6" xfId="42725"/>
    <cellStyle name="20% - Ênfase4 4 6 2 4 7" xfId="53427"/>
    <cellStyle name="20% - Ênfase4 4 6 2 5" xfId="1691"/>
    <cellStyle name="20% - Ênfase4 4 6 2 5 2" xfId="12616"/>
    <cellStyle name="20% - Ênfase4 4 6 2 5 2 2" xfId="47741"/>
    <cellStyle name="20% - Ênfase4 4 6 2 5 3" xfId="20337"/>
    <cellStyle name="20% - Ênfase4 4 6 2 5 4" xfId="28465"/>
    <cellStyle name="20% - Ênfase4 4 6 2 5 5" xfId="36606"/>
    <cellStyle name="20% - Ênfase4 4 6 2 5 6" xfId="42726"/>
    <cellStyle name="20% - Ênfase4 4 6 2 5 7" xfId="53428"/>
    <cellStyle name="20% - Ênfase4 4 6 2 6" xfId="11086"/>
    <cellStyle name="20% - Ênfase4 4 6 2 6 2" xfId="46239"/>
    <cellStyle name="20% - Ênfase4 4 6 2 7" xfId="18701"/>
    <cellStyle name="20% - Ênfase4 4 6 2 8" xfId="26829"/>
    <cellStyle name="20% - Ênfase4 4 6 2 9" xfId="34970"/>
    <cellStyle name="20% - Ênfase4 4 6 3" xfId="1692"/>
    <cellStyle name="20% - Ênfase4 4 6 3 2" xfId="13352"/>
    <cellStyle name="20% - Ênfase4 4 6 3 2 2" xfId="48477"/>
    <cellStyle name="20% - Ênfase4 4 6 3 3" xfId="21144"/>
    <cellStyle name="20% - Ênfase4 4 6 3 4" xfId="29272"/>
    <cellStyle name="20% - Ênfase4 4 6 3 5" xfId="37413"/>
    <cellStyle name="20% - Ênfase4 4 6 3 6" xfId="42727"/>
    <cellStyle name="20% - Ênfase4 4 6 3 7" xfId="53429"/>
    <cellStyle name="20% - Ênfase4 4 6 4" xfId="1693"/>
    <cellStyle name="20% - Ênfase4 4 6 4 2" xfId="14835"/>
    <cellStyle name="20% - Ênfase4 4 6 4 2 2" xfId="49960"/>
    <cellStyle name="20% - Ênfase4 4 6 4 3" xfId="22764"/>
    <cellStyle name="20% - Ênfase4 4 6 4 4" xfId="30892"/>
    <cellStyle name="20% - Ênfase4 4 6 4 5" xfId="39033"/>
    <cellStyle name="20% - Ênfase4 4 6 4 6" xfId="42728"/>
    <cellStyle name="20% - Ênfase4 4 6 4 7" xfId="53430"/>
    <cellStyle name="20% - Ênfase4 4 6 5" xfId="1694"/>
    <cellStyle name="20% - Ênfase4 4 6 5 2" xfId="16327"/>
    <cellStyle name="20% - Ênfase4 4 6 5 2 2" xfId="51452"/>
    <cellStyle name="20% - Ênfase4 4 6 5 3" xfId="24388"/>
    <cellStyle name="20% - Ênfase4 4 6 5 4" xfId="32516"/>
    <cellStyle name="20% - Ênfase4 4 6 5 5" xfId="40657"/>
    <cellStyle name="20% - Ênfase4 4 6 5 6" xfId="42729"/>
    <cellStyle name="20% - Ênfase4 4 6 5 7" xfId="53431"/>
    <cellStyle name="20% - Ênfase4 4 6 6" xfId="1695"/>
    <cellStyle name="20% - Ênfase4 4 6 6 2" xfId="11859"/>
    <cellStyle name="20% - Ênfase4 4 6 6 2 2" xfId="46996"/>
    <cellStyle name="20% - Ênfase4 4 6 6 3" xfId="19528"/>
    <cellStyle name="20% - Ênfase4 4 6 6 4" xfId="27656"/>
    <cellStyle name="20% - Ênfase4 4 6 6 5" xfId="35797"/>
    <cellStyle name="20% - Ênfase4 4 6 6 6" xfId="42730"/>
    <cellStyle name="20% - Ênfase4 4 6 6 7" xfId="53432"/>
    <cellStyle name="20% - Ênfase4 4 6 7" xfId="10343"/>
    <cellStyle name="20% - Ênfase4 4 6 7 2" xfId="45499"/>
    <cellStyle name="20% - Ênfase4 4 6 8" xfId="17892"/>
    <cellStyle name="20% - Ênfase4 4 6 9" xfId="26020"/>
    <cellStyle name="20% - Ênfase4 4 7" xfId="1696"/>
    <cellStyle name="20% - Ênfase4 4 7 10" xfId="42731"/>
    <cellStyle name="20% - Ênfase4 4 7 11" xfId="53433"/>
    <cellStyle name="20% - Ênfase4 4 7 2" xfId="1697"/>
    <cellStyle name="20% - Ênfase4 4 7 2 2" xfId="13531"/>
    <cellStyle name="20% - Ênfase4 4 7 2 2 2" xfId="48656"/>
    <cellStyle name="20% - Ênfase4 4 7 2 3" xfId="21334"/>
    <cellStyle name="20% - Ênfase4 4 7 2 4" xfId="29462"/>
    <cellStyle name="20% - Ênfase4 4 7 2 5" xfId="37603"/>
    <cellStyle name="20% - Ênfase4 4 7 2 6" xfId="42732"/>
    <cellStyle name="20% - Ênfase4 4 7 2 7" xfId="53434"/>
    <cellStyle name="20% - Ênfase4 4 7 3" xfId="1698"/>
    <cellStyle name="20% - Ênfase4 4 7 3 2" xfId="15014"/>
    <cellStyle name="20% - Ênfase4 4 7 3 2 2" xfId="50139"/>
    <cellStyle name="20% - Ênfase4 4 7 3 3" xfId="22954"/>
    <cellStyle name="20% - Ênfase4 4 7 3 4" xfId="31082"/>
    <cellStyle name="20% - Ênfase4 4 7 3 5" xfId="39223"/>
    <cellStyle name="20% - Ênfase4 4 7 3 6" xfId="42733"/>
    <cellStyle name="20% - Ênfase4 4 7 3 7" xfId="53435"/>
    <cellStyle name="20% - Ênfase4 4 7 4" xfId="1699"/>
    <cellStyle name="20% - Ênfase4 4 7 4 2" xfId="16506"/>
    <cellStyle name="20% - Ênfase4 4 7 4 2 2" xfId="51631"/>
    <cellStyle name="20% - Ênfase4 4 7 4 3" xfId="24578"/>
    <cellStyle name="20% - Ênfase4 4 7 4 4" xfId="32706"/>
    <cellStyle name="20% - Ênfase4 4 7 4 5" xfId="40847"/>
    <cellStyle name="20% - Ênfase4 4 7 4 6" xfId="42734"/>
    <cellStyle name="20% - Ênfase4 4 7 4 7" xfId="53436"/>
    <cellStyle name="20% - Ênfase4 4 7 5" xfId="1700"/>
    <cellStyle name="20% - Ênfase4 4 7 5 2" xfId="12059"/>
    <cellStyle name="20% - Ênfase4 4 7 5 2 2" xfId="47185"/>
    <cellStyle name="20% - Ênfase4 4 7 5 3" xfId="19728"/>
    <cellStyle name="20% - Ênfase4 4 7 5 4" xfId="27856"/>
    <cellStyle name="20% - Ênfase4 4 7 5 5" xfId="35997"/>
    <cellStyle name="20% - Ênfase4 4 7 5 6" xfId="42735"/>
    <cellStyle name="20% - Ênfase4 4 7 5 7" xfId="53437"/>
    <cellStyle name="20% - Ênfase4 4 7 6" xfId="10522"/>
    <cellStyle name="20% - Ênfase4 4 7 6 2" xfId="45675"/>
    <cellStyle name="20% - Ênfase4 4 7 7" xfId="18082"/>
    <cellStyle name="20% - Ênfase4 4 7 8" xfId="26210"/>
    <cellStyle name="20% - Ênfase4 4 7 9" xfId="34351"/>
    <cellStyle name="20% - Ênfase4 4 8" xfId="1701"/>
    <cellStyle name="20% - Ênfase4 4 8 2" xfId="12793"/>
    <cellStyle name="20% - Ênfase4 4 8 2 2" xfId="47918"/>
    <cellStyle name="20% - Ênfase4 4 8 3" xfId="20525"/>
    <cellStyle name="20% - Ênfase4 4 8 4" xfId="28653"/>
    <cellStyle name="20% - Ênfase4 4 8 5" xfId="36794"/>
    <cellStyle name="20% - Ênfase4 4 8 6" xfId="42736"/>
    <cellStyle name="20% - Ênfase4 4 8 7" xfId="53438"/>
    <cellStyle name="20% - Ênfase4 4 9" xfId="1702"/>
    <cellStyle name="20% - Ênfase4 4 9 2" xfId="14271"/>
    <cellStyle name="20% - Ênfase4 4 9 2 2" xfId="49396"/>
    <cellStyle name="20% - Ênfase4 4 9 3" xfId="22145"/>
    <cellStyle name="20% - Ênfase4 4 9 4" xfId="30273"/>
    <cellStyle name="20% - Ênfase4 4 9 5" xfId="38414"/>
    <cellStyle name="20% - Ênfase4 4 9 6" xfId="42737"/>
    <cellStyle name="20% - Ênfase4 4 9 7" xfId="53439"/>
    <cellStyle name="20% - Ênfase4 5" xfId="1703"/>
    <cellStyle name="20% - Ênfase4 5 10" xfId="25436"/>
    <cellStyle name="20% - Ênfase4 5 11" xfId="33567"/>
    <cellStyle name="20% - Ênfase4 5 12" xfId="42738"/>
    <cellStyle name="20% - Ênfase4 5 13" xfId="53440"/>
    <cellStyle name="20% - Ênfase4 5 14" xfId="61034"/>
    <cellStyle name="20% - Ênfase4 5 15" xfId="61491"/>
    <cellStyle name="20% - Ênfase4 5 16" xfId="61698"/>
    <cellStyle name="20% - Ênfase4 5 2" xfId="1704"/>
    <cellStyle name="20% - Ênfase4 5 2 10" xfId="33880"/>
    <cellStyle name="20% - Ênfase4 5 2 11" xfId="42739"/>
    <cellStyle name="20% - Ênfase4 5 2 12" xfId="53441"/>
    <cellStyle name="20% - Ênfase4 5 2 2" xfId="1705"/>
    <cellStyle name="20% - Ênfase4 5 2 2 10" xfId="42740"/>
    <cellStyle name="20% - Ênfase4 5 2 2 11" xfId="53442"/>
    <cellStyle name="20% - Ênfase4 5 2 2 2" xfId="1706"/>
    <cellStyle name="20% - Ênfase4 5 2 2 2 2" xfId="13835"/>
    <cellStyle name="20% - Ênfase4 5 2 2 2 2 2" xfId="48960"/>
    <cellStyle name="20% - Ênfase4 5 2 2 2 3" xfId="21672"/>
    <cellStyle name="20% - Ênfase4 5 2 2 2 4" xfId="29800"/>
    <cellStyle name="20% - Ênfase4 5 2 2 2 5" xfId="37941"/>
    <cellStyle name="20% - Ênfase4 5 2 2 2 6" xfId="42741"/>
    <cellStyle name="20% - Ênfase4 5 2 2 2 7" xfId="53443"/>
    <cellStyle name="20% - Ênfase4 5 2 2 3" xfId="1707"/>
    <cellStyle name="20% - Ênfase4 5 2 2 3 2" xfId="15323"/>
    <cellStyle name="20% - Ênfase4 5 2 2 3 2 2" xfId="50448"/>
    <cellStyle name="20% - Ênfase4 5 2 2 3 3" xfId="23292"/>
    <cellStyle name="20% - Ênfase4 5 2 2 3 4" xfId="31420"/>
    <cellStyle name="20% - Ênfase4 5 2 2 3 5" xfId="39561"/>
    <cellStyle name="20% - Ênfase4 5 2 2 3 6" xfId="42742"/>
    <cellStyle name="20% - Ênfase4 5 2 2 3 7" xfId="53444"/>
    <cellStyle name="20% - Ênfase4 5 2 2 4" xfId="1708"/>
    <cellStyle name="20% - Ênfase4 5 2 2 4 2" xfId="16815"/>
    <cellStyle name="20% - Ênfase4 5 2 2 4 2 2" xfId="51940"/>
    <cellStyle name="20% - Ênfase4 5 2 2 4 3" xfId="24916"/>
    <cellStyle name="20% - Ênfase4 5 2 2 4 4" xfId="33044"/>
    <cellStyle name="20% - Ênfase4 5 2 2 4 5" xfId="41185"/>
    <cellStyle name="20% - Ênfase4 5 2 2 4 6" xfId="42743"/>
    <cellStyle name="20% - Ênfase4 5 2 2 4 7" xfId="53445"/>
    <cellStyle name="20% - Ênfase4 5 2 2 5" xfId="1709"/>
    <cellStyle name="20% - Ênfase4 5 2 2 5 2" xfId="12361"/>
    <cellStyle name="20% - Ênfase4 5 2 2 5 2 2" xfId="47486"/>
    <cellStyle name="20% - Ênfase4 5 2 2 5 3" xfId="20056"/>
    <cellStyle name="20% - Ênfase4 5 2 2 5 4" xfId="28184"/>
    <cellStyle name="20% - Ênfase4 5 2 2 5 5" xfId="36325"/>
    <cellStyle name="20% - Ênfase4 5 2 2 5 6" xfId="42744"/>
    <cellStyle name="20% - Ênfase4 5 2 2 5 7" xfId="53446"/>
    <cellStyle name="20% - Ênfase4 5 2 2 6" xfId="10831"/>
    <cellStyle name="20% - Ênfase4 5 2 2 6 2" xfId="45984"/>
    <cellStyle name="20% - Ênfase4 5 2 2 7" xfId="18420"/>
    <cellStyle name="20% - Ênfase4 5 2 2 8" xfId="26548"/>
    <cellStyle name="20% - Ênfase4 5 2 2 9" xfId="34689"/>
    <cellStyle name="20% - Ênfase4 5 2 3" xfId="1710"/>
    <cellStyle name="20% - Ênfase4 5 2 3 2" xfId="13102"/>
    <cellStyle name="20% - Ênfase4 5 2 3 2 2" xfId="48227"/>
    <cellStyle name="20% - Ênfase4 5 2 3 3" xfId="20863"/>
    <cellStyle name="20% - Ênfase4 5 2 3 4" xfId="28991"/>
    <cellStyle name="20% - Ênfase4 5 2 3 5" xfId="37132"/>
    <cellStyle name="20% - Ênfase4 5 2 3 6" xfId="42745"/>
    <cellStyle name="20% - Ênfase4 5 2 3 7" xfId="53447"/>
    <cellStyle name="20% - Ênfase4 5 2 4" xfId="1711"/>
    <cellStyle name="20% - Ênfase4 5 2 4 2" xfId="14580"/>
    <cellStyle name="20% - Ênfase4 5 2 4 2 2" xfId="49705"/>
    <cellStyle name="20% - Ênfase4 5 2 4 3" xfId="22483"/>
    <cellStyle name="20% - Ênfase4 5 2 4 4" xfId="30611"/>
    <cellStyle name="20% - Ênfase4 5 2 4 5" xfId="38752"/>
    <cellStyle name="20% - Ênfase4 5 2 4 6" xfId="42746"/>
    <cellStyle name="20% - Ênfase4 5 2 4 7" xfId="53448"/>
    <cellStyle name="20% - Ênfase4 5 2 5" xfId="1712"/>
    <cellStyle name="20% - Ênfase4 5 2 5 2" xfId="16072"/>
    <cellStyle name="20% - Ênfase4 5 2 5 2 2" xfId="51197"/>
    <cellStyle name="20% - Ênfase4 5 2 5 3" xfId="24107"/>
    <cellStyle name="20% - Ênfase4 5 2 5 4" xfId="32235"/>
    <cellStyle name="20% - Ênfase4 5 2 5 5" xfId="40376"/>
    <cellStyle name="20% - Ênfase4 5 2 5 6" xfId="42747"/>
    <cellStyle name="20% - Ênfase4 5 2 5 7" xfId="53449"/>
    <cellStyle name="20% - Ênfase4 5 2 6" xfId="1713"/>
    <cellStyle name="20% - Ênfase4 5 2 6 2" xfId="11604"/>
    <cellStyle name="20% - Ênfase4 5 2 6 2 2" xfId="46741"/>
    <cellStyle name="20% - Ênfase4 5 2 6 3" xfId="19247"/>
    <cellStyle name="20% - Ênfase4 5 2 6 4" xfId="27375"/>
    <cellStyle name="20% - Ênfase4 5 2 6 5" xfId="35516"/>
    <cellStyle name="20% - Ênfase4 5 2 6 6" xfId="42748"/>
    <cellStyle name="20% - Ênfase4 5 2 6 7" xfId="53450"/>
    <cellStyle name="20% - Ênfase4 5 2 7" xfId="10065"/>
    <cellStyle name="20% - Ênfase4 5 2 7 2" xfId="45249"/>
    <cellStyle name="20% - Ênfase4 5 2 8" xfId="17611"/>
    <cellStyle name="20% - Ênfase4 5 2 9" xfId="25739"/>
    <cellStyle name="20% - Ênfase4 5 3" xfId="1714"/>
    <cellStyle name="20% - Ênfase4 5 3 10" xfId="42749"/>
    <cellStyle name="20% - Ênfase4 5 3 11" xfId="53451"/>
    <cellStyle name="20% - Ênfase4 5 3 2" xfId="1715"/>
    <cellStyle name="20% - Ênfase4 5 3 2 2" xfId="13556"/>
    <cellStyle name="20% - Ênfase4 5 3 2 2 2" xfId="48681"/>
    <cellStyle name="20% - Ênfase4 5 3 2 3" xfId="21369"/>
    <cellStyle name="20% - Ênfase4 5 3 2 4" xfId="29497"/>
    <cellStyle name="20% - Ênfase4 5 3 2 5" xfId="37638"/>
    <cellStyle name="20% - Ênfase4 5 3 2 6" xfId="42750"/>
    <cellStyle name="20% - Ênfase4 5 3 2 7" xfId="53452"/>
    <cellStyle name="20% - Ênfase4 5 3 3" xfId="1716"/>
    <cellStyle name="20% - Ênfase4 5 3 3 2" xfId="15044"/>
    <cellStyle name="20% - Ênfase4 5 3 3 2 2" xfId="50169"/>
    <cellStyle name="20% - Ênfase4 5 3 3 3" xfId="22989"/>
    <cellStyle name="20% - Ênfase4 5 3 3 4" xfId="31117"/>
    <cellStyle name="20% - Ênfase4 5 3 3 5" xfId="39258"/>
    <cellStyle name="20% - Ênfase4 5 3 3 6" xfId="42751"/>
    <cellStyle name="20% - Ênfase4 5 3 3 7" xfId="53453"/>
    <cellStyle name="20% - Ênfase4 5 3 4" xfId="1717"/>
    <cellStyle name="20% - Ênfase4 5 3 4 2" xfId="16536"/>
    <cellStyle name="20% - Ênfase4 5 3 4 2 2" xfId="51661"/>
    <cellStyle name="20% - Ênfase4 5 3 4 3" xfId="24613"/>
    <cellStyle name="20% - Ênfase4 5 3 4 4" xfId="32741"/>
    <cellStyle name="20% - Ênfase4 5 3 4 5" xfId="40882"/>
    <cellStyle name="20% - Ênfase4 5 3 4 6" xfId="42752"/>
    <cellStyle name="20% - Ênfase4 5 3 4 7" xfId="53454"/>
    <cellStyle name="20% - Ênfase4 5 3 5" xfId="1718"/>
    <cellStyle name="20% - Ênfase4 5 3 5 2" xfId="12085"/>
    <cellStyle name="20% - Ênfase4 5 3 5 2 2" xfId="47210"/>
    <cellStyle name="20% - Ênfase4 5 3 5 3" xfId="19756"/>
    <cellStyle name="20% - Ênfase4 5 3 5 4" xfId="27884"/>
    <cellStyle name="20% - Ênfase4 5 3 5 5" xfId="36025"/>
    <cellStyle name="20% - Ênfase4 5 3 5 6" xfId="42753"/>
    <cellStyle name="20% - Ênfase4 5 3 5 7" xfId="53455"/>
    <cellStyle name="20% - Ênfase4 5 3 6" xfId="10552"/>
    <cellStyle name="20% - Ênfase4 5 3 6 2" xfId="45705"/>
    <cellStyle name="20% - Ênfase4 5 3 7" xfId="18117"/>
    <cellStyle name="20% - Ênfase4 5 3 8" xfId="26245"/>
    <cellStyle name="20% - Ênfase4 5 3 9" xfId="34386"/>
    <cellStyle name="20% - Ênfase4 5 4" xfId="1719"/>
    <cellStyle name="20% - Ênfase4 5 4 2" xfId="12823"/>
    <cellStyle name="20% - Ênfase4 5 4 2 2" xfId="47948"/>
    <cellStyle name="20% - Ênfase4 5 4 3" xfId="20560"/>
    <cellStyle name="20% - Ênfase4 5 4 4" xfId="28688"/>
    <cellStyle name="20% - Ênfase4 5 4 5" xfId="36829"/>
    <cellStyle name="20% - Ênfase4 5 4 6" xfId="42754"/>
    <cellStyle name="20% - Ênfase4 5 4 7" xfId="53456"/>
    <cellStyle name="20% - Ênfase4 5 5" xfId="1720"/>
    <cellStyle name="20% - Ênfase4 5 5 2" xfId="14301"/>
    <cellStyle name="20% - Ênfase4 5 5 2 2" xfId="49426"/>
    <cellStyle name="20% - Ênfase4 5 5 3" xfId="22180"/>
    <cellStyle name="20% - Ênfase4 5 5 4" xfId="30308"/>
    <cellStyle name="20% - Ênfase4 5 5 5" xfId="38449"/>
    <cellStyle name="20% - Ênfase4 5 5 6" xfId="42755"/>
    <cellStyle name="20% - Ênfase4 5 5 7" xfId="53457"/>
    <cellStyle name="20% - Ênfase4 5 6" xfId="1721"/>
    <cellStyle name="20% - Ênfase4 5 6 2" xfId="15793"/>
    <cellStyle name="20% - Ênfase4 5 6 2 2" xfId="50918"/>
    <cellStyle name="20% - Ênfase4 5 6 3" xfId="23804"/>
    <cellStyle name="20% - Ênfase4 5 6 4" xfId="31932"/>
    <cellStyle name="20% - Ênfase4 5 6 5" xfId="40073"/>
    <cellStyle name="20% - Ênfase4 5 6 6" xfId="42756"/>
    <cellStyle name="20% - Ênfase4 5 6 7" xfId="53458"/>
    <cellStyle name="20% - Ênfase4 5 7" xfId="1722"/>
    <cellStyle name="20% - Ênfase4 5 7 2" xfId="11324"/>
    <cellStyle name="20% - Ênfase4 5 7 2 2" xfId="46462"/>
    <cellStyle name="20% - Ênfase4 5 7 3" xfId="18944"/>
    <cellStyle name="20% - Ênfase4 5 7 4" xfId="27072"/>
    <cellStyle name="20% - Ênfase4 5 7 5" xfId="35213"/>
    <cellStyle name="20% - Ênfase4 5 7 6" xfId="42757"/>
    <cellStyle name="20% - Ênfase4 5 7 7" xfId="53459"/>
    <cellStyle name="20% - Ênfase4 5 8" xfId="9700"/>
    <cellStyle name="20% - Ênfase4 5 8 2" xfId="44970"/>
    <cellStyle name="20% - Ênfase4 5 9" xfId="17308"/>
    <cellStyle name="20% - Ênfase4 6" xfId="1723"/>
    <cellStyle name="20% - Ênfase4 6 10" xfId="25482"/>
    <cellStyle name="20% - Ênfase4 6 11" xfId="33622"/>
    <cellStyle name="20% - Ênfase4 6 12" xfId="42758"/>
    <cellStyle name="20% - Ênfase4 6 13" xfId="53460"/>
    <cellStyle name="20% - Ênfase4 6 14" xfId="61048"/>
    <cellStyle name="20% - Ênfase4 6 15" xfId="61505"/>
    <cellStyle name="20% - Ênfase4 6 16" xfId="61712"/>
    <cellStyle name="20% - Ênfase4 6 2" xfId="1724"/>
    <cellStyle name="20% - Ênfase4 6 2 10" xfId="33934"/>
    <cellStyle name="20% - Ênfase4 6 2 11" xfId="42759"/>
    <cellStyle name="20% - Ênfase4 6 2 12" xfId="53461"/>
    <cellStyle name="20% - Ênfase4 6 2 2" xfId="1725"/>
    <cellStyle name="20% - Ênfase4 6 2 2 10" xfId="42760"/>
    <cellStyle name="20% - Ênfase4 6 2 2 11" xfId="53462"/>
    <cellStyle name="20% - Ênfase4 6 2 2 2" xfId="1726"/>
    <cellStyle name="20% - Ênfase4 6 2 2 2 2" xfId="13884"/>
    <cellStyle name="20% - Ênfase4 6 2 2 2 2 2" xfId="49009"/>
    <cellStyle name="20% - Ênfase4 6 2 2 2 3" xfId="21726"/>
    <cellStyle name="20% - Ênfase4 6 2 2 2 4" xfId="29854"/>
    <cellStyle name="20% - Ênfase4 6 2 2 2 5" xfId="37995"/>
    <cellStyle name="20% - Ênfase4 6 2 2 2 6" xfId="42761"/>
    <cellStyle name="20% - Ênfase4 6 2 2 2 7" xfId="53463"/>
    <cellStyle name="20% - Ênfase4 6 2 2 3" xfId="1727"/>
    <cellStyle name="20% - Ênfase4 6 2 2 3 2" xfId="15372"/>
    <cellStyle name="20% - Ênfase4 6 2 2 3 2 2" xfId="50497"/>
    <cellStyle name="20% - Ênfase4 6 2 2 3 3" xfId="23346"/>
    <cellStyle name="20% - Ênfase4 6 2 2 3 4" xfId="31474"/>
    <cellStyle name="20% - Ênfase4 6 2 2 3 5" xfId="39615"/>
    <cellStyle name="20% - Ênfase4 6 2 2 3 6" xfId="42762"/>
    <cellStyle name="20% - Ênfase4 6 2 2 3 7" xfId="53464"/>
    <cellStyle name="20% - Ênfase4 6 2 2 4" xfId="1728"/>
    <cellStyle name="20% - Ênfase4 6 2 2 4 2" xfId="16864"/>
    <cellStyle name="20% - Ênfase4 6 2 2 4 2 2" xfId="51989"/>
    <cellStyle name="20% - Ênfase4 6 2 2 4 3" xfId="24970"/>
    <cellStyle name="20% - Ênfase4 6 2 2 4 4" xfId="33098"/>
    <cellStyle name="20% - Ênfase4 6 2 2 4 5" xfId="41239"/>
    <cellStyle name="20% - Ênfase4 6 2 2 4 6" xfId="42763"/>
    <cellStyle name="20% - Ênfase4 6 2 2 4 7" xfId="53465"/>
    <cellStyle name="20% - Ênfase4 6 2 2 5" xfId="1729"/>
    <cellStyle name="20% - Ênfase4 6 2 2 5 2" xfId="12410"/>
    <cellStyle name="20% - Ênfase4 6 2 2 5 2 2" xfId="47535"/>
    <cellStyle name="20% - Ênfase4 6 2 2 5 3" xfId="20110"/>
    <cellStyle name="20% - Ênfase4 6 2 2 5 4" xfId="28238"/>
    <cellStyle name="20% - Ênfase4 6 2 2 5 5" xfId="36379"/>
    <cellStyle name="20% - Ênfase4 6 2 2 5 6" xfId="42764"/>
    <cellStyle name="20% - Ênfase4 6 2 2 5 7" xfId="53466"/>
    <cellStyle name="20% - Ênfase4 6 2 2 6" xfId="10880"/>
    <cellStyle name="20% - Ênfase4 6 2 2 6 2" xfId="46033"/>
    <cellStyle name="20% - Ênfase4 6 2 2 7" xfId="18474"/>
    <cellStyle name="20% - Ênfase4 6 2 2 8" xfId="26602"/>
    <cellStyle name="20% - Ênfase4 6 2 2 9" xfId="34743"/>
    <cellStyle name="20% - Ênfase4 6 2 3" xfId="1730"/>
    <cellStyle name="20% - Ênfase4 6 2 3 2" xfId="13151"/>
    <cellStyle name="20% - Ênfase4 6 2 3 2 2" xfId="48276"/>
    <cellStyle name="20% - Ênfase4 6 2 3 3" xfId="20917"/>
    <cellStyle name="20% - Ênfase4 6 2 3 4" xfId="29045"/>
    <cellStyle name="20% - Ênfase4 6 2 3 5" xfId="37186"/>
    <cellStyle name="20% - Ênfase4 6 2 3 6" xfId="42765"/>
    <cellStyle name="20% - Ênfase4 6 2 3 7" xfId="53467"/>
    <cellStyle name="20% - Ênfase4 6 2 4" xfId="1731"/>
    <cellStyle name="20% - Ênfase4 6 2 4 2" xfId="14629"/>
    <cellStyle name="20% - Ênfase4 6 2 4 2 2" xfId="49754"/>
    <cellStyle name="20% - Ênfase4 6 2 4 3" xfId="22537"/>
    <cellStyle name="20% - Ênfase4 6 2 4 4" xfId="30665"/>
    <cellStyle name="20% - Ênfase4 6 2 4 5" xfId="38806"/>
    <cellStyle name="20% - Ênfase4 6 2 4 6" xfId="42766"/>
    <cellStyle name="20% - Ênfase4 6 2 4 7" xfId="53468"/>
    <cellStyle name="20% - Ênfase4 6 2 5" xfId="1732"/>
    <cellStyle name="20% - Ênfase4 6 2 5 2" xfId="16121"/>
    <cellStyle name="20% - Ênfase4 6 2 5 2 2" xfId="51246"/>
    <cellStyle name="20% - Ênfase4 6 2 5 3" xfId="24161"/>
    <cellStyle name="20% - Ênfase4 6 2 5 4" xfId="32289"/>
    <cellStyle name="20% - Ênfase4 6 2 5 5" xfId="40430"/>
    <cellStyle name="20% - Ênfase4 6 2 5 6" xfId="42767"/>
    <cellStyle name="20% - Ênfase4 6 2 5 7" xfId="53469"/>
    <cellStyle name="20% - Ênfase4 6 2 6" xfId="1733"/>
    <cellStyle name="20% - Ênfase4 6 2 6 2" xfId="11653"/>
    <cellStyle name="20% - Ênfase4 6 2 6 2 2" xfId="46790"/>
    <cellStyle name="20% - Ênfase4 6 2 6 3" xfId="19301"/>
    <cellStyle name="20% - Ênfase4 6 2 6 4" xfId="27429"/>
    <cellStyle name="20% - Ênfase4 6 2 6 5" xfId="35570"/>
    <cellStyle name="20% - Ênfase4 6 2 6 6" xfId="42768"/>
    <cellStyle name="20% - Ênfase4 6 2 6 7" xfId="53470"/>
    <cellStyle name="20% - Ênfase4 6 2 7" xfId="10128"/>
    <cellStyle name="20% - Ênfase4 6 2 7 2" xfId="45298"/>
    <cellStyle name="20% - Ênfase4 6 2 8" xfId="17665"/>
    <cellStyle name="20% - Ênfase4 6 2 9" xfId="25793"/>
    <cellStyle name="20% - Ênfase4 6 3" xfId="1734"/>
    <cellStyle name="20% - Ênfase4 6 3 10" xfId="42769"/>
    <cellStyle name="20% - Ênfase4 6 3 11" xfId="53471"/>
    <cellStyle name="20% - Ênfase4 6 3 2" xfId="1735"/>
    <cellStyle name="20% - Ênfase4 6 3 2 2" xfId="13597"/>
    <cellStyle name="20% - Ênfase4 6 3 2 2 2" xfId="48722"/>
    <cellStyle name="20% - Ênfase4 6 3 2 3" xfId="21415"/>
    <cellStyle name="20% - Ênfase4 6 3 2 4" xfId="29543"/>
    <cellStyle name="20% - Ênfase4 6 3 2 5" xfId="37684"/>
    <cellStyle name="20% - Ênfase4 6 3 2 6" xfId="42770"/>
    <cellStyle name="20% - Ênfase4 6 3 2 7" xfId="53472"/>
    <cellStyle name="20% - Ênfase4 6 3 3" xfId="1736"/>
    <cellStyle name="20% - Ênfase4 6 3 3 2" xfId="15085"/>
    <cellStyle name="20% - Ênfase4 6 3 3 2 2" xfId="50210"/>
    <cellStyle name="20% - Ênfase4 6 3 3 3" xfId="23035"/>
    <cellStyle name="20% - Ênfase4 6 3 3 4" xfId="31163"/>
    <cellStyle name="20% - Ênfase4 6 3 3 5" xfId="39304"/>
    <cellStyle name="20% - Ênfase4 6 3 3 6" xfId="42771"/>
    <cellStyle name="20% - Ênfase4 6 3 3 7" xfId="53473"/>
    <cellStyle name="20% - Ênfase4 6 3 4" xfId="1737"/>
    <cellStyle name="20% - Ênfase4 6 3 4 2" xfId="16577"/>
    <cellStyle name="20% - Ênfase4 6 3 4 2 2" xfId="51702"/>
    <cellStyle name="20% - Ênfase4 6 3 4 3" xfId="24659"/>
    <cellStyle name="20% - Ênfase4 6 3 4 4" xfId="32787"/>
    <cellStyle name="20% - Ênfase4 6 3 4 5" xfId="40928"/>
    <cellStyle name="20% - Ênfase4 6 3 4 6" xfId="42772"/>
    <cellStyle name="20% - Ênfase4 6 3 4 7" xfId="53474"/>
    <cellStyle name="20% - Ênfase4 6 3 5" xfId="1738"/>
    <cellStyle name="20% - Ênfase4 6 3 5 2" xfId="12123"/>
    <cellStyle name="20% - Ênfase4 6 3 5 2 2" xfId="47248"/>
    <cellStyle name="20% - Ênfase4 6 3 5 3" xfId="19799"/>
    <cellStyle name="20% - Ênfase4 6 3 5 4" xfId="27927"/>
    <cellStyle name="20% - Ênfase4 6 3 5 5" xfId="36068"/>
    <cellStyle name="20% - Ênfase4 6 3 5 6" xfId="42773"/>
    <cellStyle name="20% - Ênfase4 6 3 5 7" xfId="53475"/>
    <cellStyle name="20% - Ênfase4 6 3 6" xfId="10593"/>
    <cellStyle name="20% - Ênfase4 6 3 6 2" xfId="45746"/>
    <cellStyle name="20% - Ênfase4 6 3 7" xfId="18163"/>
    <cellStyle name="20% - Ênfase4 6 3 8" xfId="26291"/>
    <cellStyle name="20% - Ênfase4 6 3 9" xfId="34432"/>
    <cellStyle name="20% - Ênfase4 6 4" xfId="1739"/>
    <cellStyle name="20% - Ênfase4 6 4 2" xfId="12864"/>
    <cellStyle name="20% - Ênfase4 6 4 2 2" xfId="47989"/>
    <cellStyle name="20% - Ênfase4 6 4 3" xfId="20606"/>
    <cellStyle name="20% - Ênfase4 6 4 4" xfId="28734"/>
    <cellStyle name="20% - Ênfase4 6 4 5" xfId="36875"/>
    <cellStyle name="20% - Ênfase4 6 4 6" xfId="42774"/>
    <cellStyle name="20% - Ênfase4 6 4 7" xfId="53476"/>
    <cellStyle name="20% - Ênfase4 6 5" xfId="1740"/>
    <cellStyle name="20% - Ênfase4 6 5 2" xfId="14342"/>
    <cellStyle name="20% - Ênfase4 6 5 2 2" xfId="49467"/>
    <cellStyle name="20% - Ênfase4 6 5 3" xfId="22226"/>
    <cellStyle name="20% - Ênfase4 6 5 4" xfId="30354"/>
    <cellStyle name="20% - Ênfase4 6 5 5" xfId="38495"/>
    <cellStyle name="20% - Ênfase4 6 5 6" xfId="42775"/>
    <cellStyle name="20% - Ênfase4 6 5 7" xfId="53477"/>
    <cellStyle name="20% - Ênfase4 6 6" xfId="1741"/>
    <cellStyle name="20% - Ênfase4 6 6 2" xfId="15834"/>
    <cellStyle name="20% - Ênfase4 6 6 2 2" xfId="50959"/>
    <cellStyle name="20% - Ênfase4 6 6 3" xfId="23850"/>
    <cellStyle name="20% - Ênfase4 6 6 4" xfId="31978"/>
    <cellStyle name="20% - Ênfase4 6 6 5" xfId="40119"/>
    <cellStyle name="20% - Ênfase4 6 6 6" xfId="42776"/>
    <cellStyle name="20% - Ênfase4 6 6 7" xfId="53478"/>
    <cellStyle name="20% - Ênfase4 6 7" xfId="1742"/>
    <cellStyle name="20% - Ênfase4 6 7 2" xfId="11366"/>
    <cellStyle name="20% - Ênfase4 6 7 2 2" xfId="46503"/>
    <cellStyle name="20% - Ênfase4 6 7 3" xfId="18990"/>
    <cellStyle name="20% - Ênfase4 6 7 4" xfId="27118"/>
    <cellStyle name="20% - Ênfase4 6 7 5" xfId="35259"/>
    <cellStyle name="20% - Ênfase4 6 7 6" xfId="42777"/>
    <cellStyle name="20% - Ênfase4 6 7 7" xfId="53479"/>
    <cellStyle name="20% - Ênfase4 6 8" xfId="9778"/>
    <cellStyle name="20% - Ênfase4 6 8 2" xfId="45011"/>
    <cellStyle name="20% - Ênfase4 6 9" xfId="17354"/>
    <cellStyle name="20% - Ênfase4 7" xfId="1743"/>
    <cellStyle name="20% - Ênfase4 7 10" xfId="25515"/>
    <cellStyle name="20% - Ênfase4 7 11" xfId="33656"/>
    <cellStyle name="20% - Ênfase4 7 12" xfId="42778"/>
    <cellStyle name="20% - Ênfase4 7 13" xfId="53480"/>
    <cellStyle name="20% - Ênfase4 7 14" xfId="61064"/>
    <cellStyle name="20% - Ênfase4 7 15" xfId="61521"/>
    <cellStyle name="20% - Ênfase4 7 16" xfId="61728"/>
    <cellStyle name="20% - Ênfase4 7 2" xfId="1744"/>
    <cellStyle name="20% - Ênfase4 7 2 10" xfId="33967"/>
    <cellStyle name="20% - Ênfase4 7 2 11" xfId="42779"/>
    <cellStyle name="20% - Ênfase4 7 2 12" xfId="53481"/>
    <cellStyle name="20% - Ênfase4 7 2 2" xfId="1745"/>
    <cellStyle name="20% - Ênfase4 7 2 2 10" xfId="42780"/>
    <cellStyle name="20% - Ênfase4 7 2 2 11" xfId="53482"/>
    <cellStyle name="20% - Ênfase4 7 2 2 2" xfId="1746"/>
    <cellStyle name="20% - Ênfase4 7 2 2 2 2" xfId="13913"/>
    <cellStyle name="20% - Ênfase4 7 2 2 2 2 2" xfId="49038"/>
    <cellStyle name="20% - Ênfase4 7 2 2 2 3" xfId="21759"/>
    <cellStyle name="20% - Ênfase4 7 2 2 2 4" xfId="29887"/>
    <cellStyle name="20% - Ênfase4 7 2 2 2 5" xfId="38028"/>
    <cellStyle name="20% - Ênfase4 7 2 2 2 6" xfId="42781"/>
    <cellStyle name="20% - Ênfase4 7 2 2 2 7" xfId="53483"/>
    <cellStyle name="20% - Ênfase4 7 2 2 3" xfId="1747"/>
    <cellStyle name="20% - Ênfase4 7 2 2 3 2" xfId="15401"/>
    <cellStyle name="20% - Ênfase4 7 2 2 3 2 2" xfId="50526"/>
    <cellStyle name="20% - Ênfase4 7 2 2 3 3" xfId="23379"/>
    <cellStyle name="20% - Ênfase4 7 2 2 3 4" xfId="31507"/>
    <cellStyle name="20% - Ênfase4 7 2 2 3 5" xfId="39648"/>
    <cellStyle name="20% - Ênfase4 7 2 2 3 6" xfId="42782"/>
    <cellStyle name="20% - Ênfase4 7 2 2 3 7" xfId="53484"/>
    <cellStyle name="20% - Ênfase4 7 2 2 4" xfId="1748"/>
    <cellStyle name="20% - Ênfase4 7 2 2 4 2" xfId="16893"/>
    <cellStyle name="20% - Ênfase4 7 2 2 4 2 2" xfId="52018"/>
    <cellStyle name="20% - Ênfase4 7 2 2 4 3" xfId="25003"/>
    <cellStyle name="20% - Ênfase4 7 2 2 4 4" xfId="33131"/>
    <cellStyle name="20% - Ênfase4 7 2 2 4 5" xfId="41272"/>
    <cellStyle name="20% - Ênfase4 7 2 2 4 6" xfId="42783"/>
    <cellStyle name="20% - Ênfase4 7 2 2 4 7" xfId="53485"/>
    <cellStyle name="20% - Ênfase4 7 2 2 5" xfId="1749"/>
    <cellStyle name="20% - Ênfase4 7 2 2 5 2" xfId="12439"/>
    <cellStyle name="20% - Ênfase4 7 2 2 5 2 2" xfId="47564"/>
    <cellStyle name="20% - Ênfase4 7 2 2 5 3" xfId="20143"/>
    <cellStyle name="20% - Ênfase4 7 2 2 5 4" xfId="28271"/>
    <cellStyle name="20% - Ênfase4 7 2 2 5 5" xfId="36412"/>
    <cellStyle name="20% - Ênfase4 7 2 2 5 6" xfId="42784"/>
    <cellStyle name="20% - Ênfase4 7 2 2 5 7" xfId="53486"/>
    <cellStyle name="20% - Ênfase4 7 2 2 6" xfId="10909"/>
    <cellStyle name="20% - Ênfase4 7 2 2 6 2" xfId="46062"/>
    <cellStyle name="20% - Ênfase4 7 2 2 7" xfId="18507"/>
    <cellStyle name="20% - Ênfase4 7 2 2 8" xfId="26635"/>
    <cellStyle name="20% - Ênfase4 7 2 2 9" xfId="34776"/>
    <cellStyle name="20% - Ênfase4 7 2 3" xfId="1750"/>
    <cellStyle name="20% - Ênfase4 7 2 3 2" xfId="13180"/>
    <cellStyle name="20% - Ênfase4 7 2 3 2 2" xfId="48305"/>
    <cellStyle name="20% - Ênfase4 7 2 3 3" xfId="20950"/>
    <cellStyle name="20% - Ênfase4 7 2 3 4" xfId="29078"/>
    <cellStyle name="20% - Ênfase4 7 2 3 5" xfId="37219"/>
    <cellStyle name="20% - Ênfase4 7 2 3 6" xfId="42785"/>
    <cellStyle name="20% - Ênfase4 7 2 3 7" xfId="53487"/>
    <cellStyle name="20% - Ênfase4 7 2 4" xfId="1751"/>
    <cellStyle name="20% - Ênfase4 7 2 4 2" xfId="14658"/>
    <cellStyle name="20% - Ênfase4 7 2 4 2 2" xfId="49783"/>
    <cellStyle name="20% - Ênfase4 7 2 4 3" xfId="22570"/>
    <cellStyle name="20% - Ênfase4 7 2 4 4" xfId="30698"/>
    <cellStyle name="20% - Ênfase4 7 2 4 5" xfId="38839"/>
    <cellStyle name="20% - Ênfase4 7 2 4 6" xfId="42786"/>
    <cellStyle name="20% - Ênfase4 7 2 4 7" xfId="53488"/>
    <cellStyle name="20% - Ênfase4 7 2 5" xfId="1752"/>
    <cellStyle name="20% - Ênfase4 7 2 5 2" xfId="16150"/>
    <cellStyle name="20% - Ênfase4 7 2 5 2 2" xfId="51275"/>
    <cellStyle name="20% - Ênfase4 7 2 5 3" xfId="24194"/>
    <cellStyle name="20% - Ênfase4 7 2 5 4" xfId="32322"/>
    <cellStyle name="20% - Ênfase4 7 2 5 5" xfId="40463"/>
    <cellStyle name="20% - Ênfase4 7 2 5 6" xfId="42787"/>
    <cellStyle name="20% - Ênfase4 7 2 5 7" xfId="53489"/>
    <cellStyle name="20% - Ênfase4 7 2 6" xfId="1753"/>
    <cellStyle name="20% - Ênfase4 7 2 6 2" xfId="11682"/>
    <cellStyle name="20% - Ênfase4 7 2 6 2 2" xfId="46819"/>
    <cellStyle name="20% - Ênfase4 7 2 6 3" xfId="19334"/>
    <cellStyle name="20% - Ênfase4 7 2 6 4" xfId="27462"/>
    <cellStyle name="20% - Ênfase4 7 2 6 5" xfId="35603"/>
    <cellStyle name="20% - Ênfase4 7 2 6 6" xfId="42788"/>
    <cellStyle name="20% - Ênfase4 7 2 6 7" xfId="53490"/>
    <cellStyle name="20% - Ênfase4 7 2 7" xfId="10157"/>
    <cellStyle name="20% - Ênfase4 7 2 7 2" xfId="45326"/>
    <cellStyle name="20% - Ênfase4 7 2 8" xfId="17698"/>
    <cellStyle name="20% - Ênfase4 7 2 9" xfId="25826"/>
    <cellStyle name="20% - Ênfase4 7 3" xfId="1754"/>
    <cellStyle name="20% - Ênfase4 7 3 10" xfId="42789"/>
    <cellStyle name="20% - Ênfase4 7 3 11" xfId="53491"/>
    <cellStyle name="20% - Ênfase4 7 3 2" xfId="1755"/>
    <cellStyle name="20% - Ênfase4 7 3 2 2" xfId="13627"/>
    <cellStyle name="20% - Ênfase4 7 3 2 2 2" xfId="48752"/>
    <cellStyle name="20% - Ênfase4 7 3 2 3" xfId="21448"/>
    <cellStyle name="20% - Ênfase4 7 3 2 4" xfId="29576"/>
    <cellStyle name="20% - Ênfase4 7 3 2 5" xfId="37717"/>
    <cellStyle name="20% - Ênfase4 7 3 2 6" xfId="42790"/>
    <cellStyle name="20% - Ênfase4 7 3 2 7" xfId="53492"/>
    <cellStyle name="20% - Ênfase4 7 3 3" xfId="1756"/>
    <cellStyle name="20% - Ênfase4 7 3 3 2" xfId="15115"/>
    <cellStyle name="20% - Ênfase4 7 3 3 2 2" xfId="50240"/>
    <cellStyle name="20% - Ênfase4 7 3 3 3" xfId="23068"/>
    <cellStyle name="20% - Ênfase4 7 3 3 4" xfId="31196"/>
    <cellStyle name="20% - Ênfase4 7 3 3 5" xfId="39337"/>
    <cellStyle name="20% - Ênfase4 7 3 3 6" xfId="42791"/>
    <cellStyle name="20% - Ênfase4 7 3 3 7" xfId="53493"/>
    <cellStyle name="20% - Ênfase4 7 3 4" xfId="1757"/>
    <cellStyle name="20% - Ênfase4 7 3 4 2" xfId="16607"/>
    <cellStyle name="20% - Ênfase4 7 3 4 2 2" xfId="51732"/>
    <cellStyle name="20% - Ênfase4 7 3 4 3" xfId="24692"/>
    <cellStyle name="20% - Ênfase4 7 3 4 4" xfId="32820"/>
    <cellStyle name="20% - Ênfase4 7 3 4 5" xfId="40961"/>
    <cellStyle name="20% - Ênfase4 7 3 4 6" xfId="42792"/>
    <cellStyle name="20% - Ênfase4 7 3 4 7" xfId="53494"/>
    <cellStyle name="20% - Ênfase4 7 3 5" xfId="1758"/>
    <cellStyle name="20% - Ênfase4 7 3 5 2" xfId="12153"/>
    <cellStyle name="20% - Ênfase4 7 3 5 2 2" xfId="47278"/>
    <cellStyle name="20% - Ênfase4 7 3 5 3" xfId="19832"/>
    <cellStyle name="20% - Ênfase4 7 3 5 4" xfId="27960"/>
    <cellStyle name="20% - Ênfase4 7 3 5 5" xfId="36101"/>
    <cellStyle name="20% - Ênfase4 7 3 5 6" xfId="42793"/>
    <cellStyle name="20% - Ênfase4 7 3 5 7" xfId="53495"/>
    <cellStyle name="20% - Ênfase4 7 3 6" xfId="10623"/>
    <cellStyle name="20% - Ênfase4 7 3 6 2" xfId="45776"/>
    <cellStyle name="20% - Ênfase4 7 3 7" xfId="18196"/>
    <cellStyle name="20% - Ênfase4 7 3 8" xfId="26324"/>
    <cellStyle name="20% - Ênfase4 7 3 9" xfId="34465"/>
    <cellStyle name="20% - Ênfase4 7 4" xfId="1759"/>
    <cellStyle name="20% - Ênfase4 7 4 2" xfId="12894"/>
    <cellStyle name="20% - Ênfase4 7 4 2 2" xfId="48019"/>
    <cellStyle name="20% - Ênfase4 7 4 3" xfId="20639"/>
    <cellStyle name="20% - Ênfase4 7 4 4" xfId="28767"/>
    <cellStyle name="20% - Ênfase4 7 4 5" xfId="36908"/>
    <cellStyle name="20% - Ênfase4 7 4 6" xfId="42794"/>
    <cellStyle name="20% - Ênfase4 7 4 7" xfId="53496"/>
    <cellStyle name="20% - Ênfase4 7 5" xfId="1760"/>
    <cellStyle name="20% - Ênfase4 7 5 2" xfId="14372"/>
    <cellStyle name="20% - Ênfase4 7 5 2 2" xfId="49497"/>
    <cellStyle name="20% - Ênfase4 7 5 3" xfId="22259"/>
    <cellStyle name="20% - Ênfase4 7 5 4" xfId="30387"/>
    <cellStyle name="20% - Ênfase4 7 5 5" xfId="38528"/>
    <cellStyle name="20% - Ênfase4 7 5 6" xfId="42795"/>
    <cellStyle name="20% - Ênfase4 7 5 7" xfId="53497"/>
    <cellStyle name="20% - Ênfase4 7 6" xfId="1761"/>
    <cellStyle name="20% - Ênfase4 7 6 2" xfId="15864"/>
    <cellStyle name="20% - Ênfase4 7 6 2 2" xfId="50989"/>
    <cellStyle name="20% - Ênfase4 7 6 3" xfId="23883"/>
    <cellStyle name="20% - Ênfase4 7 6 4" xfId="32011"/>
    <cellStyle name="20% - Ênfase4 7 6 5" xfId="40152"/>
    <cellStyle name="20% - Ênfase4 7 6 6" xfId="42796"/>
    <cellStyle name="20% - Ênfase4 7 6 7" xfId="53498"/>
    <cellStyle name="20% - Ênfase4 7 7" xfId="1762"/>
    <cellStyle name="20% - Ênfase4 7 7 2" xfId="11396"/>
    <cellStyle name="20% - Ênfase4 7 7 2 2" xfId="46533"/>
    <cellStyle name="20% - Ênfase4 7 7 3" xfId="19023"/>
    <cellStyle name="20% - Ênfase4 7 7 4" xfId="27151"/>
    <cellStyle name="20% - Ênfase4 7 7 5" xfId="35292"/>
    <cellStyle name="20% - Ênfase4 7 7 6" xfId="42797"/>
    <cellStyle name="20% - Ênfase4 7 7 7" xfId="53499"/>
    <cellStyle name="20% - Ênfase4 7 8" xfId="9809"/>
    <cellStyle name="20% - Ênfase4 7 8 2" xfId="45041"/>
    <cellStyle name="20% - Ênfase4 7 9" xfId="17387"/>
    <cellStyle name="20% - Ênfase4 8" xfId="1763"/>
    <cellStyle name="20% - Ênfase4 8 10" xfId="33993"/>
    <cellStyle name="20% - Ênfase4 8 11" xfId="42798"/>
    <cellStyle name="20% - Ênfase4 8 12" xfId="53500"/>
    <cellStyle name="20% - Ênfase4 8 13" xfId="61078"/>
    <cellStyle name="20% - Ênfase4 8 14" xfId="61535"/>
    <cellStyle name="20% - Ênfase4 8 15" xfId="61742"/>
    <cellStyle name="20% - Ênfase4 8 2" xfId="1764"/>
    <cellStyle name="20% - Ênfase4 8 2 10" xfId="42799"/>
    <cellStyle name="20% - Ênfase4 8 2 11" xfId="53501"/>
    <cellStyle name="20% - Ênfase4 8 2 2" xfId="1765"/>
    <cellStyle name="20% - Ênfase4 8 2 2 2" xfId="13936"/>
    <cellStyle name="20% - Ênfase4 8 2 2 2 2" xfId="49061"/>
    <cellStyle name="20% - Ênfase4 8 2 2 3" xfId="21785"/>
    <cellStyle name="20% - Ênfase4 8 2 2 4" xfId="29913"/>
    <cellStyle name="20% - Ênfase4 8 2 2 5" xfId="38054"/>
    <cellStyle name="20% - Ênfase4 8 2 2 6" xfId="42800"/>
    <cellStyle name="20% - Ênfase4 8 2 2 7" xfId="53502"/>
    <cellStyle name="20% - Ênfase4 8 2 3" xfId="1766"/>
    <cellStyle name="20% - Ênfase4 8 2 3 2" xfId="15424"/>
    <cellStyle name="20% - Ênfase4 8 2 3 2 2" xfId="50549"/>
    <cellStyle name="20% - Ênfase4 8 2 3 3" xfId="23405"/>
    <cellStyle name="20% - Ênfase4 8 2 3 4" xfId="31533"/>
    <cellStyle name="20% - Ênfase4 8 2 3 5" xfId="39674"/>
    <cellStyle name="20% - Ênfase4 8 2 3 6" xfId="42801"/>
    <cellStyle name="20% - Ênfase4 8 2 3 7" xfId="53503"/>
    <cellStyle name="20% - Ênfase4 8 2 4" xfId="1767"/>
    <cellStyle name="20% - Ênfase4 8 2 4 2" xfId="16916"/>
    <cellStyle name="20% - Ênfase4 8 2 4 2 2" xfId="52041"/>
    <cellStyle name="20% - Ênfase4 8 2 4 3" xfId="25029"/>
    <cellStyle name="20% - Ênfase4 8 2 4 4" xfId="33157"/>
    <cellStyle name="20% - Ênfase4 8 2 4 5" xfId="41298"/>
    <cellStyle name="20% - Ênfase4 8 2 4 6" xfId="42802"/>
    <cellStyle name="20% - Ênfase4 8 2 4 7" xfId="53504"/>
    <cellStyle name="20% - Ênfase4 8 2 5" xfId="1768"/>
    <cellStyle name="20% - Ênfase4 8 2 5 2" xfId="12462"/>
    <cellStyle name="20% - Ênfase4 8 2 5 2 2" xfId="47587"/>
    <cellStyle name="20% - Ênfase4 8 2 5 3" xfId="20169"/>
    <cellStyle name="20% - Ênfase4 8 2 5 4" xfId="28297"/>
    <cellStyle name="20% - Ênfase4 8 2 5 5" xfId="36438"/>
    <cellStyle name="20% - Ênfase4 8 2 5 6" xfId="42803"/>
    <cellStyle name="20% - Ênfase4 8 2 5 7" xfId="53505"/>
    <cellStyle name="20% - Ênfase4 8 2 6" xfId="10932"/>
    <cellStyle name="20% - Ênfase4 8 2 6 2" xfId="46085"/>
    <cellStyle name="20% - Ênfase4 8 2 7" xfId="18533"/>
    <cellStyle name="20% - Ênfase4 8 2 8" xfId="26661"/>
    <cellStyle name="20% - Ênfase4 8 2 9" xfId="34802"/>
    <cellStyle name="20% - Ênfase4 8 3" xfId="1769"/>
    <cellStyle name="20% - Ênfase4 8 3 2" xfId="1770"/>
    <cellStyle name="20% - Ênfase4 8 3 2 2" xfId="42805"/>
    <cellStyle name="20% - Ênfase4 8 3 3" xfId="13203"/>
    <cellStyle name="20% - Ênfase4 8 3 3 2" xfId="48328"/>
    <cellStyle name="20% - Ênfase4 8 3 4" xfId="20976"/>
    <cellStyle name="20% - Ênfase4 8 3 5" xfId="29104"/>
    <cellStyle name="20% - Ênfase4 8 3 6" xfId="37245"/>
    <cellStyle name="20% - Ênfase4 8 3 7" xfId="42804"/>
    <cellStyle name="20% - Ênfase4 8 3 8" xfId="53506"/>
    <cellStyle name="20% - Ênfase4 8 4" xfId="1771"/>
    <cellStyle name="20% - Ênfase4 8 4 2" xfId="14681"/>
    <cellStyle name="20% - Ênfase4 8 4 2 2" xfId="49806"/>
    <cellStyle name="20% - Ênfase4 8 4 3" xfId="22596"/>
    <cellStyle name="20% - Ênfase4 8 4 4" xfId="30724"/>
    <cellStyle name="20% - Ênfase4 8 4 5" xfId="38865"/>
    <cellStyle name="20% - Ênfase4 8 4 6" xfId="42806"/>
    <cellStyle name="20% - Ênfase4 8 4 7" xfId="53507"/>
    <cellStyle name="20% - Ênfase4 8 5" xfId="1772"/>
    <cellStyle name="20% - Ênfase4 8 5 2" xfId="16173"/>
    <cellStyle name="20% - Ênfase4 8 5 2 2" xfId="51298"/>
    <cellStyle name="20% - Ênfase4 8 5 3" xfId="24220"/>
    <cellStyle name="20% - Ênfase4 8 5 4" xfId="32348"/>
    <cellStyle name="20% - Ênfase4 8 5 5" xfId="40489"/>
    <cellStyle name="20% - Ênfase4 8 5 6" xfId="42807"/>
    <cellStyle name="20% - Ênfase4 8 5 7" xfId="53508"/>
    <cellStyle name="20% - Ênfase4 8 6" xfId="1773"/>
    <cellStyle name="20% - Ênfase4 8 6 2" xfId="11705"/>
    <cellStyle name="20% - Ênfase4 8 6 2 2" xfId="46842"/>
    <cellStyle name="20% - Ênfase4 8 6 3" xfId="19360"/>
    <cellStyle name="20% - Ênfase4 8 6 4" xfId="27488"/>
    <cellStyle name="20% - Ênfase4 8 6 5" xfId="35629"/>
    <cellStyle name="20% - Ênfase4 8 6 6" xfId="42808"/>
    <cellStyle name="20% - Ênfase4 8 6 7" xfId="53509"/>
    <cellStyle name="20% - Ênfase4 8 7" xfId="10182"/>
    <cellStyle name="20% - Ênfase4 8 7 2" xfId="45348"/>
    <cellStyle name="20% - Ênfase4 8 8" xfId="17724"/>
    <cellStyle name="20% - Ênfase4 8 9" xfId="25852"/>
    <cellStyle name="20% - Ênfase4 9" xfId="1774"/>
    <cellStyle name="20% - Ênfase4 9 10" xfId="33805"/>
    <cellStyle name="20% - Ênfase4 9 11" xfId="42809"/>
    <cellStyle name="20% - Ênfase4 9 12" xfId="53510"/>
    <cellStyle name="20% - Ênfase4 9 13" xfId="61102"/>
    <cellStyle name="20% - Ênfase4 9 14" xfId="61553"/>
    <cellStyle name="20% - Ênfase4 9 15" xfId="61760"/>
    <cellStyle name="20% - Ênfase4 9 2" xfId="1775"/>
    <cellStyle name="20% - Ênfase4 9 2 10" xfId="42810"/>
    <cellStyle name="20% - Ênfase4 9 2 11" xfId="53511"/>
    <cellStyle name="20% - Ênfase4 9 2 2" xfId="1776"/>
    <cellStyle name="20% - Ênfase4 9 2 2 2" xfId="13769"/>
    <cellStyle name="20% - Ênfase4 9 2 2 2 2" xfId="48894"/>
    <cellStyle name="20% - Ênfase4 9 2 2 3" xfId="21597"/>
    <cellStyle name="20% - Ênfase4 9 2 2 4" xfId="29725"/>
    <cellStyle name="20% - Ênfase4 9 2 2 5" xfId="37866"/>
    <cellStyle name="20% - Ênfase4 9 2 2 6" xfId="42811"/>
    <cellStyle name="20% - Ênfase4 9 2 2 7" xfId="53512"/>
    <cellStyle name="20% - Ênfase4 9 2 3" xfId="1777"/>
    <cellStyle name="20% - Ênfase4 9 2 3 2" xfId="15257"/>
    <cellStyle name="20% - Ênfase4 9 2 3 2 2" xfId="50382"/>
    <cellStyle name="20% - Ênfase4 9 2 3 3" xfId="23217"/>
    <cellStyle name="20% - Ênfase4 9 2 3 4" xfId="31345"/>
    <cellStyle name="20% - Ênfase4 9 2 3 5" xfId="39486"/>
    <cellStyle name="20% - Ênfase4 9 2 3 6" xfId="42812"/>
    <cellStyle name="20% - Ênfase4 9 2 3 7" xfId="53513"/>
    <cellStyle name="20% - Ênfase4 9 2 4" xfId="1778"/>
    <cellStyle name="20% - Ênfase4 9 2 4 2" xfId="16749"/>
    <cellStyle name="20% - Ênfase4 9 2 4 2 2" xfId="51874"/>
    <cellStyle name="20% - Ênfase4 9 2 4 3" xfId="24841"/>
    <cellStyle name="20% - Ênfase4 9 2 4 4" xfId="32969"/>
    <cellStyle name="20% - Ênfase4 9 2 4 5" xfId="41110"/>
    <cellStyle name="20% - Ênfase4 9 2 4 6" xfId="42813"/>
    <cellStyle name="20% - Ênfase4 9 2 4 7" xfId="53514"/>
    <cellStyle name="20% - Ênfase4 9 2 5" xfId="1779"/>
    <cellStyle name="20% - Ênfase4 9 2 5 2" xfId="12295"/>
    <cellStyle name="20% - Ênfase4 9 2 5 2 2" xfId="47420"/>
    <cellStyle name="20% - Ênfase4 9 2 5 3" xfId="19981"/>
    <cellStyle name="20% - Ênfase4 9 2 5 4" xfId="28109"/>
    <cellStyle name="20% - Ênfase4 9 2 5 5" xfId="36250"/>
    <cellStyle name="20% - Ênfase4 9 2 5 6" xfId="42814"/>
    <cellStyle name="20% - Ênfase4 9 2 5 7" xfId="53515"/>
    <cellStyle name="20% - Ênfase4 9 2 6" xfId="10765"/>
    <cellStyle name="20% - Ênfase4 9 2 6 2" xfId="45918"/>
    <cellStyle name="20% - Ênfase4 9 2 7" xfId="18345"/>
    <cellStyle name="20% - Ênfase4 9 2 8" xfId="26473"/>
    <cellStyle name="20% - Ênfase4 9 2 9" xfId="34614"/>
    <cellStyle name="20% - Ênfase4 9 3" xfId="1780"/>
    <cellStyle name="20% - Ênfase4 9 3 2" xfId="13036"/>
    <cellStyle name="20% - Ênfase4 9 3 2 2" xfId="48161"/>
    <cellStyle name="20% - Ênfase4 9 3 3" xfId="20788"/>
    <cellStyle name="20% - Ênfase4 9 3 4" xfId="28916"/>
    <cellStyle name="20% - Ênfase4 9 3 5" xfId="37057"/>
    <cellStyle name="20% - Ênfase4 9 3 6" xfId="42815"/>
    <cellStyle name="20% - Ênfase4 9 3 7" xfId="53516"/>
    <cellStyle name="20% - Ênfase4 9 4" xfId="1781"/>
    <cellStyle name="20% - Ênfase4 9 4 2" xfId="14514"/>
    <cellStyle name="20% - Ênfase4 9 4 2 2" xfId="49639"/>
    <cellStyle name="20% - Ênfase4 9 4 3" xfId="22408"/>
    <cellStyle name="20% - Ênfase4 9 4 4" xfId="30536"/>
    <cellStyle name="20% - Ênfase4 9 4 5" xfId="38677"/>
    <cellStyle name="20% - Ênfase4 9 4 6" xfId="42816"/>
    <cellStyle name="20% - Ênfase4 9 4 7" xfId="53517"/>
    <cellStyle name="20% - Ênfase4 9 5" xfId="1782"/>
    <cellStyle name="20% - Ênfase4 9 5 2" xfId="16006"/>
    <cellStyle name="20% - Ênfase4 9 5 2 2" xfId="51131"/>
    <cellStyle name="20% - Ênfase4 9 5 3" xfId="24032"/>
    <cellStyle name="20% - Ênfase4 9 5 4" xfId="32160"/>
    <cellStyle name="20% - Ênfase4 9 5 5" xfId="40301"/>
    <cellStyle name="20% - Ênfase4 9 5 6" xfId="42817"/>
    <cellStyle name="20% - Ênfase4 9 5 7" xfId="53518"/>
    <cellStyle name="20% - Ênfase4 9 6" xfId="1783"/>
    <cellStyle name="20% - Ênfase4 9 6 2" xfId="11538"/>
    <cellStyle name="20% - Ênfase4 9 6 2 2" xfId="46675"/>
    <cellStyle name="20% - Ênfase4 9 6 3" xfId="19172"/>
    <cellStyle name="20% - Ênfase4 9 6 4" xfId="27300"/>
    <cellStyle name="20% - Ênfase4 9 6 5" xfId="35441"/>
    <cellStyle name="20% - Ênfase4 9 6 6" xfId="42818"/>
    <cellStyle name="20% - Ênfase4 9 6 7" xfId="53519"/>
    <cellStyle name="20% - Ênfase4 9 7" xfId="9994"/>
    <cellStyle name="20% - Ênfase4 9 7 2" xfId="45183"/>
    <cellStyle name="20% - Ênfase4 9 8" xfId="17536"/>
    <cellStyle name="20% - Ênfase4 9 9" xfId="25664"/>
    <cellStyle name="20% - Ênfase5" xfId="33" builtinId="46" customBuiltin="1"/>
    <cellStyle name="20% - Ênfase5 10" xfId="1785"/>
    <cellStyle name="20% - Ênfase5 10 10" xfId="53521"/>
    <cellStyle name="20% - Ênfase5 10 11" xfId="61269"/>
    <cellStyle name="20% - Ênfase5 10 12" xfId="61595"/>
    <cellStyle name="20% - Ênfase5 10 13" xfId="61802"/>
    <cellStyle name="20% - Ênfase5 10 2" xfId="1786"/>
    <cellStyle name="20% - Ênfase5 10 2 2" xfId="1787"/>
    <cellStyle name="20% - Ênfase5 10 2 2 2" xfId="21820"/>
    <cellStyle name="20% - Ênfase5 10 2 2 3" xfId="29948"/>
    <cellStyle name="20% - Ênfase5 10 2 2 4" xfId="38089"/>
    <cellStyle name="20% - Ênfase5 10 2 2 5" xfId="53523"/>
    <cellStyle name="20% - Ênfase5 10 2 3" xfId="1788"/>
    <cellStyle name="20% - Ênfase5 10 2 3 2" xfId="23440"/>
    <cellStyle name="20% - Ênfase5 10 2 3 3" xfId="31568"/>
    <cellStyle name="20% - Ênfase5 10 2 3 4" xfId="39709"/>
    <cellStyle name="20% - Ênfase5 10 2 3 5" xfId="53524"/>
    <cellStyle name="20% - Ênfase5 10 2 4" xfId="1789"/>
    <cellStyle name="20% - Ênfase5 10 2 4 2" xfId="25064"/>
    <cellStyle name="20% - Ênfase5 10 2 4 3" xfId="33192"/>
    <cellStyle name="20% - Ênfase5 10 2 4 4" xfId="41333"/>
    <cellStyle name="20% - Ênfase5 10 2 4 5" xfId="53525"/>
    <cellStyle name="20% - Ênfase5 10 2 5" xfId="1790"/>
    <cellStyle name="20% - Ênfase5 10 2 5 2" xfId="20204"/>
    <cellStyle name="20% - Ênfase5 10 2 5 3" xfId="28332"/>
    <cellStyle name="20% - Ênfase5 10 2 5 4" xfId="36473"/>
    <cellStyle name="20% - Ênfase5 10 2 5 5" xfId="53526"/>
    <cellStyle name="20% - Ênfase5 10 2 6" xfId="18568"/>
    <cellStyle name="20% - Ênfase5 10 2 7" xfId="26696"/>
    <cellStyle name="20% - Ênfase5 10 2 8" xfId="34837"/>
    <cellStyle name="20% - Ênfase5 10 2 9" xfId="53522"/>
    <cellStyle name="20% - Ênfase5 10 3" xfId="1791"/>
    <cellStyle name="20% - Ênfase5 10 3 2" xfId="21011"/>
    <cellStyle name="20% - Ênfase5 10 3 3" xfId="29139"/>
    <cellStyle name="20% - Ênfase5 10 3 4" xfId="37280"/>
    <cellStyle name="20% - Ênfase5 10 3 5" xfId="53527"/>
    <cellStyle name="20% - Ênfase5 10 4" xfId="1792"/>
    <cellStyle name="20% - Ênfase5 10 4 2" xfId="22631"/>
    <cellStyle name="20% - Ênfase5 10 4 3" xfId="30759"/>
    <cellStyle name="20% - Ênfase5 10 4 4" xfId="38900"/>
    <cellStyle name="20% - Ênfase5 10 4 5" xfId="53528"/>
    <cellStyle name="20% - Ênfase5 10 5" xfId="1793"/>
    <cellStyle name="20% - Ênfase5 10 5 2" xfId="24255"/>
    <cellStyle name="20% - Ênfase5 10 5 3" xfId="32383"/>
    <cellStyle name="20% - Ênfase5 10 5 4" xfId="40524"/>
    <cellStyle name="20% - Ênfase5 10 5 5" xfId="53529"/>
    <cellStyle name="20% - Ênfase5 10 6" xfId="1794"/>
    <cellStyle name="20% - Ênfase5 10 6 2" xfId="19395"/>
    <cellStyle name="20% - Ênfase5 10 6 3" xfId="27523"/>
    <cellStyle name="20% - Ênfase5 10 6 4" xfId="35664"/>
    <cellStyle name="20% - Ênfase5 10 6 5" xfId="53530"/>
    <cellStyle name="20% - Ênfase5 10 7" xfId="17759"/>
    <cellStyle name="20% - Ênfase5 10 8" xfId="25887"/>
    <cellStyle name="20% - Ênfase5 10 9" xfId="34028"/>
    <cellStyle name="20% - Ênfase5 11" xfId="1795"/>
    <cellStyle name="20% - Ênfase5 11 10" xfId="53531"/>
    <cellStyle name="20% - Ênfase5 11 11" xfId="60982"/>
    <cellStyle name="20% - Ênfase5 11 2" xfId="1796"/>
    <cellStyle name="20% - Ênfase5 11 2 2" xfId="1797"/>
    <cellStyle name="20% - Ênfase5 11 2 2 2" xfId="21887"/>
    <cellStyle name="20% - Ênfase5 11 2 2 3" xfId="30015"/>
    <cellStyle name="20% - Ênfase5 11 2 2 4" xfId="38156"/>
    <cellStyle name="20% - Ênfase5 11 2 2 5" xfId="53533"/>
    <cellStyle name="20% - Ênfase5 11 2 3" xfId="1798"/>
    <cellStyle name="20% - Ênfase5 11 2 3 2" xfId="23507"/>
    <cellStyle name="20% - Ênfase5 11 2 3 3" xfId="31635"/>
    <cellStyle name="20% - Ênfase5 11 2 3 4" xfId="39776"/>
    <cellStyle name="20% - Ênfase5 11 2 3 5" xfId="53534"/>
    <cellStyle name="20% - Ênfase5 11 2 4" xfId="1799"/>
    <cellStyle name="20% - Ênfase5 11 2 4 2" xfId="25131"/>
    <cellStyle name="20% - Ênfase5 11 2 4 3" xfId="33259"/>
    <cellStyle name="20% - Ênfase5 11 2 4 4" xfId="41400"/>
    <cellStyle name="20% - Ênfase5 11 2 4 5" xfId="53535"/>
    <cellStyle name="20% - Ênfase5 11 2 5" xfId="1800"/>
    <cellStyle name="20% - Ênfase5 11 2 5 2" xfId="20271"/>
    <cellStyle name="20% - Ênfase5 11 2 5 3" xfId="28399"/>
    <cellStyle name="20% - Ênfase5 11 2 5 4" xfId="36540"/>
    <cellStyle name="20% - Ênfase5 11 2 5 5" xfId="53536"/>
    <cellStyle name="20% - Ênfase5 11 2 6" xfId="18635"/>
    <cellStyle name="20% - Ênfase5 11 2 7" xfId="26763"/>
    <cellStyle name="20% - Ênfase5 11 2 8" xfId="34904"/>
    <cellStyle name="20% - Ênfase5 11 2 9" xfId="53532"/>
    <cellStyle name="20% - Ênfase5 11 3" xfId="1801"/>
    <cellStyle name="20% - Ênfase5 11 3 2" xfId="21078"/>
    <cellStyle name="20% - Ênfase5 11 3 3" xfId="29206"/>
    <cellStyle name="20% - Ênfase5 11 3 4" xfId="37347"/>
    <cellStyle name="20% - Ênfase5 11 3 5" xfId="53537"/>
    <cellStyle name="20% - Ênfase5 11 4" xfId="1802"/>
    <cellStyle name="20% - Ênfase5 11 4 2" xfId="22698"/>
    <cellStyle name="20% - Ênfase5 11 4 3" xfId="30826"/>
    <cellStyle name="20% - Ênfase5 11 4 4" xfId="38967"/>
    <cellStyle name="20% - Ênfase5 11 4 5" xfId="53538"/>
    <cellStyle name="20% - Ênfase5 11 5" xfId="1803"/>
    <cellStyle name="20% - Ênfase5 11 5 2" xfId="24322"/>
    <cellStyle name="20% - Ênfase5 11 5 3" xfId="32450"/>
    <cellStyle name="20% - Ênfase5 11 5 4" xfId="40591"/>
    <cellStyle name="20% - Ênfase5 11 5 5" xfId="53539"/>
    <cellStyle name="20% - Ênfase5 11 6" xfId="1804"/>
    <cellStyle name="20% - Ênfase5 11 6 2" xfId="19462"/>
    <cellStyle name="20% - Ênfase5 11 6 3" xfId="27590"/>
    <cellStyle name="20% - Ênfase5 11 6 4" xfId="35731"/>
    <cellStyle name="20% - Ênfase5 11 6 5" xfId="53540"/>
    <cellStyle name="20% - Ênfase5 11 7" xfId="17826"/>
    <cellStyle name="20% - Ênfase5 11 8" xfId="25954"/>
    <cellStyle name="20% - Ênfase5 11 9" xfId="34095"/>
    <cellStyle name="20% - Ênfase5 12" xfId="1805"/>
    <cellStyle name="20% - Ênfase5 12 10" xfId="53541"/>
    <cellStyle name="20% - Ênfase5 12 2" xfId="1806"/>
    <cellStyle name="20% - Ênfase5 12 2 2" xfId="1807"/>
    <cellStyle name="20% - Ênfase5 12 2 2 2" xfId="21954"/>
    <cellStyle name="20% - Ênfase5 12 2 2 3" xfId="30082"/>
    <cellStyle name="20% - Ênfase5 12 2 2 4" xfId="38223"/>
    <cellStyle name="20% - Ênfase5 12 2 2 5" xfId="53543"/>
    <cellStyle name="20% - Ênfase5 12 2 3" xfId="1808"/>
    <cellStyle name="20% - Ênfase5 12 2 3 2" xfId="23574"/>
    <cellStyle name="20% - Ênfase5 12 2 3 3" xfId="31702"/>
    <cellStyle name="20% - Ênfase5 12 2 3 4" xfId="39843"/>
    <cellStyle name="20% - Ênfase5 12 2 3 5" xfId="53544"/>
    <cellStyle name="20% - Ênfase5 12 2 4" xfId="1809"/>
    <cellStyle name="20% - Ênfase5 12 2 4 2" xfId="25198"/>
    <cellStyle name="20% - Ênfase5 12 2 4 3" xfId="33326"/>
    <cellStyle name="20% - Ênfase5 12 2 4 4" xfId="41467"/>
    <cellStyle name="20% - Ênfase5 12 2 4 5" xfId="53545"/>
    <cellStyle name="20% - Ênfase5 12 2 5" xfId="1810"/>
    <cellStyle name="20% - Ênfase5 12 2 5 2" xfId="20338"/>
    <cellStyle name="20% - Ênfase5 12 2 5 3" xfId="28466"/>
    <cellStyle name="20% - Ênfase5 12 2 5 4" xfId="36607"/>
    <cellStyle name="20% - Ênfase5 12 2 5 5" xfId="53546"/>
    <cellStyle name="20% - Ênfase5 12 2 6" xfId="18702"/>
    <cellStyle name="20% - Ênfase5 12 2 7" xfId="26830"/>
    <cellStyle name="20% - Ênfase5 12 2 8" xfId="34971"/>
    <cellStyle name="20% - Ênfase5 12 2 9" xfId="53542"/>
    <cellStyle name="20% - Ênfase5 12 3" xfId="1811"/>
    <cellStyle name="20% - Ênfase5 12 3 2" xfId="21145"/>
    <cellStyle name="20% - Ênfase5 12 3 3" xfId="29273"/>
    <cellStyle name="20% - Ênfase5 12 3 4" xfId="37414"/>
    <cellStyle name="20% - Ênfase5 12 3 5" xfId="53547"/>
    <cellStyle name="20% - Ênfase5 12 4" xfId="1812"/>
    <cellStyle name="20% - Ênfase5 12 4 2" xfId="22765"/>
    <cellStyle name="20% - Ênfase5 12 4 3" xfId="30893"/>
    <cellStyle name="20% - Ênfase5 12 4 4" xfId="39034"/>
    <cellStyle name="20% - Ênfase5 12 4 5" xfId="53548"/>
    <cellStyle name="20% - Ênfase5 12 5" xfId="1813"/>
    <cellStyle name="20% - Ênfase5 12 5 2" xfId="24389"/>
    <cellStyle name="20% - Ênfase5 12 5 3" xfId="32517"/>
    <cellStyle name="20% - Ênfase5 12 5 4" xfId="40658"/>
    <cellStyle name="20% - Ênfase5 12 5 5" xfId="53549"/>
    <cellStyle name="20% - Ênfase5 12 6" xfId="1814"/>
    <cellStyle name="20% - Ênfase5 12 6 2" xfId="19529"/>
    <cellStyle name="20% - Ênfase5 12 6 3" xfId="27657"/>
    <cellStyle name="20% - Ênfase5 12 6 4" xfId="35798"/>
    <cellStyle name="20% - Ênfase5 12 6 5" xfId="53550"/>
    <cellStyle name="20% - Ênfase5 12 7" xfId="17893"/>
    <cellStyle name="20% - Ênfase5 12 8" xfId="26021"/>
    <cellStyle name="20% - Ênfase5 12 9" xfId="34162"/>
    <cellStyle name="20% - Ênfase5 13" xfId="1815"/>
    <cellStyle name="20% - Ênfase5 13 2" xfId="1816"/>
    <cellStyle name="20% - Ênfase5 13 2 2" xfId="21300"/>
    <cellStyle name="20% - Ênfase5 13 2 3" xfId="29428"/>
    <cellStyle name="20% - Ênfase5 13 2 4" xfId="37569"/>
    <cellStyle name="20% - Ênfase5 13 2 5" xfId="53552"/>
    <cellStyle name="20% - Ênfase5 13 3" xfId="1817"/>
    <cellStyle name="20% - Ênfase5 13 3 2" xfId="22920"/>
    <cellStyle name="20% - Ênfase5 13 3 3" xfId="31048"/>
    <cellStyle name="20% - Ênfase5 13 3 4" xfId="39189"/>
    <cellStyle name="20% - Ênfase5 13 3 5" xfId="53553"/>
    <cellStyle name="20% - Ênfase5 13 4" xfId="1818"/>
    <cellStyle name="20% - Ênfase5 13 4 2" xfId="24544"/>
    <cellStyle name="20% - Ênfase5 13 4 3" xfId="32672"/>
    <cellStyle name="20% - Ênfase5 13 4 4" xfId="40813"/>
    <cellStyle name="20% - Ênfase5 13 4 5" xfId="53554"/>
    <cellStyle name="20% - Ênfase5 13 5" xfId="1819"/>
    <cellStyle name="20% - Ênfase5 13 5 2" xfId="19590"/>
    <cellStyle name="20% - Ênfase5 13 5 3" xfId="27718"/>
    <cellStyle name="20% - Ênfase5 13 5 4" xfId="35859"/>
    <cellStyle name="20% - Ênfase5 13 5 5" xfId="53555"/>
    <cellStyle name="20% - Ênfase5 13 6" xfId="18048"/>
    <cellStyle name="20% - Ênfase5 13 7" xfId="26176"/>
    <cellStyle name="20% - Ênfase5 13 8" xfId="34317"/>
    <cellStyle name="20% - Ênfase5 13 9" xfId="53551"/>
    <cellStyle name="20% - Ênfase5 14" xfId="1820"/>
    <cellStyle name="20% - Ênfase5 14 2" xfId="20491"/>
    <cellStyle name="20% - Ênfase5 14 3" xfId="28619"/>
    <cellStyle name="20% - Ênfase5 14 4" xfId="36760"/>
    <cellStyle name="20% - Ênfase5 14 5" xfId="53556"/>
    <cellStyle name="20% - Ênfase5 15" xfId="1821"/>
    <cellStyle name="20% - Ênfase5 15 2" xfId="22111"/>
    <cellStyle name="20% - Ênfase5 15 3" xfId="30239"/>
    <cellStyle name="20% - Ênfase5 15 4" xfId="38380"/>
    <cellStyle name="20% - Ênfase5 15 5" xfId="53557"/>
    <cellStyle name="20% - Ênfase5 16" xfId="1822"/>
    <cellStyle name="20% - Ênfase5 16 2" xfId="23735"/>
    <cellStyle name="20% - Ênfase5 16 3" xfId="31863"/>
    <cellStyle name="20% - Ênfase5 16 4" xfId="40004"/>
    <cellStyle name="20% - Ênfase5 16 5" xfId="53558"/>
    <cellStyle name="20% - Ênfase5 17" xfId="1823"/>
    <cellStyle name="20% - Ênfase5 17 2" xfId="18783"/>
    <cellStyle name="20% - Ênfase5 17 3" xfId="26911"/>
    <cellStyle name="20% - Ênfase5 17 4" xfId="35052"/>
    <cellStyle name="20% - Ênfase5 17 5" xfId="53559"/>
    <cellStyle name="20% - Ênfase5 18" xfId="1784"/>
    <cellStyle name="20% - Ênfase5 18 2" xfId="42819"/>
    <cellStyle name="20% - Ênfase5 19" xfId="17239"/>
    <cellStyle name="20% - Ênfase5 2" xfId="34"/>
    <cellStyle name="20% - Ênfase5 2 10" xfId="1825"/>
    <cellStyle name="20% - Ênfase5 2 10 2" xfId="1826"/>
    <cellStyle name="20% - Ênfase5 2 10 2 2" xfId="22934"/>
    <cellStyle name="20% - Ênfase5 2 10 2 3" xfId="31062"/>
    <cellStyle name="20% - Ênfase5 2 10 2 4" xfId="39203"/>
    <cellStyle name="20% - Ênfase5 2 10 2 5" xfId="53562"/>
    <cellStyle name="20% - Ênfase5 2 10 3" xfId="1827"/>
    <cellStyle name="20% - Ênfase5 2 10 3 2" xfId="24558"/>
    <cellStyle name="20% - Ênfase5 2 10 3 3" xfId="32686"/>
    <cellStyle name="20% - Ênfase5 2 10 3 4" xfId="40827"/>
    <cellStyle name="20% - Ênfase5 2 10 3 5" xfId="53563"/>
    <cellStyle name="20% - Ênfase5 2 10 4" xfId="1828"/>
    <cellStyle name="20% - Ênfase5 2 10 4 2" xfId="21314"/>
    <cellStyle name="20% - Ênfase5 2 10 4 3" xfId="29442"/>
    <cellStyle name="20% - Ênfase5 2 10 4 4" xfId="37583"/>
    <cellStyle name="20% - Ênfase5 2 10 4 5" xfId="53564"/>
    <cellStyle name="20% - Ênfase5 2 10 5" xfId="18062"/>
    <cellStyle name="20% - Ênfase5 2 10 6" xfId="26190"/>
    <cellStyle name="20% - Ênfase5 2 10 7" xfId="34331"/>
    <cellStyle name="20% - Ênfase5 2 10 8" xfId="53561"/>
    <cellStyle name="20% - Ênfase5 2 11" xfId="1829"/>
    <cellStyle name="20% - Ênfase5 2 11 2" xfId="20505"/>
    <cellStyle name="20% - Ênfase5 2 11 3" xfId="28633"/>
    <cellStyle name="20% - Ênfase5 2 11 4" xfId="36774"/>
    <cellStyle name="20% - Ênfase5 2 11 5" xfId="53565"/>
    <cellStyle name="20% - Ênfase5 2 12" xfId="1830"/>
    <cellStyle name="20% - Ênfase5 2 12 2" xfId="22125"/>
    <cellStyle name="20% - Ênfase5 2 12 3" xfId="30253"/>
    <cellStyle name="20% - Ênfase5 2 12 4" xfId="38394"/>
    <cellStyle name="20% - Ênfase5 2 12 5" xfId="53566"/>
    <cellStyle name="20% - Ênfase5 2 13" xfId="1831"/>
    <cellStyle name="20% - Ênfase5 2 13 2" xfId="23749"/>
    <cellStyle name="20% - Ênfase5 2 13 3" xfId="31877"/>
    <cellStyle name="20% - Ênfase5 2 13 4" xfId="40018"/>
    <cellStyle name="20% - Ênfase5 2 13 5" xfId="53567"/>
    <cellStyle name="20% - Ênfase5 2 14" xfId="1832"/>
    <cellStyle name="20% - Ênfase5 2 14 2" xfId="18889"/>
    <cellStyle name="20% - Ênfase5 2 14 3" xfId="27017"/>
    <cellStyle name="20% - Ênfase5 2 14 4" xfId="35158"/>
    <cellStyle name="20% - Ênfase5 2 14 5" xfId="53568"/>
    <cellStyle name="20% - Ênfase5 2 15" xfId="1824"/>
    <cellStyle name="20% - Ênfase5 2 15 2" xfId="42820"/>
    <cellStyle name="20% - Ênfase5 2 16" xfId="17253"/>
    <cellStyle name="20% - Ênfase5 2 17" xfId="25381"/>
    <cellStyle name="20% - Ênfase5 2 18" xfId="33510"/>
    <cellStyle name="20% - Ênfase5 2 19" xfId="53560"/>
    <cellStyle name="20% - Ênfase5 2 2" xfId="35"/>
    <cellStyle name="20% - Ênfase5 2 2 10" xfId="1834"/>
    <cellStyle name="20% - Ênfase5 2 2 10 2" xfId="22158"/>
    <cellStyle name="20% - Ênfase5 2 2 10 3" xfId="30286"/>
    <cellStyle name="20% - Ênfase5 2 2 10 4" xfId="38427"/>
    <cellStyle name="20% - Ênfase5 2 2 10 5" xfId="53570"/>
    <cellStyle name="20% - Ênfase5 2 2 11" xfId="1835"/>
    <cellStyle name="20% - Ênfase5 2 2 11 2" xfId="23782"/>
    <cellStyle name="20% - Ênfase5 2 2 11 3" xfId="31910"/>
    <cellStyle name="20% - Ênfase5 2 2 11 4" xfId="40051"/>
    <cellStyle name="20% - Ênfase5 2 2 11 5" xfId="53571"/>
    <cellStyle name="20% - Ênfase5 2 2 12" xfId="1836"/>
    <cellStyle name="20% - Ênfase5 2 2 12 2" xfId="18922"/>
    <cellStyle name="20% - Ênfase5 2 2 12 3" xfId="27050"/>
    <cellStyle name="20% - Ênfase5 2 2 12 4" xfId="35191"/>
    <cellStyle name="20% - Ênfase5 2 2 12 5" xfId="53572"/>
    <cellStyle name="20% - Ênfase5 2 2 13" xfId="1833"/>
    <cellStyle name="20% - Ênfase5 2 2 13 2" xfId="42821"/>
    <cellStyle name="20% - Ênfase5 2 2 14" xfId="17286"/>
    <cellStyle name="20% - Ênfase5 2 2 15" xfId="25414"/>
    <cellStyle name="20% - Ênfase5 2 2 16" xfId="33543"/>
    <cellStyle name="20% - Ênfase5 2 2 17" xfId="53569"/>
    <cellStyle name="20% - Ênfase5 2 2 18" xfId="61124"/>
    <cellStyle name="20% - Ênfase5 2 2 19" xfId="61566"/>
    <cellStyle name="20% - Ênfase5 2 2 2" xfId="1837"/>
    <cellStyle name="20% - Ênfase5 2 2 2 10" xfId="33559"/>
    <cellStyle name="20% - Ênfase5 2 2 2 11" xfId="53573"/>
    <cellStyle name="20% - Ênfase5 2 2 2 2" xfId="1838"/>
    <cellStyle name="20% - Ênfase5 2 2 2 2 10" xfId="53574"/>
    <cellStyle name="20% - Ênfase5 2 2 2 2 2" xfId="1839"/>
    <cellStyle name="20% - Ênfase5 2 2 2 2 2 2" xfId="1840"/>
    <cellStyle name="20% - Ênfase5 2 2 2 2 2 2 2" xfId="21665"/>
    <cellStyle name="20% - Ênfase5 2 2 2 2 2 2 3" xfId="29793"/>
    <cellStyle name="20% - Ênfase5 2 2 2 2 2 2 4" xfId="37934"/>
    <cellStyle name="20% - Ênfase5 2 2 2 2 2 2 5" xfId="53576"/>
    <cellStyle name="20% - Ênfase5 2 2 2 2 2 3" xfId="1841"/>
    <cellStyle name="20% - Ênfase5 2 2 2 2 2 3 2" xfId="23285"/>
    <cellStyle name="20% - Ênfase5 2 2 2 2 2 3 3" xfId="31413"/>
    <cellStyle name="20% - Ênfase5 2 2 2 2 2 3 4" xfId="39554"/>
    <cellStyle name="20% - Ênfase5 2 2 2 2 2 3 5" xfId="53577"/>
    <cellStyle name="20% - Ênfase5 2 2 2 2 2 4" xfId="1842"/>
    <cellStyle name="20% - Ênfase5 2 2 2 2 2 4 2" xfId="24909"/>
    <cellStyle name="20% - Ênfase5 2 2 2 2 2 4 3" xfId="33037"/>
    <cellStyle name="20% - Ênfase5 2 2 2 2 2 4 4" xfId="41178"/>
    <cellStyle name="20% - Ênfase5 2 2 2 2 2 4 5" xfId="53578"/>
    <cellStyle name="20% - Ênfase5 2 2 2 2 2 5" xfId="1843"/>
    <cellStyle name="20% - Ênfase5 2 2 2 2 2 5 2" xfId="20049"/>
    <cellStyle name="20% - Ênfase5 2 2 2 2 2 5 3" xfId="28177"/>
    <cellStyle name="20% - Ênfase5 2 2 2 2 2 5 4" xfId="36318"/>
    <cellStyle name="20% - Ênfase5 2 2 2 2 2 5 5" xfId="53579"/>
    <cellStyle name="20% - Ênfase5 2 2 2 2 2 6" xfId="18413"/>
    <cellStyle name="20% - Ênfase5 2 2 2 2 2 7" xfId="26541"/>
    <cellStyle name="20% - Ênfase5 2 2 2 2 2 8" xfId="34682"/>
    <cellStyle name="20% - Ênfase5 2 2 2 2 2 9" xfId="53575"/>
    <cellStyle name="20% - Ênfase5 2 2 2 2 3" xfId="1844"/>
    <cellStyle name="20% - Ênfase5 2 2 2 2 3 2" xfId="20856"/>
    <cellStyle name="20% - Ênfase5 2 2 2 2 3 3" xfId="28984"/>
    <cellStyle name="20% - Ênfase5 2 2 2 2 3 4" xfId="37125"/>
    <cellStyle name="20% - Ênfase5 2 2 2 2 3 5" xfId="53580"/>
    <cellStyle name="20% - Ênfase5 2 2 2 2 4" xfId="1845"/>
    <cellStyle name="20% - Ênfase5 2 2 2 2 4 2" xfId="22476"/>
    <cellStyle name="20% - Ênfase5 2 2 2 2 4 3" xfId="30604"/>
    <cellStyle name="20% - Ênfase5 2 2 2 2 4 4" xfId="38745"/>
    <cellStyle name="20% - Ênfase5 2 2 2 2 4 5" xfId="53581"/>
    <cellStyle name="20% - Ênfase5 2 2 2 2 5" xfId="1846"/>
    <cellStyle name="20% - Ênfase5 2 2 2 2 5 2" xfId="24100"/>
    <cellStyle name="20% - Ênfase5 2 2 2 2 5 3" xfId="32228"/>
    <cellStyle name="20% - Ênfase5 2 2 2 2 5 4" xfId="40369"/>
    <cellStyle name="20% - Ênfase5 2 2 2 2 5 5" xfId="53582"/>
    <cellStyle name="20% - Ênfase5 2 2 2 2 6" xfId="1847"/>
    <cellStyle name="20% - Ênfase5 2 2 2 2 6 2" xfId="19240"/>
    <cellStyle name="20% - Ênfase5 2 2 2 2 6 3" xfId="27368"/>
    <cellStyle name="20% - Ênfase5 2 2 2 2 6 4" xfId="35509"/>
    <cellStyle name="20% - Ênfase5 2 2 2 2 6 5" xfId="53583"/>
    <cellStyle name="20% - Ênfase5 2 2 2 2 7" xfId="17604"/>
    <cellStyle name="20% - Ênfase5 2 2 2 2 8" xfId="25732"/>
    <cellStyle name="20% - Ênfase5 2 2 2 2 9" xfId="33873"/>
    <cellStyle name="20% - Ênfase5 2 2 2 3" xfId="1848"/>
    <cellStyle name="20% - Ênfase5 2 2 2 3 2" xfId="1849"/>
    <cellStyle name="20% - Ênfase5 2 2 2 3 2 2" xfId="21362"/>
    <cellStyle name="20% - Ênfase5 2 2 2 3 2 3" xfId="29490"/>
    <cellStyle name="20% - Ênfase5 2 2 2 3 2 4" xfId="37631"/>
    <cellStyle name="20% - Ênfase5 2 2 2 3 2 5" xfId="53585"/>
    <cellStyle name="20% - Ênfase5 2 2 2 3 3" xfId="1850"/>
    <cellStyle name="20% - Ênfase5 2 2 2 3 3 2" xfId="22982"/>
    <cellStyle name="20% - Ênfase5 2 2 2 3 3 3" xfId="31110"/>
    <cellStyle name="20% - Ênfase5 2 2 2 3 3 4" xfId="39251"/>
    <cellStyle name="20% - Ênfase5 2 2 2 3 3 5" xfId="53586"/>
    <cellStyle name="20% - Ênfase5 2 2 2 3 4" xfId="1851"/>
    <cellStyle name="20% - Ênfase5 2 2 2 3 4 2" xfId="24606"/>
    <cellStyle name="20% - Ênfase5 2 2 2 3 4 3" xfId="32734"/>
    <cellStyle name="20% - Ênfase5 2 2 2 3 4 4" xfId="40875"/>
    <cellStyle name="20% - Ênfase5 2 2 2 3 4 5" xfId="53587"/>
    <cellStyle name="20% - Ênfase5 2 2 2 3 5" xfId="1852"/>
    <cellStyle name="20% - Ênfase5 2 2 2 3 5 2" xfId="19749"/>
    <cellStyle name="20% - Ênfase5 2 2 2 3 5 3" xfId="27877"/>
    <cellStyle name="20% - Ênfase5 2 2 2 3 5 4" xfId="36018"/>
    <cellStyle name="20% - Ênfase5 2 2 2 3 5 5" xfId="53588"/>
    <cellStyle name="20% - Ênfase5 2 2 2 3 6" xfId="18110"/>
    <cellStyle name="20% - Ênfase5 2 2 2 3 7" xfId="26238"/>
    <cellStyle name="20% - Ênfase5 2 2 2 3 8" xfId="34379"/>
    <cellStyle name="20% - Ênfase5 2 2 2 3 9" xfId="53584"/>
    <cellStyle name="20% - Ênfase5 2 2 2 4" xfId="1853"/>
    <cellStyle name="20% - Ênfase5 2 2 2 4 2" xfId="20553"/>
    <cellStyle name="20% - Ênfase5 2 2 2 4 3" xfId="28681"/>
    <cellStyle name="20% - Ênfase5 2 2 2 4 4" xfId="36822"/>
    <cellStyle name="20% - Ênfase5 2 2 2 4 5" xfId="53589"/>
    <cellStyle name="20% - Ênfase5 2 2 2 5" xfId="1854"/>
    <cellStyle name="20% - Ênfase5 2 2 2 5 2" xfId="22173"/>
    <cellStyle name="20% - Ênfase5 2 2 2 5 3" xfId="30301"/>
    <cellStyle name="20% - Ênfase5 2 2 2 5 4" xfId="38442"/>
    <cellStyle name="20% - Ênfase5 2 2 2 5 5" xfId="53590"/>
    <cellStyle name="20% - Ênfase5 2 2 2 6" xfId="1855"/>
    <cellStyle name="20% - Ênfase5 2 2 2 6 2" xfId="23797"/>
    <cellStyle name="20% - Ênfase5 2 2 2 6 3" xfId="31925"/>
    <cellStyle name="20% - Ênfase5 2 2 2 6 4" xfId="40066"/>
    <cellStyle name="20% - Ênfase5 2 2 2 6 5" xfId="53591"/>
    <cellStyle name="20% - Ênfase5 2 2 2 7" xfId="1856"/>
    <cellStyle name="20% - Ênfase5 2 2 2 7 2" xfId="18937"/>
    <cellStyle name="20% - Ênfase5 2 2 2 7 3" xfId="27065"/>
    <cellStyle name="20% - Ênfase5 2 2 2 7 4" xfId="35206"/>
    <cellStyle name="20% - Ênfase5 2 2 2 7 5" xfId="53592"/>
    <cellStyle name="20% - Ênfase5 2 2 2 8" xfId="17301"/>
    <cellStyle name="20% - Ênfase5 2 2 2 9" xfId="25429"/>
    <cellStyle name="20% - Ênfase5 2 2 20" xfId="61773"/>
    <cellStyle name="20% - Ênfase5 2 2 3" xfId="1857"/>
    <cellStyle name="20% - Ênfase5 2 2 3 10" xfId="53593"/>
    <cellStyle name="20% - Ênfase5 2 2 3 2" xfId="1858"/>
    <cellStyle name="20% - Ênfase5 2 2 3 2 2" xfId="1859"/>
    <cellStyle name="20% - Ênfase5 2 2 3 2 2 2" xfId="21453"/>
    <cellStyle name="20% - Ênfase5 2 2 3 2 2 3" xfId="29581"/>
    <cellStyle name="20% - Ênfase5 2 2 3 2 2 4" xfId="37722"/>
    <cellStyle name="20% - Ênfase5 2 2 3 2 2 5" xfId="53595"/>
    <cellStyle name="20% - Ênfase5 2 2 3 2 3" xfId="1860"/>
    <cellStyle name="20% - Ênfase5 2 2 3 2 3 2" xfId="23073"/>
    <cellStyle name="20% - Ênfase5 2 2 3 2 3 3" xfId="31201"/>
    <cellStyle name="20% - Ênfase5 2 2 3 2 3 4" xfId="39342"/>
    <cellStyle name="20% - Ênfase5 2 2 3 2 3 5" xfId="53596"/>
    <cellStyle name="20% - Ênfase5 2 2 3 2 4" xfId="1861"/>
    <cellStyle name="20% - Ênfase5 2 2 3 2 4 2" xfId="24697"/>
    <cellStyle name="20% - Ênfase5 2 2 3 2 4 3" xfId="32825"/>
    <cellStyle name="20% - Ênfase5 2 2 3 2 4 4" xfId="40966"/>
    <cellStyle name="20% - Ênfase5 2 2 3 2 4 5" xfId="53597"/>
    <cellStyle name="20% - Ênfase5 2 2 3 2 5" xfId="1862"/>
    <cellStyle name="20% - Ênfase5 2 2 3 2 5 2" xfId="19837"/>
    <cellStyle name="20% - Ênfase5 2 2 3 2 5 3" xfId="27965"/>
    <cellStyle name="20% - Ênfase5 2 2 3 2 5 4" xfId="36106"/>
    <cellStyle name="20% - Ênfase5 2 2 3 2 5 5" xfId="53598"/>
    <cellStyle name="20% - Ênfase5 2 2 3 2 6" xfId="18201"/>
    <cellStyle name="20% - Ênfase5 2 2 3 2 7" xfId="26329"/>
    <cellStyle name="20% - Ênfase5 2 2 3 2 8" xfId="34470"/>
    <cellStyle name="20% - Ênfase5 2 2 3 2 9" xfId="53594"/>
    <cellStyle name="20% - Ênfase5 2 2 3 3" xfId="1863"/>
    <cellStyle name="20% - Ênfase5 2 2 3 3 2" xfId="20644"/>
    <cellStyle name="20% - Ênfase5 2 2 3 3 3" xfId="28772"/>
    <cellStyle name="20% - Ênfase5 2 2 3 3 4" xfId="36913"/>
    <cellStyle name="20% - Ênfase5 2 2 3 3 5" xfId="53599"/>
    <cellStyle name="20% - Ênfase5 2 2 3 4" xfId="1864"/>
    <cellStyle name="20% - Ênfase5 2 2 3 4 2" xfId="22264"/>
    <cellStyle name="20% - Ênfase5 2 2 3 4 3" xfId="30392"/>
    <cellStyle name="20% - Ênfase5 2 2 3 4 4" xfId="38533"/>
    <cellStyle name="20% - Ênfase5 2 2 3 4 5" xfId="53600"/>
    <cellStyle name="20% - Ênfase5 2 2 3 5" xfId="1865"/>
    <cellStyle name="20% - Ênfase5 2 2 3 5 2" xfId="23888"/>
    <cellStyle name="20% - Ênfase5 2 2 3 5 3" xfId="32016"/>
    <cellStyle name="20% - Ênfase5 2 2 3 5 4" xfId="40157"/>
    <cellStyle name="20% - Ênfase5 2 2 3 5 5" xfId="53601"/>
    <cellStyle name="20% - Ênfase5 2 2 3 6" xfId="1866"/>
    <cellStyle name="20% - Ênfase5 2 2 3 6 2" xfId="19028"/>
    <cellStyle name="20% - Ênfase5 2 2 3 6 3" xfId="27156"/>
    <cellStyle name="20% - Ênfase5 2 2 3 6 4" xfId="35297"/>
    <cellStyle name="20% - Ênfase5 2 2 3 6 5" xfId="53602"/>
    <cellStyle name="20% - Ênfase5 2 2 3 7" xfId="17392"/>
    <cellStyle name="20% - Ênfase5 2 2 3 8" xfId="25520"/>
    <cellStyle name="20% - Ênfase5 2 2 3 9" xfId="33661"/>
    <cellStyle name="20% - Ênfase5 2 2 4" xfId="1867"/>
    <cellStyle name="20% - Ênfase5 2 2 4 10" xfId="53603"/>
    <cellStyle name="20% - Ênfase5 2 2 4 2" xfId="1868"/>
    <cellStyle name="20% - Ênfase5 2 2 4 2 2" xfId="1869"/>
    <cellStyle name="20% - Ênfase5 2 2 4 2 2 2" xfId="21650"/>
    <cellStyle name="20% - Ênfase5 2 2 4 2 2 3" xfId="29778"/>
    <cellStyle name="20% - Ênfase5 2 2 4 2 2 4" xfId="37919"/>
    <cellStyle name="20% - Ênfase5 2 2 4 2 2 5" xfId="53605"/>
    <cellStyle name="20% - Ênfase5 2 2 4 2 3" xfId="1870"/>
    <cellStyle name="20% - Ênfase5 2 2 4 2 3 2" xfId="23270"/>
    <cellStyle name="20% - Ênfase5 2 2 4 2 3 3" xfId="31398"/>
    <cellStyle name="20% - Ênfase5 2 2 4 2 3 4" xfId="39539"/>
    <cellStyle name="20% - Ênfase5 2 2 4 2 3 5" xfId="53606"/>
    <cellStyle name="20% - Ênfase5 2 2 4 2 4" xfId="1871"/>
    <cellStyle name="20% - Ênfase5 2 2 4 2 4 2" xfId="24894"/>
    <cellStyle name="20% - Ênfase5 2 2 4 2 4 3" xfId="33022"/>
    <cellStyle name="20% - Ênfase5 2 2 4 2 4 4" xfId="41163"/>
    <cellStyle name="20% - Ênfase5 2 2 4 2 4 5" xfId="53607"/>
    <cellStyle name="20% - Ênfase5 2 2 4 2 5" xfId="1872"/>
    <cellStyle name="20% - Ênfase5 2 2 4 2 5 2" xfId="20034"/>
    <cellStyle name="20% - Ênfase5 2 2 4 2 5 3" xfId="28162"/>
    <cellStyle name="20% - Ênfase5 2 2 4 2 5 4" xfId="36303"/>
    <cellStyle name="20% - Ênfase5 2 2 4 2 5 5" xfId="53608"/>
    <cellStyle name="20% - Ênfase5 2 2 4 2 6" xfId="18398"/>
    <cellStyle name="20% - Ênfase5 2 2 4 2 7" xfId="26526"/>
    <cellStyle name="20% - Ênfase5 2 2 4 2 8" xfId="34667"/>
    <cellStyle name="20% - Ênfase5 2 2 4 2 9" xfId="53604"/>
    <cellStyle name="20% - Ênfase5 2 2 4 3" xfId="1873"/>
    <cellStyle name="20% - Ênfase5 2 2 4 3 2" xfId="20841"/>
    <cellStyle name="20% - Ênfase5 2 2 4 3 3" xfId="28969"/>
    <cellStyle name="20% - Ênfase5 2 2 4 3 4" xfId="37110"/>
    <cellStyle name="20% - Ênfase5 2 2 4 3 5" xfId="53609"/>
    <cellStyle name="20% - Ênfase5 2 2 4 4" xfId="1874"/>
    <cellStyle name="20% - Ênfase5 2 2 4 4 2" xfId="22461"/>
    <cellStyle name="20% - Ênfase5 2 2 4 4 3" xfId="30589"/>
    <cellStyle name="20% - Ênfase5 2 2 4 4 4" xfId="38730"/>
    <cellStyle name="20% - Ênfase5 2 2 4 4 5" xfId="53610"/>
    <cellStyle name="20% - Ênfase5 2 2 4 5" xfId="1875"/>
    <cellStyle name="20% - Ênfase5 2 2 4 5 2" xfId="24085"/>
    <cellStyle name="20% - Ênfase5 2 2 4 5 3" xfId="32213"/>
    <cellStyle name="20% - Ênfase5 2 2 4 5 4" xfId="40354"/>
    <cellStyle name="20% - Ênfase5 2 2 4 5 5" xfId="53611"/>
    <cellStyle name="20% - Ênfase5 2 2 4 6" xfId="1876"/>
    <cellStyle name="20% - Ênfase5 2 2 4 6 2" xfId="19225"/>
    <cellStyle name="20% - Ênfase5 2 2 4 6 3" xfId="27353"/>
    <cellStyle name="20% - Ênfase5 2 2 4 6 4" xfId="35494"/>
    <cellStyle name="20% - Ênfase5 2 2 4 6 5" xfId="53612"/>
    <cellStyle name="20% - Ênfase5 2 2 4 7" xfId="17589"/>
    <cellStyle name="20% - Ênfase5 2 2 4 8" xfId="25717"/>
    <cellStyle name="20% - Ênfase5 2 2 4 9" xfId="33858"/>
    <cellStyle name="20% - Ênfase5 2 2 5" xfId="1877"/>
    <cellStyle name="20% - Ênfase5 2 2 5 10" xfId="53613"/>
    <cellStyle name="20% - Ênfase5 2 2 5 2" xfId="1878"/>
    <cellStyle name="20% - Ênfase5 2 2 5 2 2" xfId="1879"/>
    <cellStyle name="20% - Ênfase5 2 2 5 2 2 2" xfId="21822"/>
    <cellStyle name="20% - Ênfase5 2 2 5 2 2 3" xfId="29950"/>
    <cellStyle name="20% - Ênfase5 2 2 5 2 2 4" xfId="38091"/>
    <cellStyle name="20% - Ênfase5 2 2 5 2 2 5" xfId="53615"/>
    <cellStyle name="20% - Ênfase5 2 2 5 2 3" xfId="1880"/>
    <cellStyle name="20% - Ênfase5 2 2 5 2 3 2" xfId="23442"/>
    <cellStyle name="20% - Ênfase5 2 2 5 2 3 3" xfId="31570"/>
    <cellStyle name="20% - Ênfase5 2 2 5 2 3 4" xfId="39711"/>
    <cellStyle name="20% - Ênfase5 2 2 5 2 3 5" xfId="53616"/>
    <cellStyle name="20% - Ênfase5 2 2 5 2 4" xfId="1881"/>
    <cellStyle name="20% - Ênfase5 2 2 5 2 4 2" xfId="25066"/>
    <cellStyle name="20% - Ênfase5 2 2 5 2 4 3" xfId="33194"/>
    <cellStyle name="20% - Ênfase5 2 2 5 2 4 4" xfId="41335"/>
    <cellStyle name="20% - Ênfase5 2 2 5 2 4 5" xfId="53617"/>
    <cellStyle name="20% - Ênfase5 2 2 5 2 5" xfId="1882"/>
    <cellStyle name="20% - Ênfase5 2 2 5 2 5 2" xfId="20206"/>
    <cellStyle name="20% - Ênfase5 2 2 5 2 5 3" xfId="28334"/>
    <cellStyle name="20% - Ênfase5 2 2 5 2 5 4" xfId="36475"/>
    <cellStyle name="20% - Ênfase5 2 2 5 2 5 5" xfId="53618"/>
    <cellStyle name="20% - Ênfase5 2 2 5 2 6" xfId="18570"/>
    <cellStyle name="20% - Ênfase5 2 2 5 2 7" xfId="26698"/>
    <cellStyle name="20% - Ênfase5 2 2 5 2 8" xfId="34839"/>
    <cellStyle name="20% - Ênfase5 2 2 5 2 9" xfId="53614"/>
    <cellStyle name="20% - Ênfase5 2 2 5 3" xfId="1883"/>
    <cellStyle name="20% - Ênfase5 2 2 5 3 2" xfId="21013"/>
    <cellStyle name="20% - Ênfase5 2 2 5 3 3" xfId="29141"/>
    <cellStyle name="20% - Ênfase5 2 2 5 3 4" xfId="37282"/>
    <cellStyle name="20% - Ênfase5 2 2 5 3 5" xfId="53619"/>
    <cellStyle name="20% - Ênfase5 2 2 5 4" xfId="1884"/>
    <cellStyle name="20% - Ênfase5 2 2 5 4 2" xfId="22633"/>
    <cellStyle name="20% - Ênfase5 2 2 5 4 3" xfId="30761"/>
    <cellStyle name="20% - Ênfase5 2 2 5 4 4" xfId="38902"/>
    <cellStyle name="20% - Ênfase5 2 2 5 4 5" xfId="53620"/>
    <cellStyle name="20% - Ênfase5 2 2 5 5" xfId="1885"/>
    <cellStyle name="20% - Ênfase5 2 2 5 5 2" xfId="24257"/>
    <cellStyle name="20% - Ênfase5 2 2 5 5 3" xfId="32385"/>
    <cellStyle name="20% - Ênfase5 2 2 5 5 4" xfId="40526"/>
    <cellStyle name="20% - Ênfase5 2 2 5 5 5" xfId="53621"/>
    <cellStyle name="20% - Ênfase5 2 2 5 6" xfId="1886"/>
    <cellStyle name="20% - Ênfase5 2 2 5 6 2" xfId="19397"/>
    <cellStyle name="20% - Ênfase5 2 2 5 6 3" xfId="27525"/>
    <cellStyle name="20% - Ênfase5 2 2 5 6 4" xfId="35666"/>
    <cellStyle name="20% - Ênfase5 2 2 5 6 5" xfId="53622"/>
    <cellStyle name="20% - Ênfase5 2 2 5 7" xfId="17761"/>
    <cellStyle name="20% - Ênfase5 2 2 5 8" xfId="25889"/>
    <cellStyle name="20% - Ênfase5 2 2 5 9" xfId="34030"/>
    <cellStyle name="20% - Ênfase5 2 2 6" xfId="1887"/>
    <cellStyle name="20% - Ênfase5 2 2 6 10" xfId="53623"/>
    <cellStyle name="20% - Ênfase5 2 2 6 2" xfId="1888"/>
    <cellStyle name="20% - Ênfase5 2 2 6 2 2" xfId="1889"/>
    <cellStyle name="20% - Ênfase5 2 2 6 2 2 2" xfId="21889"/>
    <cellStyle name="20% - Ênfase5 2 2 6 2 2 3" xfId="30017"/>
    <cellStyle name="20% - Ênfase5 2 2 6 2 2 4" xfId="38158"/>
    <cellStyle name="20% - Ênfase5 2 2 6 2 2 5" xfId="53625"/>
    <cellStyle name="20% - Ênfase5 2 2 6 2 3" xfId="1890"/>
    <cellStyle name="20% - Ênfase5 2 2 6 2 3 2" xfId="23509"/>
    <cellStyle name="20% - Ênfase5 2 2 6 2 3 3" xfId="31637"/>
    <cellStyle name="20% - Ênfase5 2 2 6 2 3 4" xfId="39778"/>
    <cellStyle name="20% - Ênfase5 2 2 6 2 3 5" xfId="53626"/>
    <cellStyle name="20% - Ênfase5 2 2 6 2 4" xfId="1891"/>
    <cellStyle name="20% - Ênfase5 2 2 6 2 4 2" xfId="25133"/>
    <cellStyle name="20% - Ênfase5 2 2 6 2 4 3" xfId="33261"/>
    <cellStyle name="20% - Ênfase5 2 2 6 2 4 4" xfId="41402"/>
    <cellStyle name="20% - Ênfase5 2 2 6 2 4 5" xfId="53627"/>
    <cellStyle name="20% - Ênfase5 2 2 6 2 5" xfId="1892"/>
    <cellStyle name="20% - Ênfase5 2 2 6 2 5 2" xfId="20273"/>
    <cellStyle name="20% - Ênfase5 2 2 6 2 5 3" xfId="28401"/>
    <cellStyle name="20% - Ênfase5 2 2 6 2 5 4" xfId="36542"/>
    <cellStyle name="20% - Ênfase5 2 2 6 2 5 5" xfId="53628"/>
    <cellStyle name="20% - Ênfase5 2 2 6 2 6" xfId="18637"/>
    <cellStyle name="20% - Ênfase5 2 2 6 2 7" xfId="26765"/>
    <cellStyle name="20% - Ênfase5 2 2 6 2 8" xfId="34906"/>
    <cellStyle name="20% - Ênfase5 2 2 6 2 9" xfId="53624"/>
    <cellStyle name="20% - Ênfase5 2 2 6 3" xfId="1893"/>
    <cellStyle name="20% - Ênfase5 2 2 6 3 2" xfId="21080"/>
    <cellStyle name="20% - Ênfase5 2 2 6 3 3" xfId="29208"/>
    <cellStyle name="20% - Ênfase5 2 2 6 3 4" xfId="37349"/>
    <cellStyle name="20% - Ênfase5 2 2 6 3 5" xfId="53629"/>
    <cellStyle name="20% - Ênfase5 2 2 6 4" xfId="1894"/>
    <cellStyle name="20% - Ênfase5 2 2 6 4 2" xfId="22700"/>
    <cellStyle name="20% - Ênfase5 2 2 6 4 3" xfId="30828"/>
    <cellStyle name="20% - Ênfase5 2 2 6 4 4" xfId="38969"/>
    <cellStyle name="20% - Ênfase5 2 2 6 4 5" xfId="53630"/>
    <cellStyle name="20% - Ênfase5 2 2 6 5" xfId="1895"/>
    <cellStyle name="20% - Ênfase5 2 2 6 5 2" xfId="24324"/>
    <cellStyle name="20% - Ênfase5 2 2 6 5 3" xfId="32452"/>
    <cellStyle name="20% - Ênfase5 2 2 6 5 4" xfId="40593"/>
    <cellStyle name="20% - Ênfase5 2 2 6 5 5" xfId="53631"/>
    <cellStyle name="20% - Ênfase5 2 2 6 6" xfId="1896"/>
    <cellStyle name="20% - Ênfase5 2 2 6 6 2" xfId="19464"/>
    <cellStyle name="20% - Ênfase5 2 2 6 6 3" xfId="27592"/>
    <cellStyle name="20% - Ênfase5 2 2 6 6 4" xfId="35733"/>
    <cellStyle name="20% - Ênfase5 2 2 6 6 5" xfId="53632"/>
    <cellStyle name="20% - Ênfase5 2 2 6 7" xfId="17828"/>
    <cellStyle name="20% - Ênfase5 2 2 6 8" xfId="25956"/>
    <cellStyle name="20% - Ênfase5 2 2 6 9" xfId="34097"/>
    <cellStyle name="20% - Ênfase5 2 2 7" xfId="1897"/>
    <cellStyle name="20% - Ênfase5 2 2 7 10" xfId="53633"/>
    <cellStyle name="20% - Ênfase5 2 2 7 2" xfId="1898"/>
    <cellStyle name="20% - Ênfase5 2 2 7 2 2" xfId="1899"/>
    <cellStyle name="20% - Ênfase5 2 2 7 2 2 2" xfId="21956"/>
    <cellStyle name="20% - Ênfase5 2 2 7 2 2 3" xfId="30084"/>
    <cellStyle name="20% - Ênfase5 2 2 7 2 2 4" xfId="38225"/>
    <cellStyle name="20% - Ênfase5 2 2 7 2 2 5" xfId="53635"/>
    <cellStyle name="20% - Ênfase5 2 2 7 2 3" xfId="1900"/>
    <cellStyle name="20% - Ênfase5 2 2 7 2 3 2" xfId="23576"/>
    <cellStyle name="20% - Ênfase5 2 2 7 2 3 3" xfId="31704"/>
    <cellStyle name="20% - Ênfase5 2 2 7 2 3 4" xfId="39845"/>
    <cellStyle name="20% - Ênfase5 2 2 7 2 3 5" xfId="53636"/>
    <cellStyle name="20% - Ênfase5 2 2 7 2 4" xfId="1901"/>
    <cellStyle name="20% - Ênfase5 2 2 7 2 4 2" xfId="25200"/>
    <cellStyle name="20% - Ênfase5 2 2 7 2 4 3" xfId="33328"/>
    <cellStyle name="20% - Ênfase5 2 2 7 2 4 4" xfId="41469"/>
    <cellStyle name="20% - Ênfase5 2 2 7 2 4 5" xfId="53637"/>
    <cellStyle name="20% - Ênfase5 2 2 7 2 5" xfId="1902"/>
    <cellStyle name="20% - Ênfase5 2 2 7 2 5 2" xfId="20340"/>
    <cellStyle name="20% - Ênfase5 2 2 7 2 5 3" xfId="28468"/>
    <cellStyle name="20% - Ênfase5 2 2 7 2 5 4" xfId="36609"/>
    <cellStyle name="20% - Ênfase5 2 2 7 2 5 5" xfId="53638"/>
    <cellStyle name="20% - Ênfase5 2 2 7 2 6" xfId="18704"/>
    <cellStyle name="20% - Ênfase5 2 2 7 2 7" xfId="26832"/>
    <cellStyle name="20% - Ênfase5 2 2 7 2 8" xfId="34973"/>
    <cellStyle name="20% - Ênfase5 2 2 7 2 9" xfId="53634"/>
    <cellStyle name="20% - Ênfase5 2 2 7 3" xfId="1903"/>
    <cellStyle name="20% - Ênfase5 2 2 7 3 2" xfId="21147"/>
    <cellStyle name="20% - Ênfase5 2 2 7 3 3" xfId="29275"/>
    <cellStyle name="20% - Ênfase5 2 2 7 3 4" xfId="37416"/>
    <cellStyle name="20% - Ênfase5 2 2 7 3 5" xfId="53639"/>
    <cellStyle name="20% - Ênfase5 2 2 7 4" xfId="1904"/>
    <cellStyle name="20% - Ênfase5 2 2 7 4 2" xfId="22767"/>
    <cellStyle name="20% - Ênfase5 2 2 7 4 3" xfId="30895"/>
    <cellStyle name="20% - Ênfase5 2 2 7 4 4" xfId="39036"/>
    <cellStyle name="20% - Ênfase5 2 2 7 4 5" xfId="53640"/>
    <cellStyle name="20% - Ênfase5 2 2 7 5" xfId="1905"/>
    <cellStyle name="20% - Ênfase5 2 2 7 5 2" xfId="24391"/>
    <cellStyle name="20% - Ênfase5 2 2 7 5 3" xfId="32519"/>
    <cellStyle name="20% - Ênfase5 2 2 7 5 4" xfId="40660"/>
    <cellStyle name="20% - Ênfase5 2 2 7 5 5" xfId="53641"/>
    <cellStyle name="20% - Ênfase5 2 2 7 6" xfId="1906"/>
    <cellStyle name="20% - Ênfase5 2 2 7 6 2" xfId="19531"/>
    <cellStyle name="20% - Ênfase5 2 2 7 6 3" xfId="27659"/>
    <cellStyle name="20% - Ênfase5 2 2 7 6 4" xfId="35800"/>
    <cellStyle name="20% - Ênfase5 2 2 7 6 5" xfId="53642"/>
    <cellStyle name="20% - Ênfase5 2 2 7 7" xfId="17895"/>
    <cellStyle name="20% - Ênfase5 2 2 7 8" xfId="26023"/>
    <cellStyle name="20% - Ênfase5 2 2 7 9" xfId="34164"/>
    <cellStyle name="20% - Ênfase5 2 2 8" xfId="1907"/>
    <cellStyle name="20% - Ênfase5 2 2 8 2" xfId="1908"/>
    <cellStyle name="20% - Ênfase5 2 2 8 2 2" xfId="21347"/>
    <cellStyle name="20% - Ênfase5 2 2 8 2 3" xfId="29475"/>
    <cellStyle name="20% - Ênfase5 2 2 8 2 4" xfId="37616"/>
    <cellStyle name="20% - Ênfase5 2 2 8 2 5" xfId="53644"/>
    <cellStyle name="20% - Ênfase5 2 2 8 3" xfId="1909"/>
    <cellStyle name="20% - Ênfase5 2 2 8 3 2" xfId="22967"/>
    <cellStyle name="20% - Ênfase5 2 2 8 3 3" xfId="31095"/>
    <cellStyle name="20% - Ênfase5 2 2 8 3 4" xfId="39236"/>
    <cellStyle name="20% - Ênfase5 2 2 8 3 5" xfId="53645"/>
    <cellStyle name="20% - Ênfase5 2 2 8 4" xfId="1910"/>
    <cellStyle name="20% - Ênfase5 2 2 8 4 2" xfId="24591"/>
    <cellStyle name="20% - Ênfase5 2 2 8 4 3" xfId="32719"/>
    <cellStyle name="20% - Ênfase5 2 2 8 4 4" xfId="40860"/>
    <cellStyle name="20% - Ênfase5 2 2 8 4 5" xfId="53646"/>
    <cellStyle name="20% - Ênfase5 2 2 8 5" xfId="1911"/>
    <cellStyle name="20% - Ênfase5 2 2 8 5 2" xfId="19591"/>
    <cellStyle name="20% - Ênfase5 2 2 8 5 3" xfId="27719"/>
    <cellStyle name="20% - Ênfase5 2 2 8 5 4" xfId="35860"/>
    <cellStyle name="20% - Ênfase5 2 2 8 5 5" xfId="53647"/>
    <cellStyle name="20% - Ênfase5 2 2 8 6" xfId="18095"/>
    <cellStyle name="20% - Ênfase5 2 2 8 7" xfId="26223"/>
    <cellStyle name="20% - Ênfase5 2 2 8 8" xfId="34364"/>
    <cellStyle name="20% - Ênfase5 2 2 8 9" xfId="53643"/>
    <cellStyle name="20% - Ênfase5 2 2 9" xfId="1912"/>
    <cellStyle name="20% - Ênfase5 2 2 9 2" xfId="20538"/>
    <cellStyle name="20% - Ênfase5 2 2 9 3" xfId="28666"/>
    <cellStyle name="20% - Ênfase5 2 2 9 4" xfId="36807"/>
    <cellStyle name="20% - Ênfase5 2 2 9 5" xfId="53648"/>
    <cellStyle name="20% - Ênfase5 2 20" xfId="60880"/>
    <cellStyle name="20% - Ênfase5 2 21" xfId="60961"/>
    <cellStyle name="20% - Ênfase5 2 22" xfId="61440"/>
    <cellStyle name="20% - Ênfase5 2 23" xfId="61646"/>
    <cellStyle name="20% - Ênfase5 2 3" xfId="36"/>
    <cellStyle name="20% - Ênfase5 2 3 10" xfId="25449"/>
    <cellStyle name="20% - Ênfase5 2 3 11" xfId="33581"/>
    <cellStyle name="20% - Ênfase5 2 3 12" xfId="61301"/>
    <cellStyle name="20% - Ênfase5 2 3 13" xfId="61606"/>
    <cellStyle name="20% - Ênfase5 2 3 14" xfId="61813"/>
    <cellStyle name="20% - Ênfase5 2 3 2" xfId="1914"/>
    <cellStyle name="20% - Ênfase5 2 3 2 2" xfId="1915"/>
    <cellStyle name="20% - Ênfase5 2 3 2 2 2" xfId="42824"/>
    <cellStyle name="20% - Ênfase5 2 3 2 3" xfId="1916"/>
    <cellStyle name="20% - Ênfase5 2 3 2 4" xfId="42823"/>
    <cellStyle name="20% - Ênfase5 2 3 3" xfId="1917"/>
    <cellStyle name="20% - Ênfase5 2 3 3 10" xfId="53649"/>
    <cellStyle name="20% - Ênfase5 2 3 3 2" xfId="1918"/>
    <cellStyle name="20% - Ênfase5 2 3 3 2 2" xfId="1919"/>
    <cellStyle name="20% - Ênfase5 2 3 3 2 2 2" xfId="21685"/>
    <cellStyle name="20% - Ênfase5 2 3 3 2 2 3" xfId="29813"/>
    <cellStyle name="20% - Ênfase5 2 3 3 2 2 4" xfId="37954"/>
    <cellStyle name="20% - Ênfase5 2 3 3 2 2 5" xfId="53651"/>
    <cellStyle name="20% - Ênfase5 2 3 3 2 3" xfId="1920"/>
    <cellStyle name="20% - Ênfase5 2 3 3 2 3 2" xfId="23305"/>
    <cellStyle name="20% - Ênfase5 2 3 3 2 3 3" xfId="31433"/>
    <cellStyle name="20% - Ênfase5 2 3 3 2 3 4" xfId="39574"/>
    <cellStyle name="20% - Ênfase5 2 3 3 2 3 5" xfId="53652"/>
    <cellStyle name="20% - Ênfase5 2 3 3 2 4" xfId="1921"/>
    <cellStyle name="20% - Ênfase5 2 3 3 2 4 2" xfId="24929"/>
    <cellStyle name="20% - Ênfase5 2 3 3 2 4 3" xfId="33057"/>
    <cellStyle name="20% - Ênfase5 2 3 3 2 4 4" xfId="41198"/>
    <cellStyle name="20% - Ênfase5 2 3 3 2 4 5" xfId="53653"/>
    <cellStyle name="20% - Ênfase5 2 3 3 2 5" xfId="1922"/>
    <cellStyle name="20% - Ênfase5 2 3 3 2 5 2" xfId="20069"/>
    <cellStyle name="20% - Ênfase5 2 3 3 2 5 3" xfId="28197"/>
    <cellStyle name="20% - Ênfase5 2 3 3 2 5 4" xfId="36338"/>
    <cellStyle name="20% - Ênfase5 2 3 3 2 5 5" xfId="53654"/>
    <cellStyle name="20% - Ênfase5 2 3 3 2 6" xfId="18433"/>
    <cellStyle name="20% - Ênfase5 2 3 3 2 7" xfId="26561"/>
    <cellStyle name="20% - Ênfase5 2 3 3 2 8" xfId="34702"/>
    <cellStyle name="20% - Ênfase5 2 3 3 2 9" xfId="53650"/>
    <cellStyle name="20% - Ênfase5 2 3 3 3" xfId="1923"/>
    <cellStyle name="20% - Ênfase5 2 3 3 3 2" xfId="20876"/>
    <cellStyle name="20% - Ênfase5 2 3 3 3 3" xfId="29004"/>
    <cellStyle name="20% - Ênfase5 2 3 3 3 4" xfId="37145"/>
    <cellStyle name="20% - Ênfase5 2 3 3 3 5" xfId="53655"/>
    <cellStyle name="20% - Ênfase5 2 3 3 4" xfId="1924"/>
    <cellStyle name="20% - Ênfase5 2 3 3 4 2" xfId="22496"/>
    <cellStyle name="20% - Ênfase5 2 3 3 4 3" xfId="30624"/>
    <cellStyle name="20% - Ênfase5 2 3 3 4 4" xfId="38765"/>
    <cellStyle name="20% - Ênfase5 2 3 3 4 5" xfId="53656"/>
    <cellStyle name="20% - Ênfase5 2 3 3 5" xfId="1925"/>
    <cellStyle name="20% - Ênfase5 2 3 3 5 2" xfId="24120"/>
    <cellStyle name="20% - Ênfase5 2 3 3 5 3" xfId="32248"/>
    <cellStyle name="20% - Ênfase5 2 3 3 5 4" xfId="40389"/>
    <cellStyle name="20% - Ênfase5 2 3 3 5 5" xfId="53657"/>
    <cellStyle name="20% - Ênfase5 2 3 3 6" xfId="1926"/>
    <cellStyle name="20% - Ênfase5 2 3 3 6 2" xfId="19260"/>
    <cellStyle name="20% - Ênfase5 2 3 3 6 3" xfId="27388"/>
    <cellStyle name="20% - Ênfase5 2 3 3 6 4" xfId="35529"/>
    <cellStyle name="20% - Ênfase5 2 3 3 6 5" xfId="53658"/>
    <cellStyle name="20% - Ênfase5 2 3 3 7" xfId="17624"/>
    <cellStyle name="20% - Ênfase5 2 3 3 8" xfId="25752"/>
    <cellStyle name="20% - Ênfase5 2 3 3 9" xfId="33893"/>
    <cellStyle name="20% - Ênfase5 2 3 4" xfId="1927"/>
    <cellStyle name="20% - Ênfase5 2 3 4 2" xfId="1928"/>
    <cellStyle name="20% - Ênfase5 2 3 4 2 2" xfId="21382"/>
    <cellStyle name="20% - Ênfase5 2 3 4 2 3" xfId="29510"/>
    <cellStyle name="20% - Ênfase5 2 3 4 2 4" xfId="37651"/>
    <cellStyle name="20% - Ênfase5 2 3 4 2 5" xfId="53660"/>
    <cellStyle name="20% - Ênfase5 2 3 4 3" xfId="1929"/>
    <cellStyle name="20% - Ênfase5 2 3 4 3 2" xfId="23002"/>
    <cellStyle name="20% - Ênfase5 2 3 4 3 3" xfId="31130"/>
    <cellStyle name="20% - Ênfase5 2 3 4 3 4" xfId="39271"/>
    <cellStyle name="20% - Ênfase5 2 3 4 3 5" xfId="53661"/>
    <cellStyle name="20% - Ênfase5 2 3 4 4" xfId="1930"/>
    <cellStyle name="20% - Ênfase5 2 3 4 4 2" xfId="24626"/>
    <cellStyle name="20% - Ênfase5 2 3 4 4 3" xfId="32754"/>
    <cellStyle name="20% - Ênfase5 2 3 4 4 4" xfId="40895"/>
    <cellStyle name="20% - Ênfase5 2 3 4 4 5" xfId="53662"/>
    <cellStyle name="20% - Ênfase5 2 3 4 5" xfId="1931"/>
    <cellStyle name="20% - Ênfase5 2 3 4 5 2" xfId="19769"/>
    <cellStyle name="20% - Ênfase5 2 3 4 5 3" xfId="27897"/>
    <cellStyle name="20% - Ênfase5 2 3 4 5 4" xfId="36038"/>
    <cellStyle name="20% - Ênfase5 2 3 4 5 5" xfId="53663"/>
    <cellStyle name="20% - Ênfase5 2 3 4 6" xfId="18130"/>
    <cellStyle name="20% - Ênfase5 2 3 4 7" xfId="26258"/>
    <cellStyle name="20% - Ênfase5 2 3 4 8" xfId="34399"/>
    <cellStyle name="20% - Ênfase5 2 3 4 9" xfId="53659"/>
    <cellStyle name="20% - Ênfase5 2 3 5" xfId="1932"/>
    <cellStyle name="20% - Ênfase5 2 3 5 2" xfId="20573"/>
    <cellStyle name="20% - Ênfase5 2 3 5 3" xfId="28701"/>
    <cellStyle name="20% - Ênfase5 2 3 5 4" xfId="36842"/>
    <cellStyle name="20% - Ênfase5 2 3 5 5" xfId="53664"/>
    <cellStyle name="20% - Ênfase5 2 3 6" xfId="1933"/>
    <cellStyle name="20% - Ênfase5 2 3 6 2" xfId="22193"/>
    <cellStyle name="20% - Ênfase5 2 3 6 3" xfId="30321"/>
    <cellStyle name="20% - Ênfase5 2 3 6 4" xfId="38462"/>
    <cellStyle name="20% - Ênfase5 2 3 6 5" xfId="53665"/>
    <cellStyle name="20% - Ênfase5 2 3 7" xfId="1934"/>
    <cellStyle name="20% - Ênfase5 2 3 7 2" xfId="23817"/>
    <cellStyle name="20% - Ênfase5 2 3 7 3" xfId="31945"/>
    <cellStyle name="20% - Ênfase5 2 3 7 4" xfId="40086"/>
    <cellStyle name="20% - Ênfase5 2 3 7 5" xfId="53666"/>
    <cellStyle name="20% - Ênfase5 2 3 8" xfId="1935"/>
    <cellStyle name="20% - Ênfase5 2 3 8 2" xfId="18957"/>
    <cellStyle name="20% - Ênfase5 2 3 8 3" xfId="27085"/>
    <cellStyle name="20% - Ênfase5 2 3 8 4" xfId="35226"/>
    <cellStyle name="20% - Ênfase5 2 3 8 5" xfId="53667"/>
    <cellStyle name="20% - Ênfase5 2 3 9" xfId="17321"/>
    <cellStyle name="20% - Ênfase5 2 3 9 2" xfId="53668"/>
    <cellStyle name="20% - Ênfase5 2 4" xfId="37"/>
    <cellStyle name="20% - Ênfase5 2 4 10" xfId="17367"/>
    <cellStyle name="20% - Ênfase5 2 4 11" xfId="25495"/>
    <cellStyle name="20% - Ênfase5 2 4 12" xfId="33635"/>
    <cellStyle name="20% - Ênfase5 2 4 2" xfId="1936"/>
    <cellStyle name="20% - Ênfase5 2 4 3" xfId="1937"/>
    <cellStyle name="20% - Ênfase5 2 4 3 10" xfId="53669"/>
    <cellStyle name="20% - Ênfase5 2 4 3 2" xfId="1938"/>
    <cellStyle name="20% - Ênfase5 2 4 3 2 2" xfId="1939"/>
    <cellStyle name="20% - Ênfase5 2 4 3 2 2 2" xfId="21739"/>
    <cellStyle name="20% - Ênfase5 2 4 3 2 2 3" xfId="29867"/>
    <cellStyle name="20% - Ênfase5 2 4 3 2 2 4" xfId="38008"/>
    <cellStyle name="20% - Ênfase5 2 4 3 2 2 5" xfId="53671"/>
    <cellStyle name="20% - Ênfase5 2 4 3 2 3" xfId="1940"/>
    <cellStyle name="20% - Ênfase5 2 4 3 2 3 2" xfId="23359"/>
    <cellStyle name="20% - Ênfase5 2 4 3 2 3 3" xfId="31487"/>
    <cellStyle name="20% - Ênfase5 2 4 3 2 3 4" xfId="39628"/>
    <cellStyle name="20% - Ênfase5 2 4 3 2 3 5" xfId="53672"/>
    <cellStyle name="20% - Ênfase5 2 4 3 2 4" xfId="1941"/>
    <cellStyle name="20% - Ênfase5 2 4 3 2 4 2" xfId="24983"/>
    <cellStyle name="20% - Ênfase5 2 4 3 2 4 3" xfId="33111"/>
    <cellStyle name="20% - Ênfase5 2 4 3 2 4 4" xfId="41252"/>
    <cellStyle name="20% - Ênfase5 2 4 3 2 4 5" xfId="53673"/>
    <cellStyle name="20% - Ênfase5 2 4 3 2 5" xfId="1942"/>
    <cellStyle name="20% - Ênfase5 2 4 3 2 5 2" xfId="20123"/>
    <cellStyle name="20% - Ênfase5 2 4 3 2 5 3" xfId="28251"/>
    <cellStyle name="20% - Ênfase5 2 4 3 2 5 4" xfId="36392"/>
    <cellStyle name="20% - Ênfase5 2 4 3 2 5 5" xfId="53674"/>
    <cellStyle name="20% - Ênfase5 2 4 3 2 6" xfId="18487"/>
    <cellStyle name="20% - Ênfase5 2 4 3 2 7" xfId="26615"/>
    <cellStyle name="20% - Ênfase5 2 4 3 2 8" xfId="34756"/>
    <cellStyle name="20% - Ênfase5 2 4 3 2 9" xfId="53670"/>
    <cellStyle name="20% - Ênfase5 2 4 3 3" xfId="1943"/>
    <cellStyle name="20% - Ênfase5 2 4 3 3 2" xfId="20930"/>
    <cellStyle name="20% - Ênfase5 2 4 3 3 3" xfId="29058"/>
    <cellStyle name="20% - Ênfase5 2 4 3 3 4" xfId="37199"/>
    <cellStyle name="20% - Ênfase5 2 4 3 3 5" xfId="53675"/>
    <cellStyle name="20% - Ênfase5 2 4 3 4" xfId="1944"/>
    <cellStyle name="20% - Ênfase5 2 4 3 4 2" xfId="22550"/>
    <cellStyle name="20% - Ênfase5 2 4 3 4 3" xfId="30678"/>
    <cellStyle name="20% - Ênfase5 2 4 3 4 4" xfId="38819"/>
    <cellStyle name="20% - Ênfase5 2 4 3 4 5" xfId="53676"/>
    <cellStyle name="20% - Ênfase5 2 4 3 5" xfId="1945"/>
    <cellStyle name="20% - Ênfase5 2 4 3 5 2" xfId="24174"/>
    <cellStyle name="20% - Ênfase5 2 4 3 5 3" xfId="32302"/>
    <cellStyle name="20% - Ênfase5 2 4 3 5 4" xfId="40443"/>
    <cellStyle name="20% - Ênfase5 2 4 3 5 5" xfId="53677"/>
    <cellStyle name="20% - Ênfase5 2 4 3 6" xfId="1946"/>
    <cellStyle name="20% - Ênfase5 2 4 3 6 2" xfId="19314"/>
    <cellStyle name="20% - Ênfase5 2 4 3 6 3" xfId="27442"/>
    <cellStyle name="20% - Ênfase5 2 4 3 6 4" xfId="35583"/>
    <cellStyle name="20% - Ênfase5 2 4 3 6 5" xfId="53678"/>
    <cellStyle name="20% - Ênfase5 2 4 3 7" xfId="17678"/>
    <cellStyle name="20% - Ênfase5 2 4 3 8" xfId="25806"/>
    <cellStyle name="20% - Ênfase5 2 4 3 9" xfId="33947"/>
    <cellStyle name="20% - Ênfase5 2 4 4" xfId="1947"/>
    <cellStyle name="20% - Ênfase5 2 4 4 2" xfId="1948"/>
    <cellStyle name="20% - Ênfase5 2 4 4 2 2" xfId="21428"/>
    <cellStyle name="20% - Ênfase5 2 4 4 2 3" xfId="29556"/>
    <cellStyle name="20% - Ênfase5 2 4 4 2 4" xfId="37697"/>
    <cellStyle name="20% - Ênfase5 2 4 4 2 5" xfId="53680"/>
    <cellStyle name="20% - Ênfase5 2 4 4 3" xfId="1949"/>
    <cellStyle name="20% - Ênfase5 2 4 4 3 2" xfId="23048"/>
    <cellStyle name="20% - Ênfase5 2 4 4 3 3" xfId="31176"/>
    <cellStyle name="20% - Ênfase5 2 4 4 3 4" xfId="39317"/>
    <cellStyle name="20% - Ênfase5 2 4 4 3 5" xfId="53681"/>
    <cellStyle name="20% - Ênfase5 2 4 4 4" xfId="1950"/>
    <cellStyle name="20% - Ênfase5 2 4 4 4 2" xfId="24672"/>
    <cellStyle name="20% - Ênfase5 2 4 4 4 3" xfId="32800"/>
    <cellStyle name="20% - Ênfase5 2 4 4 4 4" xfId="40941"/>
    <cellStyle name="20% - Ênfase5 2 4 4 4 5" xfId="53682"/>
    <cellStyle name="20% - Ênfase5 2 4 4 5" xfId="1951"/>
    <cellStyle name="20% - Ênfase5 2 4 4 5 2" xfId="19812"/>
    <cellStyle name="20% - Ênfase5 2 4 4 5 3" xfId="27940"/>
    <cellStyle name="20% - Ênfase5 2 4 4 5 4" xfId="36081"/>
    <cellStyle name="20% - Ênfase5 2 4 4 5 5" xfId="53683"/>
    <cellStyle name="20% - Ênfase5 2 4 4 6" xfId="18176"/>
    <cellStyle name="20% - Ênfase5 2 4 4 7" xfId="26304"/>
    <cellStyle name="20% - Ênfase5 2 4 4 8" xfId="34445"/>
    <cellStyle name="20% - Ênfase5 2 4 4 9" xfId="53679"/>
    <cellStyle name="20% - Ênfase5 2 4 5" xfId="1952"/>
    <cellStyle name="20% - Ênfase5 2 4 5 2" xfId="20619"/>
    <cellStyle name="20% - Ênfase5 2 4 5 3" xfId="28747"/>
    <cellStyle name="20% - Ênfase5 2 4 5 4" xfId="36888"/>
    <cellStyle name="20% - Ênfase5 2 4 5 5" xfId="53684"/>
    <cellStyle name="20% - Ênfase5 2 4 6" xfId="1953"/>
    <cellStyle name="20% - Ênfase5 2 4 6 2" xfId="22239"/>
    <cellStyle name="20% - Ênfase5 2 4 6 3" xfId="30367"/>
    <cellStyle name="20% - Ênfase5 2 4 6 4" xfId="38508"/>
    <cellStyle name="20% - Ênfase5 2 4 6 5" xfId="53685"/>
    <cellStyle name="20% - Ênfase5 2 4 7" xfId="1954"/>
    <cellStyle name="20% - Ênfase5 2 4 7 2" xfId="23863"/>
    <cellStyle name="20% - Ênfase5 2 4 7 3" xfId="31991"/>
    <cellStyle name="20% - Ênfase5 2 4 7 4" xfId="40132"/>
    <cellStyle name="20% - Ênfase5 2 4 7 5" xfId="53686"/>
    <cellStyle name="20% - Ênfase5 2 4 8" xfId="1955"/>
    <cellStyle name="20% - Ênfase5 2 4 8 2" xfId="19003"/>
    <cellStyle name="20% - Ênfase5 2 4 8 3" xfId="27131"/>
    <cellStyle name="20% - Ênfase5 2 4 8 4" xfId="35272"/>
    <cellStyle name="20% - Ênfase5 2 4 8 5" xfId="53687"/>
    <cellStyle name="20% - Ênfase5 2 4 9" xfId="1956"/>
    <cellStyle name="20% - Ênfase5 2 4 9 2" xfId="42825"/>
    <cellStyle name="20% - Ênfase5 2 4 9 3" xfId="53688"/>
    <cellStyle name="20% - Ênfase5 2 5" xfId="1957"/>
    <cellStyle name="20% - Ênfase5 2 5 10" xfId="33660"/>
    <cellStyle name="20% - Ênfase5 2 5 11" xfId="53689"/>
    <cellStyle name="20% - Ênfase5 2 5 2" xfId="1958"/>
    <cellStyle name="20% - Ênfase5 2 5 2 10" xfId="53690"/>
    <cellStyle name="20% - Ênfase5 2 5 2 2" xfId="1959"/>
    <cellStyle name="20% - Ênfase5 2 5 2 2 2" xfId="1960"/>
    <cellStyle name="20% - Ênfase5 2 5 2 2 2 2" xfId="21769"/>
    <cellStyle name="20% - Ênfase5 2 5 2 2 2 3" xfId="29897"/>
    <cellStyle name="20% - Ênfase5 2 5 2 2 2 4" xfId="38038"/>
    <cellStyle name="20% - Ênfase5 2 5 2 2 2 5" xfId="53692"/>
    <cellStyle name="20% - Ênfase5 2 5 2 2 3" xfId="1961"/>
    <cellStyle name="20% - Ênfase5 2 5 2 2 3 2" xfId="23389"/>
    <cellStyle name="20% - Ênfase5 2 5 2 2 3 3" xfId="31517"/>
    <cellStyle name="20% - Ênfase5 2 5 2 2 3 4" xfId="39658"/>
    <cellStyle name="20% - Ênfase5 2 5 2 2 3 5" xfId="53693"/>
    <cellStyle name="20% - Ênfase5 2 5 2 2 4" xfId="1962"/>
    <cellStyle name="20% - Ênfase5 2 5 2 2 4 2" xfId="25013"/>
    <cellStyle name="20% - Ênfase5 2 5 2 2 4 3" xfId="33141"/>
    <cellStyle name="20% - Ênfase5 2 5 2 2 4 4" xfId="41282"/>
    <cellStyle name="20% - Ênfase5 2 5 2 2 4 5" xfId="53694"/>
    <cellStyle name="20% - Ênfase5 2 5 2 2 5" xfId="1963"/>
    <cellStyle name="20% - Ênfase5 2 5 2 2 5 2" xfId="20153"/>
    <cellStyle name="20% - Ênfase5 2 5 2 2 5 3" xfId="28281"/>
    <cellStyle name="20% - Ênfase5 2 5 2 2 5 4" xfId="36422"/>
    <cellStyle name="20% - Ênfase5 2 5 2 2 5 5" xfId="53695"/>
    <cellStyle name="20% - Ênfase5 2 5 2 2 6" xfId="18517"/>
    <cellStyle name="20% - Ênfase5 2 5 2 2 7" xfId="26645"/>
    <cellStyle name="20% - Ênfase5 2 5 2 2 8" xfId="34786"/>
    <cellStyle name="20% - Ênfase5 2 5 2 2 9" xfId="53691"/>
    <cellStyle name="20% - Ênfase5 2 5 2 3" xfId="1964"/>
    <cellStyle name="20% - Ênfase5 2 5 2 3 2" xfId="20960"/>
    <cellStyle name="20% - Ênfase5 2 5 2 3 3" xfId="29088"/>
    <cellStyle name="20% - Ênfase5 2 5 2 3 4" xfId="37229"/>
    <cellStyle name="20% - Ênfase5 2 5 2 3 5" xfId="53696"/>
    <cellStyle name="20% - Ênfase5 2 5 2 4" xfId="1965"/>
    <cellStyle name="20% - Ênfase5 2 5 2 4 2" xfId="22580"/>
    <cellStyle name="20% - Ênfase5 2 5 2 4 3" xfId="30708"/>
    <cellStyle name="20% - Ênfase5 2 5 2 4 4" xfId="38849"/>
    <cellStyle name="20% - Ênfase5 2 5 2 4 5" xfId="53697"/>
    <cellStyle name="20% - Ênfase5 2 5 2 5" xfId="1966"/>
    <cellStyle name="20% - Ênfase5 2 5 2 5 2" xfId="24204"/>
    <cellStyle name="20% - Ênfase5 2 5 2 5 3" xfId="32332"/>
    <cellStyle name="20% - Ênfase5 2 5 2 5 4" xfId="40473"/>
    <cellStyle name="20% - Ênfase5 2 5 2 5 5" xfId="53698"/>
    <cellStyle name="20% - Ênfase5 2 5 2 6" xfId="1967"/>
    <cellStyle name="20% - Ênfase5 2 5 2 6 2" xfId="19344"/>
    <cellStyle name="20% - Ênfase5 2 5 2 6 3" xfId="27472"/>
    <cellStyle name="20% - Ênfase5 2 5 2 6 4" xfId="35613"/>
    <cellStyle name="20% - Ênfase5 2 5 2 6 5" xfId="53699"/>
    <cellStyle name="20% - Ênfase5 2 5 2 7" xfId="17708"/>
    <cellStyle name="20% - Ênfase5 2 5 2 8" xfId="25836"/>
    <cellStyle name="20% - Ênfase5 2 5 2 9" xfId="33977"/>
    <cellStyle name="20% - Ênfase5 2 5 3" xfId="1968"/>
    <cellStyle name="20% - Ênfase5 2 5 3 2" xfId="1969"/>
    <cellStyle name="20% - Ênfase5 2 5 3 2 2" xfId="21452"/>
    <cellStyle name="20% - Ênfase5 2 5 3 2 3" xfId="29580"/>
    <cellStyle name="20% - Ênfase5 2 5 3 2 4" xfId="37721"/>
    <cellStyle name="20% - Ênfase5 2 5 3 2 5" xfId="53701"/>
    <cellStyle name="20% - Ênfase5 2 5 3 3" xfId="1970"/>
    <cellStyle name="20% - Ênfase5 2 5 3 3 2" xfId="23072"/>
    <cellStyle name="20% - Ênfase5 2 5 3 3 3" xfId="31200"/>
    <cellStyle name="20% - Ênfase5 2 5 3 3 4" xfId="39341"/>
    <cellStyle name="20% - Ênfase5 2 5 3 3 5" xfId="53702"/>
    <cellStyle name="20% - Ênfase5 2 5 3 4" xfId="1971"/>
    <cellStyle name="20% - Ênfase5 2 5 3 4 2" xfId="24696"/>
    <cellStyle name="20% - Ênfase5 2 5 3 4 3" xfId="32824"/>
    <cellStyle name="20% - Ênfase5 2 5 3 4 4" xfId="40965"/>
    <cellStyle name="20% - Ênfase5 2 5 3 4 5" xfId="53703"/>
    <cellStyle name="20% - Ênfase5 2 5 3 5" xfId="1972"/>
    <cellStyle name="20% - Ênfase5 2 5 3 5 2" xfId="19836"/>
    <cellStyle name="20% - Ênfase5 2 5 3 5 3" xfId="27964"/>
    <cellStyle name="20% - Ênfase5 2 5 3 5 4" xfId="36105"/>
    <cellStyle name="20% - Ênfase5 2 5 3 5 5" xfId="53704"/>
    <cellStyle name="20% - Ênfase5 2 5 3 6" xfId="18200"/>
    <cellStyle name="20% - Ênfase5 2 5 3 7" xfId="26328"/>
    <cellStyle name="20% - Ênfase5 2 5 3 8" xfId="34469"/>
    <cellStyle name="20% - Ênfase5 2 5 3 9" xfId="53700"/>
    <cellStyle name="20% - Ênfase5 2 5 4" xfId="1973"/>
    <cellStyle name="20% - Ênfase5 2 5 4 2" xfId="20643"/>
    <cellStyle name="20% - Ênfase5 2 5 4 3" xfId="28771"/>
    <cellStyle name="20% - Ênfase5 2 5 4 4" xfId="36912"/>
    <cellStyle name="20% - Ênfase5 2 5 4 5" xfId="53705"/>
    <cellStyle name="20% - Ênfase5 2 5 5" xfId="1974"/>
    <cellStyle name="20% - Ênfase5 2 5 5 2" xfId="22263"/>
    <cellStyle name="20% - Ênfase5 2 5 5 3" xfId="30391"/>
    <cellStyle name="20% - Ênfase5 2 5 5 4" xfId="38532"/>
    <cellStyle name="20% - Ênfase5 2 5 5 5" xfId="53706"/>
    <cellStyle name="20% - Ênfase5 2 5 6" xfId="1975"/>
    <cellStyle name="20% - Ênfase5 2 5 6 2" xfId="23887"/>
    <cellStyle name="20% - Ênfase5 2 5 6 3" xfId="32015"/>
    <cellStyle name="20% - Ênfase5 2 5 6 4" xfId="40156"/>
    <cellStyle name="20% - Ênfase5 2 5 6 5" xfId="53707"/>
    <cellStyle name="20% - Ênfase5 2 5 7" xfId="1976"/>
    <cellStyle name="20% - Ênfase5 2 5 7 2" xfId="19027"/>
    <cellStyle name="20% - Ênfase5 2 5 7 3" xfId="27155"/>
    <cellStyle name="20% - Ênfase5 2 5 7 4" xfId="35296"/>
    <cellStyle name="20% - Ênfase5 2 5 7 5" xfId="53708"/>
    <cellStyle name="20% - Ênfase5 2 5 8" xfId="17391"/>
    <cellStyle name="20% - Ênfase5 2 5 9" xfId="25519"/>
    <cellStyle name="20% - Ênfase5 2 6" xfId="1977"/>
    <cellStyle name="20% - Ênfase5 2 6 10" xfId="53709"/>
    <cellStyle name="20% - Ênfase5 2 6 2" xfId="1978"/>
    <cellStyle name="20% - Ênfase5 2 6 2 2" xfId="1979"/>
    <cellStyle name="20% - Ênfase5 2 6 2 2 2" xfId="21614"/>
    <cellStyle name="20% - Ênfase5 2 6 2 2 3" xfId="29742"/>
    <cellStyle name="20% - Ênfase5 2 6 2 2 4" xfId="37883"/>
    <cellStyle name="20% - Ênfase5 2 6 2 2 5" xfId="53711"/>
    <cellStyle name="20% - Ênfase5 2 6 2 3" xfId="1980"/>
    <cellStyle name="20% - Ênfase5 2 6 2 3 2" xfId="23234"/>
    <cellStyle name="20% - Ênfase5 2 6 2 3 3" xfId="31362"/>
    <cellStyle name="20% - Ênfase5 2 6 2 3 4" xfId="39503"/>
    <cellStyle name="20% - Ênfase5 2 6 2 3 5" xfId="53712"/>
    <cellStyle name="20% - Ênfase5 2 6 2 4" xfId="1981"/>
    <cellStyle name="20% - Ênfase5 2 6 2 4 2" xfId="24858"/>
    <cellStyle name="20% - Ênfase5 2 6 2 4 3" xfId="32986"/>
    <cellStyle name="20% - Ênfase5 2 6 2 4 4" xfId="41127"/>
    <cellStyle name="20% - Ênfase5 2 6 2 4 5" xfId="53713"/>
    <cellStyle name="20% - Ênfase5 2 6 2 5" xfId="1982"/>
    <cellStyle name="20% - Ênfase5 2 6 2 5 2" xfId="19998"/>
    <cellStyle name="20% - Ênfase5 2 6 2 5 3" xfId="28126"/>
    <cellStyle name="20% - Ênfase5 2 6 2 5 4" xfId="36267"/>
    <cellStyle name="20% - Ênfase5 2 6 2 5 5" xfId="53714"/>
    <cellStyle name="20% - Ênfase5 2 6 2 6" xfId="18362"/>
    <cellStyle name="20% - Ênfase5 2 6 2 7" xfId="26490"/>
    <cellStyle name="20% - Ênfase5 2 6 2 8" xfId="34631"/>
    <cellStyle name="20% - Ênfase5 2 6 2 9" xfId="53710"/>
    <cellStyle name="20% - Ênfase5 2 6 3" xfId="1983"/>
    <cellStyle name="20% - Ênfase5 2 6 3 2" xfId="20805"/>
    <cellStyle name="20% - Ênfase5 2 6 3 3" xfId="28933"/>
    <cellStyle name="20% - Ênfase5 2 6 3 4" xfId="37074"/>
    <cellStyle name="20% - Ênfase5 2 6 3 5" xfId="53715"/>
    <cellStyle name="20% - Ênfase5 2 6 4" xfId="1984"/>
    <cellStyle name="20% - Ênfase5 2 6 4 2" xfId="22425"/>
    <cellStyle name="20% - Ênfase5 2 6 4 3" xfId="30553"/>
    <cellStyle name="20% - Ênfase5 2 6 4 4" xfId="38694"/>
    <cellStyle name="20% - Ênfase5 2 6 4 5" xfId="53716"/>
    <cellStyle name="20% - Ênfase5 2 6 5" xfId="1985"/>
    <cellStyle name="20% - Ênfase5 2 6 5 2" xfId="24049"/>
    <cellStyle name="20% - Ênfase5 2 6 5 3" xfId="32177"/>
    <cellStyle name="20% - Ênfase5 2 6 5 4" xfId="40318"/>
    <cellStyle name="20% - Ênfase5 2 6 5 5" xfId="53717"/>
    <cellStyle name="20% - Ênfase5 2 6 6" xfId="1986"/>
    <cellStyle name="20% - Ênfase5 2 6 6 2" xfId="19189"/>
    <cellStyle name="20% - Ênfase5 2 6 6 3" xfId="27317"/>
    <cellStyle name="20% - Ênfase5 2 6 6 4" xfId="35458"/>
    <cellStyle name="20% - Ênfase5 2 6 6 5" xfId="53718"/>
    <cellStyle name="20% - Ênfase5 2 6 7" xfId="17553"/>
    <cellStyle name="20% - Ênfase5 2 6 8" xfId="25681"/>
    <cellStyle name="20% - Ênfase5 2 6 9" xfId="33822"/>
    <cellStyle name="20% - Ênfase5 2 7" xfId="1987"/>
    <cellStyle name="20% - Ênfase5 2 7 10" xfId="53719"/>
    <cellStyle name="20% - Ênfase5 2 7 2" xfId="1988"/>
    <cellStyle name="20% - Ênfase5 2 7 2 2" xfId="1989"/>
    <cellStyle name="20% - Ênfase5 2 7 2 2 2" xfId="21821"/>
    <cellStyle name="20% - Ênfase5 2 7 2 2 3" xfId="29949"/>
    <cellStyle name="20% - Ênfase5 2 7 2 2 4" xfId="38090"/>
    <cellStyle name="20% - Ênfase5 2 7 2 2 5" xfId="53721"/>
    <cellStyle name="20% - Ênfase5 2 7 2 3" xfId="1990"/>
    <cellStyle name="20% - Ênfase5 2 7 2 3 2" xfId="23441"/>
    <cellStyle name="20% - Ênfase5 2 7 2 3 3" xfId="31569"/>
    <cellStyle name="20% - Ênfase5 2 7 2 3 4" xfId="39710"/>
    <cellStyle name="20% - Ênfase5 2 7 2 3 5" xfId="53722"/>
    <cellStyle name="20% - Ênfase5 2 7 2 4" xfId="1991"/>
    <cellStyle name="20% - Ênfase5 2 7 2 4 2" xfId="25065"/>
    <cellStyle name="20% - Ênfase5 2 7 2 4 3" xfId="33193"/>
    <cellStyle name="20% - Ênfase5 2 7 2 4 4" xfId="41334"/>
    <cellStyle name="20% - Ênfase5 2 7 2 4 5" xfId="53723"/>
    <cellStyle name="20% - Ênfase5 2 7 2 5" xfId="1992"/>
    <cellStyle name="20% - Ênfase5 2 7 2 5 2" xfId="20205"/>
    <cellStyle name="20% - Ênfase5 2 7 2 5 3" xfId="28333"/>
    <cellStyle name="20% - Ênfase5 2 7 2 5 4" xfId="36474"/>
    <cellStyle name="20% - Ênfase5 2 7 2 5 5" xfId="53724"/>
    <cellStyle name="20% - Ênfase5 2 7 2 6" xfId="18569"/>
    <cellStyle name="20% - Ênfase5 2 7 2 7" xfId="26697"/>
    <cellStyle name="20% - Ênfase5 2 7 2 8" xfId="34838"/>
    <cellStyle name="20% - Ênfase5 2 7 2 9" xfId="53720"/>
    <cellStyle name="20% - Ênfase5 2 7 3" xfId="1993"/>
    <cellStyle name="20% - Ênfase5 2 7 3 2" xfId="21012"/>
    <cellStyle name="20% - Ênfase5 2 7 3 3" xfId="29140"/>
    <cellStyle name="20% - Ênfase5 2 7 3 4" xfId="37281"/>
    <cellStyle name="20% - Ênfase5 2 7 3 5" xfId="53725"/>
    <cellStyle name="20% - Ênfase5 2 7 4" xfId="1994"/>
    <cellStyle name="20% - Ênfase5 2 7 4 2" xfId="22632"/>
    <cellStyle name="20% - Ênfase5 2 7 4 3" xfId="30760"/>
    <cellStyle name="20% - Ênfase5 2 7 4 4" xfId="38901"/>
    <cellStyle name="20% - Ênfase5 2 7 4 5" xfId="53726"/>
    <cellStyle name="20% - Ênfase5 2 7 5" xfId="1995"/>
    <cellStyle name="20% - Ênfase5 2 7 5 2" xfId="24256"/>
    <cellStyle name="20% - Ênfase5 2 7 5 3" xfId="32384"/>
    <cellStyle name="20% - Ênfase5 2 7 5 4" xfId="40525"/>
    <cellStyle name="20% - Ênfase5 2 7 5 5" xfId="53727"/>
    <cellStyle name="20% - Ênfase5 2 7 6" xfId="1996"/>
    <cellStyle name="20% - Ênfase5 2 7 6 2" xfId="19396"/>
    <cellStyle name="20% - Ênfase5 2 7 6 3" xfId="27524"/>
    <cellStyle name="20% - Ênfase5 2 7 6 4" xfId="35665"/>
    <cellStyle name="20% - Ênfase5 2 7 6 5" xfId="53728"/>
    <cellStyle name="20% - Ênfase5 2 7 7" xfId="17760"/>
    <cellStyle name="20% - Ênfase5 2 7 8" xfId="25888"/>
    <cellStyle name="20% - Ênfase5 2 7 9" xfId="34029"/>
    <cellStyle name="20% - Ênfase5 2 8" xfId="1997"/>
    <cellStyle name="20% - Ênfase5 2 8 10" xfId="53729"/>
    <cellStyle name="20% - Ênfase5 2 8 2" xfId="1998"/>
    <cellStyle name="20% - Ênfase5 2 8 2 2" xfId="1999"/>
    <cellStyle name="20% - Ênfase5 2 8 2 2 2" xfId="21888"/>
    <cellStyle name="20% - Ênfase5 2 8 2 2 3" xfId="30016"/>
    <cellStyle name="20% - Ênfase5 2 8 2 2 4" xfId="38157"/>
    <cellStyle name="20% - Ênfase5 2 8 2 2 5" xfId="53731"/>
    <cellStyle name="20% - Ênfase5 2 8 2 3" xfId="2000"/>
    <cellStyle name="20% - Ênfase5 2 8 2 3 2" xfId="23508"/>
    <cellStyle name="20% - Ênfase5 2 8 2 3 3" xfId="31636"/>
    <cellStyle name="20% - Ênfase5 2 8 2 3 4" xfId="39777"/>
    <cellStyle name="20% - Ênfase5 2 8 2 3 5" xfId="53732"/>
    <cellStyle name="20% - Ênfase5 2 8 2 4" xfId="2001"/>
    <cellStyle name="20% - Ênfase5 2 8 2 4 2" xfId="25132"/>
    <cellStyle name="20% - Ênfase5 2 8 2 4 3" xfId="33260"/>
    <cellStyle name="20% - Ênfase5 2 8 2 4 4" xfId="41401"/>
    <cellStyle name="20% - Ênfase5 2 8 2 4 5" xfId="53733"/>
    <cellStyle name="20% - Ênfase5 2 8 2 5" xfId="2002"/>
    <cellStyle name="20% - Ênfase5 2 8 2 5 2" xfId="20272"/>
    <cellStyle name="20% - Ênfase5 2 8 2 5 3" xfId="28400"/>
    <cellStyle name="20% - Ênfase5 2 8 2 5 4" xfId="36541"/>
    <cellStyle name="20% - Ênfase5 2 8 2 5 5" xfId="53734"/>
    <cellStyle name="20% - Ênfase5 2 8 2 6" xfId="18636"/>
    <cellStyle name="20% - Ênfase5 2 8 2 7" xfId="26764"/>
    <cellStyle name="20% - Ênfase5 2 8 2 8" xfId="34905"/>
    <cellStyle name="20% - Ênfase5 2 8 2 9" xfId="53730"/>
    <cellStyle name="20% - Ênfase5 2 8 3" xfId="2003"/>
    <cellStyle name="20% - Ênfase5 2 8 3 2" xfId="21079"/>
    <cellStyle name="20% - Ênfase5 2 8 3 3" xfId="29207"/>
    <cellStyle name="20% - Ênfase5 2 8 3 4" xfId="37348"/>
    <cellStyle name="20% - Ênfase5 2 8 3 5" xfId="53735"/>
    <cellStyle name="20% - Ênfase5 2 8 4" xfId="2004"/>
    <cellStyle name="20% - Ênfase5 2 8 4 2" xfId="22699"/>
    <cellStyle name="20% - Ênfase5 2 8 4 3" xfId="30827"/>
    <cellStyle name="20% - Ênfase5 2 8 4 4" xfId="38968"/>
    <cellStyle name="20% - Ênfase5 2 8 4 5" xfId="53736"/>
    <cellStyle name="20% - Ênfase5 2 8 5" xfId="2005"/>
    <cellStyle name="20% - Ênfase5 2 8 5 2" xfId="24323"/>
    <cellStyle name="20% - Ênfase5 2 8 5 3" xfId="32451"/>
    <cellStyle name="20% - Ênfase5 2 8 5 4" xfId="40592"/>
    <cellStyle name="20% - Ênfase5 2 8 5 5" xfId="53737"/>
    <cellStyle name="20% - Ênfase5 2 8 6" xfId="2006"/>
    <cellStyle name="20% - Ênfase5 2 8 6 2" xfId="19463"/>
    <cellStyle name="20% - Ênfase5 2 8 6 3" xfId="27591"/>
    <cellStyle name="20% - Ênfase5 2 8 6 4" xfId="35732"/>
    <cellStyle name="20% - Ênfase5 2 8 6 5" xfId="53738"/>
    <cellStyle name="20% - Ênfase5 2 8 7" xfId="17827"/>
    <cellStyle name="20% - Ênfase5 2 8 8" xfId="25955"/>
    <cellStyle name="20% - Ênfase5 2 8 9" xfId="34096"/>
    <cellStyle name="20% - Ênfase5 2 9" xfId="2007"/>
    <cellStyle name="20% - Ênfase5 2 9 10" xfId="53739"/>
    <cellStyle name="20% - Ênfase5 2 9 2" xfId="2008"/>
    <cellStyle name="20% - Ênfase5 2 9 2 2" xfId="2009"/>
    <cellStyle name="20% - Ênfase5 2 9 2 2 2" xfId="21955"/>
    <cellStyle name="20% - Ênfase5 2 9 2 2 3" xfId="30083"/>
    <cellStyle name="20% - Ênfase5 2 9 2 2 4" xfId="38224"/>
    <cellStyle name="20% - Ênfase5 2 9 2 2 5" xfId="53741"/>
    <cellStyle name="20% - Ênfase5 2 9 2 3" xfId="2010"/>
    <cellStyle name="20% - Ênfase5 2 9 2 3 2" xfId="23575"/>
    <cellStyle name="20% - Ênfase5 2 9 2 3 3" xfId="31703"/>
    <cellStyle name="20% - Ênfase5 2 9 2 3 4" xfId="39844"/>
    <cellStyle name="20% - Ênfase5 2 9 2 3 5" xfId="53742"/>
    <cellStyle name="20% - Ênfase5 2 9 2 4" xfId="2011"/>
    <cellStyle name="20% - Ênfase5 2 9 2 4 2" xfId="25199"/>
    <cellStyle name="20% - Ênfase5 2 9 2 4 3" xfId="33327"/>
    <cellStyle name="20% - Ênfase5 2 9 2 4 4" xfId="41468"/>
    <cellStyle name="20% - Ênfase5 2 9 2 4 5" xfId="53743"/>
    <cellStyle name="20% - Ênfase5 2 9 2 5" xfId="2012"/>
    <cellStyle name="20% - Ênfase5 2 9 2 5 2" xfId="20339"/>
    <cellStyle name="20% - Ênfase5 2 9 2 5 3" xfId="28467"/>
    <cellStyle name="20% - Ênfase5 2 9 2 5 4" xfId="36608"/>
    <cellStyle name="20% - Ênfase5 2 9 2 5 5" xfId="53744"/>
    <cellStyle name="20% - Ênfase5 2 9 2 6" xfId="18703"/>
    <cellStyle name="20% - Ênfase5 2 9 2 7" xfId="26831"/>
    <cellStyle name="20% - Ênfase5 2 9 2 8" xfId="34972"/>
    <cellStyle name="20% - Ênfase5 2 9 2 9" xfId="53740"/>
    <cellStyle name="20% - Ênfase5 2 9 3" xfId="2013"/>
    <cellStyle name="20% - Ênfase5 2 9 3 2" xfId="21146"/>
    <cellStyle name="20% - Ênfase5 2 9 3 3" xfId="29274"/>
    <cellStyle name="20% - Ênfase5 2 9 3 4" xfId="37415"/>
    <cellStyle name="20% - Ênfase5 2 9 3 5" xfId="53745"/>
    <cellStyle name="20% - Ênfase5 2 9 4" xfId="2014"/>
    <cellStyle name="20% - Ênfase5 2 9 4 2" xfId="22766"/>
    <cellStyle name="20% - Ênfase5 2 9 4 3" xfId="30894"/>
    <cellStyle name="20% - Ênfase5 2 9 4 4" xfId="39035"/>
    <cellStyle name="20% - Ênfase5 2 9 4 5" xfId="53746"/>
    <cellStyle name="20% - Ênfase5 2 9 5" xfId="2015"/>
    <cellStyle name="20% - Ênfase5 2 9 5 2" xfId="24390"/>
    <cellStyle name="20% - Ênfase5 2 9 5 3" xfId="32518"/>
    <cellStyle name="20% - Ênfase5 2 9 5 4" xfId="40659"/>
    <cellStyle name="20% - Ênfase5 2 9 5 5" xfId="53747"/>
    <cellStyle name="20% - Ênfase5 2 9 6" xfId="2016"/>
    <cellStyle name="20% - Ênfase5 2 9 6 2" xfId="19530"/>
    <cellStyle name="20% - Ênfase5 2 9 6 3" xfId="27658"/>
    <cellStyle name="20% - Ênfase5 2 9 6 4" xfId="35799"/>
    <cellStyle name="20% - Ênfase5 2 9 6 5" xfId="53748"/>
    <cellStyle name="20% - Ênfase5 2 9 7" xfId="17894"/>
    <cellStyle name="20% - Ênfase5 2 9 8" xfId="26022"/>
    <cellStyle name="20% - Ênfase5 2 9 9" xfId="34163"/>
    <cellStyle name="20% - Ênfase5 20" xfId="25367"/>
    <cellStyle name="20% - Ênfase5 21" xfId="33495"/>
    <cellStyle name="20% - Ênfase5 22" xfId="52276"/>
    <cellStyle name="20% - Ênfase5 23" xfId="53520"/>
    <cellStyle name="20% - Ênfase5 24" xfId="60833"/>
    <cellStyle name="20% - Ênfase5 25" xfId="60853"/>
    <cellStyle name="20% - Ênfase5 26" xfId="60932"/>
    <cellStyle name="20% - Ênfase5 27" xfId="60950"/>
    <cellStyle name="20% - Ênfase5 28" xfId="61429"/>
    <cellStyle name="20% - Ênfase5 29" xfId="61635"/>
    <cellStyle name="20% - Ênfase5 3" xfId="38"/>
    <cellStyle name="20% - Ênfase5 3 2" xfId="2018"/>
    <cellStyle name="20% - Ênfase5 3 2 2" xfId="2019"/>
    <cellStyle name="20% - Ênfase5 3 2 2 2" xfId="2020"/>
    <cellStyle name="20% - Ênfase5 3 2 2 2 2" xfId="42829"/>
    <cellStyle name="20% - Ênfase5 3 2 2 3" xfId="42828"/>
    <cellStyle name="20% - Ênfase5 3 2 3" xfId="2021"/>
    <cellStyle name="20% - Ênfase5 3 2 3 2" xfId="2022"/>
    <cellStyle name="20% - Ênfase5 3 2 3 2 2" xfId="42831"/>
    <cellStyle name="20% - Ênfase5 3 2 3 3" xfId="42830"/>
    <cellStyle name="20% - Ênfase5 3 2 4" xfId="2023"/>
    <cellStyle name="20% - Ênfase5 3 2 4 2" xfId="42832"/>
    <cellStyle name="20% - Ênfase5 3 2 5" xfId="42827"/>
    <cellStyle name="20% - Ênfase5 3 3" xfId="61000"/>
    <cellStyle name="20% - Ênfase5 3 4" xfId="61457"/>
    <cellStyle name="20% - Ênfase5 3 5" xfId="61664"/>
    <cellStyle name="20% - Ênfase5 4" xfId="2024"/>
    <cellStyle name="20% - Ênfase5 4 10" xfId="33532"/>
    <cellStyle name="20% - Ênfase5 4 11" xfId="53749"/>
    <cellStyle name="20% - Ênfase5 4 12" xfId="61023"/>
    <cellStyle name="20% - Ênfase5 4 13" xfId="61480"/>
    <cellStyle name="20% - Ênfase5 4 14" xfId="61687"/>
    <cellStyle name="20% - Ênfase5 4 2" xfId="2025"/>
    <cellStyle name="20% - Ênfase5 4 2 10" xfId="53750"/>
    <cellStyle name="20% - Ênfase5 4 2 2" xfId="2026"/>
    <cellStyle name="20% - Ênfase5 4 2 2 2" xfId="2027"/>
    <cellStyle name="20% - Ênfase5 4 2 2 2 2" xfId="21639"/>
    <cellStyle name="20% - Ênfase5 4 2 2 2 3" xfId="29767"/>
    <cellStyle name="20% - Ênfase5 4 2 2 2 4" xfId="37908"/>
    <cellStyle name="20% - Ênfase5 4 2 2 2 5" xfId="53752"/>
    <cellStyle name="20% - Ênfase5 4 2 2 3" xfId="2028"/>
    <cellStyle name="20% - Ênfase5 4 2 2 3 2" xfId="23259"/>
    <cellStyle name="20% - Ênfase5 4 2 2 3 3" xfId="31387"/>
    <cellStyle name="20% - Ênfase5 4 2 2 3 4" xfId="39528"/>
    <cellStyle name="20% - Ênfase5 4 2 2 3 5" xfId="53753"/>
    <cellStyle name="20% - Ênfase5 4 2 2 4" xfId="2029"/>
    <cellStyle name="20% - Ênfase5 4 2 2 4 2" xfId="24883"/>
    <cellStyle name="20% - Ênfase5 4 2 2 4 3" xfId="33011"/>
    <cellStyle name="20% - Ênfase5 4 2 2 4 4" xfId="41152"/>
    <cellStyle name="20% - Ênfase5 4 2 2 4 5" xfId="53754"/>
    <cellStyle name="20% - Ênfase5 4 2 2 5" xfId="2030"/>
    <cellStyle name="20% - Ênfase5 4 2 2 5 2" xfId="20023"/>
    <cellStyle name="20% - Ênfase5 4 2 2 5 3" xfId="28151"/>
    <cellStyle name="20% - Ênfase5 4 2 2 5 4" xfId="36292"/>
    <cellStyle name="20% - Ênfase5 4 2 2 5 5" xfId="53755"/>
    <cellStyle name="20% - Ênfase5 4 2 2 6" xfId="18387"/>
    <cellStyle name="20% - Ênfase5 4 2 2 7" xfId="26515"/>
    <cellStyle name="20% - Ênfase5 4 2 2 8" xfId="34656"/>
    <cellStyle name="20% - Ênfase5 4 2 2 9" xfId="53751"/>
    <cellStyle name="20% - Ênfase5 4 2 3" xfId="2031"/>
    <cellStyle name="20% - Ênfase5 4 2 3 2" xfId="20830"/>
    <cellStyle name="20% - Ênfase5 4 2 3 3" xfId="28958"/>
    <cellStyle name="20% - Ênfase5 4 2 3 4" xfId="37099"/>
    <cellStyle name="20% - Ênfase5 4 2 3 5" xfId="53756"/>
    <cellStyle name="20% - Ênfase5 4 2 4" xfId="2032"/>
    <cellStyle name="20% - Ênfase5 4 2 4 2" xfId="22450"/>
    <cellStyle name="20% - Ênfase5 4 2 4 3" xfId="30578"/>
    <cellStyle name="20% - Ênfase5 4 2 4 4" xfId="38719"/>
    <cellStyle name="20% - Ênfase5 4 2 4 5" xfId="53757"/>
    <cellStyle name="20% - Ênfase5 4 2 5" xfId="2033"/>
    <cellStyle name="20% - Ênfase5 4 2 5 2" xfId="24074"/>
    <cellStyle name="20% - Ênfase5 4 2 5 3" xfId="32202"/>
    <cellStyle name="20% - Ênfase5 4 2 5 4" xfId="40343"/>
    <cellStyle name="20% - Ênfase5 4 2 5 5" xfId="53758"/>
    <cellStyle name="20% - Ênfase5 4 2 6" xfId="2034"/>
    <cellStyle name="20% - Ênfase5 4 2 6 2" xfId="19214"/>
    <cellStyle name="20% - Ênfase5 4 2 6 3" xfId="27342"/>
    <cellStyle name="20% - Ênfase5 4 2 6 4" xfId="35483"/>
    <cellStyle name="20% - Ênfase5 4 2 6 5" xfId="53759"/>
    <cellStyle name="20% - Ênfase5 4 2 7" xfId="17578"/>
    <cellStyle name="20% - Ênfase5 4 2 8" xfId="25706"/>
    <cellStyle name="20% - Ênfase5 4 2 9" xfId="33847"/>
    <cellStyle name="20% - Ênfase5 4 3" xfId="2035"/>
    <cellStyle name="20% - Ênfase5 4 3 2" xfId="2036"/>
    <cellStyle name="20% - Ênfase5 4 3 2 2" xfId="21336"/>
    <cellStyle name="20% - Ênfase5 4 3 2 3" xfId="29464"/>
    <cellStyle name="20% - Ênfase5 4 3 2 4" xfId="37605"/>
    <cellStyle name="20% - Ênfase5 4 3 2 5" xfId="53761"/>
    <cellStyle name="20% - Ênfase5 4 3 3" xfId="2037"/>
    <cellStyle name="20% - Ênfase5 4 3 3 2" xfId="22956"/>
    <cellStyle name="20% - Ênfase5 4 3 3 3" xfId="31084"/>
    <cellStyle name="20% - Ênfase5 4 3 3 4" xfId="39225"/>
    <cellStyle name="20% - Ênfase5 4 3 3 5" xfId="53762"/>
    <cellStyle name="20% - Ênfase5 4 3 4" xfId="2038"/>
    <cellStyle name="20% - Ênfase5 4 3 4 2" xfId="24580"/>
    <cellStyle name="20% - Ênfase5 4 3 4 3" xfId="32708"/>
    <cellStyle name="20% - Ênfase5 4 3 4 4" xfId="40849"/>
    <cellStyle name="20% - Ênfase5 4 3 4 5" xfId="53763"/>
    <cellStyle name="20% - Ênfase5 4 3 5" xfId="2039"/>
    <cellStyle name="20% - Ênfase5 4 3 5 2" xfId="19730"/>
    <cellStyle name="20% - Ênfase5 4 3 5 3" xfId="27858"/>
    <cellStyle name="20% - Ênfase5 4 3 5 4" xfId="35999"/>
    <cellStyle name="20% - Ênfase5 4 3 5 5" xfId="53764"/>
    <cellStyle name="20% - Ênfase5 4 3 6" xfId="18084"/>
    <cellStyle name="20% - Ênfase5 4 3 7" xfId="26212"/>
    <cellStyle name="20% - Ênfase5 4 3 8" xfId="34353"/>
    <cellStyle name="20% - Ênfase5 4 3 9" xfId="53760"/>
    <cellStyle name="20% - Ênfase5 4 4" xfId="2040"/>
    <cellStyle name="20% - Ênfase5 4 4 2" xfId="20527"/>
    <cellStyle name="20% - Ênfase5 4 4 3" xfId="28655"/>
    <cellStyle name="20% - Ênfase5 4 4 4" xfId="36796"/>
    <cellStyle name="20% - Ênfase5 4 4 5" xfId="53765"/>
    <cellStyle name="20% - Ênfase5 4 5" xfId="2041"/>
    <cellStyle name="20% - Ênfase5 4 5 2" xfId="22147"/>
    <cellStyle name="20% - Ênfase5 4 5 3" xfId="30275"/>
    <cellStyle name="20% - Ênfase5 4 5 4" xfId="38416"/>
    <cellStyle name="20% - Ênfase5 4 5 5" xfId="53766"/>
    <cellStyle name="20% - Ênfase5 4 6" xfId="2042"/>
    <cellStyle name="20% - Ênfase5 4 6 2" xfId="23771"/>
    <cellStyle name="20% - Ênfase5 4 6 3" xfId="31899"/>
    <cellStyle name="20% - Ênfase5 4 6 4" xfId="40040"/>
    <cellStyle name="20% - Ênfase5 4 6 5" xfId="53767"/>
    <cellStyle name="20% - Ênfase5 4 7" xfId="2043"/>
    <cellStyle name="20% - Ênfase5 4 7 2" xfId="18911"/>
    <cellStyle name="20% - Ênfase5 4 7 3" xfId="27039"/>
    <cellStyle name="20% - Ênfase5 4 7 4" xfId="35180"/>
    <cellStyle name="20% - Ênfase5 4 7 5" xfId="53768"/>
    <cellStyle name="20% - Ênfase5 4 8" xfId="17275"/>
    <cellStyle name="20% - Ênfase5 4 9" xfId="25403"/>
    <cellStyle name="20% - Ênfase5 5" xfId="2044"/>
    <cellStyle name="20% - Ênfase5 5 10" xfId="33569"/>
    <cellStyle name="20% - Ênfase5 5 11" xfId="53769"/>
    <cellStyle name="20% - Ênfase5 5 12" xfId="61036"/>
    <cellStyle name="20% - Ênfase5 5 13" xfId="61493"/>
    <cellStyle name="20% - Ênfase5 5 14" xfId="61700"/>
    <cellStyle name="20% - Ênfase5 5 2" xfId="2045"/>
    <cellStyle name="20% - Ênfase5 5 2 10" xfId="53770"/>
    <cellStyle name="20% - Ênfase5 5 2 2" xfId="2046"/>
    <cellStyle name="20% - Ênfase5 5 2 2 2" xfId="2047"/>
    <cellStyle name="20% - Ênfase5 5 2 2 2 2" xfId="21674"/>
    <cellStyle name="20% - Ênfase5 5 2 2 2 3" xfId="29802"/>
    <cellStyle name="20% - Ênfase5 5 2 2 2 4" xfId="37943"/>
    <cellStyle name="20% - Ênfase5 5 2 2 2 5" xfId="53772"/>
    <cellStyle name="20% - Ênfase5 5 2 2 3" xfId="2048"/>
    <cellStyle name="20% - Ênfase5 5 2 2 3 2" xfId="23294"/>
    <cellStyle name="20% - Ênfase5 5 2 2 3 3" xfId="31422"/>
    <cellStyle name="20% - Ênfase5 5 2 2 3 4" xfId="39563"/>
    <cellStyle name="20% - Ênfase5 5 2 2 3 5" xfId="53773"/>
    <cellStyle name="20% - Ênfase5 5 2 2 4" xfId="2049"/>
    <cellStyle name="20% - Ênfase5 5 2 2 4 2" xfId="24918"/>
    <cellStyle name="20% - Ênfase5 5 2 2 4 3" xfId="33046"/>
    <cellStyle name="20% - Ênfase5 5 2 2 4 4" xfId="41187"/>
    <cellStyle name="20% - Ênfase5 5 2 2 4 5" xfId="53774"/>
    <cellStyle name="20% - Ênfase5 5 2 2 5" xfId="2050"/>
    <cellStyle name="20% - Ênfase5 5 2 2 5 2" xfId="20058"/>
    <cellStyle name="20% - Ênfase5 5 2 2 5 3" xfId="28186"/>
    <cellStyle name="20% - Ênfase5 5 2 2 5 4" xfId="36327"/>
    <cellStyle name="20% - Ênfase5 5 2 2 5 5" xfId="53775"/>
    <cellStyle name="20% - Ênfase5 5 2 2 6" xfId="18422"/>
    <cellStyle name="20% - Ênfase5 5 2 2 7" xfId="26550"/>
    <cellStyle name="20% - Ênfase5 5 2 2 8" xfId="34691"/>
    <cellStyle name="20% - Ênfase5 5 2 2 9" xfId="53771"/>
    <cellStyle name="20% - Ênfase5 5 2 3" xfId="2051"/>
    <cellStyle name="20% - Ênfase5 5 2 3 2" xfId="20865"/>
    <cellStyle name="20% - Ênfase5 5 2 3 3" xfId="28993"/>
    <cellStyle name="20% - Ênfase5 5 2 3 4" xfId="37134"/>
    <cellStyle name="20% - Ênfase5 5 2 3 5" xfId="53776"/>
    <cellStyle name="20% - Ênfase5 5 2 4" xfId="2052"/>
    <cellStyle name="20% - Ênfase5 5 2 4 2" xfId="22485"/>
    <cellStyle name="20% - Ênfase5 5 2 4 3" xfId="30613"/>
    <cellStyle name="20% - Ênfase5 5 2 4 4" xfId="38754"/>
    <cellStyle name="20% - Ênfase5 5 2 4 5" xfId="53777"/>
    <cellStyle name="20% - Ênfase5 5 2 5" xfId="2053"/>
    <cellStyle name="20% - Ênfase5 5 2 5 2" xfId="24109"/>
    <cellStyle name="20% - Ênfase5 5 2 5 3" xfId="32237"/>
    <cellStyle name="20% - Ênfase5 5 2 5 4" xfId="40378"/>
    <cellStyle name="20% - Ênfase5 5 2 5 5" xfId="53778"/>
    <cellStyle name="20% - Ênfase5 5 2 6" xfId="2054"/>
    <cellStyle name="20% - Ênfase5 5 2 6 2" xfId="19249"/>
    <cellStyle name="20% - Ênfase5 5 2 6 3" xfId="27377"/>
    <cellStyle name="20% - Ênfase5 5 2 6 4" xfId="35518"/>
    <cellStyle name="20% - Ênfase5 5 2 6 5" xfId="53779"/>
    <cellStyle name="20% - Ênfase5 5 2 7" xfId="17613"/>
    <cellStyle name="20% - Ênfase5 5 2 8" xfId="25741"/>
    <cellStyle name="20% - Ênfase5 5 2 9" xfId="33882"/>
    <cellStyle name="20% - Ênfase5 5 3" xfId="2055"/>
    <cellStyle name="20% - Ênfase5 5 3 2" xfId="2056"/>
    <cellStyle name="20% - Ênfase5 5 3 2 2" xfId="21371"/>
    <cellStyle name="20% - Ênfase5 5 3 2 3" xfId="29499"/>
    <cellStyle name="20% - Ênfase5 5 3 2 4" xfId="37640"/>
    <cellStyle name="20% - Ênfase5 5 3 2 5" xfId="53781"/>
    <cellStyle name="20% - Ênfase5 5 3 3" xfId="2057"/>
    <cellStyle name="20% - Ênfase5 5 3 3 2" xfId="22991"/>
    <cellStyle name="20% - Ênfase5 5 3 3 3" xfId="31119"/>
    <cellStyle name="20% - Ênfase5 5 3 3 4" xfId="39260"/>
    <cellStyle name="20% - Ênfase5 5 3 3 5" xfId="53782"/>
    <cellStyle name="20% - Ênfase5 5 3 4" xfId="2058"/>
    <cellStyle name="20% - Ênfase5 5 3 4 2" xfId="24615"/>
    <cellStyle name="20% - Ênfase5 5 3 4 3" xfId="32743"/>
    <cellStyle name="20% - Ênfase5 5 3 4 4" xfId="40884"/>
    <cellStyle name="20% - Ênfase5 5 3 4 5" xfId="53783"/>
    <cellStyle name="20% - Ênfase5 5 3 5" xfId="2059"/>
    <cellStyle name="20% - Ênfase5 5 3 5 2" xfId="19758"/>
    <cellStyle name="20% - Ênfase5 5 3 5 3" xfId="27886"/>
    <cellStyle name="20% - Ênfase5 5 3 5 4" xfId="36027"/>
    <cellStyle name="20% - Ênfase5 5 3 5 5" xfId="53784"/>
    <cellStyle name="20% - Ênfase5 5 3 6" xfId="18119"/>
    <cellStyle name="20% - Ênfase5 5 3 7" xfId="26247"/>
    <cellStyle name="20% - Ênfase5 5 3 8" xfId="34388"/>
    <cellStyle name="20% - Ênfase5 5 3 9" xfId="53780"/>
    <cellStyle name="20% - Ênfase5 5 4" xfId="2060"/>
    <cellStyle name="20% - Ênfase5 5 4 2" xfId="20562"/>
    <cellStyle name="20% - Ênfase5 5 4 3" xfId="28690"/>
    <cellStyle name="20% - Ênfase5 5 4 4" xfId="36831"/>
    <cellStyle name="20% - Ênfase5 5 4 5" xfId="53785"/>
    <cellStyle name="20% - Ênfase5 5 5" xfId="2061"/>
    <cellStyle name="20% - Ênfase5 5 5 2" xfId="22182"/>
    <cellStyle name="20% - Ênfase5 5 5 3" xfId="30310"/>
    <cellStyle name="20% - Ênfase5 5 5 4" xfId="38451"/>
    <cellStyle name="20% - Ênfase5 5 5 5" xfId="53786"/>
    <cellStyle name="20% - Ênfase5 5 6" xfId="2062"/>
    <cellStyle name="20% - Ênfase5 5 6 2" xfId="23806"/>
    <cellStyle name="20% - Ênfase5 5 6 3" xfId="31934"/>
    <cellStyle name="20% - Ênfase5 5 6 4" xfId="40075"/>
    <cellStyle name="20% - Ênfase5 5 6 5" xfId="53787"/>
    <cellStyle name="20% - Ênfase5 5 7" xfId="2063"/>
    <cellStyle name="20% - Ênfase5 5 7 2" xfId="18946"/>
    <cellStyle name="20% - Ênfase5 5 7 3" xfId="27074"/>
    <cellStyle name="20% - Ênfase5 5 7 4" xfId="35215"/>
    <cellStyle name="20% - Ênfase5 5 7 5" xfId="53788"/>
    <cellStyle name="20% - Ênfase5 5 8" xfId="17310"/>
    <cellStyle name="20% - Ênfase5 5 9" xfId="25438"/>
    <cellStyle name="20% - Ênfase5 6" xfId="2064"/>
    <cellStyle name="20% - Ênfase5 6 10" xfId="33624"/>
    <cellStyle name="20% - Ênfase5 6 11" xfId="53789"/>
    <cellStyle name="20% - Ênfase5 6 12" xfId="61050"/>
    <cellStyle name="20% - Ênfase5 6 13" xfId="61507"/>
    <cellStyle name="20% - Ênfase5 6 14" xfId="61714"/>
    <cellStyle name="20% - Ênfase5 6 2" xfId="2065"/>
    <cellStyle name="20% - Ênfase5 6 2 10" xfId="53790"/>
    <cellStyle name="20% - Ênfase5 6 2 2" xfId="2066"/>
    <cellStyle name="20% - Ênfase5 6 2 2 2" xfId="2067"/>
    <cellStyle name="20% - Ênfase5 6 2 2 2 2" xfId="21728"/>
    <cellStyle name="20% - Ênfase5 6 2 2 2 3" xfId="29856"/>
    <cellStyle name="20% - Ênfase5 6 2 2 2 4" xfId="37997"/>
    <cellStyle name="20% - Ênfase5 6 2 2 2 5" xfId="53792"/>
    <cellStyle name="20% - Ênfase5 6 2 2 3" xfId="2068"/>
    <cellStyle name="20% - Ênfase5 6 2 2 3 2" xfId="23348"/>
    <cellStyle name="20% - Ênfase5 6 2 2 3 3" xfId="31476"/>
    <cellStyle name="20% - Ênfase5 6 2 2 3 4" xfId="39617"/>
    <cellStyle name="20% - Ênfase5 6 2 2 3 5" xfId="53793"/>
    <cellStyle name="20% - Ênfase5 6 2 2 4" xfId="2069"/>
    <cellStyle name="20% - Ênfase5 6 2 2 4 2" xfId="24972"/>
    <cellStyle name="20% - Ênfase5 6 2 2 4 3" xfId="33100"/>
    <cellStyle name="20% - Ênfase5 6 2 2 4 4" xfId="41241"/>
    <cellStyle name="20% - Ênfase5 6 2 2 4 5" xfId="53794"/>
    <cellStyle name="20% - Ênfase5 6 2 2 5" xfId="2070"/>
    <cellStyle name="20% - Ênfase5 6 2 2 5 2" xfId="20112"/>
    <cellStyle name="20% - Ênfase5 6 2 2 5 3" xfId="28240"/>
    <cellStyle name="20% - Ênfase5 6 2 2 5 4" xfId="36381"/>
    <cellStyle name="20% - Ênfase5 6 2 2 5 5" xfId="53795"/>
    <cellStyle name="20% - Ênfase5 6 2 2 6" xfId="18476"/>
    <cellStyle name="20% - Ênfase5 6 2 2 7" xfId="26604"/>
    <cellStyle name="20% - Ênfase5 6 2 2 8" xfId="34745"/>
    <cellStyle name="20% - Ênfase5 6 2 2 9" xfId="53791"/>
    <cellStyle name="20% - Ênfase5 6 2 3" xfId="2071"/>
    <cellStyle name="20% - Ênfase5 6 2 3 2" xfId="20919"/>
    <cellStyle name="20% - Ênfase5 6 2 3 3" xfId="29047"/>
    <cellStyle name="20% - Ênfase5 6 2 3 4" xfId="37188"/>
    <cellStyle name="20% - Ênfase5 6 2 3 5" xfId="53796"/>
    <cellStyle name="20% - Ênfase5 6 2 4" xfId="2072"/>
    <cellStyle name="20% - Ênfase5 6 2 4 2" xfId="22539"/>
    <cellStyle name="20% - Ênfase5 6 2 4 3" xfId="30667"/>
    <cellStyle name="20% - Ênfase5 6 2 4 4" xfId="38808"/>
    <cellStyle name="20% - Ênfase5 6 2 4 5" xfId="53797"/>
    <cellStyle name="20% - Ênfase5 6 2 5" xfId="2073"/>
    <cellStyle name="20% - Ênfase5 6 2 5 2" xfId="24163"/>
    <cellStyle name="20% - Ênfase5 6 2 5 3" xfId="32291"/>
    <cellStyle name="20% - Ênfase5 6 2 5 4" xfId="40432"/>
    <cellStyle name="20% - Ênfase5 6 2 5 5" xfId="53798"/>
    <cellStyle name="20% - Ênfase5 6 2 6" xfId="2074"/>
    <cellStyle name="20% - Ênfase5 6 2 6 2" xfId="19303"/>
    <cellStyle name="20% - Ênfase5 6 2 6 3" xfId="27431"/>
    <cellStyle name="20% - Ênfase5 6 2 6 4" xfId="35572"/>
    <cellStyle name="20% - Ênfase5 6 2 6 5" xfId="53799"/>
    <cellStyle name="20% - Ênfase5 6 2 7" xfId="17667"/>
    <cellStyle name="20% - Ênfase5 6 2 8" xfId="25795"/>
    <cellStyle name="20% - Ênfase5 6 2 9" xfId="33936"/>
    <cellStyle name="20% - Ênfase5 6 3" xfId="2075"/>
    <cellStyle name="20% - Ênfase5 6 3 2" xfId="2076"/>
    <cellStyle name="20% - Ênfase5 6 3 2 2" xfId="21417"/>
    <cellStyle name="20% - Ênfase5 6 3 2 3" xfId="29545"/>
    <cellStyle name="20% - Ênfase5 6 3 2 4" xfId="37686"/>
    <cellStyle name="20% - Ênfase5 6 3 2 5" xfId="53801"/>
    <cellStyle name="20% - Ênfase5 6 3 3" xfId="2077"/>
    <cellStyle name="20% - Ênfase5 6 3 3 2" xfId="23037"/>
    <cellStyle name="20% - Ênfase5 6 3 3 3" xfId="31165"/>
    <cellStyle name="20% - Ênfase5 6 3 3 4" xfId="39306"/>
    <cellStyle name="20% - Ênfase5 6 3 3 5" xfId="53802"/>
    <cellStyle name="20% - Ênfase5 6 3 4" xfId="2078"/>
    <cellStyle name="20% - Ênfase5 6 3 4 2" xfId="24661"/>
    <cellStyle name="20% - Ênfase5 6 3 4 3" xfId="32789"/>
    <cellStyle name="20% - Ênfase5 6 3 4 4" xfId="40930"/>
    <cellStyle name="20% - Ênfase5 6 3 4 5" xfId="53803"/>
    <cellStyle name="20% - Ênfase5 6 3 5" xfId="2079"/>
    <cellStyle name="20% - Ênfase5 6 3 5 2" xfId="19801"/>
    <cellStyle name="20% - Ênfase5 6 3 5 3" xfId="27929"/>
    <cellStyle name="20% - Ênfase5 6 3 5 4" xfId="36070"/>
    <cellStyle name="20% - Ênfase5 6 3 5 5" xfId="53804"/>
    <cellStyle name="20% - Ênfase5 6 3 6" xfId="18165"/>
    <cellStyle name="20% - Ênfase5 6 3 7" xfId="26293"/>
    <cellStyle name="20% - Ênfase5 6 3 8" xfId="34434"/>
    <cellStyle name="20% - Ênfase5 6 3 9" xfId="53800"/>
    <cellStyle name="20% - Ênfase5 6 4" xfId="2080"/>
    <cellStyle name="20% - Ênfase5 6 4 2" xfId="20608"/>
    <cellStyle name="20% - Ênfase5 6 4 3" xfId="28736"/>
    <cellStyle name="20% - Ênfase5 6 4 4" xfId="36877"/>
    <cellStyle name="20% - Ênfase5 6 4 5" xfId="53805"/>
    <cellStyle name="20% - Ênfase5 6 5" xfId="2081"/>
    <cellStyle name="20% - Ênfase5 6 5 2" xfId="22228"/>
    <cellStyle name="20% - Ênfase5 6 5 3" xfId="30356"/>
    <cellStyle name="20% - Ênfase5 6 5 4" xfId="38497"/>
    <cellStyle name="20% - Ênfase5 6 5 5" xfId="53806"/>
    <cellStyle name="20% - Ênfase5 6 6" xfId="2082"/>
    <cellStyle name="20% - Ênfase5 6 6 2" xfId="23852"/>
    <cellStyle name="20% - Ênfase5 6 6 3" xfId="31980"/>
    <cellStyle name="20% - Ênfase5 6 6 4" xfId="40121"/>
    <cellStyle name="20% - Ênfase5 6 6 5" xfId="53807"/>
    <cellStyle name="20% - Ênfase5 6 7" xfId="2083"/>
    <cellStyle name="20% - Ênfase5 6 7 2" xfId="18992"/>
    <cellStyle name="20% - Ênfase5 6 7 3" xfId="27120"/>
    <cellStyle name="20% - Ênfase5 6 7 4" xfId="35261"/>
    <cellStyle name="20% - Ênfase5 6 7 5" xfId="53808"/>
    <cellStyle name="20% - Ênfase5 6 8" xfId="17356"/>
    <cellStyle name="20% - Ênfase5 6 9" xfId="25484"/>
    <cellStyle name="20% - Ênfase5 7" xfId="2084"/>
    <cellStyle name="20% - Ênfase5 7 10" xfId="33659"/>
    <cellStyle name="20% - Ênfase5 7 11" xfId="53809"/>
    <cellStyle name="20% - Ênfase5 7 12" xfId="61066"/>
    <cellStyle name="20% - Ênfase5 7 13" xfId="61523"/>
    <cellStyle name="20% - Ênfase5 7 14" xfId="61730"/>
    <cellStyle name="20% - Ênfase5 7 2" xfId="2085"/>
    <cellStyle name="20% - Ênfase5 7 2 10" xfId="53810"/>
    <cellStyle name="20% - Ênfase5 7 2 2" xfId="2086"/>
    <cellStyle name="20% - Ênfase5 7 2 2 2" xfId="2087"/>
    <cellStyle name="20% - Ênfase5 7 2 2 2 2" xfId="21761"/>
    <cellStyle name="20% - Ênfase5 7 2 2 2 3" xfId="29889"/>
    <cellStyle name="20% - Ênfase5 7 2 2 2 4" xfId="38030"/>
    <cellStyle name="20% - Ênfase5 7 2 2 2 5" xfId="53812"/>
    <cellStyle name="20% - Ênfase5 7 2 2 3" xfId="2088"/>
    <cellStyle name="20% - Ênfase5 7 2 2 3 2" xfId="23381"/>
    <cellStyle name="20% - Ênfase5 7 2 2 3 3" xfId="31509"/>
    <cellStyle name="20% - Ênfase5 7 2 2 3 4" xfId="39650"/>
    <cellStyle name="20% - Ênfase5 7 2 2 3 5" xfId="53813"/>
    <cellStyle name="20% - Ênfase5 7 2 2 4" xfId="2089"/>
    <cellStyle name="20% - Ênfase5 7 2 2 4 2" xfId="25005"/>
    <cellStyle name="20% - Ênfase5 7 2 2 4 3" xfId="33133"/>
    <cellStyle name="20% - Ênfase5 7 2 2 4 4" xfId="41274"/>
    <cellStyle name="20% - Ênfase5 7 2 2 4 5" xfId="53814"/>
    <cellStyle name="20% - Ênfase5 7 2 2 5" xfId="2090"/>
    <cellStyle name="20% - Ênfase5 7 2 2 5 2" xfId="20145"/>
    <cellStyle name="20% - Ênfase5 7 2 2 5 3" xfId="28273"/>
    <cellStyle name="20% - Ênfase5 7 2 2 5 4" xfId="36414"/>
    <cellStyle name="20% - Ênfase5 7 2 2 5 5" xfId="53815"/>
    <cellStyle name="20% - Ênfase5 7 2 2 6" xfId="18509"/>
    <cellStyle name="20% - Ênfase5 7 2 2 7" xfId="26637"/>
    <cellStyle name="20% - Ênfase5 7 2 2 8" xfId="34778"/>
    <cellStyle name="20% - Ênfase5 7 2 2 9" xfId="53811"/>
    <cellStyle name="20% - Ênfase5 7 2 3" xfId="2091"/>
    <cellStyle name="20% - Ênfase5 7 2 3 2" xfId="20952"/>
    <cellStyle name="20% - Ênfase5 7 2 3 3" xfId="29080"/>
    <cellStyle name="20% - Ênfase5 7 2 3 4" xfId="37221"/>
    <cellStyle name="20% - Ênfase5 7 2 3 5" xfId="53816"/>
    <cellStyle name="20% - Ênfase5 7 2 4" xfId="2092"/>
    <cellStyle name="20% - Ênfase5 7 2 4 2" xfId="22572"/>
    <cellStyle name="20% - Ênfase5 7 2 4 3" xfId="30700"/>
    <cellStyle name="20% - Ênfase5 7 2 4 4" xfId="38841"/>
    <cellStyle name="20% - Ênfase5 7 2 4 5" xfId="53817"/>
    <cellStyle name="20% - Ênfase5 7 2 5" xfId="2093"/>
    <cellStyle name="20% - Ênfase5 7 2 5 2" xfId="24196"/>
    <cellStyle name="20% - Ênfase5 7 2 5 3" xfId="32324"/>
    <cellStyle name="20% - Ênfase5 7 2 5 4" xfId="40465"/>
    <cellStyle name="20% - Ênfase5 7 2 5 5" xfId="53818"/>
    <cellStyle name="20% - Ênfase5 7 2 6" xfId="2094"/>
    <cellStyle name="20% - Ênfase5 7 2 6 2" xfId="19336"/>
    <cellStyle name="20% - Ênfase5 7 2 6 3" xfId="27464"/>
    <cellStyle name="20% - Ênfase5 7 2 6 4" xfId="35605"/>
    <cellStyle name="20% - Ênfase5 7 2 6 5" xfId="53819"/>
    <cellStyle name="20% - Ênfase5 7 2 7" xfId="17700"/>
    <cellStyle name="20% - Ênfase5 7 2 8" xfId="25828"/>
    <cellStyle name="20% - Ênfase5 7 2 9" xfId="33969"/>
    <cellStyle name="20% - Ênfase5 7 3" xfId="2095"/>
    <cellStyle name="20% - Ênfase5 7 3 2" xfId="2096"/>
    <cellStyle name="20% - Ênfase5 7 3 2 2" xfId="21451"/>
    <cellStyle name="20% - Ênfase5 7 3 2 3" xfId="29579"/>
    <cellStyle name="20% - Ênfase5 7 3 2 4" xfId="37720"/>
    <cellStyle name="20% - Ênfase5 7 3 2 5" xfId="53821"/>
    <cellStyle name="20% - Ênfase5 7 3 3" xfId="2097"/>
    <cellStyle name="20% - Ênfase5 7 3 3 2" xfId="23071"/>
    <cellStyle name="20% - Ênfase5 7 3 3 3" xfId="31199"/>
    <cellStyle name="20% - Ênfase5 7 3 3 4" xfId="39340"/>
    <cellStyle name="20% - Ênfase5 7 3 3 5" xfId="53822"/>
    <cellStyle name="20% - Ênfase5 7 3 4" xfId="2098"/>
    <cellStyle name="20% - Ênfase5 7 3 4 2" xfId="24695"/>
    <cellStyle name="20% - Ênfase5 7 3 4 3" xfId="32823"/>
    <cellStyle name="20% - Ênfase5 7 3 4 4" xfId="40964"/>
    <cellStyle name="20% - Ênfase5 7 3 4 5" xfId="53823"/>
    <cellStyle name="20% - Ênfase5 7 3 5" xfId="2099"/>
    <cellStyle name="20% - Ênfase5 7 3 5 2" xfId="19835"/>
    <cellStyle name="20% - Ênfase5 7 3 5 3" xfId="27963"/>
    <cellStyle name="20% - Ênfase5 7 3 5 4" xfId="36104"/>
    <cellStyle name="20% - Ênfase5 7 3 5 5" xfId="53824"/>
    <cellStyle name="20% - Ênfase5 7 3 6" xfId="18199"/>
    <cellStyle name="20% - Ênfase5 7 3 7" xfId="26327"/>
    <cellStyle name="20% - Ênfase5 7 3 8" xfId="34468"/>
    <cellStyle name="20% - Ênfase5 7 3 9" xfId="53820"/>
    <cellStyle name="20% - Ênfase5 7 4" xfId="2100"/>
    <cellStyle name="20% - Ênfase5 7 4 2" xfId="20642"/>
    <cellStyle name="20% - Ênfase5 7 4 3" xfId="28770"/>
    <cellStyle name="20% - Ênfase5 7 4 4" xfId="36911"/>
    <cellStyle name="20% - Ênfase5 7 4 5" xfId="53825"/>
    <cellStyle name="20% - Ênfase5 7 5" xfId="2101"/>
    <cellStyle name="20% - Ênfase5 7 5 2" xfId="22262"/>
    <cellStyle name="20% - Ênfase5 7 5 3" xfId="30390"/>
    <cellStyle name="20% - Ênfase5 7 5 4" xfId="38531"/>
    <cellStyle name="20% - Ênfase5 7 5 5" xfId="53826"/>
    <cellStyle name="20% - Ênfase5 7 6" xfId="2102"/>
    <cellStyle name="20% - Ênfase5 7 6 2" xfId="23886"/>
    <cellStyle name="20% - Ênfase5 7 6 3" xfId="32014"/>
    <cellStyle name="20% - Ênfase5 7 6 4" xfId="40155"/>
    <cellStyle name="20% - Ênfase5 7 6 5" xfId="53827"/>
    <cellStyle name="20% - Ênfase5 7 7" xfId="2103"/>
    <cellStyle name="20% - Ênfase5 7 7 2" xfId="19026"/>
    <cellStyle name="20% - Ênfase5 7 7 3" xfId="27154"/>
    <cellStyle name="20% - Ênfase5 7 7 4" xfId="35295"/>
    <cellStyle name="20% - Ênfase5 7 7 5" xfId="53828"/>
    <cellStyle name="20% - Ênfase5 7 8" xfId="17390"/>
    <cellStyle name="20% - Ênfase5 7 9" xfId="25518"/>
    <cellStyle name="20% - Ênfase5 8" xfId="2104"/>
    <cellStyle name="20% - Ênfase5 8 10" xfId="53829"/>
    <cellStyle name="20% - Ênfase5 8 11" xfId="61080"/>
    <cellStyle name="20% - Ênfase5 8 12" xfId="61537"/>
    <cellStyle name="20% - Ênfase5 8 13" xfId="61744"/>
    <cellStyle name="20% - Ênfase5 8 2" xfId="2105"/>
    <cellStyle name="20% - Ênfase5 8 2 2" xfId="2106"/>
    <cellStyle name="20% - Ênfase5 8 2 2 2" xfId="21786"/>
    <cellStyle name="20% - Ênfase5 8 2 2 3" xfId="29914"/>
    <cellStyle name="20% - Ênfase5 8 2 2 4" xfId="38055"/>
    <cellStyle name="20% - Ênfase5 8 2 2 5" xfId="53831"/>
    <cellStyle name="20% - Ênfase5 8 2 3" xfId="2107"/>
    <cellStyle name="20% - Ênfase5 8 2 3 2" xfId="23406"/>
    <cellStyle name="20% - Ênfase5 8 2 3 3" xfId="31534"/>
    <cellStyle name="20% - Ênfase5 8 2 3 4" xfId="39675"/>
    <cellStyle name="20% - Ênfase5 8 2 3 5" xfId="53832"/>
    <cellStyle name="20% - Ênfase5 8 2 4" xfId="2108"/>
    <cellStyle name="20% - Ênfase5 8 2 4 2" xfId="25030"/>
    <cellStyle name="20% - Ênfase5 8 2 4 3" xfId="33158"/>
    <cellStyle name="20% - Ênfase5 8 2 4 4" xfId="41299"/>
    <cellStyle name="20% - Ênfase5 8 2 4 5" xfId="53833"/>
    <cellStyle name="20% - Ênfase5 8 2 5" xfId="2109"/>
    <cellStyle name="20% - Ênfase5 8 2 5 2" xfId="20170"/>
    <cellStyle name="20% - Ênfase5 8 2 5 3" xfId="28298"/>
    <cellStyle name="20% - Ênfase5 8 2 5 4" xfId="36439"/>
    <cellStyle name="20% - Ênfase5 8 2 5 5" xfId="53834"/>
    <cellStyle name="20% - Ênfase5 8 2 6" xfId="18534"/>
    <cellStyle name="20% - Ênfase5 8 2 7" xfId="26662"/>
    <cellStyle name="20% - Ênfase5 8 2 8" xfId="34803"/>
    <cellStyle name="20% - Ênfase5 8 2 9" xfId="53830"/>
    <cellStyle name="20% - Ênfase5 8 3" xfId="2110"/>
    <cellStyle name="20% - Ênfase5 8 3 2" xfId="2111"/>
    <cellStyle name="20% - Ênfase5 8 3 2 2" xfId="42833"/>
    <cellStyle name="20% - Ênfase5 8 3 3" xfId="20977"/>
    <cellStyle name="20% - Ênfase5 8 3 4" xfId="29105"/>
    <cellStyle name="20% - Ênfase5 8 3 5" xfId="37246"/>
    <cellStyle name="20% - Ênfase5 8 3 6" xfId="53835"/>
    <cellStyle name="20% - Ênfase5 8 4" xfId="2112"/>
    <cellStyle name="20% - Ênfase5 8 4 2" xfId="22597"/>
    <cellStyle name="20% - Ênfase5 8 4 3" xfId="30725"/>
    <cellStyle name="20% - Ênfase5 8 4 4" xfId="38866"/>
    <cellStyle name="20% - Ênfase5 8 4 5" xfId="53836"/>
    <cellStyle name="20% - Ênfase5 8 5" xfId="2113"/>
    <cellStyle name="20% - Ênfase5 8 5 2" xfId="24221"/>
    <cellStyle name="20% - Ênfase5 8 5 3" xfId="32349"/>
    <cellStyle name="20% - Ênfase5 8 5 4" xfId="40490"/>
    <cellStyle name="20% - Ênfase5 8 5 5" xfId="53837"/>
    <cellStyle name="20% - Ênfase5 8 6" xfId="2114"/>
    <cellStyle name="20% - Ênfase5 8 6 2" xfId="19361"/>
    <cellStyle name="20% - Ênfase5 8 6 3" xfId="27489"/>
    <cellStyle name="20% - Ênfase5 8 6 4" xfId="35630"/>
    <cellStyle name="20% - Ênfase5 8 6 5" xfId="53838"/>
    <cellStyle name="20% - Ênfase5 8 7" xfId="17725"/>
    <cellStyle name="20% - Ênfase5 8 8" xfId="25853"/>
    <cellStyle name="20% - Ênfase5 8 9" xfId="33994"/>
    <cellStyle name="20% - Ênfase5 9" xfId="2115"/>
    <cellStyle name="20% - Ênfase5 9 10" xfId="53839"/>
    <cellStyle name="20% - Ênfase5 9 11" xfId="61105"/>
    <cellStyle name="20% - Ênfase5 9 12" xfId="61555"/>
    <cellStyle name="20% - Ênfase5 9 13" xfId="61762"/>
    <cellStyle name="20% - Ênfase5 9 2" xfId="2116"/>
    <cellStyle name="20% - Ênfase5 9 2 2" xfId="2117"/>
    <cellStyle name="20% - Ênfase5 9 2 2 2" xfId="21599"/>
    <cellStyle name="20% - Ênfase5 9 2 2 3" xfId="29727"/>
    <cellStyle name="20% - Ênfase5 9 2 2 4" xfId="37868"/>
    <cellStyle name="20% - Ênfase5 9 2 2 5" xfId="53841"/>
    <cellStyle name="20% - Ênfase5 9 2 3" xfId="2118"/>
    <cellStyle name="20% - Ênfase5 9 2 3 2" xfId="23219"/>
    <cellStyle name="20% - Ênfase5 9 2 3 3" xfId="31347"/>
    <cellStyle name="20% - Ênfase5 9 2 3 4" xfId="39488"/>
    <cellStyle name="20% - Ênfase5 9 2 3 5" xfId="53842"/>
    <cellStyle name="20% - Ênfase5 9 2 4" xfId="2119"/>
    <cellStyle name="20% - Ênfase5 9 2 4 2" xfId="24843"/>
    <cellStyle name="20% - Ênfase5 9 2 4 3" xfId="32971"/>
    <cellStyle name="20% - Ênfase5 9 2 4 4" xfId="41112"/>
    <cellStyle name="20% - Ênfase5 9 2 4 5" xfId="53843"/>
    <cellStyle name="20% - Ênfase5 9 2 5" xfId="2120"/>
    <cellStyle name="20% - Ênfase5 9 2 5 2" xfId="19983"/>
    <cellStyle name="20% - Ênfase5 9 2 5 3" xfId="28111"/>
    <cellStyle name="20% - Ênfase5 9 2 5 4" xfId="36252"/>
    <cellStyle name="20% - Ênfase5 9 2 5 5" xfId="53844"/>
    <cellStyle name="20% - Ênfase5 9 2 6" xfId="18347"/>
    <cellStyle name="20% - Ênfase5 9 2 7" xfId="26475"/>
    <cellStyle name="20% - Ênfase5 9 2 8" xfId="34616"/>
    <cellStyle name="20% - Ênfase5 9 2 9" xfId="53840"/>
    <cellStyle name="20% - Ênfase5 9 3" xfId="2121"/>
    <cellStyle name="20% - Ênfase5 9 3 2" xfId="20790"/>
    <cellStyle name="20% - Ênfase5 9 3 3" xfId="28918"/>
    <cellStyle name="20% - Ênfase5 9 3 4" xfId="37059"/>
    <cellStyle name="20% - Ênfase5 9 3 5" xfId="53845"/>
    <cellStyle name="20% - Ênfase5 9 4" xfId="2122"/>
    <cellStyle name="20% - Ênfase5 9 4 2" xfId="22410"/>
    <cellStyle name="20% - Ênfase5 9 4 3" xfId="30538"/>
    <cellStyle name="20% - Ênfase5 9 4 4" xfId="38679"/>
    <cellStyle name="20% - Ênfase5 9 4 5" xfId="53846"/>
    <cellStyle name="20% - Ênfase5 9 5" xfId="2123"/>
    <cellStyle name="20% - Ênfase5 9 5 2" xfId="24034"/>
    <cellStyle name="20% - Ênfase5 9 5 3" xfId="32162"/>
    <cellStyle name="20% - Ênfase5 9 5 4" xfId="40303"/>
    <cellStyle name="20% - Ênfase5 9 5 5" xfId="53847"/>
    <cellStyle name="20% - Ênfase5 9 6" xfId="2124"/>
    <cellStyle name="20% - Ênfase5 9 6 2" xfId="19174"/>
    <cellStyle name="20% - Ênfase5 9 6 3" xfId="27302"/>
    <cellStyle name="20% - Ênfase5 9 6 4" xfId="35443"/>
    <cellStyle name="20% - Ênfase5 9 6 5" xfId="53848"/>
    <cellStyle name="20% - Ênfase5 9 7" xfId="17538"/>
    <cellStyle name="20% - Ênfase5 9 8" xfId="25666"/>
    <cellStyle name="20% - Ênfase5 9 9" xfId="33807"/>
    <cellStyle name="20% - Ênfase6" xfId="39" builtinId="50" customBuiltin="1"/>
    <cellStyle name="20% - Ênfase6 10" xfId="2126"/>
    <cellStyle name="20% - Ênfase6 10 10" xfId="34031"/>
    <cellStyle name="20% - Ênfase6 10 11" xfId="42835"/>
    <cellStyle name="20% - Ênfase6 10 12" xfId="53850"/>
    <cellStyle name="20% - Ênfase6 10 13" xfId="61271"/>
    <cellStyle name="20% - Ênfase6 10 14" xfId="61597"/>
    <cellStyle name="20% - Ênfase6 10 15" xfId="61804"/>
    <cellStyle name="20% - Ênfase6 10 2" xfId="2127"/>
    <cellStyle name="20% - Ênfase6 10 2 10" xfId="42836"/>
    <cellStyle name="20% - Ênfase6 10 2 11" xfId="53851"/>
    <cellStyle name="20% - Ênfase6 10 2 2" xfId="2128"/>
    <cellStyle name="20% - Ênfase6 10 2 2 2" xfId="13969"/>
    <cellStyle name="20% - Ênfase6 10 2 2 2 2" xfId="49094"/>
    <cellStyle name="20% - Ênfase6 10 2 2 3" xfId="21823"/>
    <cellStyle name="20% - Ênfase6 10 2 2 4" xfId="29951"/>
    <cellStyle name="20% - Ênfase6 10 2 2 5" xfId="38092"/>
    <cellStyle name="20% - Ênfase6 10 2 2 6" xfId="42837"/>
    <cellStyle name="20% - Ênfase6 10 2 2 7" xfId="53852"/>
    <cellStyle name="20% - Ênfase6 10 2 3" xfId="2129"/>
    <cellStyle name="20% - Ênfase6 10 2 3 2" xfId="15457"/>
    <cellStyle name="20% - Ênfase6 10 2 3 2 2" xfId="50582"/>
    <cellStyle name="20% - Ênfase6 10 2 3 3" xfId="23443"/>
    <cellStyle name="20% - Ênfase6 10 2 3 4" xfId="31571"/>
    <cellStyle name="20% - Ênfase6 10 2 3 5" xfId="39712"/>
    <cellStyle name="20% - Ênfase6 10 2 3 6" xfId="42838"/>
    <cellStyle name="20% - Ênfase6 10 2 3 7" xfId="53853"/>
    <cellStyle name="20% - Ênfase6 10 2 4" xfId="2130"/>
    <cellStyle name="20% - Ênfase6 10 2 4 2" xfId="16949"/>
    <cellStyle name="20% - Ênfase6 10 2 4 2 2" xfId="52074"/>
    <cellStyle name="20% - Ênfase6 10 2 4 3" xfId="25067"/>
    <cellStyle name="20% - Ênfase6 10 2 4 4" xfId="33195"/>
    <cellStyle name="20% - Ênfase6 10 2 4 5" xfId="41336"/>
    <cellStyle name="20% - Ênfase6 10 2 4 6" xfId="42839"/>
    <cellStyle name="20% - Ênfase6 10 2 4 7" xfId="53854"/>
    <cellStyle name="20% - Ênfase6 10 2 5" xfId="2131"/>
    <cellStyle name="20% - Ênfase6 10 2 5 2" xfId="12495"/>
    <cellStyle name="20% - Ênfase6 10 2 5 2 2" xfId="47620"/>
    <cellStyle name="20% - Ênfase6 10 2 5 3" xfId="20207"/>
    <cellStyle name="20% - Ênfase6 10 2 5 4" xfId="28335"/>
    <cellStyle name="20% - Ênfase6 10 2 5 5" xfId="36476"/>
    <cellStyle name="20% - Ênfase6 10 2 5 6" xfId="42840"/>
    <cellStyle name="20% - Ênfase6 10 2 5 7" xfId="53855"/>
    <cellStyle name="20% - Ênfase6 10 2 6" xfId="10965"/>
    <cellStyle name="20% - Ênfase6 10 2 6 2" xfId="46118"/>
    <cellStyle name="20% - Ênfase6 10 2 7" xfId="18571"/>
    <cellStyle name="20% - Ênfase6 10 2 8" xfId="26699"/>
    <cellStyle name="20% - Ênfase6 10 2 9" xfId="34840"/>
    <cellStyle name="20% - Ênfase6 10 3" xfId="2132"/>
    <cellStyle name="20% - Ênfase6 10 3 2" xfId="13231"/>
    <cellStyle name="20% - Ênfase6 10 3 2 2" xfId="48356"/>
    <cellStyle name="20% - Ênfase6 10 3 3" xfId="21014"/>
    <cellStyle name="20% - Ênfase6 10 3 4" xfId="29142"/>
    <cellStyle name="20% - Ênfase6 10 3 5" xfId="37283"/>
    <cellStyle name="20% - Ênfase6 10 3 6" xfId="42841"/>
    <cellStyle name="20% - Ênfase6 10 3 7" xfId="53856"/>
    <cellStyle name="20% - Ênfase6 10 4" xfId="2133"/>
    <cellStyle name="20% - Ênfase6 10 4 2" xfId="14714"/>
    <cellStyle name="20% - Ênfase6 10 4 2 2" xfId="49839"/>
    <cellStyle name="20% - Ênfase6 10 4 3" xfId="22634"/>
    <cellStyle name="20% - Ênfase6 10 4 4" xfId="30762"/>
    <cellStyle name="20% - Ênfase6 10 4 5" xfId="38903"/>
    <cellStyle name="20% - Ênfase6 10 4 6" xfId="42842"/>
    <cellStyle name="20% - Ênfase6 10 4 7" xfId="53857"/>
    <cellStyle name="20% - Ênfase6 10 5" xfId="2134"/>
    <cellStyle name="20% - Ênfase6 10 5 2" xfId="16206"/>
    <cellStyle name="20% - Ênfase6 10 5 2 2" xfId="51331"/>
    <cellStyle name="20% - Ênfase6 10 5 3" xfId="24258"/>
    <cellStyle name="20% - Ênfase6 10 5 4" xfId="32386"/>
    <cellStyle name="20% - Ênfase6 10 5 5" xfId="40527"/>
    <cellStyle name="20% - Ênfase6 10 5 6" xfId="42843"/>
    <cellStyle name="20% - Ênfase6 10 5 7" xfId="53858"/>
    <cellStyle name="20% - Ênfase6 10 6" xfId="2135"/>
    <cellStyle name="20% - Ênfase6 10 6 2" xfId="11738"/>
    <cellStyle name="20% - Ênfase6 10 6 2 2" xfId="46875"/>
    <cellStyle name="20% - Ênfase6 10 6 3" xfId="19398"/>
    <cellStyle name="20% - Ênfase6 10 6 4" xfId="27526"/>
    <cellStyle name="20% - Ênfase6 10 6 5" xfId="35667"/>
    <cellStyle name="20% - Ênfase6 10 6 6" xfId="42844"/>
    <cellStyle name="20% - Ênfase6 10 6 7" xfId="53859"/>
    <cellStyle name="20% - Ênfase6 10 7" xfId="10215"/>
    <cellStyle name="20% - Ênfase6 10 7 2" xfId="45381"/>
    <cellStyle name="20% - Ênfase6 10 8" xfId="17762"/>
    <cellStyle name="20% - Ênfase6 10 9" xfId="25890"/>
    <cellStyle name="20% - Ênfase6 11" xfId="2136"/>
    <cellStyle name="20% - Ênfase6 11 10" xfId="34098"/>
    <cellStyle name="20% - Ênfase6 11 11" xfId="42845"/>
    <cellStyle name="20% - Ênfase6 11 12" xfId="53860"/>
    <cellStyle name="20% - Ênfase6 11 13" xfId="60983"/>
    <cellStyle name="20% - Ênfase6 11 2" xfId="2137"/>
    <cellStyle name="20% - Ênfase6 11 2 10" xfId="42846"/>
    <cellStyle name="20% - Ênfase6 11 2 11" xfId="53861"/>
    <cellStyle name="20% - Ênfase6 11 2 2" xfId="2138"/>
    <cellStyle name="20% - Ênfase6 11 2 2 2" xfId="14030"/>
    <cellStyle name="20% - Ênfase6 11 2 2 2 2" xfId="49155"/>
    <cellStyle name="20% - Ênfase6 11 2 2 3" xfId="21890"/>
    <cellStyle name="20% - Ênfase6 11 2 2 4" xfId="30018"/>
    <cellStyle name="20% - Ênfase6 11 2 2 5" xfId="38159"/>
    <cellStyle name="20% - Ênfase6 11 2 2 6" xfId="42847"/>
    <cellStyle name="20% - Ênfase6 11 2 2 7" xfId="53862"/>
    <cellStyle name="20% - Ênfase6 11 2 3" xfId="2139"/>
    <cellStyle name="20% - Ênfase6 11 2 3 2" xfId="15518"/>
    <cellStyle name="20% - Ênfase6 11 2 3 2 2" xfId="50643"/>
    <cellStyle name="20% - Ênfase6 11 2 3 3" xfId="23510"/>
    <cellStyle name="20% - Ênfase6 11 2 3 4" xfId="31638"/>
    <cellStyle name="20% - Ênfase6 11 2 3 5" xfId="39779"/>
    <cellStyle name="20% - Ênfase6 11 2 3 6" xfId="42848"/>
    <cellStyle name="20% - Ênfase6 11 2 3 7" xfId="53863"/>
    <cellStyle name="20% - Ênfase6 11 2 4" xfId="2140"/>
    <cellStyle name="20% - Ênfase6 11 2 4 2" xfId="17010"/>
    <cellStyle name="20% - Ênfase6 11 2 4 2 2" xfId="52135"/>
    <cellStyle name="20% - Ênfase6 11 2 4 3" xfId="25134"/>
    <cellStyle name="20% - Ênfase6 11 2 4 4" xfId="33262"/>
    <cellStyle name="20% - Ênfase6 11 2 4 5" xfId="41403"/>
    <cellStyle name="20% - Ênfase6 11 2 4 6" xfId="42849"/>
    <cellStyle name="20% - Ênfase6 11 2 4 7" xfId="53864"/>
    <cellStyle name="20% - Ênfase6 11 2 5" xfId="2141"/>
    <cellStyle name="20% - Ênfase6 11 2 5 2" xfId="12556"/>
    <cellStyle name="20% - Ênfase6 11 2 5 2 2" xfId="47681"/>
    <cellStyle name="20% - Ênfase6 11 2 5 3" xfId="20274"/>
    <cellStyle name="20% - Ênfase6 11 2 5 4" xfId="28402"/>
    <cellStyle name="20% - Ênfase6 11 2 5 5" xfId="36543"/>
    <cellStyle name="20% - Ênfase6 11 2 5 6" xfId="42850"/>
    <cellStyle name="20% - Ênfase6 11 2 5 7" xfId="53865"/>
    <cellStyle name="20% - Ênfase6 11 2 6" xfId="11026"/>
    <cellStyle name="20% - Ênfase6 11 2 6 2" xfId="46179"/>
    <cellStyle name="20% - Ênfase6 11 2 7" xfId="18638"/>
    <cellStyle name="20% - Ênfase6 11 2 8" xfId="26766"/>
    <cellStyle name="20% - Ênfase6 11 2 9" xfId="34907"/>
    <cellStyle name="20% - Ênfase6 11 3" xfId="2142"/>
    <cellStyle name="20% - Ênfase6 11 3 2" xfId="13292"/>
    <cellStyle name="20% - Ênfase6 11 3 2 2" xfId="48417"/>
    <cellStyle name="20% - Ênfase6 11 3 3" xfId="21081"/>
    <cellStyle name="20% - Ênfase6 11 3 4" xfId="29209"/>
    <cellStyle name="20% - Ênfase6 11 3 5" xfId="37350"/>
    <cellStyle name="20% - Ênfase6 11 3 6" xfId="42851"/>
    <cellStyle name="20% - Ênfase6 11 3 7" xfId="53866"/>
    <cellStyle name="20% - Ênfase6 11 4" xfId="2143"/>
    <cellStyle name="20% - Ênfase6 11 4 2" xfId="14775"/>
    <cellStyle name="20% - Ênfase6 11 4 2 2" xfId="49900"/>
    <cellStyle name="20% - Ênfase6 11 4 3" xfId="22701"/>
    <cellStyle name="20% - Ênfase6 11 4 4" xfId="30829"/>
    <cellStyle name="20% - Ênfase6 11 4 5" xfId="38970"/>
    <cellStyle name="20% - Ênfase6 11 4 6" xfId="42852"/>
    <cellStyle name="20% - Ênfase6 11 4 7" xfId="53867"/>
    <cellStyle name="20% - Ênfase6 11 5" xfId="2144"/>
    <cellStyle name="20% - Ênfase6 11 5 2" xfId="16267"/>
    <cellStyle name="20% - Ênfase6 11 5 2 2" xfId="51392"/>
    <cellStyle name="20% - Ênfase6 11 5 3" xfId="24325"/>
    <cellStyle name="20% - Ênfase6 11 5 4" xfId="32453"/>
    <cellStyle name="20% - Ênfase6 11 5 5" xfId="40594"/>
    <cellStyle name="20% - Ênfase6 11 5 6" xfId="42853"/>
    <cellStyle name="20% - Ênfase6 11 5 7" xfId="53868"/>
    <cellStyle name="20% - Ênfase6 11 6" xfId="2145"/>
    <cellStyle name="20% - Ênfase6 11 6 2" xfId="11799"/>
    <cellStyle name="20% - Ênfase6 11 6 2 2" xfId="46936"/>
    <cellStyle name="20% - Ênfase6 11 6 3" xfId="19465"/>
    <cellStyle name="20% - Ênfase6 11 6 4" xfId="27593"/>
    <cellStyle name="20% - Ênfase6 11 6 5" xfId="35734"/>
    <cellStyle name="20% - Ênfase6 11 6 6" xfId="42854"/>
    <cellStyle name="20% - Ênfase6 11 6 7" xfId="53869"/>
    <cellStyle name="20% - Ênfase6 11 7" xfId="10276"/>
    <cellStyle name="20% - Ênfase6 11 7 2" xfId="45442"/>
    <cellStyle name="20% - Ênfase6 11 8" xfId="17829"/>
    <cellStyle name="20% - Ênfase6 11 9" xfId="25957"/>
    <cellStyle name="20% - Ênfase6 12" xfId="2146"/>
    <cellStyle name="20% - Ênfase6 12 10" xfId="34165"/>
    <cellStyle name="20% - Ênfase6 12 11" xfId="42855"/>
    <cellStyle name="20% - Ênfase6 12 12" xfId="53870"/>
    <cellStyle name="20% - Ênfase6 12 2" xfId="2147"/>
    <cellStyle name="20% - Ênfase6 12 2 10" xfId="42856"/>
    <cellStyle name="20% - Ênfase6 12 2 11" xfId="53871"/>
    <cellStyle name="20% - Ênfase6 12 2 2" xfId="2148"/>
    <cellStyle name="20% - Ênfase6 12 2 2 2" xfId="14091"/>
    <cellStyle name="20% - Ênfase6 12 2 2 2 2" xfId="49216"/>
    <cellStyle name="20% - Ênfase6 12 2 2 3" xfId="21957"/>
    <cellStyle name="20% - Ênfase6 12 2 2 4" xfId="30085"/>
    <cellStyle name="20% - Ênfase6 12 2 2 5" xfId="38226"/>
    <cellStyle name="20% - Ênfase6 12 2 2 6" xfId="42857"/>
    <cellStyle name="20% - Ênfase6 12 2 2 7" xfId="53872"/>
    <cellStyle name="20% - Ênfase6 12 2 3" xfId="2149"/>
    <cellStyle name="20% - Ênfase6 12 2 3 2" xfId="15579"/>
    <cellStyle name="20% - Ênfase6 12 2 3 2 2" xfId="50704"/>
    <cellStyle name="20% - Ênfase6 12 2 3 3" xfId="23577"/>
    <cellStyle name="20% - Ênfase6 12 2 3 4" xfId="31705"/>
    <cellStyle name="20% - Ênfase6 12 2 3 5" xfId="39846"/>
    <cellStyle name="20% - Ênfase6 12 2 3 6" xfId="42858"/>
    <cellStyle name="20% - Ênfase6 12 2 3 7" xfId="53873"/>
    <cellStyle name="20% - Ênfase6 12 2 4" xfId="2150"/>
    <cellStyle name="20% - Ênfase6 12 2 4 2" xfId="17071"/>
    <cellStyle name="20% - Ênfase6 12 2 4 2 2" xfId="52196"/>
    <cellStyle name="20% - Ênfase6 12 2 4 3" xfId="25201"/>
    <cellStyle name="20% - Ênfase6 12 2 4 4" xfId="33329"/>
    <cellStyle name="20% - Ênfase6 12 2 4 5" xfId="41470"/>
    <cellStyle name="20% - Ênfase6 12 2 4 6" xfId="42859"/>
    <cellStyle name="20% - Ênfase6 12 2 4 7" xfId="53874"/>
    <cellStyle name="20% - Ênfase6 12 2 5" xfId="2151"/>
    <cellStyle name="20% - Ênfase6 12 2 5 2" xfId="12617"/>
    <cellStyle name="20% - Ênfase6 12 2 5 2 2" xfId="47742"/>
    <cellStyle name="20% - Ênfase6 12 2 5 3" xfId="20341"/>
    <cellStyle name="20% - Ênfase6 12 2 5 4" xfId="28469"/>
    <cellStyle name="20% - Ênfase6 12 2 5 5" xfId="36610"/>
    <cellStyle name="20% - Ênfase6 12 2 5 6" xfId="42860"/>
    <cellStyle name="20% - Ênfase6 12 2 5 7" xfId="53875"/>
    <cellStyle name="20% - Ênfase6 12 2 6" xfId="11087"/>
    <cellStyle name="20% - Ênfase6 12 2 6 2" xfId="46240"/>
    <cellStyle name="20% - Ênfase6 12 2 7" xfId="18705"/>
    <cellStyle name="20% - Ênfase6 12 2 8" xfId="26833"/>
    <cellStyle name="20% - Ênfase6 12 2 9" xfId="34974"/>
    <cellStyle name="20% - Ênfase6 12 3" xfId="2152"/>
    <cellStyle name="20% - Ênfase6 12 3 2" xfId="13353"/>
    <cellStyle name="20% - Ênfase6 12 3 2 2" xfId="48478"/>
    <cellStyle name="20% - Ênfase6 12 3 3" xfId="21148"/>
    <cellStyle name="20% - Ênfase6 12 3 4" xfId="29276"/>
    <cellStyle name="20% - Ênfase6 12 3 5" xfId="37417"/>
    <cellStyle name="20% - Ênfase6 12 3 6" xfId="42861"/>
    <cellStyle name="20% - Ênfase6 12 3 7" xfId="53876"/>
    <cellStyle name="20% - Ênfase6 12 4" xfId="2153"/>
    <cellStyle name="20% - Ênfase6 12 4 2" xfId="14836"/>
    <cellStyle name="20% - Ênfase6 12 4 2 2" xfId="49961"/>
    <cellStyle name="20% - Ênfase6 12 4 3" xfId="22768"/>
    <cellStyle name="20% - Ênfase6 12 4 4" xfId="30896"/>
    <cellStyle name="20% - Ênfase6 12 4 5" xfId="39037"/>
    <cellStyle name="20% - Ênfase6 12 4 6" xfId="42862"/>
    <cellStyle name="20% - Ênfase6 12 4 7" xfId="53877"/>
    <cellStyle name="20% - Ênfase6 12 5" xfId="2154"/>
    <cellStyle name="20% - Ênfase6 12 5 2" xfId="16328"/>
    <cellStyle name="20% - Ênfase6 12 5 2 2" xfId="51453"/>
    <cellStyle name="20% - Ênfase6 12 5 3" xfId="24392"/>
    <cellStyle name="20% - Ênfase6 12 5 4" xfId="32520"/>
    <cellStyle name="20% - Ênfase6 12 5 5" xfId="40661"/>
    <cellStyle name="20% - Ênfase6 12 5 6" xfId="42863"/>
    <cellStyle name="20% - Ênfase6 12 5 7" xfId="53878"/>
    <cellStyle name="20% - Ênfase6 12 6" xfId="2155"/>
    <cellStyle name="20% - Ênfase6 12 6 2" xfId="11860"/>
    <cellStyle name="20% - Ênfase6 12 6 2 2" xfId="46997"/>
    <cellStyle name="20% - Ênfase6 12 6 3" xfId="19532"/>
    <cellStyle name="20% - Ênfase6 12 6 4" xfId="27660"/>
    <cellStyle name="20% - Ênfase6 12 6 5" xfId="35801"/>
    <cellStyle name="20% - Ênfase6 12 6 6" xfId="42864"/>
    <cellStyle name="20% - Ênfase6 12 6 7" xfId="53879"/>
    <cellStyle name="20% - Ênfase6 12 7" xfId="10344"/>
    <cellStyle name="20% - Ênfase6 12 7 2" xfId="45500"/>
    <cellStyle name="20% - Ênfase6 12 8" xfId="17896"/>
    <cellStyle name="20% - Ênfase6 12 9" xfId="26024"/>
    <cellStyle name="20% - Ênfase6 13" xfId="2156"/>
    <cellStyle name="20% - Ênfase6 13 10" xfId="42865"/>
    <cellStyle name="20% - Ênfase6 13 11" xfId="53880"/>
    <cellStyle name="20% - Ênfase6 13 2" xfId="2157"/>
    <cellStyle name="20% - Ênfase6 13 2 2" xfId="13502"/>
    <cellStyle name="20% - Ênfase6 13 2 2 2" xfId="48627"/>
    <cellStyle name="20% - Ênfase6 13 2 3" xfId="21302"/>
    <cellStyle name="20% - Ênfase6 13 2 4" xfId="29430"/>
    <cellStyle name="20% - Ênfase6 13 2 5" xfId="37571"/>
    <cellStyle name="20% - Ênfase6 13 2 6" xfId="42866"/>
    <cellStyle name="20% - Ênfase6 13 2 7" xfId="53881"/>
    <cellStyle name="20% - Ênfase6 13 3" xfId="2158"/>
    <cellStyle name="20% - Ênfase6 13 3 2" xfId="14985"/>
    <cellStyle name="20% - Ênfase6 13 3 2 2" xfId="50110"/>
    <cellStyle name="20% - Ênfase6 13 3 3" xfId="22922"/>
    <cellStyle name="20% - Ênfase6 13 3 4" xfId="31050"/>
    <cellStyle name="20% - Ênfase6 13 3 5" xfId="39191"/>
    <cellStyle name="20% - Ênfase6 13 3 6" xfId="42867"/>
    <cellStyle name="20% - Ênfase6 13 3 7" xfId="53882"/>
    <cellStyle name="20% - Ênfase6 13 4" xfId="2159"/>
    <cellStyle name="20% - Ênfase6 13 4 2" xfId="16477"/>
    <cellStyle name="20% - Ênfase6 13 4 2 2" xfId="51602"/>
    <cellStyle name="20% - Ênfase6 13 4 3" xfId="24546"/>
    <cellStyle name="20% - Ênfase6 13 4 4" xfId="32674"/>
    <cellStyle name="20% - Ênfase6 13 4 5" xfId="40815"/>
    <cellStyle name="20% - Ênfase6 13 4 6" xfId="42868"/>
    <cellStyle name="20% - Ênfase6 13 4 7" xfId="53883"/>
    <cellStyle name="20% - Ênfase6 13 5" xfId="2160"/>
    <cellStyle name="20% - Ênfase6 13 5 2" xfId="11915"/>
    <cellStyle name="20% - Ênfase6 13 5 2 2" xfId="47052"/>
    <cellStyle name="20% - Ênfase6 13 5 3" xfId="19592"/>
    <cellStyle name="20% - Ênfase6 13 5 4" xfId="27720"/>
    <cellStyle name="20% - Ênfase6 13 5 5" xfId="35861"/>
    <cellStyle name="20% - Ênfase6 13 5 6" xfId="42869"/>
    <cellStyle name="20% - Ênfase6 13 5 7" xfId="53884"/>
    <cellStyle name="20% - Ênfase6 13 6" xfId="10493"/>
    <cellStyle name="20% - Ênfase6 13 6 2" xfId="45646"/>
    <cellStyle name="20% - Ênfase6 13 7" xfId="18050"/>
    <cellStyle name="20% - Ênfase6 13 8" xfId="26178"/>
    <cellStyle name="20% - Ênfase6 13 9" xfId="34319"/>
    <cellStyle name="20% - Ênfase6 14" xfId="2161"/>
    <cellStyle name="20% - Ênfase6 14 2" xfId="2162"/>
    <cellStyle name="20% - Ênfase6 14 2 2" xfId="42870"/>
    <cellStyle name="20% - Ênfase6 14 3" xfId="12764"/>
    <cellStyle name="20% - Ênfase6 14 3 2" xfId="47889"/>
    <cellStyle name="20% - Ênfase6 14 4" xfId="20493"/>
    <cellStyle name="20% - Ênfase6 14 5" xfId="28621"/>
    <cellStyle name="20% - Ênfase6 14 6" xfId="36762"/>
    <cellStyle name="20% - Ênfase6 14 7" xfId="53885"/>
    <cellStyle name="20% - Ênfase6 15" xfId="2163"/>
    <cellStyle name="20% - Ênfase6 15 2" xfId="14242"/>
    <cellStyle name="20% - Ênfase6 15 2 2" xfId="49367"/>
    <cellStyle name="20% - Ênfase6 15 3" xfId="22113"/>
    <cellStyle name="20% - Ênfase6 15 4" xfId="30241"/>
    <cellStyle name="20% - Ênfase6 15 5" xfId="38382"/>
    <cellStyle name="20% - Ênfase6 15 6" xfId="42871"/>
    <cellStyle name="20% - Ênfase6 15 7" xfId="53886"/>
    <cellStyle name="20% - Ênfase6 16" xfId="2164"/>
    <cellStyle name="20% - Ênfase6 16 2" xfId="15734"/>
    <cellStyle name="20% - Ênfase6 16 2 2" xfId="50859"/>
    <cellStyle name="20% - Ênfase6 16 3" xfId="23737"/>
    <cellStyle name="20% - Ênfase6 16 4" xfId="31865"/>
    <cellStyle name="20% - Ênfase6 16 5" xfId="40006"/>
    <cellStyle name="20% - Ênfase6 16 6" xfId="42872"/>
    <cellStyle name="20% - Ênfase6 16 7" xfId="53887"/>
    <cellStyle name="20% - Ênfase6 17" xfId="2165"/>
    <cellStyle name="20% - Ênfase6 17 2" xfId="11171"/>
    <cellStyle name="20% - Ênfase6 17 2 2" xfId="46311"/>
    <cellStyle name="20% - Ênfase6 17 3" xfId="18785"/>
    <cellStyle name="20% - Ênfase6 17 4" xfId="26913"/>
    <cellStyle name="20% - Ênfase6 17 5" xfId="35054"/>
    <cellStyle name="20% - Ênfase6 17 6" xfId="42873"/>
    <cellStyle name="20% - Ênfase6 17 7" xfId="53888"/>
    <cellStyle name="20% - Ênfase6 18" xfId="2125"/>
    <cellStyle name="20% - Ênfase6 18 2" xfId="42834"/>
    <cellStyle name="20% - Ênfase6 19" xfId="9630"/>
    <cellStyle name="20% - Ênfase6 19 2" xfId="44912"/>
    <cellStyle name="20% - Ênfase6 2" xfId="40"/>
    <cellStyle name="20% - Ênfase6 2 10" xfId="2167"/>
    <cellStyle name="20% - Ênfase6 2 10 10" xfId="53890"/>
    <cellStyle name="20% - Ênfase6 2 10 2" xfId="2168"/>
    <cellStyle name="20% - Ênfase6 2 10 2 2" xfId="14997"/>
    <cellStyle name="20% - Ênfase6 2 10 2 2 2" xfId="50122"/>
    <cellStyle name="20% - Ênfase6 2 10 2 3" xfId="22935"/>
    <cellStyle name="20% - Ênfase6 2 10 2 4" xfId="31063"/>
    <cellStyle name="20% - Ênfase6 2 10 2 5" xfId="39204"/>
    <cellStyle name="20% - Ênfase6 2 10 2 6" xfId="42876"/>
    <cellStyle name="20% - Ênfase6 2 10 2 7" xfId="53891"/>
    <cellStyle name="20% - Ênfase6 2 10 3" xfId="2169"/>
    <cellStyle name="20% - Ênfase6 2 10 3 2" xfId="16489"/>
    <cellStyle name="20% - Ênfase6 2 10 3 2 2" xfId="51614"/>
    <cellStyle name="20% - Ênfase6 2 10 3 3" xfId="24559"/>
    <cellStyle name="20% - Ênfase6 2 10 3 4" xfId="32687"/>
    <cellStyle name="20% - Ênfase6 2 10 3 5" xfId="40828"/>
    <cellStyle name="20% - Ênfase6 2 10 3 6" xfId="42877"/>
    <cellStyle name="20% - Ênfase6 2 10 3 7" xfId="53892"/>
    <cellStyle name="20% - Ênfase6 2 10 4" xfId="2170"/>
    <cellStyle name="20% - Ênfase6 2 10 4 2" xfId="13514"/>
    <cellStyle name="20% - Ênfase6 2 10 4 2 2" xfId="48639"/>
    <cellStyle name="20% - Ênfase6 2 10 4 3" xfId="21315"/>
    <cellStyle name="20% - Ênfase6 2 10 4 4" xfId="29443"/>
    <cellStyle name="20% - Ênfase6 2 10 4 5" xfId="37584"/>
    <cellStyle name="20% - Ênfase6 2 10 4 6" xfId="42878"/>
    <cellStyle name="20% - Ênfase6 2 10 4 7" xfId="53893"/>
    <cellStyle name="20% - Ênfase6 2 10 5" xfId="10505"/>
    <cellStyle name="20% - Ênfase6 2 10 5 2" xfId="45658"/>
    <cellStyle name="20% - Ênfase6 2 10 6" xfId="18063"/>
    <cellStyle name="20% - Ênfase6 2 10 7" xfId="26191"/>
    <cellStyle name="20% - Ênfase6 2 10 8" xfId="34332"/>
    <cellStyle name="20% - Ênfase6 2 10 9" xfId="42875"/>
    <cellStyle name="20% - Ênfase6 2 11" xfId="2171"/>
    <cellStyle name="20% - Ênfase6 2 11 2" xfId="12776"/>
    <cellStyle name="20% - Ênfase6 2 11 2 2" xfId="47901"/>
    <cellStyle name="20% - Ênfase6 2 11 3" xfId="20506"/>
    <cellStyle name="20% - Ênfase6 2 11 4" xfId="28634"/>
    <cellStyle name="20% - Ênfase6 2 11 5" xfId="36775"/>
    <cellStyle name="20% - Ênfase6 2 11 6" xfId="42879"/>
    <cellStyle name="20% - Ênfase6 2 11 7" xfId="53894"/>
    <cellStyle name="20% - Ênfase6 2 12" xfId="2172"/>
    <cellStyle name="20% - Ênfase6 2 12 2" xfId="14254"/>
    <cellStyle name="20% - Ênfase6 2 12 2 2" xfId="49379"/>
    <cellStyle name="20% - Ênfase6 2 12 3" xfId="22126"/>
    <cellStyle name="20% - Ênfase6 2 12 4" xfId="30254"/>
    <cellStyle name="20% - Ênfase6 2 12 5" xfId="38395"/>
    <cellStyle name="20% - Ênfase6 2 12 6" xfId="42880"/>
    <cellStyle name="20% - Ênfase6 2 12 7" xfId="53895"/>
    <cellStyle name="20% - Ênfase6 2 13" xfId="2173"/>
    <cellStyle name="20% - Ênfase6 2 13 2" xfId="15746"/>
    <cellStyle name="20% - Ênfase6 2 13 2 2" xfId="50871"/>
    <cellStyle name="20% - Ênfase6 2 13 3" xfId="23750"/>
    <cellStyle name="20% - Ênfase6 2 13 4" xfId="31878"/>
    <cellStyle name="20% - Ênfase6 2 13 5" xfId="40019"/>
    <cellStyle name="20% - Ênfase6 2 13 6" xfId="42881"/>
    <cellStyle name="20% - Ênfase6 2 13 7" xfId="53896"/>
    <cellStyle name="20% - Ênfase6 2 14" xfId="2174"/>
    <cellStyle name="20% - Ênfase6 2 14 2" xfId="11276"/>
    <cellStyle name="20% - Ênfase6 2 14 2 2" xfId="46415"/>
    <cellStyle name="20% - Ênfase6 2 14 3" xfId="18890"/>
    <cellStyle name="20% - Ênfase6 2 14 4" xfId="27018"/>
    <cellStyle name="20% - Ênfase6 2 14 5" xfId="35159"/>
    <cellStyle name="20% - Ênfase6 2 14 6" xfId="42882"/>
    <cellStyle name="20% - Ênfase6 2 14 7" xfId="53897"/>
    <cellStyle name="20% - Ênfase6 2 15" xfId="2166"/>
    <cellStyle name="20% - Ênfase6 2 15 2" xfId="42874"/>
    <cellStyle name="20% - Ênfase6 2 16" xfId="9645"/>
    <cellStyle name="20% - Ênfase6 2 16 2" xfId="44923"/>
    <cellStyle name="20% - Ênfase6 2 17" xfId="17254"/>
    <cellStyle name="20% - Ênfase6 2 18" xfId="25382"/>
    <cellStyle name="20% - Ênfase6 2 19" xfId="33511"/>
    <cellStyle name="20% - Ênfase6 2 2" xfId="41"/>
    <cellStyle name="20% - Ênfase6 2 2 10" xfId="2176"/>
    <cellStyle name="20% - Ênfase6 2 2 10 2" xfId="14283"/>
    <cellStyle name="20% - Ênfase6 2 2 10 2 2" xfId="49408"/>
    <cellStyle name="20% - Ênfase6 2 2 10 3" xfId="22159"/>
    <cellStyle name="20% - Ênfase6 2 2 10 4" xfId="30287"/>
    <cellStyle name="20% - Ênfase6 2 2 10 5" xfId="38428"/>
    <cellStyle name="20% - Ênfase6 2 2 10 6" xfId="42884"/>
    <cellStyle name="20% - Ênfase6 2 2 10 7" xfId="53899"/>
    <cellStyle name="20% - Ênfase6 2 2 11" xfId="2177"/>
    <cellStyle name="20% - Ênfase6 2 2 11 2" xfId="15775"/>
    <cellStyle name="20% - Ênfase6 2 2 11 2 2" xfId="50900"/>
    <cellStyle name="20% - Ênfase6 2 2 11 3" xfId="23783"/>
    <cellStyle name="20% - Ênfase6 2 2 11 4" xfId="31911"/>
    <cellStyle name="20% - Ênfase6 2 2 11 5" xfId="40052"/>
    <cellStyle name="20% - Ênfase6 2 2 11 6" xfId="42885"/>
    <cellStyle name="20% - Ênfase6 2 2 11 7" xfId="53900"/>
    <cellStyle name="20% - Ênfase6 2 2 12" xfId="2178"/>
    <cellStyle name="20% - Ênfase6 2 2 12 2" xfId="11305"/>
    <cellStyle name="20% - Ênfase6 2 2 12 2 2" xfId="46444"/>
    <cellStyle name="20% - Ênfase6 2 2 12 3" xfId="18923"/>
    <cellStyle name="20% - Ênfase6 2 2 12 4" xfId="27051"/>
    <cellStyle name="20% - Ênfase6 2 2 12 5" xfId="35192"/>
    <cellStyle name="20% - Ênfase6 2 2 12 6" xfId="42886"/>
    <cellStyle name="20% - Ênfase6 2 2 12 7" xfId="53901"/>
    <cellStyle name="20% - Ênfase6 2 2 13" xfId="2175"/>
    <cellStyle name="20% - Ênfase6 2 2 13 2" xfId="42883"/>
    <cellStyle name="20% - Ênfase6 2 2 14" xfId="9679"/>
    <cellStyle name="20% - Ênfase6 2 2 14 2" xfId="44952"/>
    <cellStyle name="20% - Ênfase6 2 2 15" xfId="17287"/>
    <cellStyle name="20% - Ênfase6 2 2 16" xfId="25415"/>
    <cellStyle name="20% - Ênfase6 2 2 17" xfId="33544"/>
    <cellStyle name="20% - Ênfase6 2 2 18" xfId="53898"/>
    <cellStyle name="20% - Ênfase6 2 2 19" xfId="61125"/>
    <cellStyle name="20% - Ênfase6 2 2 2" xfId="2179"/>
    <cellStyle name="20% - Ênfase6 2 2 2 10" xfId="25451"/>
    <cellStyle name="20% - Ênfase6 2 2 2 11" xfId="33583"/>
    <cellStyle name="20% - Ênfase6 2 2 2 12" xfId="42887"/>
    <cellStyle name="20% - Ênfase6 2 2 2 13" xfId="53902"/>
    <cellStyle name="20% - Ênfase6 2 2 2 2" xfId="2180"/>
    <cellStyle name="20% - Ênfase6 2 2 2 2 10" xfId="33895"/>
    <cellStyle name="20% - Ênfase6 2 2 2 2 11" xfId="42888"/>
    <cellStyle name="20% - Ênfase6 2 2 2 2 12" xfId="53903"/>
    <cellStyle name="20% - Ênfase6 2 2 2 2 2" xfId="2181"/>
    <cellStyle name="20% - Ênfase6 2 2 2 2 2 10" xfId="42889"/>
    <cellStyle name="20% - Ênfase6 2 2 2 2 2 11" xfId="53904"/>
    <cellStyle name="20% - Ênfase6 2 2 2 2 2 2" xfId="2182"/>
    <cellStyle name="20% - Ênfase6 2 2 2 2 2 2 2" xfId="13848"/>
    <cellStyle name="20% - Ênfase6 2 2 2 2 2 2 2 2" xfId="48973"/>
    <cellStyle name="20% - Ênfase6 2 2 2 2 2 2 3" xfId="21687"/>
    <cellStyle name="20% - Ênfase6 2 2 2 2 2 2 4" xfId="29815"/>
    <cellStyle name="20% - Ênfase6 2 2 2 2 2 2 5" xfId="37956"/>
    <cellStyle name="20% - Ênfase6 2 2 2 2 2 2 6" xfId="42890"/>
    <cellStyle name="20% - Ênfase6 2 2 2 2 2 2 7" xfId="53905"/>
    <cellStyle name="20% - Ênfase6 2 2 2 2 2 3" xfId="2183"/>
    <cellStyle name="20% - Ênfase6 2 2 2 2 2 3 2" xfId="15336"/>
    <cellStyle name="20% - Ênfase6 2 2 2 2 2 3 2 2" xfId="50461"/>
    <cellStyle name="20% - Ênfase6 2 2 2 2 2 3 3" xfId="23307"/>
    <cellStyle name="20% - Ênfase6 2 2 2 2 2 3 4" xfId="31435"/>
    <cellStyle name="20% - Ênfase6 2 2 2 2 2 3 5" xfId="39576"/>
    <cellStyle name="20% - Ênfase6 2 2 2 2 2 3 6" xfId="42891"/>
    <cellStyle name="20% - Ênfase6 2 2 2 2 2 3 7" xfId="53906"/>
    <cellStyle name="20% - Ênfase6 2 2 2 2 2 4" xfId="2184"/>
    <cellStyle name="20% - Ênfase6 2 2 2 2 2 4 2" xfId="16828"/>
    <cellStyle name="20% - Ênfase6 2 2 2 2 2 4 2 2" xfId="51953"/>
    <cellStyle name="20% - Ênfase6 2 2 2 2 2 4 3" xfId="24931"/>
    <cellStyle name="20% - Ênfase6 2 2 2 2 2 4 4" xfId="33059"/>
    <cellStyle name="20% - Ênfase6 2 2 2 2 2 4 5" xfId="41200"/>
    <cellStyle name="20% - Ênfase6 2 2 2 2 2 4 6" xfId="42892"/>
    <cellStyle name="20% - Ênfase6 2 2 2 2 2 4 7" xfId="53907"/>
    <cellStyle name="20% - Ênfase6 2 2 2 2 2 5" xfId="2185"/>
    <cellStyle name="20% - Ênfase6 2 2 2 2 2 5 2" xfId="12374"/>
    <cellStyle name="20% - Ênfase6 2 2 2 2 2 5 2 2" xfId="47499"/>
    <cellStyle name="20% - Ênfase6 2 2 2 2 2 5 3" xfId="20071"/>
    <cellStyle name="20% - Ênfase6 2 2 2 2 2 5 4" xfId="28199"/>
    <cellStyle name="20% - Ênfase6 2 2 2 2 2 5 5" xfId="36340"/>
    <cellStyle name="20% - Ênfase6 2 2 2 2 2 5 6" xfId="42893"/>
    <cellStyle name="20% - Ênfase6 2 2 2 2 2 5 7" xfId="53908"/>
    <cellStyle name="20% - Ênfase6 2 2 2 2 2 6" xfId="10844"/>
    <cellStyle name="20% - Ênfase6 2 2 2 2 2 6 2" xfId="45997"/>
    <cellStyle name="20% - Ênfase6 2 2 2 2 2 7" xfId="18435"/>
    <cellStyle name="20% - Ênfase6 2 2 2 2 2 8" xfId="26563"/>
    <cellStyle name="20% - Ênfase6 2 2 2 2 2 9" xfId="34704"/>
    <cellStyle name="20% - Ênfase6 2 2 2 2 3" xfId="2186"/>
    <cellStyle name="20% - Ênfase6 2 2 2 2 3 2" xfId="13115"/>
    <cellStyle name="20% - Ênfase6 2 2 2 2 3 2 2" xfId="48240"/>
    <cellStyle name="20% - Ênfase6 2 2 2 2 3 3" xfId="20878"/>
    <cellStyle name="20% - Ênfase6 2 2 2 2 3 4" xfId="29006"/>
    <cellStyle name="20% - Ênfase6 2 2 2 2 3 5" xfId="37147"/>
    <cellStyle name="20% - Ênfase6 2 2 2 2 3 6" xfId="42894"/>
    <cellStyle name="20% - Ênfase6 2 2 2 2 3 7" xfId="53909"/>
    <cellStyle name="20% - Ênfase6 2 2 2 2 4" xfId="2187"/>
    <cellStyle name="20% - Ênfase6 2 2 2 2 4 2" xfId="14593"/>
    <cellStyle name="20% - Ênfase6 2 2 2 2 4 2 2" xfId="49718"/>
    <cellStyle name="20% - Ênfase6 2 2 2 2 4 3" xfId="22498"/>
    <cellStyle name="20% - Ênfase6 2 2 2 2 4 4" xfId="30626"/>
    <cellStyle name="20% - Ênfase6 2 2 2 2 4 5" xfId="38767"/>
    <cellStyle name="20% - Ênfase6 2 2 2 2 4 6" xfId="42895"/>
    <cellStyle name="20% - Ênfase6 2 2 2 2 4 7" xfId="53910"/>
    <cellStyle name="20% - Ênfase6 2 2 2 2 5" xfId="2188"/>
    <cellStyle name="20% - Ênfase6 2 2 2 2 5 2" xfId="16085"/>
    <cellStyle name="20% - Ênfase6 2 2 2 2 5 2 2" xfId="51210"/>
    <cellStyle name="20% - Ênfase6 2 2 2 2 5 3" xfId="24122"/>
    <cellStyle name="20% - Ênfase6 2 2 2 2 5 4" xfId="32250"/>
    <cellStyle name="20% - Ênfase6 2 2 2 2 5 5" xfId="40391"/>
    <cellStyle name="20% - Ênfase6 2 2 2 2 5 6" xfId="42896"/>
    <cellStyle name="20% - Ênfase6 2 2 2 2 5 7" xfId="53911"/>
    <cellStyle name="20% - Ênfase6 2 2 2 2 6" xfId="2189"/>
    <cellStyle name="20% - Ênfase6 2 2 2 2 6 2" xfId="11617"/>
    <cellStyle name="20% - Ênfase6 2 2 2 2 6 2 2" xfId="46754"/>
    <cellStyle name="20% - Ênfase6 2 2 2 2 6 3" xfId="19262"/>
    <cellStyle name="20% - Ênfase6 2 2 2 2 6 4" xfId="27390"/>
    <cellStyle name="20% - Ênfase6 2 2 2 2 6 5" xfId="35531"/>
    <cellStyle name="20% - Ênfase6 2 2 2 2 6 6" xfId="42897"/>
    <cellStyle name="20% - Ênfase6 2 2 2 2 6 7" xfId="53912"/>
    <cellStyle name="20% - Ênfase6 2 2 2 2 7" xfId="10078"/>
    <cellStyle name="20% - Ênfase6 2 2 2 2 7 2" xfId="45262"/>
    <cellStyle name="20% - Ênfase6 2 2 2 2 8" xfId="17626"/>
    <cellStyle name="20% - Ênfase6 2 2 2 2 9" xfId="25754"/>
    <cellStyle name="20% - Ênfase6 2 2 2 3" xfId="2190"/>
    <cellStyle name="20% - Ênfase6 2 2 2 3 10" xfId="42898"/>
    <cellStyle name="20% - Ênfase6 2 2 2 3 11" xfId="53913"/>
    <cellStyle name="20% - Ênfase6 2 2 2 3 2" xfId="2191"/>
    <cellStyle name="20% - Ênfase6 2 2 2 3 2 2" xfId="13569"/>
    <cellStyle name="20% - Ênfase6 2 2 2 3 2 2 2" xfId="48694"/>
    <cellStyle name="20% - Ênfase6 2 2 2 3 2 3" xfId="21384"/>
    <cellStyle name="20% - Ênfase6 2 2 2 3 2 4" xfId="29512"/>
    <cellStyle name="20% - Ênfase6 2 2 2 3 2 5" xfId="37653"/>
    <cellStyle name="20% - Ênfase6 2 2 2 3 2 6" xfId="42899"/>
    <cellStyle name="20% - Ênfase6 2 2 2 3 2 7" xfId="53914"/>
    <cellStyle name="20% - Ênfase6 2 2 2 3 3" xfId="2192"/>
    <cellStyle name="20% - Ênfase6 2 2 2 3 3 2" xfId="15057"/>
    <cellStyle name="20% - Ênfase6 2 2 2 3 3 2 2" xfId="50182"/>
    <cellStyle name="20% - Ênfase6 2 2 2 3 3 3" xfId="23004"/>
    <cellStyle name="20% - Ênfase6 2 2 2 3 3 4" xfId="31132"/>
    <cellStyle name="20% - Ênfase6 2 2 2 3 3 5" xfId="39273"/>
    <cellStyle name="20% - Ênfase6 2 2 2 3 3 6" xfId="42900"/>
    <cellStyle name="20% - Ênfase6 2 2 2 3 3 7" xfId="53915"/>
    <cellStyle name="20% - Ênfase6 2 2 2 3 4" xfId="2193"/>
    <cellStyle name="20% - Ênfase6 2 2 2 3 4 2" xfId="16549"/>
    <cellStyle name="20% - Ênfase6 2 2 2 3 4 2 2" xfId="51674"/>
    <cellStyle name="20% - Ênfase6 2 2 2 3 4 3" xfId="24628"/>
    <cellStyle name="20% - Ênfase6 2 2 2 3 4 4" xfId="32756"/>
    <cellStyle name="20% - Ênfase6 2 2 2 3 4 5" xfId="40897"/>
    <cellStyle name="20% - Ênfase6 2 2 2 3 4 6" xfId="42901"/>
    <cellStyle name="20% - Ênfase6 2 2 2 3 4 7" xfId="53916"/>
    <cellStyle name="20% - Ênfase6 2 2 2 3 5" xfId="2194"/>
    <cellStyle name="20% - Ênfase6 2 2 2 3 5 2" xfId="12098"/>
    <cellStyle name="20% - Ênfase6 2 2 2 3 5 2 2" xfId="47223"/>
    <cellStyle name="20% - Ênfase6 2 2 2 3 5 3" xfId="19771"/>
    <cellStyle name="20% - Ênfase6 2 2 2 3 5 4" xfId="27899"/>
    <cellStyle name="20% - Ênfase6 2 2 2 3 5 5" xfId="36040"/>
    <cellStyle name="20% - Ênfase6 2 2 2 3 5 6" xfId="42902"/>
    <cellStyle name="20% - Ênfase6 2 2 2 3 5 7" xfId="53917"/>
    <cellStyle name="20% - Ênfase6 2 2 2 3 6" xfId="10565"/>
    <cellStyle name="20% - Ênfase6 2 2 2 3 6 2" xfId="45718"/>
    <cellStyle name="20% - Ênfase6 2 2 2 3 7" xfId="18132"/>
    <cellStyle name="20% - Ênfase6 2 2 2 3 8" xfId="26260"/>
    <cellStyle name="20% - Ênfase6 2 2 2 3 9" xfId="34401"/>
    <cellStyle name="20% - Ênfase6 2 2 2 4" xfId="2195"/>
    <cellStyle name="20% - Ênfase6 2 2 2 4 2" xfId="12836"/>
    <cellStyle name="20% - Ênfase6 2 2 2 4 2 2" xfId="47961"/>
    <cellStyle name="20% - Ênfase6 2 2 2 4 3" xfId="20575"/>
    <cellStyle name="20% - Ênfase6 2 2 2 4 4" xfId="28703"/>
    <cellStyle name="20% - Ênfase6 2 2 2 4 5" xfId="36844"/>
    <cellStyle name="20% - Ênfase6 2 2 2 4 6" xfId="42903"/>
    <cellStyle name="20% - Ênfase6 2 2 2 4 7" xfId="53918"/>
    <cellStyle name="20% - Ênfase6 2 2 2 5" xfId="2196"/>
    <cellStyle name="20% - Ênfase6 2 2 2 5 2" xfId="14314"/>
    <cellStyle name="20% - Ênfase6 2 2 2 5 2 2" xfId="49439"/>
    <cellStyle name="20% - Ênfase6 2 2 2 5 3" xfId="22195"/>
    <cellStyle name="20% - Ênfase6 2 2 2 5 4" xfId="30323"/>
    <cellStyle name="20% - Ênfase6 2 2 2 5 5" xfId="38464"/>
    <cellStyle name="20% - Ênfase6 2 2 2 5 6" xfId="42904"/>
    <cellStyle name="20% - Ênfase6 2 2 2 5 7" xfId="53919"/>
    <cellStyle name="20% - Ênfase6 2 2 2 6" xfId="2197"/>
    <cellStyle name="20% - Ênfase6 2 2 2 6 2" xfId="15806"/>
    <cellStyle name="20% - Ênfase6 2 2 2 6 2 2" xfId="50931"/>
    <cellStyle name="20% - Ênfase6 2 2 2 6 3" xfId="23819"/>
    <cellStyle name="20% - Ênfase6 2 2 2 6 4" xfId="31947"/>
    <cellStyle name="20% - Ênfase6 2 2 2 6 5" xfId="40088"/>
    <cellStyle name="20% - Ênfase6 2 2 2 6 6" xfId="42905"/>
    <cellStyle name="20% - Ênfase6 2 2 2 6 7" xfId="53920"/>
    <cellStyle name="20% - Ênfase6 2 2 2 7" xfId="2198"/>
    <cellStyle name="20% - Ênfase6 2 2 2 7 2" xfId="11337"/>
    <cellStyle name="20% - Ênfase6 2 2 2 7 2 2" xfId="46475"/>
    <cellStyle name="20% - Ênfase6 2 2 2 7 3" xfId="18959"/>
    <cellStyle name="20% - Ênfase6 2 2 2 7 4" xfId="27087"/>
    <cellStyle name="20% - Ênfase6 2 2 2 7 5" xfId="35228"/>
    <cellStyle name="20% - Ênfase6 2 2 2 7 6" xfId="42906"/>
    <cellStyle name="20% - Ênfase6 2 2 2 7 7" xfId="53921"/>
    <cellStyle name="20% - Ênfase6 2 2 2 8" xfId="9713"/>
    <cellStyle name="20% - Ênfase6 2 2 2 8 2" xfId="44983"/>
    <cellStyle name="20% - Ênfase6 2 2 2 9" xfId="17323"/>
    <cellStyle name="20% - Ênfase6 2 2 20" xfId="61567"/>
    <cellStyle name="20% - Ênfase6 2 2 21" xfId="61774"/>
    <cellStyle name="20% - Ênfase6 2 2 3" xfId="2199"/>
    <cellStyle name="20% - Ênfase6 2 2 3 10" xfId="33664"/>
    <cellStyle name="20% - Ênfase6 2 2 3 11" xfId="42907"/>
    <cellStyle name="20% - Ênfase6 2 2 3 12" xfId="53922"/>
    <cellStyle name="20% - Ênfase6 2 2 3 2" xfId="2200"/>
    <cellStyle name="20% - Ênfase6 2 2 3 2 10" xfId="42908"/>
    <cellStyle name="20% - Ênfase6 2 2 3 2 11" xfId="53923"/>
    <cellStyle name="20% - Ênfase6 2 2 3 2 2" xfId="2201"/>
    <cellStyle name="20% - Ênfase6 2 2 3 2 2 2" xfId="13632"/>
    <cellStyle name="20% - Ênfase6 2 2 3 2 2 2 2" xfId="48757"/>
    <cellStyle name="20% - Ênfase6 2 2 3 2 2 3" xfId="21456"/>
    <cellStyle name="20% - Ênfase6 2 2 3 2 2 4" xfId="29584"/>
    <cellStyle name="20% - Ênfase6 2 2 3 2 2 5" xfId="37725"/>
    <cellStyle name="20% - Ênfase6 2 2 3 2 2 6" xfId="42909"/>
    <cellStyle name="20% - Ênfase6 2 2 3 2 2 7" xfId="53924"/>
    <cellStyle name="20% - Ênfase6 2 2 3 2 3" xfId="2202"/>
    <cellStyle name="20% - Ênfase6 2 2 3 2 3 2" xfId="15120"/>
    <cellStyle name="20% - Ênfase6 2 2 3 2 3 2 2" xfId="50245"/>
    <cellStyle name="20% - Ênfase6 2 2 3 2 3 3" xfId="23076"/>
    <cellStyle name="20% - Ênfase6 2 2 3 2 3 4" xfId="31204"/>
    <cellStyle name="20% - Ênfase6 2 2 3 2 3 5" xfId="39345"/>
    <cellStyle name="20% - Ênfase6 2 2 3 2 3 6" xfId="42910"/>
    <cellStyle name="20% - Ênfase6 2 2 3 2 3 7" xfId="53925"/>
    <cellStyle name="20% - Ênfase6 2 2 3 2 4" xfId="2203"/>
    <cellStyle name="20% - Ênfase6 2 2 3 2 4 2" xfId="16612"/>
    <cellStyle name="20% - Ênfase6 2 2 3 2 4 2 2" xfId="51737"/>
    <cellStyle name="20% - Ênfase6 2 2 3 2 4 3" xfId="24700"/>
    <cellStyle name="20% - Ênfase6 2 2 3 2 4 4" xfId="32828"/>
    <cellStyle name="20% - Ênfase6 2 2 3 2 4 5" xfId="40969"/>
    <cellStyle name="20% - Ênfase6 2 2 3 2 4 6" xfId="42911"/>
    <cellStyle name="20% - Ênfase6 2 2 3 2 4 7" xfId="53926"/>
    <cellStyle name="20% - Ênfase6 2 2 3 2 5" xfId="2204"/>
    <cellStyle name="20% - Ênfase6 2 2 3 2 5 2" xfId="12158"/>
    <cellStyle name="20% - Ênfase6 2 2 3 2 5 2 2" xfId="47283"/>
    <cellStyle name="20% - Ênfase6 2 2 3 2 5 3" xfId="19840"/>
    <cellStyle name="20% - Ênfase6 2 2 3 2 5 4" xfId="27968"/>
    <cellStyle name="20% - Ênfase6 2 2 3 2 5 5" xfId="36109"/>
    <cellStyle name="20% - Ênfase6 2 2 3 2 5 6" xfId="42912"/>
    <cellStyle name="20% - Ênfase6 2 2 3 2 5 7" xfId="53927"/>
    <cellStyle name="20% - Ênfase6 2 2 3 2 6" xfId="10628"/>
    <cellStyle name="20% - Ênfase6 2 2 3 2 6 2" xfId="45781"/>
    <cellStyle name="20% - Ênfase6 2 2 3 2 7" xfId="18204"/>
    <cellStyle name="20% - Ênfase6 2 2 3 2 8" xfId="26332"/>
    <cellStyle name="20% - Ênfase6 2 2 3 2 9" xfId="34473"/>
    <cellStyle name="20% - Ênfase6 2 2 3 3" xfId="2205"/>
    <cellStyle name="20% - Ênfase6 2 2 3 3 2" xfId="12899"/>
    <cellStyle name="20% - Ênfase6 2 2 3 3 2 2" xfId="48024"/>
    <cellStyle name="20% - Ênfase6 2 2 3 3 3" xfId="20647"/>
    <cellStyle name="20% - Ênfase6 2 2 3 3 4" xfId="28775"/>
    <cellStyle name="20% - Ênfase6 2 2 3 3 5" xfId="36916"/>
    <cellStyle name="20% - Ênfase6 2 2 3 3 6" xfId="42913"/>
    <cellStyle name="20% - Ênfase6 2 2 3 3 7" xfId="53928"/>
    <cellStyle name="20% - Ênfase6 2 2 3 4" xfId="2206"/>
    <cellStyle name="20% - Ênfase6 2 2 3 4 2" xfId="14377"/>
    <cellStyle name="20% - Ênfase6 2 2 3 4 2 2" xfId="49502"/>
    <cellStyle name="20% - Ênfase6 2 2 3 4 3" xfId="22267"/>
    <cellStyle name="20% - Ênfase6 2 2 3 4 4" xfId="30395"/>
    <cellStyle name="20% - Ênfase6 2 2 3 4 5" xfId="38536"/>
    <cellStyle name="20% - Ênfase6 2 2 3 4 6" xfId="42914"/>
    <cellStyle name="20% - Ênfase6 2 2 3 4 7" xfId="53929"/>
    <cellStyle name="20% - Ênfase6 2 2 3 5" xfId="2207"/>
    <cellStyle name="20% - Ênfase6 2 2 3 5 2" xfId="15869"/>
    <cellStyle name="20% - Ênfase6 2 2 3 5 2 2" xfId="50994"/>
    <cellStyle name="20% - Ênfase6 2 2 3 5 3" xfId="23891"/>
    <cellStyle name="20% - Ênfase6 2 2 3 5 4" xfId="32019"/>
    <cellStyle name="20% - Ênfase6 2 2 3 5 5" xfId="40160"/>
    <cellStyle name="20% - Ênfase6 2 2 3 5 6" xfId="42915"/>
    <cellStyle name="20% - Ênfase6 2 2 3 5 7" xfId="53930"/>
    <cellStyle name="20% - Ênfase6 2 2 3 6" xfId="2208"/>
    <cellStyle name="20% - Ênfase6 2 2 3 6 2" xfId="11401"/>
    <cellStyle name="20% - Ênfase6 2 2 3 6 2 2" xfId="46538"/>
    <cellStyle name="20% - Ênfase6 2 2 3 6 3" xfId="19031"/>
    <cellStyle name="20% - Ênfase6 2 2 3 6 4" xfId="27159"/>
    <cellStyle name="20% - Ênfase6 2 2 3 6 5" xfId="35300"/>
    <cellStyle name="20% - Ênfase6 2 2 3 6 6" xfId="42916"/>
    <cellStyle name="20% - Ênfase6 2 2 3 6 7" xfId="53931"/>
    <cellStyle name="20% - Ênfase6 2 2 3 7" xfId="9814"/>
    <cellStyle name="20% - Ênfase6 2 2 3 7 2" xfId="45046"/>
    <cellStyle name="20% - Ênfase6 2 2 3 8" xfId="17395"/>
    <cellStyle name="20% - Ênfase6 2 2 3 9" xfId="25523"/>
    <cellStyle name="20% - Ênfase6 2 2 4" xfId="2209"/>
    <cellStyle name="20% - Ênfase6 2 2 4 10" xfId="33859"/>
    <cellStyle name="20% - Ênfase6 2 2 4 11" xfId="42917"/>
    <cellStyle name="20% - Ênfase6 2 2 4 12" xfId="53932"/>
    <cellStyle name="20% - Ênfase6 2 2 4 2" xfId="2210"/>
    <cellStyle name="20% - Ênfase6 2 2 4 2 10" xfId="42918"/>
    <cellStyle name="20% - Ênfase6 2 2 4 2 11" xfId="53933"/>
    <cellStyle name="20% - Ênfase6 2 2 4 2 2" xfId="2211"/>
    <cellStyle name="20% - Ênfase6 2 2 4 2 2 2" xfId="13817"/>
    <cellStyle name="20% - Ênfase6 2 2 4 2 2 2 2" xfId="48942"/>
    <cellStyle name="20% - Ênfase6 2 2 4 2 2 3" xfId="21651"/>
    <cellStyle name="20% - Ênfase6 2 2 4 2 2 4" xfId="29779"/>
    <cellStyle name="20% - Ênfase6 2 2 4 2 2 5" xfId="37920"/>
    <cellStyle name="20% - Ênfase6 2 2 4 2 2 6" xfId="42919"/>
    <cellStyle name="20% - Ênfase6 2 2 4 2 2 7" xfId="53934"/>
    <cellStyle name="20% - Ênfase6 2 2 4 2 3" xfId="2212"/>
    <cellStyle name="20% - Ênfase6 2 2 4 2 3 2" xfId="15305"/>
    <cellStyle name="20% - Ênfase6 2 2 4 2 3 2 2" xfId="50430"/>
    <cellStyle name="20% - Ênfase6 2 2 4 2 3 3" xfId="23271"/>
    <cellStyle name="20% - Ênfase6 2 2 4 2 3 4" xfId="31399"/>
    <cellStyle name="20% - Ênfase6 2 2 4 2 3 5" xfId="39540"/>
    <cellStyle name="20% - Ênfase6 2 2 4 2 3 6" xfId="42920"/>
    <cellStyle name="20% - Ênfase6 2 2 4 2 3 7" xfId="53935"/>
    <cellStyle name="20% - Ênfase6 2 2 4 2 4" xfId="2213"/>
    <cellStyle name="20% - Ênfase6 2 2 4 2 4 2" xfId="16797"/>
    <cellStyle name="20% - Ênfase6 2 2 4 2 4 2 2" xfId="51922"/>
    <cellStyle name="20% - Ênfase6 2 2 4 2 4 3" xfId="24895"/>
    <cellStyle name="20% - Ênfase6 2 2 4 2 4 4" xfId="33023"/>
    <cellStyle name="20% - Ênfase6 2 2 4 2 4 5" xfId="41164"/>
    <cellStyle name="20% - Ênfase6 2 2 4 2 4 6" xfId="42921"/>
    <cellStyle name="20% - Ênfase6 2 2 4 2 4 7" xfId="53936"/>
    <cellStyle name="20% - Ênfase6 2 2 4 2 5" xfId="2214"/>
    <cellStyle name="20% - Ênfase6 2 2 4 2 5 2" xfId="12343"/>
    <cellStyle name="20% - Ênfase6 2 2 4 2 5 2 2" xfId="47468"/>
    <cellStyle name="20% - Ênfase6 2 2 4 2 5 3" xfId="20035"/>
    <cellStyle name="20% - Ênfase6 2 2 4 2 5 4" xfId="28163"/>
    <cellStyle name="20% - Ênfase6 2 2 4 2 5 5" xfId="36304"/>
    <cellStyle name="20% - Ênfase6 2 2 4 2 5 6" xfId="42922"/>
    <cellStyle name="20% - Ênfase6 2 2 4 2 5 7" xfId="53937"/>
    <cellStyle name="20% - Ênfase6 2 2 4 2 6" xfId="10813"/>
    <cellStyle name="20% - Ênfase6 2 2 4 2 6 2" xfId="45966"/>
    <cellStyle name="20% - Ênfase6 2 2 4 2 7" xfId="18399"/>
    <cellStyle name="20% - Ênfase6 2 2 4 2 8" xfId="26527"/>
    <cellStyle name="20% - Ênfase6 2 2 4 2 9" xfId="34668"/>
    <cellStyle name="20% - Ênfase6 2 2 4 3" xfId="2215"/>
    <cellStyle name="20% - Ênfase6 2 2 4 3 2" xfId="13084"/>
    <cellStyle name="20% - Ênfase6 2 2 4 3 2 2" xfId="48209"/>
    <cellStyle name="20% - Ênfase6 2 2 4 3 3" xfId="20842"/>
    <cellStyle name="20% - Ênfase6 2 2 4 3 4" xfId="28970"/>
    <cellStyle name="20% - Ênfase6 2 2 4 3 5" xfId="37111"/>
    <cellStyle name="20% - Ênfase6 2 2 4 3 6" xfId="42923"/>
    <cellStyle name="20% - Ênfase6 2 2 4 3 7" xfId="53938"/>
    <cellStyle name="20% - Ênfase6 2 2 4 4" xfId="2216"/>
    <cellStyle name="20% - Ênfase6 2 2 4 4 2" xfId="14562"/>
    <cellStyle name="20% - Ênfase6 2 2 4 4 2 2" xfId="49687"/>
    <cellStyle name="20% - Ênfase6 2 2 4 4 3" xfId="22462"/>
    <cellStyle name="20% - Ênfase6 2 2 4 4 4" xfId="30590"/>
    <cellStyle name="20% - Ênfase6 2 2 4 4 5" xfId="38731"/>
    <cellStyle name="20% - Ênfase6 2 2 4 4 6" xfId="42924"/>
    <cellStyle name="20% - Ênfase6 2 2 4 4 7" xfId="53939"/>
    <cellStyle name="20% - Ênfase6 2 2 4 5" xfId="2217"/>
    <cellStyle name="20% - Ênfase6 2 2 4 5 2" xfId="16054"/>
    <cellStyle name="20% - Ênfase6 2 2 4 5 2 2" xfId="51179"/>
    <cellStyle name="20% - Ênfase6 2 2 4 5 3" xfId="24086"/>
    <cellStyle name="20% - Ênfase6 2 2 4 5 4" xfId="32214"/>
    <cellStyle name="20% - Ênfase6 2 2 4 5 5" xfId="40355"/>
    <cellStyle name="20% - Ênfase6 2 2 4 5 6" xfId="42925"/>
    <cellStyle name="20% - Ênfase6 2 2 4 5 7" xfId="53940"/>
    <cellStyle name="20% - Ênfase6 2 2 4 6" xfId="2218"/>
    <cellStyle name="20% - Ênfase6 2 2 4 6 2" xfId="11586"/>
    <cellStyle name="20% - Ênfase6 2 2 4 6 2 2" xfId="46723"/>
    <cellStyle name="20% - Ênfase6 2 2 4 6 3" xfId="19226"/>
    <cellStyle name="20% - Ênfase6 2 2 4 6 4" xfId="27354"/>
    <cellStyle name="20% - Ênfase6 2 2 4 6 5" xfId="35495"/>
    <cellStyle name="20% - Ênfase6 2 2 4 6 6" xfId="42926"/>
    <cellStyle name="20% - Ênfase6 2 2 4 6 7" xfId="53941"/>
    <cellStyle name="20% - Ênfase6 2 2 4 7" xfId="10045"/>
    <cellStyle name="20% - Ênfase6 2 2 4 7 2" xfId="45231"/>
    <cellStyle name="20% - Ênfase6 2 2 4 8" xfId="17590"/>
    <cellStyle name="20% - Ênfase6 2 2 4 9" xfId="25718"/>
    <cellStyle name="20% - Ênfase6 2 2 5" xfId="2219"/>
    <cellStyle name="20% - Ênfase6 2 2 5 10" xfId="34033"/>
    <cellStyle name="20% - Ênfase6 2 2 5 11" xfId="42927"/>
    <cellStyle name="20% - Ênfase6 2 2 5 12" xfId="53942"/>
    <cellStyle name="20% - Ênfase6 2 2 5 2" xfId="2220"/>
    <cellStyle name="20% - Ênfase6 2 2 5 2 10" xfId="42928"/>
    <cellStyle name="20% - Ênfase6 2 2 5 2 11" xfId="53943"/>
    <cellStyle name="20% - Ênfase6 2 2 5 2 2" xfId="2221"/>
    <cellStyle name="20% - Ênfase6 2 2 5 2 2 2" xfId="13971"/>
    <cellStyle name="20% - Ênfase6 2 2 5 2 2 2 2" xfId="49096"/>
    <cellStyle name="20% - Ênfase6 2 2 5 2 2 3" xfId="21825"/>
    <cellStyle name="20% - Ênfase6 2 2 5 2 2 4" xfId="29953"/>
    <cellStyle name="20% - Ênfase6 2 2 5 2 2 5" xfId="38094"/>
    <cellStyle name="20% - Ênfase6 2 2 5 2 2 6" xfId="42929"/>
    <cellStyle name="20% - Ênfase6 2 2 5 2 2 7" xfId="53944"/>
    <cellStyle name="20% - Ênfase6 2 2 5 2 3" xfId="2222"/>
    <cellStyle name="20% - Ênfase6 2 2 5 2 3 2" xfId="15459"/>
    <cellStyle name="20% - Ênfase6 2 2 5 2 3 2 2" xfId="50584"/>
    <cellStyle name="20% - Ênfase6 2 2 5 2 3 3" xfId="23445"/>
    <cellStyle name="20% - Ênfase6 2 2 5 2 3 4" xfId="31573"/>
    <cellStyle name="20% - Ênfase6 2 2 5 2 3 5" xfId="39714"/>
    <cellStyle name="20% - Ênfase6 2 2 5 2 3 6" xfId="42930"/>
    <cellStyle name="20% - Ênfase6 2 2 5 2 3 7" xfId="53945"/>
    <cellStyle name="20% - Ênfase6 2 2 5 2 4" xfId="2223"/>
    <cellStyle name="20% - Ênfase6 2 2 5 2 4 2" xfId="16951"/>
    <cellStyle name="20% - Ênfase6 2 2 5 2 4 2 2" xfId="52076"/>
    <cellStyle name="20% - Ênfase6 2 2 5 2 4 3" xfId="25069"/>
    <cellStyle name="20% - Ênfase6 2 2 5 2 4 4" xfId="33197"/>
    <cellStyle name="20% - Ênfase6 2 2 5 2 4 5" xfId="41338"/>
    <cellStyle name="20% - Ênfase6 2 2 5 2 4 6" xfId="42931"/>
    <cellStyle name="20% - Ênfase6 2 2 5 2 4 7" xfId="53946"/>
    <cellStyle name="20% - Ênfase6 2 2 5 2 5" xfId="2224"/>
    <cellStyle name="20% - Ênfase6 2 2 5 2 5 2" xfId="12497"/>
    <cellStyle name="20% - Ênfase6 2 2 5 2 5 2 2" xfId="47622"/>
    <cellStyle name="20% - Ênfase6 2 2 5 2 5 3" xfId="20209"/>
    <cellStyle name="20% - Ênfase6 2 2 5 2 5 4" xfId="28337"/>
    <cellStyle name="20% - Ênfase6 2 2 5 2 5 5" xfId="36478"/>
    <cellStyle name="20% - Ênfase6 2 2 5 2 5 6" xfId="42932"/>
    <cellStyle name="20% - Ênfase6 2 2 5 2 5 7" xfId="53947"/>
    <cellStyle name="20% - Ênfase6 2 2 5 2 6" xfId="10967"/>
    <cellStyle name="20% - Ênfase6 2 2 5 2 6 2" xfId="46120"/>
    <cellStyle name="20% - Ênfase6 2 2 5 2 7" xfId="18573"/>
    <cellStyle name="20% - Ênfase6 2 2 5 2 8" xfId="26701"/>
    <cellStyle name="20% - Ênfase6 2 2 5 2 9" xfId="34842"/>
    <cellStyle name="20% - Ênfase6 2 2 5 3" xfId="2225"/>
    <cellStyle name="20% - Ênfase6 2 2 5 3 2" xfId="13233"/>
    <cellStyle name="20% - Ênfase6 2 2 5 3 2 2" xfId="48358"/>
    <cellStyle name="20% - Ênfase6 2 2 5 3 3" xfId="21016"/>
    <cellStyle name="20% - Ênfase6 2 2 5 3 4" xfId="29144"/>
    <cellStyle name="20% - Ênfase6 2 2 5 3 5" xfId="37285"/>
    <cellStyle name="20% - Ênfase6 2 2 5 3 6" xfId="42933"/>
    <cellStyle name="20% - Ênfase6 2 2 5 3 7" xfId="53948"/>
    <cellStyle name="20% - Ênfase6 2 2 5 4" xfId="2226"/>
    <cellStyle name="20% - Ênfase6 2 2 5 4 2" xfId="14716"/>
    <cellStyle name="20% - Ênfase6 2 2 5 4 2 2" xfId="49841"/>
    <cellStyle name="20% - Ênfase6 2 2 5 4 3" xfId="22636"/>
    <cellStyle name="20% - Ênfase6 2 2 5 4 4" xfId="30764"/>
    <cellStyle name="20% - Ênfase6 2 2 5 4 5" xfId="38905"/>
    <cellStyle name="20% - Ênfase6 2 2 5 4 6" xfId="42934"/>
    <cellStyle name="20% - Ênfase6 2 2 5 4 7" xfId="53949"/>
    <cellStyle name="20% - Ênfase6 2 2 5 5" xfId="2227"/>
    <cellStyle name="20% - Ênfase6 2 2 5 5 2" xfId="16208"/>
    <cellStyle name="20% - Ênfase6 2 2 5 5 2 2" xfId="51333"/>
    <cellStyle name="20% - Ênfase6 2 2 5 5 3" xfId="24260"/>
    <cellStyle name="20% - Ênfase6 2 2 5 5 4" xfId="32388"/>
    <cellStyle name="20% - Ênfase6 2 2 5 5 5" xfId="40529"/>
    <cellStyle name="20% - Ênfase6 2 2 5 5 6" xfId="42935"/>
    <cellStyle name="20% - Ênfase6 2 2 5 5 7" xfId="53950"/>
    <cellStyle name="20% - Ênfase6 2 2 5 6" xfId="2228"/>
    <cellStyle name="20% - Ênfase6 2 2 5 6 2" xfId="11740"/>
    <cellStyle name="20% - Ênfase6 2 2 5 6 2 2" xfId="46877"/>
    <cellStyle name="20% - Ênfase6 2 2 5 6 3" xfId="19400"/>
    <cellStyle name="20% - Ênfase6 2 2 5 6 4" xfId="27528"/>
    <cellStyle name="20% - Ênfase6 2 2 5 6 5" xfId="35669"/>
    <cellStyle name="20% - Ênfase6 2 2 5 6 6" xfId="42936"/>
    <cellStyle name="20% - Ênfase6 2 2 5 6 7" xfId="53951"/>
    <cellStyle name="20% - Ênfase6 2 2 5 7" xfId="10217"/>
    <cellStyle name="20% - Ênfase6 2 2 5 7 2" xfId="45383"/>
    <cellStyle name="20% - Ênfase6 2 2 5 8" xfId="17764"/>
    <cellStyle name="20% - Ênfase6 2 2 5 9" xfId="25892"/>
    <cellStyle name="20% - Ênfase6 2 2 6" xfId="2229"/>
    <cellStyle name="20% - Ênfase6 2 2 6 10" xfId="34100"/>
    <cellStyle name="20% - Ênfase6 2 2 6 11" xfId="42937"/>
    <cellStyle name="20% - Ênfase6 2 2 6 12" xfId="53952"/>
    <cellStyle name="20% - Ênfase6 2 2 6 2" xfId="2230"/>
    <cellStyle name="20% - Ênfase6 2 2 6 2 10" xfId="42938"/>
    <cellStyle name="20% - Ênfase6 2 2 6 2 11" xfId="53953"/>
    <cellStyle name="20% - Ênfase6 2 2 6 2 2" xfId="2231"/>
    <cellStyle name="20% - Ênfase6 2 2 6 2 2 2" xfId="14032"/>
    <cellStyle name="20% - Ênfase6 2 2 6 2 2 2 2" xfId="49157"/>
    <cellStyle name="20% - Ênfase6 2 2 6 2 2 3" xfId="21892"/>
    <cellStyle name="20% - Ênfase6 2 2 6 2 2 4" xfId="30020"/>
    <cellStyle name="20% - Ênfase6 2 2 6 2 2 5" xfId="38161"/>
    <cellStyle name="20% - Ênfase6 2 2 6 2 2 6" xfId="42939"/>
    <cellStyle name="20% - Ênfase6 2 2 6 2 2 7" xfId="53954"/>
    <cellStyle name="20% - Ênfase6 2 2 6 2 3" xfId="2232"/>
    <cellStyle name="20% - Ênfase6 2 2 6 2 3 2" xfId="15520"/>
    <cellStyle name="20% - Ênfase6 2 2 6 2 3 2 2" xfId="50645"/>
    <cellStyle name="20% - Ênfase6 2 2 6 2 3 3" xfId="23512"/>
    <cellStyle name="20% - Ênfase6 2 2 6 2 3 4" xfId="31640"/>
    <cellStyle name="20% - Ênfase6 2 2 6 2 3 5" xfId="39781"/>
    <cellStyle name="20% - Ênfase6 2 2 6 2 3 6" xfId="42940"/>
    <cellStyle name="20% - Ênfase6 2 2 6 2 3 7" xfId="53955"/>
    <cellStyle name="20% - Ênfase6 2 2 6 2 4" xfId="2233"/>
    <cellStyle name="20% - Ênfase6 2 2 6 2 4 2" xfId="17012"/>
    <cellStyle name="20% - Ênfase6 2 2 6 2 4 2 2" xfId="52137"/>
    <cellStyle name="20% - Ênfase6 2 2 6 2 4 3" xfId="25136"/>
    <cellStyle name="20% - Ênfase6 2 2 6 2 4 4" xfId="33264"/>
    <cellStyle name="20% - Ênfase6 2 2 6 2 4 5" xfId="41405"/>
    <cellStyle name="20% - Ênfase6 2 2 6 2 4 6" xfId="42941"/>
    <cellStyle name="20% - Ênfase6 2 2 6 2 4 7" xfId="53956"/>
    <cellStyle name="20% - Ênfase6 2 2 6 2 5" xfId="2234"/>
    <cellStyle name="20% - Ênfase6 2 2 6 2 5 2" xfId="12558"/>
    <cellStyle name="20% - Ênfase6 2 2 6 2 5 2 2" xfId="47683"/>
    <cellStyle name="20% - Ênfase6 2 2 6 2 5 3" xfId="20276"/>
    <cellStyle name="20% - Ênfase6 2 2 6 2 5 4" xfId="28404"/>
    <cellStyle name="20% - Ênfase6 2 2 6 2 5 5" xfId="36545"/>
    <cellStyle name="20% - Ênfase6 2 2 6 2 5 6" xfId="42942"/>
    <cellStyle name="20% - Ênfase6 2 2 6 2 5 7" xfId="53957"/>
    <cellStyle name="20% - Ênfase6 2 2 6 2 6" xfId="11028"/>
    <cellStyle name="20% - Ênfase6 2 2 6 2 6 2" xfId="46181"/>
    <cellStyle name="20% - Ênfase6 2 2 6 2 7" xfId="18640"/>
    <cellStyle name="20% - Ênfase6 2 2 6 2 8" xfId="26768"/>
    <cellStyle name="20% - Ênfase6 2 2 6 2 9" xfId="34909"/>
    <cellStyle name="20% - Ênfase6 2 2 6 3" xfId="2235"/>
    <cellStyle name="20% - Ênfase6 2 2 6 3 2" xfId="13294"/>
    <cellStyle name="20% - Ênfase6 2 2 6 3 2 2" xfId="48419"/>
    <cellStyle name="20% - Ênfase6 2 2 6 3 3" xfId="21083"/>
    <cellStyle name="20% - Ênfase6 2 2 6 3 4" xfId="29211"/>
    <cellStyle name="20% - Ênfase6 2 2 6 3 5" xfId="37352"/>
    <cellStyle name="20% - Ênfase6 2 2 6 3 6" xfId="42943"/>
    <cellStyle name="20% - Ênfase6 2 2 6 3 7" xfId="53958"/>
    <cellStyle name="20% - Ênfase6 2 2 6 4" xfId="2236"/>
    <cellStyle name="20% - Ênfase6 2 2 6 4 2" xfId="14777"/>
    <cellStyle name="20% - Ênfase6 2 2 6 4 2 2" xfId="49902"/>
    <cellStyle name="20% - Ênfase6 2 2 6 4 3" xfId="22703"/>
    <cellStyle name="20% - Ênfase6 2 2 6 4 4" xfId="30831"/>
    <cellStyle name="20% - Ênfase6 2 2 6 4 5" xfId="38972"/>
    <cellStyle name="20% - Ênfase6 2 2 6 4 6" xfId="42944"/>
    <cellStyle name="20% - Ênfase6 2 2 6 4 7" xfId="53959"/>
    <cellStyle name="20% - Ênfase6 2 2 6 5" xfId="2237"/>
    <cellStyle name="20% - Ênfase6 2 2 6 5 2" xfId="16269"/>
    <cellStyle name="20% - Ênfase6 2 2 6 5 2 2" xfId="51394"/>
    <cellStyle name="20% - Ênfase6 2 2 6 5 3" xfId="24327"/>
    <cellStyle name="20% - Ênfase6 2 2 6 5 4" xfId="32455"/>
    <cellStyle name="20% - Ênfase6 2 2 6 5 5" xfId="40596"/>
    <cellStyle name="20% - Ênfase6 2 2 6 5 6" xfId="42945"/>
    <cellStyle name="20% - Ênfase6 2 2 6 5 7" xfId="53960"/>
    <cellStyle name="20% - Ênfase6 2 2 6 6" xfId="2238"/>
    <cellStyle name="20% - Ênfase6 2 2 6 6 2" xfId="11801"/>
    <cellStyle name="20% - Ênfase6 2 2 6 6 2 2" xfId="46938"/>
    <cellStyle name="20% - Ênfase6 2 2 6 6 3" xfId="19467"/>
    <cellStyle name="20% - Ênfase6 2 2 6 6 4" xfId="27595"/>
    <cellStyle name="20% - Ênfase6 2 2 6 6 5" xfId="35736"/>
    <cellStyle name="20% - Ênfase6 2 2 6 6 6" xfId="42946"/>
    <cellStyle name="20% - Ênfase6 2 2 6 6 7" xfId="53961"/>
    <cellStyle name="20% - Ênfase6 2 2 6 7" xfId="10278"/>
    <cellStyle name="20% - Ênfase6 2 2 6 7 2" xfId="45444"/>
    <cellStyle name="20% - Ênfase6 2 2 6 8" xfId="17831"/>
    <cellStyle name="20% - Ênfase6 2 2 6 9" xfId="25959"/>
    <cellStyle name="20% - Ênfase6 2 2 7" xfId="2239"/>
    <cellStyle name="20% - Ênfase6 2 2 7 10" xfId="34167"/>
    <cellStyle name="20% - Ênfase6 2 2 7 11" xfId="42947"/>
    <cellStyle name="20% - Ênfase6 2 2 7 12" xfId="53962"/>
    <cellStyle name="20% - Ênfase6 2 2 7 2" xfId="2240"/>
    <cellStyle name="20% - Ênfase6 2 2 7 2 10" xfId="42948"/>
    <cellStyle name="20% - Ênfase6 2 2 7 2 11" xfId="53963"/>
    <cellStyle name="20% - Ênfase6 2 2 7 2 2" xfId="2241"/>
    <cellStyle name="20% - Ênfase6 2 2 7 2 2 2" xfId="14093"/>
    <cellStyle name="20% - Ênfase6 2 2 7 2 2 2 2" xfId="49218"/>
    <cellStyle name="20% - Ênfase6 2 2 7 2 2 3" xfId="21959"/>
    <cellStyle name="20% - Ênfase6 2 2 7 2 2 4" xfId="30087"/>
    <cellStyle name="20% - Ênfase6 2 2 7 2 2 5" xfId="38228"/>
    <cellStyle name="20% - Ênfase6 2 2 7 2 2 6" xfId="42949"/>
    <cellStyle name="20% - Ênfase6 2 2 7 2 2 7" xfId="53964"/>
    <cellStyle name="20% - Ênfase6 2 2 7 2 3" xfId="2242"/>
    <cellStyle name="20% - Ênfase6 2 2 7 2 3 2" xfId="15581"/>
    <cellStyle name="20% - Ênfase6 2 2 7 2 3 2 2" xfId="50706"/>
    <cellStyle name="20% - Ênfase6 2 2 7 2 3 3" xfId="23579"/>
    <cellStyle name="20% - Ênfase6 2 2 7 2 3 4" xfId="31707"/>
    <cellStyle name="20% - Ênfase6 2 2 7 2 3 5" xfId="39848"/>
    <cellStyle name="20% - Ênfase6 2 2 7 2 3 6" xfId="42950"/>
    <cellStyle name="20% - Ênfase6 2 2 7 2 3 7" xfId="53965"/>
    <cellStyle name="20% - Ênfase6 2 2 7 2 4" xfId="2243"/>
    <cellStyle name="20% - Ênfase6 2 2 7 2 4 2" xfId="17073"/>
    <cellStyle name="20% - Ênfase6 2 2 7 2 4 2 2" xfId="52198"/>
    <cellStyle name="20% - Ênfase6 2 2 7 2 4 3" xfId="25203"/>
    <cellStyle name="20% - Ênfase6 2 2 7 2 4 4" xfId="33331"/>
    <cellStyle name="20% - Ênfase6 2 2 7 2 4 5" xfId="41472"/>
    <cellStyle name="20% - Ênfase6 2 2 7 2 4 6" xfId="42951"/>
    <cellStyle name="20% - Ênfase6 2 2 7 2 4 7" xfId="53966"/>
    <cellStyle name="20% - Ênfase6 2 2 7 2 5" xfId="2244"/>
    <cellStyle name="20% - Ênfase6 2 2 7 2 5 2" xfId="12619"/>
    <cellStyle name="20% - Ênfase6 2 2 7 2 5 2 2" xfId="47744"/>
    <cellStyle name="20% - Ênfase6 2 2 7 2 5 3" xfId="20343"/>
    <cellStyle name="20% - Ênfase6 2 2 7 2 5 4" xfId="28471"/>
    <cellStyle name="20% - Ênfase6 2 2 7 2 5 5" xfId="36612"/>
    <cellStyle name="20% - Ênfase6 2 2 7 2 5 6" xfId="42952"/>
    <cellStyle name="20% - Ênfase6 2 2 7 2 5 7" xfId="53967"/>
    <cellStyle name="20% - Ênfase6 2 2 7 2 6" xfId="11089"/>
    <cellStyle name="20% - Ênfase6 2 2 7 2 6 2" xfId="46242"/>
    <cellStyle name="20% - Ênfase6 2 2 7 2 7" xfId="18707"/>
    <cellStyle name="20% - Ênfase6 2 2 7 2 8" xfId="26835"/>
    <cellStyle name="20% - Ênfase6 2 2 7 2 9" xfId="34976"/>
    <cellStyle name="20% - Ênfase6 2 2 7 3" xfId="2245"/>
    <cellStyle name="20% - Ênfase6 2 2 7 3 2" xfId="13355"/>
    <cellStyle name="20% - Ênfase6 2 2 7 3 2 2" xfId="48480"/>
    <cellStyle name="20% - Ênfase6 2 2 7 3 3" xfId="21150"/>
    <cellStyle name="20% - Ênfase6 2 2 7 3 4" xfId="29278"/>
    <cellStyle name="20% - Ênfase6 2 2 7 3 5" xfId="37419"/>
    <cellStyle name="20% - Ênfase6 2 2 7 3 6" xfId="42953"/>
    <cellStyle name="20% - Ênfase6 2 2 7 3 7" xfId="53968"/>
    <cellStyle name="20% - Ênfase6 2 2 7 4" xfId="2246"/>
    <cellStyle name="20% - Ênfase6 2 2 7 4 2" xfId="14838"/>
    <cellStyle name="20% - Ênfase6 2 2 7 4 2 2" xfId="49963"/>
    <cellStyle name="20% - Ênfase6 2 2 7 4 3" xfId="22770"/>
    <cellStyle name="20% - Ênfase6 2 2 7 4 4" xfId="30898"/>
    <cellStyle name="20% - Ênfase6 2 2 7 4 5" xfId="39039"/>
    <cellStyle name="20% - Ênfase6 2 2 7 4 6" xfId="42954"/>
    <cellStyle name="20% - Ênfase6 2 2 7 4 7" xfId="53969"/>
    <cellStyle name="20% - Ênfase6 2 2 7 5" xfId="2247"/>
    <cellStyle name="20% - Ênfase6 2 2 7 5 2" xfId="16330"/>
    <cellStyle name="20% - Ênfase6 2 2 7 5 2 2" xfId="51455"/>
    <cellStyle name="20% - Ênfase6 2 2 7 5 3" xfId="24394"/>
    <cellStyle name="20% - Ênfase6 2 2 7 5 4" xfId="32522"/>
    <cellStyle name="20% - Ênfase6 2 2 7 5 5" xfId="40663"/>
    <cellStyle name="20% - Ênfase6 2 2 7 5 6" xfId="42955"/>
    <cellStyle name="20% - Ênfase6 2 2 7 5 7" xfId="53970"/>
    <cellStyle name="20% - Ênfase6 2 2 7 6" xfId="2248"/>
    <cellStyle name="20% - Ênfase6 2 2 7 6 2" xfId="11862"/>
    <cellStyle name="20% - Ênfase6 2 2 7 6 2 2" xfId="46999"/>
    <cellStyle name="20% - Ênfase6 2 2 7 6 3" xfId="19534"/>
    <cellStyle name="20% - Ênfase6 2 2 7 6 4" xfId="27662"/>
    <cellStyle name="20% - Ênfase6 2 2 7 6 5" xfId="35803"/>
    <cellStyle name="20% - Ênfase6 2 2 7 6 6" xfId="42956"/>
    <cellStyle name="20% - Ênfase6 2 2 7 6 7" xfId="53971"/>
    <cellStyle name="20% - Ênfase6 2 2 7 7" xfId="10346"/>
    <cellStyle name="20% - Ênfase6 2 2 7 7 2" xfId="45502"/>
    <cellStyle name="20% - Ênfase6 2 2 7 8" xfId="17898"/>
    <cellStyle name="20% - Ênfase6 2 2 7 9" xfId="26026"/>
    <cellStyle name="20% - Ênfase6 2 2 8" xfId="2249"/>
    <cellStyle name="20% - Ênfase6 2 2 8 10" xfId="42957"/>
    <cellStyle name="20% - Ênfase6 2 2 8 11" xfId="53972"/>
    <cellStyle name="20% - Ênfase6 2 2 8 2" xfId="2250"/>
    <cellStyle name="20% - Ênfase6 2 2 8 2 2" xfId="13543"/>
    <cellStyle name="20% - Ênfase6 2 2 8 2 2 2" xfId="48668"/>
    <cellStyle name="20% - Ênfase6 2 2 8 2 3" xfId="21348"/>
    <cellStyle name="20% - Ênfase6 2 2 8 2 4" xfId="29476"/>
    <cellStyle name="20% - Ênfase6 2 2 8 2 5" xfId="37617"/>
    <cellStyle name="20% - Ênfase6 2 2 8 2 6" xfId="42958"/>
    <cellStyle name="20% - Ênfase6 2 2 8 2 7" xfId="53973"/>
    <cellStyle name="20% - Ênfase6 2 2 8 3" xfId="2251"/>
    <cellStyle name="20% - Ênfase6 2 2 8 3 2" xfId="15026"/>
    <cellStyle name="20% - Ênfase6 2 2 8 3 2 2" xfId="50151"/>
    <cellStyle name="20% - Ênfase6 2 2 8 3 3" xfId="22968"/>
    <cellStyle name="20% - Ênfase6 2 2 8 3 4" xfId="31096"/>
    <cellStyle name="20% - Ênfase6 2 2 8 3 5" xfId="39237"/>
    <cellStyle name="20% - Ênfase6 2 2 8 3 6" xfId="42959"/>
    <cellStyle name="20% - Ênfase6 2 2 8 3 7" xfId="53974"/>
    <cellStyle name="20% - Ênfase6 2 2 8 4" xfId="2252"/>
    <cellStyle name="20% - Ênfase6 2 2 8 4 2" xfId="16518"/>
    <cellStyle name="20% - Ênfase6 2 2 8 4 2 2" xfId="51643"/>
    <cellStyle name="20% - Ênfase6 2 2 8 4 3" xfId="24592"/>
    <cellStyle name="20% - Ênfase6 2 2 8 4 4" xfId="32720"/>
    <cellStyle name="20% - Ênfase6 2 2 8 4 5" xfId="40861"/>
    <cellStyle name="20% - Ênfase6 2 2 8 4 6" xfId="42960"/>
    <cellStyle name="20% - Ênfase6 2 2 8 4 7" xfId="53975"/>
    <cellStyle name="20% - Ênfase6 2 2 8 5" xfId="2253"/>
    <cellStyle name="20% - Ênfase6 2 2 8 5 2" xfId="11916"/>
    <cellStyle name="20% - Ênfase6 2 2 8 5 2 2" xfId="47053"/>
    <cellStyle name="20% - Ênfase6 2 2 8 5 3" xfId="19593"/>
    <cellStyle name="20% - Ênfase6 2 2 8 5 4" xfId="27721"/>
    <cellStyle name="20% - Ênfase6 2 2 8 5 5" xfId="35862"/>
    <cellStyle name="20% - Ênfase6 2 2 8 5 6" xfId="42961"/>
    <cellStyle name="20% - Ênfase6 2 2 8 5 7" xfId="53976"/>
    <cellStyle name="20% - Ênfase6 2 2 8 6" xfId="10534"/>
    <cellStyle name="20% - Ênfase6 2 2 8 6 2" xfId="45687"/>
    <cellStyle name="20% - Ênfase6 2 2 8 7" xfId="18096"/>
    <cellStyle name="20% - Ênfase6 2 2 8 8" xfId="26224"/>
    <cellStyle name="20% - Ênfase6 2 2 8 9" xfId="34365"/>
    <cellStyle name="20% - Ênfase6 2 2 9" xfId="2254"/>
    <cellStyle name="20% - Ênfase6 2 2 9 2" xfId="12805"/>
    <cellStyle name="20% - Ênfase6 2 2 9 2 2" xfId="47930"/>
    <cellStyle name="20% - Ênfase6 2 2 9 3" xfId="20539"/>
    <cellStyle name="20% - Ênfase6 2 2 9 4" xfId="28667"/>
    <cellStyle name="20% - Ênfase6 2 2 9 5" xfId="36808"/>
    <cellStyle name="20% - Ênfase6 2 2 9 6" xfId="42962"/>
    <cellStyle name="20% - Ênfase6 2 2 9 7" xfId="53977"/>
    <cellStyle name="20% - Ênfase6 2 20" xfId="53889"/>
    <cellStyle name="20% - Ênfase6 2 21" xfId="60881"/>
    <cellStyle name="20% - Ênfase6 2 22" xfId="60962"/>
    <cellStyle name="20% - Ênfase6 2 23" xfId="61441"/>
    <cellStyle name="20% - Ênfase6 2 24" xfId="61647"/>
    <cellStyle name="20% - Ênfase6 2 3" xfId="42"/>
    <cellStyle name="20% - Ênfase6 2 3 10" xfId="17322"/>
    <cellStyle name="20% - Ênfase6 2 3 11" xfId="25450"/>
    <cellStyle name="20% - Ênfase6 2 3 12" xfId="33582"/>
    <cellStyle name="20% - Ênfase6 2 3 13" xfId="61302"/>
    <cellStyle name="20% - Ênfase6 2 3 14" xfId="61607"/>
    <cellStyle name="20% - Ênfase6 2 3 15" xfId="61814"/>
    <cellStyle name="20% - Ênfase6 2 3 2" xfId="2256"/>
    <cellStyle name="20% - Ênfase6 2 3 2 2" xfId="2257"/>
    <cellStyle name="20% - Ênfase6 2 3 2 2 2" xfId="42965"/>
    <cellStyle name="20% - Ênfase6 2 3 2 3" xfId="2258"/>
    <cellStyle name="20% - Ênfase6 2 3 2 4" xfId="42964"/>
    <cellStyle name="20% - Ênfase6 2 3 3" xfId="2259"/>
    <cellStyle name="20% - Ênfase6 2 3 3 10" xfId="33894"/>
    <cellStyle name="20% - Ênfase6 2 3 3 11" xfId="42966"/>
    <cellStyle name="20% - Ênfase6 2 3 3 12" xfId="53978"/>
    <cellStyle name="20% - Ênfase6 2 3 3 2" xfId="2260"/>
    <cellStyle name="20% - Ênfase6 2 3 3 2 10" xfId="42967"/>
    <cellStyle name="20% - Ênfase6 2 3 3 2 11" xfId="53979"/>
    <cellStyle name="20% - Ênfase6 2 3 3 2 2" xfId="2261"/>
    <cellStyle name="20% - Ênfase6 2 3 3 2 2 2" xfId="13847"/>
    <cellStyle name="20% - Ênfase6 2 3 3 2 2 2 2" xfId="48972"/>
    <cellStyle name="20% - Ênfase6 2 3 3 2 2 3" xfId="21686"/>
    <cellStyle name="20% - Ênfase6 2 3 3 2 2 4" xfId="29814"/>
    <cellStyle name="20% - Ênfase6 2 3 3 2 2 5" xfId="37955"/>
    <cellStyle name="20% - Ênfase6 2 3 3 2 2 6" xfId="42968"/>
    <cellStyle name="20% - Ênfase6 2 3 3 2 2 7" xfId="53980"/>
    <cellStyle name="20% - Ênfase6 2 3 3 2 3" xfId="2262"/>
    <cellStyle name="20% - Ênfase6 2 3 3 2 3 2" xfId="15335"/>
    <cellStyle name="20% - Ênfase6 2 3 3 2 3 2 2" xfId="50460"/>
    <cellStyle name="20% - Ênfase6 2 3 3 2 3 3" xfId="23306"/>
    <cellStyle name="20% - Ênfase6 2 3 3 2 3 4" xfId="31434"/>
    <cellStyle name="20% - Ênfase6 2 3 3 2 3 5" xfId="39575"/>
    <cellStyle name="20% - Ênfase6 2 3 3 2 3 6" xfId="42969"/>
    <cellStyle name="20% - Ênfase6 2 3 3 2 3 7" xfId="53981"/>
    <cellStyle name="20% - Ênfase6 2 3 3 2 4" xfId="2263"/>
    <cellStyle name="20% - Ênfase6 2 3 3 2 4 2" xfId="16827"/>
    <cellStyle name="20% - Ênfase6 2 3 3 2 4 2 2" xfId="51952"/>
    <cellStyle name="20% - Ênfase6 2 3 3 2 4 3" xfId="24930"/>
    <cellStyle name="20% - Ênfase6 2 3 3 2 4 4" xfId="33058"/>
    <cellStyle name="20% - Ênfase6 2 3 3 2 4 5" xfId="41199"/>
    <cellStyle name="20% - Ênfase6 2 3 3 2 4 6" xfId="42970"/>
    <cellStyle name="20% - Ênfase6 2 3 3 2 4 7" xfId="53982"/>
    <cellStyle name="20% - Ênfase6 2 3 3 2 5" xfId="2264"/>
    <cellStyle name="20% - Ênfase6 2 3 3 2 5 2" xfId="12373"/>
    <cellStyle name="20% - Ênfase6 2 3 3 2 5 2 2" xfId="47498"/>
    <cellStyle name="20% - Ênfase6 2 3 3 2 5 3" xfId="20070"/>
    <cellStyle name="20% - Ênfase6 2 3 3 2 5 4" xfId="28198"/>
    <cellStyle name="20% - Ênfase6 2 3 3 2 5 5" xfId="36339"/>
    <cellStyle name="20% - Ênfase6 2 3 3 2 5 6" xfId="42971"/>
    <cellStyle name="20% - Ênfase6 2 3 3 2 5 7" xfId="53983"/>
    <cellStyle name="20% - Ênfase6 2 3 3 2 6" xfId="10843"/>
    <cellStyle name="20% - Ênfase6 2 3 3 2 6 2" xfId="45996"/>
    <cellStyle name="20% - Ênfase6 2 3 3 2 7" xfId="18434"/>
    <cellStyle name="20% - Ênfase6 2 3 3 2 8" xfId="26562"/>
    <cellStyle name="20% - Ênfase6 2 3 3 2 9" xfId="34703"/>
    <cellStyle name="20% - Ênfase6 2 3 3 3" xfId="2265"/>
    <cellStyle name="20% - Ênfase6 2 3 3 3 2" xfId="13114"/>
    <cellStyle name="20% - Ênfase6 2 3 3 3 2 2" xfId="48239"/>
    <cellStyle name="20% - Ênfase6 2 3 3 3 3" xfId="20877"/>
    <cellStyle name="20% - Ênfase6 2 3 3 3 4" xfId="29005"/>
    <cellStyle name="20% - Ênfase6 2 3 3 3 5" xfId="37146"/>
    <cellStyle name="20% - Ênfase6 2 3 3 3 6" xfId="42972"/>
    <cellStyle name="20% - Ênfase6 2 3 3 3 7" xfId="53984"/>
    <cellStyle name="20% - Ênfase6 2 3 3 4" xfId="2266"/>
    <cellStyle name="20% - Ênfase6 2 3 3 4 2" xfId="14592"/>
    <cellStyle name="20% - Ênfase6 2 3 3 4 2 2" xfId="49717"/>
    <cellStyle name="20% - Ênfase6 2 3 3 4 3" xfId="22497"/>
    <cellStyle name="20% - Ênfase6 2 3 3 4 4" xfId="30625"/>
    <cellStyle name="20% - Ênfase6 2 3 3 4 5" xfId="38766"/>
    <cellStyle name="20% - Ênfase6 2 3 3 4 6" xfId="42973"/>
    <cellStyle name="20% - Ênfase6 2 3 3 4 7" xfId="53985"/>
    <cellStyle name="20% - Ênfase6 2 3 3 5" xfId="2267"/>
    <cellStyle name="20% - Ênfase6 2 3 3 5 2" xfId="16084"/>
    <cellStyle name="20% - Ênfase6 2 3 3 5 2 2" xfId="51209"/>
    <cellStyle name="20% - Ênfase6 2 3 3 5 3" xfId="24121"/>
    <cellStyle name="20% - Ênfase6 2 3 3 5 4" xfId="32249"/>
    <cellStyle name="20% - Ênfase6 2 3 3 5 5" xfId="40390"/>
    <cellStyle name="20% - Ênfase6 2 3 3 5 6" xfId="42974"/>
    <cellStyle name="20% - Ênfase6 2 3 3 5 7" xfId="53986"/>
    <cellStyle name="20% - Ênfase6 2 3 3 6" xfId="2268"/>
    <cellStyle name="20% - Ênfase6 2 3 3 6 2" xfId="11616"/>
    <cellStyle name="20% - Ênfase6 2 3 3 6 2 2" xfId="46753"/>
    <cellStyle name="20% - Ênfase6 2 3 3 6 3" xfId="19261"/>
    <cellStyle name="20% - Ênfase6 2 3 3 6 4" xfId="27389"/>
    <cellStyle name="20% - Ênfase6 2 3 3 6 5" xfId="35530"/>
    <cellStyle name="20% - Ênfase6 2 3 3 6 6" xfId="42975"/>
    <cellStyle name="20% - Ênfase6 2 3 3 6 7" xfId="53987"/>
    <cellStyle name="20% - Ênfase6 2 3 3 7" xfId="10077"/>
    <cellStyle name="20% - Ênfase6 2 3 3 7 2" xfId="45261"/>
    <cellStyle name="20% - Ênfase6 2 3 3 8" xfId="17625"/>
    <cellStyle name="20% - Ênfase6 2 3 3 9" xfId="25753"/>
    <cellStyle name="20% - Ênfase6 2 3 4" xfId="2269"/>
    <cellStyle name="20% - Ênfase6 2 3 4 10" xfId="42976"/>
    <cellStyle name="20% - Ênfase6 2 3 4 11" xfId="53988"/>
    <cellStyle name="20% - Ênfase6 2 3 4 2" xfId="2270"/>
    <cellStyle name="20% - Ênfase6 2 3 4 2 2" xfId="13568"/>
    <cellStyle name="20% - Ênfase6 2 3 4 2 2 2" xfId="48693"/>
    <cellStyle name="20% - Ênfase6 2 3 4 2 3" xfId="21383"/>
    <cellStyle name="20% - Ênfase6 2 3 4 2 4" xfId="29511"/>
    <cellStyle name="20% - Ênfase6 2 3 4 2 5" xfId="37652"/>
    <cellStyle name="20% - Ênfase6 2 3 4 2 6" xfId="42977"/>
    <cellStyle name="20% - Ênfase6 2 3 4 2 7" xfId="53989"/>
    <cellStyle name="20% - Ênfase6 2 3 4 3" xfId="2271"/>
    <cellStyle name="20% - Ênfase6 2 3 4 3 2" xfId="15056"/>
    <cellStyle name="20% - Ênfase6 2 3 4 3 2 2" xfId="50181"/>
    <cellStyle name="20% - Ênfase6 2 3 4 3 3" xfId="23003"/>
    <cellStyle name="20% - Ênfase6 2 3 4 3 4" xfId="31131"/>
    <cellStyle name="20% - Ênfase6 2 3 4 3 5" xfId="39272"/>
    <cellStyle name="20% - Ênfase6 2 3 4 3 6" xfId="42978"/>
    <cellStyle name="20% - Ênfase6 2 3 4 3 7" xfId="53990"/>
    <cellStyle name="20% - Ênfase6 2 3 4 4" xfId="2272"/>
    <cellStyle name="20% - Ênfase6 2 3 4 4 2" xfId="16548"/>
    <cellStyle name="20% - Ênfase6 2 3 4 4 2 2" xfId="51673"/>
    <cellStyle name="20% - Ênfase6 2 3 4 4 3" xfId="24627"/>
    <cellStyle name="20% - Ênfase6 2 3 4 4 4" xfId="32755"/>
    <cellStyle name="20% - Ênfase6 2 3 4 4 5" xfId="40896"/>
    <cellStyle name="20% - Ênfase6 2 3 4 4 6" xfId="42979"/>
    <cellStyle name="20% - Ênfase6 2 3 4 4 7" xfId="53991"/>
    <cellStyle name="20% - Ênfase6 2 3 4 5" xfId="2273"/>
    <cellStyle name="20% - Ênfase6 2 3 4 5 2" xfId="12097"/>
    <cellStyle name="20% - Ênfase6 2 3 4 5 2 2" xfId="47222"/>
    <cellStyle name="20% - Ênfase6 2 3 4 5 3" xfId="19770"/>
    <cellStyle name="20% - Ênfase6 2 3 4 5 4" xfId="27898"/>
    <cellStyle name="20% - Ênfase6 2 3 4 5 5" xfId="36039"/>
    <cellStyle name="20% - Ênfase6 2 3 4 5 6" xfId="42980"/>
    <cellStyle name="20% - Ênfase6 2 3 4 5 7" xfId="53992"/>
    <cellStyle name="20% - Ênfase6 2 3 4 6" xfId="10564"/>
    <cellStyle name="20% - Ênfase6 2 3 4 6 2" xfId="45717"/>
    <cellStyle name="20% - Ênfase6 2 3 4 7" xfId="18131"/>
    <cellStyle name="20% - Ênfase6 2 3 4 8" xfId="26259"/>
    <cellStyle name="20% - Ênfase6 2 3 4 9" xfId="34400"/>
    <cellStyle name="20% - Ênfase6 2 3 5" xfId="2274"/>
    <cellStyle name="20% - Ênfase6 2 3 5 2" xfId="12835"/>
    <cellStyle name="20% - Ênfase6 2 3 5 2 2" xfId="47960"/>
    <cellStyle name="20% - Ênfase6 2 3 5 3" xfId="20574"/>
    <cellStyle name="20% - Ênfase6 2 3 5 4" xfId="28702"/>
    <cellStyle name="20% - Ênfase6 2 3 5 5" xfId="36843"/>
    <cellStyle name="20% - Ênfase6 2 3 5 6" xfId="42981"/>
    <cellStyle name="20% - Ênfase6 2 3 5 7" xfId="53993"/>
    <cellStyle name="20% - Ênfase6 2 3 6" xfId="2275"/>
    <cellStyle name="20% - Ênfase6 2 3 6 2" xfId="14313"/>
    <cellStyle name="20% - Ênfase6 2 3 6 2 2" xfId="49438"/>
    <cellStyle name="20% - Ênfase6 2 3 6 3" xfId="22194"/>
    <cellStyle name="20% - Ênfase6 2 3 6 4" xfId="30322"/>
    <cellStyle name="20% - Ênfase6 2 3 6 5" xfId="38463"/>
    <cellStyle name="20% - Ênfase6 2 3 6 6" xfId="42982"/>
    <cellStyle name="20% - Ênfase6 2 3 6 7" xfId="53994"/>
    <cellStyle name="20% - Ênfase6 2 3 7" xfId="2276"/>
    <cellStyle name="20% - Ênfase6 2 3 7 2" xfId="15805"/>
    <cellStyle name="20% - Ênfase6 2 3 7 2 2" xfId="50930"/>
    <cellStyle name="20% - Ênfase6 2 3 7 3" xfId="23818"/>
    <cellStyle name="20% - Ênfase6 2 3 7 4" xfId="31946"/>
    <cellStyle name="20% - Ênfase6 2 3 7 5" xfId="40087"/>
    <cellStyle name="20% - Ênfase6 2 3 7 6" xfId="42983"/>
    <cellStyle name="20% - Ênfase6 2 3 7 7" xfId="53995"/>
    <cellStyle name="20% - Ênfase6 2 3 8" xfId="2277"/>
    <cellStyle name="20% - Ênfase6 2 3 8 2" xfId="11336"/>
    <cellStyle name="20% - Ênfase6 2 3 8 2 2" xfId="46474"/>
    <cellStyle name="20% - Ênfase6 2 3 8 3" xfId="18958"/>
    <cellStyle name="20% - Ênfase6 2 3 8 4" xfId="27086"/>
    <cellStyle name="20% - Ênfase6 2 3 8 5" xfId="35227"/>
    <cellStyle name="20% - Ênfase6 2 3 8 6" xfId="42984"/>
    <cellStyle name="20% - Ênfase6 2 3 8 7" xfId="53996"/>
    <cellStyle name="20% - Ênfase6 2 3 9" xfId="9712"/>
    <cellStyle name="20% - Ênfase6 2 3 9 2" xfId="44982"/>
    <cellStyle name="20% - Ênfase6 2 3 9 3" xfId="53997"/>
    <cellStyle name="20% - Ênfase6 2 4" xfId="43"/>
    <cellStyle name="20% - Ênfase6 2 4 10" xfId="9790"/>
    <cellStyle name="20% - Ênfase6 2 4 10 2" xfId="45023"/>
    <cellStyle name="20% - Ênfase6 2 4 11" xfId="17368"/>
    <cellStyle name="20% - Ênfase6 2 4 12" xfId="25496"/>
    <cellStyle name="20% - Ênfase6 2 4 13" xfId="33636"/>
    <cellStyle name="20% - Ênfase6 2 4 2" xfId="2279"/>
    <cellStyle name="20% - Ênfase6 2 4 2 2" xfId="2280"/>
    <cellStyle name="20% - Ênfase6 2 4 3" xfId="2281"/>
    <cellStyle name="20% - Ênfase6 2 4 3 10" xfId="33948"/>
    <cellStyle name="20% - Ênfase6 2 4 3 11" xfId="42986"/>
    <cellStyle name="20% - Ênfase6 2 4 3 12" xfId="53998"/>
    <cellStyle name="20% - Ênfase6 2 4 3 2" xfId="2282"/>
    <cellStyle name="20% - Ênfase6 2 4 3 2 10" xfId="42987"/>
    <cellStyle name="20% - Ênfase6 2 4 3 2 11" xfId="53999"/>
    <cellStyle name="20% - Ênfase6 2 4 3 2 2" xfId="2283"/>
    <cellStyle name="20% - Ênfase6 2 4 3 2 2 2" xfId="13896"/>
    <cellStyle name="20% - Ênfase6 2 4 3 2 2 2 2" xfId="49021"/>
    <cellStyle name="20% - Ênfase6 2 4 3 2 2 3" xfId="21740"/>
    <cellStyle name="20% - Ênfase6 2 4 3 2 2 4" xfId="29868"/>
    <cellStyle name="20% - Ênfase6 2 4 3 2 2 5" xfId="38009"/>
    <cellStyle name="20% - Ênfase6 2 4 3 2 2 6" xfId="42988"/>
    <cellStyle name="20% - Ênfase6 2 4 3 2 2 7" xfId="54000"/>
    <cellStyle name="20% - Ênfase6 2 4 3 2 3" xfId="2284"/>
    <cellStyle name="20% - Ênfase6 2 4 3 2 3 2" xfId="15384"/>
    <cellStyle name="20% - Ênfase6 2 4 3 2 3 2 2" xfId="50509"/>
    <cellStyle name="20% - Ênfase6 2 4 3 2 3 3" xfId="23360"/>
    <cellStyle name="20% - Ênfase6 2 4 3 2 3 4" xfId="31488"/>
    <cellStyle name="20% - Ênfase6 2 4 3 2 3 5" xfId="39629"/>
    <cellStyle name="20% - Ênfase6 2 4 3 2 3 6" xfId="42989"/>
    <cellStyle name="20% - Ênfase6 2 4 3 2 3 7" xfId="54001"/>
    <cellStyle name="20% - Ênfase6 2 4 3 2 4" xfId="2285"/>
    <cellStyle name="20% - Ênfase6 2 4 3 2 4 2" xfId="16876"/>
    <cellStyle name="20% - Ênfase6 2 4 3 2 4 2 2" xfId="52001"/>
    <cellStyle name="20% - Ênfase6 2 4 3 2 4 3" xfId="24984"/>
    <cellStyle name="20% - Ênfase6 2 4 3 2 4 4" xfId="33112"/>
    <cellStyle name="20% - Ênfase6 2 4 3 2 4 5" xfId="41253"/>
    <cellStyle name="20% - Ênfase6 2 4 3 2 4 6" xfId="42990"/>
    <cellStyle name="20% - Ênfase6 2 4 3 2 4 7" xfId="54002"/>
    <cellStyle name="20% - Ênfase6 2 4 3 2 5" xfId="2286"/>
    <cellStyle name="20% - Ênfase6 2 4 3 2 5 2" xfId="12422"/>
    <cellStyle name="20% - Ênfase6 2 4 3 2 5 2 2" xfId="47547"/>
    <cellStyle name="20% - Ênfase6 2 4 3 2 5 3" xfId="20124"/>
    <cellStyle name="20% - Ênfase6 2 4 3 2 5 4" xfId="28252"/>
    <cellStyle name="20% - Ênfase6 2 4 3 2 5 5" xfId="36393"/>
    <cellStyle name="20% - Ênfase6 2 4 3 2 5 6" xfId="42991"/>
    <cellStyle name="20% - Ênfase6 2 4 3 2 5 7" xfId="54003"/>
    <cellStyle name="20% - Ênfase6 2 4 3 2 6" xfId="10892"/>
    <cellStyle name="20% - Ênfase6 2 4 3 2 6 2" xfId="46045"/>
    <cellStyle name="20% - Ênfase6 2 4 3 2 7" xfId="18488"/>
    <cellStyle name="20% - Ênfase6 2 4 3 2 8" xfId="26616"/>
    <cellStyle name="20% - Ênfase6 2 4 3 2 9" xfId="34757"/>
    <cellStyle name="20% - Ênfase6 2 4 3 3" xfId="2287"/>
    <cellStyle name="20% - Ênfase6 2 4 3 3 2" xfId="13163"/>
    <cellStyle name="20% - Ênfase6 2 4 3 3 2 2" xfId="48288"/>
    <cellStyle name="20% - Ênfase6 2 4 3 3 3" xfId="20931"/>
    <cellStyle name="20% - Ênfase6 2 4 3 3 4" xfId="29059"/>
    <cellStyle name="20% - Ênfase6 2 4 3 3 5" xfId="37200"/>
    <cellStyle name="20% - Ênfase6 2 4 3 3 6" xfId="42992"/>
    <cellStyle name="20% - Ênfase6 2 4 3 3 7" xfId="54004"/>
    <cellStyle name="20% - Ênfase6 2 4 3 4" xfId="2288"/>
    <cellStyle name="20% - Ênfase6 2 4 3 4 2" xfId="14641"/>
    <cellStyle name="20% - Ênfase6 2 4 3 4 2 2" xfId="49766"/>
    <cellStyle name="20% - Ênfase6 2 4 3 4 3" xfId="22551"/>
    <cellStyle name="20% - Ênfase6 2 4 3 4 4" xfId="30679"/>
    <cellStyle name="20% - Ênfase6 2 4 3 4 5" xfId="38820"/>
    <cellStyle name="20% - Ênfase6 2 4 3 4 6" xfId="42993"/>
    <cellStyle name="20% - Ênfase6 2 4 3 4 7" xfId="54005"/>
    <cellStyle name="20% - Ênfase6 2 4 3 5" xfId="2289"/>
    <cellStyle name="20% - Ênfase6 2 4 3 5 2" xfId="16133"/>
    <cellStyle name="20% - Ênfase6 2 4 3 5 2 2" xfId="51258"/>
    <cellStyle name="20% - Ênfase6 2 4 3 5 3" xfId="24175"/>
    <cellStyle name="20% - Ênfase6 2 4 3 5 4" xfId="32303"/>
    <cellStyle name="20% - Ênfase6 2 4 3 5 5" xfId="40444"/>
    <cellStyle name="20% - Ênfase6 2 4 3 5 6" xfId="42994"/>
    <cellStyle name="20% - Ênfase6 2 4 3 5 7" xfId="54006"/>
    <cellStyle name="20% - Ênfase6 2 4 3 6" xfId="2290"/>
    <cellStyle name="20% - Ênfase6 2 4 3 6 2" xfId="11665"/>
    <cellStyle name="20% - Ênfase6 2 4 3 6 2 2" xfId="46802"/>
    <cellStyle name="20% - Ênfase6 2 4 3 6 3" xfId="19315"/>
    <cellStyle name="20% - Ênfase6 2 4 3 6 4" xfId="27443"/>
    <cellStyle name="20% - Ênfase6 2 4 3 6 5" xfId="35584"/>
    <cellStyle name="20% - Ênfase6 2 4 3 6 6" xfId="42995"/>
    <cellStyle name="20% - Ênfase6 2 4 3 6 7" xfId="54007"/>
    <cellStyle name="20% - Ênfase6 2 4 3 7" xfId="10140"/>
    <cellStyle name="20% - Ênfase6 2 4 3 7 2" xfId="45310"/>
    <cellStyle name="20% - Ênfase6 2 4 3 8" xfId="17679"/>
    <cellStyle name="20% - Ênfase6 2 4 3 9" xfId="25807"/>
    <cellStyle name="20% - Ênfase6 2 4 4" xfId="2291"/>
    <cellStyle name="20% - Ênfase6 2 4 4 10" xfId="42996"/>
    <cellStyle name="20% - Ênfase6 2 4 4 11" xfId="54008"/>
    <cellStyle name="20% - Ênfase6 2 4 4 2" xfId="2292"/>
    <cellStyle name="20% - Ênfase6 2 4 4 2 2" xfId="13609"/>
    <cellStyle name="20% - Ênfase6 2 4 4 2 2 2" xfId="48734"/>
    <cellStyle name="20% - Ênfase6 2 4 4 2 3" xfId="21429"/>
    <cellStyle name="20% - Ênfase6 2 4 4 2 4" xfId="29557"/>
    <cellStyle name="20% - Ênfase6 2 4 4 2 5" xfId="37698"/>
    <cellStyle name="20% - Ênfase6 2 4 4 2 6" xfId="42997"/>
    <cellStyle name="20% - Ênfase6 2 4 4 2 7" xfId="54009"/>
    <cellStyle name="20% - Ênfase6 2 4 4 3" xfId="2293"/>
    <cellStyle name="20% - Ênfase6 2 4 4 3 2" xfId="15097"/>
    <cellStyle name="20% - Ênfase6 2 4 4 3 2 2" xfId="50222"/>
    <cellStyle name="20% - Ênfase6 2 4 4 3 3" xfId="23049"/>
    <cellStyle name="20% - Ênfase6 2 4 4 3 4" xfId="31177"/>
    <cellStyle name="20% - Ênfase6 2 4 4 3 5" xfId="39318"/>
    <cellStyle name="20% - Ênfase6 2 4 4 3 6" xfId="42998"/>
    <cellStyle name="20% - Ênfase6 2 4 4 3 7" xfId="54010"/>
    <cellStyle name="20% - Ênfase6 2 4 4 4" xfId="2294"/>
    <cellStyle name="20% - Ênfase6 2 4 4 4 2" xfId="16589"/>
    <cellStyle name="20% - Ênfase6 2 4 4 4 2 2" xfId="51714"/>
    <cellStyle name="20% - Ênfase6 2 4 4 4 3" xfId="24673"/>
    <cellStyle name="20% - Ênfase6 2 4 4 4 4" xfId="32801"/>
    <cellStyle name="20% - Ênfase6 2 4 4 4 5" xfId="40942"/>
    <cellStyle name="20% - Ênfase6 2 4 4 4 6" xfId="42999"/>
    <cellStyle name="20% - Ênfase6 2 4 4 4 7" xfId="54011"/>
    <cellStyle name="20% - Ênfase6 2 4 4 5" xfId="2295"/>
    <cellStyle name="20% - Ênfase6 2 4 4 5 2" xfId="12135"/>
    <cellStyle name="20% - Ênfase6 2 4 4 5 2 2" xfId="47260"/>
    <cellStyle name="20% - Ênfase6 2 4 4 5 3" xfId="19813"/>
    <cellStyle name="20% - Ênfase6 2 4 4 5 4" xfId="27941"/>
    <cellStyle name="20% - Ênfase6 2 4 4 5 5" xfId="36082"/>
    <cellStyle name="20% - Ênfase6 2 4 4 5 6" xfId="43000"/>
    <cellStyle name="20% - Ênfase6 2 4 4 5 7" xfId="54012"/>
    <cellStyle name="20% - Ênfase6 2 4 4 6" xfId="10605"/>
    <cellStyle name="20% - Ênfase6 2 4 4 6 2" xfId="45758"/>
    <cellStyle name="20% - Ênfase6 2 4 4 7" xfId="18177"/>
    <cellStyle name="20% - Ênfase6 2 4 4 8" xfId="26305"/>
    <cellStyle name="20% - Ênfase6 2 4 4 9" xfId="34446"/>
    <cellStyle name="20% - Ênfase6 2 4 5" xfId="2296"/>
    <cellStyle name="20% - Ênfase6 2 4 5 2" xfId="12876"/>
    <cellStyle name="20% - Ênfase6 2 4 5 2 2" xfId="48001"/>
    <cellStyle name="20% - Ênfase6 2 4 5 3" xfId="20620"/>
    <cellStyle name="20% - Ênfase6 2 4 5 4" xfId="28748"/>
    <cellStyle name="20% - Ênfase6 2 4 5 5" xfId="36889"/>
    <cellStyle name="20% - Ênfase6 2 4 5 6" xfId="43001"/>
    <cellStyle name="20% - Ênfase6 2 4 5 7" xfId="54013"/>
    <cellStyle name="20% - Ênfase6 2 4 6" xfId="2297"/>
    <cellStyle name="20% - Ênfase6 2 4 6 2" xfId="14354"/>
    <cellStyle name="20% - Ênfase6 2 4 6 2 2" xfId="49479"/>
    <cellStyle name="20% - Ênfase6 2 4 6 3" xfId="22240"/>
    <cellStyle name="20% - Ênfase6 2 4 6 4" xfId="30368"/>
    <cellStyle name="20% - Ênfase6 2 4 6 5" xfId="38509"/>
    <cellStyle name="20% - Ênfase6 2 4 6 6" xfId="43002"/>
    <cellStyle name="20% - Ênfase6 2 4 6 7" xfId="54014"/>
    <cellStyle name="20% - Ênfase6 2 4 7" xfId="2298"/>
    <cellStyle name="20% - Ênfase6 2 4 7 2" xfId="15846"/>
    <cellStyle name="20% - Ênfase6 2 4 7 2 2" xfId="50971"/>
    <cellStyle name="20% - Ênfase6 2 4 7 3" xfId="23864"/>
    <cellStyle name="20% - Ênfase6 2 4 7 4" xfId="31992"/>
    <cellStyle name="20% - Ênfase6 2 4 7 5" xfId="40133"/>
    <cellStyle name="20% - Ênfase6 2 4 7 6" xfId="43003"/>
    <cellStyle name="20% - Ênfase6 2 4 7 7" xfId="54015"/>
    <cellStyle name="20% - Ênfase6 2 4 8" xfId="2299"/>
    <cellStyle name="20% - Ênfase6 2 4 8 2" xfId="11378"/>
    <cellStyle name="20% - Ênfase6 2 4 8 2 2" xfId="46515"/>
    <cellStyle name="20% - Ênfase6 2 4 8 3" xfId="19004"/>
    <cellStyle name="20% - Ênfase6 2 4 8 4" xfId="27132"/>
    <cellStyle name="20% - Ênfase6 2 4 8 5" xfId="35273"/>
    <cellStyle name="20% - Ênfase6 2 4 8 6" xfId="43004"/>
    <cellStyle name="20% - Ênfase6 2 4 8 7" xfId="54016"/>
    <cellStyle name="20% - Ênfase6 2 4 9" xfId="2300"/>
    <cellStyle name="20% - Ênfase6 2 4 9 2" xfId="43005"/>
    <cellStyle name="20% - Ênfase6 2 4 9 3" xfId="54017"/>
    <cellStyle name="20% - Ênfase6 2 5" xfId="2301"/>
    <cellStyle name="20% - Ênfase6 2 5 10" xfId="25522"/>
    <cellStyle name="20% - Ênfase6 2 5 11" xfId="33663"/>
    <cellStyle name="20% - Ênfase6 2 5 12" xfId="43006"/>
    <cellStyle name="20% - Ênfase6 2 5 13" xfId="54018"/>
    <cellStyle name="20% - Ênfase6 2 5 2" xfId="2302"/>
    <cellStyle name="20% - Ênfase6 2 5 2 10" xfId="33978"/>
    <cellStyle name="20% - Ênfase6 2 5 2 11" xfId="43007"/>
    <cellStyle name="20% - Ênfase6 2 5 2 12" xfId="54019"/>
    <cellStyle name="20% - Ênfase6 2 5 2 2" xfId="2303"/>
    <cellStyle name="20% - Ênfase6 2 5 2 2 10" xfId="43008"/>
    <cellStyle name="20% - Ênfase6 2 5 2 2 11" xfId="54020"/>
    <cellStyle name="20% - Ênfase6 2 5 2 2 2" xfId="2304"/>
    <cellStyle name="20% - Ênfase6 2 5 2 2 2 2" xfId="13922"/>
    <cellStyle name="20% - Ênfase6 2 5 2 2 2 2 2" xfId="49047"/>
    <cellStyle name="20% - Ênfase6 2 5 2 2 2 3" xfId="21770"/>
    <cellStyle name="20% - Ênfase6 2 5 2 2 2 4" xfId="29898"/>
    <cellStyle name="20% - Ênfase6 2 5 2 2 2 5" xfId="38039"/>
    <cellStyle name="20% - Ênfase6 2 5 2 2 2 6" xfId="43009"/>
    <cellStyle name="20% - Ênfase6 2 5 2 2 2 7" xfId="54021"/>
    <cellStyle name="20% - Ênfase6 2 5 2 2 3" xfId="2305"/>
    <cellStyle name="20% - Ênfase6 2 5 2 2 3 2" xfId="15410"/>
    <cellStyle name="20% - Ênfase6 2 5 2 2 3 2 2" xfId="50535"/>
    <cellStyle name="20% - Ênfase6 2 5 2 2 3 3" xfId="23390"/>
    <cellStyle name="20% - Ênfase6 2 5 2 2 3 4" xfId="31518"/>
    <cellStyle name="20% - Ênfase6 2 5 2 2 3 5" xfId="39659"/>
    <cellStyle name="20% - Ênfase6 2 5 2 2 3 6" xfId="43010"/>
    <cellStyle name="20% - Ênfase6 2 5 2 2 3 7" xfId="54022"/>
    <cellStyle name="20% - Ênfase6 2 5 2 2 4" xfId="2306"/>
    <cellStyle name="20% - Ênfase6 2 5 2 2 4 2" xfId="16902"/>
    <cellStyle name="20% - Ênfase6 2 5 2 2 4 2 2" xfId="52027"/>
    <cellStyle name="20% - Ênfase6 2 5 2 2 4 3" xfId="25014"/>
    <cellStyle name="20% - Ênfase6 2 5 2 2 4 4" xfId="33142"/>
    <cellStyle name="20% - Ênfase6 2 5 2 2 4 5" xfId="41283"/>
    <cellStyle name="20% - Ênfase6 2 5 2 2 4 6" xfId="43011"/>
    <cellStyle name="20% - Ênfase6 2 5 2 2 4 7" xfId="54023"/>
    <cellStyle name="20% - Ênfase6 2 5 2 2 5" xfId="2307"/>
    <cellStyle name="20% - Ênfase6 2 5 2 2 5 2" xfId="12448"/>
    <cellStyle name="20% - Ênfase6 2 5 2 2 5 2 2" xfId="47573"/>
    <cellStyle name="20% - Ênfase6 2 5 2 2 5 3" xfId="20154"/>
    <cellStyle name="20% - Ênfase6 2 5 2 2 5 4" xfId="28282"/>
    <cellStyle name="20% - Ênfase6 2 5 2 2 5 5" xfId="36423"/>
    <cellStyle name="20% - Ênfase6 2 5 2 2 5 6" xfId="43012"/>
    <cellStyle name="20% - Ênfase6 2 5 2 2 5 7" xfId="54024"/>
    <cellStyle name="20% - Ênfase6 2 5 2 2 6" xfId="10918"/>
    <cellStyle name="20% - Ênfase6 2 5 2 2 6 2" xfId="46071"/>
    <cellStyle name="20% - Ênfase6 2 5 2 2 7" xfId="18518"/>
    <cellStyle name="20% - Ênfase6 2 5 2 2 8" xfId="26646"/>
    <cellStyle name="20% - Ênfase6 2 5 2 2 9" xfId="34787"/>
    <cellStyle name="20% - Ênfase6 2 5 2 3" xfId="2308"/>
    <cellStyle name="20% - Ênfase6 2 5 2 3 2" xfId="13189"/>
    <cellStyle name="20% - Ênfase6 2 5 2 3 2 2" xfId="48314"/>
    <cellStyle name="20% - Ênfase6 2 5 2 3 3" xfId="20961"/>
    <cellStyle name="20% - Ênfase6 2 5 2 3 4" xfId="29089"/>
    <cellStyle name="20% - Ênfase6 2 5 2 3 5" xfId="37230"/>
    <cellStyle name="20% - Ênfase6 2 5 2 3 6" xfId="43013"/>
    <cellStyle name="20% - Ênfase6 2 5 2 3 7" xfId="54025"/>
    <cellStyle name="20% - Ênfase6 2 5 2 4" xfId="2309"/>
    <cellStyle name="20% - Ênfase6 2 5 2 4 2" xfId="14667"/>
    <cellStyle name="20% - Ênfase6 2 5 2 4 2 2" xfId="49792"/>
    <cellStyle name="20% - Ênfase6 2 5 2 4 3" xfId="22581"/>
    <cellStyle name="20% - Ênfase6 2 5 2 4 4" xfId="30709"/>
    <cellStyle name="20% - Ênfase6 2 5 2 4 5" xfId="38850"/>
    <cellStyle name="20% - Ênfase6 2 5 2 4 6" xfId="43014"/>
    <cellStyle name="20% - Ênfase6 2 5 2 4 7" xfId="54026"/>
    <cellStyle name="20% - Ênfase6 2 5 2 5" xfId="2310"/>
    <cellStyle name="20% - Ênfase6 2 5 2 5 2" xfId="16159"/>
    <cellStyle name="20% - Ênfase6 2 5 2 5 2 2" xfId="51284"/>
    <cellStyle name="20% - Ênfase6 2 5 2 5 3" xfId="24205"/>
    <cellStyle name="20% - Ênfase6 2 5 2 5 4" xfId="32333"/>
    <cellStyle name="20% - Ênfase6 2 5 2 5 5" xfId="40474"/>
    <cellStyle name="20% - Ênfase6 2 5 2 5 6" xfId="43015"/>
    <cellStyle name="20% - Ênfase6 2 5 2 5 7" xfId="54027"/>
    <cellStyle name="20% - Ênfase6 2 5 2 6" xfId="2311"/>
    <cellStyle name="20% - Ênfase6 2 5 2 6 2" xfId="11691"/>
    <cellStyle name="20% - Ênfase6 2 5 2 6 2 2" xfId="46828"/>
    <cellStyle name="20% - Ênfase6 2 5 2 6 3" xfId="19345"/>
    <cellStyle name="20% - Ênfase6 2 5 2 6 4" xfId="27473"/>
    <cellStyle name="20% - Ênfase6 2 5 2 6 5" xfId="35614"/>
    <cellStyle name="20% - Ênfase6 2 5 2 6 6" xfId="43016"/>
    <cellStyle name="20% - Ênfase6 2 5 2 6 7" xfId="54028"/>
    <cellStyle name="20% - Ênfase6 2 5 2 7" xfId="10166"/>
    <cellStyle name="20% - Ênfase6 2 5 2 7 2" xfId="45335"/>
    <cellStyle name="20% - Ênfase6 2 5 2 8" xfId="17709"/>
    <cellStyle name="20% - Ênfase6 2 5 2 9" xfId="25837"/>
    <cellStyle name="20% - Ênfase6 2 5 3" xfId="2312"/>
    <cellStyle name="20% - Ênfase6 2 5 3 10" xfId="43017"/>
    <cellStyle name="20% - Ênfase6 2 5 3 11" xfId="54029"/>
    <cellStyle name="20% - Ênfase6 2 5 3 2" xfId="2313"/>
    <cellStyle name="20% - Ênfase6 2 5 3 2 2" xfId="13631"/>
    <cellStyle name="20% - Ênfase6 2 5 3 2 2 2" xfId="48756"/>
    <cellStyle name="20% - Ênfase6 2 5 3 2 3" xfId="21455"/>
    <cellStyle name="20% - Ênfase6 2 5 3 2 4" xfId="29583"/>
    <cellStyle name="20% - Ênfase6 2 5 3 2 5" xfId="37724"/>
    <cellStyle name="20% - Ênfase6 2 5 3 2 6" xfId="43018"/>
    <cellStyle name="20% - Ênfase6 2 5 3 2 7" xfId="54030"/>
    <cellStyle name="20% - Ênfase6 2 5 3 3" xfId="2314"/>
    <cellStyle name="20% - Ênfase6 2 5 3 3 2" xfId="15119"/>
    <cellStyle name="20% - Ênfase6 2 5 3 3 2 2" xfId="50244"/>
    <cellStyle name="20% - Ênfase6 2 5 3 3 3" xfId="23075"/>
    <cellStyle name="20% - Ênfase6 2 5 3 3 4" xfId="31203"/>
    <cellStyle name="20% - Ênfase6 2 5 3 3 5" xfId="39344"/>
    <cellStyle name="20% - Ênfase6 2 5 3 3 6" xfId="43019"/>
    <cellStyle name="20% - Ênfase6 2 5 3 3 7" xfId="54031"/>
    <cellStyle name="20% - Ênfase6 2 5 3 4" xfId="2315"/>
    <cellStyle name="20% - Ênfase6 2 5 3 4 2" xfId="16611"/>
    <cellStyle name="20% - Ênfase6 2 5 3 4 2 2" xfId="51736"/>
    <cellStyle name="20% - Ênfase6 2 5 3 4 3" xfId="24699"/>
    <cellStyle name="20% - Ênfase6 2 5 3 4 4" xfId="32827"/>
    <cellStyle name="20% - Ênfase6 2 5 3 4 5" xfId="40968"/>
    <cellStyle name="20% - Ênfase6 2 5 3 4 6" xfId="43020"/>
    <cellStyle name="20% - Ênfase6 2 5 3 4 7" xfId="54032"/>
    <cellStyle name="20% - Ênfase6 2 5 3 5" xfId="2316"/>
    <cellStyle name="20% - Ênfase6 2 5 3 5 2" xfId="12157"/>
    <cellStyle name="20% - Ênfase6 2 5 3 5 2 2" xfId="47282"/>
    <cellStyle name="20% - Ênfase6 2 5 3 5 3" xfId="19839"/>
    <cellStyle name="20% - Ênfase6 2 5 3 5 4" xfId="27967"/>
    <cellStyle name="20% - Ênfase6 2 5 3 5 5" xfId="36108"/>
    <cellStyle name="20% - Ênfase6 2 5 3 5 6" xfId="43021"/>
    <cellStyle name="20% - Ênfase6 2 5 3 5 7" xfId="54033"/>
    <cellStyle name="20% - Ênfase6 2 5 3 6" xfId="10627"/>
    <cellStyle name="20% - Ênfase6 2 5 3 6 2" xfId="45780"/>
    <cellStyle name="20% - Ênfase6 2 5 3 7" xfId="18203"/>
    <cellStyle name="20% - Ênfase6 2 5 3 8" xfId="26331"/>
    <cellStyle name="20% - Ênfase6 2 5 3 9" xfId="34472"/>
    <cellStyle name="20% - Ênfase6 2 5 4" xfId="2317"/>
    <cellStyle name="20% - Ênfase6 2 5 4 2" xfId="12898"/>
    <cellStyle name="20% - Ênfase6 2 5 4 2 2" xfId="48023"/>
    <cellStyle name="20% - Ênfase6 2 5 4 3" xfId="20646"/>
    <cellStyle name="20% - Ênfase6 2 5 4 4" xfId="28774"/>
    <cellStyle name="20% - Ênfase6 2 5 4 5" xfId="36915"/>
    <cellStyle name="20% - Ênfase6 2 5 4 6" xfId="43022"/>
    <cellStyle name="20% - Ênfase6 2 5 4 7" xfId="54034"/>
    <cellStyle name="20% - Ênfase6 2 5 5" xfId="2318"/>
    <cellStyle name="20% - Ênfase6 2 5 5 2" xfId="14376"/>
    <cellStyle name="20% - Ênfase6 2 5 5 2 2" xfId="49501"/>
    <cellStyle name="20% - Ênfase6 2 5 5 3" xfId="22266"/>
    <cellStyle name="20% - Ênfase6 2 5 5 4" xfId="30394"/>
    <cellStyle name="20% - Ênfase6 2 5 5 5" xfId="38535"/>
    <cellStyle name="20% - Ênfase6 2 5 5 6" xfId="43023"/>
    <cellStyle name="20% - Ênfase6 2 5 5 7" xfId="54035"/>
    <cellStyle name="20% - Ênfase6 2 5 6" xfId="2319"/>
    <cellStyle name="20% - Ênfase6 2 5 6 2" xfId="15868"/>
    <cellStyle name="20% - Ênfase6 2 5 6 2 2" xfId="50993"/>
    <cellStyle name="20% - Ênfase6 2 5 6 3" xfId="23890"/>
    <cellStyle name="20% - Ênfase6 2 5 6 4" xfId="32018"/>
    <cellStyle name="20% - Ênfase6 2 5 6 5" xfId="40159"/>
    <cellStyle name="20% - Ênfase6 2 5 6 6" xfId="43024"/>
    <cellStyle name="20% - Ênfase6 2 5 6 7" xfId="54036"/>
    <cellStyle name="20% - Ênfase6 2 5 7" xfId="2320"/>
    <cellStyle name="20% - Ênfase6 2 5 7 2" xfId="11400"/>
    <cellStyle name="20% - Ênfase6 2 5 7 2 2" xfId="46537"/>
    <cellStyle name="20% - Ênfase6 2 5 7 3" xfId="19030"/>
    <cellStyle name="20% - Ênfase6 2 5 7 4" xfId="27158"/>
    <cellStyle name="20% - Ênfase6 2 5 7 5" xfId="35299"/>
    <cellStyle name="20% - Ênfase6 2 5 7 6" xfId="43025"/>
    <cellStyle name="20% - Ênfase6 2 5 7 7" xfId="54037"/>
    <cellStyle name="20% - Ênfase6 2 5 8" xfId="9813"/>
    <cellStyle name="20% - Ênfase6 2 5 8 2" xfId="45045"/>
    <cellStyle name="20% - Ênfase6 2 5 9" xfId="17394"/>
    <cellStyle name="20% - Ênfase6 2 6" xfId="2321"/>
    <cellStyle name="20% - Ênfase6 2 6 10" xfId="33823"/>
    <cellStyle name="20% - Ênfase6 2 6 11" xfId="43026"/>
    <cellStyle name="20% - Ênfase6 2 6 12" xfId="54038"/>
    <cellStyle name="20% - Ênfase6 2 6 2" xfId="2322"/>
    <cellStyle name="20% - Ênfase6 2 6 2 10" xfId="43027"/>
    <cellStyle name="20% - Ênfase6 2 6 2 11" xfId="54039"/>
    <cellStyle name="20% - Ênfase6 2 6 2 2" xfId="2323"/>
    <cellStyle name="20% - Ênfase6 2 6 2 2 2" xfId="13785"/>
    <cellStyle name="20% - Ênfase6 2 6 2 2 2 2" xfId="48910"/>
    <cellStyle name="20% - Ênfase6 2 6 2 2 3" xfId="21615"/>
    <cellStyle name="20% - Ênfase6 2 6 2 2 4" xfId="29743"/>
    <cellStyle name="20% - Ênfase6 2 6 2 2 5" xfId="37884"/>
    <cellStyle name="20% - Ênfase6 2 6 2 2 6" xfId="43028"/>
    <cellStyle name="20% - Ênfase6 2 6 2 2 7" xfId="54040"/>
    <cellStyle name="20% - Ênfase6 2 6 2 3" xfId="2324"/>
    <cellStyle name="20% - Ênfase6 2 6 2 3 2" xfId="15273"/>
    <cellStyle name="20% - Ênfase6 2 6 2 3 2 2" xfId="50398"/>
    <cellStyle name="20% - Ênfase6 2 6 2 3 3" xfId="23235"/>
    <cellStyle name="20% - Ênfase6 2 6 2 3 4" xfId="31363"/>
    <cellStyle name="20% - Ênfase6 2 6 2 3 5" xfId="39504"/>
    <cellStyle name="20% - Ênfase6 2 6 2 3 6" xfId="43029"/>
    <cellStyle name="20% - Ênfase6 2 6 2 3 7" xfId="54041"/>
    <cellStyle name="20% - Ênfase6 2 6 2 4" xfId="2325"/>
    <cellStyle name="20% - Ênfase6 2 6 2 4 2" xfId="16765"/>
    <cellStyle name="20% - Ênfase6 2 6 2 4 2 2" xfId="51890"/>
    <cellStyle name="20% - Ênfase6 2 6 2 4 3" xfId="24859"/>
    <cellStyle name="20% - Ênfase6 2 6 2 4 4" xfId="32987"/>
    <cellStyle name="20% - Ênfase6 2 6 2 4 5" xfId="41128"/>
    <cellStyle name="20% - Ênfase6 2 6 2 4 6" xfId="43030"/>
    <cellStyle name="20% - Ênfase6 2 6 2 4 7" xfId="54042"/>
    <cellStyle name="20% - Ênfase6 2 6 2 5" xfId="2326"/>
    <cellStyle name="20% - Ênfase6 2 6 2 5 2" xfId="12311"/>
    <cellStyle name="20% - Ênfase6 2 6 2 5 2 2" xfId="47436"/>
    <cellStyle name="20% - Ênfase6 2 6 2 5 3" xfId="19999"/>
    <cellStyle name="20% - Ênfase6 2 6 2 5 4" xfId="28127"/>
    <cellStyle name="20% - Ênfase6 2 6 2 5 5" xfId="36268"/>
    <cellStyle name="20% - Ênfase6 2 6 2 5 6" xfId="43031"/>
    <cellStyle name="20% - Ênfase6 2 6 2 5 7" xfId="54043"/>
    <cellStyle name="20% - Ênfase6 2 6 2 6" xfId="10781"/>
    <cellStyle name="20% - Ênfase6 2 6 2 6 2" xfId="45934"/>
    <cellStyle name="20% - Ênfase6 2 6 2 7" xfId="18363"/>
    <cellStyle name="20% - Ênfase6 2 6 2 8" xfId="26491"/>
    <cellStyle name="20% - Ênfase6 2 6 2 9" xfId="34632"/>
    <cellStyle name="20% - Ênfase6 2 6 3" xfId="2327"/>
    <cellStyle name="20% - Ênfase6 2 6 3 2" xfId="13052"/>
    <cellStyle name="20% - Ênfase6 2 6 3 2 2" xfId="48177"/>
    <cellStyle name="20% - Ênfase6 2 6 3 3" xfId="20806"/>
    <cellStyle name="20% - Ênfase6 2 6 3 4" xfId="28934"/>
    <cellStyle name="20% - Ênfase6 2 6 3 5" xfId="37075"/>
    <cellStyle name="20% - Ênfase6 2 6 3 6" xfId="43032"/>
    <cellStyle name="20% - Ênfase6 2 6 3 7" xfId="54044"/>
    <cellStyle name="20% - Ênfase6 2 6 4" xfId="2328"/>
    <cellStyle name="20% - Ênfase6 2 6 4 2" xfId="14530"/>
    <cellStyle name="20% - Ênfase6 2 6 4 2 2" xfId="49655"/>
    <cellStyle name="20% - Ênfase6 2 6 4 3" xfId="22426"/>
    <cellStyle name="20% - Ênfase6 2 6 4 4" xfId="30554"/>
    <cellStyle name="20% - Ênfase6 2 6 4 5" xfId="38695"/>
    <cellStyle name="20% - Ênfase6 2 6 4 6" xfId="43033"/>
    <cellStyle name="20% - Ênfase6 2 6 4 7" xfId="54045"/>
    <cellStyle name="20% - Ênfase6 2 6 5" xfId="2329"/>
    <cellStyle name="20% - Ênfase6 2 6 5 2" xfId="16022"/>
    <cellStyle name="20% - Ênfase6 2 6 5 2 2" xfId="51147"/>
    <cellStyle name="20% - Ênfase6 2 6 5 3" xfId="24050"/>
    <cellStyle name="20% - Ênfase6 2 6 5 4" xfId="32178"/>
    <cellStyle name="20% - Ênfase6 2 6 5 5" xfId="40319"/>
    <cellStyle name="20% - Ênfase6 2 6 5 6" xfId="43034"/>
    <cellStyle name="20% - Ênfase6 2 6 5 7" xfId="54046"/>
    <cellStyle name="20% - Ênfase6 2 6 6" xfId="2330"/>
    <cellStyle name="20% - Ênfase6 2 6 6 2" xfId="11554"/>
    <cellStyle name="20% - Ênfase6 2 6 6 2 2" xfId="46691"/>
    <cellStyle name="20% - Ênfase6 2 6 6 3" xfId="19190"/>
    <cellStyle name="20% - Ênfase6 2 6 6 4" xfId="27318"/>
    <cellStyle name="20% - Ênfase6 2 6 6 5" xfId="35459"/>
    <cellStyle name="20% - Ênfase6 2 6 6 6" xfId="43035"/>
    <cellStyle name="20% - Ênfase6 2 6 6 7" xfId="54047"/>
    <cellStyle name="20% - Ênfase6 2 6 7" xfId="10012"/>
    <cellStyle name="20% - Ênfase6 2 6 7 2" xfId="45199"/>
    <cellStyle name="20% - Ênfase6 2 6 8" xfId="17554"/>
    <cellStyle name="20% - Ênfase6 2 6 9" xfId="25682"/>
    <cellStyle name="20% - Ênfase6 2 7" xfId="2331"/>
    <cellStyle name="20% - Ênfase6 2 7 10" xfId="34032"/>
    <cellStyle name="20% - Ênfase6 2 7 11" xfId="43036"/>
    <cellStyle name="20% - Ênfase6 2 7 12" xfId="54048"/>
    <cellStyle name="20% - Ênfase6 2 7 2" xfId="2332"/>
    <cellStyle name="20% - Ênfase6 2 7 2 10" xfId="43037"/>
    <cellStyle name="20% - Ênfase6 2 7 2 11" xfId="54049"/>
    <cellStyle name="20% - Ênfase6 2 7 2 2" xfId="2333"/>
    <cellStyle name="20% - Ênfase6 2 7 2 2 2" xfId="13970"/>
    <cellStyle name="20% - Ênfase6 2 7 2 2 2 2" xfId="49095"/>
    <cellStyle name="20% - Ênfase6 2 7 2 2 3" xfId="21824"/>
    <cellStyle name="20% - Ênfase6 2 7 2 2 4" xfId="29952"/>
    <cellStyle name="20% - Ênfase6 2 7 2 2 5" xfId="38093"/>
    <cellStyle name="20% - Ênfase6 2 7 2 2 6" xfId="43038"/>
    <cellStyle name="20% - Ênfase6 2 7 2 2 7" xfId="54050"/>
    <cellStyle name="20% - Ênfase6 2 7 2 3" xfId="2334"/>
    <cellStyle name="20% - Ênfase6 2 7 2 3 2" xfId="15458"/>
    <cellStyle name="20% - Ênfase6 2 7 2 3 2 2" xfId="50583"/>
    <cellStyle name="20% - Ênfase6 2 7 2 3 3" xfId="23444"/>
    <cellStyle name="20% - Ênfase6 2 7 2 3 4" xfId="31572"/>
    <cellStyle name="20% - Ênfase6 2 7 2 3 5" xfId="39713"/>
    <cellStyle name="20% - Ênfase6 2 7 2 3 6" xfId="43039"/>
    <cellStyle name="20% - Ênfase6 2 7 2 3 7" xfId="54051"/>
    <cellStyle name="20% - Ênfase6 2 7 2 4" xfId="2335"/>
    <cellStyle name="20% - Ênfase6 2 7 2 4 2" xfId="16950"/>
    <cellStyle name="20% - Ênfase6 2 7 2 4 2 2" xfId="52075"/>
    <cellStyle name="20% - Ênfase6 2 7 2 4 3" xfId="25068"/>
    <cellStyle name="20% - Ênfase6 2 7 2 4 4" xfId="33196"/>
    <cellStyle name="20% - Ênfase6 2 7 2 4 5" xfId="41337"/>
    <cellStyle name="20% - Ênfase6 2 7 2 4 6" xfId="43040"/>
    <cellStyle name="20% - Ênfase6 2 7 2 4 7" xfId="54052"/>
    <cellStyle name="20% - Ênfase6 2 7 2 5" xfId="2336"/>
    <cellStyle name="20% - Ênfase6 2 7 2 5 2" xfId="12496"/>
    <cellStyle name="20% - Ênfase6 2 7 2 5 2 2" xfId="47621"/>
    <cellStyle name="20% - Ênfase6 2 7 2 5 3" xfId="20208"/>
    <cellStyle name="20% - Ênfase6 2 7 2 5 4" xfId="28336"/>
    <cellStyle name="20% - Ênfase6 2 7 2 5 5" xfId="36477"/>
    <cellStyle name="20% - Ênfase6 2 7 2 5 6" xfId="43041"/>
    <cellStyle name="20% - Ênfase6 2 7 2 5 7" xfId="54053"/>
    <cellStyle name="20% - Ênfase6 2 7 2 6" xfId="10966"/>
    <cellStyle name="20% - Ênfase6 2 7 2 6 2" xfId="46119"/>
    <cellStyle name="20% - Ênfase6 2 7 2 7" xfId="18572"/>
    <cellStyle name="20% - Ênfase6 2 7 2 8" xfId="26700"/>
    <cellStyle name="20% - Ênfase6 2 7 2 9" xfId="34841"/>
    <cellStyle name="20% - Ênfase6 2 7 3" xfId="2337"/>
    <cellStyle name="20% - Ênfase6 2 7 3 2" xfId="13232"/>
    <cellStyle name="20% - Ênfase6 2 7 3 2 2" xfId="48357"/>
    <cellStyle name="20% - Ênfase6 2 7 3 3" xfId="21015"/>
    <cellStyle name="20% - Ênfase6 2 7 3 4" xfId="29143"/>
    <cellStyle name="20% - Ênfase6 2 7 3 5" xfId="37284"/>
    <cellStyle name="20% - Ênfase6 2 7 3 6" xfId="43042"/>
    <cellStyle name="20% - Ênfase6 2 7 3 7" xfId="54054"/>
    <cellStyle name="20% - Ênfase6 2 7 4" xfId="2338"/>
    <cellStyle name="20% - Ênfase6 2 7 4 2" xfId="14715"/>
    <cellStyle name="20% - Ênfase6 2 7 4 2 2" xfId="49840"/>
    <cellStyle name="20% - Ênfase6 2 7 4 3" xfId="22635"/>
    <cellStyle name="20% - Ênfase6 2 7 4 4" xfId="30763"/>
    <cellStyle name="20% - Ênfase6 2 7 4 5" xfId="38904"/>
    <cellStyle name="20% - Ênfase6 2 7 4 6" xfId="43043"/>
    <cellStyle name="20% - Ênfase6 2 7 4 7" xfId="54055"/>
    <cellStyle name="20% - Ênfase6 2 7 5" xfId="2339"/>
    <cellStyle name="20% - Ênfase6 2 7 5 2" xfId="16207"/>
    <cellStyle name="20% - Ênfase6 2 7 5 2 2" xfId="51332"/>
    <cellStyle name="20% - Ênfase6 2 7 5 3" xfId="24259"/>
    <cellStyle name="20% - Ênfase6 2 7 5 4" xfId="32387"/>
    <cellStyle name="20% - Ênfase6 2 7 5 5" xfId="40528"/>
    <cellStyle name="20% - Ênfase6 2 7 5 6" xfId="43044"/>
    <cellStyle name="20% - Ênfase6 2 7 5 7" xfId="54056"/>
    <cellStyle name="20% - Ênfase6 2 7 6" xfId="2340"/>
    <cellStyle name="20% - Ênfase6 2 7 6 2" xfId="11739"/>
    <cellStyle name="20% - Ênfase6 2 7 6 2 2" xfId="46876"/>
    <cellStyle name="20% - Ênfase6 2 7 6 3" xfId="19399"/>
    <cellStyle name="20% - Ênfase6 2 7 6 4" xfId="27527"/>
    <cellStyle name="20% - Ênfase6 2 7 6 5" xfId="35668"/>
    <cellStyle name="20% - Ênfase6 2 7 6 6" xfId="43045"/>
    <cellStyle name="20% - Ênfase6 2 7 6 7" xfId="54057"/>
    <cellStyle name="20% - Ênfase6 2 7 7" xfId="10216"/>
    <cellStyle name="20% - Ênfase6 2 7 7 2" xfId="45382"/>
    <cellStyle name="20% - Ênfase6 2 7 8" xfId="17763"/>
    <cellStyle name="20% - Ênfase6 2 7 9" xfId="25891"/>
    <cellStyle name="20% - Ênfase6 2 8" xfId="2341"/>
    <cellStyle name="20% - Ênfase6 2 8 10" xfId="34099"/>
    <cellStyle name="20% - Ênfase6 2 8 11" xfId="43046"/>
    <cellStyle name="20% - Ênfase6 2 8 12" xfId="54058"/>
    <cellStyle name="20% - Ênfase6 2 8 2" xfId="2342"/>
    <cellStyle name="20% - Ênfase6 2 8 2 10" xfId="43047"/>
    <cellStyle name="20% - Ênfase6 2 8 2 11" xfId="54059"/>
    <cellStyle name="20% - Ênfase6 2 8 2 2" xfId="2343"/>
    <cellStyle name="20% - Ênfase6 2 8 2 2 2" xfId="14031"/>
    <cellStyle name="20% - Ênfase6 2 8 2 2 2 2" xfId="49156"/>
    <cellStyle name="20% - Ênfase6 2 8 2 2 3" xfId="21891"/>
    <cellStyle name="20% - Ênfase6 2 8 2 2 4" xfId="30019"/>
    <cellStyle name="20% - Ênfase6 2 8 2 2 5" xfId="38160"/>
    <cellStyle name="20% - Ênfase6 2 8 2 2 6" xfId="43048"/>
    <cellStyle name="20% - Ênfase6 2 8 2 2 7" xfId="54060"/>
    <cellStyle name="20% - Ênfase6 2 8 2 3" xfId="2344"/>
    <cellStyle name="20% - Ênfase6 2 8 2 3 2" xfId="15519"/>
    <cellStyle name="20% - Ênfase6 2 8 2 3 2 2" xfId="50644"/>
    <cellStyle name="20% - Ênfase6 2 8 2 3 3" xfId="23511"/>
    <cellStyle name="20% - Ênfase6 2 8 2 3 4" xfId="31639"/>
    <cellStyle name="20% - Ênfase6 2 8 2 3 5" xfId="39780"/>
    <cellStyle name="20% - Ênfase6 2 8 2 3 6" xfId="43049"/>
    <cellStyle name="20% - Ênfase6 2 8 2 3 7" xfId="54061"/>
    <cellStyle name="20% - Ênfase6 2 8 2 4" xfId="2345"/>
    <cellStyle name="20% - Ênfase6 2 8 2 4 2" xfId="17011"/>
    <cellStyle name="20% - Ênfase6 2 8 2 4 2 2" xfId="52136"/>
    <cellStyle name="20% - Ênfase6 2 8 2 4 3" xfId="25135"/>
    <cellStyle name="20% - Ênfase6 2 8 2 4 4" xfId="33263"/>
    <cellStyle name="20% - Ênfase6 2 8 2 4 5" xfId="41404"/>
    <cellStyle name="20% - Ênfase6 2 8 2 4 6" xfId="43050"/>
    <cellStyle name="20% - Ênfase6 2 8 2 4 7" xfId="54062"/>
    <cellStyle name="20% - Ênfase6 2 8 2 5" xfId="2346"/>
    <cellStyle name="20% - Ênfase6 2 8 2 5 2" xfId="12557"/>
    <cellStyle name="20% - Ênfase6 2 8 2 5 2 2" xfId="47682"/>
    <cellStyle name="20% - Ênfase6 2 8 2 5 3" xfId="20275"/>
    <cellStyle name="20% - Ênfase6 2 8 2 5 4" xfId="28403"/>
    <cellStyle name="20% - Ênfase6 2 8 2 5 5" xfId="36544"/>
    <cellStyle name="20% - Ênfase6 2 8 2 5 6" xfId="43051"/>
    <cellStyle name="20% - Ênfase6 2 8 2 5 7" xfId="54063"/>
    <cellStyle name="20% - Ênfase6 2 8 2 6" xfId="11027"/>
    <cellStyle name="20% - Ênfase6 2 8 2 6 2" xfId="46180"/>
    <cellStyle name="20% - Ênfase6 2 8 2 7" xfId="18639"/>
    <cellStyle name="20% - Ênfase6 2 8 2 8" xfId="26767"/>
    <cellStyle name="20% - Ênfase6 2 8 2 9" xfId="34908"/>
    <cellStyle name="20% - Ênfase6 2 8 3" xfId="2347"/>
    <cellStyle name="20% - Ênfase6 2 8 3 2" xfId="13293"/>
    <cellStyle name="20% - Ênfase6 2 8 3 2 2" xfId="48418"/>
    <cellStyle name="20% - Ênfase6 2 8 3 3" xfId="21082"/>
    <cellStyle name="20% - Ênfase6 2 8 3 4" xfId="29210"/>
    <cellStyle name="20% - Ênfase6 2 8 3 5" xfId="37351"/>
    <cellStyle name="20% - Ênfase6 2 8 3 6" xfId="43052"/>
    <cellStyle name="20% - Ênfase6 2 8 3 7" xfId="54064"/>
    <cellStyle name="20% - Ênfase6 2 8 4" xfId="2348"/>
    <cellStyle name="20% - Ênfase6 2 8 4 2" xfId="14776"/>
    <cellStyle name="20% - Ênfase6 2 8 4 2 2" xfId="49901"/>
    <cellStyle name="20% - Ênfase6 2 8 4 3" xfId="22702"/>
    <cellStyle name="20% - Ênfase6 2 8 4 4" xfId="30830"/>
    <cellStyle name="20% - Ênfase6 2 8 4 5" xfId="38971"/>
    <cellStyle name="20% - Ênfase6 2 8 4 6" xfId="43053"/>
    <cellStyle name="20% - Ênfase6 2 8 4 7" xfId="54065"/>
    <cellStyle name="20% - Ênfase6 2 8 5" xfId="2349"/>
    <cellStyle name="20% - Ênfase6 2 8 5 2" xfId="16268"/>
    <cellStyle name="20% - Ênfase6 2 8 5 2 2" xfId="51393"/>
    <cellStyle name="20% - Ênfase6 2 8 5 3" xfId="24326"/>
    <cellStyle name="20% - Ênfase6 2 8 5 4" xfId="32454"/>
    <cellStyle name="20% - Ênfase6 2 8 5 5" xfId="40595"/>
    <cellStyle name="20% - Ênfase6 2 8 5 6" xfId="43054"/>
    <cellStyle name="20% - Ênfase6 2 8 5 7" xfId="54066"/>
    <cellStyle name="20% - Ênfase6 2 8 6" xfId="2350"/>
    <cellStyle name="20% - Ênfase6 2 8 6 2" xfId="11800"/>
    <cellStyle name="20% - Ênfase6 2 8 6 2 2" xfId="46937"/>
    <cellStyle name="20% - Ênfase6 2 8 6 3" xfId="19466"/>
    <cellStyle name="20% - Ênfase6 2 8 6 4" xfId="27594"/>
    <cellStyle name="20% - Ênfase6 2 8 6 5" xfId="35735"/>
    <cellStyle name="20% - Ênfase6 2 8 6 6" xfId="43055"/>
    <cellStyle name="20% - Ênfase6 2 8 6 7" xfId="54067"/>
    <cellStyle name="20% - Ênfase6 2 8 7" xfId="10277"/>
    <cellStyle name="20% - Ênfase6 2 8 7 2" xfId="45443"/>
    <cellStyle name="20% - Ênfase6 2 8 8" xfId="17830"/>
    <cellStyle name="20% - Ênfase6 2 8 9" xfId="25958"/>
    <cellStyle name="20% - Ênfase6 2 9" xfId="2351"/>
    <cellStyle name="20% - Ênfase6 2 9 10" xfId="34166"/>
    <cellStyle name="20% - Ênfase6 2 9 11" xfId="43056"/>
    <cellStyle name="20% - Ênfase6 2 9 12" xfId="54068"/>
    <cellStyle name="20% - Ênfase6 2 9 2" xfId="2352"/>
    <cellStyle name="20% - Ênfase6 2 9 2 10" xfId="43057"/>
    <cellStyle name="20% - Ênfase6 2 9 2 11" xfId="54069"/>
    <cellStyle name="20% - Ênfase6 2 9 2 2" xfId="2353"/>
    <cellStyle name="20% - Ênfase6 2 9 2 2 2" xfId="14092"/>
    <cellStyle name="20% - Ênfase6 2 9 2 2 2 2" xfId="49217"/>
    <cellStyle name="20% - Ênfase6 2 9 2 2 3" xfId="21958"/>
    <cellStyle name="20% - Ênfase6 2 9 2 2 4" xfId="30086"/>
    <cellStyle name="20% - Ênfase6 2 9 2 2 5" xfId="38227"/>
    <cellStyle name="20% - Ênfase6 2 9 2 2 6" xfId="43058"/>
    <cellStyle name="20% - Ênfase6 2 9 2 2 7" xfId="54070"/>
    <cellStyle name="20% - Ênfase6 2 9 2 3" xfId="2354"/>
    <cellStyle name="20% - Ênfase6 2 9 2 3 2" xfId="15580"/>
    <cellStyle name="20% - Ênfase6 2 9 2 3 2 2" xfId="50705"/>
    <cellStyle name="20% - Ênfase6 2 9 2 3 3" xfId="23578"/>
    <cellStyle name="20% - Ênfase6 2 9 2 3 4" xfId="31706"/>
    <cellStyle name="20% - Ênfase6 2 9 2 3 5" xfId="39847"/>
    <cellStyle name="20% - Ênfase6 2 9 2 3 6" xfId="43059"/>
    <cellStyle name="20% - Ênfase6 2 9 2 3 7" xfId="54071"/>
    <cellStyle name="20% - Ênfase6 2 9 2 4" xfId="2355"/>
    <cellStyle name="20% - Ênfase6 2 9 2 4 2" xfId="17072"/>
    <cellStyle name="20% - Ênfase6 2 9 2 4 2 2" xfId="52197"/>
    <cellStyle name="20% - Ênfase6 2 9 2 4 3" xfId="25202"/>
    <cellStyle name="20% - Ênfase6 2 9 2 4 4" xfId="33330"/>
    <cellStyle name="20% - Ênfase6 2 9 2 4 5" xfId="41471"/>
    <cellStyle name="20% - Ênfase6 2 9 2 4 6" xfId="43060"/>
    <cellStyle name="20% - Ênfase6 2 9 2 4 7" xfId="54072"/>
    <cellStyle name="20% - Ênfase6 2 9 2 5" xfId="2356"/>
    <cellStyle name="20% - Ênfase6 2 9 2 5 2" xfId="12618"/>
    <cellStyle name="20% - Ênfase6 2 9 2 5 2 2" xfId="47743"/>
    <cellStyle name="20% - Ênfase6 2 9 2 5 3" xfId="20342"/>
    <cellStyle name="20% - Ênfase6 2 9 2 5 4" xfId="28470"/>
    <cellStyle name="20% - Ênfase6 2 9 2 5 5" xfId="36611"/>
    <cellStyle name="20% - Ênfase6 2 9 2 5 6" xfId="43061"/>
    <cellStyle name="20% - Ênfase6 2 9 2 5 7" xfId="54073"/>
    <cellStyle name="20% - Ênfase6 2 9 2 6" xfId="11088"/>
    <cellStyle name="20% - Ênfase6 2 9 2 6 2" xfId="46241"/>
    <cellStyle name="20% - Ênfase6 2 9 2 7" xfId="18706"/>
    <cellStyle name="20% - Ênfase6 2 9 2 8" xfId="26834"/>
    <cellStyle name="20% - Ênfase6 2 9 2 9" xfId="34975"/>
    <cellStyle name="20% - Ênfase6 2 9 3" xfId="2357"/>
    <cellStyle name="20% - Ênfase6 2 9 3 2" xfId="13354"/>
    <cellStyle name="20% - Ênfase6 2 9 3 2 2" xfId="48479"/>
    <cellStyle name="20% - Ênfase6 2 9 3 3" xfId="21149"/>
    <cellStyle name="20% - Ênfase6 2 9 3 4" xfId="29277"/>
    <cellStyle name="20% - Ênfase6 2 9 3 5" xfId="37418"/>
    <cellStyle name="20% - Ênfase6 2 9 3 6" xfId="43062"/>
    <cellStyle name="20% - Ênfase6 2 9 3 7" xfId="54074"/>
    <cellStyle name="20% - Ênfase6 2 9 4" xfId="2358"/>
    <cellStyle name="20% - Ênfase6 2 9 4 2" xfId="14837"/>
    <cellStyle name="20% - Ênfase6 2 9 4 2 2" xfId="49962"/>
    <cellStyle name="20% - Ênfase6 2 9 4 3" xfId="22769"/>
    <cellStyle name="20% - Ênfase6 2 9 4 4" xfId="30897"/>
    <cellStyle name="20% - Ênfase6 2 9 4 5" xfId="39038"/>
    <cellStyle name="20% - Ênfase6 2 9 4 6" xfId="43063"/>
    <cellStyle name="20% - Ênfase6 2 9 4 7" xfId="54075"/>
    <cellStyle name="20% - Ênfase6 2 9 5" xfId="2359"/>
    <cellStyle name="20% - Ênfase6 2 9 5 2" xfId="16329"/>
    <cellStyle name="20% - Ênfase6 2 9 5 2 2" xfId="51454"/>
    <cellStyle name="20% - Ênfase6 2 9 5 3" xfId="24393"/>
    <cellStyle name="20% - Ênfase6 2 9 5 4" xfId="32521"/>
    <cellStyle name="20% - Ênfase6 2 9 5 5" xfId="40662"/>
    <cellStyle name="20% - Ênfase6 2 9 5 6" xfId="43064"/>
    <cellStyle name="20% - Ênfase6 2 9 5 7" xfId="54076"/>
    <cellStyle name="20% - Ênfase6 2 9 6" xfId="2360"/>
    <cellStyle name="20% - Ênfase6 2 9 6 2" xfId="11861"/>
    <cellStyle name="20% - Ênfase6 2 9 6 2 2" xfId="46998"/>
    <cellStyle name="20% - Ênfase6 2 9 6 3" xfId="19533"/>
    <cellStyle name="20% - Ênfase6 2 9 6 4" xfId="27661"/>
    <cellStyle name="20% - Ênfase6 2 9 6 5" xfId="35802"/>
    <cellStyle name="20% - Ênfase6 2 9 6 6" xfId="43065"/>
    <cellStyle name="20% - Ênfase6 2 9 6 7" xfId="54077"/>
    <cellStyle name="20% - Ênfase6 2 9 7" xfId="10345"/>
    <cellStyle name="20% - Ênfase6 2 9 7 2" xfId="45501"/>
    <cellStyle name="20% - Ênfase6 2 9 8" xfId="17897"/>
    <cellStyle name="20% - Ênfase6 2 9 9" xfId="26025"/>
    <cellStyle name="20% - Ênfase6 20" xfId="17241"/>
    <cellStyle name="20% - Ênfase6 21" xfId="25369"/>
    <cellStyle name="20% - Ênfase6 22" xfId="33497"/>
    <cellStyle name="20% - Ênfase6 23" xfId="52278"/>
    <cellStyle name="20% - Ênfase6 24" xfId="53849"/>
    <cellStyle name="20% - Ênfase6 25" xfId="60835"/>
    <cellStyle name="20% - Ênfase6 26" xfId="60855"/>
    <cellStyle name="20% - Ênfase6 27" xfId="60934"/>
    <cellStyle name="20% - Ênfase6 28" xfId="60952"/>
    <cellStyle name="20% - Ênfase6 29" xfId="61431"/>
    <cellStyle name="20% - Ênfase6 3" xfId="44"/>
    <cellStyle name="20% - Ênfase6 3 2" xfId="2362"/>
    <cellStyle name="20% - Ênfase6 3 2 2" xfId="2363"/>
    <cellStyle name="20% - Ênfase6 3 2 2 2" xfId="2364"/>
    <cellStyle name="20% - Ênfase6 3 2 2 2 2" xfId="43069"/>
    <cellStyle name="20% - Ênfase6 3 2 2 3" xfId="43068"/>
    <cellStyle name="20% - Ênfase6 3 2 3" xfId="2365"/>
    <cellStyle name="20% - Ênfase6 3 2 3 2" xfId="2366"/>
    <cellStyle name="20% - Ênfase6 3 2 3 2 2" xfId="43071"/>
    <cellStyle name="20% - Ênfase6 3 2 3 3" xfId="43070"/>
    <cellStyle name="20% - Ênfase6 3 2 4" xfId="2367"/>
    <cellStyle name="20% - Ênfase6 3 2 4 2" xfId="43072"/>
    <cellStyle name="20% - Ênfase6 3 2 5" xfId="43067"/>
    <cellStyle name="20% - Ênfase6 3 3" xfId="61011"/>
    <cellStyle name="20% - Ênfase6 3 4" xfId="61468"/>
    <cellStyle name="20% - Ênfase6 3 5" xfId="61675"/>
    <cellStyle name="20% - Ênfase6 30" xfId="61637"/>
    <cellStyle name="20% - Ênfase6 4" xfId="2368"/>
    <cellStyle name="20% - Ênfase6 4 10" xfId="25405"/>
    <cellStyle name="20% - Ênfase6 4 11" xfId="33534"/>
    <cellStyle name="20% - Ênfase6 4 12" xfId="43073"/>
    <cellStyle name="20% - Ênfase6 4 13" xfId="54078"/>
    <cellStyle name="20% - Ênfase6 4 14" xfId="61025"/>
    <cellStyle name="20% - Ênfase6 4 15" xfId="61482"/>
    <cellStyle name="20% - Ênfase6 4 16" xfId="61689"/>
    <cellStyle name="20% - Ênfase6 4 2" xfId="2369"/>
    <cellStyle name="20% - Ênfase6 4 2 10" xfId="33849"/>
    <cellStyle name="20% - Ênfase6 4 2 11" xfId="43074"/>
    <cellStyle name="20% - Ênfase6 4 2 12" xfId="54079"/>
    <cellStyle name="20% - Ênfase6 4 2 2" xfId="2370"/>
    <cellStyle name="20% - Ênfase6 4 2 2 10" xfId="43075"/>
    <cellStyle name="20% - Ênfase6 4 2 2 11" xfId="54080"/>
    <cellStyle name="20% - Ênfase6 4 2 2 2" xfId="2371"/>
    <cellStyle name="20% - Ênfase6 4 2 2 2 2" xfId="13808"/>
    <cellStyle name="20% - Ênfase6 4 2 2 2 2 2" xfId="48933"/>
    <cellStyle name="20% - Ênfase6 4 2 2 2 3" xfId="21641"/>
    <cellStyle name="20% - Ênfase6 4 2 2 2 4" xfId="29769"/>
    <cellStyle name="20% - Ênfase6 4 2 2 2 5" xfId="37910"/>
    <cellStyle name="20% - Ênfase6 4 2 2 2 6" xfId="43076"/>
    <cellStyle name="20% - Ênfase6 4 2 2 2 7" xfId="54081"/>
    <cellStyle name="20% - Ênfase6 4 2 2 3" xfId="2372"/>
    <cellStyle name="20% - Ênfase6 4 2 2 3 2" xfId="15296"/>
    <cellStyle name="20% - Ênfase6 4 2 2 3 2 2" xfId="50421"/>
    <cellStyle name="20% - Ênfase6 4 2 2 3 3" xfId="23261"/>
    <cellStyle name="20% - Ênfase6 4 2 2 3 4" xfId="31389"/>
    <cellStyle name="20% - Ênfase6 4 2 2 3 5" xfId="39530"/>
    <cellStyle name="20% - Ênfase6 4 2 2 3 6" xfId="43077"/>
    <cellStyle name="20% - Ênfase6 4 2 2 3 7" xfId="54082"/>
    <cellStyle name="20% - Ênfase6 4 2 2 4" xfId="2373"/>
    <cellStyle name="20% - Ênfase6 4 2 2 4 2" xfId="16788"/>
    <cellStyle name="20% - Ênfase6 4 2 2 4 2 2" xfId="51913"/>
    <cellStyle name="20% - Ênfase6 4 2 2 4 3" xfId="24885"/>
    <cellStyle name="20% - Ênfase6 4 2 2 4 4" xfId="33013"/>
    <cellStyle name="20% - Ênfase6 4 2 2 4 5" xfId="41154"/>
    <cellStyle name="20% - Ênfase6 4 2 2 4 6" xfId="43078"/>
    <cellStyle name="20% - Ênfase6 4 2 2 4 7" xfId="54083"/>
    <cellStyle name="20% - Ênfase6 4 2 2 5" xfId="2374"/>
    <cellStyle name="20% - Ênfase6 4 2 2 5 2" xfId="12334"/>
    <cellStyle name="20% - Ênfase6 4 2 2 5 2 2" xfId="47459"/>
    <cellStyle name="20% - Ênfase6 4 2 2 5 3" xfId="20025"/>
    <cellStyle name="20% - Ênfase6 4 2 2 5 4" xfId="28153"/>
    <cellStyle name="20% - Ênfase6 4 2 2 5 5" xfId="36294"/>
    <cellStyle name="20% - Ênfase6 4 2 2 5 6" xfId="43079"/>
    <cellStyle name="20% - Ênfase6 4 2 2 5 7" xfId="54084"/>
    <cellStyle name="20% - Ênfase6 4 2 2 6" xfId="10804"/>
    <cellStyle name="20% - Ênfase6 4 2 2 6 2" xfId="45957"/>
    <cellStyle name="20% - Ênfase6 4 2 2 7" xfId="18389"/>
    <cellStyle name="20% - Ênfase6 4 2 2 8" xfId="26517"/>
    <cellStyle name="20% - Ênfase6 4 2 2 9" xfId="34658"/>
    <cellStyle name="20% - Ênfase6 4 2 3" xfId="2375"/>
    <cellStyle name="20% - Ênfase6 4 2 3 2" xfId="13075"/>
    <cellStyle name="20% - Ênfase6 4 2 3 2 2" xfId="48200"/>
    <cellStyle name="20% - Ênfase6 4 2 3 3" xfId="20832"/>
    <cellStyle name="20% - Ênfase6 4 2 3 4" xfId="28960"/>
    <cellStyle name="20% - Ênfase6 4 2 3 5" xfId="37101"/>
    <cellStyle name="20% - Ênfase6 4 2 3 6" xfId="43080"/>
    <cellStyle name="20% - Ênfase6 4 2 3 7" xfId="54085"/>
    <cellStyle name="20% - Ênfase6 4 2 4" xfId="2376"/>
    <cellStyle name="20% - Ênfase6 4 2 4 2" xfId="14553"/>
    <cellStyle name="20% - Ênfase6 4 2 4 2 2" xfId="49678"/>
    <cellStyle name="20% - Ênfase6 4 2 4 3" xfId="22452"/>
    <cellStyle name="20% - Ênfase6 4 2 4 4" xfId="30580"/>
    <cellStyle name="20% - Ênfase6 4 2 4 5" xfId="38721"/>
    <cellStyle name="20% - Ênfase6 4 2 4 6" xfId="43081"/>
    <cellStyle name="20% - Ênfase6 4 2 4 7" xfId="54086"/>
    <cellStyle name="20% - Ênfase6 4 2 5" xfId="2377"/>
    <cellStyle name="20% - Ênfase6 4 2 5 2" xfId="16045"/>
    <cellStyle name="20% - Ênfase6 4 2 5 2 2" xfId="51170"/>
    <cellStyle name="20% - Ênfase6 4 2 5 3" xfId="24076"/>
    <cellStyle name="20% - Ênfase6 4 2 5 4" xfId="32204"/>
    <cellStyle name="20% - Ênfase6 4 2 5 5" xfId="40345"/>
    <cellStyle name="20% - Ênfase6 4 2 5 6" xfId="43082"/>
    <cellStyle name="20% - Ênfase6 4 2 5 7" xfId="54087"/>
    <cellStyle name="20% - Ênfase6 4 2 6" xfId="2378"/>
    <cellStyle name="20% - Ênfase6 4 2 6 2" xfId="11577"/>
    <cellStyle name="20% - Ênfase6 4 2 6 2 2" xfId="46714"/>
    <cellStyle name="20% - Ênfase6 4 2 6 3" xfId="19216"/>
    <cellStyle name="20% - Ênfase6 4 2 6 4" xfId="27344"/>
    <cellStyle name="20% - Ênfase6 4 2 6 5" xfId="35485"/>
    <cellStyle name="20% - Ênfase6 4 2 6 6" xfId="43083"/>
    <cellStyle name="20% - Ênfase6 4 2 6 7" xfId="54088"/>
    <cellStyle name="20% - Ênfase6 4 2 7" xfId="10036"/>
    <cellStyle name="20% - Ênfase6 4 2 7 2" xfId="45222"/>
    <cellStyle name="20% - Ênfase6 4 2 8" xfId="17580"/>
    <cellStyle name="20% - Ênfase6 4 2 9" xfId="25708"/>
    <cellStyle name="20% - Ênfase6 4 3" xfId="2379"/>
    <cellStyle name="20% - Ênfase6 4 3 10" xfId="43084"/>
    <cellStyle name="20% - Ênfase6 4 3 11" xfId="54089"/>
    <cellStyle name="20% - Ênfase6 4 3 2" xfId="2380"/>
    <cellStyle name="20% - Ênfase6 4 3 2 2" xfId="13534"/>
    <cellStyle name="20% - Ênfase6 4 3 2 2 2" xfId="48659"/>
    <cellStyle name="20% - Ênfase6 4 3 2 3" xfId="21338"/>
    <cellStyle name="20% - Ênfase6 4 3 2 4" xfId="29466"/>
    <cellStyle name="20% - Ênfase6 4 3 2 5" xfId="37607"/>
    <cellStyle name="20% - Ênfase6 4 3 2 6" xfId="43085"/>
    <cellStyle name="20% - Ênfase6 4 3 2 7" xfId="54090"/>
    <cellStyle name="20% - Ênfase6 4 3 3" xfId="2381"/>
    <cellStyle name="20% - Ênfase6 4 3 3 2" xfId="15017"/>
    <cellStyle name="20% - Ênfase6 4 3 3 2 2" xfId="50142"/>
    <cellStyle name="20% - Ênfase6 4 3 3 3" xfId="22958"/>
    <cellStyle name="20% - Ênfase6 4 3 3 4" xfId="31086"/>
    <cellStyle name="20% - Ênfase6 4 3 3 5" xfId="39227"/>
    <cellStyle name="20% - Ênfase6 4 3 3 6" xfId="43086"/>
    <cellStyle name="20% - Ênfase6 4 3 3 7" xfId="54091"/>
    <cellStyle name="20% - Ênfase6 4 3 4" xfId="2382"/>
    <cellStyle name="20% - Ênfase6 4 3 4 2" xfId="16509"/>
    <cellStyle name="20% - Ênfase6 4 3 4 2 2" xfId="51634"/>
    <cellStyle name="20% - Ênfase6 4 3 4 3" xfId="24582"/>
    <cellStyle name="20% - Ênfase6 4 3 4 4" xfId="32710"/>
    <cellStyle name="20% - Ênfase6 4 3 4 5" xfId="40851"/>
    <cellStyle name="20% - Ênfase6 4 3 4 6" xfId="43087"/>
    <cellStyle name="20% - Ênfase6 4 3 4 7" xfId="54092"/>
    <cellStyle name="20% - Ênfase6 4 3 5" xfId="2383"/>
    <cellStyle name="20% - Ênfase6 4 3 5 2" xfId="12062"/>
    <cellStyle name="20% - Ênfase6 4 3 5 2 2" xfId="47188"/>
    <cellStyle name="20% - Ênfase6 4 3 5 3" xfId="19732"/>
    <cellStyle name="20% - Ênfase6 4 3 5 4" xfId="27860"/>
    <cellStyle name="20% - Ênfase6 4 3 5 5" xfId="36001"/>
    <cellStyle name="20% - Ênfase6 4 3 5 6" xfId="43088"/>
    <cellStyle name="20% - Ênfase6 4 3 5 7" xfId="54093"/>
    <cellStyle name="20% - Ênfase6 4 3 6" xfId="10525"/>
    <cellStyle name="20% - Ênfase6 4 3 6 2" xfId="45678"/>
    <cellStyle name="20% - Ênfase6 4 3 7" xfId="18086"/>
    <cellStyle name="20% - Ênfase6 4 3 8" xfId="26214"/>
    <cellStyle name="20% - Ênfase6 4 3 9" xfId="34355"/>
    <cellStyle name="20% - Ênfase6 4 4" xfId="2384"/>
    <cellStyle name="20% - Ênfase6 4 4 2" xfId="12796"/>
    <cellStyle name="20% - Ênfase6 4 4 2 2" xfId="47921"/>
    <cellStyle name="20% - Ênfase6 4 4 3" xfId="20529"/>
    <cellStyle name="20% - Ênfase6 4 4 4" xfId="28657"/>
    <cellStyle name="20% - Ênfase6 4 4 5" xfId="36798"/>
    <cellStyle name="20% - Ênfase6 4 4 6" xfId="43089"/>
    <cellStyle name="20% - Ênfase6 4 4 7" xfId="54094"/>
    <cellStyle name="20% - Ênfase6 4 5" xfId="2385"/>
    <cellStyle name="20% - Ênfase6 4 5 2" xfId="14274"/>
    <cellStyle name="20% - Ênfase6 4 5 2 2" xfId="49399"/>
    <cellStyle name="20% - Ênfase6 4 5 3" xfId="22149"/>
    <cellStyle name="20% - Ênfase6 4 5 4" xfId="30277"/>
    <cellStyle name="20% - Ênfase6 4 5 5" xfId="38418"/>
    <cellStyle name="20% - Ênfase6 4 5 6" xfId="43090"/>
    <cellStyle name="20% - Ênfase6 4 5 7" xfId="54095"/>
    <cellStyle name="20% - Ênfase6 4 6" xfId="2386"/>
    <cellStyle name="20% - Ênfase6 4 6 2" xfId="15766"/>
    <cellStyle name="20% - Ênfase6 4 6 2 2" xfId="50891"/>
    <cellStyle name="20% - Ênfase6 4 6 3" xfId="23773"/>
    <cellStyle name="20% - Ênfase6 4 6 4" xfId="31901"/>
    <cellStyle name="20% - Ênfase6 4 6 5" xfId="40042"/>
    <cellStyle name="20% - Ênfase6 4 6 6" xfId="43091"/>
    <cellStyle name="20% - Ênfase6 4 6 7" xfId="54096"/>
    <cellStyle name="20% - Ênfase6 4 7" xfId="2387"/>
    <cellStyle name="20% - Ênfase6 4 7 2" xfId="11296"/>
    <cellStyle name="20% - Ênfase6 4 7 2 2" xfId="46435"/>
    <cellStyle name="20% - Ênfase6 4 7 3" xfId="18913"/>
    <cellStyle name="20% - Ênfase6 4 7 4" xfId="27041"/>
    <cellStyle name="20% - Ênfase6 4 7 5" xfId="35182"/>
    <cellStyle name="20% - Ênfase6 4 7 6" xfId="43092"/>
    <cellStyle name="20% - Ênfase6 4 7 7" xfId="54097"/>
    <cellStyle name="20% - Ênfase6 4 8" xfId="9670"/>
    <cellStyle name="20% - Ênfase6 4 8 2" xfId="44943"/>
    <cellStyle name="20% - Ênfase6 4 9" xfId="17277"/>
    <cellStyle name="20% - Ênfase6 5" xfId="2388"/>
    <cellStyle name="20% - Ênfase6 5 10" xfId="25440"/>
    <cellStyle name="20% - Ênfase6 5 11" xfId="33571"/>
    <cellStyle name="20% - Ênfase6 5 12" xfId="43093"/>
    <cellStyle name="20% - Ênfase6 5 13" xfId="54098"/>
    <cellStyle name="20% - Ênfase6 5 14" xfId="61038"/>
    <cellStyle name="20% - Ênfase6 5 15" xfId="61495"/>
    <cellStyle name="20% - Ênfase6 5 16" xfId="61702"/>
    <cellStyle name="20% - Ênfase6 5 2" xfId="2389"/>
    <cellStyle name="20% - Ênfase6 5 2 10" xfId="33884"/>
    <cellStyle name="20% - Ênfase6 5 2 11" xfId="43094"/>
    <cellStyle name="20% - Ênfase6 5 2 12" xfId="54099"/>
    <cellStyle name="20% - Ênfase6 5 2 2" xfId="2390"/>
    <cellStyle name="20% - Ênfase6 5 2 2 10" xfId="43095"/>
    <cellStyle name="20% - Ênfase6 5 2 2 11" xfId="54100"/>
    <cellStyle name="20% - Ênfase6 5 2 2 2" xfId="2391"/>
    <cellStyle name="20% - Ênfase6 5 2 2 2 2" xfId="13838"/>
    <cellStyle name="20% - Ênfase6 5 2 2 2 2 2" xfId="48963"/>
    <cellStyle name="20% - Ênfase6 5 2 2 2 3" xfId="21676"/>
    <cellStyle name="20% - Ênfase6 5 2 2 2 4" xfId="29804"/>
    <cellStyle name="20% - Ênfase6 5 2 2 2 5" xfId="37945"/>
    <cellStyle name="20% - Ênfase6 5 2 2 2 6" xfId="43096"/>
    <cellStyle name="20% - Ênfase6 5 2 2 2 7" xfId="54101"/>
    <cellStyle name="20% - Ênfase6 5 2 2 3" xfId="2392"/>
    <cellStyle name="20% - Ênfase6 5 2 2 3 2" xfId="15326"/>
    <cellStyle name="20% - Ênfase6 5 2 2 3 2 2" xfId="50451"/>
    <cellStyle name="20% - Ênfase6 5 2 2 3 3" xfId="23296"/>
    <cellStyle name="20% - Ênfase6 5 2 2 3 4" xfId="31424"/>
    <cellStyle name="20% - Ênfase6 5 2 2 3 5" xfId="39565"/>
    <cellStyle name="20% - Ênfase6 5 2 2 3 6" xfId="43097"/>
    <cellStyle name="20% - Ênfase6 5 2 2 3 7" xfId="54102"/>
    <cellStyle name="20% - Ênfase6 5 2 2 4" xfId="2393"/>
    <cellStyle name="20% - Ênfase6 5 2 2 4 2" xfId="16818"/>
    <cellStyle name="20% - Ênfase6 5 2 2 4 2 2" xfId="51943"/>
    <cellStyle name="20% - Ênfase6 5 2 2 4 3" xfId="24920"/>
    <cellStyle name="20% - Ênfase6 5 2 2 4 4" xfId="33048"/>
    <cellStyle name="20% - Ênfase6 5 2 2 4 5" xfId="41189"/>
    <cellStyle name="20% - Ênfase6 5 2 2 4 6" xfId="43098"/>
    <cellStyle name="20% - Ênfase6 5 2 2 4 7" xfId="54103"/>
    <cellStyle name="20% - Ênfase6 5 2 2 5" xfId="2394"/>
    <cellStyle name="20% - Ênfase6 5 2 2 5 2" xfId="12364"/>
    <cellStyle name="20% - Ênfase6 5 2 2 5 2 2" xfId="47489"/>
    <cellStyle name="20% - Ênfase6 5 2 2 5 3" xfId="20060"/>
    <cellStyle name="20% - Ênfase6 5 2 2 5 4" xfId="28188"/>
    <cellStyle name="20% - Ênfase6 5 2 2 5 5" xfId="36329"/>
    <cellStyle name="20% - Ênfase6 5 2 2 5 6" xfId="43099"/>
    <cellStyle name="20% - Ênfase6 5 2 2 5 7" xfId="54104"/>
    <cellStyle name="20% - Ênfase6 5 2 2 6" xfId="10834"/>
    <cellStyle name="20% - Ênfase6 5 2 2 6 2" xfId="45987"/>
    <cellStyle name="20% - Ênfase6 5 2 2 7" xfId="18424"/>
    <cellStyle name="20% - Ênfase6 5 2 2 8" xfId="26552"/>
    <cellStyle name="20% - Ênfase6 5 2 2 9" xfId="34693"/>
    <cellStyle name="20% - Ênfase6 5 2 3" xfId="2395"/>
    <cellStyle name="20% - Ênfase6 5 2 3 2" xfId="13105"/>
    <cellStyle name="20% - Ênfase6 5 2 3 2 2" xfId="48230"/>
    <cellStyle name="20% - Ênfase6 5 2 3 3" xfId="20867"/>
    <cellStyle name="20% - Ênfase6 5 2 3 4" xfId="28995"/>
    <cellStyle name="20% - Ênfase6 5 2 3 5" xfId="37136"/>
    <cellStyle name="20% - Ênfase6 5 2 3 6" xfId="43100"/>
    <cellStyle name="20% - Ênfase6 5 2 3 7" xfId="54105"/>
    <cellStyle name="20% - Ênfase6 5 2 4" xfId="2396"/>
    <cellStyle name="20% - Ênfase6 5 2 4 2" xfId="14583"/>
    <cellStyle name="20% - Ênfase6 5 2 4 2 2" xfId="49708"/>
    <cellStyle name="20% - Ênfase6 5 2 4 3" xfId="22487"/>
    <cellStyle name="20% - Ênfase6 5 2 4 4" xfId="30615"/>
    <cellStyle name="20% - Ênfase6 5 2 4 5" xfId="38756"/>
    <cellStyle name="20% - Ênfase6 5 2 4 6" xfId="43101"/>
    <cellStyle name="20% - Ênfase6 5 2 4 7" xfId="54106"/>
    <cellStyle name="20% - Ênfase6 5 2 5" xfId="2397"/>
    <cellStyle name="20% - Ênfase6 5 2 5 2" xfId="16075"/>
    <cellStyle name="20% - Ênfase6 5 2 5 2 2" xfId="51200"/>
    <cellStyle name="20% - Ênfase6 5 2 5 3" xfId="24111"/>
    <cellStyle name="20% - Ênfase6 5 2 5 4" xfId="32239"/>
    <cellStyle name="20% - Ênfase6 5 2 5 5" xfId="40380"/>
    <cellStyle name="20% - Ênfase6 5 2 5 6" xfId="43102"/>
    <cellStyle name="20% - Ênfase6 5 2 5 7" xfId="54107"/>
    <cellStyle name="20% - Ênfase6 5 2 6" xfId="2398"/>
    <cellStyle name="20% - Ênfase6 5 2 6 2" xfId="11607"/>
    <cellStyle name="20% - Ênfase6 5 2 6 2 2" xfId="46744"/>
    <cellStyle name="20% - Ênfase6 5 2 6 3" xfId="19251"/>
    <cellStyle name="20% - Ênfase6 5 2 6 4" xfId="27379"/>
    <cellStyle name="20% - Ênfase6 5 2 6 5" xfId="35520"/>
    <cellStyle name="20% - Ênfase6 5 2 6 6" xfId="43103"/>
    <cellStyle name="20% - Ênfase6 5 2 6 7" xfId="54108"/>
    <cellStyle name="20% - Ênfase6 5 2 7" xfId="10068"/>
    <cellStyle name="20% - Ênfase6 5 2 7 2" xfId="45252"/>
    <cellStyle name="20% - Ênfase6 5 2 8" xfId="17615"/>
    <cellStyle name="20% - Ênfase6 5 2 9" xfId="25743"/>
    <cellStyle name="20% - Ênfase6 5 3" xfId="2399"/>
    <cellStyle name="20% - Ênfase6 5 3 10" xfId="43104"/>
    <cellStyle name="20% - Ênfase6 5 3 11" xfId="54109"/>
    <cellStyle name="20% - Ênfase6 5 3 2" xfId="2400"/>
    <cellStyle name="20% - Ênfase6 5 3 2 2" xfId="13559"/>
    <cellStyle name="20% - Ênfase6 5 3 2 2 2" xfId="48684"/>
    <cellStyle name="20% - Ênfase6 5 3 2 3" xfId="21373"/>
    <cellStyle name="20% - Ênfase6 5 3 2 4" xfId="29501"/>
    <cellStyle name="20% - Ênfase6 5 3 2 5" xfId="37642"/>
    <cellStyle name="20% - Ênfase6 5 3 2 6" xfId="43105"/>
    <cellStyle name="20% - Ênfase6 5 3 2 7" xfId="54110"/>
    <cellStyle name="20% - Ênfase6 5 3 3" xfId="2401"/>
    <cellStyle name="20% - Ênfase6 5 3 3 2" xfId="15047"/>
    <cellStyle name="20% - Ênfase6 5 3 3 2 2" xfId="50172"/>
    <cellStyle name="20% - Ênfase6 5 3 3 3" xfId="22993"/>
    <cellStyle name="20% - Ênfase6 5 3 3 4" xfId="31121"/>
    <cellStyle name="20% - Ênfase6 5 3 3 5" xfId="39262"/>
    <cellStyle name="20% - Ênfase6 5 3 3 6" xfId="43106"/>
    <cellStyle name="20% - Ênfase6 5 3 3 7" xfId="54111"/>
    <cellStyle name="20% - Ênfase6 5 3 4" xfId="2402"/>
    <cellStyle name="20% - Ênfase6 5 3 4 2" xfId="16539"/>
    <cellStyle name="20% - Ênfase6 5 3 4 2 2" xfId="51664"/>
    <cellStyle name="20% - Ênfase6 5 3 4 3" xfId="24617"/>
    <cellStyle name="20% - Ênfase6 5 3 4 4" xfId="32745"/>
    <cellStyle name="20% - Ênfase6 5 3 4 5" xfId="40886"/>
    <cellStyle name="20% - Ênfase6 5 3 4 6" xfId="43107"/>
    <cellStyle name="20% - Ênfase6 5 3 4 7" xfId="54112"/>
    <cellStyle name="20% - Ênfase6 5 3 5" xfId="2403"/>
    <cellStyle name="20% - Ênfase6 5 3 5 2" xfId="12088"/>
    <cellStyle name="20% - Ênfase6 5 3 5 2 2" xfId="47213"/>
    <cellStyle name="20% - Ênfase6 5 3 5 3" xfId="19760"/>
    <cellStyle name="20% - Ênfase6 5 3 5 4" xfId="27888"/>
    <cellStyle name="20% - Ênfase6 5 3 5 5" xfId="36029"/>
    <cellStyle name="20% - Ênfase6 5 3 5 6" xfId="43108"/>
    <cellStyle name="20% - Ênfase6 5 3 5 7" xfId="54113"/>
    <cellStyle name="20% - Ênfase6 5 3 6" xfId="10555"/>
    <cellStyle name="20% - Ênfase6 5 3 6 2" xfId="45708"/>
    <cellStyle name="20% - Ênfase6 5 3 7" xfId="18121"/>
    <cellStyle name="20% - Ênfase6 5 3 8" xfId="26249"/>
    <cellStyle name="20% - Ênfase6 5 3 9" xfId="34390"/>
    <cellStyle name="20% - Ênfase6 5 4" xfId="2404"/>
    <cellStyle name="20% - Ênfase6 5 4 2" xfId="12826"/>
    <cellStyle name="20% - Ênfase6 5 4 2 2" xfId="47951"/>
    <cellStyle name="20% - Ênfase6 5 4 3" xfId="20564"/>
    <cellStyle name="20% - Ênfase6 5 4 4" xfId="28692"/>
    <cellStyle name="20% - Ênfase6 5 4 5" xfId="36833"/>
    <cellStyle name="20% - Ênfase6 5 4 6" xfId="43109"/>
    <cellStyle name="20% - Ênfase6 5 4 7" xfId="54114"/>
    <cellStyle name="20% - Ênfase6 5 5" xfId="2405"/>
    <cellStyle name="20% - Ênfase6 5 5 2" xfId="14304"/>
    <cellStyle name="20% - Ênfase6 5 5 2 2" xfId="49429"/>
    <cellStyle name="20% - Ênfase6 5 5 3" xfId="22184"/>
    <cellStyle name="20% - Ênfase6 5 5 4" xfId="30312"/>
    <cellStyle name="20% - Ênfase6 5 5 5" xfId="38453"/>
    <cellStyle name="20% - Ênfase6 5 5 6" xfId="43110"/>
    <cellStyle name="20% - Ênfase6 5 5 7" xfId="54115"/>
    <cellStyle name="20% - Ênfase6 5 6" xfId="2406"/>
    <cellStyle name="20% - Ênfase6 5 6 2" xfId="15796"/>
    <cellStyle name="20% - Ênfase6 5 6 2 2" xfId="50921"/>
    <cellStyle name="20% - Ênfase6 5 6 3" xfId="23808"/>
    <cellStyle name="20% - Ênfase6 5 6 4" xfId="31936"/>
    <cellStyle name="20% - Ênfase6 5 6 5" xfId="40077"/>
    <cellStyle name="20% - Ênfase6 5 6 6" xfId="43111"/>
    <cellStyle name="20% - Ênfase6 5 6 7" xfId="54116"/>
    <cellStyle name="20% - Ênfase6 5 7" xfId="2407"/>
    <cellStyle name="20% - Ênfase6 5 7 2" xfId="11327"/>
    <cellStyle name="20% - Ênfase6 5 7 2 2" xfId="46465"/>
    <cellStyle name="20% - Ênfase6 5 7 3" xfId="18948"/>
    <cellStyle name="20% - Ênfase6 5 7 4" xfId="27076"/>
    <cellStyle name="20% - Ênfase6 5 7 5" xfId="35217"/>
    <cellStyle name="20% - Ênfase6 5 7 6" xfId="43112"/>
    <cellStyle name="20% - Ênfase6 5 7 7" xfId="54117"/>
    <cellStyle name="20% - Ênfase6 5 8" xfId="9703"/>
    <cellStyle name="20% - Ênfase6 5 8 2" xfId="44973"/>
    <cellStyle name="20% - Ênfase6 5 9" xfId="17312"/>
    <cellStyle name="20% - Ênfase6 6" xfId="2408"/>
    <cellStyle name="20% - Ênfase6 6 10" xfId="25486"/>
    <cellStyle name="20% - Ênfase6 6 11" xfId="33626"/>
    <cellStyle name="20% - Ênfase6 6 12" xfId="43113"/>
    <cellStyle name="20% - Ênfase6 6 13" xfId="54118"/>
    <cellStyle name="20% - Ênfase6 6 14" xfId="61052"/>
    <cellStyle name="20% - Ênfase6 6 15" xfId="61509"/>
    <cellStyle name="20% - Ênfase6 6 16" xfId="61716"/>
    <cellStyle name="20% - Ênfase6 6 2" xfId="2409"/>
    <cellStyle name="20% - Ênfase6 6 2 10" xfId="33938"/>
    <cellStyle name="20% - Ênfase6 6 2 11" xfId="43114"/>
    <cellStyle name="20% - Ênfase6 6 2 12" xfId="54119"/>
    <cellStyle name="20% - Ênfase6 6 2 2" xfId="2410"/>
    <cellStyle name="20% - Ênfase6 6 2 2 10" xfId="43115"/>
    <cellStyle name="20% - Ênfase6 6 2 2 11" xfId="54120"/>
    <cellStyle name="20% - Ênfase6 6 2 2 2" xfId="2411"/>
    <cellStyle name="20% - Ênfase6 6 2 2 2 2" xfId="13887"/>
    <cellStyle name="20% - Ênfase6 6 2 2 2 2 2" xfId="49012"/>
    <cellStyle name="20% - Ênfase6 6 2 2 2 3" xfId="21730"/>
    <cellStyle name="20% - Ênfase6 6 2 2 2 4" xfId="29858"/>
    <cellStyle name="20% - Ênfase6 6 2 2 2 5" xfId="37999"/>
    <cellStyle name="20% - Ênfase6 6 2 2 2 6" xfId="43116"/>
    <cellStyle name="20% - Ênfase6 6 2 2 2 7" xfId="54121"/>
    <cellStyle name="20% - Ênfase6 6 2 2 3" xfId="2412"/>
    <cellStyle name="20% - Ênfase6 6 2 2 3 2" xfId="15375"/>
    <cellStyle name="20% - Ênfase6 6 2 2 3 2 2" xfId="50500"/>
    <cellStyle name="20% - Ênfase6 6 2 2 3 3" xfId="23350"/>
    <cellStyle name="20% - Ênfase6 6 2 2 3 4" xfId="31478"/>
    <cellStyle name="20% - Ênfase6 6 2 2 3 5" xfId="39619"/>
    <cellStyle name="20% - Ênfase6 6 2 2 3 6" xfId="43117"/>
    <cellStyle name="20% - Ênfase6 6 2 2 3 7" xfId="54122"/>
    <cellStyle name="20% - Ênfase6 6 2 2 4" xfId="2413"/>
    <cellStyle name="20% - Ênfase6 6 2 2 4 2" xfId="16867"/>
    <cellStyle name="20% - Ênfase6 6 2 2 4 2 2" xfId="51992"/>
    <cellStyle name="20% - Ênfase6 6 2 2 4 3" xfId="24974"/>
    <cellStyle name="20% - Ênfase6 6 2 2 4 4" xfId="33102"/>
    <cellStyle name="20% - Ênfase6 6 2 2 4 5" xfId="41243"/>
    <cellStyle name="20% - Ênfase6 6 2 2 4 6" xfId="43118"/>
    <cellStyle name="20% - Ênfase6 6 2 2 4 7" xfId="54123"/>
    <cellStyle name="20% - Ênfase6 6 2 2 5" xfId="2414"/>
    <cellStyle name="20% - Ênfase6 6 2 2 5 2" xfId="12413"/>
    <cellStyle name="20% - Ênfase6 6 2 2 5 2 2" xfId="47538"/>
    <cellStyle name="20% - Ênfase6 6 2 2 5 3" xfId="20114"/>
    <cellStyle name="20% - Ênfase6 6 2 2 5 4" xfId="28242"/>
    <cellStyle name="20% - Ênfase6 6 2 2 5 5" xfId="36383"/>
    <cellStyle name="20% - Ênfase6 6 2 2 5 6" xfId="43119"/>
    <cellStyle name="20% - Ênfase6 6 2 2 5 7" xfId="54124"/>
    <cellStyle name="20% - Ênfase6 6 2 2 6" xfId="10883"/>
    <cellStyle name="20% - Ênfase6 6 2 2 6 2" xfId="46036"/>
    <cellStyle name="20% - Ênfase6 6 2 2 7" xfId="18478"/>
    <cellStyle name="20% - Ênfase6 6 2 2 8" xfId="26606"/>
    <cellStyle name="20% - Ênfase6 6 2 2 9" xfId="34747"/>
    <cellStyle name="20% - Ênfase6 6 2 3" xfId="2415"/>
    <cellStyle name="20% - Ênfase6 6 2 3 2" xfId="13154"/>
    <cellStyle name="20% - Ênfase6 6 2 3 2 2" xfId="48279"/>
    <cellStyle name="20% - Ênfase6 6 2 3 3" xfId="20921"/>
    <cellStyle name="20% - Ênfase6 6 2 3 4" xfId="29049"/>
    <cellStyle name="20% - Ênfase6 6 2 3 5" xfId="37190"/>
    <cellStyle name="20% - Ênfase6 6 2 3 6" xfId="43120"/>
    <cellStyle name="20% - Ênfase6 6 2 3 7" xfId="54125"/>
    <cellStyle name="20% - Ênfase6 6 2 4" xfId="2416"/>
    <cellStyle name="20% - Ênfase6 6 2 4 2" xfId="14632"/>
    <cellStyle name="20% - Ênfase6 6 2 4 2 2" xfId="49757"/>
    <cellStyle name="20% - Ênfase6 6 2 4 3" xfId="22541"/>
    <cellStyle name="20% - Ênfase6 6 2 4 4" xfId="30669"/>
    <cellStyle name="20% - Ênfase6 6 2 4 5" xfId="38810"/>
    <cellStyle name="20% - Ênfase6 6 2 4 6" xfId="43121"/>
    <cellStyle name="20% - Ênfase6 6 2 4 7" xfId="54126"/>
    <cellStyle name="20% - Ênfase6 6 2 5" xfId="2417"/>
    <cellStyle name="20% - Ênfase6 6 2 5 2" xfId="16124"/>
    <cellStyle name="20% - Ênfase6 6 2 5 2 2" xfId="51249"/>
    <cellStyle name="20% - Ênfase6 6 2 5 3" xfId="24165"/>
    <cellStyle name="20% - Ênfase6 6 2 5 4" xfId="32293"/>
    <cellStyle name="20% - Ênfase6 6 2 5 5" xfId="40434"/>
    <cellStyle name="20% - Ênfase6 6 2 5 6" xfId="43122"/>
    <cellStyle name="20% - Ênfase6 6 2 5 7" xfId="54127"/>
    <cellStyle name="20% - Ênfase6 6 2 6" xfId="2418"/>
    <cellStyle name="20% - Ênfase6 6 2 6 2" xfId="11656"/>
    <cellStyle name="20% - Ênfase6 6 2 6 2 2" xfId="46793"/>
    <cellStyle name="20% - Ênfase6 6 2 6 3" xfId="19305"/>
    <cellStyle name="20% - Ênfase6 6 2 6 4" xfId="27433"/>
    <cellStyle name="20% - Ênfase6 6 2 6 5" xfId="35574"/>
    <cellStyle name="20% - Ênfase6 6 2 6 6" xfId="43123"/>
    <cellStyle name="20% - Ênfase6 6 2 6 7" xfId="54128"/>
    <cellStyle name="20% - Ênfase6 6 2 7" xfId="10131"/>
    <cellStyle name="20% - Ênfase6 6 2 7 2" xfId="45301"/>
    <cellStyle name="20% - Ênfase6 6 2 8" xfId="17669"/>
    <cellStyle name="20% - Ênfase6 6 2 9" xfId="25797"/>
    <cellStyle name="20% - Ênfase6 6 3" xfId="2419"/>
    <cellStyle name="20% - Ênfase6 6 3 10" xfId="43124"/>
    <cellStyle name="20% - Ênfase6 6 3 11" xfId="54129"/>
    <cellStyle name="20% - Ênfase6 6 3 2" xfId="2420"/>
    <cellStyle name="20% - Ênfase6 6 3 2 2" xfId="13600"/>
    <cellStyle name="20% - Ênfase6 6 3 2 2 2" xfId="48725"/>
    <cellStyle name="20% - Ênfase6 6 3 2 3" xfId="21419"/>
    <cellStyle name="20% - Ênfase6 6 3 2 4" xfId="29547"/>
    <cellStyle name="20% - Ênfase6 6 3 2 5" xfId="37688"/>
    <cellStyle name="20% - Ênfase6 6 3 2 6" xfId="43125"/>
    <cellStyle name="20% - Ênfase6 6 3 2 7" xfId="54130"/>
    <cellStyle name="20% - Ênfase6 6 3 3" xfId="2421"/>
    <cellStyle name="20% - Ênfase6 6 3 3 2" xfId="15088"/>
    <cellStyle name="20% - Ênfase6 6 3 3 2 2" xfId="50213"/>
    <cellStyle name="20% - Ênfase6 6 3 3 3" xfId="23039"/>
    <cellStyle name="20% - Ênfase6 6 3 3 4" xfId="31167"/>
    <cellStyle name="20% - Ênfase6 6 3 3 5" xfId="39308"/>
    <cellStyle name="20% - Ênfase6 6 3 3 6" xfId="43126"/>
    <cellStyle name="20% - Ênfase6 6 3 3 7" xfId="54131"/>
    <cellStyle name="20% - Ênfase6 6 3 4" xfId="2422"/>
    <cellStyle name="20% - Ênfase6 6 3 4 2" xfId="16580"/>
    <cellStyle name="20% - Ênfase6 6 3 4 2 2" xfId="51705"/>
    <cellStyle name="20% - Ênfase6 6 3 4 3" xfId="24663"/>
    <cellStyle name="20% - Ênfase6 6 3 4 4" xfId="32791"/>
    <cellStyle name="20% - Ênfase6 6 3 4 5" xfId="40932"/>
    <cellStyle name="20% - Ênfase6 6 3 4 6" xfId="43127"/>
    <cellStyle name="20% - Ênfase6 6 3 4 7" xfId="54132"/>
    <cellStyle name="20% - Ênfase6 6 3 5" xfId="2423"/>
    <cellStyle name="20% - Ênfase6 6 3 5 2" xfId="12126"/>
    <cellStyle name="20% - Ênfase6 6 3 5 2 2" xfId="47251"/>
    <cellStyle name="20% - Ênfase6 6 3 5 3" xfId="19803"/>
    <cellStyle name="20% - Ênfase6 6 3 5 4" xfId="27931"/>
    <cellStyle name="20% - Ênfase6 6 3 5 5" xfId="36072"/>
    <cellStyle name="20% - Ênfase6 6 3 5 6" xfId="43128"/>
    <cellStyle name="20% - Ênfase6 6 3 5 7" xfId="54133"/>
    <cellStyle name="20% - Ênfase6 6 3 6" xfId="10596"/>
    <cellStyle name="20% - Ênfase6 6 3 6 2" xfId="45749"/>
    <cellStyle name="20% - Ênfase6 6 3 7" xfId="18167"/>
    <cellStyle name="20% - Ênfase6 6 3 8" xfId="26295"/>
    <cellStyle name="20% - Ênfase6 6 3 9" xfId="34436"/>
    <cellStyle name="20% - Ênfase6 6 4" xfId="2424"/>
    <cellStyle name="20% - Ênfase6 6 4 2" xfId="12867"/>
    <cellStyle name="20% - Ênfase6 6 4 2 2" xfId="47992"/>
    <cellStyle name="20% - Ênfase6 6 4 3" xfId="20610"/>
    <cellStyle name="20% - Ênfase6 6 4 4" xfId="28738"/>
    <cellStyle name="20% - Ênfase6 6 4 5" xfId="36879"/>
    <cellStyle name="20% - Ênfase6 6 4 6" xfId="43129"/>
    <cellStyle name="20% - Ênfase6 6 4 7" xfId="54134"/>
    <cellStyle name="20% - Ênfase6 6 5" xfId="2425"/>
    <cellStyle name="20% - Ênfase6 6 5 2" xfId="14345"/>
    <cellStyle name="20% - Ênfase6 6 5 2 2" xfId="49470"/>
    <cellStyle name="20% - Ênfase6 6 5 3" xfId="22230"/>
    <cellStyle name="20% - Ênfase6 6 5 4" xfId="30358"/>
    <cellStyle name="20% - Ênfase6 6 5 5" xfId="38499"/>
    <cellStyle name="20% - Ênfase6 6 5 6" xfId="43130"/>
    <cellStyle name="20% - Ênfase6 6 5 7" xfId="54135"/>
    <cellStyle name="20% - Ênfase6 6 6" xfId="2426"/>
    <cellStyle name="20% - Ênfase6 6 6 2" xfId="15837"/>
    <cellStyle name="20% - Ênfase6 6 6 2 2" xfId="50962"/>
    <cellStyle name="20% - Ênfase6 6 6 3" xfId="23854"/>
    <cellStyle name="20% - Ênfase6 6 6 4" xfId="31982"/>
    <cellStyle name="20% - Ênfase6 6 6 5" xfId="40123"/>
    <cellStyle name="20% - Ênfase6 6 6 6" xfId="43131"/>
    <cellStyle name="20% - Ênfase6 6 6 7" xfId="54136"/>
    <cellStyle name="20% - Ênfase6 6 7" xfId="2427"/>
    <cellStyle name="20% - Ênfase6 6 7 2" xfId="11369"/>
    <cellStyle name="20% - Ênfase6 6 7 2 2" xfId="46506"/>
    <cellStyle name="20% - Ênfase6 6 7 3" xfId="18994"/>
    <cellStyle name="20% - Ênfase6 6 7 4" xfId="27122"/>
    <cellStyle name="20% - Ênfase6 6 7 5" xfId="35263"/>
    <cellStyle name="20% - Ênfase6 6 7 6" xfId="43132"/>
    <cellStyle name="20% - Ênfase6 6 7 7" xfId="54137"/>
    <cellStyle name="20% - Ênfase6 6 8" xfId="9781"/>
    <cellStyle name="20% - Ênfase6 6 8 2" xfId="45014"/>
    <cellStyle name="20% - Ênfase6 6 9" xfId="17358"/>
    <cellStyle name="20% - Ênfase6 7" xfId="2428"/>
    <cellStyle name="20% - Ênfase6 7 10" xfId="25521"/>
    <cellStyle name="20% - Ênfase6 7 11" xfId="33662"/>
    <cellStyle name="20% - Ênfase6 7 12" xfId="43133"/>
    <cellStyle name="20% - Ênfase6 7 13" xfId="54138"/>
    <cellStyle name="20% - Ênfase6 7 14" xfId="61068"/>
    <cellStyle name="20% - Ênfase6 7 15" xfId="61525"/>
    <cellStyle name="20% - Ênfase6 7 16" xfId="61732"/>
    <cellStyle name="20% - Ênfase6 7 2" xfId="2429"/>
    <cellStyle name="20% - Ênfase6 7 2 10" xfId="33971"/>
    <cellStyle name="20% - Ênfase6 7 2 11" xfId="43134"/>
    <cellStyle name="20% - Ênfase6 7 2 12" xfId="54139"/>
    <cellStyle name="20% - Ênfase6 7 2 2" xfId="2430"/>
    <cellStyle name="20% - Ênfase6 7 2 2 10" xfId="43135"/>
    <cellStyle name="20% - Ênfase6 7 2 2 11" xfId="54140"/>
    <cellStyle name="20% - Ênfase6 7 2 2 2" xfId="2431"/>
    <cellStyle name="20% - Ênfase6 7 2 2 2 2" xfId="13916"/>
    <cellStyle name="20% - Ênfase6 7 2 2 2 2 2" xfId="49041"/>
    <cellStyle name="20% - Ênfase6 7 2 2 2 3" xfId="21763"/>
    <cellStyle name="20% - Ênfase6 7 2 2 2 4" xfId="29891"/>
    <cellStyle name="20% - Ênfase6 7 2 2 2 5" xfId="38032"/>
    <cellStyle name="20% - Ênfase6 7 2 2 2 6" xfId="43136"/>
    <cellStyle name="20% - Ênfase6 7 2 2 2 7" xfId="54141"/>
    <cellStyle name="20% - Ênfase6 7 2 2 3" xfId="2432"/>
    <cellStyle name="20% - Ênfase6 7 2 2 3 2" xfId="15404"/>
    <cellStyle name="20% - Ênfase6 7 2 2 3 2 2" xfId="50529"/>
    <cellStyle name="20% - Ênfase6 7 2 2 3 3" xfId="23383"/>
    <cellStyle name="20% - Ênfase6 7 2 2 3 4" xfId="31511"/>
    <cellStyle name="20% - Ênfase6 7 2 2 3 5" xfId="39652"/>
    <cellStyle name="20% - Ênfase6 7 2 2 3 6" xfId="43137"/>
    <cellStyle name="20% - Ênfase6 7 2 2 3 7" xfId="54142"/>
    <cellStyle name="20% - Ênfase6 7 2 2 4" xfId="2433"/>
    <cellStyle name="20% - Ênfase6 7 2 2 4 2" xfId="16896"/>
    <cellStyle name="20% - Ênfase6 7 2 2 4 2 2" xfId="52021"/>
    <cellStyle name="20% - Ênfase6 7 2 2 4 3" xfId="25007"/>
    <cellStyle name="20% - Ênfase6 7 2 2 4 4" xfId="33135"/>
    <cellStyle name="20% - Ênfase6 7 2 2 4 5" xfId="41276"/>
    <cellStyle name="20% - Ênfase6 7 2 2 4 6" xfId="43138"/>
    <cellStyle name="20% - Ênfase6 7 2 2 4 7" xfId="54143"/>
    <cellStyle name="20% - Ênfase6 7 2 2 5" xfId="2434"/>
    <cellStyle name="20% - Ênfase6 7 2 2 5 2" xfId="12442"/>
    <cellStyle name="20% - Ênfase6 7 2 2 5 2 2" xfId="47567"/>
    <cellStyle name="20% - Ênfase6 7 2 2 5 3" xfId="20147"/>
    <cellStyle name="20% - Ênfase6 7 2 2 5 4" xfId="28275"/>
    <cellStyle name="20% - Ênfase6 7 2 2 5 5" xfId="36416"/>
    <cellStyle name="20% - Ênfase6 7 2 2 5 6" xfId="43139"/>
    <cellStyle name="20% - Ênfase6 7 2 2 5 7" xfId="54144"/>
    <cellStyle name="20% - Ênfase6 7 2 2 6" xfId="10912"/>
    <cellStyle name="20% - Ênfase6 7 2 2 6 2" xfId="46065"/>
    <cellStyle name="20% - Ênfase6 7 2 2 7" xfId="18511"/>
    <cellStyle name="20% - Ênfase6 7 2 2 8" xfId="26639"/>
    <cellStyle name="20% - Ênfase6 7 2 2 9" xfId="34780"/>
    <cellStyle name="20% - Ênfase6 7 2 3" xfId="2435"/>
    <cellStyle name="20% - Ênfase6 7 2 3 2" xfId="13183"/>
    <cellStyle name="20% - Ênfase6 7 2 3 2 2" xfId="48308"/>
    <cellStyle name="20% - Ênfase6 7 2 3 3" xfId="20954"/>
    <cellStyle name="20% - Ênfase6 7 2 3 4" xfId="29082"/>
    <cellStyle name="20% - Ênfase6 7 2 3 5" xfId="37223"/>
    <cellStyle name="20% - Ênfase6 7 2 3 6" xfId="43140"/>
    <cellStyle name="20% - Ênfase6 7 2 3 7" xfId="54145"/>
    <cellStyle name="20% - Ênfase6 7 2 4" xfId="2436"/>
    <cellStyle name="20% - Ênfase6 7 2 4 2" xfId="14661"/>
    <cellStyle name="20% - Ênfase6 7 2 4 2 2" xfId="49786"/>
    <cellStyle name="20% - Ênfase6 7 2 4 3" xfId="22574"/>
    <cellStyle name="20% - Ênfase6 7 2 4 4" xfId="30702"/>
    <cellStyle name="20% - Ênfase6 7 2 4 5" xfId="38843"/>
    <cellStyle name="20% - Ênfase6 7 2 4 6" xfId="43141"/>
    <cellStyle name="20% - Ênfase6 7 2 4 7" xfId="54146"/>
    <cellStyle name="20% - Ênfase6 7 2 5" xfId="2437"/>
    <cellStyle name="20% - Ênfase6 7 2 5 2" xfId="16153"/>
    <cellStyle name="20% - Ênfase6 7 2 5 2 2" xfId="51278"/>
    <cellStyle name="20% - Ênfase6 7 2 5 3" xfId="24198"/>
    <cellStyle name="20% - Ênfase6 7 2 5 4" xfId="32326"/>
    <cellStyle name="20% - Ênfase6 7 2 5 5" xfId="40467"/>
    <cellStyle name="20% - Ênfase6 7 2 5 6" xfId="43142"/>
    <cellStyle name="20% - Ênfase6 7 2 5 7" xfId="54147"/>
    <cellStyle name="20% - Ênfase6 7 2 6" xfId="2438"/>
    <cellStyle name="20% - Ênfase6 7 2 6 2" xfId="11685"/>
    <cellStyle name="20% - Ênfase6 7 2 6 2 2" xfId="46822"/>
    <cellStyle name="20% - Ênfase6 7 2 6 3" xfId="19338"/>
    <cellStyle name="20% - Ênfase6 7 2 6 4" xfId="27466"/>
    <cellStyle name="20% - Ênfase6 7 2 6 5" xfId="35607"/>
    <cellStyle name="20% - Ênfase6 7 2 6 6" xfId="43143"/>
    <cellStyle name="20% - Ênfase6 7 2 6 7" xfId="54148"/>
    <cellStyle name="20% - Ênfase6 7 2 7" xfId="10160"/>
    <cellStyle name="20% - Ênfase6 7 2 7 2" xfId="45329"/>
    <cellStyle name="20% - Ênfase6 7 2 8" xfId="17702"/>
    <cellStyle name="20% - Ênfase6 7 2 9" xfId="25830"/>
    <cellStyle name="20% - Ênfase6 7 3" xfId="2439"/>
    <cellStyle name="20% - Ênfase6 7 3 10" xfId="43144"/>
    <cellStyle name="20% - Ênfase6 7 3 11" xfId="54149"/>
    <cellStyle name="20% - Ênfase6 7 3 2" xfId="2440"/>
    <cellStyle name="20% - Ênfase6 7 3 2 2" xfId="13630"/>
    <cellStyle name="20% - Ênfase6 7 3 2 2 2" xfId="48755"/>
    <cellStyle name="20% - Ênfase6 7 3 2 3" xfId="21454"/>
    <cellStyle name="20% - Ênfase6 7 3 2 4" xfId="29582"/>
    <cellStyle name="20% - Ênfase6 7 3 2 5" xfId="37723"/>
    <cellStyle name="20% - Ênfase6 7 3 2 6" xfId="43145"/>
    <cellStyle name="20% - Ênfase6 7 3 2 7" xfId="54150"/>
    <cellStyle name="20% - Ênfase6 7 3 3" xfId="2441"/>
    <cellStyle name="20% - Ênfase6 7 3 3 2" xfId="15118"/>
    <cellStyle name="20% - Ênfase6 7 3 3 2 2" xfId="50243"/>
    <cellStyle name="20% - Ênfase6 7 3 3 3" xfId="23074"/>
    <cellStyle name="20% - Ênfase6 7 3 3 4" xfId="31202"/>
    <cellStyle name="20% - Ênfase6 7 3 3 5" xfId="39343"/>
    <cellStyle name="20% - Ênfase6 7 3 3 6" xfId="43146"/>
    <cellStyle name="20% - Ênfase6 7 3 3 7" xfId="54151"/>
    <cellStyle name="20% - Ênfase6 7 3 4" xfId="2442"/>
    <cellStyle name="20% - Ênfase6 7 3 4 2" xfId="16610"/>
    <cellStyle name="20% - Ênfase6 7 3 4 2 2" xfId="51735"/>
    <cellStyle name="20% - Ênfase6 7 3 4 3" xfId="24698"/>
    <cellStyle name="20% - Ênfase6 7 3 4 4" xfId="32826"/>
    <cellStyle name="20% - Ênfase6 7 3 4 5" xfId="40967"/>
    <cellStyle name="20% - Ênfase6 7 3 4 6" xfId="43147"/>
    <cellStyle name="20% - Ênfase6 7 3 4 7" xfId="54152"/>
    <cellStyle name="20% - Ênfase6 7 3 5" xfId="2443"/>
    <cellStyle name="20% - Ênfase6 7 3 5 2" xfId="12156"/>
    <cellStyle name="20% - Ênfase6 7 3 5 2 2" xfId="47281"/>
    <cellStyle name="20% - Ênfase6 7 3 5 3" xfId="19838"/>
    <cellStyle name="20% - Ênfase6 7 3 5 4" xfId="27966"/>
    <cellStyle name="20% - Ênfase6 7 3 5 5" xfId="36107"/>
    <cellStyle name="20% - Ênfase6 7 3 5 6" xfId="43148"/>
    <cellStyle name="20% - Ênfase6 7 3 5 7" xfId="54153"/>
    <cellStyle name="20% - Ênfase6 7 3 6" xfId="10626"/>
    <cellStyle name="20% - Ênfase6 7 3 6 2" xfId="45779"/>
    <cellStyle name="20% - Ênfase6 7 3 7" xfId="18202"/>
    <cellStyle name="20% - Ênfase6 7 3 8" xfId="26330"/>
    <cellStyle name="20% - Ênfase6 7 3 9" xfId="34471"/>
    <cellStyle name="20% - Ênfase6 7 4" xfId="2444"/>
    <cellStyle name="20% - Ênfase6 7 4 2" xfId="12897"/>
    <cellStyle name="20% - Ênfase6 7 4 2 2" xfId="48022"/>
    <cellStyle name="20% - Ênfase6 7 4 3" xfId="20645"/>
    <cellStyle name="20% - Ênfase6 7 4 4" xfId="28773"/>
    <cellStyle name="20% - Ênfase6 7 4 5" xfId="36914"/>
    <cellStyle name="20% - Ênfase6 7 4 6" xfId="43149"/>
    <cellStyle name="20% - Ênfase6 7 4 7" xfId="54154"/>
    <cellStyle name="20% - Ênfase6 7 5" xfId="2445"/>
    <cellStyle name="20% - Ênfase6 7 5 2" xfId="14375"/>
    <cellStyle name="20% - Ênfase6 7 5 2 2" xfId="49500"/>
    <cellStyle name="20% - Ênfase6 7 5 3" xfId="22265"/>
    <cellStyle name="20% - Ênfase6 7 5 4" xfId="30393"/>
    <cellStyle name="20% - Ênfase6 7 5 5" xfId="38534"/>
    <cellStyle name="20% - Ênfase6 7 5 6" xfId="43150"/>
    <cellStyle name="20% - Ênfase6 7 5 7" xfId="54155"/>
    <cellStyle name="20% - Ênfase6 7 6" xfId="2446"/>
    <cellStyle name="20% - Ênfase6 7 6 2" xfId="15867"/>
    <cellStyle name="20% - Ênfase6 7 6 2 2" xfId="50992"/>
    <cellStyle name="20% - Ênfase6 7 6 3" xfId="23889"/>
    <cellStyle name="20% - Ênfase6 7 6 4" xfId="32017"/>
    <cellStyle name="20% - Ênfase6 7 6 5" xfId="40158"/>
    <cellStyle name="20% - Ênfase6 7 6 6" xfId="43151"/>
    <cellStyle name="20% - Ênfase6 7 6 7" xfId="54156"/>
    <cellStyle name="20% - Ênfase6 7 7" xfId="2447"/>
    <cellStyle name="20% - Ênfase6 7 7 2" xfId="11399"/>
    <cellStyle name="20% - Ênfase6 7 7 2 2" xfId="46536"/>
    <cellStyle name="20% - Ênfase6 7 7 3" xfId="19029"/>
    <cellStyle name="20% - Ênfase6 7 7 4" xfId="27157"/>
    <cellStyle name="20% - Ênfase6 7 7 5" xfId="35298"/>
    <cellStyle name="20% - Ênfase6 7 7 6" xfId="43152"/>
    <cellStyle name="20% - Ênfase6 7 7 7" xfId="54157"/>
    <cellStyle name="20% - Ênfase6 7 8" xfId="9812"/>
    <cellStyle name="20% - Ênfase6 7 8 2" xfId="45044"/>
    <cellStyle name="20% - Ênfase6 7 9" xfId="17393"/>
    <cellStyle name="20% - Ênfase6 8" xfId="2448"/>
    <cellStyle name="20% - Ênfase6 8 10" xfId="33995"/>
    <cellStyle name="20% - Ênfase6 8 11" xfId="43153"/>
    <cellStyle name="20% - Ênfase6 8 12" xfId="54158"/>
    <cellStyle name="20% - Ênfase6 8 13" xfId="61082"/>
    <cellStyle name="20% - Ênfase6 8 14" xfId="61539"/>
    <cellStyle name="20% - Ênfase6 8 15" xfId="61746"/>
    <cellStyle name="20% - Ênfase6 8 2" xfId="2449"/>
    <cellStyle name="20% - Ênfase6 8 2 10" xfId="43154"/>
    <cellStyle name="20% - Ênfase6 8 2 11" xfId="54159"/>
    <cellStyle name="20% - Ênfase6 8 2 2" xfId="2450"/>
    <cellStyle name="20% - Ênfase6 8 2 2 2" xfId="13937"/>
    <cellStyle name="20% - Ênfase6 8 2 2 2 2" xfId="49062"/>
    <cellStyle name="20% - Ênfase6 8 2 2 3" xfId="21787"/>
    <cellStyle name="20% - Ênfase6 8 2 2 4" xfId="29915"/>
    <cellStyle name="20% - Ênfase6 8 2 2 5" xfId="38056"/>
    <cellStyle name="20% - Ênfase6 8 2 2 6" xfId="43155"/>
    <cellStyle name="20% - Ênfase6 8 2 2 7" xfId="54160"/>
    <cellStyle name="20% - Ênfase6 8 2 3" xfId="2451"/>
    <cellStyle name="20% - Ênfase6 8 2 3 2" xfId="15425"/>
    <cellStyle name="20% - Ênfase6 8 2 3 2 2" xfId="50550"/>
    <cellStyle name="20% - Ênfase6 8 2 3 3" xfId="23407"/>
    <cellStyle name="20% - Ênfase6 8 2 3 4" xfId="31535"/>
    <cellStyle name="20% - Ênfase6 8 2 3 5" xfId="39676"/>
    <cellStyle name="20% - Ênfase6 8 2 3 6" xfId="43156"/>
    <cellStyle name="20% - Ênfase6 8 2 3 7" xfId="54161"/>
    <cellStyle name="20% - Ênfase6 8 2 4" xfId="2452"/>
    <cellStyle name="20% - Ênfase6 8 2 4 2" xfId="16917"/>
    <cellStyle name="20% - Ênfase6 8 2 4 2 2" xfId="52042"/>
    <cellStyle name="20% - Ênfase6 8 2 4 3" xfId="25031"/>
    <cellStyle name="20% - Ênfase6 8 2 4 4" xfId="33159"/>
    <cellStyle name="20% - Ênfase6 8 2 4 5" xfId="41300"/>
    <cellStyle name="20% - Ênfase6 8 2 4 6" xfId="43157"/>
    <cellStyle name="20% - Ênfase6 8 2 4 7" xfId="54162"/>
    <cellStyle name="20% - Ênfase6 8 2 5" xfId="2453"/>
    <cellStyle name="20% - Ênfase6 8 2 5 2" xfId="12463"/>
    <cellStyle name="20% - Ênfase6 8 2 5 2 2" xfId="47588"/>
    <cellStyle name="20% - Ênfase6 8 2 5 3" xfId="20171"/>
    <cellStyle name="20% - Ênfase6 8 2 5 4" xfId="28299"/>
    <cellStyle name="20% - Ênfase6 8 2 5 5" xfId="36440"/>
    <cellStyle name="20% - Ênfase6 8 2 5 6" xfId="43158"/>
    <cellStyle name="20% - Ênfase6 8 2 5 7" xfId="54163"/>
    <cellStyle name="20% - Ênfase6 8 2 6" xfId="10933"/>
    <cellStyle name="20% - Ênfase6 8 2 6 2" xfId="46086"/>
    <cellStyle name="20% - Ênfase6 8 2 7" xfId="18535"/>
    <cellStyle name="20% - Ênfase6 8 2 8" xfId="26663"/>
    <cellStyle name="20% - Ênfase6 8 2 9" xfId="34804"/>
    <cellStyle name="20% - Ênfase6 8 3" xfId="2454"/>
    <cellStyle name="20% - Ênfase6 8 3 2" xfId="2455"/>
    <cellStyle name="20% - Ênfase6 8 3 2 2" xfId="43160"/>
    <cellStyle name="20% - Ênfase6 8 3 3" xfId="13204"/>
    <cellStyle name="20% - Ênfase6 8 3 3 2" xfId="48329"/>
    <cellStyle name="20% - Ênfase6 8 3 4" xfId="20978"/>
    <cellStyle name="20% - Ênfase6 8 3 5" xfId="29106"/>
    <cellStyle name="20% - Ênfase6 8 3 6" xfId="37247"/>
    <cellStyle name="20% - Ênfase6 8 3 7" xfId="43159"/>
    <cellStyle name="20% - Ênfase6 8 3 8" xfId="54164"/>
    <cellStyle name="20% - Ênfase6 8 4" xfId="2456"/>
    <cellStyle name="20% - Ênfase6 8 4 2" xfId="14682"/>
    <cellStyle name="20% - Ênfase6 8 4 2 2" xfId="49807"/>
    <cellStyle name="20% - Ênfase6 8 4 3" xfId="22598"/>
    <cellStyle name="20% - Ênfase6 8 4 4" xfId="30726"/>
    <cellStyle name="20% - Ênfase6 8 4 5" xfId="38867"/>
    <cellStyle name="20% - Ênfase6 8 4 6" xfId="43161"/>
    <cellStyle name="20% - Ênfase6 8 4 7" xfId="54165"/>
    <cellStyle name="20% - Ênfase6 8 5" xfId="2457"/>
    <cellStyle name="20% - Ênfase6 8 5 2" xfId="16174"/>
    <cellStyle name="20% - Ênfase6 8 5 2 2" xfId="51299"/>
    <cellStyle name="20% - Ênfase6 8 5 3" xfId="24222"/>
    <cellStyle name="20% - Ênfase6 8 5 4" xfId="32350"/>
    <cellStyle name="20% - Ênfase6 8 5 5" xfId="40491"/>
    <cellStyle name="20% - Ênfase6 8 5 6" xfId="43162"/>
    <cellStyle name="20% - Ênfase6 8 5 7" xfId="54166"/>
    <cellStyle name="20% - Ênfase6 8 6" xfId="2458"/>
    <cellStyle name="20% - Ênfase6 8 6 2" xfId="11706"/>
    <cellStyle name="20% - Ênfase6 8 6 2 2" xfId="46843"/>
    <cellStyle name="20% - Ênfase6 8 6 3" xfId="19362"/>
    <cellStyle name="20% - Ênfase6 8 6 4" xfId="27490"/>
    <cellStyle name="20% - Ênfase6 8 6 5" xfId="35631"/>
    <cellStyle name="20% - Ênfase6 8 6 6" xfId="43163"/>
    <cellStyle name="20% - Ênfase6 8 6 7" xfId="54167"/>
    <cellStyle name="20% - Ênfase6 8 7" xfId="10183"/>
    <cellStyle name="20% - Ênfase6 8 7 2" xfId="45349"/>
    <cellStyle name="20% - Ênfase6 8 8" xfId="17726"/>
    <cellStyle name="20% - Ênfase6 8 9" xfId="25854"/>
    <cellStyle name="20% - Ênfase6 9" xfId="2459"/>
    <cellStyle name="20% - Ênfase6 9 10" xfId="33809"/>
    <cellStyle name="20% - Ênfase6 9 11" xfId="43164"/>
    <cellStyle name="20% - Ênfase6 9 12" xfId="54168"/>
    <cellStyle name="20% - Ênfase6 9 13" xfId="61107"/>
    <cellStyle name="20% - Ênfase6 9 14" xfId="61557"/>
    <cellStyle name="20% - Ênfase6 9 15" xfId="61764"/>
    <cellStyle name="20% - Ênfase6 9 2" xfId="2460"/>
    <cellStyle name="20% - Ênfase6 9 2 10" xfId="43165"/>
    <cellStyle name="20% - Ênfase6 9 2 11" xfId="54169"/>
    <cellStyle name="20% - Ênfase6 9 2 2" xfId="2461"/>
    <cellStyle name="20% - Ênfase6 9 2 2 2" xfId="13772"/>
    <cellStyle name="20% - Ênfase6 9 2 2 2 2" xfId="48897"/>
    <cellStyle name="20% - Ênfase6 9 2 2 3" xfId="21601"/>
    <cellStyle name="20% - Ênfase6 9 2 2 4" xfId="29729"/>
    <cellStyle name="20% - Ênfase6 9 2 2 5" xfId="37870"/>
    <cellStyle name="20% - Ênfase6 9 2 2 6" xfId="43166"/>
    <cellStyle name="20% - Ênfase6 9 2 2 7" xfId="54170"/>
    <cellStyle name="20% - Ênfase6 9 2 3" xfId="2462"/>
    <cellStyle name="20% - Ênfase6 9 2 3 2" xfId="15260"/>
    <cellStyle name="20% - Ênfase6 9 2 3 2 2" xfId="50385"/>
    <cellStyle name="20% - Ênfase6 9 2 3 3" xfId="23221"/>
    <cellStyle name="20% - Ênfase6 9 2 3 4" xfId="31349"/>
    <cellStyle name="20% - Ênfase6 9 2 3 5" xfId="39490"/>
    <cellStyle name="20% - Ênfase6 9 2 3 6" xfId="43167"/>
    <cellStyle name="20% - Ênfase6 9 2 3 7" xfId="54171"/>
    <cellStyle name="20% - Ênfase6 9 2 4" xfId="2463"/>
    <cellStyle name="20% - Ênfase6 9 2 4 2" xfId="16752"/>
    <cellStyle name="20% - Ênfase6 9 2 4 2 2" xfId="51877"/>
    <cellStyle name="20% - Ênfase6 9 2 4 3" xfId="24845"/>
    <cellStyle name="20% - Ênfase6 9 2 4 4" xfId="32973"/>
    <cellStyle name="20% - Ênfase6 9 2 4 5" xfId="41114"/>
    <cellStyle name="20% - Ênfase6 9 2 4 6" xfId="43168"/>
    <cellStyle name="20% - Ênfase6 9 2 4 7" xfId="54172"/>
    <cellStyle name="20% - Ênfase6 9 2 5" xfId="2464"/>
    <cellStyle name="20% - Ênfase6 9 2 5 2" xfId="12298"/>
    <cellStyle name="20% - Ênfase6 9 2 5 2 2" xfId="47423"/>
    <cellStyle name="20% - Ênfase6 9 2 5 3" xfId="19985"/>
    <cellStyle name="20% - Ênfase6 9 2 5 4" xfId="28113"/>
    <cellStyle name="20% - Ênfase6 9 2 5 5" xfId="36254"/>
    <cellStyle name="20% - Ênfase6 9 2 5 6" xfId="43169"/>
    <cellStyle name="20% - Ênfase6 9 2 5 7" xfId="54173"/>
    <cellStyle name="20% - Ênfase6 9 2 6" xfId="10768"/>
    <cellStyle name="20% - Ênfase6 9 2 6 2" xfId="45921"/>
    <cellStyle name="20% - Ênfase6 9 2 7" xfId="18349"/>
    <cellStyle name="20% - Ênfase6 9 2 8" xfId="26477"/>
    <cellStyle name="20% - Ênfase6 9 2 9" xfId="34618"/>
    <cellStyle name="20% - Ênfase6 9 3" xfId="2465"/>
    <cellStyle name="20% - Ênfase6 9 3 2" xfId="13039"/>
    <cellStyle name="20% - Ênfase6 9 3 2 2" xfId="48164"/>
    <cellStyle name="20% - Ênfase6 9 3 3" xfId="20792"/>
    <cellStyle name="20% - Ênfase6 9 3 4" xfId="28920"/>
    <cellStyle name="20% - Ênfase6 9 3 5" xfId="37061"/>
    <cellStyle name="20% - Ênfase6 9 3 6" xfId="43170"/>
    <cellStyle name="20% - Ênfase6 9 3 7" xfId="54174"/>
    <cellStyle name="20% - Ênfase6 9 4" xfId="2466"/>
    <cellStyle name="20% - Ênfase6 9 4 2" xfId="14517"/>
    <cellStyle name="20% - Ênfase6 9 4 2 2" xfId="49642"/>
    <cellStyle name="20% - Ênfase6 9 4 3" xfId="22412"/>
    <cellStyle name="20% - Ênfase6 9 4 4" xfId="30540"/>
    <cellStyle name="20% - Ênfase6 9 4 5" xfId="38681"/>
    <cellStyle name="20% - Ênfase6 9 4 6" xfId="43171"/>
    <cellStyle name="20% - Ênfase6 9 4 7" xfId="54175"/>
    <cellStyle name="20% - Ênfase6 9 5" xfId="2467"/>
    <cellStyle name="20% - Ênfase6 9 5 2" xfId="16009"/>
    <cellStyle name="20% - Ênfase6 9 5 2 2" xfId="51134"/>
    <cellStyle name="20% - Ênfase6 9 5 3" xfId="24036"/>
    <cellStyle name="20% - Ênfase6 9 5 4" xfId="32164"/>
    <cellStyle name="20% - Ênfase6 9 5 5" xfId="40305"/>
    <cellStyle name="20% - Ênfase6 9 5 6" xfId="43172"/>
    <cellStyle name="20% - Ênfase6 9 5 7" xfId="54176"/>
    <cellStyle name="20% - Ênfase6 9 6" xfId="2468"/>
    <cellStyle name="20% - Ênfase6 9 6 2" xfId="11541"/>
    <cellStyle name="20% - Ênfase6 9 6 2 2" xfId="46678"/>
    <cellStyle name="20% - Ênfase6 9 6 3" xfId="19176"/>
    <cellStyle name="20% - Ênfase6 9 6 4" xfId="27304"/>
    <cellStyle name="20% - Ênfase6 9 6 5" xfId="35445"/>
    <cellStyle name="20% - Ênfase6 9 6 6" xfId="43173"/>
    <cellStyle name="20% - Ênfase6 9 6 7" xfId="54177"/>
    <cellStyle name="20% - Ênfase6 9 7" xfId="9997"/>
    <cellStyle name="20% - Ênfase6 9 7 2" xfId="45186"/>
    <cellStyle name="20% - Ênfase6 9 8" xfId="17540"/>
    <cellStyle name="20% - Ênfase6 9 9" xfId="25668"/>
    <cellStyle name="40% - Accent1" xfId="45"/>
    <cellStyle name="40% - Accent2" xfId="46"/>
    <cellStyle name="40% - Accent3" xfId="47"/>
    <cellStyle name="40% - Accent4" xfId="48"/>
    <cellStyle name="40% - Accent5" xfId="49"/>
    <cellStyle name="40% - Accent6" xfId="50"/>
    <cellStyle name="40% - Ênfase1" xfId="51" builtinId="31" customBuiltin="1"/>
    <cellStyle name="40% - Ênfase1 10" xfId="2475"/>
    <cellStyle name="40% - Ênfase1 10 10" xfId="34034"/>
    <cellStyle name="40% - Ênfase1 10 11" xfId="43177"/>
    <cellStyle name="40% - Ênfase1 10 12" xfId="54179"/>
    <cellStyle name="40% - Ênfase1 10 13" xfId="61258"/>
    <cellStyle name="40% - Ênfase1 10 14" xfId="61588"/>
    <cellStyle name="40% - Ênfase1 10 15" xfId="61795"/>
    <cellStyle name="40% - Ênfase1 10 2" xfId="2476"/>
    <cellStyle name="40% - Ênfase1 10 2 10" xfId="43178"/>
    <cellStyle name="40% - Ênfase1 10 2 11" xfId="54180"/>
    <cellStyle name="40% - Ênfase1 10 2 2" xfId="2477"/>
    <cellStyle name="40% - Ênfase1 10 2 2 2" xfId="13972"/>
    <cellStyle name="40% - Ênfase1 10 2 2 2 2" xfId="49097"/>
    <cellStyle name="40% - Ênfase1 10 2 2 3" xfId="21826"/>
    <cellStyle name="40% - Ênfase1 10 2 2 4" xfId="29954"/>
    <cellStyle name="40% - Ênfase1 10 2 2 5" xfId="38095"/>
    <cellStyle name="40% - Ênfase1 10 2 2 6" xfId="43179"/>
    <cellStyle name="40% - Ênfase1 10 2 2 7" xfId="54181"/>
    <cellStyle name="40% - Ênfase1 10 2 3" xfId="2478"/>
    <cellStyle name="40% - Ênfase1 10 2 3 2" xfId="15460"/>
    <cellStyle name="40% - Ênfase1 10 2 3 2 2" xfId="50585"/>
    <cellStyle name="40% - Ênfase1 10 2 3 3" xfId="23446"/>
    <cellStyle name="40% - Ênfase1 10 2 3 4" xfId="31574"/>
    <cellStyle name="40% - Ênfase1 10 2 3 5" xfId="39715"/>
    <cellStyle name="40% - Ênfase1 10 2 3 6" xfId="43180"/>
    <cellStyle name="40% - Ênfase1 10 2 3 7" xfId="54182"/>
    <cellStyle name="40% - Ênfase1 10 2 4" xfId="2479"/>
    <cellStyle name="40% - Ênfase1 10 2 4 2" xfId="16952"/>
    <cellStyle name="40% - Ênfase1 10 2 4 2 2" xfId="52077"/>
    <cellStyle name="40% - Ênfase1 10 2 4 3" xfId="25070"/>
    <cellStyle name="40% - Ênfase1 10 2 4 4" xfId="33198"/>
    <cellStyle name="40% - Ênfase1 10 2 4 5" xfId="41339"/>
    <cellStyle name="40% - Ênfase1 10 2 4 6" xfId="43181"/>
    <cellStyle name="40% - Ênfase1 10 2 4 7" xfId="54183"/>
    <cellStyle name="40% - Ênfase1 10 2 5" xfId="2480"/>
    <cellStyle name="40% - Ênfase1 10 2 5 2" xfId="12498"/>
    <cellStyle name="40% - Ênfase1 10 2 5 2 2" xfId="47623"/>
    <cellStyle name="40% - Ênfase1 10 2 5 3" xfId="20210"/>
    <cellStyle name="40% - Ênfase1 10 2 5 4" xfId="28338"/>
    <cellStyle name="40% - Ênfase1 10 2 5 5" xfId="36479"/>
    <cellStyle name="40% - Ênfase1 10 2 5 6" xfId="43182"/>
    <cellStyle name="40% - Ênfase1 10 2 5 7" xfId="54184"/>
    <cellStyle name="40% - Ênfase1 10 2 6" xfId="10968"/>
    <cellStyle name="40% - Ênfase1 10 2 6 2" xfId="46121"/>
    <cellStyle name="40% - Ênfase1 10 2 7" xfId="18574"/>
    <cellStyle name="40% - Ênfase1 10 2 8" xfId="26702"/>
    <cellStyle name="40% - Ênfase1 10 2 9" xfId="34843"/>
    <cellStyle name="40% - Ênfase1 10 3" xfId="2481"/>
    <cellStyle name="40% - Ênfase1 10 3 2" xfId="13234"/>
    <cellStyle name="40% - Ênfase1 10 3 2 2" xfId="48359"/>
    <cellStyle name="40% - Ênfase1 10 3 3" xfId="21017"/>
    <cellStyle name="40% - Ênfase1 10 3 4" xfId="29145"/>
    <cellStyle name="40% - Ênfase1 10 3 5" xfId="37286"/>
    <cellStyle name="40% - Ênfase1 10 3 6" xfId="43183"/>
    <cellStyle name="40% - Ênfase1 10 3 7" xfId="54185"/>
    <cellStyle name="40% - Ênfase1 10 4" xfId="2482"/>
    <cellStyle name="40% - Ênfase1 10 4 2" xfId="14717"/>
    <cellStyle name="40% - Ênfase1 10 4 2 2" xfId="49842"/>
    <cellStyle name="40% - Ênfase1 10 4 3" xfId="22637"/>
    <cellStyle name="40% - Ênfase1 10 4 4" xfId="30765"/>
    <cellStyle name="40% - Ênfase1 10 4 5" xfId="38906"/>
    <cellStyle name="40% - Ênfase1 10 4 6" xfId="43184"/>
    <cellStyle name="40% - Ênfase1 10 4 7" xfId="54186"/>
    <cellStyle name="40% - Ênfase1 10 5" xfId="2483"/>
    <cellStyle name="40% - Ênfase1 10 5 2" xfId="16209"/>
    <cellStyle name="40% - Ênfase1 10 5 2 2" xfId="51334"/>
    <cellStyle name="40% - Ênfase1 10 5 3" xfId="24261"/>
    <cellStyle name="40% - Ênfase1 10 5 4" xfId="32389"/>
    <cellStyle name="40% - Ênfase1 10 5 5" xfId="40530"/>
    <cellStyle name="40% - Ênfase1 10 5 6" xfId="43185"/>
    <cellStyle name="40% - Ênfase1 10 5 7" xfId="54187"/>
    <cellStyle name="40% - Ênfase1 10 6" xfId="2484"/>
    <cellStyle name="40% - Ênfase1 10 6 2" xfId="11741"/>
    <cellStyle name="40% - Ênfase1 10 6 2 2" xfId="46878"/>
    <cellStyle name="40% - Ênfase1 10 6 3" xfId="19401"/>
    <cellStyle name="40% - Ênfase1 10 6 4" xfId="27529"/>
    <cellStyle name="40% - Ênfase1 10 6 5" xfId="35670"/>
    <cellStyle name="40% - Ênfase1 10 6 6" xfId="43186"/>
    <cellStyle name="40% - Ênfase1 10 6 7" xfId="54188"/>
    <cellStyle name="40% - Ênfase1 10 7" xfId="10218"/>
    <cellStyle name="40% - Ênfase1 10 7 2" xfId="45384"/>
    <cellStyle name="40% - Ênfase1 10 8" xfId="17765"/>
    <cellStyle name="40% - Ênfase1 10 9" xfId="25893"/>
    <cellStyle name="40% - Ênfase1 11" xfId="2485"/>
    <cellStyle name="40% - Ênfase1 11 10" xfId="34101"/>
    <cellStyle name="40% - Ênfase1 11 11" xfId="43187"/>
    <cellStyle name="40% - Ênfase1 11 12" xfId="54189"/>
    <cellStyle name="40% - Ênfase1 11 13" xfId="60984"/>
    <cellStyle name="40% - Ênfase1 11 2" xfId="2486"/>
    <cellStyle name="40% - Ênfase1 11 2 10" xfId="43188"/>
    <cellStyle name="40% - Ênfase1 11 2 11" xfId="54190"/>
    <cellStyle name="40% - Ênfase1 11 2 2" xfId="2487"/>
    <cellStyle name="40% - Ênfase1 11 2 2 2" xfId="14033"/>
    <cellStyle name="40% - Ênfase1 11 2 2 2 2" xfId="49158"/>
    <cellStyle name="40% - Ênfase1 11 2 2 3" xfId="21893"/>
    <cellStyle name="40% - Ênfase1 11 2 2 4" xfId="30021"/>
    <cellStyle name="40% - Ênfase1 11 2 2 5" xfId="38162"/>
    <cellStyle name="40% - Ênfase1 11 2 2 6" xfId="43189"/>
    <cellStyle name="40% - Ênfase1 11 2 2 7" xfId="54191"/>
    <cellStyle name="40% - Ênfase1 11 2 3" xfId="2488"/>
    <cellStyle name="40% - Ênfase1 11 2 3 2" xfId="15521"/>
    <cellStyle name="40% - Ênfase1 11 2 3 2 2" xfId="50646"/>
    <cellStyle name="40% - Ênfase1 11 2 3 3" xfId="23513"/>
    <cellStyle name="40% - Ênfase1 11 2 3 4" xfId="31641"/>
    <cellStyle name="40% - Ênfase1 11 2 3 5" xfId="39782"/>
    <cellStyle name="40% - Ênfase1 11 2 3 6" xfId="43190"/>
    <cellStyle name="40% - Ênfase1 11 2 3 7" xfId="54192"/>
    <cellStyle name="40% - Ênfase1 11 2 4" xfId="2489"/>
    <cellStyle name="40% - Ênfase1 11 2 4 2" xfId="17013"/>
    <cellStyle name="40% - Ênfase1 11 2 4 2 2" xfId="52138"/>
    <cellStyle name="40% - Ênfase1 11 2 4 3" xfId="25137"/>
    <cellStyle name="40% - Ênfase1 11 2 4 4" xfId="33265"/>
    <cellStyle name="40% - Ênfase1 11 2 4 5" xfId="41406"/>
    <cellStyle name="40% - Ênfase1 11 2 4 6" xfId="43191"/>
    <cellStyle name="40% - Ênfase1 11 2 4 7" xfId="54193"/>
    <cellStyle name="40% - Ênfase1 11 2 5" xfId="2490"/>
    <cellStyle name="40% - Ênfase1 11 2 5 2" xfId="12559"/>
    <cellStyle name="40% - Ênfase1 11 2 5 2 2" xfId="47684"/>
    <cellStyle name="40% - Ênfase1 11 2 5 3" xfId="20277"/>
    <cellStyle name="40% - Ênfase1 11 2 5 4" xfId="28405"/>
    <cellStyle name="40% - Ênfase1 11 2 5 5" xfId="36546"/>
    <cellStyle name="40% - Ênfase1 11 2 5 6" xfId="43192"/>
    <cellStyle name="40% - Ênfase1 11 2 5 7" xfId="54194"/>
    <cellStyle name="40% - Ênfase1 11 2 6" xfId="11029"/>
    <cellStyle name="40% - Ênfase1 11 2 6 2" xfId="46182"/>
    <cellStyle name="40% - Ênfase1 11 2 7" xfId="18641"/>
    <cellStyle name="40% - Ênfase1 11 2 8" xfId="26769"/>
    <cellStyle name="40% - Ênfase1 11 2 9" xfId="34910"/>
    <cellStyle name="40% - Ênfase1 11 3" xfId="2491"/>
    <cellStyle name="40% - Ênfase1 11 3 2" xfId="13295"/>
    <cellStyle name="40% - Ênfase1 11 3 2 2" xfId="48420"/>
    <cellStyle name="40% - Ênfase1 11 3 3" xfId="21084"/>
    <cellStyle name="40% - Ênfase1 11 3 4" xfId="29212"/>
    <cellStyle name="40% - Ênfase1 11 3 5" xfId="37353"/>
    <cellStyle name="40% - Ênfase1 11 3 6" xfId="43193"/>
    <cellStyle name="40% - Ênfase1 11 3 7" xfId="54195"/>
    <cellStyle name="40% - Ênfase1 11 4" xfId="2492"/>
    <cellStyle name="40% - Ênfase1 11 4 2" xfId="14778"/>
    <cellStyle name="40% - Ênfase1 11 4 2 2" xfId="49903"/>
    <cellStyle name="40% - Ênfase1 11 4 3" xfId="22704"/>
    <cellStyle name="40% - Ênfase1 11 4 4" xfId="30832"/>
    <cellStyle name="40% - Ênfase1 11 4 5" xfId="38973"/>
    <cellStyle name="40% - Ênfase1 11 4 6" xfId="43194"/>
    <cellStyle name="40% - Ênfase1 11 4 7" xfId="54196"/>
    <cellStyle name="40% - Ênfase1 11 5" xfId="2493"/>
    <cellStyle name="40% - Ênfase1 11 5 2" xfId="16270"/>
    <cellStyle name="40% - Ênfase1 11 5 2 2" xfId="51395"/>
    <cellStyle name="40% - Ênfase1 11 5 3" xfId="24328"/>
    <cellStyle name="40% - Ênfase1 11 5 4" xfId="32456"/>
    <cellStyle name="40% - Ênfase1 11 5 5" xfId="40597"/>
    <cellStyle name="40% - Ênfase1 11 5 6" xfId="43195"/>
    <cellStyle name="40% - Ênfase1 11 5 7" xfId="54197"/>
    <cellStyle name="40% - Ênfase1 11 6" xfId="2494"/>
    <cellStyle name="40% - Ênfase1 11 6 2" xfId="11802"/>
    <cellStyle name="40% - Ênfase1 11 6 2 2" xfId="46939"/>
    <cellStyle name="40% - Ênfase1 11 6 3" xfId="19468"/>
    <cellStyle name="40% - Ênfase1 11 6 4" xfId="27596"/>
    <cellStyle name="40% - Ênfase1 11 6 5" xfId="35737"/>
    <cellStyle name="40% - Ênfase1 11 6 6" xfId="43196"/>
    <cellStyle name="40% - Ênfase1 11 6 7" xfId="54198"/>
    <cellStyle name="40% - Ênfase1 11 7" xfId="10279"/>
    <cellStyle name="40% - Ênfase1 11 7 2" xfId="45445"/>
    <cellStyle name="40% - Ênfase1 11 8" xfId="17832"/>
    <cellStyle name="40% - Ênfase1 11 9" xfId="25960"/>
    <cellStyle name="40% - Ênfase1 12" xfId="2495"/>
    <cellStyle name="40% - Ênfase1 12 10" xfId="34168"/>
    <cellStyle name="40% - Ênfase1 12 11" xfId="43197"/>
    <cellStyle name="40% - Ênfase1 12 12" xfId="54199"/>
    <cellStyle name="40% - Ênfase1 12 2" xfId="2496"/>
    <cellStyle name="40% - Ênfase1 12 2 10" xfId="43198"/>
    <cellStyle name="40% - Ênfase1 12 2 11" xfId="54200"/>
    <cellStyle name="40% - Ênfase1 12 2 2" xfId="2497"/>
    <cellStyle name="40% - Ênfase1 12 2 2 2" xfId="14094"/>
    <cellStyle name="40% - Ênfase1 12 2 2 2 2" xfId="49219"/>
    <cellStyle name="40% - Ênfase1 12 2 2 3" xfId="21960"/>
    <cellStyle name="40% - Ênfase1 12 2 2 4" xfId="30088"/>
    <cellStyle name="40% - Ênfase1 12 2 2 5" xfId="38229"/>
    <cellStyle name="40% - Ênfase1 12 2 2 6" xfId="43199"/>
    <cellStyle name="40% - Ênfase1 12 2 2 7" xfId="54201"/>
    <cellStyle name="40% - Ênfase1 12 2 3" xfId="2498"/>
    <cellStyle name="40% - Ênfase1 12 2 3 2" xfId="15582"/>
    <cellStyle name="40% - Ênfase1 12 2 3 2 2" xfId="50707"/>
    <cellStyle name="40% - Ênfase1 12 2 3 3" xfId="23580"/>
    <cellStyle name="40% - Ênfase1 12 2 3 4" xfId="31708"/>
    <cellStyle name="40% - Ênfase1 12 2 3 5" xfId="39849"/>
    <cellStyle name="40% - Ênfase1 12 2 3 6" xfId="43200"/>
    <cellStyle name="40% - Ênfase1 12 2 3 7" xfId="54202"/>
    <cellStyle name="40% - Ênfase1 12 2 4" xfId="2499"/>
    <cellStyle name="40% - Ênfase1 12 2 4 2" xfId="17074"/>
    <cellStyle name="40% - Ênfase1 12 2 4 2 2" xfId="52199"/>
    <cellStyle name="40% - Ênfase1 12 2 4 3" xfId="25204"/>
    <cellStyle name="40% - Ênfase1 12 2 4 4" xfId="33332"/>
    <cellStyle name="40% - Ênfase1 12 2 4 5" xfId="41473"/>
    <cellStyle name="40% - Ênfase1 12 2 4 6" xfId="43201"/>
    <cellStyle name="40% - Ênfase1 12 2 4 7" xfId="54203"/>
    <cellStyle name="40% - Ênfase1 12 2 5" xfId="2500"/>
    <cellStyle name="40% - Ênfase1 12 2 5 2" xfId="12620"/>
    <cellStyle name="40% - Ênfase1 12 2 5 2 2" xfId="47745"/>
    <cellStyle name="40% - Ênfase1 12 2 5 3" xfId="20344"/>
    <cellStyle name="40% - Ênfase1 12 2 5 4" xfId="28472"/>
    <cellStyle name="40% - Ênfase1 12 2 5 5" xfId="36613"/>
    <cellStyle name="40% - Ênfase1 12 2 5 6" xfId="43202"/>
    <cellStyle name="40% - Ênfase1 12 2 5 7" xfId="54204"/>
    <cellStyle name="40% - Ênfase1 12 2 6" xfId="11090"/>
    <cellStyle name="40% - Ênfase1 12 2 6 2" xfId="46243"/>
    <cellStyle name="40% - Ênfase1 12 2 7" xfId="18708"/>
    <cellStyle name="40% - Ênfase1 12 2 8" xfId="26836"/>
    <cellStyle name="40% - Ênfase1 12 2 9" xfId="34977"/>
    <cellStyle name="40% - Ênfase1 12 3" xfId="2501"/>
    <cellStyle name="40% - Ênfase1 12 3 2" xfId="13356"/>
    <cellStyle name="40% - Ênfase1 12 3 2 2" xfId="48481"/>
    <cellStyle name="40% - Ênfase1 12 3 3" xfId="21151"/>
    <cellStyle name="40% - Ênfase1 12 3 4" xfId="29279"/>
    <cellStyle name="40% - Ênfase1 12 3 5" xfId="37420"/>
    <cellStyle name="40% - Ênfase1 12 3 6" xfId="43203"/>
    <cellStyle name="40% - Ênfase1 12 3 7" xfId="54205"/>
    <cellStyle name="40% - Ênfase1 12 4" xfId="2502"/>
    <cellStyle name="40% - Ênfase1 12 4 2" xfId="14839"/>
    <cellStyle name="40% - Ênfase1 12 4 2 2" xfId="49964"/>
    <cellStyle name="40% - Ênfase1 12 4 3" xfId="22771"/>
    <cellStyle name="40% - Ênfase1 12 4 4" xfId="30899"/>
    <cellStyle name="40% - Ênfase1 12 4 5" xfId="39040"/>
    <cellStyle name="40% - Ênfase1 12 4 6" xfId="43204"/>
    <cellStyle name="40% - Ênfase1 12 4 7" xfId="54206"/>
    <cellStyle name="40% - Ênfase1 12 5" xfId="2503"/>
    <cellStyle name="40% - Ênfase1 12 5 2" xfId="16331"/>
    <cellStyle name="40% - Ênfase1 12 5 2 2" xfId="51456"/>
    <cellStyle name="40% - Ênfase1 12 5 3" xfId="24395"/>
    <cellStyle name="40% - Ênfase1 12 5 4" xfId="32523"/>
    <cellStyle name="40% - Ênfase1 12 5 5" xfId="40664"/>
    <cellStyle name="40% - Ênfase1 12 5 6" xfId="43205"/>
    <cellStyle name="40% - Ênfase1 12 5 7" xfId="54207"/>
    <cellStyle name="40% - Ênfase1 12 6" xfId="2504"/>
    <cellStyle name="40% - Ênfase1 12 6 2" xfId="11863"/>
    <cellStyle name="40% - Ênfase1 12 6 2 2" xfId="47000"/>
    <cellStyle name="40% - Ênfase1 12 6 3" xfId="19535"/>
    <cellStyle name="40% - Ênfase1 12 6 4" xfId="27663"/>
    <cellStyle name="40% - Ênfase1 12 6 5" xfId="35804"/>
    <cellStyle name="40% - Ênfase1 12 6 6" xfId="43206"/>
    <cellStyle name="40% - Ênfase1 12 6 7" xfId="54208"/>
    <cellStyle name="40% - Ênfase1 12 7" xfId="10347"/>
    <cellStyle name="40% - Ênfase1 12 7 2" xfId="45503"/>
    <cellStyle name="40% - Ênfase1 12 8" xfId="17899"/>
    <cellStyle name="40% - Ênfase1 12 9" xfId="26027"/>
    <cellStyle name="40% - Ênfase1 13" xfId="2505"/>
    <cellStyle name="40% - Ênfase1 13 10" xfId="43207"/>
    <cellStyle name="40% - Ênfase1 13 11" xfId="54209"/>
    <cellStyle name="40% - Ênfase1 13 2" xfId="2506"/>
    <cellStyle name="40% - Ênfase1 13 2 2" xfId="13495"/>
    <cellStyle name="40% - Ênfase1 13 2 2 2" xfId="48620"/>
    <cellStyle name="40% - Ênfase1 13 2 3" xfId="21293"/>
    <cellStyle name="40% - Ênfase1 13 2 4" xfId="29421"/>
    <cellStyle name="40% - Ênfase1 13 2 5" xfId="37562"/>
    <cellStyle name="40% - Ênfase1 13 2 6" xfId="43208"/>
    <cellStyle name="40% - Ênfase1 13 2 7" xfId="54210"/>
    <cellStyle name="40% - Ênfase1 13 3" xfId="2507"/>
    <cellStyle name="40% - Ênfase1 13 3 2" xfId="14978"/>
    <cellStyle name="40% - Ênfase1 13 3 2 2" xfId="50103"/>
    <cellStyle name="40% - Ênfase1 13 3 3" xfId="22913"/>
    <cellStyle name="40% - Ênfase1 13 3 4" xfId="31041"/>
    <cellStyle name="40% - Ênfase1 13 3 5" xfId="39182"/>
    <cellStyle name="40% - Ênfase1 13 3 6" xfId="43209"/>
    <cellStyle name="40% - Ênfase1 13 3 7" xfId="54211"/>
    <cellStyle name="40% - Ênfase1 13 4" xfId="2508"/>
    <cellStyle name="40% - Ênfase1 13 4 2" xfId="16470"/>
    <cellStyle name="40% - Ênfase1 13 4 2 2" xfId="51595"/>
    <cellStyle name="40% - Ênfase1 13 4 3" xfId="24537"/>
    <cellStyle name="40% - Ênfase1 13 4 4" xfId="32665"/>
    <cellStyle name="40% - Ênfase1 13 4 5" xfId="40806"/>
    <cellStyle name="40% - Ênfase1 13 4 6" xfId="43210"/>
    <cellStyle name="40% - Ênfase1 13 4 7" xfId="54212"/>
    <cellStyle name="40% - Ênfase1 13 5" xfId="2509"/>
    <cellStyle name="40% - Ênfase1 13 5 2" xfId="11917"/>
    <cellStyle name="40% - Ênfase1 13 5 2 2" xfId="47054"/>
    <cellStyle name="40% - Ênfase1 13 5 3" xfId="19594"/>
    <cellStyle name="40% - Ênfase1 13 5 4" xfId="27722"/>
    <cellStyle name="40% - Ênfase1 13 5 5" xfId="35863"/>
    <cellStyle name="40% - Ênfase1 13 5 6" xfId="43211"/>
    <cellStyle name="40% - Ênfase1 13 5 7" xfId="54213"/>
    <cellStyle name="40% - Ênfase1 13 6" xfId="10486"/>
    <cellStyle name="40% - Ênfase1 13 6 2" xfId="45639"/>
    <cellStyle name="40% - Ênfase1 13 7" xfId="18041"/>
    <cellStyle name="40% - Ênfase1 13 8" xfId="26169"/>
    <cellStyle name="40% - Ênfase1 13 9" xfId="34310"/>
    <cellStyle name="40% - Ênfase1 14" xfId="2510"/>
    <cellStyle name="40% - Ênfase1 14 2" xfId="2511"/>
    <cellStyle name="40% - Ênfase1 14 2 2" xfId="43212"/>
    <cellStyle name="40% - Ênfase1 14 3" xfId="12757"/>
    <cellStyle name="40% - Ênfase1 14 3 2" xfId="47882"/>
    <cellStyle name="40% - Ênfase1 14 4" xfId="20484"/>
    <cellStyle name="40% - Ênfase1 14 5" xfId="28612"/>
    <cellStyle name="40% - Ênfase1 14 6" xfId="36753"/>
    <cellStyle name="40% - Ênfase1 14 7" xfId="54214"/>
    <cellStyle name="40% - Ênfase1 15" xfId="2512"/>
    <cellStyle name="40% - Ênfase1 15 2" xfId="14235"/>
    <cellStyle name="40% - Ênfase1 15 2 2" xfId="49360"/>
    <cellStyle name="40% - Ênfase1 15 3" xfId="22104"/>
    <cellStyle name="40% - Ênfase1 15 4" xfId="30232"/>
    <cellStyle name="40% - Ênfase1 15 5" xfId="38373"/>
    <cellStyle name="40% - Ênfase1 15 6" xfId="43213"/>
    <cellStyle name="40% - Ênfase1 15 7" xfId="54215"/>
    <cellStyle name="40% - Ênfase1 16" xfId="2513"/>
    <cellStyle name="40% - Ênfase1 16 2" xfId="15727"/>
    <cellStyle name="40% - Ênfase1 16 2 2" xfId="50852"/>
    <cellStyle name="40% - Ênfase1 16 3" xfId="23728"/>
    <cellStyle name="40% - Ênfase1 16 4" xfId="31856"/>
    <cellStyle name="40% - Ênfase1 16 5" xfId="39997"/>
    <cellStyle name="40% - Ênfase1 16 6" xfId="43214"/>
    <cellStyle name="40% - Ênfase1 16 7" xfId="54216"/>
    <cellStyle name="40% - Ênfase1 17" xfId="2514"/>
    <cellStyle name="40% - Ênfase1 17 2" xfId="11164"/>
    <cellStyle name="40% - Ênfase1 17 2 2" xfId="46304"/>
    <cellStyle name="40% - Ênfase1 17 3" xfId="18776"/>
    <cellStyle name="40% - Ênfase1 17 4" xfId="26904"/>
    <cellStyle name="40% - Ênfase1 17 5" xfId="35045"/>
    <cellStyle name="40% - Ênfase1 17 6" xfId="43215"/>
    <cellStyle name="40% - Ênfase1 17 7" xfId="54217"/>
    <cellStyle name="40% - Ênfase1 18" xfId="2474"/>
    <cellStyle name="40% - Ênfase1 18 2" xfId="43176"/>
    <cellStyle name="40% - Ênfase1 19" xfId="9623"/>
    <cellStyle name="40% - Ênfase1 19 2" xfId="44905"/>
    <cellStyle name="40% - Ênfase1 2" xfId="52"/>
    <cellStyle name="40% - Ênfase1 2 10" xfId="2516"/>
    <cellStyle name="40% - Ênfase1 2 10 10" xfId="54219"/>
    <cellStyle name="40% - Ênfase1 2 10 2" xfId="2517"/>
    <cellStyle name="40% - Ênfase1 2 10 2 2" xfId="14998"/>
    <cellStyle name="40% - Ênfase1 2 10 2 2 2" xfId="50123"/>
    <cellStyle name="40% - Ênfase1 2 10 2 3" xfId="22936"/>
    <cellStyle name="40% - Ênfase1 2 10 2 4" xfId="31064"/>
    <cellStyle name="40% - Ênfase1 2 10 2 5" xfId="39205"/>
    <cellStyle name="40% - Ênfase1 2 10 2 6" xfId="43218"/>
    <cellStyle name="40% - Ênfase1 2 10 2 7" xfId="54220"/>
    <cellStyle name="40% - Ênfase1 2 10 3" xfId="2518"/>
    <cellStyle name="40% - Ênfase1 2 10 3 2" xfId="16490"/>
    <cellStyle name="40% - Ênfase1 2 10 3 2 2" xfId="51615"/>
    <cellStyle name="40% - Ênfase1 2 10 3 3" xfId="24560"/>
    <cellStyle name="40% - Ênfase1 2 10 3 4" xfId="32688"/>
    <cellStyle name="40% - Ênfase1 2 10 3 5" xfId="40829"/>
    <cellStyle name="40% - Ênfase1 2 10 3 6" xfId="43219"/>
    <cellStyle name="40% - Ênfase1 2 10 3 7" xfId="54221"/>
    <cellStyle name="40% - Ênfase1 2 10 4" xfId="2519"/>
    <cellStyle name="40% - Ênfase1 2 10 4 2" xfId="13515"/>
    <cellStyle name="40% - Ênfase1 2 10 4 2 2" xfId="48640"/>
    <cellStyle name="40% - Ênfase1 2 10 4 3" xfId="21316"/>
    <cellStyle name="40% - Ênfase1 2 10 4 4" xfId="29444"/>
    <cellStyle name="40% - Ênfase1 2 10 4 5" xfId="37585"/>
    <cellStyle name="40% - Ênfase1 2 10 4 6" xfId="43220"/>
    <cellStyle name="40% - Ênfase1 2 10 4 7" xfId="54222"/>
    <cellStyle name="40% - Ênfase1 2 10 5" xfId="10506"/>
    <cellStyle name="40% - Ênfase1 2 10 5 2" xfId="45659"/>
    <cellStyle name="40% - Ênfase1 2 10 6" xfId="18064"/>
    <cellStyle name="40% - Ênfase1 2 10 7" xfId="26192"/>
    <cellStyle name="40% - Ênfase1 2 10 8" xfId="34333"/>
    <cellStyle name="40% - Ênfase1 2 10 9" xfId="43217"/>
    <cellStyle name="40% - Ênfase1 2 11" xfId="2520"/>
    <cellStyle name="40% - Ênfase1 2 11 2" xfId="12777"/>
    <cellStyle name="40% - Ênfase1 2 11 2 2" xfId="47902"/>
    <cellStyle name="40% - Ênfase1 2 11 3" xfId="20507"/>
    <cellStyle name="40% - Ênfase1 2 11 4" xfId="28635"/>
    <cellStyle name="40% - Ênfase1 2 11 5" xfId="36776"/>
    <cellStyle name="40% - Ênfase1 2 11 6" xfId="43221"/>
    <cellStyle name="40% - Ênfase1 2 11 7" xfId="54223"/>
    <cellStyle name="40% - Ênfase1 2 12" xfId="2521"/>
    <cellStyle name="40% - Ênfase1 2 12 2" xfId="14255"/>
    <cellStyle name="40% - Ênfase1 2 12 2 2" xfId="49380"/>
    <cellStyle name="40% - Ênfase1 2 12 3" xfId="22127"/>
    <cellStyle name="40% - Ênfase1 2 12 4" xfId="30255"/>
    <cellStyle name="40% - Ênfase1 2 12 5" xfId="38396"/>
    <cellStyle name="40% - Ênfase1 2 12 6" xfId="43222"/>
    <cellStyle name="40% - Ênfase1 2 12 7" xfId="54224"/>
    <cellStyle name="40% - Ênfase1 2 13" xfId="2522"/>
    <cellStyle name="40% - Ênfase1 2 13 2" xfId="15747"/>
    <cellStyle name="40% - Ênfase1 2 13 2 2" xfId="50872"/>
    <cellStyle name="40% - Ênfase1 2 13 3" xfId="23751"/>
    <cellStyle name="40% - Ênfase1 2 13 4" xfId="31879"/>
    <cellStyle name="40% - Ênfase1 2 13 5" xfId="40020"/>
    <cellStyle name="40% - Ênfase1 2 13 6" xfId="43223"/>
    <cellStyle name="40% - Ênfase1 2 13 7" xfId="54225"/>
    <cellStyle name="40% - Ênfase1 2 14" xfId="2523"/>
    <cellStyle name="40% - Ênfase1 2 14 2" xfId="11277"/>
    <cellStyle name="40% - Ênfase1 2 14 2 2" xfId="46416"/>
    <cellStyle name="40% - Ênfase1 2 14 3" xfId="18891"/>
    <cellStyle name="40% - Ênfase1 2 14 4" xfId="27019"/>
    <cellStyle name="40% - Ênfase1 2 14 5" xfId="35160"/>
    <cellStyle name="40% - Ênfase1 2 14 6" xfId="43224"/>
    <cellStyle name="40% - Ênfase1 2 14 7" xfId="54226"/>
    <cellStyle name="40% - Ênfase1 2 15" xfId="2515"/>
    <cellStyle name="40% - Ênfase1 2 15 2" xfId="43216"/>
    <cellStyle name="40% - Ênfase1 2 16" xfId="9646"/>
    <cellStyle name="40% - Ênfase1 2 16 2" xfId="44924"/>
    <cellStyle name="40% - Ênfase1 2 17" xfId="17255"/>
    <cellStyle name="40% - Ênfase1 2 18" xfId="25383"/>
    <cellStyle name="40% - Ênfase1 2 19" xfId="33512"/>
    <cellStyle name="40% - Ênfase1 2 2" xfId="53"/>
    <cellStyle name="40% - Ênfase1 2 2 10" xfId="2525"/>
    <cellStyle name="40% - Ênfase1 2 2 10 2" xfId="14284"/>
    <cellStyle name="40% - Ênfase1 2 2 10 2 2" xfId="49409"/>
    <cellStyle name="40% - Ênfase1 2 2 10 3" xfId="22160"/>
    <cellStyle name="40% - Ênfase1 2 2 10 4" xfId="30288"/>
    <cellStyle name="40% - Ênfase1 2 2 10 5" xfId="38429"/>
    <cellStyle name="40% - Ênfase1 2 2 10 6" xfId="43226"/>
    <cellStyle name="40% - Ênfase1 2 2 10 7" xfId="54228"/>
    <cellStyle name="40% - Ênfase1 2 2 11" xfId="2526"/>
    <cellStyle name="40% - Ênfase1 2 2 11 2" xfId="15776"/>
    <cellStyle name="40% - Ênfase1 2 2 11 2 2" xfId="50901"/>
    <cellStyle name="40% - Ênfase1 2 2 11 3" xfId="23784"/>
    <cellStyle name="40% - Ênfase1 2 2 11 4" xfId="31912"/>
    <cellStyle name="40% - Ênfase1 2 2 11 5" xfId="40053"/>
    <cellStyle name="40% - Ênfase1 2 2 11 6" xfId="43227"/>
    <cellStyle name="40% - Ênfase1 2 2 11 7" xfId="54229"/>
    <cellStyle name="40% - Ênfase1 2 2 12" xfId="2527"/>
    <cellStyle name="40% - Ênfase1 2 2 12 2" xfId="11306"/>
    <cellStyle name="40% - Ênfase1 2 2 12 2 2" xfId="46445"/>
    <cellStyle name="40% - Ênfase1 2 2 12 3" xfId="18924"/>
    <cellStyle name="40% - Ênfase1 2 2 12 4" xfId="27052"/>
    <cellStyle name="40% - Ênfase1 2 2 12 5" xfId="35193"/>
    <cellStyle name="40% - Ênfase1 2 2 12 6" xfId="43228"/>
    <cellStyle name="40% - Ênfase1 2 2 12 7" xfId="54230"/>
    <cellStyle name="40% - Ênfase1 2 2 13" xfId="2524"/>
    <cellStyle name="40% - Ênfase1 2 2 13 2" xfId="43225"/>
    <cellStyle name="40% - Ênfase1 2 2 14" xfId="9680"/>
    <cellStyle name="40% - Ênfase1 2 2 14 2" xfId="44953"/>
    <cellStyle name="40% - Ênfase1 2 2 15" xfId="17288"/>
    <cellStyle name="40% - Ênfase1 2 2 16" xfId="25416"/>
    <cellStyle name="40% - Ênfase1 2 2 17" xfId="33545"/>
    <cellStyle name="40% - Ênfase1 2 2 18" xfId="54227"/>
    <cellStyle name="40% - Ênfase1 2 2 19" xfId="61126"/>
    <cellStyle name="40% - Ênfase1 2 2 2" xfId="2528"/>
    <cellStyle name="40% - Ênfase1 2 2 2 10" xfId="25464"/>
    <cellStyle name="40% - Ênfase1 2 2 2 11" xfId="33601"/>
    <cellStyle name="40% - Ênfase1 2 2 2 12" xfId="43229"/>
    <cellStyle name="40% - Ênfase1 2 2 2 13" xfId="54231"/>
    <cellStyle name="40% - Ênfase1 2 2 2 2" xfId="2529"/>
    <cellStyle name="40% - Ênfase1 2 2 2 2 10" xfId="33909"/>
    <cellStyle name="40% - Ênfase1 2 2 2 2 11" xfId="43230"/>
    <cellStyle name="40% - Ênfase1 2 2 2 2 12" xfId="54232"/>
    <cellStyle name="40% - Ênfase1 2 2 2 2 2" xfId="2530"/>
    <cellStyle name="40% - Ênfase1 2 2 2 2 2 10" xfId="43231"/>
    <cellStyle name="40% - Ênfase1 2 2 2 2 2 11" xfId="54233"/>
    <cellStyle name="40% - Ênfase1 2 2 2 2 2 2" xfId="2531"/>
    <cellStyle name="40% - Ênfase1 2 2 2 2 2 2 2" xfId="13860"/>
    <cellStyle name="40% - Ênfase1 2 2 2 2 2 2 2 2" xfId="48985"/>
    <cellStyle name="40% - Ênfase1 2 2 2 2 2 2 3" xfId="21701"/>
    <cellStyle name="40% - Ênfase1 2 2 2 2 2 2 4" xfId="29829"/>
    <cellStyle name="40% - Ênfase1 2 2 2 2 2 2 5" xfId="37970"/>
    <cellStyle name="40% - Ênfase1 2 2 2 2 2 2 6" xfId="43232"/>
    <cellStyle name="40% - Ênfase1 2 2 2 2 2 2 7" xfId="54234"/>
    <cellStyle name="40% - Ênfase1 2 2 2 2 2 3" xfId="2532"/>
    <cellStyle name="40% - Ênfase1 2 2 2 2 2 3 2" xfId="15348"/>
    <cellStyle name="40% - Ênfase1 2 2 2 2 2 3 2 2" xfId="50473"/>
    <cellStyle name="40% - Ênfase1 2 2 2 2 2 3 3" xfId="23321"/>
    <cellStyle name="40% - Ênfase1 2 2 2 2 2 3 4" xfId="31449"/>
    <cellStyle name="40% - Ênfase1 2 2 2 2 2 3 5" xfId="39590"/>
    <cellStyle name="40% - Ênfase1 2 2 2 2 2 3 6" xfId="43233"/>
    <cellStyle name="40% - Ênfase1 2 2 2 2 2 3 7" xfId="54235"/>
    <cellStyle name="40% - Ênfase1 2 2 2 2 2 4" xfId="2533"/>
    <cellStyle name="40% - Ênfase1 2 2 2 2 2 4 2" xfId="16840"/>
    <cellStyle name="40% - Ênfase1 2 2 2 2 2 4 2 2" xfId="51965"/>
    <cellStyle name="40% - Ênfase1 2 2 2 2 2 4 3" xfId="24945"/>
    <cellStyle name="40% - Ênfase1 2 2 2 2 2 4 4" xfId="33073"/>
    <cellStyle name="40% - Ênfase1 2 2 2 2 2 4 5" xfId="41214"/>
    <cellStyle name="40% - Ênfase1 2 2 2 2 2 4 6" xfId="43234"/>
    <cellStyle name="40% - Ênfase1 2 2 2 2 2 4 7" xfId="54236"/>
    <cellStyle name="40% - Ênfase1 2 2 2 2 2 5" xfId="2534"/>
    <cellStyle name="40% - Ênfase1 2 2 2 2 2 5 2" xfId="12386"/>
    <cellStyle name="40% - Ênfase1 2 2 2 2 2 5 2 2" xfId="47511"/>
    <cellStyle name="40% - Ênfase1 2 2 2 2 2 5 3" xfId="20085"/>
    <cellStyle name="40% - Ênfase1 2 2 2 2 2 5 4" xfId="28213"/>
    <cellStyle name="40% - Ênfase1 2 2 2 2 2 5 5" xfId="36354"/>
    <cellStyle name="40% - Ênfase1 2 2 2 2 2 5 6" xfId="43235"/>
    <cellStyle name="40% - Ênfase1 2 2 2 2 2 5 7" xfId="54237"/>
    <cellStyle name="40% - Ênfase1 2 2 2 2 2 6" xfId="10856"/>
    <cellStyle name="40% - Ênfase1 2 2 2 2 2 6 2" xfId="46009"/>
    <cellStyle name="40% - Ênfase1 2 2 2 2 2 7" xfId="18449"/>
    <cellStyle name="40% - Ênfase1 2 2 2 2 2 8" xfId="26577"/>
    <cellStyle name="40% - Ênfase1 2 2 2 2 2 9" xfId="34718"/>
    <cellStyle name="40% - Ênfase1 2 2 2 2 3" xfId="2535"/>
    <cellStyle name="40% - Ênfase1 2 2 2 2 3 2" xfId="13127"/>
    <cellStyle name="40% - Ênfase1 2 2 2 2 3 2 2" xfId="48252"/>
    <cellStyle name="40% - Ênfase1 2 2 2 2 3 3" xfId="20892"/>
    <cellStyle name="40% - Ênfase1 2 2 2 2 3 4" xfId="29020"/>
    <cellStyle name="40% - Ênfase1 2 2 2 2 3 5" xfId="37161"/>
    <cellStyle name="40% - Ênfase1 2 2 2 2 3 6" xfId="43236"/>
    <cellStyle name="40% - Ênfase1 2 2 2 2 3 7" xfId="54238"/>
    <cellStyle name="40% - Ênfase1 2 2 2 2 4" xfId="2536"/>
    <cellStyle name="40% - Ênfase1 2 2 2 2 4 2" xfId="14605"/>
    <cellStyle name="40% - Ênfase1 2 2 2 2 4 2 2" xfId="49730"/>
    <cellStyle name="40% - Ênfase1 2 2 2 2 4 3" xfId="22512"/>
    <cellStyle name="40% - Ênfase1 2 2 2 2 4 4" xfId="30640"/>
    <cellStyle name="40% - Ênfase1 2 2 2 2 4 5" xfId="38781"/>
    <cellStyle name="40% - Ênfase1 2 2 2 2 4 6" xfId="43237"/>
    <cellStyle name="40% - Ênfase1 2 2 2 2 4 7" xfId="54239"/>
    <cellStyle name="40% - Ênfase1 2 2 2 2 5" xfId="2537"/>
    <cellStyle name="40% - Ênfase1 2 2 2 2 5 2" xfId="16097"/>
    <cellStyle name="40% - Ênfase1 2 2 2 2 5 2 2" xfId="51222"/>
    <cellStyle name="40% - Ênfase1 2 2 2 2 5 3" xfId="24136"/>
    <cellStyle name="40% - Ênfase1 2 2 2 2 5 4" xfId="32264"/>
    <cellStyle name="40% - Ênfase1 2 2 2 2 5 5" xfId="40405"/>
    <cellStyle name="40% - Ênfase1 2 2 2 2 5 6" xfId="43238"/>
    <cellStyle name="40% - Ênfase1 2 2 2 2 5 7" xfId="54240"/>
    <cellStyle name="40% - Ênfase1 2 2 2 2 6" xfId="2538"/>
    <cellStyle name="40% - Ênfase1 2 2 2 2 6 2" xfId="11629"/>
    <cellStyle name="40% - Ênfase1 2 2 2 2 6 2 2" xfId="46766"/>
    <cellStyle name="40% - Ênfase1 2 2 2 2 6 3" xfId="19276"/>
    <cellStyle name="40% - Ênfase1 2 2 2 2 6 4" xfId="27404"/>
    <cellStyle name="40% - Ênfase1 2 2 2 2 6 5" xfId="35545"/>
    <cellStyle name="40% - Ênfase1 2 2 2 2 6 6" xfId="43239"/>
    <cellStyle name="40% - Ênfase1 2 2 2 2 6 7" xfId="54241"/>
    <cellStyle name="40% - Ênfase1 2 2 2 2 7" xfId="10090"/>
    <cellStyle name="40% - Ênfase1 2 2 2 2 7 2" xfId="45274"/>
    <cellStyle name="40% - Ênfase1 2 2 2 2 8" xfId="17640"/>
    <cellStyle name="40% - Ênfase1 2 2 2 2 9" xfId="25768"/>
    <cellStyle name="40% - Ênfase1 2 2 2 3" xfId="2539"/>
    <cellStyle name="40% - Ênfase1 2 2 2 3 10" xfId="43240"/>
    <cellStyle name="40% - Ênfase1 2 2 2 3 11" xfId="54242"/>
    <cellStyle name="40% - Ênfase1 2 2 2 3 2" xfId="2540"/>
    <cellStyle name="40% - Ênfase1 2 2 2 3 2 2" xfId="13580"/>
    <cellStyle name="40% - Ênfase1 2 2 2 3 2 2 2" xfId="48705"/>
    <cellStyle name="40% - Ênfase1 2 2 2 3 2 3" xfId="21397"/>
    <cellStyle name="40% - Ênfase1 2 2 2 3 2 4" xfId="29525"/>
    <cellStyle name="40% - Ênfase1 2 2 2 3 2 5" xfId="37666"/>
    <cellStyle name="40% - Ênfase1 2 2 2 3 2 6" xfId="43241"/>
    <cellStyle name="40% - Ênfase1 2 2 2 3 2 7" xfId="54243"/>
    <cellStyle name="40% - Ênfase1 2 2 2 3 3" xfId="2541"/>
    <cellStyle name="40% - Ênfase1 2 2 2 3 3 2" xfId="15068"/>
    <cellStyle name="40% - Ênfase1 2 2 2 3 3 2 2" xfId="50193"/>
    <cellStyle name="40% - Ênfase1 2 2 2 3 3 3" xfId="23017"/>
    <cellStyle name="40% - Ênfase1 2 2 2 3 3 4" xfId="31145"/>
    <cellStyle name="40% - Ênfase1 2 2 2 3 3 5" xfId="39286"/>
    <cellStyle name="40% - Ênfase1 2 2 2 3 3 6" xfId="43242"/>
    <cellStyle name="40% - Ênfase1 2 2 2 3 3 7" xfId="54244"/>
    <cellStyle name="40% - Ênfase1 2 2 2 3 4" xfId="2542"/>
    <cellStyle name="40% - Ênfase1 2 2 2 3 4 2" xfId="16560"/>
    <cellStyle name="40% - Ênfase1 2 2 2 3 4 2 2" xfId="51685"/>
    <cellStyle name="40% - Ênfase1 2 2 2 3 4 3" xfId="24641"/>
    <cellStyle name="40% - Ênfase1 2 2 2 3 4 4" xfId="32769"/>
    <cellStyle name="40% - Ênfase1 2 2 2 3 4 5" xfId="40910"/>
    <cellStyle name="40% - Ênfase1 2 2 2 3 4 6" xfId="43243"/>
    <cellStyle name="40% - Ênfase1 2 2 2 3 4 7" xfId="54245"/>
    <cellStyle name="40% - Ênfase1 2 2 2 3 5" xfId="2543"/>
    <cellStyle name="40% - Ênfase1 2 2 2 3 5 2" xfId="12109"/>
    <cellStyle name="40% - Ênfase1 2 2 2 3 5 2 2" xfId="47234"/>
    <cellStyle name="40% - Ênfase1 2 2 2 3 5 3" xfId="19784"/>
    <cellStyle name="40% - Ênfase1 2 2 2 3 5 4" xfId="27912"/>
    <cellStyle name="40% - Ênfase1 2 2 2 3 5 5" xfId="36053"/>
    <cellStyle name="40% - Ênfase1 2 2 2 3 5 6" xfId="43244"/>
    <cellStyle name="40% - Ênfase1 2 2 2 3 5 7" xfId="54246"/>
    <cellStyle name="40% - Ênfase1 2 2 2 3 6" xfId="10576"/>
    <cellStyle name="40% - Ênfase1 2 2 2 3 6 2" xfId="45729"/>
    <cellStyle name="40% - Ênfase1 2 2 2 3 7" xfId="18145"/>
    <cellStyle name="40% - Ênfase1 2 2 2 3 8" xfId="26273"/>
    <cellStyle name="40% - Ênfase1 2 2 2 3 9" xfId="34414"/>
    <cellStyle name="40% - Ênfase1 2 2 2 4" xfId="2544"/>
    <cellStyle name="40% - Ênfase1 2 2 2 4 2" xfId="12847"/>
    <cellStyle name="40% - Ênfase1 2 2 2 4 2 2" xfId="47972"/>
    <cellStyle name="40% - Ênfase1 2 2 2 4 3" xfId="20588"/>
    <cellStyle name="40% - Ênfase1 2 2 2 4 4" xfId="28716"/>
    <cellStyle name="40% - Ênfase1 2 2 2 4 5" xfId="36857"/>
    <cellStyle name="40% - Ênfase1 2 2 2 4 6" xfId="43245"/>
    <cellStyle name="40% - Ênfase1 2 2 2 4 7" xfId="54247"/>
    <cellStyle name="40% - Ênfase1 2 2 2 5" xfId="2545"/>
    <cellStyle name="40% - Ênfase1 2 2 2 5 2" xfId="14325"/>
    <cellStyle name="40% - Ênfase1 2 2 2 5 2 2" xfId="49450"/>
    <cellStyle name="40% - Ênfase1 2 2 2 5 3" xfId="22208"/>
    <cellStyle name="40% - Ênfase1 2 2 2 5 4" xfId="30336"/>
    <cellStyle name="40% - Ênfase1 2 2 2 5 5" xfId="38477"/>
    <cellStyle name="40% - Ênfase1 2 2 2 5 6" xfId="43246"/>
    <cellStyle name="40% - Ênfase1 2 2 2 5 7" xfId="54248"/>
    <cellStyle name="40% - Ênfase1 2 2 2 6" xfId="2546"/>
    <cellStyle name="40% - Ênfase1 2 2 2 6 2" xfId="15817"/>
    <cellStyle name="40% - Ênfase1 2 2 2 6 2 2" xfId="50942"/>
    <cellStyle name="40% - Ênfase1 2 2 2 6 3" xfId="23832"/>
    <cellStyle name="40% - Ênfase1 2 2 2 6 4" xfId="31960"/>
    <cellStyle name="40% - Ênfase1 2 2 2 6 5" xfId="40101"/>
    <cellStyle name="40% - Ênfase1 2 2 2 6 6" xfId="43247"/>
    <cellStyle name="40% - Ênfase1 2 2 2 6 7" xfId="54249"/>
    <cellStyle name="40% - Ênfase1 2 2 2 7" xfId="2547"/>
    <cellStyle name="40% - Ênfase1 2 2 2 7 2" xfId="11348"/>
    <cellStyle name="40% - Ênfase1 2 2 2 7 2 2" xfId="46486"/>
    <cellStyle name="40% - Ênfase1 2 2 2 7 3" xfId="18972"/>
    <cellStyle name="40% - Ênfase1 2 2 2 7 4" xfId="27100"/>
    <cellStyle name="40% - Ênfase1 2 2 2 7 5" xfId="35241"/>
    <cellStyle name="40% - Ênfase1 2 2 2 7 6" xfId="43248"/>
    <cellStyle name="40% - Ênfase1 2 2 2 7 7" xfId="54250"/>
    <cellStyle name="40% - Ênfase1 2 2 2 8" xfId="9724"/>
    <cellStyle name="40% - Ênfase1 2 2 2 8 2" xfId="44994"/>
    <cellStyle name="40% - Ênfase1 2 2 2 9" xfId="17336"/>
    <cellStyle name="40% - Ênfase1 2 2 20" xfId="61568"/>
    <cellStyle name="40% - Ênfase1 2 2 21" xfId="61775"/>
    <cellStyle name="40% - Ênfase1 2 2 3" xfId="2548"/>
    <cellStyle name="40% - Ênfase1 2 2 3 10" xfId="33667"/>
    <cellStyle name="40% - Ênfase1 2 2 3 11" xfId="43249"/>
    <cellStyle name="40% - Ênfase1 2 2 3 12" xfId="54251"/>
    <cellStyle name="40% - Ênfase1 2 2 3 2" xfId="2549"/>
    <cellStyle name="40% - Ênfase1 2 2 3 2 10" xfId="43250"/>
    <cellStyle name="40% - Ênfase1 2 2 3 2 11" xfId="54252"/>
    <cellStyle name="40% - Ênfase1 2 2 3 2 2" xfId="2550"/>
    <cellStyle name="40% - Ênfase1 2 2 3 2 2 2" xfId="13635"/>
    <cellStyle name="40% - Ênfase1 2 2 3 2 2 2 2" xfId="48760"/>
    <cellStyle name="40% - Ênfase1 2 2 3 2 2 3" xfId="21459"/>
    <cellStyle name="40% - Ênfase1 2 2 3 2 2 4" xfId="29587"/>
    <cellStyle name="40% - Ênfase1 2 2 3 2 2 5" xfId="37728"/>
    <cellStyle name="40% - Ênfase1 2 2 3 2 2 6" xfId="43251"/>
    <cellStyle name="40% - Ênfase1 2 2 3 2 2 7" xfId="54253"/>
    <cellStyle name="40% - Ênfase1 2 2 3 2 3" xfId="2551"/>
    <cellStyle name="40% - Ênfase1 2 2 3 2 3 2" xfId="15123"/>
    <cellStyle name="40% - Ênfase1 2 2 3 2 3 2 2" xfId="50248"/>
    <cellStyle name="40% - Ênfase1 2 2 3 2 3 3" xfId="23079"/>
    <cellStyle name="40% - Ênfase1 2 2 3 2 3 4" xfId="31207"/>
    <cellStyle name="40% - Ênfase1 2 2 3 2 3 5" xfId="39348"/>
    <cellStyle name="40% - Ênfase1 2 2 3 2 3 6" xfId="43252"/>
    <cellStyle name="40% - Ênfase1 2 2 3 2 3 7" xfId="54254"/>
    <cellStyle name="40% - Ênfase1 2 2 3 2 4" xfId="2552"/>
    <cellStyle name="40% - Ênfase1 2 2 3 2 4 2" xfId="16615"/>
    <cellStyle name="40% - Ênfase1 2 2 3 2 4 2 2" xfId="51740"/>
    <cellStyle name="40% - Ênfase1 2 2 3 2 4 3" xfId="24703"/>
    <cellStyle name="40% - Ênfase1 2 2 3 2 4 4" xfId="32831"/>
    <cellStyle name="40% - Ênfase1 2 2 3 2 4 5" xfId="40972"/>
    <cellStyle name="40% - Ênfase1 2 2 3 2 4 6" xfId="43253"/>
    <cellStyle name="40% - Ênfase1 2 2 3 2 4 7" xfId="54255"/>
    <cellStyle name="40% - Ênfase1 2 2 3 2 5" xfId="2553"/>
    <cellStyle name="40% - Ênfase1 2 2 3 2 5 2" xfId="12161"/>
    <cellStyle name="40% - Ênfase1 2 2 3 2 5 2 2" xfId="47286"/>
    <cellStyle name="40% - Ênfase1 2 2 3 2 5 3" xfId="19843"/>
    <cellStyle name="40% - Ênfase1 2 2 3 2 5 4" xfId="27971"/>
    <cellStyle name="40% - Ênfase1 2 2 3 2 5 5" xfId="36112"/>
    <cellStyle name="40% - Ênfase1 2 2 3 2 5 6" xfId="43254"/>
    <cellStyle name="40% - Ênfase1 2 2 3 2 5 7" xfId="54256"/>
    <cellStyle name="40% - Ênfase1 2 2 3 2 6" xfId="10631"/>
    <cellStyle name="40% - Ênfase1 2 2 3 2 6 2" xfId="45784"/>
    <cellStyle name="40% - Ênfase1 2 2 3 2 7" xfId="18207"/>
    <cellStyle name="40% - Ênfase1 2 2 3 2 8" xfId="26335"/>
    <cellStyle name="40% - Ênfase1 2 2 3 2 9" xfId="34476"/>
    <cellStyle name="40% - Ênfase1 2 2 3 3" xfId="2554"/>
    <cellStyle name="40% - Ênfase1 2 2 3 3 2" xfId="12902"/>
    <cellStyle name="40% - Ênfase1 2 2 3 3 2 2" xfId="48027"/>
    <cellStyle name="40% - Ênfase1 2 2 3 3 3" xfId="20650"/>
    <cellStyle name="40% - Ênfase1 2 2 3 3 4" xfId="28778"/>
    <cellStyle name="40% - Ênfase1 2 2 3 3 5" xfId="36919"/>
    <cellStyle name="40% - Ênfase1 2 2 3 3 6" xfId="43255"/>
    <cellStyle name="40% - Ênfase1 2 2 3 3 7" xfId="54257"/>
    <cellStyle name="40% - Ênfase1 2 2 3 4" xfId="2555"/>
    <cellStyle name="40% - Ênfase1 2 2 3 4 2" xfId="14380"/>
    <cellStyle name="40% - Ênfase1 2 2 3 4 2 2" xfId="49505"/>
    <cellStyle name="40% - Ênfase1 2 2 3 4 3" xfId="22270"/>
    <cellStyle name="40% - Ênfase1 2 2 3 4 4" xfId="30398"/>
    <cellStyle name="40% - Ênfase1 2 2 3 4 5" xfId="38539"/>
    <cellStyle name="40% - Ênfase1 2 2 3 4 6" xfId="43256"/>
    <cellStyle name="40% - Ênfase1 2 2 3 4 7" xfId="54258"/>
    <cellStyle name="40% - Ênfase1 2 2 3 5" xfId="2556"/>
    <cellStyle name="40% - Ênfase1 2 2 3 5 2" xfId="15872"/>
    <cellStyle name="40% - Ênfase1 2 2 3 5 2 2" xfId="50997"/>
    <cellStyle name="40% - Ênfase1 2 2 3 5 3" xfId="23894"/>
    <cellStyle name="40% - Ênfase1 2 2 3 5 4" xfId="32022"/>
    <cellStyle name="40% - Ênfase1 2 2 3 5 5" xfId="40163"/>
    <cellStyle name="40% - Ênfase1 2 2 3 5 6" xfId="43257"/>
    <cellStyle name="40% - Ênfase1 2 2 3 5 7" xfId="54259"/>
    <cellStyle name="40% - Ênfase1 2 2 3 6" xfId="2557"/>
    <cellStyle name="40% - Ênfase1 2 2 3 6 2" xfId="11404"/>
    <cellStyle name="40% - Ênfase1 2 2 3 6 2 2" xfId="46541"/>
    <cellStyle name="40% - Ênfase1 2 2 3 6 3" xfId="19034"/>
    <cellStyle name="40% - Ênfase1 2 2 3 6 4" xfId="27162"/>
    <cellStyle name="40% - Ênfase1 2 2 3 6 5" xfId="35303"/>
    <cellStyle name="40% - Ênfase1 2 2 3 6 6" xfId="43258"/>
    <cellStyle name="40% - Ênfase1 2 2 3 6 7" xfId="54260"/>
    <cellStyle name="40% - Ênfase1 2 2 3 7" xfId="9817"/>
    <cellStyle name="40% - Ênfase1 2 2 3 7 2" xfId="45049"/>
    <cellStyle name="40% - Ênfase1 2 2 3 8" xfId="17398"/>
    <cellStyle name="40% - Ênfase1 2 2 3 9" xfId="25526"/>
    <cellStyle name="40% - Ênfase1 2 2 4" xfId="2558"/>
    <cellStyle name="40% - Ênfase1 2 2 4 10" xfId="33860"/>
    <cellStyle name="40% - Ênfase1 2 2 4 11" xfId="43259"/>
    <cellStyle name="40% - Ênfase1 2 2 4 12" xfId="54261"/>
    <cellStyle name="40% - Ênfase1 2 2 4 2" xfId="2559"/>
    <cellStyle name="40% - Ênfase1 2 2 4 2 10" xfId="43260"/>
    <cellStyle name="40% - Ênfase1 2 2 4 2 11" xfId="54262"/>
    <cellStyle name="40% - Ênfase1 2 2 4 2 2" xfId="2560"/>
    <cellStyle name="40% - Ênfase1 2 2 4 2 2 2" xfId="13818"/>
    <cellStyle name="40% - Ênfase1 2 2 4 2 2 2 2" xfId="48943"/>
    <cellStyle name="40% - Ênfase1 2 2 4 2 2 3" xfId="21652"/>
    <cellStyle name="40% - Ênfase1 2 2 4 2 2 4" xfId="29780"/>
    <cellStyle name="40% - Ênfase1 2 2 4 2 2 5" xfId="37921"/>
    <cellStyle name="40% - Ênfase1 2 2 4 2 2 6" xfId="43261"/>
    <cellStyle name="40% - Ênfase1 2 2 4 2 2 7" xfId="54263"/>
    <cellStyle name="40% - Ênfase1 2 2 4 2 3" xfId="2561"/>
    <cellStyle name="40% - Ênfase1 2 2 4 2 3 2" xfId="15306"/>
    <cellStyle name="40% - Ênfase1 2 2 4 2 3 2 2" xfId="50431"/>
    <cellStyle name="40% - Ênfase1 2 2 4 2 3 3" xfId="23272"/>
    <cellStyle name="40% - Ênfase1 2 2 4 2 3 4" xfId="31400"/>
    <cellStyle name="40% - Ênfase1 2 2 4 2 3 5" xfId="39541"/>
    <cellStyle name="40% - Ênfase1 2 2 4 2 3 6" xfId="43262"/>
    <cellStyle name="40% - Ênfase1 2 2 4 2 3 7" xfId="54264"/>
    <cellStyle name="40% - Ênfase1 2 2 4 2 4" xfId="2562"/>
    <cellStyle name="40% - Ênfase1 2 2 4 2 4 2" xfId="16798"/>
    <cellStyle name="40% - Ênfase1 2 2 4 2 4 2 2" xfId="51923"/>
    <cellStyle name="40% - Ênfase1 2 2 4 2 4 3" xfId="24896"/>
    <cellStyle name="40% - Ênfase1 2 2 4 2 4 4" xfId="33024"/>
    <cellStyle name="40% - Ênfase1 2 2 4 2 4 5" xfId="41165"/>
    <cellStyle name="40% - Ênfase1 2 2 4 2 4 6" xfId="43263"/>
    <cellStyle name="40% - Ênfase1 2 2 4 2 4 7" xfId="54265"/>
    <cellStyle name="40% - Ênfase1 2 2 4 2 5" xfId="2563"/>
    <cellStyle name="40% - Ênfase1 2 2 4 2 5 2" xfId="12344"/>
    <cellStyle name="40% - Ênfase1 2 2 4 2 5 2 2" xfId="47469"/>
    <cellStyle name="40% - Ênfase1 2 2 4 2 5 3" xfId="20036"/>
    <cellStyle name="40% - Ênfase1 2 2 4 2 5 4" xfId="28164"/>
    <cellStyle name="40% - Ênfase1 2 2 4 2 5 5" xfId="36305"/>
    <cellStyle name="40% - Ênfase1 2 2 4 2 5 6" xfId="43264"/>
    <cellStyle name="40% - Ênfase1 2 2 4 2 5 7" xfId="54266"/>
    <cellStyle name="40% - Ênfase1 2 2 4 2 6" xfId="10814"/>
    <cellStyle name="40% - Ênfase1 2 2 4 2 6 2" xfId="45967"/>
    <cellStyle name="40% - Ênfase1 2 2 4 2 7" xfId="18400"/>
    <cellStyle name="40% - Ênfase1 2 2 4 2 8" xfId="26528"/>
    <cellStyle name="40% - Ênfase1 2 2 4 2 9" xfId="34669"/>
    <cellStyle name="40% - Ênfase1 2 2 4 3" xfId="2564"/>
    <cellStyle name="40% - Ênfase1 2 2 4 3 2" xfId="13085"/>
    <cellStyle name="40% - Ênfase1 2 2 4 3 2 2" xfId="48210"/>
    <cellStyle name="40% - Ênfase1 2 2 4 3 3" xfId="20843"/>
    <cellStyle name="40% - Ênfase1 2 2 4 3 4" xfId="28971"/>
    <cellStyle name="40% - Ênfase1 2 2 4 3 5" xfId="37112"/>
    <cellStyle name="40% - Ênfase1 2 2 4 3 6" xfId="43265"/>
    <cellStyle name="40% - Ênfase1 2 2 4 3 7" xfId="54267"/>
    <cellStyle name="40% - Ênfase1 2 2 4 4" xfId="2565"/>
    <cellStyle name="40% - Ênfase1 2 2 4 4 2" xfId="14563"/>
    <cellStyle name="40% - Ênfase1 2 2 4 4 2 2" xfId="49688"/>
    <cellStyle name="40% - Ênfase1 2 2 4 4 3" xfId="22463"/>
    <cellStyle name="40% - Ênfase1 2 2 4 4 4" xfId="30591"/>
    <cellStyle name="40% - Ênfase1 2 2 4 4 5" xfId="38732"/>
    <cellStyle name="40% - Ênfase1 2 2 4 4 6" xfId="43266"/>
    <cellStyle name="40% - Ênfase1 2 2 4 4 7" xfId="54268"/>
    <cellStyle name="40% - Ênfase1 2 2 4 5" xfId="2566"/>
    <cellStyle name="40% - Ênfase1 2 2 4 5 2" xfId="16055"/>
    <cellStyle name="40% - Ênfase1 2 2 4 5 2 2" xfId="51180"/>
    <cellStyle name="40% - Ênfase1 2 2 4 5 3" xfId="24087"/>
    <cellStyle name="40% - Ênfase1 2 2 4 5 4" xfId="32215"/>
    <cellStyle name="40% - Ênfase1 2 2 4 5 5" xfId="40356"/>
    <cellStyle name="40% - Ênfase1 2 2 4 5 6" xfId="43267"/>
    <cellStyle name="40% - Ênfase1 2 2 4 5 7" xfId="54269"/>
    <cellStyle name="40% - Ênfase1 2 2 4 6" xfId="2567"/>
    <cellStyle name="40% - Ênfase1 2 2 4 6 2" xfId="11587"/>
    <cellStyle name="40% - Ênfase1 2 2 4 6 2 2" xfId="46724"/>
    <cellStyle name="40% - Ênfase1 2 2 4 6 3" xfId="19227"/>
    <cellStyle name="40% - Ênfase1 2 2 4 6 4" xfId="27355"/>
    <cellStyle name="40% - Ênfase1 2 2 4 6 5" xfId="35496"/>
    <cellStyle name="40% - Ênfase1 2 2 4 6 6" xfId="43268"/>
    <cellStyle name="40% - Ênfase1 2 2 4 6 7" xfId="54270"/>
    <cellStyle name="40% - Ênfase1 2 2 4 7" xfId="10046"/>
    <cellStyle name="40% - Ênfase1 2 2 4 7 2" xfId="45232"/>
    <cellStyle name="40% - Ênfase1 2 2 4 8" xfId="17591"/>
    <cellStyle name="40% - Ênfase1 2 2 4 9" xfId="25719"/>
    <cellStyle name="40% - Ênfase1 2 2 5" xfId="2568"/>
    <cellStyle name="40% - Ênfase1 2 2 5 10" xfId="34036"/>
    <cellStyle name="40% - Ênfase1 2 2 5 11" xfId="43269"/>
    <cellStyle name="40% - Ênfase1 2 2 5 12" xfId="54271"/>
    <cellStyle name="40% - Ênfase1 2 2 5 2" xfId="2569"/>
    <cellStyle name="40% - Ênfase1 2 2 5 2 10" xfId="43270"/>
    <cellStyle name="40% - Ênfase1 2 2 5 2 11" xfId="54272"/>
    <cellStyle name="40% - Ênfase1 2 2 5 2 2" xfId="2570"/>
    <cellStyle name="40% - Ênfase1 2 2 5 2 2 2" xfId="13974"/>
    <cellStyle name="40% - Ênfase1 2 2 5 2 2 2 2" xfId="49099"/>
    <cellStyle name="40% - Ênfase1 2 2 5 2 2 3" xfId="21828"/>
    <cellStyle name="40% - Ênfase1 2 2 5 2 2 4" xfId="29956"/>
    <cellStyle name="40% - Ênfase1 2 2 5 2 2 5" xfId="38097"/>
    <cellStyle name="40% - Ênfase1 2 2 5 2 2 6" xfId="43271"/>
    <cellStyle name="40% - Ênfase1 2 2 5 2 2 7" xfId="54273"/>
    <cellStyle name="40% - Ênfase1 2 2 5 2 3" xfId="2571"/>
    <cellStyle name="40% - Ênfase1 2 2 5 2 3 2" xfId="15462"/>
    <cellStyle name="40% - Ênfase1 2 2 5 2 3 2 2" xfId="50587"/>
    <cellStyle name="40% - Ênfase1 2 2 5 2 3 3" xfId="23448"/>
    <cellStyle name="40% - Ênfase1 2 2 5 2 3 4" xfId="31576"/>
    <cellStyle name="40% - Ênfase1 2 2 5 2 3 5" xfId="39717"/>
    <cellStyle name="40% - Ênfase1 2 2 5 2 3 6" xfId="43272"/>
    <cellStyle name="40% - Ênfase1 2 2 5 2 3 7" xfId="54274"/>
    <cellStyle name="40% - Ênfase1 2 2 5 2 4" xfId="2572"/>
    <cellStyle name="40% - Ênfase1 2 2 5 2 4 2" xfId="16954"/>
    <cellStyle name="40% - Ênfase1 2 2 5 2 4 2 2" xfId="52079"/>
    <cellStyle name="40% - Ênfase1 2 2 5 2 4 3" xfId="25072"/>
    <cellStyle name="40% - Ênfase1 2 2 5 2 4 4" xfId="33200"/>
    <cellStyle name="40% - Ênfase1 2 2 5 2 4 5" xfId="41341"/>
    <cellStyle name="40% - Ênfase1 2 2 5 2 4 6" xfId="43273"/>
    <cellStyle name="40% - Ênfase1 2 2 5 2 4 7" xfId="54275"/>
    <cellStyle name="40% - Ênfase1 2 2 5 2 5" xfId="2573"/>
    <cellStyle name="40% - Ênfase1 2 2 5 2 5 2" xfId="12500"/>
    <cellStyle name="40% - Ênfase1 2 2 5 2 5 2 2" xfId="47625"/>
    <cellStyle name="40% - Ênfase1 2 2 5 2 5 3" xfId="20212"/>
    <cellStyle name="40% - Ênfase1 2 2 5 2 5 4" xfId="28340"/>
    <cellStyle name="40% - Ênfase1 2 2 5 2 5 5" xfId="36481"/>
    <cellStyle name="40% - Ênfase1 2 2 5 2 5 6" xfId="43274"/>
    <cellStyle name="40% - Ênfase1 2 2 5 2 5 7" xfId="54276"/>
    <cellStyle name="40% - Ênfase1 2 2 5 2 6" xfId="10970"/>
    <cellStyle name="40% - Ênfase1 2 2 5 2 6 2" xfId="46123"/>
    <cellStyle name="40% - Ênfase1 2 2 5 2 7" xfId="18576"/>
    <cellStyle name="40% - Ênfase1 2 2 5 2 8" xfId="26704"/>
    <cellStyle name="40% - Ênfase1 2 2 5 2 9" xfId="34845"/>
    <cellStyle name="40% - Ênfase1 2 2 5 3" xfId="2574"/>
    <cellStyle name="40% - Ênfase1 2 2 5 3 2" xfId="13236"/>
    <cellStyle name="40% - Ênfase1 2 2 5 3 2 2" xfId="48361"/>
    <cellStyle name="40% - Ênfase1 2 2 5 3 3" xfId="21019"/>
    <cellStyle name="40% - Ênfase1 2 2 5 3 4" xfId="29147"/>
    <cellStyle name="40% - Ênfase1 2 2 5 3 5" xfId="37288"/>
    <cellStyle name="40% - Ênfase1 2 2 5 3 6" xfId="43275"/>
    <cellStyle name="40% - Ênfase1 2 2 5 3 7" xfId="54277"/>
    <cellStyle name="40% - Ênfase1 2 2 5 4" xfId="2575"/>
    <cellStyle name="40% - Ênfase1 2 2 5 4 2" xfId="14719"/>
    <cellStyle name="40% - Ênfase1 2 2 5 4 2 2" xfId="49844"/>
    <cellStyle name="40% - Ênfase1 2 2 5 4 3" xfId="22639"/>
    <cellStyle name="40% - Ênfase1 2 2 5 4 4" xfId="30767"/>
    <cellStyle name="40% - Ênfase1 2 2 5 4 5" xfId="38908"/>
    <cellStyle name="40% - Ênfase1 2 2 5 4 6" xfId="43276"/>
    <cellStyle name="40% - Ênfase1 2 2 5 4 7" xfId="54278"/>
    <cellStyle name="40% - Ênfase1 2 2 5 5" xfId="2576"/>
    <cellStyle name="40% - Ênfase1 2 2 5 5 2" xfId="16211"/>
    <cellStyle name="40% - Ênfase1 2 2 5 5 2 2" xfId="51336"/>
    <cellStyle name="40% - Ênfase1 2 2 5 5 3" xfId="24263"/>
    <cellStyle name="40% - Ênfase1 2 2 5 5 4" xfId="32391"/>
    <cellStyle name="40% - Ênfase1 2 2 5 5 5" xfId="40532"/>
    <cellStyle name="40% - Ênfase1 2 2 5 5 6" xfId="43277"/>
    <cellStyle name="40% - Ênfase1 2 2 5 5 7" xfId="54279"/>
    <cellStyle name="40% - Ênfase1 2 2 5 6" xfId="2577"/>
    <cellStyle name="40% - Ênfase1 2 2 5 6 2" xfId="11743"/>
    <cellStyle name="40% - Ênfase1 2 2 5 6 2 2" xfId="46880"/>
    <cellStyle name="40% - Ênfase1 2 2 5 6 3" xfId="19403"/>
    <cellStyle name="40% - Ênfase1 2 2 5 6 4" xfId="27531"/>
    <cellStyle name="40% - Ênfase1 2 2 5 6 5" xfId="35672"/>
    <cellStyle name="40% - Ênfase1 2 2 5 6 6" xfId="43278"/>
    <cellStyle name="40% - Ênfase1 2 2 5 6 7" xfId="54280"/>
    <cellStyle name="40% - Ênfase1 2 2 5 7" xfId="10220"/>
    <cellStyle name="40% - Ênfase1 2 2 5 7 2" xfId="45386"/>
    <cellStyle name="40% - Ênfase1 2 2 5 8" xfId="17767"/>
    <cellStyle name="40% - Ênfase1 2 2 5 9" xfId="25895"/>
    <cellStyle name="40% - Ênfase1 2 2 6" xfId="2578"/>
    <cellStyle name="40% - Ênfase1 2 2 6 10" xfId="34103"/>
    <cellStyle name="40% - Ênfase1 2 2 6 11" xfId="43279"/>
    <cellStyle name="40% - Ênfase1 2 2 6 12" xfId="54281"/>
    <cellStyle name="40% - Ênfase1 2 2 6 2" xfId="2579"/>
    <cellStyle name="40% - Ênfase1 2 2 6 2 10" xfId="43280"/>
    <cellStyle name="40% - Ênfase1 2 2 6 2 11" xfId="54282"/>
    <cellStyle name="40% - Ênfase1 2 2 6 2 2" xfId="2580"/>
    <cellStyle name="40% - Ênfase1 2 2 6 2 2 2" xfId="14035"/>
    <cellStyle name="40% - Ênfase1 2 2 6 2 2 2 2" xfId="49160"/>
    <cellStyle name="40% - Ênfase1 2 2 6 2 2 3" xfId="21895"/>
    <cellStyle name="40% - Ênfase1 2 2 6 2 2 4" xfId="30023"/>
    <cellStyle name="40% - Ênfase1 2 2 6 2 2 5" xfId="38164"/>
    <cellStyle name="40% - Ênfase1 2 2 6 2 2 6" xfId="43281"/>
    <cellStyle name="40% - Ênfase1 2 2 6 2 2 7" xfId="54283"/>
    <cellStyle name="40% - Ênfase1 2 2 6 2 3" xfId="2581"/>
    <cellStyle name="40% - Ênfase1 2 2 6 2 3 2" xfId="15523"/>
    <cellStyle name="40% - Ênfase1 2 2 6 2 3 2 2" xfId="50648"/>
    <cellStyle name="40% - Ênfase1 2 2 6 2 3 3" xfId="23515"/>
    <cellStyle name="40% - Ênfase1 2 2 6 2 3 4" xfId="31643"/>
    <cellStyle name="40% - Ênfase1 2 2 6 2 3 5" xfId="39784"/>
    <cellStyle name="40% - Ênfase1 2 2 6 2 3 6" xfId="43282"/>
    <cellStyle name="40% - Ênfase1 2 2 6 2 3 7" xfId="54284"/>
    <cellStyle name="40% - Ênfase1 2 2 6 2 4" xfId="2582"/>
    <cellStyle name="40% - Ênfase1 2 2 6 2 4 2" xfId="17015"/>
    <cellStyle name="40% - Ênfase1 2 2 6 2 4 2 2" xfId="52140"/>
    <cellStyle name="40% - Ênfase1 2 2 6 2 4 3" xfId="25139"/>
    <cellStyle name="40% - Ênfase1 2 2 6 2 4 4" xfId="33267"/>
    <cellStyle name="40% - Ênfase1 2 2 6 2 4 5" xfId="41408"/>
    <cellStyle name="40% - Ênfase1 2 2 6 2 4 6" xfId="43283"/>
    <cellStyle name="40% - Ênfase1 2 2 6 2 4 7" xfId="54285"/>
    <cellStyle name="40% - Ênfase1 2 2 6 2 5" xfId="2583"/>
    <cellStyle name="40% - Ênfase1 2 2 6 2 5 2" xfId="12561"/>
    <cellStyle name="40% - Ênfase1 2 2 6 2 5 2 2" xfId="47686"/>
    <cellStyle name="40% - Ênfase1 2 2 6 2 5 3" xfId="20279"/>
    <cellStyle name="40% - Ênfase1 2 2 6 2 5 4" xfId="28407"/>
    <cellStyle name="40% - Ênfase1 2 2 6 2 5 5" xfId="36548"/>
    <cellStyle name="40% - Ênfase1 2 2 6 2 5 6" xfId="43284"/>
    <cellStyle name="40% - Ênfase1 2 2 6 2 5 7" xfId="54286"/>
    <cellStyle name="40% - Ênfase1 2 2 6 2 6" xfId="11031"/>
    <cellStyle name="40% - Ênfase1 2 2 6 2 6 2" xfId="46184"/>
    <cellStyle name="40% - Ênfase1 2 2 6 2 7" xfId="18643"/>
    <cellStyle name="40% - Ênfase1 2 2 6 2 8" xfId="26771"/>
    <cellStyle name="40% - Ênfase1 2 2 6 2 9" xfId="34912"/>
    <cellStyle name="40% - Ênfase1 2 2 6 3" xfId="2584"/>
    <cellStyle name="40% - Ênfase1 2 2 6 3 2" xfId="13297"/>
    <cellStyle name="40% - Ênfase1 2 2 6 3 2 2" xfId="48422"/>
    <cellStyle name="40% - Ênfase1 2 2 6 3 3" xfId="21086"/>
    <cellStyle name="40% - Ênfase1 2 2 6 3 4" xfId="29214"/>
    <cellStyle name="40% - Ênfase1 2 2 6 3 5" xfId="37355"/>
    <cellStyle name="40% - Ênfase1 2 2 6 3 6" xfId="43285"/>
    <cellStyle name="40% - Ênfase1 2 2 6 3 7" xfId="54287"/>
    <cellStyle name="40% - Ênfase1 2 2 6 4" xfId="2585"/>
    <cellStyle name="40% - Ênfase1 2 2 6 4 2" xfId="14780"/>
    <cellStyle name="40% - Ênfase1 2 2 6 4 2 2" xfId="49905"/>
    <cellStyle name="40% - Ênfase1 2 2 6 4 3" xfId="22706"/>
    <cellStyle name="40% - Ênfase1 2 2 6 4 4" xfId="30834"/>
    <cellStyle name="40% - Ênfase1 2 2 6 4 5" xfId="38975"/>
    <cellStyle name="40% - Ênfase1 2 2 6 4 6" xfId="43286"/>
    <cellStyle name="40% - Ênfase1 2 2 6 4 7" xfId="54288"/>
    <cellStyle name="40% - Ênfase1 2 2 6 5" xfId="2586"/>
    <cellStyle name="40% - Ênfase1 2 2 6 5 2" xfId="16272"/>
    <cellStyle name="40% - Ênfase1 2 2 6 5 2 2" xfId="51397"/>
    <cellStyle name="40% - Ênfase1 2 2 6 5 3" xfId="24330"/>
    <cellStyle name="40% - Ênfase1 2 2 6 5 4" xfId="32458"/>
    <cellStyle name="40% - Ênfase1 2 2 6 5 5" xfId="40599"/>
    <cellStyle name="40% - Ênfase1 2 2 6 5 6" xfId="43287"/>
    <cellStyle name="40% - Ênfase1 2 2 6 5 7" xfId="54289"/>
    <cellStyle name="40% - Ênfase1 2 2 6 6" xfId="2587"/>
    <cellStyle name="40% - Ênfase1 2 2 6 6 2" xfId="11804"/>
    <cellStyle name="40% - Ênfase1 2 2 6 6 2 2" xfId="46941"/>
    <cellStyle name="40% - Ênfase1 2 2 6 6 3" xfId="19470"/>
    <cellStyle name="40% - Ênfase1 2 2 6 6 4" xfId="27598"/>
    <cellStyle name="40% - Ênfase1 2 2 6 6 5" xfId="35739"/>
    <cellStyle name="40% - Ênfase1 2 2 6 6 6" xfId="43288"/>
    <cellStyle name="40% - Ênfase1 2 2 6 6 7" xfId="54290"/>
    <cellStyle name="40% - Ênfase1 2 2 6 7" xfId="10281"/>
    <cellStyle name="40% - Ênfase1 2 2 6 7 2" xfId="45447"/>
    <cellStyle name="40% - Ênfase1 2 2 6 8" xfId="17834"/>
    <cellStyle name="40% - Ênfase1 2 2 6 9" xfId="25962"/>
    <cellStyle name="40% - Ênfase1 2 2 7" xfId="2588"/>
    <cellStyle name="40% - Ênfase1 2 2 7 10" xfId="34170"/>
    <cellStyle name="40% - Ênfase1 2 2 7 11" xfId="43289"/>
    <cellStyle name="40% - Ênfase1 2 2 7 12" xfId="54291"/>
    <cellStyle name="40% - Ênfase1 2 2 7 2" xfId="2589"/>
    <cellStyle name="40% - Ênfase1 2 2 7 2 10" xfId="43290"/>
    <cellStyle name="40% - Ênfase1 2 2 7 2 11" xfId="54292"/>
    <cellStyle name="40% - Ênfase1 2 2 7 2 2" xfId="2590"/>
    <cellStyle name="40% - Ênfase1 2 2 7 2 2 2" xfId="14096"/>
    <cellStyle name="40% - Ênfase1 2 2 7 2 2 2 2" xfId="49221"/>
    <cellStyle name="40% - Ênfase1 2 2 7 2 2 3" xfId="21962"/>
    <cellStyle name="40% - Ênfase1 2 2 7 2 2 4" xfId="30090"/>
    <cellStyle name="40% - Ênfase1 2 2 7 2 2 5" xfId="38231"/>
    <cellStyle name="40% - Ênfase1 2 2 7 2 2 6" xfId="43291"/>
    <cellStyle name="40% - Ênfase1 2 2 7 2 2 7" xfId="54293"/>
    <cellStyle name="40% - Ênfase1 2 2 7 2 3" xfId="2591"/>
    <cellStyle name="40% - Ênfase1 2 2 7 2 3 2" xfId="15584"/>
    <cellStyle name="40% - Ênfase1 2 2 7 2 3 2 2" xfId="50709"/>
    <cellStyle name="40% - Ênfase1 2 2 7 2 3 3" xfId="23582"/>
    <cellStyle name="40% - Ênfase1 2 2 7 2 3 4" xfId="31710"/>
    <cellStyle name="40% - Ênfase1 2 2 7 2 3 5" xfId="39851"/>
    <cellStyle name="40% - Ênfase1 2 2 7 2 3 6" xfId="43292"/>
    <cellStyle name="40% - Ênfase1 2 2 7 2 3 7" xfId="54294"/>
    <cellStyle name="40% - Ênfase1 2 2 7 2 4" xfId="2592"/>
    <cellStyle name="40% - Ênfase1 2 2 7 2 4 2" xfId="17076"/>
    <cellStyle name="40% - Ênfase1 2 2 7 2 4 2 2" xfId="52201"/>
    <cellStyle name="40% - Ênfase1 2 2 7 2 4 3" xfId="25206"/>
    <cellStyle name="40% - Ênfase1 2 2 7 2 4 4" xfId="33334"/>
    <cellStyle name="40% - Ênfase1 2 2 7 2 4 5" xfId="41475"/>
    <cellStyle name="40% - Ênfase1 2 2 7 2 4 6" xfId="43293"/>
    <cellStyle name="40% - Ênfase1 2 2 7 2 4 7" xfId="54295"/>
    <cellStyle name="40% - Ênfase1 2 2 7 2 5" xfId="2593"/>
    <cellStyle name="40% - Ênfase1 2 2 7 2 5 2" xfId="12622"/>
    <cellStyle name="40% - Ênfase1 2 2 7 2 5 2 2" xfId="47747"/>
    <cellStyle name="40% - Ênfase1 2 2 7 2 5 3" xfId="20346"/>
    <cellStyle name="40% - Ênfase1 2 2 7 2 5 4" xfId="28474"/>
    <cellStyle name="40% - Ênfase1 2 2 7 2 5 5" xfId="36615"/>
    <cellStyle name="40% - Ênfase1 2 2 7 2 5 6" xfId="43294"/>
    <cellStyle name="40% - Ênfase1 2 2 7 2 5 7" xfId="54296"/>
    <cellStyle name="40% - Ênfase1 2 2 7 2 6" xfId="11092"/>
    <cellStyle name="40% - Ênfase1 2 2 7 2 6 2" xfId="46245"/>
    <cellStyle name="40% - Ênfase1 2 2 7 2 7" xfId="18710"/>
    <cellStyle name="40% - Ênfase1 2 2 7 2 8" xfId="26838"/>
    <cellStyle name="40% - Ênfase1 2 2 7 2 9" xfId="34979"/>
    <cellStyle name="40% - Ênfase1 2 2 7 3" xfId="2594"/>
    <cellStyle name="40% - Ênfase1 2 2 7 3 2" xfId="13358"/>
    <cellStyle name="40% - Ênfase1 2 2 7 3 2 2" xfId="48483"/>
    <cellStyle name="40% - Ênfase1 2 2 7 3 3" xfId="21153"/>
    <cellStyle name="40% - Ênfase1 2 2 7 3 4" xfId="29281"/>
    <cellStyle name="40% - Ênfase1 2 2 7 3 5" xfId="37422"/>
    <cellStyle name="40% - Ênfase1 2 2 7 3 6" xfId="43295"/>
    <cellStyle name="40% - Ênfase1 2 2 7 3 7" xfId="54297"/>
    <cellStyle name="40% - Ênfase1 2 2 7 4" xfId="2595"/>
    <cellStyle name="40% - Ênfase1 2 2 7 4 2" xfId="14841"/>
    <cellStyle name="40% - Ênfase1 2 2 7 4 2 2" xfId="49966"/>
    <cellStyle name="40% - Ênfase1 2 2 7 4 3" xfId="22773"/>
    <cellStyle name="40% - Ênfase1 2 2 7 4 4" xfId="30901"/>
    <cellStyle name="40% - Ênfase1 2 2 7 4 5" xfId="39042"/>
    <cellStyle name="40% - Ênfase1 2 2 7 4 6" xfId="43296"/>
    <cellStyle name="40% - Ênfase1 2 2 7 4 7" xfId="54298"/>
    <cellStyle name="40% - Ênfase1 2 2 7 5" xfId="2596"/>
    <cellStyle name="40% - Ênfase1 2 2 7 5 2" xfId="16333"/>
    <cellStyle name="40% - Ênfase1 2 2 7 5 2 2" xfId="51458"/>
    <cellStyle name="40% - Ênfase1 2 2 7 5 3" xfId="24397"/>
    <cellStyle name="40% - Ênfase1 2 2 7 5 4" xfId="32525"/>
    <cellStyle name="40% - Ênfase1 2 2 7 5 5" xfId="40666"/>
    <cellStyle name="40% - Ênfase1 2 2 7 5 6" xfId="43297"/>
    <cellStyle name="40% - Ênfase1 2 2 7 5 7" xfId="54299"/>
    <cellStyle name="40% - Ênfase1 2 2 7 6" xfId="2597"/>
    <cellStyle name="40% - Ênfase1 2 2 7 6 2" xfId="11865"/>
    <cellStyle name="40% - Ênfase1 2 2 7 6 2 2" xfId="47002"/>
    <cellStyle name="40% - Ênfase1 2 2 7 6 3" xfId="19537"/>
    <cellStyle name="40% - Ênfase1 2 2 7 6 4" xfId="27665"/>
    <cellStyle name="40% - Ênfase1 2 2 7 6 5" xfId="35806"/>
    <cellStyle name="40% - Ênfase1 2 2 7 6 6" xfId="43298"/>
    <cellStyle name="40% - Ênfase1 2 2 7 6 7" xfId="54300"/>
    <cellStyle name="40% - Ênfase1 2 2 7 7" xfId="10349"/>
    <cellStyle name="40% - Ênfase1 2 2 7 7 2" xfId="45505"/>
    <cellStyle name="40% - Ênfase1 2 2 7 8" xfId="17901"/>
    <cellStyle name="40% - Ênfase1 2 2 7 9" xfId="26029"/>
    <cellStyle name="40% - Ênfase1 2 2 8" xfId="2598"/>
    <cellStyle name="40% - Ênfase1 2 2 8 10" xfId="43299"/>
    <cellStyle name="40% - Ênfase1 2 2 8 11" xfId="54301"/>
    <cellStyle name="40% - Ênfase1 2 2 8 2" xfId="2599"/>
    <cellStyle name="40% - Ênfase1 2 2 8 2 2" xfId="13544"/>
    <cellStyle name="40% - Ênfase1 2 2 8 2 2 2" xfId="48669"/>
    <cellStyle name="40% - Ênfase1 2 2 8 2 3" xfId="21349"/>
    <cellStyle name="40% - Ênfase1 2 2 8 2 4" xfId="29477"/>
    <cellStyle name="40% - Ênfase1 2 2 8 2 5" xfId="37618"/>
    <cellStyle name="40% - Ênfase1 2 2 8 2 6" xfId="43300"/>
    <cellStyle name="40% - Ênfase1 2 2 8 2 7" xfId="54302"/>
    <cellStyle name="40% - Ênfase1 2 2 8 3" xfId="2600"/>
    <cellStyle name="40% - Ênfase1 2 2 8 3 2" xfId="15027"/>
    <cellStyle name="40% - Ênfase1 2 2 8 3 2 2" xfId="50152"/>
    <cellStyle name="40% - Ênfase1 2 2 8 3 3" xfId="22969"/>
    <cellStyle name="40% - Ênfase1 2 2 8 3 4" xfId="31097"/>
    <cellStyle name="40% - Ênfase1 2 2 8 3 5" xfId="39238"/>
    <cellStyle name="40% - Ênfase1 2 2 8 3 6" xfId="43301"/>
    <cellStyle name="40% - Ênfase1 2 2 8 3 7" xfId="54303"/>
    <cellStyle name="40% - Ênfase1 2 2 8 4" xfId="2601"/>
    <cellStyle name="40% - Ênfase1 2 2 8 4 2" xfId="16519"/>
    <cellStyle name="40% - Ênfase1 2 2 8 4 2 2" xfId="51644"/>
    <cellStyle name="40% - Ênfase1 2 2 8 4 3" xfId="24593"/>
    <cellStyle name="40% - Ênfase1 2 2 8 4 4" xfId="32721"/>
    <cellStyle name="40% - Ênfase1 2 2 8 4 5" xfId="40862"/>
    <cellStyle name="40% - Ênfase1 2 2 8 4 6" xfId="43302"/>
    <cellStyle name="40% - Ênfase1 2 2 8 4 7" xfId="54304"/>
    <cellStyle name="40% - Ênfase1 2 2 8 5" xfId="2602"/>
    <cellStyle name="40% - Ênfase1 2 2 8 5 2" xfId="11918"/>
    <cellStyle name="40% - Ênfase1 2 2 8 5 2 2" xfId="47055"/>
    <cellStyle name="40% - Ênfase1 2 2 8 5 3" xfId="19595"/>
    <cellStyle name="40% - Ênfase1 2 2 8 5 4" xfId="27723"/>
    <cellStyle name="40% - Ênfase1 2 2 8 5 5" xfId="35864"/>
    <cellStyle name="40% - Ênfase1 2 2 8 5 6" xfId="43303"/>
    <cellStyle name="40% - Ênfase1 2 2 8 5 7" xfId="54305"/>
    <cellStyle name="40% - Ênfase1 2 2 8 6" xfId="10535"/>
    <cellStyle name="40% - Ênfase1 2 2 8 6 2" xfId="45688"/>
    <cellStyle name="40% - Ênfase1 2 2 8 7" xfId="18097"/>
    <cellStyle name="40% - Ênfase1 2 2 8 8" xfId="26225"/>
    <cellStyle name="40% - Ênfase1 2 2 8 9" xfId="34366"/>
    <cellStyle name="40% - Ênfase1 2 2 9" xfId="2603"/>
    <cellStyle name="40% - Ênfase1 2 2 9 2" xfId="12806"/>
    <cellStyle name="40% - Ênfase1 2 2 9 2 2" xfId="47931"/>
    <cellStyle name="40% - Ênfase1 2 2 9 3" xfId="20540"/>
    <cellStyle name="40% - Ênfase1 2 2 9 4" xfId="28668"/>
    <cellStyle name="40% - Ênfase1 2 2 9 5" xfId="36809"/>
    <cellStyle name="40% - Ênfase1 2 2 9 6" xfId="43304"/>
    <cellStyle name="40% - Ênfase1 2 2 9 7" xfId="54306"/>
    <cellStyle name="40% - Ênfase1 2 20" xfId="54218"/>
    <cellStyle name="40% - Ênfase1 2 21" xfId="60882"/>
    <cellStyle name="40% - Ênfase1 2 22" xfId="60963"/>
    <cellStyle name="40% - Ênfase1 2 23" xfId="61442"/>
    <cellStyle name="40% - Ênfase1 2 24" xfId="61648"/>
    <cellStyle name="40% - Ênfase1 2 3" xfId="54"/>
    <cellStyle name="40% - Ênfase1 2 3 10" xfId="17324"/>
    <cellStyle name="40% - Ênfase1 2 3 11" xfId="25452"/>
    <cellStyle name="40% - Ênfase1 2 3 12" xfId="33584"/>
    <cellStyle name="40% - Ênfase1 2 3 13" xfId="61303"/>
    <cellStyle name="40% - Ênfase1 2 3 14" xfId="61608"/>
    <cellStyle name="40% - Ênfase1 2 3 15" xfId="61815"/>
    <cellStyle name="40% - Ênfase1 2 3 2" xfId="2605"/>
    <cellStyle name="40% - Ênfase1 2 3 2 2" xfId="2606"/>
    <cellStyle name="40% - Ênfase1 2 3 2 2 2" xfId="43307"/>
    <cellStyle name="40% - Ênfase1 2 3 2 3" xfId="2607"/>
    <cellStyle name="40% - Ênfase1 2 3 2 4" xfId="43306"/>
    <cellStyle name="40% - Ênfase1 2 3 3" xfId="2608"/>
    <cellStyle name="40% - Ênfase1 2 3 3 10" xfId="33896"/>
    <cellStyle name="40% - Ênfase1 2 3 3 11" xfId="43308"/>
    <cellStyle name="40% - Ênfase1 2 3 3 12" xfId="54307"/>
    <cellStyle name="40% - Ênfase1 2 3 3 2" xfId="2609"/>
    <cellStyle name="40% - Ênfase1 2 3 3 2 10" xfId="43309"/>
    <cellStyle name="40% - Ênfase1 2 3 3 2 11" xfId="54308"/>
    <cellStyle name="40% - Ênfase1 2 3 3 2 2" xfId="2610"/>
    <cellStyle name="40% - Ênfase1 2 3 3 2 2 2" xfId="13849"/>
    <cellStyle name="40% - Ênfase1 2 3 3 2 2 2 2" xfId="48974"/>
    <cellStyle name="40% - Ênfase1 2 3 3 2 2 3" xfId="21688"/>
    <cellStyle name="40% - Ênfase1 2 3 3 2 2 4" xfId="29816"/>
    <cellStyle name="40% - Ênfase1 2 3 3 2 2 5" xfId="37957"/>
    <cellStyle name="40% - Ênfase1 2 3 3 2 2 6" xfId="43310"/>
    <cellStyle name="40% - Ênfase1 2 3 3 2 2 7" xfId="54309"/>
    <cellStyle name="40% - Ênfase1 2 3 3 2 3" xfId="2611"/>
    <cellStyle name="40% - Ênfase1 2 3 3 2 3 2" xfId="15337"/>
    <cellStyle name="40% - Ênfase1 2 3 3 2 3 2 2" xfId="50462"/>
    <cellStyle name="40% - Ênfase1 2 3 3 2 3 3" xfId="23308"/>
    <cellStyle name="40% - Ênfase1 2 3 3 2 3 4" xfId="31436"/>
    <cellStyle name="40% - Ênfase1 2 3 3 2 3 5" xfId="39577"/>
    <cellStyle name="40% - Ênfase1 2 3 3 2 3 6" xfId="43311"/>
    <cellStyle name="40% - Ênfase1 2 3 3 2 3 7" xfId="54310"/>
    <cellStyle name="40% - Ênfase1 2 3 3 2 4" xfId="2612"/>
    <cellStyle name="40% - Ênfase1 2 3 3 2 4 2" xfId="16829"/>
    <cellStyle name="40% - Ênfase1 2 3 3 2 4 2 2" xfId="51954"/>
    <cellStyle name="40% - Ênfase1 2 3 3 2 4 3" xfId="24932"/>
    <cellStyle name="40% - Ênfase1 2 3 3 2 4 4" xfId="33060"/>
    <cellStyle name="40% - Ênfase1 2 3 3 2 4 5" xfId="41201"/>
    <cellStyle name="40% - Ênfase1 2 3 3 2 4 6" xfId="43312"/>
    <cellStyle name="40% - Ênfase1 2 3 3 2 4 7" xfId="54311"/>
    <cellStyle name="40% - Ênfase1 2 3 3 2 5" xfId="2613"/>
    <cellStyle name="40% - Ênfase1 2 3 3 2 5 2" xfId="12375"/>
    <cellStyle name="40% - Ênfase1 2 3 3 2 5 2 2" xfId="47500"/>
    <cellStyle name="40% - Ênfase1 2 3 3 2 5 3" xfId="20072"/>
    <cellStyle name="40% - Ênfase1 2 3 3 2 5 4" xfId="28200"/>
    <cellStyle name="40% - Ênfase1 2 3 3 2 5 5" xfId="36341"/>
    <cellStyle name="40% - Ênfase1 2 3 3 2 5 6" xfId="43313"/>
    <cellStyle name="40% - Ênfase1 2 3 3 2 5 7" xfId="54312"/>
    <cellStyle name="40% - Ênfase1 2 3 3 2 6" xfId="10845"/>
    <cellStyle name="40% - Ênfase1 2 3 3 2 6 2" xfId="45998"/>
    <cellStyle name="40% - Ênfase1 2 3 3 2 7" xfId="18436"/>
    <cellStyle name="40% - Ênfase1 2 3 3 2 8" xfId="26564"/>
    <cellStyle name="40% - Ênfase1 2 3 3 2 9" xfId="34705"/>
    <cellStyle name="40% - Ênfase1 2 3 3 3" xfId="2614"/>
    <cellStyle name="40% - Ênfase1 2 3 3 3 2" xfId="13116"/>
    <cellStyle name="40% - Ênfase1 2 3 3 3 2 2" xfId="48241"/>
    <cellStyle name="40% - Ênfase1 2 3 3 3 3" xfId="20879"/>
    <cellStyle name="40% - Ênfase1 2 3 3 3 4" xfId="29007"/>
    <cellStyle name="40% - Ênfase1 2 3 3 3 5" xfId="37148"/>
    <cellStyle name="40% - Ênfase1 2 3 3 3 6" xfId="43314"/>
    <cellStyle name="40% - Ênfase1 2 3 3 3 7" xfId="54313"/>
    <cellStyle name="40% - Ênfase1 2 3 3 4" xfId="2615"/>
    <cellStyle name="40% - Ênfase1 2 3 3 4 2" xfId="14594"/>
    <cellStyle name="40% - Ênfase1 2 3 3 4 2 2" xfId="49719"/>
    <cellStyle name="40% - Ênfase1 2 3 3 4 3" xfId="22499"/>
    <cellStyle name="40% - Ênfase1 2 3 3 4 4" xfId="30627"/>
    <cellStyle name="40% - Ênfase1 2 3 3 4 5" xfId="38768"/>
    <cellStyle name="40% - Ênfase1 2 3 3 4 6" xfId="43315"/>
    <cellStyle name="40% - Ênfase1 2 3 3 4 7" xfId="54314"/>
    <cellStyle name="40% - Ênfase1 2 3 3 5" xfId="2616"/>
    <cellStyle name="40% - Ênfase1 2 3 3 5 2" xfId="16086"/>
    <cellStyle name="40% - Ênfase1 2 3 3 5 2 2" xfId="51211"/>
    <cellStyle name="40% - Ênfase1 2 3 3 5 3" xfId="24123"/>
    <cellStyle name="40% - Ênfase1 2 3 3 5 4" xfId="32251"/>
    <cellStyle name="40% - Ênfase1 2 3 3 5 5" xfId="40392"/>
    <cellStyle name="40% - Ênfase1 2 3 3 5 6" xfId="43316"/>
    <cellStyle name="40% - Ênfase1 2 3 3 5 7" xfId="54315"/>
    <cellStyle name="40% - Ênfase1 2 3 3 6" xfId="2617"/>
    <cellStyle name="40% - Ênfase1 2 3 3 6 2" xfId="11618"/>
    <cellStyle name="40% - Ênfase1 2 3 3 6 2 2" xfId="46755"/>
    <cellStyle name="40% - Ênfase1 2 3 3 6 3" xfId="19263"/>
    <cellStyle name="40% - Ênfase1 2 3 3 6 4" xfId="27391"/>
    <cellStyle name="40% - Ênfase1 2 3 3 6 5" xfId="35532"/>
    <cellStyle name="40% - Ênfase1 2 3 3 6 6" xfId="43317"/>
    <cellStyle name="40% - Ênfase1 2 3 3 6 7" xfId="54316"/>
    <cellStyle name="40% - Ênfase1 2 3 3 7" xfId="10079"/>
    <cellStyle name="40% - Ênfase1 2 3 3 7 2" xfId="45263"/>
    <cellStyle name="40% - Ênfase1 2 3 3 8" xfId="17627"/>
    <cellStyle name="40% - Ênfase1 2 3 3 9" xfId="25755"/>
    <cellStyle name="40% - Ênfase1 2 3 4" xfId="2618"/>
    <cellStyle name="40% - Ênfase1 2 3 4 10" xfId="43318"/>
    <cellStyle name="40% - Ênfase1 2 3 4 11" xfId="54317"/>
    <cellStyle name="40% - Ênfase1 2 3 4 2" xfId="2619"/>
    <cellStyle name="40% - Ênfase1 2 3 4 2 2" xfId="13570"/>
    <cellStyle name="40% - Ênfase1 2 3 4 2 2 2" xfId="48695"/>
    <cellStyle name="40% - Ênfase1 2 3 4 2 3" xfId="21385"/>
    <cellStyle name="40% - Ênfase1 2 3 4 2 4" xfId="29513"/>
    <cellStyle name="40% - Ênfase1 2 3 4 2 5" xfId="37654"/>
    <cellStyle name="40% - Ênfase1 2 3 4 2 6" xfId="43319"/>
    <cellStyle name="40% - Ênfase1 2 3 4 2 7" xfId="54318"/>
    <cellStyle name="40% - Ênfase1 2 3 4 3" xfId="2620"/>
    <cellStyle name="40% - Ênfase1 2 3 4 3 2" xfId="15058"/>
    <cellStyle name="40% - Ênfase1 2 3 4 3 2 2" xfId="50183"/>
    <cellStyle name="40% - Ênfase1 2 3 4 3 3" xfId="23005"/>
    <cellStyle name="40% - Ênfase1 2 3 4 3 4" xfId="31133"/>
    <cellStyle name="40% - Ênfase1 2 3 4 3 5" xfId="39274"/>
    <cellStyle name="40% - Ênfase1 2 3 4 3 6" xfId="43320"/>
    <cellStyle name="40% - Ênfase1 2 3 4 3 7" xfId="54319"/>
    <cellStyle name="40% - Ênfase1 2 3 4 4" xfId="2621"/>
    <cellStyle name="40% - Ênfase1 2 3 4 4 2" xfId="16550"/>
    <cellStyle name="40% - Ênfase1 2 3 4 4 2 2" xfId="51675"/>
    <cellStyle name="40% - Ênfase1 2 3 4 4 3" xfId="24629"/>
    <cellStyle name="40% - Ênfase1 2 3 4 4 4" xfId="32757"/>
    <cellStyle name="40% - Ênfase1 2 3 4 4 5" xfId="40898"/>
    <cellStyle name="40% - Ênfase1 2 3 4 4 6" xfId="43321"/>
    <cellStyle name="40% - Ênfase1 2 3 4 4 7" xfId="54320"/>
    <cellStyle name="40% - Ênfase1 2 3 4 5" xfId="2622"/>
    <cellStyle name="40% - Ênfase1 2 3 4 5 2" xfId="12099"/>
    <cellStyle name="40% - Ênfase1 2 3 4 5 2 2" xfId="47224"/>
    <cellStyle name="40% - Ênfase1 2 3 4 5 3" xfId="19772"/>
    <cellStyle name="40% - Ênfase1 2 3 4 5 4" xfId="27900"/>
    <cellStyle name="40% - Ênfase1 2 3 4 5 5" xfId="36041"/>
    <cellStyle name="40% - Ênfase1 2 3 4 5 6" xfId="43322"/>
    <cellStyle name="40% - Ênfase1 2 3 4 5 7" xfId="54321"/>
    <cellStyle name="40% - Ênfase1 2 3 4 6" xfId="10566"/>
    <cellStyle name="40% - Ênfase1 2 3 4 6 2" xfId="45719"/>
    <cellStyle name="40% - Ênfase1 2 3 4 7" xfId="18133"/>
    <cellStyle name="40% - Ênfase1 2 3 4 8" xfId="26261"/>
    <cellStyle name="40% - Ênfase1 2 3 4 9" xfId="34402"/>
    <cellStyle name="40% - Ênfase1 2 3 5" xfId="2623"/>
    <cellStyle name="40% - Ênfase1 2 3 5 2" xfId="12837"/>
    <cellStyle name="40% - Ênfase1 2 3 5 2 2" xfId="47962"/>
    <cellStyle name="40% - Ênfase1 2 3 5 3" xfId="20576"/>
    <cellStyle name="40% - Ênfase1 2 3 5 4" xfId="28704"/>
    <cellStyle name="40% - Ênfase1 2 3 5 5" xfId="36845"/>
    <cellStyle name="40% - Ênfase1 2 3 5 6" xfId="43323"/>
    <cellStyle name="40% - Ênfase1 2 3 5 7" xfId="54322"/>
    <cellStyle name="40% - Ênfase1 2 3 6" xfId="2624"/>
    <cellStyle name="40% - Ênfase1 2 3 6 2" xfId="14315"/>
    <cellStyle name="40% - Ênfase1 2 3 6 2 2" xfId="49440"/>
    <cellStyle name="40% - Ênfase1 2 3 6 3" xfId="22196"/>
    <cellStyle name="40% - Ênfase1 2 3 6 4" xfId="30324"/>
    <cellStyle name="40% - Ênfase1 2 3 6 5" xfId="38465"/>
    <cellStyle name="40% - Ênfase1 2 3 6 6" xfId="43324"/>
    <cellStyle name="40% - Ênfase1 2 3 6 7" xfId="54323"/>
    <cellStyle name="40% - Ênfase1 2 3 7" xfId="2625"/>
    <cellStyle name="40% - Ênfase1 2 3 7 2" xfId="15807"/>
    <cellStyle name="40% - Ênfase1 2 3 7 2 2" xfId="50932"/>
    <cellStyle name="40% - Ênfase1 2 3 7 3" xfId="23820"/>
    <cellStyle name="40% - Ênfase1 2 3 7 4" xfId="31948"/>
    <cellStyle name="40% - Ênfase1 2 3 7 5" xfId="40089"/>
    <cellStyle name="40% - Ênfase1 2 3 7 6" xfId="43325"/>
    <cellStyle name="40% - Ênfase1 2 3 7 7" xfId="54324"/>
    <cellStyle name="40% - Ênfase1 2 3 8" xfId="2626"/>
    <cellStyle name="40% - Ênfase1 2 3 8 2" xfId="11338"/>
    <cellStyle name="40% - Ênfase1 2 3 8 2 2" xfId="46476"/>
    <cellStyle name="40% - Ênfase1 2 3 8 3" xfId="18960"/>
    <cellStyle name="40% - Ênfase1 2 3 8 4" xfId="27088"/>
    <cellStyle name="40% - Ênfase1 2 3 8 5" xfId="35229"/>
    <cellStyle name="40% - Ênfase1 2 3 8 6" xfId="43326"/>
    <cellStyle name="40% - Ênfase1 2 3 8 7" xfId="54325"/>
    <cellStyle name="40% - Ênfase1 2 3 9" xfId="9714"/>
    <cellStyle name="40% - Ênfase1 2 3 9 2" xfId="44984"/>
    <cellStyle name="40% - Ênfase1 2 3 9 3" xfId="54326"/>
    <cellStyle name="40% - Ênfase1 2 4" xfId="55"/>
    <cellStyle name="40% - Ênfase1 2 4 10" xfId="9791"/>
    <cellStyle name="40% - Ênfase1 2 4 10 2" xfId="45024"/>
    <cellStyle name="40% - Ênfase1 2 4 11" xfId="17369"/>
    <cellStyle name="40% - Ênfase1 2 4 12" xfId="25497"/>
    <cellStyle name="40% - Ênfase1 2 4 13" xfId="33637"/>
    <cellStyle name="40% - Ênfase1 2 4 2" xfId="2628"/>
    <cellStyle name="40% - Ênfase1 2 4 2 2" xfId="2629"/>
    <cellStyle name="40% - Ênfase1 2 4 3" xfId="2630"/>
    <cellStyle name="40% - Ênfase1 2 4 3 10" xfId="33949"/>
    <cellStyle name="40% - Ênfase1 2 4 3 11" xfId="43328"/>
    <cellStyle name="40% - Ênfase1 2 4 3 12" xfId="54327"/>
    <cellStyle name="40% - Ênfase1 2 4 3 2" xfId="2631"/>
    <cellStyle name="40% - Ênfase1 2 4 3 2 10" xfId="43329"/>
    <cellStyle name="40% - Ênfase1 2 4 3 2 11" xfId="54328"/>
    <cellStyle name="40% - Ênfase1 2 4 3 2 2" xfId="2632"/>
    <cellStyle name="40% - Ênfase1 2 4 3 2 2 2" xfId="13897"/>
    <cellStyle name="40% - Ênfase1 2 4 3 2 2 2 2" xfId="49022"/>
    <cellStyle name="40% - Ênfase1 2 4 3 2 2 3" xfId="21741"/>
    <cellStyle name="40% - Ênfase1 2 4 3 2 2 4" xfId="29869"/>
    <cellStyle name="40% - Ênfase1 2 4 3 2 2 5" xfId="38010"/>
    <cellStyle name="40% - Ênfase1 2 4 3 2 2 6" xfId="43330"/>
    <cellStyle name="40% - Ênfase1 2 4 3 2 2 7" xfId="54329"/>
    <cellStyle name="40% - Ênfase1 2 4 3 2 3" xfId="2633"/>
    <cellStyle name="40% - Ênfase1 2 4 3 2 3 2" xfId="15385"/>
    <cellStyle name="40% - Ênfase1 2 4 3 2 3 2 2" xfId="50510"/>
    <cellStyle name="40% - Ênfase1 2 4 3 2 3 3" xfId="23361"/>
    <cellStyle name="40% - Ênfase1 2 4 3 2 3 4" xfId="31489"/>
    <cellStyle name="40% - Ênfase1 2 4 3 2 3 5" xfId="39630"/>
    <cellStyle name="40% - Ênfase1 2 4 3 2 3 6" xfId="43331"/>
    <cellStyle name="40% - Ênfase1 2 4 3 2 3 7" xfId="54330"/>
    <cellStyle name="40% - Ênfase1 2 4 3 2 4" xfId="2634"/>
    <cellStyle name="40% - Ênfase1 2 4 3 2 4 2" xfId="16877"/>
    <cellStyle name="40% - Ênfase1 2 4 3 2 4 2 2" xfId="52002"/>
    <cellStyle name="40% - Ênfase1 2 4 3 2 4 3" xfId="24985"/>
    <cellStyle name="40% - Ênfase1 2 4 3 2 4 4" xfId="33113"/>
    <cellStyle name="40% - Ênfase1 2 4 3 2 4 5" xfId="41254"/>
    <cellStyle name="40% - Ênfase1 2 4 3 2 4 6" xfId="43332"/>
    <cellStyle name="40% - Ênfase1 2 4 3 2 4 7" xfId="54331"/>
    <cellStyle name="40% - Ênfase1 2 4 3 2 5" xfId="2635"/>
    <cellStyle name="40% - Ênfase1 2 4 3 2 5 2" xfId="12423"/>
    <cellStyle name="40% - Ênfase1 2 4 3 2 5 2 2" xfId="47548"/>
    <cellStyle name="40% - Ênfase1 2 4 3 2 5 3" xfId="20125"/>
    <cellStyle name="40% - Ênfase1 2 4 3 2 5 4" xfId="28253"/>
    <cellStyle name="40% - Ênfase1 2 4 3 2 5 5" xfId="36394"/>
    <cellStyle name="40% - Ênfase1 2 4 3 2 5 6" xfId="43333"/>
    <cellStyle name="40% - Ênfase1 2 4 3 2 5 7" xfId="54332"/>
    <cellStyle name="40% - Ênfase1 2 4 3 2 6" xfId="10893"/>
    <cellStyle name="40% - Ênfase1 2 4 3 2 6 2" xfId="46046"/>
    <cellStyle name="40% - Ênfase1 2 4 3 2 7" xfId="18489"/>
    <cellStyle name="40% - Ênfase1 2 4 3 2 8" xfId="26617"/>
    <cellStyle name="40% - Ênfase1 2 4 3 2 9" xfId="34758"/>
    <cellStyle name="40% - Ênfase1 2 4 3 3" xfId="2636"/>
    <cellStyle name="40% - Ênfase1 2 4 3 3 2" xfId="13164"/>
    <cellStyle name="40% - Ênfase1 2 4 3 3 2 2" xfId="48289"/>
    <cellStyle name="40% - Ênfase1 2 4 3 3 3" xfId="20932"/>
    <cellStyle name="40% - Ênfase1 2 4 3 3 4" xfId="29060"/>
    <cellStyle name="40% - Ênfase1 2 4 3 3 5" xfId="37201"/>
    <cellStyle name="40% - Ênfase1 2 4 3 3 6" xfId="43334"/>
    <cellStyle name="40% - Ênfase1 2 4 3 3 7" xfId="54333"/>
    <cellStyle name="40% - Ênfase1 2 4 3 4" xfId="2637"/>
    <cellStyle name="40% - Ênfase1 2 4 3 4 2" xfId="14642"/>
    <cellStyle name="40% - Ênfase1 2 4 3 4 2 2" xfId="49767"/>
    <cellStyle name="40% - Ênfase1 2 4 3 4 3" xfId="22552"/>
    <cellStyle name="40% - Ênfase1 2 4 3 4 4" xfId="30680"/>
    <cellStyle name="40% - Ênfase1 2 4 3 4 5" xfId="38821"/>
    <cellStyle name="40% - Ênfase1 2 4 3 4 6" xfId="43335"/>
    <cellStyle name="40% - Ênfase1 2 4 3 4 7" xfId="54334"/>
    <cellStyle name="40% - Ênfase1 2 4 3 5" xfId="2638"/>
    <cellStyle name="40% - Ênfase1 2 4 3 5 2" xfId="16134"/>
    <cellStyle name="40% - Ênfase1 2 4 3 5 2 2" xfId="51259"/>
    <cellStyle name="40% - Ênfase1 2 4 3 5 3" xfId="24176"/>
    <cellStyle name="40% - Ênfase1 2 4 3 5 4" xfId="32304"/>
    <cellStyle name="40% - Ênfase1 2 4 3 5 5" xfId="40445"/>
    <cellStyle name="40% - Ênfase1 2 4 3 5 6" xfId="43336"/>
    <cellStyle name="40% - Ênfase1 2 4 3 5 7" xfId="54335"/>
    <cellStyle name="40% - Ênfase1 2 4 3 6" xfId="2639"/>
    <cellStyle name="40% - Ênfase1 2 4 3 6 2" xfId="11666"/>
    <cellStyle name="40% - Ênfase1 2 4 3 6 2 2" xfId="46803"/>
    <cellStyle name="40% - Ênfase1 2 4 3 6 3" xfId="19316"/>
    <cellStyle name="40% - Ênfase1 2 4 3 6 4" xfId="27444"/>
    <cellStyle name="40% - Ênfase1 2 4 3 6 5" xfId="35585"/>
    <cellStyle name="40% - Ênfase1 2 4 3 6 6" xfId="43337"/>
    <cellStyle name="40% - Ênfase1 2 4 3 6 7" xfId="54336"/>
    <cellStyle name="40% - Ênfase1 2 4 3 7" xfId="10141"/>
    <cellStyle name="40% - Ênfase1 2 4 3 7 2" xfId="45311"/>
    <cellStyle name="40% - Ênfase1 2 4 3 8" xfId="17680"/>
    <cellStyle name="40% - Ênfase1 2 4 3 9" xfId="25808"/>
    <cellStyle name="40% - Ênfase1 2 4 4" xfId="2640"/>
    <cellStyle name="40% - Ênfase1 2 4 4 10" xfId="43338"/>
    <cellStyle name="40% - Ênfase1 2 4 4 11" xfId="54337"/>
    <cellStyle name="40% - Ênfase1 2 4 4 2" xfId="2641"/>
    <cellStyle name="40% - Ênfase1 2 4 4 2 2" xfId="13610"/>
    <cellStyle name="40% - Ênfase1 2 4 4 2 2 2" xfId="48735"/>
    <cellStyle name="40% - Ênfase1 2 4 4 2 3" xfId="21430"/>
    <cellStyle name="40% - Ênfase1 2 4 4 2 4" xfId="29558"/>
    <cellStyle name="40% - Ênfase1 2 4 4 2 5" xfId="37699"/>
    <cellStyle name="40% - Ênfase1 2 4 4 2 6" xfId="43339"/>
    <cellStyle name="40% - Ênfase1 2 4 4 2 7" xfId="54338"/>
    <cellStyle name="40% - Ênfase1 2 4 4 3" xfId="2642"/>
    <cellStyle name="40% - Ênfase1 2 4 4 3 2" xfId="15098"/>
    <cellStyle name="40% - Ênfase1 2 4 4 3 2 2" xfId="50223"/>
    <cellStyle name="40% - Ênfase1 2 4 4 3 3" xfId="23050"/>
    <cellStyle name="40% - Ênfase1 2 4 4 3 4" xfId="31178"/>
    <cellStyle name="40% - Ênfase1 2 4 4 3 5" xfId="39319"/>
    <cellStyle name="40% - Ênfase1 2 4 4 3 6" xfId="43340"/>
    <cellStyle name="40% - Ênfase1 2 4 4 3 7" xfId="54339"/>
    <cellStyle name="40% - Ênfase1 2 4 4 4" xfId="2643"/>
    <cellStyle name="40% - Ênfase1 2 4 4 4 2" xfId="16590"/>
    <cellStyle name="40% - Ênfase1 2 4 4 4 2 2" xfId="51715"/>
    <cellStyle name="40% - Ênfase1 2 4 4 4 3" xfId="24674"/>
    <cellStyle name="40% - Ênfase1 2 4 4 4 4" xfId="32802"/>
    <cellStyle name="40% - Ênfase1 2 4 4 4 5" xfId="40943"/>
    <cellStyle name="40% - Ênfase1 2 4 4 4 6" xfId="43341"/>
    <cellStyle name="40% - Ênfase1 2 4 4 4 7" xfId="54340"/>
    <cellStyle name="40% - Ênfase1 2 4 4 5" xfId="2644"/>
    <cellStyle name="40% - Ênfase1 2 4 4 5 2" xfId="12136"/>
    <cellStyle name="40% - Ênfase1 2 4 4 5 2 2" xfId="47261"/>
    <cellStyle name="40% - Ênfase1 2 4 4 5 3" xfId="19814"/>
    <cellStyle name="40% - Ênfase1 2 4 4 5 4" xfId="27942"/>
    <cellStyle name="40% - Ênfase1 2 4 4 5 5" xfId="36083"/>
    <cellStyle name="40% - Ênfase1 2 4 4 5 6" xfId="43342"/>
    <cellStyle name="40% - Ênfase1 2 4 4 5 7" xfId="54341"/>
    <cellStyle name="40% - Ênfase1 2 4 4 6" xfId="10606"/>
    <cellStyle name="40% - Ênfase1 2 4 4 6 2" xfId="45759"/>
    <cellStyle name="40% - Ênfase1 2 4 4 7" xfId="18178"/>
    <cellStyle name="40% - Ênfase1 2 4 4 8" xfId="26306"/>
    <cellStyle name="40% - Ênfase1 2 4 4 9" xfId="34447"/>
    <cellStyle name="40% - Ênfase1 2 4 5" xfId="2645"/>
    <cellStyle name="40% - Ênfase1 2 4 5 2" xfId="12877"/>
    <cellStyle name="40% - Ênfase1 2 4 5 2 2" xfId="48002"/>
    <cellStyle name="40% - Ênfase1 2 4 5 3" xfId="20621"/>
    <cellStyle name="40% - Ênfase1 2 4 5 4" xfId="28749"/>
    <cellStyle name="40% - Ênfase1 2 4 5 5" xfId="36890"/>
    <cellStyle name="40% - Ênfase1 2 4 5 6" xfId="43343"/>
    <cellStyle name="40% - Ênfase1 2 4 5 7" xfId="54342"/>
    <cellStyle name="40% - Ênfase1 2 4 6" xfId="2646"/>
    <cellStyle name="40% - Ênfase1 2 4 6 2" xfId="14355"/>
    <cellStyle name="40% - Ênfase1 2 4 6 2 2" xfId="49480"/>
    <cellStyle name="40% - Ênfase1 2 4 6 3" xfId="22241"/>
    <cellStyle name="40% - Ênfase1 2 4 6 4" xfId="30369"/>
    <cellStyle name="40% - Ênfase1 2 4 6 5" xfId="38510"/>
    <cellStyle name="40% - Ênfase1 2 4 6 6" xfId="43344"/>
    <cellStyle name="40% - Ênfase1 2 4 6 7" xfId="54343"/>
    <cellStyle name="40% - Ênfase1 2 4 7" xfId="2647"/>
    <cellStyle name="40% - Ênfase1 2 4 7 2" xfId="15847"/>
    <cellStyle name="40% - Ênfase1 2 4 7 2 2" xfId="50972"/>
    <cellStyle name="40% - Ênfase1 2 4 7 3" xfId="23865"/>
    <cellStyle name="40% - Ênfase1 2 4 7 4" xfId="31993"/>
    <cellStyle name="40% - Ênfase1 2 4 7 5" xfId="40134"/>
    <cellStyle name="40% - Ênfase1 2 4 7 6" xfId="43345"/>
    <cellStyle name="40% - Ênfase1 2 4 7 7" xfId="54344"/>
    <cellStyle name="40% - Ênfase1 2 4 8" xfId="2648"/>
    <cellStyle name="40% - Ênfase1 2 4 8 2" xfId="11379"/>
    <cellStyle name="40% - Ênfase1 2 4 8 2 2" xfId="46516"/>
    <cellStyle name="40% - Ênfase1 2 4 8 3" xfId="19005"/>
    <cellStyle name="40% - Ênfase1 2 4 8 4" xfId="27133"/>
    <cellStyle name="40% - Ênfase1 2 4 8 5" xfId="35274"/>
    <cellStyle name="40% - Ênfase1 2 4 8 6" xfId="43346"/>
    <cellStyle name="40% - Ênfase1 2 4 8 7" xfId="54345"/>
    <cellStyle name="40% - Ênfase1 2 4 9" xfId="2649"/>
    <cellStyle name="40% - Ênfase1 2 4 9 2" xfId="43347"/>
    <cellStyle name="40% - Ênfase1 2 4 9 3" xfId="54346"/>
    <cellStyle name="40% - Ênfase1 2 5" xfId="2650"/>
    <cellStyle name="40% - Ênfase1 2 5 10" xfId="25525"/>
    <cellStyle name="40% - Ênfase1 2 5 11" xfId="33666"/>
    <cellStyle name="40% - Ênfase1 2 5 12" xfId="43348"/>
    <cellStyle name="40% - Ênfase1 2 5 13" xfId="54347"/>
    <cellStyle name="40% - Ênfase1 2 5 2" xfId="2651"/>
    <cellStyle name="40% - Ênfase1 2 5 2 10" xfId="33979"/>
    <cellStyle name="40% - Ênfase1 2 5 2 11" xfId="43349"/>
    <cellStyle name="40% - Ênfase1 2 5 2 12" xfId="54348"/>
    <cellStyle name="40% - Ênfase1 2 5 2 2" xfId="2652"/>
    <cellStyle name="40% - Ênfase1 2 5 2 2 10" xfId="43350"/>
    <cellStyle name="40% - Ênfase1 2 5 2 2 11" xfId="54349"/>
    <cellStyle name="40% - Ênfase1 2 5 2 2 2" xfId="2653"/>
    <cellStyle name="40% - Ênfase1 2 5 2 2 2 2" xfId="13923"/>
    <cellStyle name="40% - Ênfase1 2 5 2 2 2 2 2" xfId="49048"/>
    <cellStyle name="40% - Ênfase1 2 5 2 2 2 3" xfId="21771"/>
    <cellStyle name="40% - Ênfase1 2 5 2 2 2 4" xfId="29899"/>
    <cellStyle name="40% - Ênfase1 2 5 2 2 2 5" xfId="38040"/>
    <cellStyle name="40% - Ênfase1 2 5 2 2 2 6" xfId="43351"/>
    <cellStyle name="40% - Ênfase1 2 5 2 2 2 7" xfId="54350"/>
    <cellStyle name="40% - Ênfase1 2 5 2 2 3" xfId="2654"/>
    <cellStyle name="40% - Ênfase1 2 5 2 2 3 2" xfId="15411"/>
    <cellStyle name="40% - Ênfase1 2 5 2 2 3 2 2" xfId="50536"/>
    <cellStyle name="40% - Ênfase1 2 5 2 2 3 3" xfId="23391"/>
    <cellStyle name="40% - Ênfase1 2 5 2 2 3 4" xfId="31519"/>
    <cellStyle name="40% - Ênfase1 2 5 2 2 3 5" xfId="39660"/>
    <cellStyle name="40% - Ênfase1 2 5 2 2 3 6" xfId="43352"/>
    <cellStyle name="40% - Ênfase1 2 5 2 2 3 7" xfId="54351"/>
    <cellStyle name="40% - Ênfase1 2 5 2 2 4" xfId="2655"/>
    <cellStyle name="40% - Ênfase1 2 5 2 2 4 2" xfId="16903"/>
    <cellStyle name="40% - Ênfase1 2 5 2 2 4 2 2" xfId="52028"/>
    <cellStyle name="40% - Ênfase1 2 5 2 2 4 3" xfId="25015"/>
    <cellStyle name="40% - Ênfase1 2 5 2 2 4 4" xfId="33143"/>
    <cellStyle name="40% - Ênfase1 2 5 2 2 4 5" xfId="41284"/>
    <cellStyle name="40% - Ênfase1 2 5 2 2 4 6" xfId="43353"/>
    <cellStyle name="40% - Ênfase1 2 5 2 2 4 7" xfId="54352"/>
    <cellStyle name="40% - Ênfase1 2 5 2 2 5" xfId="2656"/>
    <cellStyle name="40% - Ênfase1 2 5 2 2 5 2" xfId="12449"/>
    <cellStyle name="40% - Ênfase1 2 5 2 2 5 2 2" xfId="47574"/>
    <cellStyle name="40% - Ênfase1 2 5 2 2 5 3" xfId="20155"/>
    <cellStyle name="40% - Ênfase1 2 5 2 2 5 4" xfId="28283"/>
    <cellStyle name="40% - Ênfase1 2 5 2 2 5 5" xfId="36424"/>
    <cellStyle name="40% - Ênfase1 2 5 2 2 5 6" xfId="43354"/>
    <cellStyle name="40% - Ênfase1 2 5 2 2 5 7" xfId="54353"/>
    <cellStyle name="40% - Ênfase1 2 5 2 2 6" xfId="10919"/>
    <cellStyle name="40% - Ênfase1 2 5 2 2 6 2" xfId="46072"/>
    <cellStyle name="40% - Ênfase1 2 5 2 2 7" xfId="18519"/>
    <cellStyle name="40% - Ênfase1 2 5 2 2 8" xfId="26647"/>
    <cellStyle name="40% - Ênfase1 2 5 2 2 9" xfId="34788"/>
    <cellStyle name="40% - Ênfase1 2 5 2 3" xfId="2657"/>
    <cellStyle name="40% - Ênfase1 2 5 2 3 2" xfId="13190"/>
    <cellStyle name="40% - Ênfase1 2 5 2 3 2 2" xfId="48315"/>
    <cellStyle name="40% - Ênfase1 2 5 2 3 3" xfId="20962"/>
    <cellStyle name="40% - Ênfase1 2 5 2 3 4" xfId="29090"/>
    <cellStyle name="40% - Ênfase1 2 5 2 3 5" xfId="37231"/>
    <cellStyle name="40% - Ênfase1 2 5 2 3 6" xfId="43355"/>
    <cellStyle name="40% - Ênfase1 2 5 2 3 7" xfId="54354"/>
    <cellStyle name="40% - Ênfase1 2 5 2 4" xfId="2658"/>
    <cellStyle name="40% - Ênfase1 2 5 2 4 2" xfId="14668"/>
    <cellStyle name="40% - Ênfase1 2 5 2 4 2 2" xfId="49793"/>
    <cellStyle name="40% - Ênfase1 2 5 2 4 3" xfId="22582"/>
    <cellStyle name="40% - Ênfase1 2 5 2 4 4" xfId="30710"/>
    <cellStyle name="40% - Ênfase1 2 5 2 4 5" xfId="38851"/>
    <cellStyle name="40% - Ênfase1 2 5 2 4 6" xfId="43356"/>
    <cellStyle name="40% - Ênfase1 2 5 2 4 7" xfId="54355"/>
    <cellStyle name="40% - Ênfase1 2 5 2 5" xfId="2659"/>
    <cellStyle name="40% - Ênfase1 2 5 2 5 2" xfId="16160"/>
    <cellStyle name="40% - Ênfase1 2 5 2 5 2 2" xfId="51285"/>
    <cellStyle name="40% - Ênfase1 2 5 2 5 3" xfId="24206"/>
    <cellStyle name="40% - Ênfase1 2 5 2 5 4" xfId="32334"/>
    <cellStyle name="40% - Ênfase1 2 5 2 5 5" xfId="40475"/>
    <cellStyle name="40% - Ênfase1 2 5 2 5 6" xfId="43357"/>
    <cellStyle name="40% - Ênfase1 2 5 2 5 7" xfId="54356"/>
    <cellStyle name="40% - Ênfase1 2 5 2 6" xfId="2660"/>
    <cellStyle name="40% - Ênfase1 2 5 2 6 2" xfId="11692"/>
    <cellStyle name="40% - Ênfase1 2 5 2 6 2 2" xfId="46829"/>
    <cellStyle name="40% - Ênfase1 2 5 2 6 3" xfId="19346"/>
    <cellStyle name="40% - Ênfase1 2 5 2 6 4" xfId="27474"/>
    <cellStyle name="40% - Ênfase1 2 5 2 6 5" xfId="35615"/>
    <cellStyle name="40% - Ênfase1 2 5 2 6 6" xfId="43358"/>
    <cellStyle name="40% - Ênfase1 2 5 2 6 7" xfId="54357"/>
    <cellStyle name="40% - Ênfase1 2 5 2 7" xfId="10167"/>
    <cellStyle name="40% - Ênfase1 2 5 2 7 2" xfId="45336"/>
    <cellStyle name="40% - Ênfase1 2 5 2 8" xfId="17710"/>
    <cellStyle name="40% - Ênfase1 2 5 2 9" xfId="25838"/>
    <cellStyle name="40% - Ênfase1 2 5 3" xfId="2661"/>
    <cellStyle name="40% - Ênfase1 2 5 3 10" xfId="43359"/>
    <cellStyle name="40% - Ênfase1 2 5 3 11" xfId="54358"/>
    <cellStyle name="40% - Ênfase1 2 5 3 2" xfId="2662"/>
    <cellStyle name="40% - Ênfase1 2 5 3 2 2" xfId="13634"/>
    <cellStyle name="40% - Ênfase1 2 5 3 2 2 2" xfId="48759"/>
    <cellStyle name="40% - Ênfase1 2 5 3 2 3" xfId="21458"/>
    <cellStyle name="40% - Ênfase1 2 5 3 2 4" xfId="29586"/>
    <cellStyle name="40% - Ênfase1 2 5 3 2 5" xfId="37727"/>
    <cellStyle name="40% - Ênfase1 2 5 3 2 6" xfId="43360"/>
    <cellStyle name="40% - Ênfase1 2 5 3 2 7" xfId="54359"/>
    <cellStyle name="40% - Ênfase1 2 5 3 3" xfId="2663"/>
    <cellStyle name="40% - Ênfase1 2 5 3 3 2" xfId="15122"/>
    <cellStyle name="40% - Ênfase1 2 5 3 3 2 2" xfId="50247"/>
    <cellStyle name="40% - Ênfase1 2 5 3 3 3" xfId="23078"/>
    <cellStyle name="40% - Ênfase1 2 5 3 3 4" xfId="31206"/>
    <cellStyle name="40% - Ênfase1 2 5 3 3 5" xfId="39347"/>
    <cellStyle name="40% - Ênfase1 2 5 3 3 6" xfId="43361"/>
    <cellStyle name="40% - Ênfase1 2 5 3 3 7" xfId="54360"/>
    <cellStyle name="40% - Ênfase1 2 5 3 4" xfId="2664"/>
    <cellStyle name="40% - Ênfase1 2 5 3 4 2" xfId="16614"/>
    <cellStyle name="40% - Ênfase1 2 5 3 4 2 2" xfId="51739"/>
    <cellStyle name="40% - Ênfase1 2 5 3 4 3" xfId="24702"/>
    <cellStyle name="40% - Ênfase1 2 5 3 4 4" xfId="32830"/>
    <cellStyle name="40% - Ênfase1 2 5 3 4 5" xfId="40971"/>
    <cellStyle name="40% - Ênfase1 2 5 3 4 6" xfId="43362"/>
    <cellStyle name="40% - Ênfase1 2 5 3 4 7" xfId="54361"/>
    <cellStyle name="40% - Ênfase1 2 5 3 5" xfId="2665"/>
    <cellStyle name="40% - Ênfase1 2 5 3 5 2" xfId="12160"/>
    <cellStyle name="40% - Ênfase1 2 5 3 5 2 2" xfId="47285"/>
    <cellStyle name="40% - Ênfase1 2 5 3 5 3" xfId="19842"/>
    <cellStyle name="40% - Ênfase1 2 5 3 5 4" xfId="27970"/>
    <cellStyle name="40% - Ênfase1 2 5 3 5 5" xfId="36111"/>
    <cellStyle name="40% - Ênfase1 2 5 3 5 6" xfId="43363"/>
    <cellStyle name="40% - Ênfase1 2 5 3 5 7" xfId="54362"/>
    <cellStyle name="40% - Ênfase1 2 5 3 6" xfId="10630"/>
    <cellStyle name="40% - Ênfase1 2 5 3 6 2" xfId="45783"/>
    <cellStyle name="40% - Ênfase1 2 5 3 7" xfId="18206"/>
    <cellStyle name="40% - Ênfase1 2 5 3 8" xfId="26334"/>
    <cellStyle name="40% - Ênfase1 2 5 3 9" xfId="34475"/>
    <cellStyle name="40% - Ênfase1 2 5 4" xfId="2666"/>
    <cellStyle name="40% - Ênfase1 2 5 4 2" xfId="12901"/>
    <cellStyle name="40% - Ênfase1 2 5 4 2 2" xfId="48026"/>
    <cellStyle name="40% - Ênfase1 2 5 4 3" xfId="20649"/>
    <cellStyle name="40% - Ênfase1 2 5 4 4" xfId="28777"/>
    <cellStyle name="40% - Ênfase1 2 5 4 5" xfId="36918"/>
    <cellStyle name="40% - Ênfase1 2 5 4 6" xfId="43364"/>
    <cellStyle name="40% - Ênfase1 2 5 4 7" xfId="54363"/>
    <cellStyle name="40% - Ênfase1 2 5 5" xfId="2667"/>
    <cellStyle name="40% - Ênfase1 2 5 5 2" xfId="14379"/>
    <cellStyle name="40% - Ênfase1 2 5 5 2 2" xfId="49504"/>
    <cellStyle name="40% - Ênfase1 2 5 5 3" xfId="22269"/>
    <cellStyle name="40% - Ênfase1 2 5 5 4" xfId="30397"/>
    <cellStyle name="40% - Ênfase1 2 5 5 5" xfId="38538"/>
    <cellStyle name="40% - Ênfase1 2 5 5 6" xfId="43365"/>
    <cellStyle name="40% - Ênfase1 2 5 5 7" xfId="54364"/>
    <cellStyle name="40% - Ênfase1 2 5 6" xfId="2668"/>
    <cellStyle name="40% - Ênfase1 2 5 6 2" xfId="15871"/>
    <cellStyle name="40% - Ênfase1 2 5 6 2 2" xfId="50996"/>
    <cellStyle name="40% - Ênfase1 2 5 6 3" xfId="23893"/>
    <cellStyle name="40% - Ênfase1 2 5 6 4" xfId="32021"/>
    <cellStyle name="40% - Ênfase1 2 5 6 5" xfId="40162"/>
    <cellStyle name="40% - Ênfase1 2 5 6 6" xfId="43366"/>
    <cellStyle name="40% - Ênfase1 2 5 6 7" xfId="54365"/>
    <cellStyle name="40% - Ênfase1 2 5 7" xfId="2669"/>
    <cellStyle name="40% - Ênfase1 2 5 7 2" xfId="11403"/>
    <cellStyle name="40% - Ênfase1 2 5 7 2 2" xfId="46540"/>
    <cellStyle name="40% - Ênfase1 2 5 7 3" xfId="19033"/>
    <cellStyle name="40% - Ênfase1 2 5 7 4" xfId="27161"/>
    <cellStyle name="40% - Ênfase1 2 5 7 5" xfId="35302"/>
    <cellStyle name="40% - Ênfase1 2 5 7 6" xfId="43367"/>
    <cellStyle name="40% - Ênfase1 2 5 7 7" xfId="54366"/>
    <cellStyle name="40% - Ênfase1 2 5 8" xfId="9816"/>
    <cellStyle name="40% - Ênfase1 2 5 8 2" xfId="45048"/>
    <cellStyle name="40% - Ênfase1 2 5 9" xfId="17397"/>
    <cellStyle name="40% - Ênfase1 2 6" xfId="2670"/>
    <cellStyle name="40% - Ênfase1 2 6 10" xfId="33824"/>
    <cellStyle name="40% - Ênfase1 2 6 11" xfId="43368"/>
    <cellStyle name="40% - Ênfase1 2 6 12" xfId="54367"/>
    <cellStyle name="40% - Ênfase1 2 6 2" xfId="2671"/>
    <cellStyle name="40% - Ênfase1 2 6 2 10" xfId="43369"/>
    <cellStyle name="40% - Ênfase1 2 6 2 11" xfId="54368"/>
    <cellStyle name="40% - Ênfase1 2 6 2 2" xfId="2672"/>
    <cellStyle name="40% - Ênfase1 2 6 2 2 2" xfId="13786"/>
    <cellStyle name="40% - Ênfase1 2 6 2 2 2 2" xfId="48911"/>
    <cellStyle name="40% - Ênfase1 2 6 2 2 3" xfId="21616"/>
    <cellStyle name="40% - Ênfase1 2 6 2 2 4" xfId="29744"/>
    <cellStyle name="40% - Ênfase1 2 6 2 2 5" xfId="37885"/>
    <cellStyle name="40% - Ênfase1 2 6 2 2 6" xfId="43370"/>
    <cellStyle name="40% - Ênfase1 2 6 2 2 7" xfId="54369"/>
    <cellStyle name="40% - Ênfase1 2 6 2 3" xfId="2673"/>
    <cellStyle name="40% - Ênfase1 2 6 2 3 2" xfId="15274"/>
    <cellStyle name="40% - Ênfase1 2 6 2 3 2 2" xfId="50399"/>
    <cellStyle name="40% - Ênfase1 2 6 2 3 3" xfId="23236"/>
    <cellStyle name="40% - Ênfase1 2 6 2 3 4" xfId="31364"/>
    <cellStyle name="40% - Ênfase1 2 6 2 3 5" xfId="39505"/>
    <cellStyle name="40% - Ênfase1 2 6 2 3 6" xfId="43371"/>
    <cellStyle name="40% - Ênfase1 2 6 2 3 7" xfId="54370"/>
    <cellStyle name="40% - Ênfase1 2 6 2 4" xfId="2674"/>
    <cellStyle name="40% - Ênfase1 2 6 2 4 2" xfId="16766"/>
    <cellStyle name="40% - Ênfase1 2 6 2 4 2 2" xfId="51891"/>
    <cellStyle name="40% - Ênfase1 2 6 2 4 3" xfId="24860"/>
    <cellStyle name="40% - Ênfase1 2 6 2 4 4" xfId="32988"/>
    <cellStyle name="40% - Ênfase1 2 6 2 4 5" xfId="41129"/>
    <cellStyle name="40% - Ênfase1 2 6 2 4 6" xfId="43372"/>
    <cellStyle name="40% - Ênfase1 2 6 2 4 7" xfId="54371"/>
    <cellStyle name="40% - Ênfase1 2 6 2 5" xfId="2675"/>
    <cellStyle name="40% - Ênfase1 2 6 2 5 2" xfId="12312"/>
    <cellStyle name="40% - Ênfase1 2 6 2 5 2 2" xfId="47437"/>
    <cellStyle name="40% - Ênfase1 2 6 2 5 3" xfId="20000"/>
    <cellStyle name="40% - Ênfase1 2 6 2 5 4" xfId="28128"/>
    <cellStyle name="40% - Ênfase1 2 6 2 5 5" xfId="36269"/>
    <cellStyle name="40% - Ênfase1 2 6 2 5 6" xfId="43373"/>
    <cellStyle name="40% - Ênfase1 2 6 2 5 7" xfId="54372"/>
    <cellStyle name="40% - Ênfase1 2 6 2 6" xfId="10782"/>
    <cellStyle name="40% - Ênfase1 2 6 2 6 2" xfId="45935"/>
    <cellStyle name="40% - Ênfase1 2 6 2 7" xfId="18364"/>
    <cellStyle name="40% - Ênfase1 2 6 2 8" xfId="26492"/>
    <cellStyle name="40% - Ênfase1 2 6 2 9" xfId="34633"/>
    <cellStyle name="40% - Ênfase1 2 6 3" xfId="2676"/>
    <cellStyle name="40% - Ênfase1 2 6 3 2" xfId="13053"/>
    <cellStyle name="40% - Ênfase1 2 6 3 2 2" xfId="48178"/>
    <cellStyle name="40% - Ênfase1 2 6 3 3" xfId="20807"/>
    <cellStyle name="40% - Ênfase1 2 6 3 4" xfId="28935"/>
    <cellStyle name="40% - Ênfase1 2 6 3 5" xfId="37076"/>
    <cellStyle name="40% - Ênfase1 2 6 3 6" xfId="43374"/>
    <cellStyle name="40% - Ênfase1 2 6 3 7" xfId="54373"/>
    <cellStyle name="40% - Ênfase1 2 6 4" xfId="2677"/>
    <cellStyle name="40% - Ênfase1 2 6 4 2" xfId="14531"/>
    <cellStyle name="40% - Ênfase1 2 6 4 2 2" xfId="49656"/>
    <cellStyle name="40% - Ênfase1 2 6 4 3" xfId="22427"/>
    <cellStyle name="40% - Ênfase1 2 6 4 4" xfId="30555"/>
    <cellStyle name="40% - Ênfase1 2 6 4 5" xfId="38696"/>
    <cellStyle name="40% - Ênfase1 2 6 4 6" xfId="43375"/>
    <cellStyle name="40% - Ênfase1 2 6 4 7" xfId="54374"/>
    <cellStyle name="40% - Ênfase1 2 6 5" xfId="2678"/>
    <cellStyle name="40% - Ênfase1 2 6 5 2" xfId="16023"/>
    <cellStyle name="40% - Ênfase1 2 6 5 2 2" xfId="51148"/>
    <cellStyle name="40% - Ênfase1 2 6 5 3" xfId="24051"/>
    <cellStyle name="40% - Ênfase1 2 6 5 4" xfId="32179"/>
    <cellStyle name="40% - Ênfase1 2 6 5 5" xfId="40320"/>
    <cellStyle name="40% - Ênfase1 2 6 5 6" xfId="43376"/>
    <cellStyle name="40% - Ênfase1 2 6 5 7" xfId="54375"/>
    <cellStyle name="40% - Ênfase1 2 6 6" xfId="2679"/>
    <cellStyle name="40% - Ênfase1 2 6 6 2" xfId="11555"/>
    <cellStyle name="40% - Ênfase1 2 6 6 2 2" xfId="46692"/>
    <cellStyle name="40% - Ênfase1 2 6 6 3" xfId="19191"/>
    <cellStyle name="40% - Ênfase1 2 6 6 4" xfId="27319"/>
    <cellStyle name="40% - Ênfase1 2 6 6 5" xfId="35460"/>
    <cellStyle name="40% - Ênfase1 2 6 6 6" xfId="43377"/>
    <cellStyle name="40% - Ênfase1 2 6 6 7" xfId="54376"/>
    <cellStyle name="40% - Ênfase1 2 6 7" xfId="10013"/>
    <cellStyle name="40% - Ênfase1 2 6 7 2" xfId="45200"/>
    <cellStyle name="40% - Ênfase1 2 6 8" xfId="17555"/>
    <cellStyle name="40% - Ênfase1 2 6 9" xfId="25683"/>
    <cellStyle name="40% - Ênfase1 2 7" xfId="2680"/>
    <cellStyle name="40% - Ênfase1 2 7 10" xfId="34035"/>
    <cellStyle name="40% - Ênfase1 2 7 11" xfId="43378"/>
    <cellStyle name="40% - Ênfase1 2 7 12" xfId="54377"/>
    <cellStyle name="40% - Ênfase1 2 7 2" xfId="2681"/>
    <cellStyle name="40% - Ênfase1 2 7 2 10" xfId="43379"/>
    <cellStyle name="40% - Ênfase1 2 7 2 11" xfId="54378"/>
    <cellStyle name="40% - Ênfase1 2 7 2 2" xfId="2682"/>
    <cellStyle name="40% - Ênfase1 2 7 2 2 2" xfId="13973"/>
    <cellStyle name="40% - Ênfase1 2 7 2 2 2 2" xfId="49098"/>
    <cellStyle name="40% - Ênfase1 2 7 2 2 3" xfId="21827"/>
    <cellStyle name="40% - Ênfase1 2 7 2 2 4" xfId="29955"/>
    <cellStyle name="40% - Ênfase1 2 7 2 2 5" xfId="38096"/>
    <cellStyle name="40% - Ênfase1 2 7 2 2 6" xfId="43380"/>
    <cellStyle name="40% - Ênfase1 2 7 2 2 7" xfId="54379"/>
    <cellStyle name="40% - Ênfase1 2 7 2 3" xfId="2683"/>
    <cellStyle name="40% - Ênfase1 2 7 2 3 2" xfId="15461"/>
    <cellStyle name="40% - Ênfase1 2 7 2 3 2 2" xfId="50586"/>
    <cellStyle name="40% - Ênfase1 2 7 2 3 3" xfId="23447"/>
    <cellStyle name="40% - Ênfase1 2 7 2 3 4" xfId="31575"/>
    <cellStyle name="40% - Ênfase1 2 7 2 3 5" xfId="39716"/>
    <cellStyle name="40% - Ênfase1 2 7 2 3 6" xfId="43381"/>
    <cellStyle name="40% - Ênfase1 2 7 2 3 7" xfId="54380"/>
    <cellStyle name="40% - Ênfase1 2 7 2 4" xfId="2684"/>
    <cellStyle name="40% - Ênfase1 2 7 2 4 2" xfId="16953"/>
    <cellStyle name="40% - Ênfase1 2 7 2 4 2 2" xfId="52078"/>
    <cellStyle name="40% - Ênfase1 2 7 2 4 3" xfId="25071"/>
    <cellStyle name="40% - Ênfase1 2 7 2 4 4" xfId="33199"/>
    <cellStyle name="40% - Ênfase1 2 7 2 4 5" xfId="41340"/>
    <cellStyle name="40% - Ênfase1 2 7 2 4 6" xfId="43382"/>
    <cellStyle name="40% - Ênfase1 2 7 2 4 7" xfId="54381"/>
    <cellStyle name="40% - Ênfase1 2 7 2 5" xfId="2685"/>
    <cellStyle name="40% - Ênfase1 2 7 2 5 2" xfId="12499"/>
    <cellStyle name="40% - Ênfase1 2 7 2 5 2 2" xfId="47624"/>
    <cellStyle name="40% - Ênfase1 2 7 2 5 3" xfId="20211"/>
    <cellStyle name="40% - Ênfase1 2 7 2 5 4" xfId="28339"/>
    <cellStyle name="40% - Ênfase1 2 7 2 5 5" xfId="36480"/>
    <cellStyle name="40% - Ênfase1 2 7 2 5 6" xfId="43383"/>
    <cellStyle name="40% - Ênfase1 2 7 2 5 7" xfId="54382"/>
    <cellStyle name="40% - Ênfase1 2 7 2 6" xfId="10969"/>
    <cellStyle name="40% - Ênfase1 2 7 2 6 2" xfId="46122"/>
    <cellStyle name="40% - Ênfase1 2 7 2 7" xfId="18575"/>
    <cellStyle name="40% - Ênfase1 2 7 2 8" xfId="26703"/>
    <cellStyle name="40% - Ênfase1 2 7 2 9" xfId="34844"/>
    <cellStyle name="40% - Ênfase1 2 7 3" xfId="2686"/>
    <cellStyle name="40% - Ênfase1 2 7 3 2" xfId="13235"/>
    <cellStyle name="40% - Ênfase1 2 7 3 2 2" xfId="48360"/>
    <cellStyle name="40% - Ênfase1 2 7 3 3" xfId="21018"/>
    <cellStyle name="40% - Ênfase1 2 7 3 4" xfId="29146"/>
    <cellStyle name="40% - Ênfase1 2 7 3 5" xfId="37287"/>
    <cellStyle name="40% - Ênfase1 2 7 3 6" xfId="43384"/>
    <cellStyle name="40% - Ênfase1 2 7 3 7" xfId="54383"/>
    <cellStyle name="40% - Ênfase1 2 7 4" xfId="2687"/>
    <cellStyle name="40% - Ênfase1 2 7 4 2" xfId="14718"/>
    <cellStyle name="40% - Ênfase1 2 7 4 2 2" xfId="49843"/>
    <cellStyle name="40% - Ênfase1 2 7 4 3" xfId="22638"/>
    <cellStyle name="40% - Ênfase1 2 7 4 4" xfId="30766"/>
    <cellStyle name="40% - Ênfase1 2 7 4 5" xfId="38907"/>
    <cellStyle name="40% - Ênfase1 2 7 4 6" xfId="43385"/>
    <cellStyle name="40% - Ênfase1 2 7 4 7" xfId="54384"/>
    <cellStyle name="40% - Ênfase1 2 7 5" xfId="2688"/>
    <cellStyle name="40% - Ênfase1 2 7 5 2" xfId="16210"/>
    <cellStyle name="40% - Ênfase1 2 7 5 2 2" xfId="51335"/>
    <cellStyle name="40% - Ênfase1 2 7 5 3" xfId="24262"/>
    <cellStyle name="40% - Ênfase1 2 7 5 4" xfId="32390"/>
    <cellStyle name="40% - Ênfase1 2 7 5 5" xfId="40531"/>
    <cellStyle name="40% - Ênfase1 2 7 5 6" xfId="43386"/>
    <cellStyle name="40% - Ênfase1 2 7 5 7" xfId="54385"/>
    <cellStyle name="40% - Ênfase1 2 7 6" xfId="2689"/>
    <cellStyle name="40% - Ênfase1 2 7 6 2" xfId="11742"/>
    <cellStyle name="40% - Ênfase1 2 7 6 2 2" xfId="46879"/>
    <cellStyle name="40% - Ênfase1 2 7 6 3" xfId="19402"/>
    <cellStyle name="40% - Ênfase1 2 7 6 4" xfId="27530"/>
    <cellStyle name="40% - Ênfase1 2 7 6 5" xfId="35671"/>
    <cellStyle name="40% - Ênfase1 2 7 6 6" xfId="43387"/>
    <cellStyle name="40% - Ênfase1 2 7 6 7" xfId="54386"/>
    <cellStyle name="40% - Ênfase1 2 7 7" xfId="10219"/>
    <cellStyle name="40% - Ênfase1 2 7 7 2" xfId="45385"/>
    <cellStyle name="40% - Ênfase1 2 7 8" xfId="17766"/>
    <cellStyle name="40% - Ênfase1 2 7 9" xfId="25894"/>
    <cellStyle name="40% - Ênfase1 2 8" xfId="2690"/>
    <cellStyle name="40% - Ênfase1 2 8 10" xfId="34102"/>
    <cellStyle name="40% - Ênfase1 2 8 11" xfId="43388"/>
    <cellStyle name="40% - Ênfase1 2 8 12" xfId="54387"/>
    <cellStyle name="40% - Ênfase1 2 8 2" xfId="2691"/>
    <cellStyle name="40% - Ênfase1 2 8 2 10" xfId="43389"/>
    <cellStyle name="40% - Ênfase1 2 8 2 11" xfId="54388"/>
    <cellStyle name="40% - Ênfase1 2 8 2 2" xfId="2692"/>
    <cellStyle name="40% - Ênfase1 2 8 2 2 2" xfId="14034"/>
    <cellStyle name="40% - Ênfase1 2 8 2 2 2 2" xfId="49159"/>
    <cellStyle name="40% - Ênfase1 2 8 2 2 3" xfId="21894"/>
    <cellStyle name="40% - Ênfase1 2 8 2 2 4" xfId="30022"/>
    <cellStyle name="40% - Ênfase1 2 8 2 2 5" xfId="38163"/>
    <cellStyle name="40% - Ênfase1 2 8 2 2 6" xfId="43390"/>
    <cellStyle name="40% - Ênfase1 2 8 2 2 7" xfId="54389"/>
    <cellStyle name="40% - Ênfase1 2 8 2 3" xfId="2693"/>
    <cellStyle name="40% - Ênfase1 2 8 2 3 2" xfId="15522"/>
    <cellStyle name="40% - Ênfase1 2 8 2 3 2 2" xfId="50647"/>
    <cellStyle name="40% - Ênfase1 2 8 2 3 3" xfId="23514"/>
    <cellStyle name="40% - Ênfase1 2 8 2 3 4" xfId="31642"/>
    <cellStyle name="40% - Ênfase1 2 8 2 3 5" xfId="39783"/>
    <cellStyle name="40% - Ênfase1 2 8 2 3 6" xfId="43391"/>
    <cellStyle name="40% - Ênfase1 2 8 2 3 7" xfId="54390"/>
    <cellStyle name="40% - Ênfase1 2 8 2 4" xfId="2694"/>
    <cellStyle name="40% - Ênfase1 2 8 2 4 2" xfId="17014"/>
    <cellStyle name="40% - Ênfase1 2 8 2 4 2 2" xfId="52139"/>
    <cellStyle name="40% - Ênfase1 2 8 2 4 3" xfId="25138"/>
    <cellStyle name="40% - Ênfase1 2 8 2 4 4" xfId="33266"/>
    <cellStyle name="40% - Ênfase1 2 8 2 4 5" xfId="41407"/>
    <cellStyle name="40% - Ênfase1 2 8 2 4 6" xfId="43392"/>
    <cellStyle name="40% - Ênfase1 2 8 2 4 7" xfId="54391"/>
    <cellStyle name="40% - Ênfase1 2 8 2 5" xfId="2695"/>
    <cellStyle name="40% - Ênfase1 2 8 2 5 2" xfId="12560"/>
    <cellStyle name="40% - Ênfase1 2 8 2 5 2 2" xfId="47685"/>
    <cellStyle name="40% - Ênfase1 2 8 2 5 3" xfId="20278"/>
    <cellStyle name="40% - Ênfase1 2 8 2 5 4" xfId="28406"/>
    <cellStyle name="40% - Ênfase1 2 8 2 5 5" xfId="36547"/>
    <cellStyle name="40% - Ênfase1 2 8 2 5 6" xfId="43393"/>
    <cellStyle name="40% - Ênfase1 2 8 2 5 7" xfId="54392"/>
    <cellStyle name="40% - Ênfase1 2 8 2 6" xfId="11030"/>
    <cellStyle name="40% - Ênfase1 2 8 2 6 2" xfId="46183"/>
    <cellStyle name="40% - Ênfase1 2 8 2 7" xfId="18642"/>
    <cellStyle name="40% - Ênfase1 2 8 2 8" xfId="26770"/>
    <cellStyle name="40% - Ênfase1 2 8 2 9" xfId="34911"/>
    <cellStyle name="40% - Ênfase1 2 8 3" xfId="2696"/>
    <cellStyle name="40% - Ênfase1 2 8 3 2" xfId="13296"/>
    <cellStyle name="40% - Ênfase1 2 8 3 2 2" xfId="48421"/>
    <cellStyle name="40% - Ênfase1 2 8 3 3" xfId="21085"/>
    <cellStyle name="40% - Ênfase1 2 8 3 4" xfId="29213"/>
    <cellStyle name="40% - Ênfase1 2 8 3 5" xfId="37354"/>
    <cellStyle name="40% - Ênfase1 2 8 3 6" xfId="43394"/>
    <cellStyle name="40% - Ênfase1 2 8 3 7" xfId="54393"/>
    <cellStyle name="40% - Ênfase1 2 8 4" xfId="2697"/>
    <cellStyle name="40% - Ênfase1 2 8 4 2" xfId="14779"/>
    <cellStyle name="40% - Ênfase1 2 8 4 2 2" xfId="49904"/>
    <cellStyle name="40% - Ênfase1 2 8 4 3" xfId="22705"/>
    <cellStyle name="40% - Ênfase1 2 8 4 4" xfId="30833"/>
    <cellStyle name="40% - Ênfase1 2 8 4 5" xfId="38974"/>
    <cellStyle name="40% - Ênfase1 2 8 4 6" xfId="43395"/>
    <cellStyle name="40% - Ênfase1 2 8 4 7" xfId="54394"/>
    <cellStyle name="40% - Ênfase1 2 8 5" xfId="2698"/>
    <cellStyle name="40% - Ênfase1 2 8 5 2" xfId="16271"/>
    <cellStyle name="40% - Ênfase1 2 8 5 2 2" xfId="51396"/>
    <cellStyle name="40% - Ênfase1 2 8 5 3" xfId="24329"/>
    <cellStyle name="40% - Ênfase1 2 8 5 4" xfId="32457"/>
    <cellStyle name="40% - Ênfase1 2 8 5 5" xfId="40598"/>
    <cellStyle name="40% - Ênfase1 2 8 5 6" xfId="43396"/>
    <cellStyle name="40% - Ênfase1 2 8 5 7" xfId="54395"/>
    <cellStyle name="40% - Ênfase1 2 8 6" xfId="2699"/>
    <cellStyle name="40% - Ênfase1 2 8 6 2" xfId="11803"/>
    <cellStyle name="40% - Ênfase1 2 8 6 2 2" xfId="46940"/>
    <cellStyle name="40% - Ênfase1 2 8 6 3" xfId="19469"/>
    <cellStyle name="40% - Ênfase1 2 8 6 4" xfId="27597"/>
    <cellStyle name="40% - Ênfase1 2 8 6 5" xfId="35738"/>
    <cellStyle name="40% - Ênfase1 2 8 6 6" xfId="43397"/>
    <cellStyle name="40% - Ênfase1 2 8 6 7" xfId="54396"/>
    <cellStyle name="40% - Ênfase1 2 8 7" xfId="10280"/>
    <cellStyle name="40% - Ênfase1 2 8 7 2" xfId="45446"/>
    <cellStyle name="40% - Ênfase1 2 8 8" xfId="17833"/>
    <cellStyle name="40% - Ênfase1 2 8 9" xfId="25961"/>
    <cellStyle name="40% - Ênfase1 2 9" xfId="2700"/>
    <cellStyle name="40% - Ênfase1 2 9 10" xfId="34169"/>
    <cellStyle name="40% - Ênfase1 2 9 11" xfId="43398"/>
    <cellStyle name="40% - Ênfase1 2 9 12" xfId="54397"/>
    <cellStyle name="40% - Ênfase1 2 9 2" xfId="2701"/>
    <cellStyle name="40% - Ênfase1 2 9 2 10" xfId="43399"/>
    <cellStyle name="40% - Ênfase1 2 9 2 11" xfId="54398"/>
    <cellStyle name="40% - Ênfase1 2 9 2 2" xfId="2702"/>
    <cellStyle name="40% - Ênfase1 2 9 2 2 2" xfId="14095"/>
    <cellStyle name="40% - Ênfase1 2 9 2 2 2 2" xfId="49220"/>
    <cellStyle name="40% - Ênfase1 2 9 2 2 3" xfId="21961"/>
    <cellStyle name="40% - Ênfase1 2 9 2 2 4" xfId="30089"/>
    <cellStyle name="40% - Ênfase1 2 9 2 2 5" xfId="38230"/>
    <cellStyle name="40% - Ênfase1 2 9 2 2 6" xfId="43400"/>
    <cellStyle name="40% - Ênfase1 2 9 2 2 7" xfId="54399"/>
    <cellStyle name="40% - Ênfase1 2 9 2 3" xfId="2703"/>
    <cellStyle name="40% - Ênfase1 2 9 2 3 2" xfId="15583"/>
    <cellStyle name="40% - Ênfase1 2 9 2 3 2 2" xfId="50708"/>
    <cellStyle name="40% - Ênfase1 2 9 2 3 3" xfId="23581"/>
    <cellStyle name="40% - Ênfase1 2 9 2 3 4" xfId="31709"/>
    <cellStyle name="40% - Ênfase1 2 9 2 3 5" xfId="39850"/>
    <cellStyle name="40% - Ênfase1 2 9 2 3 6" xfId="43401"/>
    <cellStyle name="40% - Ênfase1 2 9 2 3 7" xfId="54400"/>
    <cellStyle name="40% - Ênfase1 2 9 2 4" xfId="2704"/>
    <cellStyle name="40% - Ênfase1 2 9 2 4 2" xfId="17075"/>
    <cellStyle name="40% - Ênfase1 2 9 2 4 2 2" xfId="52200"/>
    <cellStyle name="40% - Ênfase1 2 9 2 4 3" xfId="25205"/>
    <cellStyle name="40% - Ênfase1 2 9 2 4 4" xfId="33333"/>
    <cellStyle name="40% - Ênfase1 2 9 2 4 5" xfId="41474"/>
    <cellStyle name="40% - Ênfase1 2 9 2 4 6" xfId="43402"/>
    <cellStyle name="40% - Ênfase1 2 9 2 4 7" xfId="54401"/>
    <cellStyle name="40% - Ênfase1 2 9 2 5" xfId="2705"/>
    <cellStyle name="40% - Ênfase1 2 9 2 5 2" xfId="12621"/>
    <cellStyle name="40% - Ênfase1 2 9 2 5 2 2" xfId="47746"/>
    <cellStyle name="40% - Ênfase1 2 9 2 5 3" xfId="20345"/>
    <cellStyle name="40% - Ênfase1 2 9 2 5 4" xfId="28473"/>
    <cellStyle name="40% - Ênfase1 2 9 2 5 5" xfId="36614"/>
    <cellStyle name="40% - Ênfase1 2 9 2 5 6" xfId="43403"/>
    <cellStyle name="40% - Ênfase1 2 9 2 5 7" xfId="54402"/>
    <cellStyle name="40% - Ênfase1 2 9 2 6" xfId="11091"/>
    <cellStyle name="40% - Ênfase1 2 9 2 6 2" xfId="46244"/>
    <cellStyle name="40% - Ênfase1 2 9 2 7" xfId="18709"/>
    <cellStyle name="40% - Ênfase1 2 9 2 8" xfId="26837"/>
    <cellStyle name="40% - Ênfase1 2 9 2 9" xfId="34978"/>
    <cellStyle name="40% - Ênfase1 2 9 3" xfId="2706"/>
    <cellStyle name="40% - Ênfase1 2 9 3 2" xfId="13357"/>
    <cellStyle name="40% - Ênfase1 2 9 3 2 2" xfId="48482"/>
    <cellStyle name="40% - Ênfase1 2 9 3 3" xfId="21152"/>
    <cellStyle name="40% - Ênfase1 2 9 3 4" xfId="29280"/>
    <cellStyle name="40% - Ênfase1 2 9 3 5" xfId="37421"/>
    <cellStyle name="40% - Ênfase1 2 9 3 6" xfId="43404"/>
    <cellStyle name="40% - Ênfase1 2 9 3 7" xfId="54403"/>
    <cellStyle name="40% - Ênfase1 2 9 4" xfId="2707"/>
    <cellStyle name="40% - Ênfase1 2 9 4 2" xfId="14840"/>
    <cellStyle name="40% - Ênfase1 2 9 4 2 2" xfId="49965"/>
    <cellStyle name="40% - Ênfase1 2 9 4 3" xfId="22772"/>
    <cellStyle name="40% - Ênfase1 2 9 4 4" xfId="30900"/>
    <cellStyle name="40% - Ênfase1 2 9 4 5" xfId="39041"/>
    <cellStyle name="40% - Ênfase1 2 9 4 6" xfId="43405"/>
    <cellStyle name="40% - Ênfase1 2 9 4 7" xfId="54404"/>
    <cellStyle name="40% - Ênfase1 2 9 5" xfId="2708"/>
    <cellStyle name="40% - Ênfase1 2 9 5 2" xfId="16332"/>
    <cellStyle name="40% - Ênfase1 2 9 5 2 2" xfId="51457"/>
    <cellStyle name="40% - Ênfase1 2 9 5 3" xfId="24396"/>
    <cellStyle name="40% - Ênfase1 2 9 5 4" xfId="32524"/>
    <cellStyle name="40% - Ênfase1 2 9 5 5" xfId="40665"/>
    <cellStyle name="40% - Ênfase1 2 9 5 6" xfId="43406"/>
    <cellStyle name="40% - Ênfase1 2 9 5 7" xfId="54405"/>
    <cellStyle name="40% - Ênfase1 2 9 6" xfId="2709"/>
    <cellStyle name="40% - Ênfase1 2 9 6 2" xfId="11864"/>
    <cellStyle name="40% - Ênfase1 2 9 6 2 2" xfId="47001"/>
    <cellStyle name="40% - Ênfase1 2 9 6 3" xfId="19536"/>
    <cellStyle name="40% - Ênfase1 2 9 6 4" xfId="27664"/>
    <cellStyle name="40% - Ênfase1 2 9 6 5" xfId="35805"/>
    <cellStyle name="40% - Ênfase1 2 9 6 6" xfId="43407"/>
    <cellStyle name="40% - Ênfase1 2 9 6 7" xfId="54406"/>
    <cellStyle name="40% - Ênfase1 2 9 7" xfId="10348"/>
    <cellStyle name="40% - Ênfase1 2 9 7 2" xfId="45504"/>
    <cellStyle name="40% - Ênfase1 2 9 8" xfId="17900"/>
    <cellStyle name="40% - Ênfase1 2 9 9" xfId="26028"/>
    <cellStyle name="40% - Ênfase1 20" xfId="17232"/>
    <cellStyle name="40% - Ênfase1 21" xfId="25360"/>
    <cellStyle name="40% - Ênfase1 22" xfId="33488"/>
    <cellStyle name="40% - Ênfase1 23" xfId="52269"/>
    <cellStyle name="40% - Ênfase1 24" xfId="54178"/>
    <cellStyle name="40% - Ênfase1 25" xfId="60826"/>
    <cellStyle name="40% - Ênfase1 26" xfId="60844"/>
    <cellStyle name="40% - Ênfase1 27" xfId="60925"/>
    <cellStyle name="40% - Ênfase1 28" xfId="60943"/>
    <cellStyle name="40% - Ênfase1 29" xfId="61422"/>
    <cellStyle name="40% - Ênfase1 3" xfId="56"/>
    <cellStyle name="40% - Ênfase1 3 2" xfId="57"/>
    <cellStyle name="40% - Ênfase1 3 2 2" xfId="2711"/>
    <cellStyle name="40% - Ênfase1 3 2 2 2" xfId="2712"/>
    <cellStyle name="40% - Ênfase1 3 2 2 2 2" xfId="43410"/>
    <cellStyle name="40% - Ênfase1 3 2 2 3" xfId="43409"/>
    <cellStyle name="40% - Ênfase1 3 2 3" xfId="2713"/>
    <cellStyle name="40% - Ênfase1 3 2 3 2" xfId="2714"/>
    <cellStyle name="40% - Ênfase1 3 2 3 2 2" xfId="43412"/>
    <cellStyle name="40% - Ênfase1 3 2 3 3" xfId="43411"/>
    <cellStyle name="40% - Ênfase1 3 2 4" xfId="2715"/>
    <cellStyle name="40% - Ênfase1 3 2 4 2" xfId="43413"/>
    <cellStyle name="40% - Ênfase1 3 2 5" xfId="2716"/>
    <cellStyle name="40% - Ênfase1 3 2 5 2" xfId="43414"/>
    <cellStyle name="40% - Ênfase1 3 3" xfId="58"/>
    <cellStyle name="40% - Ênfase1 3 4" xfId="61007"/>
    <cellStyle name="40% - Ênfase1 3 5" xfId="61464"/>
    <cellStyle name="40% - Ênfase1 3 6" xfId="61671"/>
    <cellStyle name="40% - Ênfase1 30" xfId="61628"/>
    <cellStyle name="40% - Ênfase1 4" xfId="2718"/>
    <cellStyle name="40% - Ênfase1 4 10" xfId="25396"/>
    <cellStyle name="40% - Ênfase1 4 11" xfId="33525"/>
    <cellStyle name="40% - Ênfase1 4 12" xfId="43416"/>
    <cellStyle name="40% - Ênfase1 4 13" xfId="54407"/>
    <cellStyle name="40% - Ênfase1 4 14" xfId="61016"/>
    <cellStyle name="40% - Ênfase1 4 15" xfId="61473"/>
    <cellStyle name="40% - Ênfase1 4 16" xfId="61680"/>
    <cellStyle name="40% - Ênfase1 4 2" xfId="2719"/>
    <cellStyle name="40% - Ênfase1 4 2 10" xfId="33840"/>
    <cellStyle name="40% - Ênfase1 4 2 11" xfId="43417"/>
    <cellStyle name="40% - Ênfase1 4 2 12" xfId="54408"/>
    <cellStyle name="40% - Ênfase1 4 2 2" xfId="2720"/>
    <cellStyle name="40% - Ênfase1 4 2 2 10" xfId="43418"/>
    <cellStyle name="40% - Ênfase1 4 2 2 11" xfId="54409"/>
    <cellStyle name="40% - Ênfase1 4 2 2 2" xfId="2721"/>
    <cellStyle name="40% - Ênfase1 4 2 2 2 2" xfId="13801"/>
    <cellStyle name="40% - Ênfase1 4 2 2 2 2 2" xfId="48926"/>
    <cellStyle name="40% - Ênfase1 4 2 2 2 3" xfId="21632"/>
    <cellStyle name="40% - Ênfase1 4 2 2 2 4" xfId="29760"/>
    <cellStyle name="40% - Ênfase1 4 2 2 2 5" xfId="37901"/>
    <cellStyle name="40% - Ênfase1 4 2 2 2 6" xfId="43419"/>
    <cellStyle name="40% - Ênfase1 4 2 2 2 7" xfId="54410"/>
    <cellStyle name="40% - Ênfase1 4 2 2 3" xfId="2722"/>
    <cellStyle name="40% - Ênfase1 4 2 2 3 2" xfId="15289"/>
    <cellStyle name="40% - Ênfase1 4 2 2 3 2 2" xfId="50414"/>
    <cellStyle name="40% - Ênfase1 4 2 2 3 3" xfId="23252"/>
    <cellStyle name="40% - Ênfase1 4 2 2 3 4" xfId="31380"/>
    <cellStyle name="40% - Ênfase1 4 2 2 3 5" xfId="39521"/>
    <cellStyle name="40% - Ênfase1 4 2 2 3 6" xfId="43420"/>
    <cellStyle name="40% - Ênfase1 4 2 2 3 7" xfId="54411"/>
    <cellStyle name="40% - Ênfase1 4 2 2 4" xfId="2723"/>
    <cellStyle name="40% - Ênfase1 4 2 2 4 2" xfId="16781"/>
    <cellStyle name="40% - Ênfase1 4 2 2 4 2 2" xfId="51906"/>
    <cellStyle name="40% - Ênfase1 4 2 2 4 3" xfId="24876"/>
    <cellStyle name="40% - Ênfase1 4 2 2 4 4" xfId="33004"/>
    <cellStyle name="40% - Ênfase1 4 2 2 4 5" xfId="41145"/>
    <cellStyle name="40% - Ênfase1 4 2 2 4 6" xfId="43421"/>
    <cellStyle name="40% - Ênfase1 4 2 2 4 7" xfId="54412"/>
    <cellStyle name="40% - Ênfase1 4 2 2 5" xfId="2724"/>
    <cellStyle name="40% - Ênfase1 4 2 2 5 2" xfId="12327"/>
    <cellStyle name="40% - Ênfase1 4 2 2 5 2 2" xfId="47452"/>
    <cellStyle name="40% - Ênfase1 4 2 2 5 3" xfId="20016"/>
    <cellStyle name="40% - Ênfase1 4 2 2 5 4" xfId="28144"/>
    <cellStyle name="40% - Ênfase1 4 2 2 5 5" xfId="36285"/>
    <cellStyle name="40% - Ênfase1 4 2 2 5 6" xfId="43422"/>
    <cellStyle name="40% - Ênfase1 4 2 2 5 7" xfId="54413"/>
    <cellStyle name="40% - Ênfase1 4 2 2 6" xfId="10797"/>
    <cellStyle name="40% - Ênfase1 4 2 2 6 2" xfId="45950"/>
    <cellStyle name="40% - Ênfase1 4 2 2 7" xfId="18380"/>
    <cellStyle name="40% - Ênfase1 4 2 2 8" xfId="26508"/>
    <cellStyle name="40% - Ênfase1 4 2 2 9" xfId="34649"/>
    <cellStyle name="40% - Ênfase1 4 2 3" xfId="2725"/>
    <cellStyle name="40% - Ênfase1 4 2 3 2" xfId="13068"/>
    <cellStyle name="40% - Ênfase1 4 2 3 2 2" xfId="48193"/>
    <cellStyle name="40% - Ênfase1 4 2 3 3" xfId="20823"/>
    <cellStyle name="40% - Ênfase1 4 2 3 4" xfId="28951"/>
    <cellStyle name="40% - Ênfase1 4 2 3 5" xfId="37092"/>
    <cellStyle name="40% - Ênfase1 4 2 3 6" xfId="43423"/>
    <cellStyle name="40% - Ênfase1 4 2 3 7" xfId="54414"/>
    <cellStyle name="40% - Ênfase1 4 2 4" xfId="2726"/>
    <cellStyle name="40% - Ênfase1 4 2 4 2" xfId="14546"/>
    <cellStyle name="40% - Ênfase1 4 2 4 2 2" xfId="49671"/>
    <cellStyle name="40% - Ênfase1 4 2 4 3" xfId="22443"/>
    <cellStyle name="40% - Ênfase1 4 2 4 4" xfId="30571"/>
    <cellStyle name="40% - Ênfase1 4 2 4 5" xfId="38712"/>
    <cellStyle name="40% - Ênfase1 4 2 4 6" xfId="43424"/>
    <cellStyle name="40% - Ênfase1 4 2 4 7" xfId="54415"/>
    <cellStyle name="40% - Ênfase1 4 2 5" xfId="2727"/>
    <cellStyle name="40% - Ênfase1 4 2 5 2" xfId="16038"/>
    <cellStyle name="40% - Ênfase1 4 2 5 2 2" xfId="51163"/>
    <cellStyle name="40% - Ênfase1 4 2 5 3" xfId="24067"/>
    <cellStyle name="40% - Ênfase1 4 2 5 4" xfId="32195"/>
    <cellStyle name="40% - Ênfase1 4 2 5 5" xfId="40336"/>
    <cellStyle name="40% - Ênfase1 4 2 5 6" xfId="43425"/>
    <cellStyle name="40% - Ênfase1 4 2 5 7" xfId="54416"/>
    <cellStyle name="40% - Ênfase1 4 2 6" xfId="2728"/>
    <cellStyle name="40% - Ênfase1 4 2 6 2" xfId="11570"/>
    <cellStyle name="40% - Ênfase1 4 2 6 2 2" xfId="46707"/>
    <cellStyle name="40% - Ênfase1 4 2 6 3" xfId="19207"/>
    <cellStyle name="40% - Ênfase1 4 2 6 4" xfId="27335"/>
    <cellStyle name="40% - Ênfase1 4 2 6 5" xfId="35476"/>
    <cellStyle name="40% - Ênfase1 4 2 6 6" xfId="43426"/>
    <cellStyle name="40% - Ênfase1 4 2 6 7" xfId="54417"/>
    <cellStyle name="40% - Ênfase1 4 2 7" xfId="10029"/>
    <cellStyle name="40% - Ênfase1 4 2 7 2" xfId="45215"/>
    <cellStyle name="40% - Ênfase1 4 2 8" xfId="17571"/>
    <cellStyle name="40% - Ênfase1 4 2 9" xfId="25699"/>
    <cellStyle name="40% - Ênfase1 4 3" xfId="2729"/>
    <cellStyle name="40% - Ênfase1 4 3 10" xfId="43427"/>
    <cellStyle name="40% - Ênfase1 4 3 11" xfId="54418"/>
    <cellStyle name="40% - Ênfase1 4 3 2" xfId="2730"/>
    <cellStyle name="40% - Ênfase1 4 3 2 2" xfId="13527"/>
    <cellStyle name="40% - Ênfase1 4 3 2 2 2" xfId="48652"/>
    <cellStyle name="40% - Ênfase1 4 3 2 3" xfId="21329"/>
    <cellStyle name="40% - Ênfase1 4 3 2 4" xfId="29457"/>
    <cellStyle name="40% - Ênfase1 4 3 2 5" xfId="37598"/>
    <cellStyle name="40% - Ênfase1 4 3 2 6" xfId="43428"/>
    <cellStyle name="40% - Ênfase1 4 3 2 7" xfId="54419"/>
    <cellStyle name="40% - Ênfase1 4 3 3" xfId="2731"/>
    <cellStyle name="40% - Ênfase1 4 3 3 2" xfId="15010"/>
    <cellStyle name="40% - Ênfase1 4 3 3 2 2" xfId="50135"/>
    <cellStyle name="40% - Ênfase1 4 3 3 3" xfId="22949"/>
    <cellStyle name="40% - Ênfase1 4 3 3 4" xfId="31077"/>
    <cellStyle name="40% - Ênfase1 4 3 3 5" xfId="39218"/>
    <cellStyle name="40% - Ênfase1 4 3 3 6" xfId="43429"/>
    <cellStyle name="40% - Ênfase1 4 3 3 7" xfId="54420"/>
    <cellStyle name="40% - Ênfase1 4 3 4" xfId="2732"/>
    <cellStyle name="40% - Ênfase1 4 3 4 2" xfId="16502"/>
    <cellStyle name="40% - Ênfase1 4 3 4 2 2" xfId="51627"/>
    <cellStyle name="40% - Ênfase1 4 3 4 3" xfId="24573"/>
    <cellStyle name="40% - Ênfase1 4 3 4 4" xfId="32701"/>
    <cellStyle name="40% - Ênfase1 4 3 4 5" xfId="40842"/>
    <cellStyle name="40% - Ênfase1 4 3 4 6" xfId="43430"/>
    <cellStyle name="40% - Ênfase1 4 3 4 7" xfId="54421"/>
    <cellStyle name="40% - Ênfase1 4 3 5" xfId="2733"/>
    <cellStyle name="40% - Ênfase1 4 3 5 2" xfId="12055"/>
    <cellStyle name="40% - Ênfase1 4 3 5 2 2" xfId="47181"/>
    <cellStyle name="40% - Ênfase1 4 3 5 3" xfId="19723"/>
    <cellStyle name="40% - Ênfase1 4 3 5 4" xfId="27851"/>
    <cellStyle name="40% - Ênfase1 4 3 5 5" xfId="35992"/>
    <cellStyle name="40% - Ênfase1 4 3 5 6" xfId="43431"/>
    <cellStyle name="40% - Ênfase1 4 3 5 7" xfId="54422"/>
    <cellStyle name="40% - Ênfase1 4 3 6" xfId="10518"/>
    <cellStyle name="40% - Ênfase1 4 3 6 2" xfId="45671"/>
    <cellStyle name="40% - Ênfase1 4 3 7" xfId="18077"/>
    <cellStyle name="40% - Ênfase1 4 3 8" xfId="26205"/>
    <cellStyle name="40% - Ênfase1 4 3 9" xfId="34346"/>
    <cellStyle name="40% - Ênfase1 4 4" xfId="2734"/>
    <cellStyle name="40% - Ênfase1 4 4 2" xfId="12789"/>
    <cellStyle name="40% - Ênfase1 4 4 2 2" xfId="47914"/>
    <cellStyle name="40% - Ênfase1 4 4 3" xfId="20520"/>
    <cellStyle name="40% - Ênfase1 4 4 4" xfId="28648"/>
    <cellStyle name="40% - Ênfase1 4 4 5" xfId="36789"/>
    <cellStyle name="40% - Ênfase1 4 4 6" xfId="43432"/>
    <cellStyle name="40% - Ênfase1 4 4 7" xfId="54423"/>
    <cellStyle name="40% - Ênfase1 4 5" xfId="2735"/>
    <cellStyle name="40% - Ênfase1 4 5 2" xfId="14267"/>
    <cellStyle name="40% - Ênfase1 4 5 2 2" xfId="49392"/>
    <cellStyle name="40% - Ênfase1 4 5 3" xfId="22140"/>
    <cellStyle name="40% - Ênfase1 4 5 4" xfId="30268"/>
    <cellStyle name="40% - Ênfase1 4 5 5" xfId="38409"/>
    <cellStyle name="40% - Ênfase1 4 5 6" xfId="43433"/>
    <cellStyle name="40% - Ênfase1 4 5 7" xfId="54424"/>
    <cellStyle name="40% - Ênfase1 4 6" xfId="2736"/>
    <cellStyle name="40% - Ênfase1 4 6 2" xfId="15759"/>
    <cellStyle name="40% - Ênfase1 4 6 2 2" xfId="50884"/>
    <cellStyle name="40% - Ênfase1 4 6 3" xfId="23764"/>
    <cellStyle name="40% - Ênfase1 4 6 4" xfId="31892"/>
    <cellStyle name="40% - Ênfase1 4 6 5" xfId="40033"/>
    <cellStyle name="40% - Ênfase1 4 6 6" xfId="43434"/>
    <cellStyle name="40% - Ênfase1 4 6 7" xfId="54425"/>
    <cellStyle name="40% - Ênfase1 4 7" xfId="2737"/>
    <cellStyle name="40% - Ênfase1 4 7 2" xfId="11289"/>
    <cellStyle name="40% - Ênfase1 4 7 2 2" xfId="46428"/>
    <cellStyle name="40% - Ênfase1 4 7 3" xfId="18904"/>
    <cellStyle name="40% - Ênfase1 4 7 4" xfId="27032"/>
    <cellStyle name="40% - Ênfase1 4 7 5" xfId="35173"/>
    <cellStyle name="40% - Ênfase1 4 7 6" xfId="43435"/>
    <cellStyle name="40% - Ênfase1 4 7 7" xfId="54426"/>
    <cellStyle name="40% - Ênfase1 4 8" xfId="9663"/>
    <cellStyle name="40% - Ênfase1 4 8 2" xfId="44936"/>
    <cellStyle name="40% - Ênfase1 4 9" xfId="17268"/>
    <cellStyle name="40% - Ênfase1 5" xfId="2738"/>
    <cellStyle name="40% - Ênfase1 5 10" xfId="25431"/>
    <cellStyle name="40% - Ênfase1 5 11" xfId="33562"/>
    <cellStyle name="40% - Ênfase1 5 12" xfId="43436"/>
    <cellStyle name="40% - Ênfase1 5 13" xfId="54427"/>
    <cellStyle name="40% - Ênfase1 5 14" xfId="61029"/>
    <cellStyle name="40% - Ênfase1 5 15" xfId="61486"/>
    <cellStyle name="40% - Ênfase1 5 16" xfId="61693"/>
    <cellStyle name="40% - Ênfase1 5 2" xfId="2739"/>
    <cellStyle name="40% - Ênfase1 5 2 10" xfId="33875"/>
    <cellStyle name="40% - Ênfase1 5 2 11" xfId="43437"/>
    <cellStyle name="40% - Ênfase1 5 2 12" xfId="54428"/>
    <cellStyle name="40% - Ênfase1 5 2 2" xfId="2740"/>
    <cellStyle name="40% - Ênfase1 5 2 2 10" xfId="43438"/>
    <cellStyle name="40% - Ênfase1 5 2 2 11" xfId="54429"/>
    <cellStyle name="40% - Ênfase1 5 2 2 2" xfId="2741"/>
    <cellStyle name="40% - Ênfase1 5 2 2 2 2" xfId="13831"/>
    <cellStyle name="40% - Ênfase1 5 2 2 2 2 2" xfId="48956"/>
    <cellStyle name="40% - Ênfase1 5 2 2 2 3" xfId="21667"/>
    <cellStyle name="40% - Ênfase1 5 2 2 2 4" xfId="29795"/>
    <cellStyle name="40% - Ênfase1 5 2 2 2 5" xfId="37936"/>
    <cellStyle name="40% - Ênfase1 5 2 2 2 6" xfId="43439"/>
    <cellStyle name="40% - Ênfase1 5 2 2 2 7" xfId="54430"/>
    <cellStyle name="40% - Ênfase1 5 2 2 3" xfId="2742"/>
    <cellStyle name="40% - Ênfase1 5 2 2 3 2" xfId="15319"/>
    <cellStyle name="40% - Ênfase1 5 2 2 3 2 2" xfId="50444"/>
    <cellStyle name="40% - Ênfase1 5 2 2 3 3" xfId="23287"/>
    <cellStyle name="40% - Ênfase1 5 2 2 3 4" xfId="31415"/>
    <cellStyle name="40% - Ênfase1 5 2 2 3 5" xfId="39556"/>
    <cellStyle name="40% - Ênfase1 5 2 2 3 6" xfId="43440"/>
    <cellStyle name="40% - Ênfase1 5 2 2 3 7" xfId="54431"/>
    <cellStyle name="40% - Ênfase1 5 2 2 4" xfId="2743"/>
    <cellStyle name="40% - Ênfase1 5 2 2 4 2" xfId="16811"/>
    <cellStyle name="40% - Ênfase1 5 2 2 4 2 2" xfId="51936"/>
    <cellStyle name="40% - Ênfase1 5 2 2 4 3" xfId="24911"/>
    <cellStyle name="40% - Ênfase1 5 2 2 4 4" xfId="33039"/>
    <cellStyle name="40% - Ênfase1 5 2 2 4 5" xfId="41180"/>
    <cellStyle name="40% - Ênfase1 5 2 2 4 6" xfId="43441"/>
    <cellStyle name="40% - Ênfase1 5 2 2 4 7" xfId="54432"/>
    <cellStyle name="40% - Ênfase1 5 2 2 5" xfId="2744"/>
    <cellStyle name="40% - Ênfase1 5 2 2 5 2" xfId="12357"/>
    <cellStyle name="40% - Ênfase1 5 2 2 5 2 2" xfId="47482"/>
    <cellStyle name="40% - Ênfase1 5 2 2 5 3" xfId="20051"/>
    <cellStyle name="40% - Ênfase1 5 2 2 5 4" xfId="28179"/>
    <cellStyle name="40% - Ênfase1 5 2 2 5 5" xfId="36320"/>
    <cellStyle name="40% - Ênfase1 5 2 2 5 6" xfId="43442"/>
    <cellStyle name="40% - Ênfase1 5 2 2 5 7" xfId="54433"/>
    <cellStyle name="40% - Ênfase1 5 2 2 6" xfId="10827"/>
    <cellStyle name="40% - Ênfase1 5 2 2 6 2" xfId="45980"/>
    <cellStyle name="40% - Ênfase1 5 2 2 7" xfId="18415"/>
    <cellStyle name="40% - Ênfase1 5 2 2 8" xfId="26543"/>
    <cellStyle name="40% - Ênfase1 5 2 2 9" xfId="34684"/>
    <cellStyle name="40% - Ênfase1 5 2 3" xfId="2745"/>
    <cellStyle name="40% - Ênfase1 5 2 3 2" xfId="13098"/>
    <cellStyle name="40% - Ênfase1 5 2 3 2 2" xfId="48223"/>
    <cellStyle name="40% - Ênfase1 5 2 3 3" xfId="20858"/>
    <cellStyle name="40% - Ênfase1 5 2 3 4" xfId="28986"/>
    <cellStyle name="40% - Ênfase1 5 2 3 5" xfId="37127"/>
    <cellStyle name="40% - Ênfase1 5 2 3 6" xfId="43443"/>
    <cellStyle name="40% - Ênfase1 5 2 3 7" xfId="54434"/>
    <cellStyle name="40% - Ênfase1 5 2 4" xfId="2746"/>
    <cellStyle name="40% - Ênfase1 5 2 4 2" xfId="14576"/>
    <cellStyle name="40% - Ênfase1 5 2 4 2 2" xfId="49701"/>
    <cellStyle name="40% - Ênfase1 5 2 4 3" xfId="22478"/>
    <cellStyle name="40% - Ênfase1 5 2 4 4" xfId="30606"/>
    <cellStyle name="40% - Ênfase1 5 2 4 5" xfId="38747"/>
    <cellStyle name="40% - Ênfase1 5 2 4 6" xfId="43444"/>
    <cellStyle name="40% - Ênfase1 5 2 4 7" xfId="54435"/>
    <cellStyle name="40% - Ênfase1 5 2 5" xfId="2747"/>
    <cellStyle name="40% - Ênfase1 5 2 5 2" xfId="16068"/>
    <cellStyle name="40% - Ênfase1 5 2 5 2 2" xfId="51193"/>
    <cellStyle name="40% - Ênfase1 5 2 5 3" xfId="24102"/>
    <cellStyle name="40% - Ênfase1 5 2 5 4" xfId="32230"/>
    <cellStyle name="40% - Ênfase1 5 2 5 5" xfId="40371"/>
    <cellStyle name="40% - Ênfase1 5 2 5 6" xfId="43445"/>
    <cellStyle name="40% - Ênfase1 5 2 5 7" xfId="54436"/>
    <cellStyle name="40% - Ênfase1 5 2 6" xfId="2748"/>
    <cellStyle name="40% - Ênfase1 5 2 6 2" xfId="11600"/>
    <cellStyle name="40% - Ênfase1 5 2 6 2 2" xfId="46737"/>
    <cellStyle name="40% - Ênfase1 5 2 6 3" xfId="19242"/>
    <cellStyle name="40% - Ênfase1 5 2 6 4" xfId="27370"/>
    <cellStyle name="40% - Ênfase1 5 2 6 5" xfId="35511"/>
    <cellStyle name="40% - Ênfase1 5 2 6 6" xfId="43446"/>
    <cellStyle name="40% - Ênfase1 5 2 6 7" xfId="54437"/>
    <cellStyle name="40% - Ênfase1 5 2 7" xfId="10061"/>
    <cellStyle name="40% - Ênfase1 5 2 7 2" xfId="45245"/>
    <cellStyle name="40% - Ênfase1 5 2 8" xfId="17606"/>
    <cellStyle name="40% - Ênfase1 5 2 9" xfId="25734"/>
    <cellStyle name="40% - Ênfase1 5 3" xfId="2749"/>
    <cellStyle name="40% - Ênfase1 5 3 10" xfId="43447"/>
    <cellStyle name="40% - Ênfase1 5 3 11" xfId="54438"/>
    <cellStyle name="40% - Ênfase1 5 3 2" xfId="2750"/>
    <cellStyle name="40% - Ênfase1 5 3 2 2" xfId="13552"/>
    <cellStyle name="40% - Ênfase1 5 3 2 2 2" xfId="48677"/>
    <cellStyle name="40% - Ênfase1 5 3 2 3" xfId="21364"/>
    <cellStyle name="40% - Ênfase1 5 3 2 4" xfId="29492"/>
    <cellStyle name="40% - Ênfase1 5 3 2 5" xfId="37633"/>
    <cellStyle name="40% - Ênfase1 5 3 2 6" xfId="43448"/>
    <cellStyle name="40% - Ênfase1 5 3 2 7" xfId="54439"/>
    <cellStyle name="40% - Ênfase1 5 3 3" xfId="2751"/>
    <cellStyle name="40% - Ênfase1 5 3 3 2" xfId="15040"/>
    <cellStyle name="40% - Ênfase1 5 3 3 2 2" xfId="50165"/>
    <cellStyle name="40% - Ênfase1 5 3 3 3" xfId="22984"/>
    <cellStyle name="40% - Ênfase1 5 3 3 4" xfId="31112"/>
    <cellStyle name="40% - Ênfase1 5 3 3 5" xfId="39253"/>
    <cellStyle name="40% - Ênfase1 5 3 3 6" xfId="43449"/>
    <cellStyle name="40% - Ênfase1 5 3 3 7" xfId="54440"/>
    <cellStyle name="40% - Ênfase1 5 3 4" xfId="2752"/>
    <cellStyle name="40% - Ênfase1 5 3 4 2" xfId="16532"/>
    <cellStyle name="40% - Ênfase1 5 3 4 2 2" xfId="51657"/>
    <cellStyle name="40% - Ênfase1 5 3 4 3" xfId="24608"/>
    <cellStyle name="40% - Ênfase1 5 3 4 4" xfId="32736"/>
    <cellStyle name="40% - Ênfase1 5 3 4 5" xfId="40877"/>
    <cellStyle name="40% - Ênfase1 5 3 4 6" xfId="43450"/>
    <cellStyle name="40% - Ênfase1 5 3 4 7" xfId="54441"/>
    <cellStyle name="40% - Ênfase1 5 3 5" xfId="2753"/>
    <cellStyle name="40% - Ênfase1 5 3 5 2" xfId="12081"/>
    <cellStyle name="40% - Ênfase1 5 3 5 2 2" xfId="47206"/>
    <cellStyle name="40% - Ênfase1 5 3 5 3" xfId="19751"/>
    <cellStyle name="40% - Ênfase1 5 3 5 4" xfId="27879"/>
    <cellStyle name="40% - Ênfase1 5 3 5 5" xfId="36020"/>
    <cellStyle name="40% - Ênfase1 5 3 5 6" xfId="43451"/>
    <cellStyle name="40% - Ênfase1 5 3 5 7" xfId="54442"/>
    <cellStyle name="40% - Ênfase1 5 3 6" xfId="10548"/>
    <cellStyle name="40% - Ênfase1 5 3 6 2" xfId="45701"/>
    <cellStyle name="40% - Ênfase1 5 3 7" xfId="18112"/>
    <cellStyle name="40% - Ênfase1 5 3 8" xfId="26240"/>
    <cellStyle name="40% - Ênfase1 5 3 9" xfId="34381"/>
    <cellStyle name="40% - Ênfase1 5 4" xfId="2754"/>
    <cellStyle name="40% - Ênfase1 5 4 2" xfId="12819"/>
    <cellStyle name="40% - Ênfase1 5 4 2 2" xfId="47944"/>
    <cellStyle name="40% - Ênfase1 5 4 3" xfId="20555"/>
    <cellStyle name="40% - Ênfase1 5 4 4" xfId="28683"/>
    <cellStyle name="40% - Ênfase1 5 4 5" xfId="36824"/>
    <cellStyle name="40% - Ênfase1 5 4 6" xfId="43452"/>
    <cellStyle name="40% - Ênfase1 5 4 7" xfId="54443"/>
    <cellStyle name="40% - Ênfase1 5 5" xfId="2755"/>
    <cellStyle name="40% - Ênfase1 5 5 2" xfId="14297"/>
    <cellStyle name="40% - Ênfase1 5 5 2 2" xfId="49422"/>
    <cellStyle name="40% - Ênfase1 5 5 3" xfId="22175"/>
    <cellStyle name="40% - Ênfase1 5 5 4" xfId="30303"/>
    <cellStyle name="40% - Ênfase1 5 5 5" xfId="38444"/>
    <cellStyle name="40% - Ênfase1 5 5 6" xfId="43453"/>
    <cellStyle name="40% - Ênfase1 5 5 7" xfId="54444"/>
    <cellStyle name="40% - Ênfase1 5 6" xfId="2756"/>
    <cellStyle name="40% - Ênfase1 5 6 2" xfId="15789"/>
    <cellStyle name="40% - Ênfase1 5 6 2 2" xfId="50914"/>
    <cellStyle name="40% - Ênfase1 5 6 3" xfId="23799"/>
    <cellStyle name="40% - Ênfase1 5 6 4" xfId="31927"/>
    <cellStyle name="40% - Ênfase1 5 6 5" xfId="40068"/>
    <cellStyle name="40% - Ênfase1 5 6 6" xfId="43454"/>
    <cellStyle name="40% - Ênfase1 5 6 7" xfId="54445"/>
    <cellStyle name="40% - Ênfase1 5 7" xfId="2757"/>
    <cellStyle name="40% - Ênfase1 5 7 2" xfId="11320"/>
    <cellStyle name="40% - Ênfase1 5 7 2 2" xfId="46458"/>
    <cellStyle name="40% - Ênfase1 5 7 3" xfId="18939"/>
    <cellStyle name="40% - Ênfase1 5 7 4" xfId="27067"/>
    <cellStyle name="40% - Ênfase1 5 7 5" xfId="35208"/>
    <cellStyle name="40% - Ênfase1 5 7 6" xfId="43455"/>
    <cellStyle name="40% - Ênfase1 5 7 7" xfId="54446"/>
    <cellStyle name="40% - Ênfase1 5 8" xfId="9696"/>
    <cellStyle name="40% - Ênfase1 5 8 2" xfId="44966"/>
    <cellStyle name="40% - Ênfase1 5 9" xfId="17303"/>
    <cellStyle name="40% - Ênfase1 6" xfId="2758"/>
    <cellStyle name="40% - Ênfase1 6 10" xfId="25477"/>
    <cellStyle name="40% - Ênfase1 6 11" xfId="33617"/>
    <cellStyle name="40% - Ênfase1 6 12" xfId="43456"/>
    <cellStyle name="40% - Ênfase1 6 13" xfId="54447"/>
    <cellStyle name="40% - Ênfase1 6 14" xfId="61043"/>
    <cellStyle name="40% - Ênfase1 6 15" xfId="61500"/>
    <cellStyle name="40% - Ênfase1 6 16" xfId="61707"/>
    <cellStyle name="40% - Ênfase1 6 2" xfId="2759"/>
    <cellStyle name="40% - Ênfase1 6 2 10" xfId="33929"/>
    <cellStyle name="40% - Ênfase1 6 2 11" xfId="43457"/>
    <cellStyle name="40% - Ênfase1 6 2 12" xfId="54448"/>
    <cellStyle name="40% - Ênfase1 6 2 2" xfId="2760"/>
    <cellStyle name="40% - Ênfase1 6 2 2 10" xfId="43458"/>
    <cellStyle name="40% - Ênfase1 6 2 2 11" xfId="54449"/>
    <cellStyle name="40% - Ênfase1 6 2 2 2" xfId="2761"/>
    <cellStyle name="40% - Ênfase1 6 2 2 2 2" xfId="13880"/>
    <cellStyle name="40% - Ênfase1 6 2 2 2 2 2" xfId="49005"/>
    <cellStyle name="40% - Ênfase1 6 2 2 2 3" xfId="21721"/>
    <cellStyle name="40% - Ênfase1 6 2 2 2 4" xfId="29849"/>
    <cellStyle name="40% - Ênfase1 6 2 2 2 5" xfId="37990"/>
    <cellStyle name="40% - Ênfase1 6 2 2 2 6" xfId="43459"/>
    <cellStyle name="40% - Ênfase1 6 2 2 2 7" xfId="54450"/>
    <cellStyle name="40% - Ênfase1 6 2 2 3" xfId="2762"/>
    <cellStyle name="40% - Ênfase1 6 2 2 3 2" xfId="15368"/>
    <cellStyle name="40% - Ênfase1 6 2 2 3 2 2" xfId="50493"/>
    <cellStyle name="40% - Ênfase1 6 2 2 3 3" xfId="23341"/>
    <cellStyle name="40% - Ênfase1 6 2 2 3 4" xfId="31469"/>
    <cellStyle name="40% - Ênfase1 6 2 2 3 5" xfId="39610"/>
    <cellStyle name="40% - Ênfase1 6 2 2 3 6" xfId="43460"/>
    <cellStyle name="40% - Ênfase1 6 2 2 3 7" xfId="54451"/>
    <cellStyle name="40% - Ênfase1 6 2 2 4" xfId="2763"/>
    <cellStyle name="40% - Ênfase1 6 2 2 4 2" xfId="16860"/>
    <cellStyle name="40% - Ênfase1 6 2 2 4 2 2" xfId="51985"/>
    <cellStyle name="40% - Ênfase1 6 2 2 4 3" xfId="24965"/>
    <cellStyle name="40% - Ênfase1 6 2 2 4 4" xfId="33093"/>
    <cellStyle name="40% - Ênfase1 6 2 2 4 5" xfId="41234"/>
    <cellStyle name="40% - Ênfase1 6 2 2 4 6" xfId="43461"/>
    <cellStyle name="40% - Ênfase1 6 2 2 4 7" xfId="54452"/>
    <cellStyle name="40% - Ênfase1 6 2 2 5" xfId="2764"/>
    <cellStyle name="40% - Ênfase1 6 2 2 5 2" xfId="12406"/>
    <cellStyle name="40% - Ênfase1 6 2 2 5 2 2" xfId="47531"/>
    <cellStyle name="40% - Ênfase1 6 2 2 5 3" xfId="20105"/>
    <cellStyle name="40% - Ênfase1 6 2 2 5 4" xfId="28233"/>
    <cellStyle name="40% - Ênfase1 6 2 2 5 5" xfId="36374"/>
    <cellStyle name="40% - Ênfase1 6 2 2 5 6" xfId="43462"/>
    <cellStyle name="40% - Ênfase1 6 2 2 5 7" xfId="54453"/>
    <cellStyle name="40% - Ênfase1 6 2 2 6" xfId="10876"/>
    <cellStyle name="40% - Ênfase1 6 2 2 6 2" xfId="46029"/>
    <cellStyle name="40% - Ênfase1 6 2 2 7" xfId="18469"/>
    <cellStyle name="40% - Ênfase1 6 2 2 8" xfId="26597"/>
    <cellStyle name="40% - Ênfase1 6 2 2 9" xfId="34738"/>
    <cellStyle name="40% - Ênfase1 6 2 3" xfId="2765"/>
    <cellStyle name="40% - Ênfase1 6 2 3 2" xfId="13147"/>
    <cellStyle name="40% - Ênfase1 6 2 3 2 2" xfId="48272"/>
    <cellStyle name="40% - Ênfase1 6 2 3 3" xfId="20912"/>
    <cellStyle name="40% - Ênfase1 6 2 3 4" xfId="29040"/>
    <cellStyle name="40% - Ênfase1 6 2 3 5" xfId="37181"/>
    <cellStyle name="40% - Ênfase1 6 2 3 6" xfId="43463"/>
    <cellStyle name="40% - Ênfase1 6 2 3 7" xfId="54454"/>
    <cellStyle name="40% - Ênfase1 6 2 4" xfId="2766"/>
    <cellStyle name="40% - Ênfase1 6 2 4 2" xfId="14625"/>
    <cellStyle name="40% - Ênfase1 6 2 4 2 2" xfId="49750"/>
    <cellStyle name="40% - Ênfase1 6 2 4 3" xfId="22532"/>
    <cellStyle name="40% - Ênfase1 6 2 4 4" xfId="30660"/>
    <cellStyle name="40% - Ênfase1 6 2 4 5" xfId="38801"/>
    <cellStyle name="40% - Ênfase1 6 2 4 6" xfId="43464"/>
    <cellStyle name="40% - Ênfase1 6 2 4 7" xfId="54455"/>
    <cellStyle name="40% - Ênfase1 6 2 5" xfId="2767"/>
    <cellStyle name="40% - Ênfase1 6 2 5 2" xfId="16117"/>
    <cellStyle name="40% - Ênfase1 6 2 5 2 2" xfId="51242"/>
    <cellStyle name="40% - Ênfase1 6 2 5 3" xfId="24156"/>
    <cellStyle name="40% - Ênfase1 6 2 5 4" xfId="32284"/>
    <cellStyle name="40% - Ênfase1 6 2 5 5" xfId="40425"/>
    <cellStyle name="40% - Ênfase1 6 2 5 6" xfId="43465"/>
    <cellStyle name="40% - Ênfase1 6 2 5 7" xfId="54456"/>
    <cellStyle name="40% - Ênfase1 6 2 6" xfId="2768"/>
    <cellStyle name="40% - Ênfase1 6 2 6 2" xfId="11649"/>
    <cellStyle name="40% - Ênfase1 6 2 6 2 2" xfId="46786"/>
    <cellStyle name="40% - Ênfase1 6 2 6 3" xfId="19296"/>
    <cellStyle name="40% - Ênfase1 6 2 6 4" xfId="27424"/>
    <cellStyle name="40% - Ênfase1 6 2 6 5" xfId="35565"/>
    <cellStyle name="40% - Ênfase1 6 2 6 6" xfId="43466"/>
    <cellStyle name="40% - Ênfase1 6 2 6 7" xfId="54457"/>
    <cellStyle name="40% - Ênfase1 6 2 7" xfId="10124"/>
    <cellStyle name="40% - Ênfase1 6 2 7 2" xfId="45294"/>
    <cellStyle name="40% - Ênfase1 6 2 8" xfId="17660"/>
    <cellStyle name="40% - Ênfase1 6 2 9" xfId="25788"/>
    <cellStyle name="40% - Ênfase1 6 3" xfId="2769"/>
    <cellStyle name="40% - Ênfase1 6 3 10" xfId="43467"/>
    <cellStyle name="40% - Ênfase1 6 3 11" xfId="54458"/>
    <cellStyle name="40% - Ênfase1 6 3 2" xfId="2770"/>
    <cellStyle name="40% - Ênfase1 6 3 2 2" xfId="13593"/>
    <cellStyle name="40% - Ênfase1 6 3 2 2 2" xfId="48718"/>
    <cellStyle name="40% - Ênfase1 6 3 2 3" xfId="21410"/>
    <cellStyle name="40% - Ênfase1 6 3 2 4" xfId="29538"/>
    <cellStyle name="40% - Ênfase1 6 3 2 5" xfId="37679"/>
    <cellStyle name="40% - Ênfase1 6 3 2 6" xfId="43468"/>
    <cellStyle name="40% - Ênfase1 6 3 2 7" xfId="54459"/>
    <cellStyle name="40% - Ênfase1 6 3 3" xfId="2771"/>
    <cellStyle name="40% - Ênfase1 6 3 3 2" xfId="15081"/>
    <cellStyle name="40% - Ênfase1 6 3 3 2 2" xfId="50206"/>
    <cellStyle name="40% - Ênfase1 6 3 3 3" xfId="23030"/>
    <cellStyle name="40% - Ênfase1 6 3 3 4" xfId="31158"/>
    <cellStyle name="40% - Ênfase1 6 3 3 5" xfId="39299"/>
    <cellStyle name="40% - Ênfase1 6 3 3 6" xfId="43469"/>
    <cellStyle name="40% - Ênfase1 6 3 3 7" xfId="54460"/>
    <cellStyle name="40% - Ênfase1 6 3 4" xfId="2772"/>
    <cellStyle name="40% - Ênfase1 6 3 4 2" xfId="16573"/>
    <cellStyle name="40% - Ênfase1 6 3 4 2 2" xfId="51698"/>
    <cellStyle name="40% - Ênfase1 6 3 4 3" xfId="24654"/>
    <cellStyle name="40% - Ênfase1 6 3 4 4" xfId="32782"/>
    <cellStyle name="40% - Ênfase1 6 3 4 5" xfId="40923"/>
    <cellStyle name="40% - Ênfase1 6 3 4 6" xfId="43470"/>
    <cellStyle name="40% - Ênfase1 6 3 4 7" xfId="54461"/>
    <cellStyle name="40% - Ênfase1 6 3 5" xfId="2773"/>
    <cellStyle name="40% - Ênfase1 6 3 5 2" xfId="12119"/>
    <cellStyle name="40% - Ênfase1 6 3 5 2 2" xfId="47244"/>
    <cellStyle name="40% - Ênfase1 6 3 5 3" xfId="19794"/>
    <cellStyle name="40% - Ênfase1 6 3 5 4" xfId="27922"/>
    <cellStyle name="40% - Ênfase1 6 3 5 5" xfId="36063"/>
    <cellStyle name="40% - Ênfase1 6 3 5 6" xfId="43471"/>
    <cellStyle name="40% - Ênfase1 6 3 5 7" xfId="54462"/>
    <cellStyle name="40% - Ênfase1 6 3 6" xfId="10589"/>
    <cellStyle name="40% - Ênfase1 6 3 6 2" xfId="45742"/>
    <cellStyle name="40% - Ênfase1 6 3 7" xfId="18158"/>
    <cellStyle name="40% - Ênfase1 6 3 8" xfId="26286"/>
    <cellStyle name="40% - Ênfase1 6 3 9" xfId="34427"/>
    <cellStyle name="40% - Ênfase1 6 4" xfId="2774"/>
    <cellStyle name="40% - Ênfase1 6 4 2" xfId="12860"/>
    <cellStyle name="40% - Ênfase1 6 4 2 2" xfId="47985"/>
    <cellStyle name="40% - Ênfase1 6 4 3" xfId="20601"/>
    <cellStyle name="40% - Ênfase1 6 4 4" xfId="28729"/>
    <cellStyle name="40% - Ênfase1 6 4 5" xfId="36870"/>
    <cellStyle name="40% - Ênfase1 6 4 6" xfId="43472"/>
    <cellStyle name="40% - Ênfase1 6 4 7" xfId="54463"/>
    <cellStyle name="40% - Ênfase1 6 5" xfId="2775"/>
    <cellStyle name="40% - Ênfase1 6 5 2" xfId="14338"/>
    <cellStyle name="40% - Ênfase1 6 5 2 2" xfId="49463"/>
    <cellStyle name="40% - Ênfase1 6 5 3" xfId="22221"/>
    <cellStyle name="40% - Ênfase1 6 5 4" xfId="30349"/>
    <cellStyle name="40% - Ênfase1 6 5 5" xfId="38490"/>
    <cellStyle name="40% - Ênfase1 6 5 6" xfId="43473"/>
    <cellStyle name="40% - Ênfase1 6 5 7" xfId="54464"/>
    <cellStyle name="40% - Ênfase1 6 6" xfId="2776"/>
    <cellStyle name="40% - Ênfase1 6 6 2" xfId="15830"/>
    <cellStyle name="40% - Ênfase1 6 6 2 2" xfId="50955"/>
    <cellStyle name="40% - Ênfase1 6 6 3" xfId="23845"/>
    <cellStyle name="40% - Ênfase1 6 6 4" xfId="31973"/>
    <cellStyle name="40% - Ênfase1 6 6 5" xfId="40114"/>
    <cellStyle name="40% - Ênfase1 6 6 6" xfId="43474"/>
    <cellStyle name="40% - Ênfase1 6 6 7" xfId="54465"/>
    <cellStyle name="40% - Ênfase1 6 7" xfId="2777"/>
    <cellStyle name="40% - Ênfase1 6 7 2" xfId="11362"/>
    <cellStyle name="40% - Ênfase1 6 7 2 2" xfId="46499"/>
    <cellStyle name="40% - Ênfase1 6 7 3" xfId="18985"/>
    <cellStyle name="40% - Ênfase1 6 7 4" xfId="27113"/>
    <cellStyle name="40% - Ênfase1 6 7 5" xfId="35254"/>
    <cellStyle name="40% - Ênfase1 6 7 6" xfId="43475"/>
    <cellStyle name="40% - Ênfase1 6 7 7" xfId="54466"/>
    <cellStyle name="40% - Ênfase1 6 8" xfId="9774"/>
    <cellStyle name="40% - Ênfase1 6 8 2" xfId="45007"/>
    <cellStyle name="40% - Ênfase1 6 9" xfId="17349"/>
    <cellStyle name="40% - Ênfase1 7" xfId="2778"/>
    <cellStyle name="40% - Ênfase1 7 10" xfId="25524"/>
    <cellStyle name="40% - Ênfase1 7 11" xfId="33665"/>
    <cellStyle name="40% - Ênfase1 7 12" xfId="43476"/>
    <cellStyle name="40% - Ênfase1 7 13" xfId="54467"/>
    <cellStyle name="40% - Ênfase1 7 14" xfId="61059"/>
    <cellStyle name="40% - Ênfase1 7 15" xfId="61516"/>
    <cellStyle name="40% - Ênfase1 7 16" xfId="61723"/>
    <cellStyle name="40% - Ênfase1 7 2" xfId="2779"/>
    <cellStyle name="40% - Ênfase1 7 2 10" xfId="33962"/>
    <cellStyle name="40% - Ênfase1 7 2 11" xfId="43477"/>
    <cellStyle name="40% - Ênfase1 7 2 12" xfId="54468"/>
    <cellStyle name="40% - Ênfase1 7 2 2" xfId="2780"/>
    <cellStyle name="40% - Ênfase1 7 2 2 10" xfId="43478"/>
    <cellStyle name="40% - Ênfase1 7 2 2 11" xfId="54469"/>
    <cellStyle name="40% - Ênfase1 7 2 2 2" xfId="2781"/>
    <cellStyle name="40% - Ênfase1 7 2 2 2 2" xfId="13909"/>
    <cellStyle name="40% - Ênfase1 7 2 2 2 2 2" xfId="49034"/>
    <cellStyle name="40% - Ênfase1 7 2 2 2 3" xfId="21754"/>
    <cellStyle name="40% - Ênfase1 7 2 2 2 4" xfId="29882"/>
    <cellStyle name="40% - Ênfase1 7 2 2 2 5" xfId="38023"/>
    <cellStyle name="40% - Ênfase1 7 2 2 2 6" xfId="43479"/>
    <cellStyle name="40% - Ênfase1 7 2 2 2 7" xfId="54470"/>
    <cellStyle name="40% - Ênfase1 7 2 2 3" xfId="2782"/>
    <cellStyle name="40% - Ênfase1 7 2 2 3 2" xfId="15397"/>
    <cellStyle name="40% - Ênfase1 7 2 2 3 2 2" xfId="50522"/>
    <cellStyle name="40% - Ênfase1 7 2 2 3 3" xfId="23374"/>
    <cellStyle name="40% - Ênfase1 7 2 2 3 4" xfId="31502"/>
    <cellStyle name="40% - Ênfase1 7 2 2 3 5" xfId="39643"/>
    <cellStyle name="40% - Ênfase1 7 2 2 3 6" xfId="43480"/>
    <cellStyle name="40% - Ênfase1 7 2 2 3 7" xfId="54471"/>
    <cellStyle name="40% - Ênfase1 7 2 2 4" xfId="2783"/>
    <cellStyle name="40% - Ênfase1 7 2 2 4 2" xfId="16889"/>
    <cellStyle name="40% - Ênfase1 7 2 2 4 2 2" xfId="52014"/>
    <cellStyle name="40% - Ênfase1 7 2 2 4 3" xfId="24998"/>
    <cellStyle name="40% - Ênfase1 7 2 2 4 4" xfId="33126"/>
    <cellStyle name="40% - Ênfase1 7 2 2 4 5" xfId="41267"/>
    <cellStyle name="40% - Ênfase1 7 2 2 4 6" xfId="43481"/>
    <cellStyle name="40% - Ênfase1 7 2 2 4 7" xfId="54472"/>
    <cellStyle name="40% - Ênfase1 7 2 2 5" xfId="2784"/>
    <cellStyle name="40% - Ênfase1 7 2 2 5 2" xfId="12435"/>
    <cellStyle name="40% - Ênfase1 7 2 2 5 2 2" xfId="47560"/>
    <cellStyle name="40% - Ênfase1 7 2 2 5 3" xfId="20138"/>
    <cellStyle name="40% - Ênfase1 7 2 2 5 4" xfId="28266"/>
    <cellStyle name="40% - Ênfase1 7 2 2 5 5" xfId="36407"/>
    <cellStyle name="40% - Ênfase1 7 2 2 5 6" xfId="43482"/>
    <cellStyle name="40% - Ênfase1 7 2 2 5 7" xfId="54473"/>
    <cellStyle name="40% - Ênfase1 7 2 2 6" xfId="10905"/>
    <cellStyle name="40% - Ênfase1 7 2 2 6 2" xfId="46058"/>
    <cellStyle name="40% - Ênfase1 7 2 2 7" xfId="18502"/>
    <cellStyle name="40% - Ênfase1 7 2 2 8" xfId="26630"/>
    <cellStyle name="40% - Ênfase1 7 2 2 9" xfId="34771"/>
    <cellStyle name="40% - Ênfase1 7 2 3" xfId="2785"/>
    <cellStyle name="40% - Ênfase1 7 2 3 2" xfId="13176"/>
    <cellStyle name="40% - Ênfase1 7 2 3 2 2" xfId="48301"/>
    <cellStyle name="40% - Ênfase1 7 2 3 3" xfId="20945"/>
    <cellStyle name="40% - Ênfase1 7 2 3 4" xfId="29073"/>
    <cellStyle name="40% - Ênfase1 7 2 3 5" xfId="37214"/>
    <cellStyle name="40% - Ênfase1 7 2 3 6" xfId="43483"/>
    <cellStyle name="40% - Ênfase1 7 2 3 7" xfId="54474"/>
    <cellStyle name="40% - Ênfase1 7 2 4" xfId="2786"/>
    <cellStyle name="40% - Ênfase1 7 2 4 2" xfId="14654"/>
    <cellStyle name="40% - Ênfase1 7 2 4 2 2" xfId="49779"/>
    <cellStyle name="40% - Ênfase1 7 2 4 3" xfId="22565"/>
    <cellStyle name="40% - Ênfase1 7 2 4 4" xfId="30693"/>
    <cellStyle name="40% - Ênfase1 7 2 4 5" xfId="38834"/>
    <cellStyle name="40% - Ênfase1 7 2 4 6" xfId="43484"/>
    <cellStyle name="40% - Ênfase1 7 2 4 7" xfId="54475"/>
    <cellStyle name="40% - Ênfase1 7 2 5" xfId="2787"/>
    <cellStyle name="40% - Ênfase1 7 2 5 2" xfId="16146"/>
    <cellStyle name="40% - Ênfase1 7 2 5 2 2" xfId="51271"/>
    <cellStyle name="40% - Ênfase1 7 2 5 3" xfId="24189"/>
    <cellStyle name="40% - Ênfase1 7 2 5 4" xfId="32317"/>
    <cellStyle name="40% - Ênfase1 7 2 5 5" xfId="40458"/>
    <cellStyle name="40% - Ênfase1 7 2 5 6" xfId="43485"/>
    <cellStyle name="40% - Ênfase1 7 2 5 7" xfId="54476"/>
    <cellStyle name="40% - Ênfase1 7 2 6" xfId="2788"/>
    <cellStyle name="40% - Ênfase1 7 2 6 2" xfId="11678"/>
    <cellStyle name="40% - Ênfase1 7 2 6 2 2" xfId="46815"/>
    <cellStyle name="40% - Ênfase1 7 2 6 3" xfId="19329"/>
    <cellStyle name="40% - Ênfase1 7 2 6 4" xfId="27457"/>
    <cellStyle name="40% - Ênfase1 7 2 6 5" xfId="35598"/>
    <cellStyle name="40% - Ênfase1 7 2 6 6" xfId="43486"/>
    <cellStyle name="40% - Ênfase1 7 2 6 7" xfId="54477"/>
    <cellStyle name="40% - Ênfase1 7 2 7" xfId="10153"/>
    <cellStyle name="40% - Ênfase1 7 2 7 2" xfId="45322"/>
    <cellStyle name="40% - Ênfase1 7 2 8" xfId="17693"/>
    <cellStyle name="40% - Ênfase1 7 2 9" xfId="25821"/>
    <cellStyle name="40% - Ênfase1 7 3" xfId="2789"/>
    <cellStyle name="40% - Ênfase1 7 3 10" xfId="43487"/>
    <cellStyle name="40% - Ênfase1 7 3 11" xfId="54478"/>
    <cellStyle name="40% - Ênfase1 7 3 2" xfId="2790"/>
    <cellStyle name="40% - Ênfase1 7 3 2 2" xfId="13633"/>
    <cellStyle name="40% - Ênfase1 7 3 2 2 2" xfId="48758"/>
    <cellStyle name="40% - Ênfase1 7 3 2 3" xfId="21457"/>
    <cellStyle name="40% - Ênfase1 7 3 2 4" xfId="29585"/>
    <cellStyle name="40% - Ênfase1 7 3 2 5" xfId="37726"/>
    <cellStyle name="40% - Ênfase1 7 3 2 6" xfId="43488"/>
    <cellStyle name="40% - Ênfase1 7 3 2 7" xfId="54479"/>
    <cellStyle name="40% - Ênfase1 7 3 3" xfId="2791"/>
    <cellStyle name="40% - Ênfase1 7 3 3 2" xfId="15121"/>
    <cellStyle name="40% - Ênfase1 7 3 3 2 2" xfId="50246"/>
    <cellStyle name="40% - Ênfase1 7 3 3 3" xfId="23077"/>
    <cellStyle name="40% - Ênfase1 7 3 3 4" xfId="31205"/>
    <cellStyle name="40% - Ênfase1 7 3 3 5" xfId="39346"/>
    <cellStyle name="40% - Ênfase1 7 3 3 6" xfId="43489"/>
    <cellStyle name="40% - Ênfase1 7 3 3 7" xfId="54480"/>
    <cellStyle name="40% - Ênfase1 7 3 4" xfId="2792"/>
    <cellStyle name="40% - Ênfase1 7 3 4 2" xfId="16613"/>
    <cellStyle name="40% - Ênfase1 7 3 4 2 2" xfId="51738"/>
    <cellStyle name="40% - Ênfase1 7 3 4 3" xfId="24701"/>
    <cellStyle name="40% - Ênfase1 7 3 4 4" xfId="32829"/>
    <cellStyle name="40% - Ênfase1 7 3 4 5" xfId="40970"/>
    <cellStyle name="40% - Ênfase1 7 3 4 6" xfId="43490"/>
    <cellStyle name="40% - Ênfase1 7 3 4 7" xfId="54481"/>
    <cellStyle name="40% - Ênfase1 7 3 5" xfId="2793"/>
    <cellStyle name="40% - Ênfase1 7 3 5 2" xfId="12159"/>
    <cellStyle name="40% - Ênfase1 7 3 5 2 2" xfId="47284"/>
    <cellStyle name="40% - Ênfase1 7 3 5 3" xfId="19841"/>
    <cellStyle name="40% - Ênfase1 7 3 5 4" xfId="27969"/>
    <cellStyle name="40% - Ênfase1 7 3 5 5" xfId="36110"/>
    <cellStyle name="40% - Ênfase1 7 3 5 6" xfId="43491"/>
    <cellStyle name="40% - Ênfase1 7 3 5 7" xfId="54482"/>
    <cellStyle name="40% - Ênfase1 7 3 6" xfId="10629"/>
    <cellStyle name="40% - Ênfase1 7 3 6 2" xfId="45782"/>
    <cellStyle name="40% - Ênfase1 7 3 7" xfId="18205"/>
    <cellStyle name="40% - Ênfase1 7 3 8" xfId="26333"/>
    <cellStyle name="40% - Ênfase1 7 3 9" xfId="34474"/>
    <cellStyle name="40% - Ênfase1 7 4" xfId="2794"/>
    <cellStyle name="40% - Ênfase1 7 4 2" xfId="12900"/>
    <cellStyle name="40% - Ênfase1 7 4 2 2" xfId="48025"/>
    <cellStyle name="40% - Ênfase1 7 4 3" xfId="20648"/>
    <cellStyle name="40% - Ênfase1 7 4 4" xfId="28776"/>
    <cellStyle name="40% - Ênfase1 7 4 5" xfId="36917"/>
    <cellStyle name="40% - Ênfase1 7 4 6" xfId="43492"/>
    <cellStyle name="40% - Ênfase1 7 4 7" xfId="54483"/>
    <cellStyle name="40% - Ênfase1 7 5" xfId="2795"/>
    <cellStyle name="40% - Ênfase1 7 5 2" xfId="14378"/>
    <cellStyle name="40% - Ênfase1 7 5 2 2" xfId="49503"/>
    <cellStyle name="40% - Ênfase1 7 5 3" xfId="22268"/>
    <cellStyle name="40% - Ênfase1 7 5 4" xfId="30396"/>
    <cellStyle name="40% - Ênfase1 7 5 5" xfId="38537"/>
    <cellStyle name="40% - Ênfase1 7 5 6" xfId="43493"/>
    <cellStyle name="40% - Ênfase1 7 5 7" xfId="54484"/>
    <cellStyle name="40% - Ênfase1 7 6" xfId="2796"/>
    <cellStyle name="40% - Ênfase1 7 6 2" xfId="15870"/>
    <cellStyle name="40% - Ênfase1 7 6 2 2" xfId="50995"/>
    <cellStyle name="40% - Ênfase1 7 6 3" xfId="23892"/>
    <cellStyle name="40% - Ênfase1 7 6 4" xfId="32020"/>
    <cellStyle name="40% - Ênfase1 7 6 5" xfId="40161"/>
    <cellStyle name="40% - Ênfase1 7 6 6" xfId="43494"/>
    <cellStyle name="40% - Ênfase1 7 6 7" xfId="54485"/>
    <cellStyle name="40% - Ênfase1 7 7" xfId="2797"/>
    <cellStyle name="40% - Ênfase1 7 7 2" xfId="11402"/>
    <cellStyle name="40% - Ênfase1 7 7 2 2" xfId="46539"/>
    <cellStyle name="40% - Ênfase1 7 7 3" xfId="19032"/>
    <cellStyle name="40% - Ênfase1 7 7 4" xfId="27160"/>
    <cellStyle name="40% - Ênfase1 7 7 5" xfId="35301"/>
    <cellStyle name="40% - Ênfase1 7 7 6" xfId="43495"/>
    <cellStyle name="40% - Ênfase1 7 7 7" xfId="54486"/>
    <cellStyle name="40% - Ênfase1 7 8" xfId="9815"/>
    <cellStyle name="40% - Ênfase1 7 8 2" xfId="45047"/>
    <cellStyle name="40% - Ênfase1 7 9" xfId="17396"/>
    <cellStyle name="40% - Ênfase1 8" xfId="2798"/>
    <cellStyle name="40% - Ênfase1 8 10" xfId="33996"/>
    <cellStyle name="40% - Ênfase1 8 11" xfId="43496"/>
    <cellStyle name="40% - Ênfase1 8 12" xfId="54487"/>
    <cellStyle name="40% - Ênfase1 8 13" xfId="61073"/>
    <cellStyle name="40% - Ênfase1 8 14" xfId="61530"/>
    <cellStyle name="40% - Ênfase1 8 15" xfId="61737"/>
    <cellStyle name="40% - Ênfase1 8 2" xfId="2799"/>
    <cellStyle name="40% - Ênfase1 8 2 10" xfId="43497"/>
    <cellStyle name="40% - Ênfase1 8 2 11" xfId="54488"/>
    <cellStyle name="40% - Ênfase1 8 2 2" xfId="2800"/>
    <cellStyle name="40% - Ênfase1 8 2 2 2" xfId="13938"/>
    <cellStyle name="40% - Ênfase1 8 2 2 2 2" xfId="49063"/>
    <cellStyle name="40% - Ênfase1 8 2 2 3" xfId="21788"/>
    <cellStyle name="40% - Ênfase1 8 2 2 4" xfId="29916"/>
    <cellStyle name="40% - Ênfase1 8 2 2 5" xfId="38057"/>
    <cellStyle name="40% - Ênfase1 8 2 2 6" xfId="43498"/>
    <cellStyle name="40% - Ênfase1 8 2 2 7" xfId="54489"/>
    <cellStyle name="40% - Ênfase1 8 2 3" xfId="2801"/>
    <cellStyle name="40% - Ênfase1 8 2 3 2" xfId="15426"/>
    <cellStyle name="40% - Ênfase1 8 2 3 2 2" xfId="50551"/>
    <cellStyle name="40% - Ênfase1 8 2 3 3" xfId="23408"/>
    <cellStyle name="40% - Ênfase1 8 2 3 4" xfId="31536"/>
    <cellStyle name="40% - Ênfase1 8 2 3 5" xfId="39677"/>
    <cellStyle name="40% - Ênfase1 8 2 3 6" xfId="43499"/>
    <cellStyle name="40% - Ênfase1 8 2 3 7" xfId="54490"/>
    <cellStyle name="40% - Ênfase1 8 2 4" xfId="2802"/>
    <cellStyle name="40% - Ênfase1 8 2 4 2" xfId="16918"/>
    <cellStyle name="40% - Ênfase1 8 2 4 2 2" xfId="52043"/>
    <cellStyle name="40% - Ênfase1 8 2 4 3" xfId="25032"/>
    <cellStyle name="40% - Ênfase1 8 2 4 4" xfId="33160"/>
    <cellStyle name="40% - Ênfase1 8 2 4 5" xfId="41301"/>
    <cellStyle name="40% - Ênfase1 8 2 4 6" xfId="43500"/>
    <cellStyle name="40% - Ênfase1 8 2 4 7" xfId="54491"/>
    <cellStyle name="40% - Ênfase1 8 2 5" xfId="2803"/>
    <cellStyle name="40% - Ênfase1 8 2 5 2" xfId="12464"/>
    <cellStyle name="40% - Ênfase1 8 2 5 2 2" xfId="47589"/>
    <cellStyle name="40% - Ênfase1 8 2 5 3" xfId="20172"/>
    <cellStyle name="40% - Ênfase1 8 2 5 4" xfId="28300"/>
    <cellStyle name="40% - Ênfase1 8 2 5 5" xfId="36441"/>
    <cellStyle name="40% - Ênfase1 8 2 5 6" xfId="43501"/>
    <cellStyle name="40% - Ênfase1 8 2 5 7" xfId="54492"/>
    <cellStyle name="40% - Ênfase1 8 2 6" xfId="10934"/>
    <cellStyle name="40% - Ênfase1 8 2 6 2" xfId="46087"/>
    <cellStyle name="40% - Ênfase1 8 2 7" xfId="18536"/>
    <cellStyle name="40% - Ênfase1 8 2 8" xfId="26664"/>
    <cellStyle name="40% - Ênfase1 8 2 9" xfId="34805"/>
    <cellStyle name="40% - Ênfase1 8 3" xfId="2804"/>
    <cellStyle name="40% - Ênfase1 8 3 2" xfId="2805"/>
    <cellStyle name="40% - Ênfase1 8 3 2 2" xfId="43503"/>
    <cellStyle name="40% - Ênfase1 8 3 3" xfId="13205"/>
    <cellStyle name="40% - Ênfase1 8 3 3 2" xfId="48330"/>
    <cellStyle name="40% - Ênfase1 8 3 4" xfId="20979"/>
    <cellStyle name="40% - Ênfase1 8 3 5" xfId="29107"/>
    <cellStyle name="40% - Ênfase1 8 3 6" xfId="37248"/>
    <cellStyle name="40% - Ênfase1 8 3 7" xfId="43502"/>
    <cellStyle name="40% - Ênfase1 8 3 8" xfId="54493"/>
    <cellStyle name="40% - Ênfase1 8 4" xfId="2806"/>
    <cellStyle name="40% - Ênfase1 8 4 2" xfId="14683"/>
    <cellStyle name="40% - Ênfase1 8 4 2 2" xfId="49808"/>
    <cellStyle name="40% - Ênfase1 8 4 3" xfId="22599"/>
    <cellStyle name="40% - Ênfase1 8 4 4" xfId="30727"/>
    <cellStyle name="40% - Ênfase1 8 4 5" xfId="38868"/>
    <cellStyle name="40% - Ênfase1 8 4 6" xfId="43504"/>
    <cellStyle name="40% - Ênfase1 8 4 7" xfId="54494"/>
    <cellStyle name="40% - Ênfase1 8 5" xfId="2807"/>
    <cellStyle name="40% - Ênfase1 8 5 2" xfId="16175"/>
    <cellStyle name="40% - Ênfase1 8 5 2 2" xfId="51300"/>
    <cellStyle name="40% - Ênfase1 8 5 3" xfId="24223"/>
    <cellStyle name="40% - Ênfase1 8 5 4" xfId="32351"/>
    <cellStyle name="40% - Ênfase1 8 5 5" xfId="40492"/>
    <cellStyle name="40% - Ênfase1 8 5 6" xfId="43505"/>
    <cellStyle name="40% - Ênfase1 8 5 7" xfId="54495"/>
    <cellStyle name="40% - Ênfase1 8 6" xfId="2808"/>
    <cellStyle name="40% - Ênfase1 8 6 2" xfId="11707"/>
    <cellStyle name="40% - Ênfase1 8 6 2 2" xfId="46844"/>
    <cellStyle name="40% - Ênfase1 8 6 3" xfId="19363"/>
    <cellStyle name="40% - Ênfase1 8 6 4" xfId="27491"/>
    <cellStyle name="40% - Ênfase1 8 6 5" xfId="35632"/>
    <cellStyle name="40% - Ênfase1 8 6 6" xfId="43506"/>
    <cellStyle name="40% - Ênfase1 8 6 7" xfId="54496"/>
    <cellStyle name="40% - Ênfase1 8 7" xfId="10184"/>
    <cellStyle name="40% - Ênfase1 8 7 2" xfId="45350"/>
    <cellStyle name="40% - Ênfase1 8 8" xfId="17727"/>
    <cellStyle name="40% - Ênfase1 8 9" xfId="25855"/>
    <cellStyle name="40% - Ênfase1 9" xfId="2809"/>
    <cellStyle name="40% - Ênfase1 9 10" xfId="33800"/>
    <cellStyle name="40% - Ênfase1 9 11" xfId="43507"/>
    <cellStyle name="40% - Ênfase1 9 12" xfId="54497"/>
    <cellStyle name="40% - Ênfase1 9 13" xfId="61094"/>
    <cellStyle name="40% - Ênfase1 9 14" xfId="61547"/>
    <cellStyle name="40% - Ênfase1 9 15" xfId="61754"/>
    <cellStyle name="40% - Ênfase1 9 2" xfId="2810"/>
    <cellStyle name="40% - Ênfase1 9 2 10" xfId="43508"/>
    <cellStyle name="40% - Ênfase1 9 2 11" xfId="54498"/>
    <cellStyle name="40% - Ênfase1 9 2 2" xfId="2811"/>
    <cellStyle name="40% - Ênfase1 9 2 2 2" xfId="13765"/>
    <cellStyle name="40% - Ênfase1 9 2 2 2 2" xfId="48890"/>
    <cellStyle name="40% - Ênfase1 9 2 2 3" xfId="21592"/>
    <cellStyle name="40% - Ênfase1 9 2 2 4" xfId="29720"/>
    <cellStyle name="40% - Ênfase1 9 2 2 5" xfId="37861"/>
    <cellStyle name="40% - Ênfase1 9 2 2 6" xfId="43509"/>
    <cellStyle name="40% - Ênfase1 9 2 2 7" xfId="54499"/>
    <cellStyle name="40% - Ênfase1 9 2 3" xfId="2812"/>
    <cellStyle name="40% - Ênfase1 9 2 3 2" xfId="15253"/>
    <cellStyle name="40% - Ênfase1 9 2 3 2 2" xfId="50378"/>
    <cellStyle name="40% - Ênfase1 9 2 3 3" xfId="23212"/>
    <cellStyle name="40% - Ênfase1 9 2 3 4" xfId="31340"/>
    <cellStyle name="40% - Ênfase1 9 2 3 5" xfId="39481"/>
    <cellStyle name="40% - Ênfase1 9 2 3 6" xfId="43510"/>
    <cellStyle name="40% - Ênfase1 9 2 3 7" xfId="54500"/>
    <cellStyle name="40% - Ênfase1 9 2 4" xfId="2813"/>
    <cellStyle name="40% - Ênfase1 9 2 4 2" xfId="16745"/>
    <cellStyle name="40% - Ênfase1 9 2 4 2 2" xfId="51870"/>
    <cellStyle name="40% - Ênfase1 9 2 4 3" xfId="24836"/>
    <cellStyle name="40% - Ênfase1 9 2 4 4" xfId="32964"/>
    <cellStyle name="40% - Ênfase1 9 2 4 5" xfId="41105"/>
    <cellStyle name="40% - Ênfase1 9 2 4 6" xfId="43511"/>
    <cellStyle name="40% - Ênfase1 9 2 4 7" xfId="54501"/>
    <cellStyle name="40% - Ênfase1 9 2 5" xfId="2814"/>
    <cellStyle name="40% - Ênfase1 9 2 5 2" xfId="12291"/>
    <cellStyle name="40% - Ênfase1 9 2 5 2 2" xfId="47416"/>
    <cellStyle name="40% - Ênfase1 9 2 5 3" xfId="19976"/>
    <cellStyle name="40% - Ênfase1 9 2 5 4" xfId="28104"/>
    <cellStyle name="40% - Ênfase1 9 2 5 5" xfId="36245"/>
    <cellStyle name="40% - Ênfase1 9 2 5 6" xfId="43512"/>
    <cellStyle name="40% - Ênfase1 9 2 5 7" xfId="54502"/>
    <cellStyle name="40% - Ênfase1 9 2 6" xfId="10761"/>
    <cellStyle name="40% - Ênfase1 9 2 6 2" xfId="45914"/>
    <cellStyle name="40% - Ênfase1 9 2 7" xfId="18340"/>
    <cellStyle name="40% - Ênfase1 9 2 8" xfId="26468"/>
    <cellStyle name="40% - Ênfase1 9 2 9" xfId="34609"/>
    <cellStyle name="40% - Ênfase1 9 3" xfId="2815"/>
    <cellStyle name="40% - Ênfase1 9 3 2" xfId="13032"/>
    <cellStyle name="40% - Ênfase1 9 3 2 2" xfId="48157"/>
    <cellStyle name="40% - Ênfase1 9 3 3" xfId="20783"/>
    <cellStyle name="40% - Ênfase1 9 3 4" xfId="28911"/>
    <cellStyle name="40% - Ênfase1 9 3 5" xfId="37052"/>
    <cellStyle name="40% - Ênfase1 9 3 6" xfId="43513"/>
    <cellStyle name="40% - Ênfase1 9 3 7" xfId="54503"/>
    <cellStyle name="40% - Ênfase1 9 4" xfId="2816"/>
    <cellStyle name="40% - Ênfase1 9 4 2" xfId="14510"/>
    <cellStyle name="40% - Ênfase1 9 4 2 2" xfId="49635"/>
    <cellStyle name="40% - Ênfase1 9 4 3" xfId="22403"/>
    <cellStyle name="40% - Ênfase1 9 4 4" xfId="30531"/>
    <cellStyle name="40% - Ênfase1 9 4 5" xfId="38672"/>
    <cellStyle name="40% - Ênfase1 9 4 6" xfId="43514"/>
    <cellStyle name="40% - Ênfase1 9 4 7" xfId="54504"/>
    <cellStyle name="40% - Ênfase1 9 5" xfId="2817"/>
    <cellStyle name="40% - Ênfase1 9 5 2" xfId="16002"/>
    <cellStyle name="40% - Ênfase1 9 5 2 2" xfId="51127"/>
    <cellStyle name="40% - Ênfase1 9 5 3" xfId="24027"/>
    <cellStyle name="40% - Ênfase1 9 5 4" xfId="32155"/>
    <cellStyle name="40% - Ênfase1 9 5 5" xfId="40296"/>
    <cellStyle name="40% - Ênfase1 9 5 6" xfId="43515"/>
    <cellStyle name="40% - Ênfase1 9 5 7" xfId="54505"/>
    <cellStyle name="40% - Ênfase1 9 6" xfId="2818"/>
    <cellStyle name="40% - Ênfase1 9 6 2" xfId="11534"/>
    <cellStyle name="40% - Ênfase1 9 6 2 2" xfId="46671"/>
    <cellStyle name="40% - Ênfase1 9 6 3" xfId="19167"/>
    <cellStyle name="40% - Ênfase1 9 6 4" xfId="27295"/>
    <cellStyle name="40% - Ênfase1 9 6 5" xfId="35436"/>
    <cellStyle name="40% - Ênfase1 9 6 6" xfId="43516"/>
    <cellStyle name="40% - Ênfase1 9 6 7" xfId="54506"/>
    <cellStyle name="40% - Ênfase1 9 7" xfId="9990"/>
    <cellStyle name="40% - Ênfase1 9 7 2" xfId="45179"/>
    <cellStyle name="40% - Ênfase1 9 8" xfId="17531"/>
    <cellStyle name="40% - Ênfase1 9 9" xfId="25659"/>
    <cellStyle name="40% - Ênfase2" xfId="59" builtinId="35" customBuiltin="1"/>
    <cellStyle name="40% - Ênfase2 10" xfId="2820"/>
    <cellStyle name="40% - Ênfase2 10 10" xfId="54508"/>
    <cellStyle name="40% - Ênfase2 10 11" xfId="61260"/>
    <cellStyle name="40% - Ênfase2 10 12" xfId="61590"/>
    <cellStyle name="40% - Ênfase2 10 13" xfId="61797"/>
    <cellStyle name="40% - Ênfase2 10 2" xfId="2821"/>
    <cellStyle name="40% - Ênfase2 10 2 2" xfId="2822"/>
    <cellStyle name="40% - Ênfase2 10 2 2 2" xfId="21829"/>
    <cellStyle name="40% - Ênfase2 10 2 2 3" xfId="29957"/>
    <cellStyle name="40% - Ênfase2 10 2 2 4" xfId="38098"/>
    <cellStyle name="40% - Ênfase2 10 2 2 5" xfId="54510"/>
    <cellStyle name="40% - Ênfase2 10 2 3" xfId="2823"/>
    <cellStyle name="40% - Ênfase2 10 2 3 2" xfId="23449"/>
    <cellStyle name="40% - Ênfase2 10 2 3 3" xfId="31577"/>
    <cellStyle name="40% - Ênfase2 10 2 3 4" xfId="39718"/>
    <cellStyle name="40% - Ênfase2 10 2 3 5" xfId="54511"/>
    <cellStyle name="40% - Ênfase2 10 2 4" xfId="2824"/>
    <cellStyle name="40% - Ênfase2 10 2 4 2" xfId="25073"/>
    <cellStyle name="40% - Ênfase2 10 2 4 3" xfId="33201"/>
    <cellStyle name="40% - Ênfase2 10 2 4 4" xfId="41342"/>
    <cellStyle name="40% - Ênfase2 10 2 4 5" xfId="54512"/>
    <cellStyle name="40% - Ênfase2 10 2 5" xfId="2825"/>
    <cellStyle name="40% - Ênfase2 10 2 5 2" xfId="20213"/>
    <cellStyle name="40% - Ênfase2 10 2 5 3" xfId="28341"/>
    <cellStyle name="40% - Ênfase2 10 2 5 4" xfId="36482"/>
    <cellStyle name="40% - Ênfase2 10 2 5 5" xfId="54513"/>
    <cellStyle name="40% - Ênfase2 10 2 6" xfId="18577"/>
    <cellStyle name="40% - Ênfase2 10 2 7" xfId="26705"/>
    <cellStyle name="40% - Ênfase2 10 2 8" xfId="34846"/>
    <cellStyle name="40% - Ênfase2 10 2 9" xfId="54509"/>
    <cellStyle name="40% - Ênfase2 10 3" xfId="2826"/>
    <cellStyle name="40% - Ênfase2 10 3 2" xfId="21020"/>
    <cellStyle name="40% - Ênfase2 10 3 3" xfId="29148"/>
    <cellStyle name="40% - Ênfase2 10 3 4" xfId="37289"/>
    <cellStyle name="40% - Ênfase2 10 3 5" xfId="54514"/>
    <cellStyle name="40% - Ênfase2 10 4" xfId="2827"/>
    <cellStyle name="40% - Ênfase2 10 4 2" xfId="22640"/>
    <cellStyle name="40% - Ênfase2 10 4 3" xfId="30768"/>
    <cellStyle name="40% - Ênfase2 10 4 4" xfId="38909"/>
    <cellStyle name="40% - Ênfase2 10 4 5" xfId="54515"/>
    <cellStyle name="40% - Ênfase2 10 5" xfId="2828"/>
    <cellStyle name="40% - Ênfase2 10 5 2" xfId="24264"/>
    <cellStyle name="40% - Ênfase2 10 5 3" xfId="32392"/>
    <cellStyle name="40% - Ênfase2 10 5 4" xfId="40533"/>
    <cellStyle name="40% - Ênfase2 10 5 5" xfId="54516"/>
    <cellStyle name="40% - Ênfase2 10 6" xfId="2829"/>
    <cellStyle name="40% - Ênfase2 10 6 2" xfId="19404"/>
    <cellStyle name="40% - Ênfase2 10 6 3" xfId="27532"/>
    <cellStyle name="40% - Ênfase2 10 6 4" xfId="35673"/>
    <cellStyle name="40% - Ênfase2 10 6 5" xfId="54517"/>
    <cellStyle name="40% - Ênfase2 10 7" xfId="17768"/>
    <cellStyle name="40% - Ênfase2 10 8" xfId="25896"/>
    <cellStyle name="40% - Ênfase2 10 9" xfId="34037"/>
    <cellStyle name="40% - Ênfase2 11" xfId="2830"/>
    <cellStyle name="40% - Ênfase2 11 10" xfId="54518"/>
    <cellStyle name="40% - Ênfase2 11 11" xfId="60985"/>
    <cellStyle name="40% - Ênfase2 11 2" xfId="2831"/>
    <cellStyle name="40% - Ênfase2 11 2 2" xfId="2832"/>
    <cellStyle name="40% - Ênfase2 11 2 2 2" xfId="21896"/>
    <cellStyle name="40% - Ênfase2 11 2 2 3" xfId="30024"/>
    <cellStyle name="40% - Ênfase2 11 2 2 4" xfId="38165"/>
    <cellStyle name="40% - Ênfase2 11 2 2 5" xfId="54520"/>
    <cellStyle name="40% - Ênfase2 11 2 3" xfId="2833"/>
    <cellStyle name="40% - Ênfase2 11 2 3 2" xfId="23516"/>
    <cellStyle name="40% - Ênfase2 11 2 3 3" xfId="31644"/>
    <cellStyle name="40% - Ênfase2 11 2 3 4" xfId="39785"/>
    <cellStyle name="40% - Ênfase2 11 2 3 5" xfId="54521"/>
    <cellStyle name="40% - Ênfase2 11 2 4" xfId="2834"/>
    <cellStyle name="40% - Ênfase2 11 2 4 2" xfId="25140"/>
    <cellStyle name="40% - Ênfase2 11 2 4 3" xfId="33268"/>
    <cellStyle name="40% - Ênfase2 11 2 4 4" xfId="41409"/>
    <cellStyle name="40% - Ênfase2 11 2 4 5" xfId="54522"/>
    <cellStyle name="40% - Ênfase2 11 2 5" xfId="2835"/>
    <cellStyle name="40% - Ênfase2 11 2 5 2" xfId="20280"/>
    <cellStyle name="40% - Ênfase2 11 2 5 3" xfId="28408"/>
    <cellStyle name="40% - Ênfase2 11 2 5 4" xfId="36549"/>
    <cellStyle name="40% - Ênfase2 11 2 5 5" xfId="54523"/>
    <cellStyle name="40% - Ênfase2 11 2 6" xfId="18644"/>
    <cellStyle name="40% - Ênfase2 11 2 7" xfId="26772"/>
    <cellStyle name="40% - Ênfase2 11 2 8" xfId="34913"/>
    <cellStyle name="40% - Ênfase2 11 2 9" xfId="54519"/>
    <cellStyle name="40% - Ênfase2 11 3" xfId="2836"/>
    <cellStyle name="40% - Ênfase2 11 3 2" xfId="21087"/>
    <cellStyle name="40% - Ênfase2 11 3 3" xfId="29215"/>
    <cellStyle name="40% - Ênfase2 11 3 4" xfId="37356"/>
    <cellStyle name="40% - Ênfase2 11 3 5" xfId="54524"/>
    <cellStyle name="40% - Ênfase2 11 4" xfId="2837"/>
    <cellStyle name="40% - Ênfase2 11 4 2" xfId="22707"/>
    <cellStyle name="40% - Ênfase2 11 4 3" xfId="30835"/>
    <cellStyle name="40% - Ênfase2 11 4 4" xfId="38976"/>
    <cellStyle name="40% - Ênfase2 11 4 5" xfId="54525"/>
    <cellStyle name="40% - Ênfase2 11 5" xfId="2838"/>
    <cellStyle name="40% - Ênfase2 11 5 2" xfId="24331"/>
    <cellStyle name="40% - Ênfase2 11 5 3" xfId="32459"/>
    <cellStyle name="40% - Ênfase2 11 5 4" xfId="40600"/>
    <cellStyle name="40% - Ênfase2 11 5 5" xfId="54526"/>
    <cellStyle name="40% - Ênfase2 11 6" xfId="2839"/>
    <cellStyle name="40% - Ênfase2 11 6 2" xfId="19471"/>
    <cellStyle name="40% - Ênfase2 11 6 3" xfId="27599"/>
    <cellStyle name="40% - Ênfase2 11 6 4" xfId="35740"/>
    <cellStyle name="40% - Ênfase2 11 6 5" xfId="54527"/>
    <cellStyle name="40% - Ênfase2 11 7" xfId="17835"/>
    <cellStyle name="40% - Ênfase2 11 8" xfId="25963"/>
    <cellStyle name="40% - Ênfase2 11 9" xfId="34104"/>
    <cellStyle name="40% - Ênfase2 12" xfId="2840"/>
    <cellStyle name="40% - Ênfase2 12 10" xfId="54528"/>
    <cellStyle name="40% - Ênfase2 12 2" xfId="2841"/>
    <cellStyle name="40% - Ênfase2 12 2 2" xfId="2842"/>
    <cellStyle name="40% - Ênfase2 12 2 2 2" xfId="21963"/>
    <cellStyle name="40% - Ênfase2 12 2 2 3" xfId="30091"/>
    <cellStyle name="40% - Ênfase2 12 2 2 4" xfId="38232"/>
    <cellStyle name="40% - Ênfase2 12 2 2 5" xfId="54530"/>
    <cellStyle name="40% - Ênfase2 12 2 3" xfId="2843"/>
    <cellStyle name="40% - Ênfase2 12 2 3 2" xfId="23583"/>
    <cellStyle name="40% - Ênfase2 12 2 3 3" xfId="31711"/>
    <cellStyle name="40% - Ênfase2 12 2 3 4" xfId="39852"/>
    <cellStyle name="40% - Ênfase2 12 2 3 5" xfId="54531"/>
    <cellStyle name="40% - Ênfase2 12 2 4" xfId="2844"/>
    <cellStyle name="40% - Ênfase2 12 2 4 2" xfId="25207"/>
    <cellStyle name="40% - Ênfase2 12 2 4 3" xfId="33335"/>
    <cellStyle name="40% - Ênfase2 12 2 4 4" xfId="41476"/>
    <cellStyle name="40% - Ênfase2 12 2 4 5" xfId="54532"/>
    <cellStyle name="40% - Ênfase2 12 2 5" xfId="2845"/>
    <cellStyle name="40% - Ênfase2 12 2 5 2" xfId="20347"/>
    <cellStyle name="40% - Ênfase2 12 2 5 3" xfId="28475"/>
    <cellStyle name="40% - Ênfase2 12 2 5 4" xfId="36616"/>
    <cellStyle name="40% - Ênfase2 12 2 5 5" xfId="54533"/>
    <cellStyle name="40% - Ênfase2 12 2 6" xfId="18711"/>
    <cellStyle name="40% - Ênfase2 12 2 7" xfId="26839"/>
    <cellStyle name="40% - Ênfase2 12 2 8" xfId="34980"/>
    <cellStyle name="40% - Ênfase2 12 2 9" xfId="54529"/>
    <cellStyle name="40% - Ênfase2 12 3" xfId="2846"/>
    <cellStyle name="40% - Ênfase2 12 3 2" xfId="21154"/>
    <cellStyle name="40% - Ênfase2 12 3 3" xfId="29282"/>
    <cellStyle name="40% - Ênfase2 12 3 4" xfId="37423"/>
    <cellStyle name="40% - Ênfase2 12 3 5" xfId="54534"/>
    <cellStyle name="40% - Ênfase2 12 4" xfId="2847"/>
    <cellStyle name="40% - Ênfase2 12 4 2" xfId="22774"/>
    <cellStyle name="40% - Ênfase2 12 4 3" xfId="30902"/>
    <cellStyle name="40% - Ênfase2 12 4 4" xfId="39043"/>
    <cellStyle name="40% - Ênfase2 12 4 5" xfId="54535"/>
    <cellStyle name="40% - Ênfase2 12 5" xfId="2848"/>
    <cellStyle name="40% - Ênfase2 12 5 2" xfId="24398"/>
    <cellStyle name="40% - Ênfase2 12 5 3" xfId="32526"/>
    <cellStyle name="40% - Ênfase2 12 5 4" xfId="40667"/>
    <cellStyle name="40% - Ênfase2 12 5 5" xfId="54536"/>
    <cellStyle name="40% - Ênfase2 12 6" xfId="2849"/>
    <cellStyle name="40% - Ênfase2 12 6 2" xfId="19538"/>
    <cellStyle name="40% - Ênfase2 12 6 3" xfId="27666"/>
    <cellStyle name="40% - Ênfase2 12 6 4" xfId="35807"/>
    <cellStyle name="40% - Ênfase2 12 6 5" xfId="54537"/>
    <cellStyle name="40% - Ênfase2 12 7" xfId="17902"/>
    <cellStyle name="40% - Ênfase2 12 8" xfId="26030"/>
    <cellStyle name="40% - Ênfase2 12 9" xfId="34171"/>
    <cellStyle name="40% - Ênfase2 13" xfId="2850"/>
    <cellStyle name="40% - Ênfase2 13 2" xfId="2851"/>
    <cellStyle name="40% - Ênfase2 13 2 2" xfId="21295"/>
    <cellStyle name="40% - Ênfase2 13 2 3" xfId="29423"/>
    <cellStyle name="40% - Ênfase2 13 2 4" xfId="37564"/>
    <cellStyle name="40% - Ênfase2 13 2 5" xfId="54539"/>
    <cellStyle name="40% - Ênfase2 13 3" xfId="2852"/>
    <cellStyle name="40% - Ênfase2 13 3 2" xfId="22915"/>
    <cellStyle name="40% - Ênfase2 13 3 3" xfId="31043"/>
    <cellStyle name="40% - Ênfase2 13 3 4" xfId="39184"/>
    <cellStyle name="40% - Ênfase2 13 3 5" xfId="54540"/>
    <cellStyle name="40% - Ênfase2 13 4" xfId="2853"/>
    <cellStyle name="40% - Ênfase2 13 4 2" xfId="24539"/>
    <cellStyle name="40% - Ênfase2 13 4 3" xfId="32667"/>
    <cellStyle name="40% - Ênfase2 13 4 4" xfId="40808"/>
    <cellStyle name="40% - Ênfase2 13 4 5" xfId="54541"/>
    <cellStyle name="40% - Ênfase2 13 5" xfId="2854"/>
    <cellStyle name="40% - Ênfase2 13 5 2" xfId="19596"/>
    <cellStyle name="40% - Ênfase2 13 5 3" xfId="27724"/>
    <cellStyle name="40% - Ênfase2 13 5 4" xfId="35865"/>
    <cellStyle name="40% - Ênfase2 13 5 5" xfId="54542"/>
    <cellStyle name="40% - Ênfase2 13 6" xfId="18043"/>
    <cellStyle name="40% - Ênfase2 13 7" xfId="26171"/>
    <cellStyle name="40% - Ênfase2 13 8" xfId="34312"/>
    <cellStyle name="40% - Ênfase2 13 9" xfId="54538"/>
    <cellStyle name="40% - Ênfase2 14" xfId="2855"/>
    <cellStyle name="40% - Ênfase2 14 2" xfId="20486"/>
    <cellStyle name="40% - Ênfase2 14 3" xfId="28614"/>
    <cellStyle name="40% - Ênfase2 14 4" xfId="36755"/>
    <cellStyle name="40% - Ênfase2 14 5" xfId="54543"/>
    <cellStyle name="40% - Ênfase2 15" xfId="2856"/>
    <cellStyle name="40% - Ênfase2 15 2" xfId="22106"/>
    <cellStyle name="40% - Ênfase2 15 3" xfId="30234"/>
    <cellStyle name="40% - Ênfase2 15 4" xfId="38375"/>
    <cellStyle name="40% - Ênfase2 15 5" xfId="54544"/>
    <cellStyle name="40% - Ênfase2 16" xfId="2857"/>
    <cellStyle name="40% - Ênfase2 16 2" xfId="23730"/>
    <cellStyle name="40% - Ênfase2 16 3" xfId="31858"/>
    <cellStyle name="40% - Ênfase2 16 4" xfId="39999"/>
    <cellStyle name="40% - Ênfase2 16 5" xfId="54545"/>
    <cellStyle name="40% - Ênfase2 17" xfId="2858"/>
    <cellStyle name="40% - Ênfase2 17 2" xfId="18778"/>
    <cellStyle name="40% - Ênfase2 17 3" xfId="26906"/>
    <cellStyle name="40% - Ênfase2 17 4" xfId="35047"/>
    <cellStyle name="40% - Ênfase2 17 5" xfId="54546"/>
    <cellStyle name="40% - Ênfase2 18" xfId="2819"/>
    <cellStyle name="40% - Ênfase2 18 2" xfId="43517"/>
    <cellStyle name="40% - Ênfase2 19" xfId="17234"/>
    <cellStyle name="40% - Ênfase2 2" xfId="60"/>
    <cellStyle name="40% - Ênfase2 2 10" xfId="2860"/>
    <cellStyle name="40% - Ênfase2 2 10 2" xfId="2861"/>
    <cellStyle name="40% - Ênfase2 2 10 2 2" xfId="22937"/>
    <cellStyle name="40% - Ênfase2 2 10 2 3" xfId="31065"/>
    <cellStyle name="40% - Ênfase2 2 10 2 4" xfId="39206"/>
    <cellStyle name="40% - Ênfase2 2 10 2 5" xfId="54549"/>
    <cellStyle name="40% - Ênfase2 2 10 3" xfId="2862"/>
    <cellStyle name="40% - Ênfase2 2 10 3 2" xfId="24561"/>
    <cellStyle name="40% - Ênfase2 2 10 3 3" xfId="32689"/>
    <cellStyle name="40% - Ênfase2 2 10 3 4" xfId="40830"/>
    <cellStyle name="40% - Ênfase2 2 10 3 5" xfId="54550"/>
    <cellStyle name="40% - Ênfase2 2 10 4" xfId="2863"/>
    <cellStyle name="40% - Ênfase2 2 10 4 2" xfId="21317"/>
    <cellStyle name="40% - Ênfase2 2 10 4 3" xfId="29445"/>
    <cellStyle name="40% - Ênfase2 2 10 4 4" xfId="37586"/>
    <cellStyle name="40% - Ênfase2 2 10 4 5" xfId="54551"/>
    <cellStyle name="40% - Ênfase2 2 10 5" xfId="18065"/>
    <cellStyle name="40% - Ênfase2 2 10 6" xfId="26193"/>
    <cellStyle name="40% - Ênfase2 2 10 7" xfId="34334"/>
    <cellStyle name="40% - Ênfase2 2 10 8" xfId="54548"/>
    <cellStyle name="40% - Ênfase2 2 11" xfId="2864"/>
    <cellStyle name="40% - Ênfase2 2 11 2" xfId="20508"/>
    <cellStyle name="40% - Ênfase2 2 11 3" xfId="28636"/>
    <cellStyle name="40% - Ênfase2 2 11 4" xfId="36777"/>
    <cellStyle name="40% - Ênfase2 2 11 5" xfId="54552"/>
    <cellStyle name="40% - Ênfase2 2 12" xfId="2865"/>
    <cellStyle name="40% - Ênfase2 2 12 2" xfId="22128"/>
    <cellStyle name="40% - Ênfase2 2 12 3" xfId="30256"/>
    <cellStyle name="40% - Ênfase2 2 12 4" xfId="38397"/>
    <cellStyle name="40% - Ênfase2 2 12 5" xfId="54553"/>
    <cellStyle name="40% - Ênfase2 2 13" xfId="2866"/>
    <cellStyle name="40% - Ênfase2 2 13 2" xfId="23752"/>
    <cellStyle name="40% - Ênfase2 2 13 3" xfId="31880"/>
    <cellStyle name="40% - Ênfase2 2 13 4" xfId="40021"/>
    <cellStyle name="40% - Ênfase2 2 13 5" xfId="54554"/>
    <cellStyle name="40% - Ênfase2 2 14" xfId="2867"/>
    <cellStyle name="40% - Ênfase2 2 14 2" xfId="18892"/>
    <cellStyle name="40% - Ênfase2 2 14 3" xfId="27020"/>
    <cellStyle name="40% - Ênfase2 2 14 4" xfId="35161"/>
    <cellStyle name="40% - Ênfase2 2 14 5" xfId="54555"/>
    <cellStyle name="40% - Ênfase2 2 15" xfId="2859"/>
    <cellStyle name="40% - Ênfase2 2 15 2" xfId="43518"/>
    <cellStyle name="40% - Ênfase2 2 16" xfId="17256"/>
    <cellStyle name="40% - Ênfase2 2 17" xfId="25384"/>
    <cellStyle name="40% - Ênfase2 2 18" xfId="33513"/>
    <cellStyle name="40% - Ênfase2 2 19" xfId="54547"/>
    <cellStyle name="40% - Ênfase2 2 2" xfId="61"/>
    <cellStyle name="40% - Ênfase2 2 2 10" xfId="2869"/>
    <cellStyle name="40% - Ênfase2 2 2 10 2" xfId="22161"/>
    <cellStyle name="40% - Ênfase2 2 2 10 3" xfId="30289"/>
    <cellStyle name="40% - Ênfase2 2 2 10 4" xfId="38430"/>
    <cellStyle name="40% - Ênfase2 2 2 10 5" xfId="54557"/>
    <cellStyle name="40% - Ênfase2 2 2 11" xfId="2870"/>
    <cellStyle name="40% - Ênfase2 2 2 11 2" xfId="23785"/>
    <cellStyle name="40% - Ênfase2 2 2 11 3" xfId="31913"/>
    <cellStyle name="40% - Ênfase2 2 2 11 4" xfId="40054"/>
    <cellStyle name="40% - Ênfase2 2 2 11 5" xfId="54558"/>
    <cellStyle name="40% - Ênfase2 2 2 12" xfId="2871"/>
    <cellStyle name="40% - Ênfase2 2 2 12 2" xfId="18925"/>
    <cellStyle name="40% - Ênfase2 2 2 12 3" xfId="27053"/>
    <cellStyle name="40% - Ênfase2 2 2 12 4" xfId="35194"/>
    <cellStyle name="40% - Ênfase2 2 2 12 5" xfId="54559"/>
    <cellStyle name="40% - Ênfase2 2 2 13" xfId="2868"/>
    <cellStyle name="40% - Ênfase2 2 2 13 2" xfId="43519"/>
    <cellStyle name="40% - Ênfase2 2 2 14" xfId="17289"/>
    <cellStyle name="40% - Ênfase2 2 2 15" xfId="25417"/>
    <cellStyle name="40% - Ênfase2 2 2 16" xfId="33546"/>
    <cellStyle name="40% - Ênfase2 2 2 17" xfId="54556"/>
    <cellStyle name="40% - Ênfase2 2 2 18" xfId="61127"/>
    <cellStyle name="40% - Ênfase2 2 2 19" xfId="61569"/>
    <cellStyle name="40% - Ênfase2 2 2 2" xfId="2872"/>
    <cellStyle name="40% - Ênfase2 2 2 2 10" xfId="33595"/>
    <cellStyle name="40% - Ênfase2 2 2 2 11" xfId="54560"/>
    <cellStyle name="40% - Ênfase2 2 2 2 2" xfId="2873"/>
    <cellStyle name="40% - Ênfase2 2 2 2 2 10" xfId="54561"/>
    <cellStyle name="40% - Ênfase2 2 2 2 2 2" xfId="2874"/>
    <cellStyle name="40% - Ênfase2 2 2 2 2 2 2" xfId="2875"/>
    <cellStyle name="40% - Ênfase2 2 2 2 2 2 2 2" xfId="21696"/>
    <cellStyle name="40% - Ênfase2 2 2 2 2 2 2 3" xfId="29824"/>
    <cellStyle name="40% - Ênfase2 2 2 2 2 2 2 4" xfId="37965"/>
    <cellStyle name="40% - Ênfase2 2 2 2 2 2 2 5" xfId="54563"/>
    <cellStyle name="40% - Ênfase2 2 2 2 2 2 3" xfId="2876"/>
    <cellStyle name="40% - Ênfase2 2 2 2 2 2 3 2" xfId="23316"/>
    <cellStyle name="40% - Ênfase2 2 2 2 2 2 3 3" xfId="31444"/>
    <cellStyle name="40% - Ênfase2 2 2 2 2 2 3 4" xfId="39585"/>
    <cellStyle name="40% - Ênfase2 2 2 2 2 2 3 5" xfId="54564"/>
    <cellStyle name="40% - Ênfase2 2 2 2 2 2 4" xfId="2877"/>
    <cellStyle name="40% - Ênfase2 2 2 2 2 2 4 2" xfId="24940"/>
    <cellStyle name="40% - Ênfase2 2 2 2 2 2 4 3" xfId="33068"/>
    <cellStyle name="40% - Ênfase2 2 2 2 2 2 4 4" xfId="41209"/>
    <cellStyle name="40% - Ênfase2 2 2 2 2 2 4 5" xfId="54565"/>
    <cellStyle name="40% - Ênfase2 2 2 2 2 2 5" xfId="2878"/>
    <cellStyle name="40% - Ênfase2 2 2 2 2 2 5 2" xfId="20080"/>
    <cellStyle name="40% - Ênfase2 2 2 2 2 2 5 3" xfId="28208"/>
    <cellStyle name="40% - Ênfase2 2 2 2 2 2 5 4" xfId="36349"/>
    <cellStyle name="40% - Ênfase2 2 2 2 2 2 5 5" xfId="54566"/>
    <cellStyle name="40% - Ênfase2 2 2 2 2 2 6" xfId="18444"/>
    <cellStyle name="40% - Ênfase2 2 2 2 2 2 7" xfId="26572"/>
    <cellStyle name="40% - Ênfase2 2 2 2 2 2 8" xfId="34713"/>
    <cellStyle name="40% - Ênfase2 2 2 2 2 2 9" xfId="54562"/>
    <cellStyle name="40% - Ênfase2 2 2 2 2 3" xfId="2879"/>
    <cellStyle name="40% - Ênfase2 2 2 2 2 3 2" xfId="20887"/>
    <cellStyle name="40% - Ênfase2 2 2 2 2 3 3" xfId="29015"/>
    <cellStyle name="40% - Ênfase2 2 2 2 2 3 4" xfId="37156"/>
    <cellStyle name="40% - Ênfase2 2 2 2 2 3 5" xfId="54567"/>
    <cellStyle name="40% - Ênfase2 2 2 2 2 4" xfId="2880"/>
    <cellStyle name="40% - Ênfase2 2 2 2 2 4 2" xfId="22507"/>
    <cellStyle name="40% - Ênfase2 2 2 2 2 4 3" xfId="30635"/>
    <cellStyle name="40% - Ênfase2 2 2 2 2 4 4" xfId="38776"/>
    <cellStyle name="40% - Ênfase2 2 2 2 2 4 5" xfId="54568"/>
    <cellStyle name="40% - Ênfase2 2 2 2 2 5" xfId="2881"/>
    <cellStyle name="40% - Ênfase2 2 2 2 2 5 2" xfId="24131"/>
    <cellStyle name="40% - Ênfase2 2 2 2 2 5 3" xfId="32259"/>
    <cellStyle name="40% - Ênfase2 2 2 2 2 5 4" xfId="40400"/>
    <cellStyle name="40% - Ênfase2 2 2 2 2 5 5" xfId="54569"/>
    <cellStyle name="40% - Ênfase2 2 2 2 2 6" xfId="2882"/>
    <cellStyle name="40% - Ênfase2 2 2 2 2 6 2" xfId="19271"/>
    <cellStyle name="40% - Ênfase2 2 2 2 2 6 3" xfId="27399"/>
    <cellStyle name="40% - Ênfase2 2 2 2 2 6 4" xfId="35540"/>
    <cellStyle name="40% - Ênfase2 2 2 2 2 6 5" xfId="54570"/>
    <cellStyle name="40% - Ênfase2 2 2 2 2 7" xfId="17635"/>
    <cellStyle name="40% - Ênfase2 2 2 2 2 8" xfId="25763"/>
    <cellStyle name="40% - Ênfase2 2 2 2 2 9" xfId="33904"/>
    <cellStyle name="40% - Ênfase2 2 2 2 3" xfId="2883"/>
    <cellStyle name="40% - Ênfase2 2 2 2 3 2" xfId="2884"/>
    <cellStyle name="40% - Ênfase2 2 2 2 3 2 2" xfId="21392"/>
    <cellStyle name="40% - Ênfase2 2 2 2 3 2 3" xfId="29520"/>
    <cellStyle name="40% - Ênfase2 2 2 2 3 2 4" xfId="37661"/>
    <cellStyle name="40% - Ênfase2 2 2 2 3 2 5" xfId="54572"/>
    <cellStyle name="40% - Ênfase2 2 2 2 3 3" xfId="2885"/>
    <cellStyle name="40% - Ênfase2 2 2 2 3 3 2" xfId="23012"/>
    <cellStyle name="40% - Ênfase2 2 2 2 3 3 3" xfId="31140"/>
    <cellStyle name="40% - Ênfase2 2 2 2 3 3 4" xfId="39281"/>
    <cellStyle name="40% - Ênfase2 2 2 2 3 3 5" xfId="54573"/>
    <cellStyle name="40% - Ênfase2 2 2 2 3 4" xfId="2886"/>
    <cellStyle name="40% - Ênfase2 2 2 2 3 4 2" xfId="24636"/>
    <cellStyle name="40% - Ênfase2 2 2 2 3 4 3" xfId="32764"/>
    <cellStyle name="40% - Ênfase2 2 2 2 3 4 4" xfId="40905"/>
    <cellStyle name="40% - Ênfase2 2 2 2 3 4 5" xfId="54574"/>
    <cellStyle name="40% - Ênfase2 2 2 2 3 5" xfId="2887"/>
    <cellStyle name="40% - Ênfase2 2 2 2 3 5 2" xfId="19779"/>
    <cellStyle name="40% - Ênfase2 2 2 2 3 5 3" xfId="27907"/>
    <cellStyle name="40% - Ênfase2 2 2 2 3 5 4" xfId="36048"/>
    <cellStyle name="40% - Ênfase2 2 2 2 3 5 5" xfId="54575"/>
    <cellStyle name="40% - Ênfase2 2 2 2 3 6" xfId="18140"/>
    <cellStyle name="40% - Ênfase2 2 2 2 3 7" xfId="26268"/>
    <cellStyle name="40% - Ênfase2 2 2 2 3 8" xfId="34409"/>
    <cellStyle name="40% - Ênfase2 2 2 2 3 9" xfId="54571"/>
    <cellStyle name="40% - Ênfase2 2 2 2 4" xfId="2888"/>
    <cellStyle name="40% - Ênfase2 2 2 2 4 2" xfId="20583"/>
    <cellStyle name="40% - Ênfase2 2 2 2 4 3" xfId="28711"/>
    <cellStyle name="40% - Ênfase2 2 2 2 4 4" xfId="36852"/>
    <cellStyle name="40% - Ênfase2 2 2 2 4 5" xfId="54576"/>
    <cellStyle name="40% - Ênfase2 2 2 2 5" xfId="2889"/>
    <cellStyle name="40% - Ênfase2 2 2 2 5 2" xfId="22203"/>
    <cellStyle name="40% - Ênfase2 2 2 2 5 3" xfId="30331"/>
    <cellStyle name="40% - Ênfase2 2 2 2 5 4" xfId="38472"/>
    <cellStyle name="40% - Ênfase2 2 2 2 5 5" xfId="54577"/>
    <cellStyle name="40% - Ênfase2 2 2 2 6" xfId="2890"/>
    <cellStyle name="40% - Ênfase2 2 2 2 6 2" xfId="23827"/>
    <cellStyle name="40% - Ênfase2 2 2 2 6 3" xfId="31955"/>
    <cellStyle name="40% - Ênfase2 2 2 2 6 4" xfId="40096"/>
    <cellStyle name="40% - Ênfase2 2 2 2 6 5" xfId="54578"/>
    <cellStyle name="40% - Ênfase2 2 2 2 7" xfId="2891"/>
    <cellStyle name="40% - Ênfase2 2 2 2 7 2" xfId="18967"/>
    <cellStyle name="40% - Ênfase2 2 2 2 7 3" xfId="27095"/>
    <cellStyle name="40% - Ênfase2 2 2 2 7 4" xfId="35236"/>
    <cellStyle name="40% - Ênfase2 2 2 2 7 5" xfId="54579"/>
    <cellStyle name="40% - Ênfase2 2 2 2 8" xfId="17331"/>
    <cellStyle name="40% - Ênfase2 2 2 2 9" xfId="25459"/>
    <cellStyle name="40% - Ênfase2 2 2 20" xfId="61776"/>
    <cellStyle name="40% - Ênfase2 2 2 3" xfId="2892"/>
    <cellStyle name="40% - Ênfase2 2 2 3 10" xfId="54580"/>
    <cellStyle name="40% - Ênfase2 2 2 3 2" xfId="2893"/>
    <cellStyle name="40% - Ênfase2 2 2 3 2 2" xfId="2894"/>
    <cellStyle name="40% - Ênfase2 2 2 3 2 2 2" xfId="21462"/>
    <cellStyle name="40% - Ênfase2 2 2 3 2 2 3" xfId="29590"/>
    <cellStyle name="40% - Ênfase2 2 2 3 2 2 4" xfId="37731"/>
    <cellStyle name="40% - Ênfase2 2 2 3 2 2 5" xfId="54582"/>
    <cellStyle name="40% - Ênfase2 2 2 3 2 3" xfId="2895"/>
    <cellStyle name="40% - Ênfase2 2 2 3 2 3 2" xfId="23082"/>
    <cellStyle name="40% - Ênfase2 2 2 3 2 3 3" xfId="31210"/>
    <cellStyle name="40% - Ênfase2 2 2 3 2 3 4" xfId="39351"/>
    <cellStyle name="40% - Ênfase2 2 2 3 2 3 5" xfId="54583"/>
    <cellStyle name="40% - Ênfase2 2 2 3 2 4" xfId="2896"/>
    <cellStyle name="40% - Ênfase2 2 2 3 2 4 2" xfId="24706"/>
    <cellStyle name="40% - Ênfase2 2 2 3 2 4 3" xfId="32834"/>
    <cellStyle name="40% - Ênfase2 2 2 3 2 4 4" xfId="40975"/>
    <cellStyle name="40% - Ênfase2 2 2 3 2 4 5" xfId="54584"/>
    <cellStyle name="40% - Ênfase2 2 2 3 2 5" xfId="2897"/>
    <cellStyle name="40% - Ênfase2 2 2 3 2 5 2" xfId="19846"/>
    <cellStyle name="40% - Ênfase2 2 2 3 2 5 3" xfId="27974"/>
    <cellStyle name="40% - Ênfase2 2 2 3 2 5 4" xfId="36115"/>
    <cellStyle name="40% - Ênfase2 2 2 3 2 5 5" xfId="54585"/>
    <cellStyle name="40% - Ênfase2 2 2 3 2 6" xfId="18210"/>
    <cellStyle name="40% - Ênfase2 2 2 3 2 7" xfId="26338"/>
    <cellStyle name="40% - Ênfase2 2 2 3 2 8" xfId="34479"/>
    <cellStyle name="40% - Ênfase2 2 2 3 2 9" xfId="54581"/>
    <cellStyle name="40% - Ênfase2 2 2 3 3" xfId="2898"/>
    <cellStyle name="40% - Ênfase2 2 2 3 3 2" xfId="20653"/>
    <cellStyle name="40% - Ênfase2 2 2 3 3 3" xfId="28781"/>
    <cellStyle name="40% - Ênfase2 2 2 3 3 4" xfId="36922"/>
    <cellStyle name="40% - Ênfase2 2 2 3 3 5" xfId="54586"/>
    <cellStyle name="40% - Ênfase2 2 2 3 4" xfId="2899"/>
    <cellStyle name="40% - Ênfase2 2 2 3 4 2" xfId="22273"/>
    <cellStyle name="40% - Ênfase2 2 2 3 4 3" xfId="30401"/>
    <cellStyle name="40% - Ênfase2 2 2 3 4 4" xfId="38542"/>
    <cellStyle name="40% - Ênfase2 2 2 3 4 5" xfId="54587"/>
    <cellStyle name="40% - Ênfase2 2 2 3 5" xfId="2900"/>
    <cellStyle name="40% - Ênfase2 2 2 3 5 2" xfId="23897"/>
    <cellStyle name="40% - Ênfase2 2 2 3 5 3" xfId="32025"/>
    <cellStyle name="40% - Ênfase2 2 2 3 5 4" xfId="40166"/>
    <cellStyle name="40% - Ênfase2 2 2 3 5 5" xfId="54588"/>
    <cellStyle name="40% - Ênfase2 2 2 3 6" xfId="2901"/>
    <cellStyle name="40% - Ênfase2 2 2 3 6 2" xfId="19037"/>
    <cellStyle name="40% - Ênfase2 2 2 3 6 3" xfId="27165"/>
    <cellStyle name="40% - Ênfase2 2 2 3 6 4" xfId="35306"/>
    <cellStyle name="40% - Ênfase2 2 2 3 6 5" xfId="54589"/>
    <cellStyle name="40% - Ênfase2 2 2 3 7" xfId="17401"/>
    <cellStyle name="40% - Ênfase2 2 2 3 8" xfId="25529"/>
    <cellStyle name="40% - Ênfase2 2 2 3 9" xfId="33670"/>
    <cellStyle name="40% - Ênfase2 2 2 4" xfId="2902"/>
    <cellStyle name="40% - Ênfase2 2 2 4 10" xfId="54590"/>
    <cellStyle name="40% - Ênfase2 2 2 4 2" xfId="2903"/>
    <cellStyle name="40% - Ênfase2 2 2 4 2 2" xfId="2904"/>
    <cellStyle name="40% - Ênfase2 2 2 4 2 2 2" xfId="21653"/>
    <cellStyle name="40% - Ênfase2 2 2 4 2 2 3" xfId="29781"/>
    <cellStyle name="40% - Ênfase2 2 2 4 2 2 4" xfId="37922"/>
    <cellStyle name="40% - Ênfase2 2 2 4 2 2 5" xfId="54592"/>
    <cellStyle name="40% - Ênfase2 2 2 4 2 3" xfId="2905"/>
    <cellStyle name="40% - Ênfase2 2 2 4 2 3 2" xfId="23273"/>
    <cellStyle name="40% - Ênfase2 2 2 4 2 3 3" xfId="31401"/>
    <cellStyle name="40% - Ênfase2 2 2 4 2 3 4" xfId="39542"/>
    <cellStyle name="40% - Ênfase2 2 2 4 2 3 5" xfId="54593"/>
    <cellStyle name="40% - Ênfase2 2 2 4 2 4" xfId="2906"/>
    <cellStyle name="40% - Ênfase2 2 2 4 2 4 2" xfId="24897"/>
    <cellStyle name="40% - Ênfase2 2 2 4 2 4 3" xfId="33025"/>
    <cellStyle name="40% - Ênfase2 2 2 4 2 4 4" xfId="41166"/>
    <cellStyle name="40% - Ênfase2 2 2 4 2 4 5" xfId="54594"/>
    <cellStyle name="40% - Ênfase2 2 2 4 2 5" xfId="2907"/>
    <cellStyle name="40% - Ênfase2 2 2 4 2 5 2" xfId="20037"/>
    <cellStyle name="40% - Ênfase2 2 2 4 2 5 3" xfId="28165"/>
    <cellStyle name="40% - Ênfase2 2 2 4 2 5 4" xfId="36306"/>
    <cellStyle name="40% - Ênfase2 2 2 4 2 5 5" xfId="54595"/>
    <cellStyle name="40% - Ênfase2 2 2 4 2 6" xfId="18401"/>
    <cellStyle name="40% - Ênfase2 2 2 4 2 7" xfId="26529"/>
    <cellStyle name="40% - Ênfase2 2 2 4 2 8" xfId="34670"/>
    <cellStyle name="40% - Ênfase2 2 2 4 2 9" xfId="54591"/>
    <cellStyle name="40% - Ênfase2 2 2 4 3" xfId="2908"/>
    <cellStyle name="40% - Ênfase2 2 2 4 3 2" xfId="20844"/>
    <cellStyle name="40% - Ênfase2 2 2 4 3 3" xfId="28972"/>
    <cellStyle name="40% - Ênfase2 2 2 4 3 4" xfId="37113"/>
    <cellStyle name="40% - Ênfase2 2 2 4 3 5" xfId="54596"/>
    <cellStyle name="40% - Ênfase2 2 2 4 4" xfId="2909"/>
    <cellStyle name="40% - Ênfase2 2 2 4 4 2" xfId="22464"/>
    <cellStyle name="40% - Ênfase2 2 2 4 4 3" xfId="30592"/>
    <cellStyle name="40% - Ênfase2 2 2 4 4 4" xfId="38733"/>
    <cellStyle name="40% - Ênfase2 2 2 4 4 5" xfId="54597"/>
    <cellStyle name="40% - Ênfase2 2 2 4 5" xfId="2910"/>
    <cellStyle name="40% - Ênfase2 2 2 4 5 2" xfId="24088"/>
    <cellStyle name="40% - Ênfase2 2 2 4 5 3" xfId="32216"/>
    <cellStyle name="40% - Ênfase2 2 2 4 5 4" xfId="40357"/>
    <cellStyle name="40% - Ênfase2 2 2 4 5 5" xfId="54598"/>
    <cellStyle name="40% - Ênfase2 2 2 4 6" xfId="2911"/>
    <cellStyle name="40% - Ênfase2 2 2 4 6 2" xfId="19228"/>
    <cellStyle name="40% - Ênfase2 2 2 4 6 3" xfId="27356"/>
    <cellStyle name="40% - Ênfase2 2 2 4 6 4" xfId="35497"/>
    <cellStyle name="40% - Ênfase2 2 2 4 6 5" xfId="54599"/>
    <cellStyle name="40% - Ênfase2 2 2 4 7" xfId="17592"/>
    <cellStyle name="40% - Ênfase2 2 2 4 8" xfId="25720"/>
    <cellStyle name="40% - Ênfase2 2 2 4 9" xfId="33861"/>
    <cellStyle name="40% - Ênfase2 2 2 5" xfId="2912"/>
    <cellStyle name="40% - Ênfase2 2 2 5 10" xfId="54600"/>
    <cellStyle name="40% - Ênfase2 2 2 5 2" xfId="2913"/>
    <cellStyle name="40% - Ênfase2 2 2 5 2 2" xfId="2914"/>
    <cellStyle name="40% - Ênfase2 2 2 5 2 2 2" xfId="21831"/>
    <cellStyle name="40% - Ênfase2 2 2 5 2 2 3" xfId="29959"/>
    <cellStyle name="40% - Ênfase2 2 2 5 2 2 4" xfId="38100"/>
    <cellStyle name="40% - Ênfase2 2 2 5 2 2 5" xfId="54602"/>
    <cellStyle name="40% - Ênfase2 2 2 5 2 3" xfId="2915"/>
    <cellStyle name="40% - Ênfase2 2 2 5 2 3 2" xfId="23451"/>
    <cellStyle name="40% - Ênfase2 2 2 5 2 3 3" xfId="31579"/>
    <cellStyle name="40% - Ênfase2 2 2 5 2 3 4" xfId="39720"/>
    <cellStyle name="40% - Ênfase2 2 2 5 2 3 5" xfId="54603"/>
    <cellStyle name="40% - Ênfase2 2 2 5 2 4" xfId="2916"/>
    <cellStyle name="40% - Ênfase2 2 2 5 2 4 2" xfId="25075"/>
    <cellStyle name="40% - Ênfase2 2 2 5 2 4 3" xfId="33203"/>
    <cellStyle name="40% - Ênfase2 2 2 5 2 4 4" xfId="41344"/>
    <cellStyle name="40% - Ênfase2 2 2 5 2 4 5" xfId="54604"/>
    <cellStyle name="40% - Ênfase2 2 2 5 2 5" xfId="2917"/>
    <cellStyle name="40% - Ênfase2 2 2 5 2 5 2" xfId="20215"/>
    <cellStyle name="40% - Ênfase2 2 2 5 2 5 3" xfId="28343"/>
    <cellStyle name="40% - Ênfase2 2 2 5 2 5 4" xfId="36484"/>
    <cellStyle name="40% - Ênfase2 2 2 5 2 5 5" xfId="54605"/>
    <cellStyle name="40% - Ênfase2 2 2 5 2 6" xfId="18579"/>
    <cellStyle name="40% - Ênfase2 2 2 5 2 7" xfId="26707"/>
    <cellStyle name="40% - Ênfase2 2 2 5 2 8" xfId="34848"/>
    <cellStyle name="40% - Ênfase2 2 2 5 2 9" xfId="54601"/>
    <cellStyle name="40% - Ênfase2 2 2 5 3" xfId="2918"/>
    <cellStyle name="40% - Ênfase2 2 2 5 3 2" xfId="21022"/>
    <cellStyle name="40% - Ênfase2 2 2 5 3 3" xfId="29150"/>
    <cellStyle name="40% - Ênfase2 2 2 5 3 4" xfId="37291"/>
    <cellStyle name="40% - Ênfase2 2 2 5 3 5" xfId="54606"/>
    <cellStyle name="40% - Ênfase2 2 2 5 4" xfId="2919"/>
    <cellStyle name="40% - Ênfase2 2 2 5 4 2" xfId="22642"/>
    <cellStyle name="40% - Ênfase2 2 2 5 4 3" xfId="30770"/>
    <cellStyle name="40% - Ênfase2 2 2 5 4 4" xfId="38911"/>
    <cellStyle name="40% - Ênfase2 2 2 5 4 5" xfId="54607"/>
    <cellStyle name="40% - Ênfase2 2 2 5 5" xfId="2920"/>
    <cellStyle name="40% - Ênfase2 2 2 5 5 2" xfId="24266"/>
    <cellStyle name="40% - Ênfase2 2 2 5 5 3" xfId="32394"/>
    <cellStyle name="40% - Ênfase2 2 2 5 5 4" xfId="40535"/>
    <cellStyle name="40% - Ênfase2 2 2 5 5 5" xfId="54608"/>
    <cellStyle name="40% - Ênfase2 2 2 5 6" xfId="2921"/>
    <cellStyle name="40% - Ênfase2 2 2 5 6 2" xfId="19406"/>
    <cellStyle name="40% - Ênfase2 2 2 5 6 3" xfId="27534"/>
    <cellStyle name="40% - Ênfase2 2 2 5 6 4" xfId="35675"/>
    <cellStyle name="40% - Ênfase2 2 2 5 6 5" xfId="54609"/>
    <cellStyle name="40% - Ênfase2 2 2 5 7" xfId="17770"/>
    <cellStyle name="40% - Ênfase2 2 2 5 8" xfId="25898"/>
    <cellStyle name="40% - Ênfase2 2 2 5 9" xfId="34039"/>
    <cellStyle name="40% - Ênfase2 2 2 6" xfId="2922"/>
    <cellStyle name="40% - Ênfase2 2 2 6 10" xfId="54610"/>
    <cellStyle name="40% - Ênfase2 2 2 6 2" xfId="2923"/>
    <cellStyle name="40% - Ênfase2 2 2 6 2 2" xfId="2924"/>
    <cellStyle name="40% - Ênfase2 2 2 6 2 2 2" xfId="21898"/>
    <cellStyle name="40% - Ênfase2 2 2 6 2 2 3" xfId="30026"/>
    <cellStyle name="40% - Ênfase2 2 2 6 2 2 4" xfId="38167"/>
    <cellStyle name="40% - Ênfase2 2 2 6 2 2 5" xfId="54612"/>
    <cellStyle name="40% - Ênfase2 2 2 6 2 3" xfId="2925"/>
    <cellStyle name="40% - Ênfase2 2 2 6 2 3 2" xfId="23518"/>
    <cellStyle name="40% - Ênfase2 2 2 6 2 3 3" xfId="31646"/>
    <cellStyle name="40% - Ênfase2 2 2 6 2 3 4" xfId="39787"/>
    <cellStyle name="40% - Ênfase2 2 2 6 2 3 5" xfId="54613"/>
    <cellStyle name="40% - Ênfase2 2 2 6 2 4" xfId="2926"/>
    <cellStyle name="40% - Ênfase2 2 2 6 2 4 2" xfId="25142"/>
    <cellStyle name="40% - Ênfase2 2 2 6 2 4 3" xfId="33270"/>
    <cellStyle name="40% - Ênfase2 2 2 6 2 4 4" xfId="41411"/>
    <cellStyle name="40% - Ênfase2 2 2 6 2 4 5" xfId="54614"/>
    <cellStyle name="40% - Ênfase2 2 2 6 2 5" xfId="2927"/>
    <cellStyle name="40% - Ênfase2 2 2 6 2 5 2" xfId="20282"/>
    <cellStyle name="40% - Ênfase2 2 2 6 2 5 3" xfId="28410"/>
    <cellStyle name="40% - Ênfase2 2 2 6 2 5 4" xfId="36551"/>
    <cellStyle name="40% - Ênfase2 2 2 6 2 5 5" xfId="54615"/>
    <cellStyle name="40% - Ênfase2 2 2 6 2 6" xfId="18646"/>
    <cellStyle name="40% - Ênfase2 2 2 6 2 7" xfId="26774"/>
    <cellStyle name="40% - Ênfase2 2 2 6 2 8" xfId="34915"/>
    <cellStyle name="40% - Ênfase2 2 2 6 2 9" xfId="54611"/>
    <cellStyle name="40% - Ênfase2 2 2 6 3" xfId="2928"/>
    <cellStyle name="40% - Ênfase2 2 2 6 3 2" xfId="21089"/>
    <cellStyle name="40% - Ênfase2 2 2 6 3 3" xfId="29217"/>
    <cellStyle name="40% - Ênfase2 2 2 6 3 4" xfId="37358"/>
    <cellStyle name="40% - Ênfase2 2 2 6 3 5" xfId="54616"/>
    <cellStyle name="40% - Ênfase2 2 2 6 4" xfId="2929"/>
    <cellStyle name="40% - Ênfase2 2 2 6 4 2" xfId="22709"/>
    <cellStyle name="40% - Ênfase2 2 2 6 4 3" xfId="30837"/>
    <cellStyle name="40% - Ênfase2 2 2 6 4 4" xfId="38978"/>
    <cellStyle name="40% - Ênfase2 2 2 6 4 5" xfId="54617"/>
    <cellStyle name="40% - Ênfase2 2 2 6 5" xfId="2930"/>
    <cellStyle name="40% - Ênfase2 2 2 6 5 2" xfId="24333"/>
    <cellStyle name="40% - Ênfase2 2 2 6 5 3" xfId="32461"/>
    <cellStyle name="40% - Ênfase2 2 2 6 5 4" xfId="40602"/>
    <cellStyle name="40% - Ênfase2 2 2 6 5 5" xfId="54618"/>
    <cellStyle name="40% - Ênfase2 2 2 6 6" xfId="2931"/>
    <cellStyle name="40% - Ênfase2 2 2 6 6 2" xfId="19473"/>
    <cellStyle name="40% - Ênfase2 2 2 6 6 3" xfId="27601"/>
    <cellStyle name="40% - Ênfase2 2 2 6 6 4" xfId="35742"/>
    <cellStyle name="40% - Ênfase2 2 2 6 6 5" xfId="54619"/>
    <cellStyle name="40% - Ênfase2 2 2 6 7" xfId="17837"/>
    <cellStyle name="40% - Ênfase2 2 2 6 8" xfId="25965"/>
    <cellStyle name="40% - Ênfase2 2 2 6 9" xfId="34106"/>
    <cellStyle name="40% - Ênfase2 2 2 7" xfId="2932"/>
    <cellStyle name="40% - Ênfase2 2 2 7 10" xfId="54620"/>
    <cellStyle name="40% - Ênfase2 2 2 7 2" xfId="2933"/>
    <cellStyle name="40% - Ênfase2 2 2 7 2 2" xfId="2934"/>
    <cellStyle name="40% - Ênfase2 2 2 7 2 2 2" xfId="21965"/>
    <cellStyle name="40% - Ênfase2 2 2 7 2 2 3" xfId="30093"/>
    <cellStyle name="40% - Ênfase2 2 2 7 2 2 4" xfId="38234"/>
    <cellStyle name="40% - Ênfase2 2 2 7 2 2 5" xfId="54622"/>
    <cellStyle name="40% - Ênfase2 2 2 7 2 3" xfId="2935"/>
    <cellStyle name="40% - Ênfase2 2 2 7 2 3 2" xfId="23585"/>
    <cellStyle name="40% - Ênfase2 2 2 7 2 3 3" xfId="31713"/>
    <cellStyle name="40% - Ênfase2 2 2 7 2 3 4" xfId="39854"/>
    <cellStyle name="40% - Ênfase2 2 2 7 2 3 5" xfId="54623"/>
    <cellStyle name="40% - Ênfase2 2 2 7 2 4" xfId="2936"/>
    <cellStyle name="40% - Ênfase2 2 2 7 2 4 2" xfId="25209"/>
    <cellStyle name="40% - Ênfase2 2 2 7 2 4 3" xfId="33337"/>
    <cellStyle name="40% - Ênfase2 2 2 7 2 4 4" xfId="41478"/>
    <cellStyle name="40% - Ênfase2 2 2 7 2 4 5" xfId="54624"/>
    <cellStyle name="40% - Ênfase2 2 2 7 2 5" xfId="2937"/>
    <cellStyle name="40% - Ênfase2 2 2 7 2 5 2" xfId="20349"/>
    <cellStyle name="40% - Ênfase2 2 2 7 2 5 3" xfId="28477"/>
    <cellStyle name="40% - Ênfase2 2 2 7 2 5 4" xfId="36618"/>
    <cellStyle name="40% - Ênfase2 2 2 7 2 5 5" xfId="54625"/>
    <cellStyle name="40% - Ênfase2 2 2 7 2 6" xfId="18713"/>
    <cellStyle name="40% - Ênfase2 2 2 7 2 7" xfId="26841"/>
    <cellStyle name="40% - Ênfase2 2 2 7 2 8" xfId="34982"/>
    <cellStyle name="40% - Ênfase2 2 2 7 2 9" xfId="54621"/>
    <cellStyle name="40% - Ênfase2 2 2 7 3" xfId="2938"/>
    <cellStyle name="40% - Ênfase2 2 2 7 3 2" xfId="21156"/>
    <cellStyle name="40% - Ênfase2 2 2 7 3 3" xfId="29284"/>
    <cellStyle name="40% - Ênfase2 2 2 7 3 4" xfId="37425"/>
    <cellStyle name="40% - Ênfase2 2 2 7 3 5" xfId="54626"/>
    <cellStyle name="40% - Ênfase2 2 2 7 4" xfId="2939"/>
    <cellStyle name="40% - Ênfase2 2 2 7 4 2" xfId="22776"/>
    <cellStyle name="40% - Ênfase2 2 2 7 4 3" xfId="30904"/>
    <cellStyle name="40% - Ênfase2 2 2 7 4 4" xfId="39045"/>
    <cellStyle name="40% - Ênfase2 2 2 7 4 5" xfId="54627"/>
    <cellStyle name="40% - Ênfase2 2 2 7 5" xfId="2940"/>
    <cellStyle name="40% - Ênfase2 2 2 7 5 2" xfId="24400"/>
    <cellStyle name="40% - Ênfase2 2 2 7 5 3" xfId="32528"/>
    <cellStyle name="40% - Ênfase2 2 2 7 5 4" xfId="40669"/>
    <cellStyle name="40% - Ênfase2 2 2 7 5 5" xfId="54628"/>
    <cellStyle name="40% - Ênfase2 2 2 7 6" xfId="2941"/>
    <cellStyle name="40% - Ênfase2 2 2 7 6 2" xfId="19540"/>
    <cellStyle name="40% - Ênfase2 2 2 7 6 3" xfId="27668"/>
    <cellStyle name="40% - Ênfase2 2 2 7 6 4" xfId="35809"/>
    <cellStyle name="40% - Ênfase2 2 2 7 6 5" xfId="54629"/>
    <cellStyle name="40% - Ênfase2 2 2 7 7" xfId="17904"/>
    <cellStyle name="40% - Ênfase2 2 2 7 8" xfId="26032"/>
    <cellStyle name="40% - Ênfase2 2 2 7 9" xfId="34173"/>
    <cellStyle name="40% - Ênfase2 2 2 8" xfId="2942"/>
    <cellStyle name="40% - Ênfase2 2 2 8 2" xfId="2943"/>
    <cellStyle name="40% - Ênfase2 2 2 8 2 2" xfId="21350"/>
    <cellStyle name="40% - Ênfase2 2 2 8 2 3" xfId="29478"/>
    <cellStyle name="40% - Ênfase2 2 2 8 2 4" xfId="37619"/>
    <cellStyle name="40% - Ênfase2 2 2 8 2 5" xfId="54631"/>
    <cellStyle name="40% - Ênfase2 2 2 8 3" xfId="2944"/>
    <cellStyle name="40% - Ênfase2 2 2 8 3 2" xfId="22970"/>
    <cellStyle name="40% - Ênfase2 2 2 8 3 3" xfId="31098"/>
    <cellStyle name="40% - Ênfase2 2 2 8 3 4" xfId="39239"/>
    <cellStyle name="40% - Ênfase2 2 2 8 3 5" xfId="54632"/>
    <cellStyle name="40% - Ênfase2 2 2 8 4" xfId="2945"/>
    <cellStyle name="40% - Ênfase2 2 2 8 4 2" xfId="24594"/>
    <cellStyle name="40% - Ênfase2 2 2 8 4 3" xfId="32722"/>
    <cellStyle name="40% - Ênfase2 2 2 8 4 4" xfId="40863"/>
    <cellStyle name="40% - Ênfase2 2 2 8 4 5" xfId="54633"/>
    <cellStyle name="40% - Ênfase2 2 2 8 5" xfId="2946"/>
    <cellStyle name="40% - Ênfase2 2 2 8 5 2" xfId="19597"/>
    <cellStyle name="40% - Ênfase2 2 2 8 5 3" xfId="27725"/>
    <cellStyle name="40% - Ênfase2 2 2 8 5 4" xfId="35866"/>
    <cellStyle name="40% - Ênfase2 2 2 8 5 5" xfId="54634"/>
    <cellStyle name="40% - Ênfase2 2 2 8 6" xfId="18098"/>
    <cellStyle name="40% - Ênfase2 2 2 8 7" xfId="26226"/>
    <cellStyle name="40% - Ênfase2 2 2 8 8" xfId="34367"/>
    <cellStyle name="40% - Ênfase2 2 2 8 9" xfId="54630"/>
    <cellStyle name="40% - Ênfase2 2 2 9" xfId="2947"/>
    <cellStyle name="40% - Ênfase2 2 2 9 2" xfId="20541"/>
    <cellStyle name="40% - Ênfase2 2 2 9 3" xfId="28669"/>
    <cellStyle name="40% - Ênfase2 2 2 9 4" xfId="36810"/>
    <cellStyle name="40% - Ênfase2 2 2 9 5" xfId="54635"/>
    <cellStyle name="40% - Ênfase2 2 20" xfId="60883"/>
    <cellStyle name="40% - Ênfase2 2 21" xfId="60964"/>
    <cellStyle name="40% - Ênfase2 2 22" xfId="61443"/>
    <cellStyle name="40% - Ênfase2 2 23" xfId="61649"/>
    <cellStyle name="40% - Ênfase2 2 3" xfId="62"/>
    <cellStyle name="40% - Ênfase2 2 3 10" xfId="25453"/>
    <cellStyle name="40% - Ênfase2 2 3 11" xfId="33586"/>
    <cellStyle name="40% - Ênfase2 2 3 12" xfId="61304"/>
    <cellStyle name="40% - Ênfase2 2 3 13" xfId="61609"/>
    <cellStyle name="40% - Ênfase2 2 3 14" xfId="61816"/>
    <cellStyle name="40% - Ênfase2 2 3 2" xfId="2948"/>
    <cellStyle name="40% - Ênfase2 2 3 2 2" xfId="2949"/>
    <cellStyle name="40% - Ênfase2 2 3 2 2 2" xfId="43521"/>
    <cellStyle name="40% - Ênfase2 2 3 2 3" xfId="2950"/>
    <cellStyle name="40% - Ênfase2 2 3 2 4" xfId="43520"/>
    <cellStyle name="40% - Ênfase2 2 3 3" xfId="2951"/>
    <cellStyle name="40% - Ênfase2 2 3 3 10" xfId="54636"/>
    <cellStyle name="40% - Ênfase2 2 3 3 2" xfId="2952"/>
    <cellStyle name="40% - Ênfase2 2 3 3 2 2" xfId="2953"/>
    <cellStyle name="40% - Ênfase2 2 3 3 2 2 2" xfId="21689"/>
    <cellStyle name="40% - Ênfase2 2 3 3 2 2 3" xfId="29817"/>
    <cellStyle name="40% - Ênfase2 2 3 3 2 2 4" xfId="37958"/>
    <cellStyle name="40% - Ênfase2 2 3 3 2 2 5" xfId="54638"/>
    <cellStyle name="40% - Ênfase2 2 3 3 2 3" xfId="2954"/>
    <cellStyle name="40% - Ênfase2 2 3 3 2 3 2" xfId="23309"/>
    <cellStyle name="40% - Ênfase2 2 3 3 2 3 3" xfId="31437"/>
    <cellStyle name="40% - Ênfase2 2 3 3 2 3 4" xfId="39578"/>
    <cellStyle name="40% - Ênfase2 2 3 3 2 3 5" xfId="54639"/>
    <cellStyle name="40% - Ênfase2 2 3 3 2 4" xfId="2955"/>
    <cellStyle name="40% - Ênfase2 2 3 3 2 4 2" xfId="24933"/>
    <cellStyle name="40% - Ênfase2 2 3 3 2 4 3" xfId="33061"/>
    <cellStyle name="40% - Ênfase2 2 3 3 2 4 4" xfId="41202"/>
    <cellStyle name="40% - Ênfase2 2 3 3 2 4 5" xfId="54640"/>
    <cellStyle name="40% - Ênfase2 2 3 3 2 5" xfId="2956"/>
    <cellStyle name="40% - Ênfase2 2 3 3 2 5 2" xfId="20073"/>
    <cellStyle name="40% - Ênfase2 2 3 3 2 5 3" xfId="28201"/>
    <cellStyle name="40% - Ênfase2 2 3 3 2 5 4" xfId="36342"/>
    <cellStyle name="40% - Ênfase2 2 3 3 2 5 5" xfId="54641"/>
    <cellStyle name="40% - Ênfase2 2 3 3 2 6" xfId="18437"/>
    <cellStyle name="40% - Ênfase2 2 3 3 2 7" xfId="26565"/>
    <cellStyle name="40% - Ênfase2 2 3 3 2 8" xfId="34706"/>
    <cellStyle name="40% - Ênfase2 2 3 3 2 9" xfId="54637"/>
    <cellStyle name="40% - Ênfase2 2 3 3 3" xfId="2957"/>
    <cellStyle name="40% - Ênfase2 2 3 3 3 2" xfId="20880"/>
    <cellStyle name="40% - Ênfase2 2 3 3 3 3" xfId="29008"/>
    <cellStyle name="40% - Ênfase2 2 3 3 3 4" xfId="37149"/>
    <cellStyle name="40% - Ênfase2 2 3 3 3 5" xfId="54642"/>
    <cellStyle name="40% - Ênfase2 2 3 3 4" xfId="2958"/>
    <cellStyle name="40% - Ênfase2 2 3 3 4 2" xfId="22500"/>
    <cellStyle name="40% - Ênfase2 2 3 3 4 3" xfId="30628"/>
    <cellStyle name="40% - Ênfase2 2 3 3 4 4" xfId="38769"/>
    <cellStyle name="40% - Ênfase2 2 3 3 4 5" xfId="54643"/>
    <cellStyle name="40% - Ênfase2 2 3 3 5" xfId="2959"/>
    <cellStyle name="40% - Ênfase2 2 3 3 5 2" xfId="24124"/>
    <cellStyle name="40% - Ênfase2 2 3 3 5 3" xfId="32252"/>
    <cellStyle name="40% - Ênfase2 2 3 3 5 4" xfId="40393"/>
    <cellStyle name="40% - Ênfase2 2 3 3 5 5" xfId="54644"/>
    <cellStyle name="40% - Ênfase2 2 3 3 6" xfId="2960"/>
    <cellStyle name="40% - Ênfase2 2 3 3 6 2" xfId="19264"/>
    <cellStyle name="40% - Ênfase2 2 3 3 6 3" xfId="27392"/>
    <cellStyle name="40% - Ênfase2 2 3 3 6 4" xfId="35533"/>
    <cellStyle name="40% - Ênfase2 2 3 3 6 5" xfId="54645"/>
    <cellStyle name="40% - Ênfase2 2 3 3 7" xfId="17628"/>
    <cellStyle name="40% - Ênfase2 2 3 3 8" xfId="25756"/>
    <cellStyle name="40% - Ênfase2 2 3 3 9" xfId="33897"/>
    <cellStyle name="40% - Ênfase2 2 3 4" xfId="2961"/>
    <cellStyle name="40% - Ênfase2 2 3 4 2" xfId="2962"/>
    <cellStyle name="40% - Ênfase2 2 3 4 2 2" xfId="21386"/>
    <cellStyle name="40% - Ênfase2 2 3 4 2 3" xfId="29514"/>
    <cellStyle name="40% - Ênfase2 2 3 4 2 4" xfId="37655"/>
    <cellStyle name="40% - Ênfase2 2 3 4 2 5" xfId="54647"/>
    <cellStyle name="40% - Ênfase2 2 3 4 3" xfId="2963"/>
    <cellStyle name="40% - Ênfase2 2 3 4 3 2" xfId="23006"/>
    <cellStyle name="40% - Ênfase2 2 3 4 3 3" xfId="31134"/>
    <cellStyle name="40% - Ênfase2 2 3 4 3 4" xfId="39275"/>
    <cellStyle name="40% - Ênfase2 2 3 4 3 5" xfId="54648"/>
    <cellStyle name="40% - Ênfase2 2 3 4 4" xfId="2964"/>
    <cellStyle name="40% - Ênfase2 2 3 4 4 2" xfId="24630"/>
    <cellStyle name="40% - Ênfase2 2 3 4 4 3" xfId="32758"/>
    <cellStyle name="40% - Ênfase2 2 3 4 4 4" xfId="40899"/>
    <cellStyle name="40% - Ênfase2 2 3 4 4 5" xfId="54649"/>
    <cellStyle name="40% - Ênfase2 2 3 4 5" xfId="2965"/>
    <cellStyle name="40% - Ênfase2 2 3 4 5 2" xfId="19773"/>
    <cellStyle name="40% - Ênfase2 2 3 4 5 3" xfId="27901"/>
    <cellStyle name="40% - Ênfase2 2 3 4 5 4" xfId="36042"/>
    <cellStyle name="40% - Ênfase2 2 3 4 5 5" xfId="54650"/>
    <cellStyle name="40% - Ênfase2 2 3 4 6" xfId="18134"/>
    <cellStyle name="40% - Ênfase2 2 3 4 7" xfId="26262"/>
    <cellStyle name="40% - Ênfase2 2 3 4 8" xfId="34403"/>
    <cellStyle name="40% - Ênfase2 2 3 4 9" xfId="54646"/>
    <cellStyle name="40% - Ênfase2 2 3 5" xfId="2966"/>
    <cellStyle name="40% - Ênfase2 2 3 5 2" xfId="20577"/>
    <cellStyle name="40% - Ênfase2 2 3 5 3" xfId="28705"/>
    <cellStyle name="40% - Ênfase2 2 3 5 4" xfId="36846"/>
    <cellStyle name="40% - Ênfase2 2 3 5 5" xfId="54651"/>
    <cellStyle name="40% - Ênfase2 2 3 6" xfId="2967"/>
    <cellStyle name="40% - Ênfase2 2 3 6 2" xfId="22197"/>
    <cellStyle name="40% - Ênfase2 2 3 6 3" xfId="30325"/>
    <cellStyle name="40% - Ênfase2 2 3 6 4" xfId="38466"/>
    <cellStyle name="40% - Ênfase2 2 3 6 5" xfId="54652"/>
    <cellStyle name="40% - Ênfase2 2 3 7" xfId="2968"/>
    <cellStyle name="40% - Ênfase2 2 3 7 2" xfId="23821"/>
    <cellStyle name="40% - Ênfase2 2 3 7 3" xfId="31949"/>
    <cellStyle name="40% - Ênfase2 2 3 7 4" xfId="40090"/>
    <cellStyle name="40% - Ênfase2 2 3 7 5" xfId="54653"/>
    <cellStyle name="40% - Ênfase2 2 3 8" xfId="2969"/>
    <cellStyle name="40% - Ênfase2 2 3 8 2" xfId="18961"/>
    <cellStyle name="40% - Ênfase2 2 3 8 3" xfId="27089"/>
    <cellStyle name="40% - Ênfase2 2 3 8 4" xfId="35230"/>
    <cellStyle name="40% - Ênfase2 2 3 8 5" xfId="54654"/>
    <cellStyle name="40% - Ênfase2 2 3 9" xfId="17325"/>
    <cellStyle name="40% - Ênfase2 2 3 9 2" xfId="54655"/>
    <cellStyle name="40% - Ênfase2 2 4" xfId="63"/>
    <cellStyle name="40% - Ênfase2 2 4 10" xfId="17370"/>
    <cellStyle name="40% - Ênfase2 2 4 11" xfId="25498"/>
    <cellStyle name="40% - Ênfase2 2 4 12" xfId="33638"/>
    <cellStyle name="40% - Ênfase2 2 4 2" xfId="2970"/>
    <cellStyle name="40% - Ênfase2 2 4 3" xfId="2971"/>
    <cellStyle name="40% - Ênfase2 2 4 3 10" xfId="54656"/>
    <cellStyle name="40% - Ênfase2 2 4 3 2" xfId="2972"/>
    <cellStyle name="40% - Ênfase2 2 4 3 2 2" xfId="2973"/>
    <cellStyle name="40% - Ênfase2 2 4 3 2 2 2" xfId="21742"/>
    <cellStyle name="40% - Ênfase2 2 4 3 2 2 3" xfId="29870"/>
    <cellStyle name="40% - Ênfase2 2 4 3 2 2 4" xfId="38011"/>
    <cellStyle name="40% - Ênfase2 2 4 3 2 2 5" xfId="54658"/>
    <cellStyle name="40% - Ênfase2 2 4 3 2 3" xfId="2974"/>
    <cellStyle name="40% - Ênfase2 2 4 3 2 3 2" xfId="23362"/>
    <cellStyle name="40% - Ênfase2 2 4 3 2 3 3" xfId="31490"/>
    <cellStyle name="40% - Ênfase2 2 4 3 2 3 4" xfId="39631"/>
    <cellStyle name="40% - Ênfase2 2 4 3 2 3 5" xfId="54659"/>
    <cellStyle name="40% - Ênfase2 2 4 3 2 4" xfId="2975"/>
    <cellStyle name="40% - Ênfase2 2 4 3 2 4 2" xfId="24986"/>
    <cellStyle name="40% - Ênfase2 2 4 3 2 4 3" xfId="33114"/>
    <cellStyle name="40% - Ênfase2 2 4 3 2 4 4" xfId="41255"/>
    <cellStyle name="40% - Ênfase2 2 4 3 2 4 5" xfId="54660"/>
    <cellStyle name="40% - Ênfase2 2 4 3 2 5" xfId="2976"/>
    <cellStyle name="40% - Ênfase2 2 4 3 2 5 2" xfId="20126"/>
    <cellStyle name="40% - Ênfase2 2 4 3 2 5 3" xfId="28254"/>
    <cellStyle name="40% - Ênfase2 2 4 3 2 5 4" xfId="36395"/>
    <cellStyle name="40% - Ênfase2 2 4 3 2 5 5" xfId="54661"/>
    <cellStyle name="40% - Ênfase2 2 4 3 2 6" xfId="18490"/>
    <cellStyle name="40% - Ênfase2 2 4 3 2 7" xfId="26618"/>
    <cellStyle name="40% - Ênfase2 2 4 3 2 8" xfId="34759"/>
    <cellStyle name="40% - Ênfase2 2 4 3 2 9" xfId="54657"/>
    <cellStyle name="40% - Ênfase2 2 4 3 3" xfId="2977"/>
    <cellStyle name="40% - Ênfase2 2 4 3 3 2" xfId="20933"/>
    <cellStyle name="40% - Ênfase2 2 4 3 3 3" xfId="29061"/>
    <cellStyle name="40% - Ênfase2 2 4 3 3 4" xfId="37202"/>
    <cellStyle name="40% - Ênfase2 2 4 3 3 5" xfId="54662"/>
    <cellStyle name="40% - Ênfase2 2 4 3 4" xfId="2978"/>
    <cellStyle name="40% - Ênfase2 2 4 3 4 2" xfId="22553"/>
    <cellStyle name="40% - Ênfase2 2 4 3 4 3" xfId="30681"/>
    <cellStyle name="40% - Ênfase2 2 4 3 4 4" xfId="38822"/>
    <cellStyle name="40% - Ênfase2 2 4 3 4 5" xfId="54663"/>
    <cellStyle name="40% - Ênfase2 2 4 3 5" xfId="2979"/>
    <cellStyle name="40% - Ênfase2 2 4 3 5 2" xfId="24177"/>
    <cellStyle name="40% - Ênfase2 2 4 3 5 3" xfId="32305"/>
    <cellStyle name="40% - Ênfase2 2 4 3 5 4" xfId="40446"/>
    <cellStyle name="40% - Ênfase2 2 4 3 5 5" xfId="54664"/>
    <cellStyle name="40% - Ênfase2 2 4 3 6" xfId="2980"/>
    <cellStyle name="40% - Ênfase2 2 4 3 6 2" xfId="19317"/>
    <cellStyle name="40% - Ênfase2 2 4 3 6 3" xfId="27445"/>
    <cellStyle name="40% - Ênfase2 2 4 3 6 4" xfId="35586"/>
    <cellStyle name="40% - Ênfase2 2 4 3 6 5" xfId="54665"/>
    <cellStyle name="40% - Ênfase2 2 4 3 7" xfId="17681"/>
    <cellStyle name="40% - Ênfase2 2 4 3 8" xfId="25809"/>
    <cellStyle name="40% - Ênfase2 2 4 3 9" xfId="33950"/>
    <cellStyle name="40% - Ênfase2 2 4 4" xfId="2981"/>
    <cellStyle name="40% - Ênfase2 2 4 4 2" xfId="2982"/>
    <cellStyle name="40% - Ênfase2 2 4 4 2 2" xfId="21431"/>
    <cellStyle name="40% - Ênfase2 2 4 4 2 3" xfId="29559"/>
    <cellStyle name="40% - Ênfase2 2 4 4 2 4" xfId="37700"/>
    <cellStyle name="40% - Ênfase2 2 4 4 2 5" xfId="54667"/>
    <cellStyle name="40% - Ênfase2 2 4 4 3" xfId="2983"/>
    <cellStyle name="40% - Ênfase2 2 4 4 3 2" xfId="23051"/>
    <cellStyle name="40% - Ênfase2 2 4 4 3 3" xfId="31179"/>
    <cellStyle name="40% - Ênfase2 2 4 4 3 4" xfId="39320"/>
    <cellStyle name="40% - Ênfase2 2 4 4 3 5" xfId="54668"/>
    <cellStyle name="40% - Ênfase2 2 4 4 4" xfId="2984"/>
    <cellStyle name="40% - Ênfase2 2 4 4 4 2" xfId="24675"/>
    <cellStyle name="40% - Ênfase2 2 4 4 4 3" xfId="32803"/>
    <cellStyle name="40% - Ênfase2 2 4 4 4 4" xfId="40944"/>
    <cellStyle name="40% - Ênfase2 2 4 4 4 5" xfId="54669"/>
    <cellStyle name="40% - Ênfase2 2 4 4 5" xfId="2985"/>
    <cellStyle name="40% - Ênfase2 2 4 4 5 2" xfId="19815"/>
    <cellStyle name="40% - Ênfase2 2 4 4 5 3" xfId="27943"/>
    <cellStyle name="40% - Ênfase2 2 4 4 5 4" xfId="36084"/>
    <cellStyle name="40% - Ênfase2 2 4 4 5 5" xfId="54670"/>
    <cellStyle name="40% - Ênfase2 2 4 4 6" xfId="18179"/>
    <cellStyle name="40% - Ênfase2 2 4 4 7" xfId="26307"/>
    <cellStyle name="40% - Ênfase2 2 4 4 8" xfId="34448"/>
    <cellStyle name="40% - Ênfase2 2 4 4 9" xfId="54666"/>
    <cellStyle name="40% - Ênfase2 2 4 5" xfId="2986"/>
    <cellStyle name="40% - Ênfase2 2 4 5 2" xfId="20622"/>
    <cellStyle name="40% - Ênfase2 2 4 5 3" xfId="28750"/>
    <cellStyle name="40% - Ênfase2 2 4 5 4" xfId="36891"/>
    <cellStyle name="40% - Ênfase2 2 4 5 5" xfId="54671"/>
    <cellStyle name="40% - Ênfase2 2 4 6" xfId="2987"/>
    <cellStyle name="40% - Ênfase2 2 4 6 2" xfId="22242"/>
    <cellStyle name="40% - Ênfase2 2 4 6 3" xfId="30370"/>
    <cellStyle name="40% - Ênfase2 2 4 6 4" xfId="38511"/>
    <cellStyle name="40% - Ênfase2 2 4 6 5" xfId="54672"/>
    <cellStyle name="40% - Ênfase2 2 4 7" xfId="2988"/>
    <cellStyle name="40% - Ênfase2 2 4 7 2" xfId="23866"/>
    <cellStyle name="40% - Ênfase2 2 4 7 3" xfId="31994"/>
    <cellStyle name="40% - Ênfase2 2 4 7 4" xfId="40135"/>
    <cellStyle name="40% - Ênfase2 2 4 7 5" xfId="54673"/>
    <cellStyle name="40% - Ênfase2 2 4 8" xfId="2989"/>
    <cellStyle name="40% - Ênfase2 2 4 8 2" xfId="19006"/>
    <cellStyle name="40% - Ênfase2 2 4 8 3" xfId="27134"/>
    <cellStyle name="40% - Ênfase2 2 4 8 4" xfId="35275"/>
    <cellStyle name="40% - Ênfase2 2 4 8 5" xfId="54674"/>
    <cellStyle name="40% - Ênfase2 2 4 9" xfId="2990"/>
    <cellStyle name="40% - Ênfase2 2 4 9 2" xfId="43522"/>
    <cellStyle name="40% - Ênfase2 2 4 9 3" xfId="54675"/>
    <cellStyle name="40% - Ênfase2 2 5" xfId="2991"/>
    <cellStyle name="40% - Ênfase2 2 5 10" xfId="33669"/>
    <cellStyle name="40% - Ênfase2 2 5 11" xfId="54676"/>
    <cellStyle name="40% - Ênfase2 2 5 2" xfId="2992"/>
    <cellStyle name="40% - Ênfase2 2 5 2 10" xfId="54677"/>
    <cellStyle name="40% - Ênfase2 2 5 2 2" xfId="2993"/>
    <cellStyle name="40% - Ênfase2 2 5 2 2 2" xfId="2994"/>
    <cellStyle name="40% - Ênfase2 2 5 2 2 2 2" xfId="21772"/>
    <cellStyle name="40% - Ênfase2 2 5 2 2 2 3" xfId="29900"/>
    <cellStyle name="40% - Ênfase2 2 5 2 2 2 4" xfId="38041"/>
    <cellStyle name="40% - Ênfase2 2 5 2 2 2 5" xfId="54679"/>
    <cellStyle name="40% - Ênfase2 2 5 2 2 3" xfId="2995"/>
    <cellStyle name="40% - Ênfase2 2 5 2 2 3 2" xfId="23392"/>
    <cellStyle name="40% - Ênfase2 2 5 2 2 3 3" xfId="31520"/>
    <cellStyle name="40% - Ênfase2 2 5 2 2 3 4" xfId="39661"/>
    <cellStyle name="40% - Ênfase2 2 5 2 2 3 5" xfId="54680"/>
    <cellStyle name="40% - Ênfase2 2 5 2 2 4" xfId="2996"/>
    <cellStyle name="40% - Ênfase2 2 5 2 2 4 2" xfId="25016"/>
    <cellStyle name="40% - Ênfase2 2 5 2 2 4 3" xfId="33144"/>
    <cellStyle name="40% - Ênfase2 2 5 2 2 4 4" xfId="41285"/>
    <cellStyle name="40% - Ênfase2 2 5 2 2 4 5" xfId="54681"/>
    <cellStyle name="40% - Ênfase2 2 5 2 2 5" xfId="2997"/>
    <cellStyle name="40% - Ênfase2 2 5 2 2 5 2" xfId="20156"/>
    <cellStyle name="40% - Ênfase2 2 5 2 2 5 3" xfId="28284"/>
    <cellStyle name="40% - Ênfase2 2 5 2 2 5 4" xfId="36425"/>
    <cellStyle name="40% - Ênfase2 2 5 2 2 5 5" xfId="54682"/>
    <cellStyle name="40% - Ênfase2 2 5 2 2 6" xfId="18520"/>
    <cellStyle name="40% - Ênfase2 2 5 2 2 7" xfId="26648"/>
    <cellStyle name="40% - Ênfase2 2 5 2 2 8" xfId="34789"/>
    <cellStyle name="40% - Ênfase2 2 5 2 2 9" xfId="54678"/>
    <cellStyle name="40% - Ênfase2 2 5 2 3" xfId="2998"/>
    <cellStyle name="40% - Ênfase2 2 5 2 3 2" xfId="20963"/>
    <cellStyle name="40% - Ênfase2 2 5 2 3 3" xfId="29091"/>
    <cellStyle name="40% - Ênfase2 2 5 2 3 4" xfId="37232"/>
    <cellStyle name="40% - Ênfase2 2 5 2 3 5" xfId="54683"/>
    <cellStyle name="40% - Ênfase2 2 5 2 4" xfId="2999"/>
    <cellStyle name="40% - Ênfase2 2 5 2 4 2" xfId="22583"/>
    <cellStyle name="40% - Ênfase2 2 5 2 4 3" xfId="30711"/>
    <cellStyle name="40% - Ênfase2 2 5 2 4 4" xfId="38852"/>
    <cellStyle name="40% - Ênfase2 2 5 2 4 5" xfId="54684"/>
    <cellStyle name="40% - Ênfase2 2 5 2 5" xfId="3000"/>
    <cellStyle name="40% - Ênfase2 2 5 2 5 2" xfId="24207"/>
    <cellStyle name="40% - Ênfase2 2 5 2 5 3" xfId="32335"/>
    <cellStyle name="40% - Ênfase2 2 5 2 5 4" xfId="40476"/>
    <cellStyle name="40% - Ênfase2 2 5 2 5 5" xfId="54685"/>
    <cellStyle name="40% - Ênfase2 2 5 2 6" xfId="3001"/>
    <cellStyle name="40% - Ênfase2 2 5 2 6 2" xfId="19347"/>
    <cellStyle name="40% - Ênfase2 2 5 2 6 3" xfId="27475"/>
    <cellStyle name="40% - Ênfase2 2 5 2 6 4" xfId="35616"/>
    <cellStyle name="40% - Ênfase2 2 5 2 6 5" xfId="54686"/>
    <cellStyle name="40% - Ênfase2 2 5 2 7" xfId="17711"/>
    <cellStyle name="40% - Ênfase2 2 5 2 8" xfId="25839"/>
    <cellStyle name="40% - Ênfase2 2 5 2 9" xfId="33980"/>
    <cellStyle name="40% - Ênfase2 2 5 3" xfId="3002"/>
    <cellStyle name="40% - Ênfase2 2 5 3 2" xfId="3003"/>
    <cellStyle name="40% - Ênfase2 2 5 3 2 2" xfId="21461"/>
    <cellStyle name="40% - Ênfase2 2 5 3 2 3" xfId="29589"/>
    <cellStyle name="40% - Ênfase2 2 5 3 2 4" xfId="37730"/>
    <cellStyle name="40% - Ênfase2 2 5 3 2 5" xfId="54688"/>
    <cellStyle name="40% - Ênfase2 2 5 3 3" xfId="3004"/>
    <cellStyle name="40% - Ênfase2 2 5 3 3 2" xfId="23081"/>
    <cellStyle name="40% - Ênfase2 2 5 3 3 3" xfId="31209"/>
    <cellStyle name="40% - Ênfase2 2 5 3 3 4" xfId="39350"/>
    <cellStyle name="40% - Ênfase2 2 5 3 3 5" xfId="54689"/>
    <cellStyle name="40% - Ênfase2 2 5 3 4" xfId="3005"/>
    <cellStyle name="40% - Ênfase2 2 5 3 4 2" xfId="24705"/>
    <cellStyle name="40% - Ênfase2 2 5 3 4 3" xfId="32833"/>
    <cellStyle name="40% - Ênfase2 2 5 3 4 4" xfId="40974"/>
    <cellStyle name="40% - Ênfase2 2 5 3 4 5" xfId="54690"/>
    <cellStyle name="40% - Ênfase2 2 5 3 5" xfId="3006"/>
    <cellStyle name="40% - Ênfase2 2 5 3 5 2" xfId="19845"/>
    <cellStyle name="40% - Ênfase2 2 5 3 5 3" xfId="27973"/>
    <cellStyle name="40% - Ênfase2 2 5 3 5 4" xfId="36114"/>
    <cellStyle name="40% - Ênfase2 2 5 3 5 5" xfId="54691"/>
    <cellStyle name="40% - Ênfase2 2 5 3 6" xfId="18209"/>
    <cellStyle name="40% - Ênfase2 2 5 3 7" xfId="26337"/>
    <cellStyle name="40% - Ênfase2 2 5 3 8" xfId="34478"/>
    <cellStyle name="40% - Ênfase2 2 5 3 9" xfId="54687"/>
    <cellStyle name="40% - Ênfase2 2 5 4" xfId="3007"/>
    <cellStyle name="40% - Ênfase2 2 5 4 2" xfId="20652"/>
    <cellStyle name="40% - Ênfase2 2 5 4 3" xfId="28780"/>
    <cellStyle name="40% - Ênfase2 2 5 4 4" xfId="36921"/>
    <cellStyle name="40% - Ênfase2 2 5 4 5" xfId="54692"/>
    <cellStyle name="40% - Ênfase2 2 5 5" xfId="3008"/>
    <cellStyle name="40% - Ênfase2 2 5 5 2" xfId="22272"/>
    <cellStyle name="40% - Ênfase2 2 5 5 3" xfId="30400"/>
    <cellStyle name="40% - Ênfase2 2 5 5 4" xfId="38541"/>
    <cellStyle name="40% - Ênfase2 2 5 5 5" xfId="54693"/>
    <cellStyle name="40% - Ênfase2 2 5 6" xfId="3009"/>
    <cellStyle name="40% - Ênfase2 2 5 6 2" xfId="23896"/>
    <cellStyle name="40% - Ênfase2 2 5 6 3" xfId="32024"/>
    <cellStyle name="40% - Ênfase2 2 5 6 4" xfId="40165"/>
    <cellStyle name="40% - Ênfase2 2 5 6 5" xfId="54694"/>
    <cellStyle name="40% - Ênfase2 2 5 7" xfId="3010"/>
    <cellStyle name="40% - Ênfase2 2 5 7 2" xfId="19036"/>
    <cellStyle name="40% - Ênfase2 2 5 7 3" xfId="27164"/>
    <cellStyle name="40% - Ênfase2 2 5 7 4" xfId="35305"/>
    <cellStyle name="40% - Ênfase2 2 5 7 5" xfId="54695"/>
    <cellStyle name="40% - Ênfase2 2 5 8" xfId="17400"/>
    <cellStyle name="40% - Ênfase2 2 5 9" xfId="25528"/>
    <cellStyle name="40% - Ênfase2 2 6" xfId="3011"/>
    <cellStyle name="40% - Ênfase2 2 6 10" xfId="54696"/>
    <cellStyle name="40% - Ênfase2 2 6 2" xfId="3012"/>
    <cellStyle name="40% - Ênfase2 2 6 2 2" xfId="3013"/>
    <cellStyle name="40% - Ênfase2 2 6 2 2 2" xfId="21617"/>
    <cellStyle name="40% - Ênfase2 2 6 2 2 3" xfId="29745"/>
    <cellStyle name="40% - Ênfase2 2 6 2 2 4" xfId="37886"/>
    <cellStyle name="40% - Ênfase2 2 6 2 2 5" xfId="54698"/>
    <cellStyle name="40% - Ênfase2 2 6 2 3" xfId="3014"/>
    <cellStyle name="40% - Ênfase2 2 6 2 3 2" xfId="23237"/>
    <cellStyle name="40% - Ênfase2 2 6 2 3 3" xfId="31365"/>
    <cellStyle name="40% - Ênfase2 2 6 2 3 4" xfId="39506"/>
    <cellStyle name="40% - Ênfase2 2 6 2 3 5" xfId="54699"/>
    <cellStyle name="40% - Ênfase2 2 6 2 4" xfId="3015"/>
    <cellStyle name="40% - Ênfase2 2 6 2 4 2" xfId="24861"/>
    <cellStyle name="40% - Ênfase2 2 6 2 4 3" xfId="32989"/>
    <cellStyle name="40% - Ênfase2 2 6 2 4 4" xfId="41130"/>
    <cellStyle name="40% - Ênfase2 2 6 2 4 5" xfId="54700"/>
    <cellStyle name="40% - Ênfase2 2 6 2 5" xfId="3016"/>
    <cellStyle name="40% - Ênfase2 2 6 2 5 2" xfId="20001"/>
    <cellStyle name="40% - Ênfase2 2 6 2 5 3" xfId="28129"/>
    <cellStyle name="40% - Ênfase2 2 6 2 5 4" xfId="36270"/>
    <cellStyle name="40% - Ênfase2 2 6 2 5 5" xfId="54701"/>
    <cellStyle name="40% - Ênfase2 2 6 2 6" xfId="18365"/>
    <cellStyle name="40% - Ênfase2 2 6 2 7" xfId="26493"/>
    <cellStyle name="40% - Ênfase2 2 6 2 8" xfId="34634"/>
    <cellStyle name="40% - Ênfase2 2 6 2 9" xfId="54697"/>
    <cellStyle name="40% - Ênfase2 2 6 3" xfId="3017"/>
    <cellStyle name="40% - Ênfase2 2 6 3 2" xfId="20808"/>
    <cellStyle name="40% - Ênfase2 2 6 3 3" xfId="28936"/>
    <cellStyle name="40% - Ênfase2 2 6 3 4" xfId="37077"/>
    <cellStyle name="40% - Ênfase2 2 6 3 5" xfId="54702"/>
    <cellStyle name="40% - Ênfase2 2 6 4" xfId="3018"/>
    <cellStyle name="40% - Ênfase2 2 6 4 2" xfId="22428"/>
    <cellStyle name="40% - Ênfase2 2 6 4 3" xfId="30556"/>
    <cellStyle name="40% - Ênfase2 2 6 4 4" xfId="38697"/>
    <cellStyle name="40% - Ênfase2 2 6 4 5" xfId="54703"/>
    <cellStyle name="40% - Ênfase2 2 6 5" xfId="3019"/>
    <cellStyle name="40% - Ênfase2 2 6 5 2" xfId="24052"/>
    <cellStyle name="40% - Ênfase2 2 6 5 3" xfId="32180"/>
    <cellStyle name="40% - Ênfase2 2 6 5 4" xfId="40321"/>
    <cellStyle name="40% - Ênfase2 2 6 5 5" xfId="54704"/>
    <cellStyle name="40% - Ênfase2 2 6 6" xfId="3020"/>
    <cellStyle name="40% - Ênfase2 2 6 6 2" xfId="19192"/>
    <cellStyle name="40% - Ênfase2 2 6 6 3" xfId="27320"/>
    <cellStyle name="40% - Ênfase2 2 6 6 4" xfId="35461"/>
    <cellStyle name="40% - Ênfase2 2 6 6 5" xfId="54705"/>
    <cellStyle name="40% - Ênfase2 2 6 7" xfId="17556"/>
    <cellStyle name="40% - Ênfase2 2 6 8" xfId="25684"/>
    <cellStyle name="40% - Ênfase2 2 6 9" xfId="33825"/>
    <cellStyle name="40% - Ênfase2 2 7" xfId="3021"/>
    <cellStyle name="40% - Ênfase2 2 7 10" xfId="54706"/>
    <cellStyle name="40% - Ênfase2 2 7 2" xfId="3022"/>
    <cellStyle name="40% - Ênfase2 2 7 2 2" xfId="3023"/>
    <cellStyle name="40% - Ênfase2 2 7 2 2 2" xfId="21830"/>
    <cellStyle name="40% - Ênfase2 2 7 2 2 3" xfId="29958"/>
    <cellStyle name="40% - Ênfase2 2 7 2 2 4" xfId="38099"/>
    <cellStyle name="40% - Ênfase2 2 7 2 2 5" xfId="54708"/>
    <cellStyle name="40% - Ênfase2 2 7 2 3" xfId="3024"/>
    <cellStyle name="40% - Ênfase2 2 7 2 3 2" xfId="23450"/>
    <cellStyle name="40% - Ênfase2 2 7 2 3 3" xfId="31578"/>
    <cellStyle name="40% - Ênfase2 2 7 2 3 4" xfId="39719"/>
    <cellStyle name="40% - Ênfase2 2 7 2 3 5" xfId="54709"/>
    <cellStyle name="40% - Ênfase2 2 7 2 4" xfId="3025"/>
    <cellStyle name="40% - Ênfase2 2 7 2 4 2" xfId="25074"/>
    <cellStyle name="40% - Ênfase2 2 7 2 4 3" xfId="33202"/>
    <cellStyle name="40% - Ênfase2 2 7 2 4 4" xfId="41343"/>
    <cellStyle name="40% - Ênfase2 2 7 2 4 5" xfId="54710"/>
    <cellStyle name="40% - Ênfase2 2 7 2 5" xfId="3026"/>
    <cellStyle name="40% - Ênfase2 2 7 2 5 2" xfId="20214"/>
    <cellStyle name="40% - Ênfase2 2 7 2 5 3" xfId="28342"/>
    <cellStyle name="40% - Ênfase2 2 7 2 5 4" xfId="36483"/>
    <cellStyle name="40% - Ênfase2 2 7 2 5 5" xfId="54711"/>
    <cellStyle name="40% - Ênfase2 2 7 2 6" xfId="18578"/>
    <cellStyle name="40% - Ênfase2 2 7 2 7" xfId="26706"/>
    <cellStyle name="40% - Ênfase2 2 7 2 8" xfId="34847"/>
    <cellStyle name="40% - Ênfase2 2 7 2 9" xfId="54707"/>
    <cellStyle name="40% - Ênfase2 2 7 3" xfId="3027"/>
    <cellStyle name="40% - Ênfase2 2 7 3 2" xfId="21021"/>
    <cellStyle name="40% - Ênfase2 2 7 3 3" xfId="29149"/>
    <cellStyle name="40% - Ênfase2 2 7 3 4" xfId="37290"/>
    <cellStyle name="40% - Ênfase2 2 7 3 5" xfId="54712"/>
    <cellStyle name="40% - Ênfase2 2 7 4" xfId="3028"/>
    <cellStyle name="40% - Ênfase2 2 7 4 2" xfId="22641"/>
    <cellStyle name="40% - Ênfase2 2 7 4 3" xfId="30769"/>
    <cellStyle name="40% - Ênfase2 2 7 4 4" xfId="38910"/>
    <cellStyle name="40% - Ênfase2 2 7 4 5" xfId="54713"/>
    <cellStyle name="40% - Ênfase2 2 7 5" xfId="3029"/>
    <cellStyle name="40% - Ênfase2 2 7 5 2" xfId="24265"/>
    <cellStyle name="40% - Ênfase2 2 7 5 3" xfId="32393"/>
    <cellStyle name="40% - Ênfase2 2 7 5 4" xfId="40534"/>
    <cellStyle name="40% - Ênfase2 2 7 5 5" xfId="54714"/>
    <cellStyle name="40% - Ênfase2 2 7 6" xfId="3030"/>
    <cellStyle name="40% - Ênfase2 2 7 6 2" xfId="19405"/>
    <cellStyle name="40% - Ênfase2 2 7 6 3" xfId="27533"/>
    <cellStyle name="40% - Ênfase2 2 7 6 4" xfId="35674"/>
    <cellStyle name="40% - Ênfase2 2 7 6 5" xfId="54715"/>
    <cellStyle name="40% - Ênfase2 2 7 7" xfId="17769"/>
    <cellStyle name="40% - Ênfase2 2 7 8" xfId="25897"/>
    <cellStyle name="40% - Ênfase2 2 7 9" xfId="34038"/>
    <cellStyle name="40% - Ênfase2 2 8" xfId="3031"/>
    <cellStyle name="40% - Ênfase2 2 8 10" xfId="54716"/>
    <cellStyle name="40% - Ênfase2 2 8 2" xfId="3032"/>
    <cellStyle name="40% - Ênfase2 2 8 2 2" xfId="3033"/>
    <cellStyle name="40% - Ênfase2 2 8 2 2 2" xfId="21897"/>
    <cellStyle name="40% - Ênfase2 2 8 2 2 3" xfId="30025"/>
    <cellStyle name="40% - Ênfase2 2 8 2 2 4" xfId="38166"/>
    <cellStyle name="40% - Ênfase2 2 8 2 2 5" xfId="54718"/>
    <cellStyle name="40% - Ênfase2 2 8 2 3" xfId="3034"/>
    <cellStyle name="40% - Ênfase2 2 8 2 3 2" xfId="23517"/>
    <cellStyle name="40% - Ênfase2 2 8 2 3 3" xfId="31645"/>
    <cellStyle name="40% - Ênfase2 2 8 2 3 4" xfId="39786"/>
    <cellStyle name="40% - Ênfase2 2 8 2 3 5" xfId="54719"/>
    <cellStyle name="40% - Ênfase2 2 8 2 4" xfId="3035"/>
    <cellStyle name="40% - Ênfase2 2 8 2 4 2" xfId="25141"/>
    <cellStyle name="40% - Ênfase2 2 8 2 4 3" xfId="33269"/>
    <cellStyle name="40% - Ênfase2 2 8 2 4 4" xfId="41410"/>
    <cellStyle name="40% - Ênfase2 2 8 2 4 5" xfId="54720"/>
    <cellStyle name="40% - Ênfase2 2 8 2 5" xfId="3036"/>
    <cellStyle name="40% - Ênfase2 2 8 2 5 2" xfId="20281"/>
    <cellStyle name="40% - Ênfase2 2 8 2 5 3" xfId="28409"/>
    <cellStyle name="40% - Ênfase2 2 8 2 5 4" xfId="36550"/>
    <cellStyle name="40% - Ênfase2 2 8 2 5 5" xfId="54721"/>
    <cellStyle name="40% - Ênfase2 2 8 2 6" xfId="18645"/>
    <cellStyle name="40% - Ênfase2 2 8 2 7" xfId="26773"/>
    <cellStyle name="40% - Ênfase2 2 8 2 8" xfId="34914"/>
    <cellStyle name="40% - Ênfase2 2 8 2 9" xfId="54717"/>
    <cellStyle name="40% - Ênfase2 2 8 3" xfId="3037"/>
    <cellStyle name="40% - Ênfase2 2 8 3 2" xfId="21088"/>
    <cellStyle name="40% - Ênfase2 2 8 3 3" xfId="29216"/>
    <cellStyle name="40% - Ênfase2 2 8 3 4" xfId="37357"/>
    <cellStyle name="40% - Ênfase2 2 8 3 5" xfId="54722"/>
    <cellStyle name="40% - Ênfase2 2 8 4" xfId="3038"/>
    <cellStyle name="40% - Ênfase2 2 8 4 2" xfId="22708"/>
    <cellStyle name="40% - Ênfase2 2 8 4 3" xfId="30836"/>
    <cellStyle name="40% - Ênfase2 2 8 4 4" xfId="38977"/>
    <cellStyle name="40% - Ênfase2 2 8 4 5" xfId="54723"/>
    <cellStyle name="40% - Ênfase2 2 8 5" xfId="3039"/>
    <cellStyle name="40% - Ênfase2 2 8 5 2" xfId="24332"/>
    <cellStyle name="40% - Ênfase2 2 8 5 3" xfId="32460"/>
    <cellStyle name="40% - Ênfase2 2 8 5 4" xfId="40601"/>
    <cellStyle name="40% - Ênfase2 2 8 5 5" xfId="54724"/>
    <cellStyle name="40% - Ênfase2 2 8 6" xfId="3040"/>
    <cellStyle name="40% - Ênfase2 2 8 6 2" xfId="19472"/>
    <cellStyle name="40% - Ênfase2 2 8 6 3" xfId="27600"/>
    <cellStyle name="40% - Ênfase2 2 8 6 4" xfId="35741"/>
    <cellStyle name="40% - Ênfase2 2 8 6 5" xfId="54725"/>
    <cellStyle name="40% - Ênfase2 2 8 7" xfId="17836"/>
    <cellStyle name="40% - Ênfase2 2 8 8" xfId="25964"/>
    <cellStyle name="40% - Ênfase2 2 8 9" xfId="34105"/>
    <cellStyle name="40% - Ênfase2 2 9" xfId="3041"/>
    <cellStyle name="40% - Ênfase2 2 9 10" xfId="54726"/>
    <cellStyle name="40% - Ênfase2 2 9 2" xfId="3042"/>
    <cellStyle name="40% - Ênfase2 2 9 2 2" xfId="3043"/>
    <cellStyle name="40% - Ênfase2 2 9 2 2 2" xfId="21964"/>
    <cellStyle name="40% - Ênfase2 2 9 2 2 3" xfId="30092"/>
    <cellStyle name="40% - Ênfase2 2 9 2 2 4" xfId="38233"/>
    <cellStyle name="40% - Ênfase2 2 9 2 2 5" xfId="54728"/>
    <cellStyle name="40% - Ênfase2 2 9 2 3" xfId="3044"/>
    <cellStyle name="40% - Ênfase2 2 9 2 3 2" xfId="23584"/>
    <cellStyle name="40% - Ênfase2 2 9 2 3 3" xfId="31712"/>
    <cellStyle name="40% - Ênfase2 2 9 2 3 4" xfId="39853"/>
    <cellStyle name="40% - Ênfase2 2 9 2 3 5" xfId="54729"/>
    <cellStyle name="40% - Ênfase2 2 9 2 4" xfId="3045"/>
    <cellStyle name="40% - Ênfase2 2 9 2 4 2" xfId="25208"/>
    <cellStyle name="40% - Ênfase2 2 9 2 4 3" xfId="33336"/>
    <cellStyle name="40% - Ênfase2 2 9 2 4 4" xfId="41477"/>
    <cellStyle name="40% - Ênfase2 2 9 2 4 5" xfId="54730"/>
    <cellStyle name="40% - Ênfase2 2 9 2 5" xfId="3046"/>
    <cellStyle name="40% - Ênfase2 2 9 2 5 2" xfId="20348"/>
    <cellStyle name="40% - Ênfase2 2 9 2 5 3" xfId="28476"/>
    <cellStyle name="40% - Ênfase2 2 9 2 5 4" xfId="36617"/>
    <cellStyle name="40% - Ênfase2 2 9 2 5 5" xfId="54731"/>
    <cellStyle name="40% - Ênfase2 2 9 2 6" xfId="18712"/>
    <cellStyle name="40% - Ênfase2 2 9 2 7" xfId="26840"/>
    <cellStyle name="40% - Ênfase2 2 9 2 8" xfId="34981"/>
    <cellStyle name="40% - Ênfase2 2 9 2 9" xfId="54727"/>
    <cellStyle name="40% - Ênfase2 2 9 3" xfId="3047"/>
    <cellStyle name="40% - Ênfase2 2 9 3 2" xfId="21155"/>
    <cellStyle name="40% - Ênfase2 2 9 3 3" xfId="29283"/>
    <cellStyle name="40% - Ênfase2 2 9 3 4" xfId="37424"/>
    <cellStyle name="40% - Ênfase2 2 9 3 5" xfId="54732"/>
    <cellStyle name="40% - Ênfase2 2 9 4" xfId="3048"/>
    <cellStyle name="40% - Ênfase2 2 9 4 2" xfId="22775"/>
    <cellStyle name="40% - Ênfase2 2 9 4 3" xfId="30903"/>
    <cellStyle name="40% - Ênfase2 2 9 4 4" xfId="39044"/>
    <cellStyle name="40% - Ênfase2 2 9 4 5" xfId="54733"/>
    <cellStyle name="40% - Ênfase2 2 9 5" xfId="3049"/>
    <cellStyle name="40% - Ênfase2 2 9 5 2" xfId="24399"/>
    <cellStyle name="40% - Ênfase2 2 9 5 3" xfId="32527"/>
    <cellStyle name="40% - Ênfase2 2 9 5 4" xfId="40668"/>
    <cellStyle name="40% - Ênfase2 2 9 5 5" xfId="54734"/>
    <cellStyle name="40% - Ênfase2 2 9 6" xfId="3050"/>
    <cellStyle name="40% - Ênfase2 2 9 6 2" xfId="19539"/>
    <cellStyle name="40% - Ênfase2 2 9 6 3" xfId="27667"/>
    <cellStyle name="40% - Ênfase2 2 9 6 4" xfId="35808"/>
    <cellStyle name="40% - Ênfase2 2 9 6 5" xfId="54735"/>
    <cellStyle name="40% - Ênfase2 2 9 7" xfId="17903"/>
    <cellStyle name="40% - Ênfase2 2 9 8" xfId="26031"/>
    <cellStyle name="40% - Ênfase2 2 9 9" xfId="34172"/>
    <cellStyle name="40% - Ênfase2 20" xfId="25362"/>
    <cellStyle name="40% - Ênfase2 21" xfId="33490"/>
    <cellStyle name="40% - Ênfase2 22" xfId="52271"/>
    <cellStyle name="40% - Ênfase2 23" xfId="54507"/>
    <cellStyle name="40% - Ênfase2 24" xfId="60828"/>
    <cellStyle name="40% - Ênfase2 25" xfId="60846"/>
    <cellStyle name="40% - Ênfase2 26" xfId="60927"/>
    <cellStyle name="40% - Ênfase2 27" xfId="60945"/>
    <cellStyle name="40% - Ênfase2 28" xfId="61424"/>
    <cellStyle name="40% - Ênfase2 29" xfId="61630"/>
    <cellStyle name="40% - Ênfase2 3" xfId="64"/>
    <cellStyle name="40% - Ênfase2 3 2" xfId="3052"/>
    <cellStyle name="40% - Ênfase2 3 2 2" xfId="3053"/>
    <cellStyle name="40% - Ênfase2 3 2 2 2" xfId="3054"/>
    <cellStyle name="40% - Ênfase2 3 2 2 2 2" xfId="43526"/>
    <cellStyle name="40% - Ênfase2 3 2 2 3" xfId="43525"/>
    <cellStyle name="40% - Ênfase2 3 2 3" xfId="3055"/>
    <cellStyle name="40% - Ênfase2 3 2 3 2" xfId="3056"/>
    <cellStyle name="40% - Ênfase2 3 2 3 2 2" xfId="43528"/>
    <cellStyle name="40% - Ênfase2 3 2 3 3" xfId="43527"/>
    <cellStyle name="40% - Ênfase2 3 2 4" xfId="3057"/>
    <cellStyle name="40% - Ênfase2 3 2 4 2" xfId="43529"/>
    <cellStyle name="40% - Ênfase2 3 2 5" xfId="43524"/>
    <cellStyle name="40% - Ênfase2 3 3" xfId="61005"/>
    <cellStyle name="40% - Ênfase2 3 4" xfId="61462"/>
    <cellStyle name="40% - Ênfase2 3 5" xfId="61669"/>
    <cellStyle name="40% - Ênfase2 4" xfId="3058"/>
    <cellStyle name="40% - Ênfase2 4 10" xfId="33527"/>
    <cellStyle name="40% - Ênfase2 4 11" xfId="54736"/>
    <cellStyle name="40% - Ênfase2 4 12" xfId="61018"/>
    <cellStyle name="40% - Ênfase2 4 13" xfId="61475"/>
    <cellStyle name="40% - Ênfase2 4 14" xfId="61682"/>
    <cellStyle name="40% - Ênfase2 4 2" xfId="3059"/>
    <cellStyle name="40% - Ênfase2 4 2 10" xfId="54737"/>
    <cellStyle name="40% - Ênfase2 4 2 2" xfId="3060"/>
    <cellStyle name="40% - Ênfase2 4 2 2 2" xfId="3061"/>
    <cellStyle name="40% - Ênfase2 4 2 2 2 2" xfId="21634"/>
    <cellStyle name="40% - Ênfase2 4 2 2 2 3" xfId="29762"/>
    <cellStyle name="40% - Ênfase2 4 2 2 2 4" xfId="37903"/>
    <cellStyle name="40% - Ênfase2 4 2 2 2 5" xfId="54739"/>
    <cellStyle name="40% - Ênfase2 4 2 2 3" xfId="3062"/>
    <cellStyle name="40% - Ênfase2 4 2 2 3 2" xfId="23254"/>
    <cellStyle name="40% - Ênfase2 4 2 2 3 3" xfId="31382"/>
    <cellStyle name="40% - Ênfase2 4 2 2 3 4" xfId="39523"/>
    <cellStyle name="40% - Ênfase2 4 2 2 3 5" xfId="54740"/>
    <cellStyle name="40% - Ênfase2 4 2 2 4" xfId="3063"/>
    <cellStyle name="40% - Ênfase2 4 2 2 4 2" xfId="24878"/>
    <cellStyle name="40% - Ênfase2 4 2 2 4 3" xfId="33006"/>
    <cellStyle name="40% - Ênfase2 4 2 2 4 4" xfId="41147"/>
    <cellStyle name="40% - Ênfase2 4 2 2 4 5" xfId="54741"/>
    <cellStyle name="40% - Ênfase2 4 2 2 5" xfId="3064"/>
    <cellStyle name="40% - Ênfase2 4 2 2 5 2" xfId="20018"/>
    <cellStyle name="40% - Ênfase2 4 2 2 5 3" xfId="28146"/>
    <cellStyle name="40% - Ênfase2 4 2 2 5 4" xfId="36287"/>
    <cellStyle name="40% - Ênfase2 4 2 2 5 5" xfId="54742"/>
    <cellStyle name="40% - Ênfase2 4 2 2 6" xfId="18382"/>
    <cellStyle name="40% - Ênfase2 4 2 2 7" xfId="26510"/>
    <cellStyle name="40% - Ênfase2 4 2 2 8" xfId="34651"/>
    <cellStyle name="40% - Ênfase2 4 2 2 9" xfId="54738"/>
    <cellStyle name="40% - Ênfase2 4 2 3" xfId="3065"/>
    <cellStyle name="40% - Ênfase2 4 2 3 2" xfId="20825"/>
    <cellStyle name="40% - Ênfase2 4 2 3 3" xfId="28953"/>
    <cellStyle name="40% - Ênfase2 4 2 3 4" xfId="37094"/>
    <cellStyle name="40% - Ênfase2 4 2 3 5" xfId="54743"/>
    <cellStyle name="40% - Ênfase2 4 2 4" xfId="3066"/>
    <cellStyle name="40% - Ênfase2 4 2 4 2" xfId="22445"/>
    <cellStyle name="40% - Ênfase2 4 2 4 3" xfId="30573"/>
    <cellStyle name="40% - Ênfase2 4 2 4 4" xfId="38714"/>
    <cellStyle name="40% - Ênfase2 4 2 4 5" xfId="54744"/>
    <cellStyle name="40% - Ênfase2 4 2 5" xfId="3067"/>
    <cellStyle name="40% - Ênfase2 4 2 5 2" xfId="24069"/>
    <cellStyle name="40% - Ênfase2 4 2 5 3" xfId="32197"/>
    <cellStyle name="40% - Ênfase2 4 2 5 4" xfId="40338"/>
    <cellStyle name="40% - Ênfase2 4 2 5 5" xfId="54745"/>
    <cellStyle name="40% - Ênfase2 4 2 6" xfId="3068"/>
    <cellStyle name="40% - Ênfase2 4 2 6 2" xfId="19209"/>
    <cellStyle name="40% - Ênfase2 4 2 6 3" xfId="27337"/>
    <cellStyle name="40% - Ênfase2 4 2 6 4" xfId="35478"/>
    <cellStyle name="40% - Ênfase2 4 2 6 5" xfId="54746"/>
    <cellStyle name="40% - Ênfase2 4 2 7" xfId="17573"/>
    <cellStyle name="40% - Ênfase2 4 2 8" xfId="25701"/>
    <cellStyle name="40% - Ênfase2 4 2 9" xfId="33842"/>
    <cellStyle name="40% - Ênfase2 4 3" xfId="3069"/>
    <cellStyle name="40% - Ênfase2 4 3 2" xfId="3070"/>
    <cellStyle name="40% - Ênfase2 4 3 2 2" xfId="21331"/>
    <cellStyle name="40% - Ênfase2 4 3 2 3" xfId="29459"/>
    <cellStyle name="40% - Ênfase2 4 3 2 4" xfId="37600"/>
    <cellStyle name="40% - Ênfase2 4 3 2 5" xfId="54748"/>
    <cellStyle name="40% - Ênfase2 4 3 3" xfId="3071"/>
    <cellStyle name="40% - Ênfase2 4 3 3 2" xfId="22951"/>
    <cellStyle name="40% - Ênfase2 4 3 3 3" xfId="31079"/>
    <cellStyle name="40% - Ênfase2 4 3 3 4" xfId="39220"/>
    <cellStyle name="40% - Ênfase2 4 3 3 5" xfId="54749"/>
    <cellStyle name="40% - Ênfase2 4 3 4" xfId="3072"/>
    <cellStyle name="40% - Ênfase2 4 3 4 2" xfId="24575"/>
    <cellStyle name="40% - Ênfase2 4 3 4 3" xfId="32703"/>
    <cellStyle name="40% - Ênfase2 4 3 4 4" xfId="40844"/>
    <cellStyle name="40% - Ênfase2 4 3 4 5" xfId="54750"/>
    <cellStyle name="40% - Ênfase2 4 3 5" xfId="3073"/>
    <cellStyle name="40% - Ênfase2 4 3 5 2" xfId="19725"/>
    <cellStyle name="40% - Ênfase2 4 3 5 3" xfId="27853"/>
    <cellStyle name="40% - Ênfase2 4 3 5 4" xfId="35994"/>
    <cellStyle name="40% - Ênfase2 4 3 5 5" xfId="54751"/>
    <cellStyle name="40% - Ênfase2 4 3 6" xfId="18079"/>
    <cellStyle name="40% - Ênfase2 4 3 7" xfId="26207"/>
    <cellStyle name="40% - Ênfase2 4 3 8" xfId="34348"/>
    <cellStyle name="40% - Ênfase2 4 3 9" xfId="54747"/>
    <cellStyle name="40% - Ênfase2 4 4" xfId="3074"/>
    <cellStyle name="40% - Ênfase2 4 4 2" xfId="20522"/>
    <cellStyle name="40% - Ênfase2 4 4 3" xfId="28650"/>
    <cellStyle name="40% - Ênfase2 4 4 4" xfId="36791"/>
    <cellStyle name="40% - Ênfase2 4 4 5" xfId="54752"/>
    <cellStyle name="40% - Ênfase2 4 5" xfId="3075"/>
    <cellStyle name="40% - Ênfase2 4 5 2" xfId="22142"/>
    <cellStyle name="40% - Ênfase2 4 5 3" xfId="30270"/>
    <cellStyle name="40% - Ênfase2 4 5 4" xfId="38411"/>
    <cellStyle name="40% - Ênfase2 4 5 5" xfId="54753"/>
    <cellStyle name="40% - Ênfase2 4 6" xfId="3076"/>
    <cellStyle name="40% - Ênfase2 4 6 2" xfId="23766"/>
    <cellStyle name="40% - Ênfase2 4 6 3" xfId="31894"/>
    <cellStyle name="40% - Ênfase2 4 6 4" xfId="40035"/>
    <cellStyle name="40% - Ênfase2 4 6 5" xfId="54754"/>
    <cellStyle name="40% - Ênfase2 4 7" xfId="3077"/>
    <cellStyle name="40% - Ênfase2 4 7 2" xfId="18906"/>
    <cellStyle name="40% - Ênfase2 4 7 3" xfId="27034"/>
    <cellStyle name="40% - Ênfase2 4 7 4" xfId="35175"/>
    <cellStyle name="40% - Ênfase2 4 7 5" xfId="54755"/>
    <cellStyle name="40% - Ênfase2 4 8" xfId="17270"/>
    <cellStyle name="40% - Ênfase2 4 9" xfId="25398"/>
    <cellStyle name="40% - Ênfase2 5" xfId="3078"/>
    <cellStyle name="40% - Ênfase2 5 10" xfId="33564"/>
    <cellStyle name="40% - Ênfase2 5 11" xfId="54756"/>
    <cellStyle name="40% - Ênfase2 5 12" xfId="61031"/>
    <cellStyle name="40% - Ênfase2 5 13" xfId="61488"/>
    <cellStyle name="40% - Ênfase2 5 14" xfId="61695"/>
    <cellStyle name="40% - Ênfase2 5 2" xfId="3079"/>
    <cellStyle name="40% - Ênfase2 5 2 10" xfId="54757"/>
    <cellStyle name="40% - Ênfase2 5 2 2" xfId="3080"/>
    <cellStyle name="40% - Ênfase2 5 2 2 2" xfId="3081"/>
    <cellStyle name="40% - Ênfase2 5 2 2 2 2" xfId="21669"/>
    <cellStyle name="40% - Ênfase2 5 2 2 2 3" xfId="29797"/>
    <cellStyle name="40% - Ênfase2 5 2 2 2 4" xfId="37938"/>
    <cellStyle name="40% - Ênfase2 5 2 2 2 5" xfId="54759"/>
    <cellStyle name="40% - Ênfase2 5 2 2 3" xfId="3082"/>
    <cellStyle name="40% - Ênfase2 5 2 2 3 2" xfId="23289"/>
    <cellStyle name="40% - Ênfase2 5 2 2 3 3" xfId="31417"/>
    <cellStyle name="40% - Ênfase2 5 2 2 3 4" xfId="39558"/>
    <cellStyle name="40% - Ênfase2 5 2 2 3 5" xfId="54760"/>
    <cellStyle name="40% - Ênfase2 5 2 2 4" xfId="3083"/>
    <cellStyle name="40% - Ênfase2 5 2 2 4 2" xfId="24913"/>
    <cellStyle name="40% - Ênfase2 5 2 2 4 3" xfId="33041"/>
    <cellStyle name="40% - Ênfase2 5 2 2 4 4" xfId="41182"/>
    <cellStyle name="40% - Ênfase2 5 2 2 4 5" xfId="54761"/>
    <cellStyle name="40% - Ênfase2 5 2 2 5" xfId="3084"/>
    <cellStyle name="40% - Ênfase2 5 2 2 5 2" xfId="20053"/>
    <cellStyle name="40% - Ênfase2 5 2 2 5 3" xfId="28181"/>
    <cellStyle name="40% - Ênfase2 5 2 2 5 4" xfId="36322"/>
    <cellStyle name="40% - Ênfase2 5 2 2 5 5" xfId="54762"/>
    <cellStyle name="40% - Ênfase2 5 2 2 6" xfId="18417"/>
    <cellStyle name="40% - Ênfase2 5 2 2 7" xfId="26545"/>
    <cellStyle name="40% - Ênfase2 5 2 2 8" xfId="34686"/>
    <cellStyle name="40% - Ênfase2 5 2 2 9" xfId="54758"/>
    <cellStyle name="40% - Ênfase2 5 2 3" xfId="3085"/>
    <cellStyle name="40% - Ênfase2 5 2 3 2" xfId="20860"/>
    <cellStyle name="40% - Ênfase2 5 2 3 3" xfId="28988"/>
    <cellStyle name="40% - Ênfase2 5 2 3 4" xfId="37129"/>
    <cellStyle name="40% - Ênfase2 5 2 3 5" xfId="54763"/>
    <cellStyle name="40% - Ênfase2 5 2 4" xfId="3086"/>
    <cellStyle name="40% - Ênfase2 5 2 4 2" xfId="22480"/>
    <cellStyle name="40% - Ênfase2 5 2 4 3" xfId="30608"/>
    <cellStyle name="40% - Ênfase2 5 2 4 4" xfId="38749"/>
    <cellStyle name="40% - Ênfase2 5 2 4 5" xfId="54764"/>
    <cellStyle name="40% - Ênfase2 5 2 5" xfId="3087"/>
    <cellStyle name="40% - Ênfase2 5 2 5 2" xfId="24104"/>
    <cellStyle name="40% - Ênfase2 5 2 5 3" xfId="32232"/>
    <cellStyle name="40% - Ênfase2 5 2 5 4" xfId="40373"/>
    <cellStyle name="40% - Ênfase2 5 2 5 5" xfId="54765"/>
    <cellStyle name="40% - Ênfase2 5 2 6" xfId="3088"/>
    <cellStyle name="40% - Ênfase2 5 2 6 2" xfId="19244"/>
    <cellStyle name="40% - Ênfase2 5 2 6 3" xfId="27372"/>
    <cellStyle name="40% - Ênfase2 5 2 6 4" xfId="35513"/>
    <cellStyle name="40% - Ênfase2 5 2 6 5" xfId="54766"/>
    <cellStyle name="40% - Ênfase2 5 2 7" xfId="17608"/>
    <cellStyle name="40% - Ênfase2 5 2 8" xfId="25736"/>
    <cellStyle name="40% - Ênfase2 5 2 9" xfId="33877"/>
    <cellStyle name="40% - Ênfase2 5 3" xfId="3089"/>
    <cellStyle name="40% - Ênfase2 5 3 2" xfId="3090"/>
    <cellStyle name="40% - Ênfase2 5 3 2 2" xfId="21366"/>
    <cellStyle name="40% - Ênfase2 5 3 2 3" xfId="29494"/>
    <cellStyle name="40% - Ênfase2 5 3 2 4" xfId="37635"/>
    <cellStyle name="40% - Ênfase2 5 3 2 5" xfId="54768"/>
    <cellStyle name="40% - Ênfase2 5 3 3" xfId="3091"/>
    <cellStyle name="40% - Ênfase2 5 3 3 2" xfId="22986"/>
    <cellStyle name="40% - Ênfase2 5 3 3 3" xfId="31114"/>
    <cellStyle name="40% - Ênfase2 5 3 3 4" xfId="39255"/>
    <cellStyle name="40% - Ênfase2 5 3 3 5" xfId="54769"/>
    <cellStyle name="40% - Ênfase2 5 3 4" xfId="3092"/>
    <cellStyle name="40% - Ênfase2 5 3 4 2" xfId="24610"/>
    <cellStyle name="40% - Ênfase2 5 3 4 3" xfId="32738"/>
    <cellStyle name="40% - Ênfase2 5 3 4 4" xfId="40879"/>
    <cellStyle name="40% - Ênfase2 5 3 4 5" xfId="54770"/>
    <cellStyle name="40% - Ênfase2 5 3 5" xfId="3093"/>
    <cellStyle name="40% - Ênfase2 5 3 5 2" xfId="19753"/>
    <cellStyle name="40% - Ênfase2 5 3 5 3" xfId="27881"/>
    <cellStyle name="40% - Ênfase2 5 3 5 4" xfId="36022"/>
    <cellStyle name="40% - Ênfase2 5 3 5 5" xfId="54771"/>
    <cellStyle name="40% - Ênfase2 5 3 6" xfId="18114"/>
    <cellStyle name="40% - Ênfase2 5 3 7" xfId="26242"/>
    <cellStyle name="40% - Ênfase2 5 3 8" xfId="34383"/>
    <cellStyle name="40% - Ênfase2 5 3 9" xfId="54767"/>
    <cellStyle name="40% - Ênfase2 5 4" xfId="3094"/>
    <cellStyle name="40% - Ênfase2 5 4 2" xfId="20557"/>
    <cellStyle name="40% - Ênfase2 5 4 3" xfId="28685"/>
    <cellStyle name="40% - Ênfase2 5 4 4" xfId="36826"/>
    <cellStyle name="40% - Ênfase2 5 4 5" xfId="54772"/>
    <cellStyle name="40% - Ênfase2 5 5" xfId="3095"/>
    <cellStyle name="40% - Ênfase2 5 5 2" xfId="22177"/>
    <cellStyle name="40% - Ênfase2 5 5 3" xfId="30305"/>
    <cellStyle name="40% - Ênfase2 5 5 4" xfId="38446"/>
    <cellStyle name="40% - Ênfase2 5 5 5" xfId="54773"/>
    <cellStyle name="40% - Ênfase2 5 6" xfId="3096"/>
    <cellStyle name="40% - Ênfase2 5 6 2" xfId="23801"/>
    <cellStyle name="40% - Ênfase2 5 6 3" xfId="31929"/>
    <cellStyle name="40% - Ênfase2 5 6 4" xfId="40070"/>
    <cellStyle name="40% - Ênfase2 5 6 5" xfId="54774"/>
    <cellStyle name="40% - Ênfase2 5 7" xfId="3097"/>
    <cellStyle name="40% - Ênfase2 5 7 2" xfId="18941"/>
    <cellStyle name="40% - Ênfase2 5 7 3" xfId="27069"/>
    <cellStyle name="40% - Ênfase2 5 7 4" xfId="35210"/>
    <cellStyle name="40% - Ênfase2 5 7 5" xfId="54775"/>
    <cellStyle name="40% - Ênfase2 5 8" xfId="17305"/>
    <cellStyle name="40% - Ênfase2 5 9" xfId="25433"/>
    <cellStyle name="40% - Ênfase2 6" xfId="3098"/>
    <cellStyle name="40% - Ênfase2 6 10" xfId="33619"/>
    <cellStyle name="40% - Ênfase2 6 11" xfId="54776"/>
    <cellStyle name="40% - Ênfase2 6 12" xfId="61045"/>
    <cellStyle name="40% - Ênfase2 6 13" xfId="61502"/>
    <cellStyle name="40% - Ênfase2 6 14" xfId="61709"/>
    <cellStyle name="40% - Ênfase2 6 2" xfId="3099"/>
    <cellStyle name="40% - Ênfase2 6 2 10" xfId="54777"/>
    <cellStyle name="40% - Ênfase2 6 2 2" xfId="3100"/>
    <cellStyle name="40% - Ênfase2 6 2 2 2" xfId="3101"/>
    <cellStyle name="40% - Ênfase2 6 2 2 2 2" xfId="21723"/>
    <cellStyle name="40% - Ênfase2 6 2 2 2 3" xfId="29851"/>
    <cellStyle name="40% - Ênfase2 6 2 2 2 4" xfId="37992"/>
    <cellStyle name="40% - Ênfase2 6 2 2 2 5" xfId="54779"/>
    <cellStyle name="40% - Ênfase2 6 2 2 3" xfId="3102"/>
    <cellStyle name="40% - Ênfase2 6 2 2 3 2" xfId="23343"/>
    <cellStyle name="40% - Ênfase2 6 2 2 3 3" xfId="31471"/>
    <cellStyle name="40% - Ênfase2 6 2 2 3 4" xfId="39612"/>
    <cellStyle name="40% - Ênfase2 6 2 2 3 5" xfId="54780"/>
    <cellStyle name="40% - Ênfase2 6 2 2 4" xfId="3103"/>
    <cellStyle name="40% - Ênfase2 6 2 2 4 2" xfId="24967"/>
    <cellStyle name="40% - Ênfase2 6 2 2 4 3" xfId="33095"/>
    <cellStyle name="40% - Ênfase2 6 2 2 4 4" xfId="41236"/>
    <cellStyle name="40% - Ênfase2 6 2 2 4 5" xfId="54781"/>
    <cellStyle name="40% - Ênfase2 6 2 2 5" xfId="3104"/>
    <cellStyle name="40% - Ênfase2 6 2 2 5 2" xfId="20107"/>
    <cellStyle name="40% - Ênfase2 6 2 2 5 3" xfId="28235"/>
    <cellStyle name="40% - Ênfase2 6 2 2 5 4" xfId="36376"/>
    <cellStyle name="40% - Ênfase2 6 2 2 5 5" xfId="54782"/>
    <cellStyle name="40% - Ênfase2 6 2 2 6" xfId="18471"/>
    <cellStyle name="40% - Ênfase2 6 2 2 7" xfId="26599"/>
    <cellStyle name="40% - Ênfase2 6 2 2 8" xfId="34740"/>
    <cellStyle name="40% - Ênfase2 6 2 2 9" xfId="54778"/>
    <cellStyle name="40% - Ênfase2 6 2 3" xfId="3105"/>
    <cellStyle name="40% - Ênfase2 6 2 3 2" xfId="20914"/>
    <cellStyle name="40% - Ênfase2 6 2 3 3" xfId="29042"/>
    <cellStyle name="40% - Ênfase2 6 2 3 4" xfId="37183"/>
    <cellStyle name="40% - Ênfase2 6 2 3 5" xfId="54783"/>
    <cellStyle name="40% - Ênfase2 6 2 4" xfId="3106"/>
    <cellStyle name="40% - Ênfase2 6 2 4 2" xfId="22534"/>
    <cellStyle name="40% - Ênfase2 6 2 4 3" xfId="30662"/>
    <cellStyle name="40% - Ênfase2 6 2 4 4" xfId="38803"/>
    <cellStyle name="40% - Ênfase2 6 2 4 5" xfId="54784"/>
    <cellStyle name="40% - Ênfase2 6 2 5" xfId="3107"/>
    <cellStyle name="40% - Ênfase2 6 2 5 2" xfId="24158"/>
    <cellStyle name="40% - Ênfase2 6 2 5 3" xfId="32286"/>
    <cellStyle name="40% - Ênfase2 6 2 5 4" xfId="40427"/>
    <cellStyle name="40% - Ênfase2 6 2 5 5" xfId="54785"/>
    <cellStyle name="40% - Ênfase2 6 2 6" xfId="3108"/>
    <cellStyle name="40% - Ênfase2 6 2 6 2" xfId="19298"/>
    <cellStyle name="40% - Ênfase2 6 2 6 3" xfId="27426"/>
    <cellStyle name="40% - Ênfase2 6 2 6 4" xfId="35567"/>
    <cellStyle name="40% - Ênfase2 6 2 6 5" xfId="54786"/>
    <cellStyle name="40% - Ênfase2 6 2 7" xfId="17662"/>
    <cellStyle name="40% - Ênfase2 6 2 8" xfId="25790"/>
    <cellStyle name="40% - Ênfase2 6 2 9" xfId="33931"/>
    <cellStyle name="40% - Ênfase2 6 3" xfId="3109"/>
    <cellStyle name="40% - Ênfase2 6 3 2" xfId="3110"/>
    <cellStyle name="40% - Ênfase2 6 3 2 2" xfId="21412"/>
    <cellStyle name="40% - Ênfase2 6 3 2 3" xfId="29540"/>
    <cellStyle name="40% - Ênfase2 6 3 2 4" xfId="37681"/>
    <cellStyle name="40% - Ênfase2 6 3 2 5" xfId="54788"/>
    <cellStyle name="40% - Ênfase2 6 3 3" xfId="3111"/>
    <cellStyle name="40% - Ênfase2 6 3 3 2" xfId="23032"/>
    <cellStyle name="40% - Ênfase2 6 3 3 3" xfId="31160"/>
    <cellStyle name="40% - Ênfase2 6 3 3 4" xfId="39301"/>
    <cellStyle name="40% - Ênfase2 6 3 3 5" xfId="54789"/>
    <cellStyle name="40% - Ênfase2 6 3 4" xfId="3112"/>
    <cellStyle name="40% - Ênfase2 6 3 4 2" xfId="24656"/>
    <cellStyle name="40% - Ênfase2 6 3 4 3" xfId="32784"/>
    <cellStyle name="40% - Ênfase2 6 3 4 4" xfId="40925"/>
    <cellStyle name="40% - Ênfase2 6 3 4 5" xfId="54790"/>
    <cellStyle name="40% - Ênfase2 6 3 5" xfId="3113"/>
    <cellStyle name="40% - Ênfase2 6 3 5 2" xfId="19796"/>
    <cellStyle name="40% - Ênfase2 6 3 5 3" xfId="27924"/>
    <cellStyle name="40% - Ênfase2 6 3 5 4" xfId="36065"/>
    <cellStyle name="40% - Ênfase2 6 3 5 5" xfId="54791"/>
    <cellStyle name="40% - Ênfase2 6 3 6" xfId="18160"/>
    <cellStyle name="40% - Ênfase2 6 3 7" xfId="26288"/>
    <cellStyle name="40% - Ênfase2 6 3 8" xfId="34429"/>
    <cellStyle name="40% - Ênfase2 6 3 9" xfId="54787"/>
    <cellStyle name="40% - Ênfase2 6 4" xfId="3114"/>
    <cellStyle name="40% - Ênfase2 6 4 2" xfId="20603"/>
    <cellStyle name="40% - Ênfase2 6 4 3" xfId="28731"/>
    <cellStyle name="40% - Ênfase2 6 4 4" xfId="36872"/>
    <cellStyle name="40% - Ênfase2 6 4 5" xfId="54792"/>
    <cellStyle name="40% - Ênfase2 6 5" xfId="3115"/>
    <cellStyle name="40% - Ênfase2 6 5 2" xfId="22223"/>
    <cellStyle name="40% - Ênfase2 6 5 3" xfId="30351"/>
    <cellStyle name="40% - Ênfase2 6 5 4" xfId="38492"/>
    <cellStyle name="40% - Ênfase2 6 5 5" xfId="54793"/>
    <cellStyle name="40% - Ênfase2 6 6" xfId="3116"/>
    <cellStyle name="40% - Ênfase2 6 6 2" xfId="23847"/>
    <cellStyle name="40% - Ênfase2 6 6 3" xfId="31975"/>
    <cellStyle name="40% - Ênfase2 6 6 4" xfId="40116"/>
    <cellStyle name="40% - Ênfase2 6 6 5" xfId="54794"/>
    <cellStyle name="40% - Ênfase2 6 7" xfId="3117"/>
    <cellStyle name="40% - Ênfase2 6 7 2" xfId="18987"/>
    <cellStyle name="40% - Ênfase2 6 7 3" xfId="27115"/>
    <cellStyle name="40% - Ênfase2 6 7 4" xfId="35256"/>
    <cellStyle name="40% - Ênfase2 6 7 5" xfId="54795"/>
    <cellStyle name="40% - Ênfase2 6 8" xfId="17351"/>
    <cellStyle name="40% - Ênfase2 6 9" xfId="25479"/>
    <cellStyle name="40% - Ênfase2 7" xfId="3118"/>
    <cellStyle name="40% - Ênfase2 7 10" xfId="33668"/>
    <cellStyle name="40% - Ênfase2 7 11" xfId="54796"/>
    <cellStyle name="40% - Ênfase2 7 12" xfId="61061"/>
    <cellStyle name="40% - Ênfase2 7 13" xfId="61518"/>
    <cellStyle name="40% - Ênfase2 7 14" xfId="61725"/>
    <cellStyle name="40% - Ênfase2 7 2" xfId="3119"/>
    <cellStyle name="40% - Ênfase2 7 2 10" xfId="54797"/>
    <cellStyle name="40% - Ênfase2 7 2 2" xfId="3120"/>
    <cellStyle name="40% - Ênfase2 7 2 2 2" xfId="3121"/>
    <cellStyle name="40% - Ênfase2 7 2 2 2 2" xfId="21756"/>
    <cellStyle name="40% - Ênfase2 7 2 2 2 3" xfId="29884"/>
    <cellStyle name="40% - Ênfase2 7 2 2 2 4" xfId="38025"/>
    <cellStyle name="40% - Ênfase2 7 2 2 2 5" xfId="54799"/>
    <cellStyle name="40% - Ênfase2 7 2 2 3" xfId="3122"/>
    <cellStyle name="40% - Ênfase2 7 2 2 3 2" xfId="23376"/>
    <cellStyle name="40% - Ênfase2 7 2 2 3 3" xfId="31504"/>
    <cellStyle name="40% - Ênfase2 7 2 2 3 4" xfId="39645"/>
    <cellStyle name="40% - Ênfase2 7 2 2 3 5" xfId="54800"/>
    <cellStyle name="40% - Ênfase2 7 2 2 4" xfId="3123"/>
    <cellStyle name="40% - Ênfase2 7 2 2 4 2" xfId="25000"/>
    <cellStyle name="40% - Ênfase2 7 2 2 4 3" xfId="33128"/>
    <cellStyle name="40% - Ênfase2 7 2 2 4 4" xfId="41269"/>
    <cellStyle name="40% - Ênfase2 7 2 2 4 5" xfId="54801"/>
    <cellStyle name="40% - Ênfase2 7 2 2 5" xfId="3124"/>
    <cellStyle name="40% - Ênfase2 7 2 2 5 2" xfId="20140"/>
    <cellStyle name="40% - Ênfase2 7 2 2 5 3" xfId="28268"/>
    <cellStyle name="40% - Ênfase2 7 2 2 5 4" xfId="36409"/>
    <cellStyle name="40% - Ênfase2 7 2 2 5 5" xfId="54802"/>
    <cellStyle name="40% - Ênfase2 7 2 2 6" xfId="18504"/>
    <cellStyle name="40% - Ênfase2 7 2 2 7" xfId="26632"/>
    <cellStyle name="40% - Ênfase2 7 2 2 8" xfId="34773"/>
    <cellStyle name="40% - Ênfase2 7 2 2 9" xfId="54798"/>
    <cellStyle name="40% - Ênfase2 7 2 3" xfId="3125"/>
    <cellStyle name="40% - Ênfase2 7 2 3 2" xfId="20947"/>
    <cellStyle name="40% - Ênfase2 7 2 3 3" xfId="29075"/>
    <cellStyle name="40% - Ênfase2 7 2 3 4" xfId="37216"/>
    <cellStyle name="40% - Ênfase2 7 2 3 5" xfId="54803"/>
    <cellStyle name="40% - Ênfase2 7 2 4" xfId="3126"/>
    <cellStyle name="40% - Ênfase2 7 2 4 2" xfId="22567"/>
    <cellStyle name="40% - Ênfase2 7 2 4 3" xfId="30695"/>
    <cellStyle name="40% - Ênfase2 7 2 4 4" xfId="38836"/>
    <cellStyle name="40% - Ênfase2 7 2 4 5" xfId="54804"/>
    <cellStyle name="40% - Ênfase2 7 2 5" xfId="3127"/>
    <cellStyle name="40% - Ênfase2 7 2 5 2" xfId="24191"/>
    <cellStyle name="40% - Ênfase2 7 2 5 3" xfId="32319"/>
    <cellStyle name="40% - Ênfase2 7 2 5 4" xfId="40460"/>
    <cellStyle name="40% - Ênfase2 7 2 5 5" xfId="54805"/>
    <cellStyle name="40% - Ênfase2 7 2 6" xfId="3128"/>
    <cellStyle name="40% - Ênfase2 7 2 6 2" xfId="19331"/>
    <cellStyle name="40% - Ênfase2 7 2 6 3" xfId="27459"/>
    <cellStyle name="40% - Ênfase2 7 2 6 4" xfId="35600"/>
    <cellStyle name="40% - Ênfase2 7 2 6 5" xfId="54806"/>
    <cellStyle name="40% - Ênfase2 7 2 7" xfId="17695"/>
    <cellStyle name="40% - Ênfase2 7 2 8" xfId="25823"/>
    <cellStyle name="40% - Ênfase2 7 2 9" xfId="33964"/>
    <cellStyle name="40% - Ênfase2 7 3" xfId="3129"/>
    <cellStyle name="40% - Ênfase2 7 3 2" xfId="3130"/>
    <cellStyle name="40% - Ênfase2 7 3 2 2" xfId="21460"/>
    <cellStyle name="40% - Ênfase2 7 3 2 3" xfId="29588"/>
    <cellStyle name="40% - Ênfase2 7 3 2 4" xfId="37729"/>
    <cellStyle name="40% - Ênfase2 7 3 2 5" xfId="54808"/>
    <cellStyle name="40% - Ênfase2 7 3 3" xfId="3131"/>
    <cellStyle name="40% - Ênfase2 7 3 3 2" xfId="23080"/>
    <cellStyle name="40% - Ênfase2 7 3 3 3" xfId="31208"/>
    <cellStyle name="40% - Ênfase2 7 3 3 4" xfId="39349"/>
    <cellStyle name="40% - Ênfase2 7 3 3 5" xfId="54809"/>
    <cellStyle name="40% - Ênfase2 7 3 4" xfId="3132"/>
    <cellStyle name="40% - Ênfase2 7 3 4 2" xfId="24704"/>
    <cellStyle name="40% - Ênfase2 7 3 4 3" xfId="32832"/>
    <cellStyle name="40% - Ênfase2 7 3 4 4" xfId="40973"/>
    <cellStyle name="40% - Ênfase2 7 3 4 5" xfId="54810"/>
    <cellStyle name="40% - Ênfase2 7 3 5" xfId="3133"/>
    <cellStyle name="40% - Ênfase2 7 3 5 2" xfId="19844"/>
    <cellStyle name="40% - Ênfase2 7 3 5 3" xfId="27972"/>
    <cellStyle name="40% - Ênfase2 7 3 5 4" xfId="36113"/>
    <cellStyle name="40% - Ênfase2 7 3 5 5" xfId="54811"/>
    <cellStyle name="40% - Ênfase2 7 3 6" xfId="18208"/>
    <cellStyle name="40% - Ênfase2 7 3 7" xfId="26336"/>
    <cellStyle name="40% - Ênfase2 7 3 8" xfId="34477"/>
    <cellStyle name="40% - Ênfase2 7 3 9" xfId="54807"/>
    <cellStyle name="40% - Ênfase2 7 4" xfId="3134"/>
    <cellStyle name="40% - Ênfase2 7 4 2" xfId="20651"/>
    <cellStyle name="40% - Ênfase2 7 4 3" xfId="28779"/>
    <cellStyle name="40% - Ênfase2 7 4 4" xfId="36920"/>
    <cellStyle name="40% - Ênfase2 7 4 5" xfId="54812"/>
    <cellStyle name="40% - Ênfase2 7 5" xfId="3135"/>
    <cellStyle name="40% - Ênfase2 7 5 2" xfId="22271"/>
    <cellStyle name="40% - Ênfase2 7 5 3" xfId="30399"/>
    <cellStyle name="40% - Ênfase2 7 5 4" xfId="38540"/>
    <cellStyle name="40% - Ênfase2 7 5 5" xfId="54813"/>
    <cellStyle name="40% - Ênfase2 7 6" xfId="3136"/>
    <cellStyle name="40% - Ênfase2 7 6 2" xfId="23895"/>
    <cellStyle name="40% - Ênfase2 7 6 3" xfId="32023"/>
    <cellStyle name="40% - Ênfase2 7 6 4" xfId="40164"/>
    <cellStyle name="40% - Ênfase2 7 6 5" xfId="54814"/>
    <cellStyle name="40% - Ênfase2 7 7" xfId="3137"/>
    <cellStyle name="40% - Ênfase2 7 7 2" xfId="19035"/>
    <cellStyle name="40% - Ênfase2 7 7 3" xfId="27163"/>
    <cellStyle name="40% - Ênfase2 7 7 4" xfId="35304"/>
    <cellStyle name="40% - Ênfase2 7 7 5" xfId="54815"/>
    <cellStyle name="40% - Ênfase2 7 8" xfId="17399"/>
    <cellStyle name="40% - Ênfase2 7 9" xfId="25527"/>
    <cellStyle name="40% - Ênfase2 8" xfId="3138"/>
    <cellStyle name="40% - Ênfase2 8 10" xfId="54816"/>
    <cellStyle name="40% - Ênfase2 8 11" xfId="61075"/>
    <cellStyle name="40% - Ênfase2 8 12" xfId="61532"/>
    <cellStyle name="40% - Ênfase2 8 13" xfId="61739"/>
    <cellStyle name="40% - Ênfase2 8 2" xfId="3139"/>
    <cellStyle name="40% - Ênfase2 8 2 2" xfId="3140"/>
    <cellStyle name="40% - Ênfase2 8 2 2 2" xfId="21789"/>
    <cellStyle name="40% - Ênfase2 8 2 2 3" xfId="29917"/>
    <cellStyle name="40% - Ênfase2 8 2 2 4" xfId="38058"/>
    <cellStyle name="40% - Ênfase2 8 2 2 5" xfId="54818"/>
    <cellStyle name="40% - Ênfase2 8 2 3" xfId="3141"/>
    <cellStyle name="40% - Ênfase2 8 2 3 2" xfId="23409"/>
    <cellStyle name="40% - Ênfase2 8 2 3 3" xfId="31537"/>
    <cellStyle name="40% - Ênfase2 8 2 3 4" xfId="39678"/>
    <cellStyle name="40% - Ênfase2 8 2 3 5" xfId="54819"/>
    <cellStyle name="40% - Ênfase2 8 2 4" xfId="3142"/>
    <cellStyle name="40% - Ênfase2 8 2 4 2" xfId="25033"/>
    <cellStyle name="40% - Ênfase2 8 2 4 3" xfId="33161"/>
    <cellStyle name="40% - Ênfase2 8 2 4 4" xfId="41302"/>
    <cellStyle name="40% - Ênfase2 8 2 4 5" xfId="54820"/>
    <cellStyle name="40% - Ênfase2 8 2 5" xfId="3143"/>
    <cellStyle name="40% - Ênfase2 8 2 5 2" xfId="20173"/>
    <cellStyle name="40% - Ênfase2 8 2 5 3" xfId="28301"/>
    <cellStyle name="40% - Ênfase2 8 2 5 4" xfId="36442"/>
    <cellStyle name="40% - Ênfase2 8 2 5 5" xfId="54821"/>
    <cellStyle name="40% - Ênfase2 8 2 6" xfId="18537"/>
    <cellStyle name="40% - Ênfase2 8 2 7" xfId="26665"/>
    <cellStyle name="40% - Ênfase2 8 2 8" xfId="34806"/>
    <cellStyle name="40% - Ênfase2 8 2 9" xfId="54817"/>
    <cellStyle name="40% - Ênfase2 8 3" xfId="3144"/>
    <cellStyle name="40% - Ênfase2 8 3 2" xfId="3145"/>
    <cellStyle name="40% - Ênfase2 8 3 2 2" xfId="43530"/>
    <cellStyle name="40% - Ênfase2 8 3 3" xfId="20980"/>
    <cellStyle name="40% - Ênfase2 8 3 4" xfId="29108"/>
    <cellStyle name="40% - Ênfase2 8 3 5" xfId="37249"/>
    <cellStyle name="40% - Ênfase2 8 3 6" xfId="54822"/>
    <cellStyle name="40% - Ênfase2 8 4" xfId="3146"/>
    <cellStyle name="40% - Ênfase2 8 4 2" xfId="22600"/>
    <cellStyle name="40% - Ênfase2 8 4 3" xfId="30728"/>
    <cellStyle name="40% - Ênfase2 8 4 4" xfId="38869"/>
    <cellStyle name="40% - Ênfase2 8 4 5" xfId="54823"/>
    <cellStyle name="40% - Ênfase2 8 5" xfId="3147"/>
    <cellStyle name="40% - Ênfase2 8 5 2" xfId="24224"/>
    <cellStyle name="40% - Ênfase2 8 5 3" xfId="32352"/>
    <cellStyle name="40% - Ênfase2 8 5 4" xfId="40493"/>
    <cellStyle name="40% - Ênfase2 8 5 5" xfId="54824"/>
    <cellStyle name="40% - Ênfase2 8 6" xfId="3148"/>
    <cellStyle name="40% - Ênfase2 8 6 2" xfId="19364"/>
    <cellStyle name="40% - Ênfase2 8 6 3" xfId="27492"/>
    <cellStyle name="40% - Ênfase2 8 6 4" xfId="35633"/>
    <cellStyle name="40% - Ênfase2 8 6 5" xfId="54825"/>
    <cellStyle name="40% - Ênfase2 8 7" xfId="17728"/>
    <cellStyle name="40% - Ênfase2 8 8" xfId="25856"/>
    <cellStyle name="40% - Ênfase2 8 9" xfId="33997"/>
    <cellStyle name="40% - Ênfase2 9" xfId="3149"/>
    <cellStyle name="40% - Ênfase2 9 10" xfId="54826"/>
    <cellStyle name="40% - Ênfase2 9 11" xfId="61096"/>
    <cellStyle name="40% - Ênfase2 9 12" xfId="61549"/>
    <cellStyle name="40% - Ênfase2 9 13" xfId="61756"/>
    <cellStyle name="40% - Ênfase2 9 2" xfId="3150"/>
    <cellStyle name="40% - Ênfase2 9 2 2" xfId="3151"/>
    <cellStyle name="40% - Ênfase2 9 2 2 2" xfId="21594"/>
    <cellStyle name="40% - Ênfase2 9 2 2 3" xfId="29722"/>
    <cellStyle name="40% - Ênfase2 9 2 2 4" xfId="37863"/>
    <cellStyle name="40% - Ênfase2 9 2 2 5" xfId="54828"/>
    <cellStyle name="40% - Ênfase2 9 2 3" xfId="3152"/>
    <cellStyle name="40% - Ênfase2 9 2 3 2" xfId="23214"/>
    <cellStyle name="40% - Ênfase2 9 2 3 3" xfId="31342"/>
    <cellStyle name="40% - Ênfase2 9 2 3 4" xfId="39483"/>
    <cellStyle name="40% - Ênfase2 9 2 3 5" xfId="54829"/>
    <cellStyle name="40% - Ênfase2 9 2 4" xfId="3153"/>
    <cellStyle name="40% - Ênfase2 9 2 4 2" xfId="24838"/>
    <cellStyle name="40% - Ênfase2 9 2 4 3" xfId="32966"/>
    <cellStyle name="40% - Ênfase2 9 2 4 4" xfId="41107"/>
    <cellStyle name="40% - Ênfase2 9 2 4 5" xfId="54830"/>
    <cellStyle name="40% - Ênfase2 9 2 5" xfId="3154"/>
    <cellStyle name="40% - Ênfase2 9 2 5 2" xfId="19978"/>
    <cellStyle name="40% - Ênfase2 9 2 5 3" xfId="28106"/>
    <cellStyle name="40% - Ênfase2 9 2 5 4" xfId="36247"/>
    <cellStyle name="40% - Ênfase2 9 2 5 5" xfId="54831"/>
    <cellStyle name="40% - Ênfase2 9 2 6" xfId="18342"/>
    <cellStyle name="40% - Ênfase2 9 2 7" xfId="26470"/>
    <cellStyle name="40% - Ênfase2 9 2 8" xfId="34611"/>
    <cellStyle name="40% - Ênfase2 9 2 9" xfId="54827"/>
    <cellStyle name="40% - Ênfase2 9 3" xfId="3155"/>
    <cellStyle name="40% - Ênfase2 9 3 2" xfId="20785"/>
    <cellStyle name="40% - Ênfase2 9 3 3" xfId="28913"/>
    <cellStyle name="40% - Ênfase2 9 3 4" xfId="37054"/>
    <cellStyle name="40% - Ênfase2 9 3 5" xfId="54832"/>
    <cellStyle name="40% - Ênfase2 9 4" xfId="3156"/>
    <cellStyle name="40% - Ênfase2 9 4 2" xfId="22405"/>
    <cellStyle name="40% - Ênfase2 9 4 3" xfId="30533"/>
    <cellStyle name="40% - Ênfase2 9 4 4" xfId="38674"/>
    <cellStyle name="40% - Ênfase2 9 4 5" xfId="54833"/>
    <cellStyle name="40% - Ênfase2 9 5" xfId="3157"/>
    <cellStyle name="40% - Ênfase2 9 5 2" xfId="24029"/>
    <cellStyle name="40% - Ênfase2 9 5 3" xfId="32157"/>
    <cellStyle name="40% - Ênfase2 9 5 4" xfId="40298"/>
    <cellStyle name="40% - Ênfase2 9 5 5" xfId="54834"/>
    <cellStyle name="40% - Ênfase2 9 6" xfId="3158"/>
    <cellStyle name="40% - Ênfase2 9 6 2" xfId="19169"/>
    <cellStyle name="40% - Ênfase2 9 6 3" xfId="27297"/>
    <cellStyle name="40% - Ênfase2 9 6 4" xfId="35438"/>
    <cellStyle name="40% - Ênfase2 9 6 5" xfId="54835"/>
    <cellStyle name="40% - Ênfase2 9 7" xfId="17533"/>
    <cellStyle name="40% - Ênfase2 9 8" xfId="25661"/>
    <cellStyle name="40% - Ênfase2 9 9" xfId="33802"/>
    <cellStyle name="40% - Ênfase3" xfId="65" builtinId="39" customBuiltin="1"/>
    <cellStyle name="40% - Ênfase3 10" xfId="3160"/>
    <cellStyle name="40% - Ênfase3 10 10" xfId="34040"/>
    <cellStyle name="40% - Ênfase3 10 11" xfId="43532"/>
    <cellStyle name="40% - Ênfase3 10 12" xfId="54837"/>
    <cellStyle name="40% - Ênfase3 10 13" xfId="61263"/>
    <cellStyle name="40% - Ênfase3 10 14" xfId="61592"/>
    <cellStyle name="40% - Ênfase3 10 15" xfId="61799"/>
    <cellStyle name="40% - Ênfase3 10 2" xfId="3161"/>
    <cellStyle name="40% - Ênfase3 10 2 10" xfId="43533"/>
    <cellStyle name="40% - Ênfase3 10 2 11" xfId="54838"/>
    <cellStyle name="40% - Ênfase3 10 2 2" xfId="3162"/>
    <cellStyle name="40% - Ênfase3 10 2 2 2" xfId="13975"/>
    <cellStyle name="40% - Ênfase3 10 2 2 2 2" xfId="49100"/>
    <cellStyle name="40% - Ênfase3 10 2 2 3" xfId="21832"/>
    <cellStyle name="40% - Ênfase3 10 2 2 4" xfId="29960"/>
    <cellStyle name="40% - Ênfase3 10 2 2 5" xfId="38101"/>
    <cellStyle name="40% - Ênfase3 10 2 2 6" xfId="43534"/>
    <cellStyle name="40% - Ênfase3 10 2 2 7" xfId="54839"/>
    <cellStyle name="40% - Ênfase3 10 2 3" xfId="3163"/>
    <cellStyle name="40% - Ênfase3 10 2 3 2" xfId="15463"/>
    <cellStyle name="40% - Ênfase3 10 2 3 2 2" xfId="50588"/>
    <cellStyle name="40% - Ênfase3 10 2 3 3" xfId="23452"/>
    <cellStyle name="40% - Ênfase3 10 2 3 4" xfId="31580"/>
    <cellStyle name="40% - Ênfase3 10 2 3 5" xfId="39721"/>
    <cellStyle name="40% - Ênfase3 10 2 3 6" xfId="43535"/>
    <cellStyle name="40% - Ênfase3 10 2 3 7" xfId="54840"/>
    <cellStyle name="40% - Ênfase3 10 2 4" xfId="3164"/>
    <cellStyle name="40% - Ênfase3 10 2 4 2" xfId="16955"/>
    <cellStyle name="40% - Ênfase3 10 2 4 2 2" xfId="52080"/>
    <cellStyle name="40% - Ênfase3 10 2 4 3" xfId="25076"/>
    <cellStyle name="40% - Ênfase3 10 2 4 4" xfId="33204"/>
    <cellStyle name="40% - Ênfase3 10 2 4 5" xfId="41345"/>
    <cellStyle name="40% - Ênfase3 10 2 4 6" xfId="43536"/>
    <cellStyle name="40% - Ênfase3 10 2 4 7" xfId="54841"/>
    <cellStyle name="40% - Ênfase3 10 2 5" xfId="3165"/>
    <cellStyle name="40% - Ênfase3 10 2 5 2" xfId="12501"/>
    <cellStyle name="40% - Ênfase3 10 2 5 2 2" xfId="47626"/>
    <cellStyle name="40% - Ênfase3 10 2 5 3" xfId="20216"/>
    <cellStyle name="40% - Ênfase3 10 2 5 4" xfId="28344"/>
    <cellStyle name="40% - Ênfase3 10 2 5 5" xfId="36485"/>
    <cellStyle name="40% - Ênfase3 10 2 5 6" xfId="43537"/>
    <cellStyle name="40% - Ênfase3 10 2 5 7" xfId="54842"/>
    <cellStyle name="40% - Ênfase3 10 2 6" xfId="10971"/>
    <cellStyle name="40% - Ênfase3 10 2 6 2" xfId="46124"/>
    <cellStyle name="40% - Ênfase3 10 2 7" xfId="18580"/>
    <cellStyle name="40% - Ênfase3 10 2 8" xfId="26708"/>
    <cellStyle name="40% - Ênfase3 10 2 9" xfId="34849"/>
    <cellStyle name="40% - Ênfase3 10 3" xfId="3166"/>
    <cellStyle name="40% - Ênfase3 10 3 2" xfId="13237"/>
    <cellStyle name="40% - Ênfase3 10 3 2 2" xfId="48362"/>
    <cellStyle name="40% - Ênfase3 10 3 3" xfId="21023"/>
    <cellStyle name="40% - Ênfase3 10 3 4" xfId="29151"/>
    <cellStyle name="40% - Ênfase3 10 3 5" xfId="37292"/>
    <cellStyle name="40% - Ênfase3 10 3 6" xfId="43538"/>
    <cellStyle name="40% - Ênfase3 10 3 7" xfId="54843"/>
    <cellStyle name="40% - Ênfase3 10 4" xfId="3167"/>
    <cellStyle name="40% - Ênfase3 10 4 2" xfId="14720"/>
    <cellStyle name="40% - Ênfase3 10 4 2 2" xfId="49845"/>
    <cellStyle name="40% - Ênfase3 10 4 3" xfId="22643"/>
    <cellStyle name="40% - Ênfase3 10 4 4" xfId="30771"/>
    <cellStyle name="40% - Ênfase3 10 4 5" xfId="38912"/>
    <cellStyle name="40% - Ênfase3 10 4 6" xfId="43539"/>
    <cellStyle name="40% - Ênfase3 10 4 7" xfId="54844"/>
    <cellStyle name="40% - Ênfase3 10 5" xfId="3168"/>
    <cellStyle name="40% - Ênfase3 10 5 2" xfId="16212"/>
    <cellStyle name="40% - Ênfase3 10 5 2 2" xfId="51337"/>
    <cellStyle name="40% - Ênfase3 10 5 3" xfId="24267"/>
    <cellStyle name="40% - Ênfase3 10 5 4" xfId="32395"/>
    <cellStyle name="40% - Ênfase3 10 5 5" xfId="40536"/>
    <cellStyle name="40% - Ênfase3 10 5 6" xfId="43540"/>
    <cellStyle name="40% - Ênfase3 10 5 7" xfId="54845"/>
    <cellStyle name="40% - Ênfase3 10 6" xfId="3169"/>
    <cellStyle name="40% - Ênfase3 10 6 2" xfId="11744"/>
    <cellStyle name="40% - Ênfase3 10 6 2 2" xfId="46881"/>
    <cellStyle name="40% - Ênfase3 10 6 3" xfId="19407"/>
    <cellStyle name="40% - Ênfase3 10 6 4" xfId="27535"/>
    <cellStyle name="40% - Ênfase3 10 6 5" xfId="35676"/>
    <cellStyle name="40% - Ênfase3 10 6 6" xfId="43541"/>
    <cellStyle name="40% - Ênfase3 10 6 7" xfId="54846"/>
    <cellStyle name="40% - Ênfase3 10 7" xfId="10221"/>
    <cellStyle name="40% - Ênfase3 10 7 2" xfId="45387"/>
    <cellStyle name="40% - Ênfase3 10 8" xfId="17771"/>
    <cellStyle name="40% - Ênfase3 10 9" xfId="25899"/>
    <cellStyle name="40% - Ênfase3 11" xfId="3170"/>
    <cellStyle name="40% - Ênfase3 11 10" xfId="34107"/>
    <cellStyle name="40% - Ênfase3 11 11" xfId="43542"/>
    <cellStyle name="40% - Ênfase3 11 12" xfId="54847"/>
    <cellStyle name="40% - Ênfase3 11 13" xfId="60986"/>
    <cellStyle name="40% - Ênfase3 11 2" xfId="3171"/>
    <cellStyle name="40% - Ênfase3 11 2 10" xfId="43543"/>
    <cellStyle name="40% - Ênfase3 11 2 11" xfId="54848"/>
    <cellStyle name="40% - Ênfase3 11 2 2" xfId="3172"/>
    <cellStyle name="40% - Ênfase3 11 2 2 2" xfId="14036"/>
    <cellStyle name="40% - Ênfase3 11 2 2 2 2" xfId="49161"/>
    <cellStyle name="40% - Ênfase3 11 2 2 3" xfId="21899"/>
    <cellStyle name="40% - Ênfase3 11 2 2 4" xfId="30027"/>
    <cellStyle name="40% - Ênfase3 11 2 2 5" xfId="38168"/>
    <cellStyle name="40% - Ênfase3 11 2 2 6" xfId="43544"/>
    <cellStyle name="40% - Ênfase3 11 2 2 7" xfId="54849"/>
    <cellStyle name="40% - Ênfase3 11 2 3" xfId="3173"/>
    <cellStyle name="40% - Ênfase3 11 2 3 2" xfId="15524"/>
    <cellStyle name="40% - Ênfase3 11 2 3 2 2" xfId="50649"/>
    <cellStyle name="40% - Ênfase3 11 2 3 3" xfId="23519"/>
    <cellStyle name="40% - Ênfase3 11 2 3 4" xfId="31647"/>
    <cellStyle name="40% - Ênfase3 11 2 3 5" xfId="39788"/>
    <cellStyle name="40% - Ênfase3 11 2 3 6" xfId="43545"/>
    <cellStyle name="40% - Ênfase3 11 2 3 7" xfId="54850"/>
    <cellStyle name="40% - Ênfase3 11 2 4" xfId="3174"/>
    <cellStyle name="40% - Ênfase3 11 2 4 2" xfId="17016"/>
    <cellStyle name="40% - Ênfase3 11 2 4 2 2" xfId="52141"/>
    <cellStyle name="40% - Ênfase3 11 2 4 3" xfId="25143"/>
    <cellStyle name="40% - Ênfase3 11 2 4 4" xfId="33271"/>
    <cellStyle name="40% - Ênfase3 11 2 4 5" xfId="41412"/>
    <cellStyle name="40% - Ênfase3 11 2 4 6" xfId="43546"/>
    <cellStyle name="40% - Ênfase3 11 2 4 7" xfId="54851"/>
    <cellStyle name="40% - Ênfase3 11 2 5" xfId="3175"/>
    <cellStyle name="40% - Ênfase3 11 2 5 2" xfId="12562"/>
    <cellStyle name="40% - Ênfase3 11 2 5 2 2" xfId="47687"/>
    <cellStyle name="40% - Ênfase3 11 2 5 3" xfId="20283"/>
    <cellStyle name="40% - Ênfase3 11 2 5 4" xfId="28411"/>
    <cellStyle name="40% - Ênfase3 11 2 5 5" xfId="36552"/>
    <cellStyle name="40% - Ênfase3 11 2 5 6" xfId="43547"/>
    <cellStyle name="40% - Ênfase3 11 2 5 7" xfId="54852"/>
    <cellStyle name="40% - Ênfase3 11 2 6" xfId="11032"/>
    <cellStyle name="40% - Ênfase3 11 2 6 2" xfId="46185"/>
    <cellStyle name="40% - Ênfase3 11 2 7" xfId="18647"/>
    <cellStyle name="40% - Ênfase3 11 2 8" xfId="26775"/>
    <cellStyle name="40% - Ênfase3 11 2 9" xfId="34916"/>
    <cellStyle name="40% - Ênfase3 11 3" xfId="3176"/>
    <cellStyle name="40% - Ênfase3 11 3 2" xfId="13298"/>
    <cellStyle name="40% - Ênfase3 11 3 2 2" xfId="48423"/>
    <cellStyle name="40% - Ênfase3 11 3 3" xfId="21090"/>
    <cellStyle name="40% - Ênfase3 11 3 4" xfId="29218"/>
    <cellStyle name="40% - Ênfase3 11 3 5" xfId="37359"/>
    <cellStyle name="40% - Ênfase3 11 3 6" xfId="43548"/>
    <cellStyle name="40% - Ênfase3 11 3 7" xfId="54853"/>
    <cellStyle name="40% - Ênfase3 11 4" xfId="3177"/>
    <cellStyle name="40% - Ênfase3 11 4 2" xfId="14781"/>
    <cellStyle name="40% - Ênfase3 11 4 2 2" xfId="49906"/>
    <cellStyle name="40% - Ênfase3 11 4 3" xfId="22710"/>
    <cellStyle name="40% - Ênfase3 11 4 4" xfId="30838"/>
    <cellStyle name="40% - Ênfase3 11 4 5" xfId="38979"/>
    <cellStyle name="40% - Ênfase3 11 4 6" xfId="43549"/>
    <cellStyle name="40% - Ênfase3 11 4 7" xfId="54854"/>
    <cellStyle name="40% - Ênfase3 11 5" xfId="3178"/>
    <cellStyle name="40% - Ênfase3 11 5 2" xfId="16273"/>
    <cellStyle name="40% - Ênfase3 11 5 2 2" xfId="51398"/>
    <cellStyle name="40% - Ênfase3 11 5 3" xfId="24334"/>
    <cellStyle name="40% - Ênfase3 11 5 4" xfId="32462"/>
    <cellStyle name="40% - Ênfase3 11 5 5" xfId="40603"/>
    <cellStyle name="40% - Ênfase3 11 5 6" xfId="43550"/>
    <cellStyle name="40% - Ênfase3 11 5 7" xfId="54855"/>
    <cellStyle name="40% - Ênfase3 11 6" xfId="3179"/>
    <cellStyle name="40% - Ênfase3 11 6 2" xfId="11805"/>
    <cellStyle name="40% - Ênfase3 11 6 2 2" xfId="46942"/>
    <cellStyle name="40% - Ênfase3 11 6 3" xfId="19474"/>
    <cellStyle name="40% - Ênfase3 11 6 4" xfId="27602"/>
    <cellStyle name="40% - Ênfase3 11 6 5" xfId="35743"/>
    <cellStyle name="40% - Ênfase3 11 6 6" xfId="43551"/>
    <cellStyle name="40% - Ênfase3 11 6 7" xfId="54856"/>
    <cellStyle name="40% - Ênfase3 11 7" xfId="10282"/>
    <cellStyle name="40% - Ênfase3 11 7 2" xfId="45448"/>
    <cellStyle name="40% - Ênfase3 11 8" xfId="17838"/>
    <cellStyle name="40% - Ênfase3 11 9" xfId="25966"/>
    <cellStyle name="40% - Ênfase3 12" xfId="3180"/>
    <cellStyle name="40% - Ênfase3 12 10" xfId="34174"/>
    <cellStyle name="40% - Ênfase3 12 11" xfId="43552"/>
    <cellStyle name="40% - Ênfase3 12 12" xfId="54857"/>
    <cellStyle name="40% - Ênfase3 12 2" xfId="3181"/>
    <cellStyle name="40% - Ênfase3 12 2 10" xfId="43553"/>
    <cellStyle name="40% - Ênfase3 12 2 11" xfId="54858"/>
    <cellStyle name="40% - Ênfase3 12 2 2" xfId="3182"/>
    <cellStyle name="40% - Ênfase3 12 2 2 2" xfId="14097"/>
    <cellStyle name="40% - Ênfase3 12 2 2 2 2" xfId="49222"/>
    <cellStyle name="40% - Ênfase3 12 2 2 3" xfId="21966"/>
    <cellStyle name="40% - Ênfase3 12 2 2 4" xfId="30094"/>
    <cellStyle name="40% - Ênfase3 12 2 2 5" xfId="38235"/>
    <cellStyle name="40% - Ênfase3 12 2 2 6" xfId="43554"/>
    <cellStyle name="40% - Ênfase3 12 2 2 7" xfId="54859"/>
    <cellStyle name="40% - Ênfase3 12 2 3" xfId="3183"/>
    <cellStyle name="40% - Ênfase3 12 2 3 2" xfId="15585"/>
    <cellStyle name="40% - Ênfase3 12 2 3 2 2" xfId="50710"/>
    <cellStyle name="40% - Ênfase3 12 2 3 3" xfId="23586"/>
    <cellStyle name="40% - Ênfase3 12 2 3 4" xfId="31714"/>
    <cellStyle name="40% - Ênfase3 12 2 3 5" xfId="39855"/>
    <cellStyle name="40% - Ênfase3 12 2 3 6" xfId="43555"/>
    <cellStyle name="40% - Ênfase3 12 2 3 7" xfId="54860"/>
    <cellStyle name="40% - Ênfase3 12 2 4" xfId="3184"/>
    <cellStyle name="40% - Ênfase3 12 2 4 2" xfId="17077"/>
    <cellStyle name="40% - Ênfase3 12 2 4 2 2" xfId="52202"/>
    <cellStyle name="40% - Ênfase3 12 2 4 3" xfId="25210"/>
    <cellStyle name="40% - Ênfase3 12 2 4 4" xfId="33338"/>
    <cellStyle name="40% - Ênfase3 12 2 4 5" xfId="41479"/>
    <cellStyle name="40% - Ênfase3 12 2 4 6" xfId="43556"/>
    <cellStyle name="40% - Ênfase3 12 2 4 7" xfId="54861"/>
    <cellStyle name="40% - Ênfase3 12 2 5" xfId="3185"/>
    <cellStyle name="40% - Ênfase3 12 2 5 2" xfId="12623"/>
    <cellStyle name="40% - Ênfase3 12 2 5 2 2" xfId="47748"/>
    <cellStyle name="40% - Ênfase3 12 2 5 3" xfId="20350"/>
    <cellStyle name="40% - Ênfase3 12 2 5 4" xfId="28478"/>
    <cellStyle name="40% - Ênfase3 12 2 5 5" xfId="36619"/>
    <cellStyle name="40% - Ênfase3 12 2 5 6" xfId="43557"/>
    <cellStyle name="40% - Ênfase3 12 2 5 7" xfId="54862"/>
    <cellStyle name="40% - Ênfase3 12 2 6" xfId="11093"/>
    <cellStyle name="40% - Ênfase3 12 2 6 2" xfId="46246"/>
    <cellStyle name="40% - Ênfase3 12 2 7" xfId="18714"/>
    <cellStyle name="40% - Ênfase3 12 2 8" xfId="26842"/>
    <cellStyle name="40% - Ênfase3 12 2 9" xfId="34983"/>
    <cellStyle name="40% - Ênfase3 12 3" xfId="3186"/>
    <cellStyle name="40% - Ênfase3 12 3 2" xfId="13359"/>
    <cellStyle name="40% - Ênfase3 12 3 2 2" xfId="48484"/>
    <cellStyle name="40% - Ênfase3 12 3 3" xfId="21157"/>
    <cellStyle name="40% - Ênfase3 12 3 4" xfId="29285"/>
    <cellStyle name="40% - Ênfase3 12 3 5" xfId="37426"/>
    <cellStyle name="40% - Ênfase3 12 3 6" xfId="43558"/>
    <cellStyle name="40% - Ênfase3 12 3 7" xfId="54863"/>
    <cellStyle name="40% - Ênfase3 12 4" xfId="3187"/>
    <cellStyle name="40% - Ênfase3 12 4 2" xfId="14842"/>
    <cellStyle name="40% - Ênfase3 12 4 2 2" xfId="49967"/>
    <cellStyle name="40% - Ênfase3 12 4 3" xfId="22777"/>
    <cellStyle name="40% - Ênfase3 12 4 4" xfId="30905"/>
    <cellStyle name="40% - Ênfase3 12 4 5" xfId="39046"/>
    <cellStyle name="40% - Ênfase3 12 4 6" xfId="43559"/>
    <cellStyle name="40% - Ênfase3 12 4 7" xfId="54864"/>
    <cellStyle name="40% - Ênfase3 12 5" xfId="3188"/>
    <cellStyle name="40% - Ênfase3 12 5 2" xfId="16334"/>
    <cellStyle name="40% - Ênfase3 12 5 2 2" xfId="51459"/>
    <cellStyle name="40% - Ênfase3 12 5 3" xfId="24401"/>
    <cellStyle name="40% - Ênfase3 12 5 4" xfId="32529"/>
    <cellStyle name="40% - Ênfase3 12 5 5" xfId="40670"/>
    <cellStyle name="40% - Ênfase3 12 5 6" xfId="43560"/>
    <cellStyle name="40% - Ênfase3 12 5 7" xfId="54865"/>
    <cellStyle name="40% - Ênfase3 12 6" xfId="3189"/>
    <cellStyle name="40% - Ênfase3 12 6 2" xfId="11866"/>
    <cellStyle name="40% - Ênfase3 12 6 2 2" xfId="47003"/>
    <cellStyle name="40% - Ênfase3 12 6 3" xfId="19541"/>
    <cellStyle name="40% - Ênfase3 12 6 4" xfId="27669"/>
    <cellStyle name="40% - Ênfase3 12 6 5" xfId="35810"/>
    <cellStyle name="40% - Ênfase3 12 6 6" xfId="43561"/>
    <cellStyle name="40% - Ênfase3 12 6 7" xfId="54866"/>
    <cellStyle name="40% - Ênfase3 12 7" xfId="10350"/>
    <cellStyle name="40% - Ênfase3 12 7 2" xfId="45506"/>
    <cellStyle name="40% - Ênfase3 12 8" xfId="17905"/>
    <cellStyle name="40% - Ênfase3 12 9" xfId="26033"/>
    <cellStyle name="40% - Ênfase3 13" xfId="3190"/>
    <cellStyle name="40% - Ênfase3 13 10" xfId="43562"/>
    <cellStyle name="40% - Ênfase3 13 11" xfId="54867"/>
    <cellStyle name="40% - Ênfase3 13 2" xfId="3191"/>
    <cellStyle name="40% - Ênfase3 13 2 2" xfId="13498"/>
    <cellStyle name="40% - Ênfase3 13 2 2 2" xfId="48623"/>
    <cellStyle name="40% - Ênfase3 13 2 3" xfId="21297"/>
    <cellStyle name="40% - Ênfase3 13 2 4" xfId="29425"/>
    <cellStyle name="40% - Ênfase3 13 2 5" xfId="37566"/>
    <cellStyle name="40% - Ênfase3 13 2 6" xfId="43563"/>
    <cellStyle name="40% - Ênfase3 13 2 7" xfId="54868"/>
    <cellStyle name="40% - Ênfase3 13 3" xfId="3192"/>
    <cellStyle name="40% - Ênfase3 13 3 2" xfId="14981"/>
    <cellStyle name="40% - Ênfase3 13 3 2 2" xfId="50106"/>
    <cellStyle name="40% - Ênfase3 13 3 3" xfId="22917"/>
    <cellStyle name="40% - Ênfase3 13 3 4" xfId="31045"/>
    <cellStyle name="40% - Ênfase3 13 3 5" xfId="39186"/>
    <cellStyle name="40% - Ênfase3 13 3 6" xfId="43564"/>
    <cellStyle name="40% - Ênfase3 13 3 7" xfId="54869"/>
    <cellStyle name="40% - Ênfase3 13 4" xfId="3193"/>
    <cellStyle name="40% - Ênfase3 13 4 2" xfId="16473"/>
    <cellStyle name="40% - Ênfase3 13 4 2 2" xfId="51598"/>
    <cellStyle name="40% - Ênfase3 13 4 3" xfId="24541"/>
    <cellStyle name="40% - Ênfase3 13 4 4" xfId="32669"/>
    <cellStyle name="40% - Ênfase3 13 4 5" xfId="40810"/>
    <cellStyle name="40% - Ênfase3 13 4 6" xfId="43565"/>
    <cellStyle name="40% - Ênfase3 13 4 7" xfId="54870"/>
    <cellStyle name="40% - Ênfase3 13 5" xfId="3194"/>
    <cellStyle name="40% - Ênfase3 13 5 2" xfId="11919"/>
    <cellStyle name="40% - Ênfase3 13 5 2 2" xfId="47056"/>
    <cellStyle name="40% - Ênfase3 13 5 3" xfId="19598"/>
    <cellStyle name="40% - Ênfase3 13 5 4" xfId="27726"/>
    <cellStyle name="40% - Ênfase3 13 5 5" xfId="35867"/>
    <cellStyle name="40% - Ênfase3 13 5 6" xfId="43566"/>
    <cellStyle name="40% - Ênfase3 13 5 7" xfId="54871"/>
    <cellStyle name="40% - Ênfase3 13 6" xfId="10489"/>
    <cellStyle name="40% - Ênfase3 13 6 2" xfId="45642"/>
    <cellStyle name="40% - Ênfase3 13 7" xfId="18045"/>
    <cellStyle name="40% - Ênfase3 13 8" xfId="26173"/>
    <cellStyle name="40% - Ênfase3 13 9" xfId="34314"/>
    <cellStyle name="40% - Ênfase3 14" xfId="3195"/>
    <cellStyle name="40% - Ênfase3 14 2" xfId="3196"/>
    <cellStyle name="40% - Ênfase3 14 2 2" xfId="43567"/>
    <cellStyle name="40% - Ênfase3 14 3" xfId="12760"/>
    <cellStyle name="40% - Ênfase3 14 3 2" xfId="47885"/>
    <cellStyle name="40% - Ênfase3 14 4" xfId="20488"/>
    <cellStyle name="40% - Ênfase3 14 5" xfId="28616"/>
    <cellStyle name="40% - Ênfase3 14 6" xfId="36757"/>
    <cellStyle name="40% - Ênfase3 14 7" xfId="54872"/>
    <cellStyle name="40% - Ênfase3 15" xfId="3197"/>
    <cellStyle name="40% - Ênfase3 15 2" xfId="14238"/>
    <cellStyle name="40% - Ênfase3 15 2 2" xfId="49363"/>
    <cellStyle name="40% - Ênfase3 15 3" xfId="22108"/>
    <cellStyle name="40% - Ênfase3 15 4" xfId="30236"/>
    <cellStyle name="40% - Ênfase3 15 5" xfId="38377"/>
    <cellStyle name="40% - Ênfase3 15 6" xfId="43568"/>
    <cellStyle name="40% - Ênfase3 15 7" xfId="54873"/>
    <cellStyle name="40% - Ênfase3 16" xfId="3198"/>
    <cellStyle name="40% - Ênfase3 16 2" xfId="15730"/>
    <cellStyle name="40% - Ênfase3 16 2 2" xfId="50855"/>
    <cellStyle name="40% - Ênfase3 16 3" xfId="23732"/>
    <cellStyle name="40% - Ênfase3 16 4" xfId="31860"/>
    <cellStyle name="40% - Ênfase3 16 5" xfId="40001"/>
    <cellStyle name="40% - Ênfase3 16 6" xfId="43569"/>
    <cellStyle name="40% - Ênfase3 16 7" xfId="54874"/>
    <cellStyle name="40% - Ênfase3 17" xfId="3199"/>
    <cellStyle name="40% - Ênfase3 17 2" xfId="11167"/>
    <cellStyle name="40% - Ênfase3 17 2 2" xfId="46307"/>
    <cellStyle name="40% - Ênfase3 17 3" xfId="18780"/>
    <cellStyle name="40% - Ênfase3 17 4" xfId="26908"/>
    <cellStyle name="40% - Ênfase3 17 5" xfId="35049"/>
    <cellStyle name="40% - Ênfase3 17 6" xfId="43570"/>
    <cellStyle name="40% - Ênfase3 17 7" xfId="54875"/>
    <cellStyle name="40% - Ênfase3 18" xfId="3159"/>
    <cellStyle name="40% - Ênfase3 18 2" xfId="43531"/>
    <cellStyle name="40% - Ênfase3 19" xfId="9626"/>
    <cellStyle name="40% - Ênfase3 19 2" xfId="44908"/>
    <cellStyle name="40% - Ênfase3 2" xfId="66"/>
    <cellStyle name="40% - Ênfase3 2 10" xfId="3201"/>
    <cellStyle name="40% - Ênfase3 2 10 10" xfId="43572"/>
    <cellStyle name="40% - Ênfase3 2 10 11" xfId="54877"/>
    <cellStyle name="40% - Ênfase3 2 10 2" xfId="3202"/>
    <cellStyle name="40% - Ênfase3 2 10 2 2" xfId="13516"/>
    <cellStyle name="40% - Ênfase3 2 10 2 2 2" xfId="48641"/>
    <cellStyle name="40% - Ênfase3 2 10 2 3" xfId="21318"/>
    <cellStyle name="40% - Ênfase3 2 10 2 4" xfId="29446"/>
    <cellStyle name="40% - Ênfase3 2 10 2 5" xfId="37587"/>
    <cellStyle name="40% - Ênfase3 2 10 2 6" xfId="43573"/>
    <cellStyle name="40% - Ênfase3 2 10 2 7" xfId="54878"/>
    <cellStyle name="40% - Ênfase3 2 10 3" xfId="3203"/>
    <cellStyle name="40% - Ênfase3 2 10 3 2" xfId="14999"/>
    <cellStyle name="40% - Ênfase3 2 10 3 2 2" xfId="50124"/>
    <cellStyle name="40% - Ênfase3 2 10 3 3" xfId="22938"/>
    <cellStyle name="40% - Ênfase3 2 10 3 4" xfId="31066"/>
    <cellStyle name="40% - Ênfase3 2 10 3 5" xfId="39207"/>
    <cellStyle name="40% - Ênfase3 2 10 3 6" xfId="43574"/>
    <cellStyle name="40% - Ênfase3 2 10 3 7" xfId="54879"/>
    <cellStyle name="40% - Ênfase3 2 10 4" xfId="3204"/>
    <cellStyle name="40% - Ênfase3 2 10 4 2" xfId="16491"/>
    <cellStyle name="40% - Ênfase3 2 10 4 2 2" xfId="51616"/>
    <cellStyle name="40% - Ênfase3 2 10 4 3" xfId="24562"/>
    <cellStyle name="40% - Ênfase3 2 10 4 4" xfId="32690"/>
    <cellStyle name="40% - Ênfase3 2 10 4 5" xfId="40831"/>
    <cellStyle name="40% - Ênfase3 2 10 4 6" xfId="43575"/>
    <cellStyle name="40% - Ênfase3 2 10 4 7" xfId="54880"/>
    <cellStyle name="40% - Ênfase3 2 10 5" xfId="3205"/>
    <cellStyle name="40% - Ênfase3 2 10 5 2" xfId="11920"/>
    <cellStyle name="40% - Ênfase3 2 10 5 2 2" xfId="47057"/>
    <cellStyle name="40% - Ênfase3 2 10 5 3" xfId="19599"/>
    <cellStyle name="40% - Ênfase3 2 10 5 4" xfId="27727"/>
    <cellStyle name="40% - Ênfase3 2 10 5 5" xfId="35868"/>
    <cellStyle name="40% - Ênfase3 2 10 5 6" xfId="43576"/>
    <cellStyle name="40% - Ênfase3 2 10 5 7" xfId="54881"/>
    <cellStyle name="40% - Ênfase3 2 10 6" xfId="10507"/>
    <cellStyle name="40% - Ênfase3 2 10 6 2" xfId="45660"/>
    <cellStyle name="40% - Ênfase3 2 10 7" xfId="18066"/>
    <cellStyle name="40% - Ênfase3 2 10 8" xfId="26194"/>
    <cellStyle name="40% - Ênfase3 2 10 9" xfId="34335"/>
    <cellStyle name="40% - Ênfase3 2 11" xfId="3206"/>
    <cellStyle name="40% - Ênfase3 2 11 2" xfId="12778"/>
    <cellStyle name="40% - Ênfase3 2 11 2 2" xfId="47903"/>
    <cellStyle name="40% - Ênfase3 2 11 3" xfId="20509"/>
    <cellStyle name="40% - Ênfase3 2 11 4" xfId="28637"/>
    <cellStyle name="40% - Ênfase3 2 11 5" xfId="36778"/>
    <cellStyle name="40% - Ênfase3 2 11 6" xfId="43577"/>
    <cellStyle name="40% - Ênfase3 2 11 7" xfId="54882"/>
    <cellStyle name="40% - Ênfase3 2 12" xfId="3207"/>
    <cellStyle name="40% - Ênfase3 2 12 2" xfId="14256"/>
    <cellStyle name="40% - Ênfase3 2 12 2 2" xfId="49381"/>
    <cellStyle name="40% - Ênfase3 2 12 3" xfId="22129"/>
    <cellStyle name="40% - Ênfase3 2 12 4" xfId="30257"/>
    <cellStyle name="40% - Ênfase3 2 12 5" xfId="38398"/>
    <cellStyle name="40% - Ênfase3 2 12 6" xfId="43578"/>
    <cellStyle name="40% - Ênfase3 2 12 7" xfId="54883"/>
    <cellStyle name="40% - Ênfase3 2 13" xfId="3208"/>
    <cellStyle name="40% - Ênfase3 2 13 2" xfId="15748"/>
    <cellStyle name="40% - Ênfase3 2 13 2 2" xfId="50873"/>
    <cellStyle name="40% - Ênfase3 2 13 3" xfId="23753"/>
    <cellStyle name="40% - Ênfase3 2 13 4" xfId="31881"/>
    <cellStyle name="40% - Ênfase3 2 13 5" xfId="40022"/>
    <cellStyle name="40% - Ênfase3 2 13 6" xfId="43579"/>
    <cellStyle name="40% - Ênfase3 2 13 7" xfId="54884"/>
    <cellStyle name="40% - Ênfase3 2 14" xfId="3209"/>
    <cellStyle name="40% - Ênfase3 2 14 2" xfId="11278"/>
    <cellStyle name="40% - Ênfase3 2 14 2 2" xfId="46417"/>
    <cellStyle name="40% - Ênfase3 2 14 3" xfId="18893"/>
    <cellStyle name="40% - Ênfase3 2 14 4" xfId="27021"/>
    <cellStyle name="40% - Ênfase3 2 14 5" xfId="35162"/>
    <cellStyle name="40% - Ênfase3 2 14 6" xfId="43580"/>
    <cellStyle name="40% - Ênfase3 2 14 7" xfId="54885"/>
    <cellStyle name="40% - Ênfase3 2 15" xfId="3200"/>
    <cellStyle name="40% - Ênfase3 2 15 2" xfId="43571"/>
    <cellStyle name="40% - Ênfase3 2 16" xfId="9647"/>
    <cellStyle name="40% - Ênfase3 2 16 2" xfId="44925"/>
    <cellStyle name="40% - Ênfase3 2 17" xfId="17257"/>
    <cellStyle name="40% - Ênfase3 2 18" xfId="25385"/>
    <cellStyle name="40% - Ênfase3 2 19" xfId="33514"/>
    <cellStyle name="40% - Ênfase3 2 2" xfId="67"/>
    <cellStyle name="40% - Ênfase3 2 2 10" xfId="17290"/>
    <cellStyle name="40% - Ênfase3 2 2 11" xfId="25418"/>
    <cellStyle name="40% - Ênfase3 2 2 12" xfId="33547"/>
    <cellStyle name="40% - Ênfase3 2 2 13" xfId="61128"/>
    <cellStyle name="40% - Ênfase3 2 2 14" xfId="61570"/>
    <cellStyle name="40% - Ênfase3 2 2 15" xfId="61777"/>
    <cellStyle name="40% - Ênfase3 2 2 2" xfId="3210"/>
    <cellStyle name="40% - Ênfase3 2 2 2 2" xfId="3211"/>
    <cellStyle name="40% - Ênfase3 2 2 2 2 2" xfId="43582"/>
    <cellStyle name="40% - Ênfase3 2 2 2 3" xfId="3212"/>
    <cellStyle name="40% - Ênfase3 2 2 2 4" xfId="43581"/>
    <cellStyle name="40% - Ênfase3 2 2 3" xfId="3213"/>
    <cellStyle name="40% - Ênfase3 2 2 3 10" xfId="33862"/>
    <cellStyle name="40% - Ênfase3 2 2 3 11" xfId="43583"/>
    <cellStyle name="40% - Ênfase3 2 2 3 12" xfId="54886"/>
    <cellStyle name="40% - Ênfase3 2 2 3 2" xfId="3214"/>
    <cellStyle name="40% - Ênfase3 2 2 3 2 10" xfId="43584"/>
    <cellStyle name="40% - Ênfase3 2 2 3 2 11" xfId="54887"/>
    <cellStyle name="40% - Ênfase3 2 2 3 2 2" xfId="3215"/>
    <cellStyle name="40% - Ênfase3 2 2 3 2 2 2" xfId="13819"/>
    <cellStyle name="40% - Ênfase3 2 2 3 2 2 2 2" xfId="48944"/>
    <cellStyle name="40% - Ênfase3 2 2 3 2 2 3" xfId="21654"/>
    <cellStyle name="40% - Ênfase3 2 2 3 2 2 4" xfId="29782"/>
    <cellStyle name="40% - Ênfase3 2 2 3 2 2 5" xfId="37923"/>
    <cellStyle name="40% - Ênfase3 2 2 3 2 2 6" xfId="43585"/>
    <cellStyle name="40% - Ênfase3 2 2 3 2 2 7" xfId="54888"/>
    <cellStyle name="40% - Ênfase3 2 2 3 2 3" xfId="3216"/>
    <cellStyle name="40% - Ênfase3 2 2 3 2 3 2" xfId="15307"/>
    <cellStyle name="40% - Ênfase3 2 2 3 2 3 2 2" xfId="50432"/>
    <cellStyle name="40% - Ênfase3 2 2 3 2 3 3" xfId="23274"/>
    <cellStyle name="40% - Ênfase3 2 2 3 2 3 4" xfId="31402"/>
    <cellStyle name="40% - Ênfase3 2 2 3 2 3 5" xfId="39543"/>
    <cellStyle name="40% - Ênfase3 2 2 3 2 3 6" xfId="43586"/>
    <cellStyle name="40% - Ênfase3 2 2 3 2 3 7" xfId="54889"/>
    <cellStyle name="40% - Ênfase3 2 2 3 2 4" xfId="3217"/>
    <cellStyle name="40% - Ênfase3 2 2 3 2 4 2" xfId="16799"/>
    <cellStyle name="40% - Ênfase3 2 2 3 2 4 2 2" xfId="51924"/>
    <cellStyle name="40% - Ênfase3 2 2 3 2 4 3" xfId="24898"/>
    <cellStyle name="40% - Ênfase3 2 2 3 2 4 4" xfId="33026"/>
    <cellStyle name="40% - Ênfase3 2 2 3 2 4 5" xfId="41167"/>
    <cellStyle name="40% - Ênfase3 2 2 3 2 4 6" xfId="43587"/>
    <cellStyle name="40% - Ênfase3 2 2 3 2 4 7" xfId="54890"/>
    <cellStyle name="40% - Ênfase3 2 2 3 2 5" xfId="3218"/>
    <cellStyle name="40% - Ênfase3 2 2 3 2 5 2" xfId="12345"/>
    <cellStyle name="40% - Ênfase3 2 2 3 2 5 2 2" xfId="47470"/>
    <cellStyle name="40% - Ênfase3 2 2 3 2 5 3" xfId="20038"/>
    <cellStyle name="40% - Ênfase3 2 2 3 2 5 4" xfId="28166"/>
    <cellStyle name="40% - Ênfase3 2 2 3 2 5 5" xfId="36307"/>
    <cellStyle name="40% - Ênfase3 2 2 3 2 5 6" xfId="43588"/>
    <cellStyle name="40% - Ênfase3 2 2 3 2 5 7" xfId="54891"/>
    <cellStyle name="40% - Ênfase3 2 2 3 2 6" xfId="10815"/>
    <cellStyle name="40% - Ênfase3 2 2 3 2 6 2" xfId="45968"/>
    <cellStyle name="40% - Ênfase3 2 2 3 2 7" xfId="18402"/>
    <cellStyle name="40% - Ênfase3 2 2 3 2 8" xfId="26530"/>
    <cellStyle name="40% - Ênfase3 2 2 3 2 9" xfId="34671"/>
    <cellStyle name="40% - Ênfase3 2 2 3 3" xfId="3219"/>
    <cellStyle name="40% - Ênfase3 2 2 3 3 2" xfId="13086"/>
    <cellStyle name="40% - Ênfase3 2 2 3 3 2 2" xfId="48211"/>
    <cellStyle name="40% - Ênfase3 2 2 3 3 3" xfId="20845"/>
    <cellStyle name="40% - Ênfase3 2 2 3 3 4" xfId="28973"/>
    <cellStyle name="40% - Ênfase3 2 2 3 3 5" xfId="37114"/>
    <cellStyle name="40% - Ênfase3 2 2 3 3 6" xfId="43589"/>
    <cellStyle name="40% - Ênfase3 2 2 3 3 7" xfId="54892"/>
    <cellStyle name="40% - Ênfase3 2 2 3 4" xfId="3220"/>
    <cellStyle name="40% - Ênfase3 2 2 3 4 2" xfId="14564"/>
    <cellStyle name="40% - Ênfase3 2 2 3 4 2 2" xfId="49689"/>
    <cellStyle name="40% - Ênfase3 2 2 3 4 3" xfId="22465"/>
    <cellStyle name="40% - Ênfase3 2 2 3 4 4" xfId="30593"/>
    <cellStyle name="40% - Ênfase3 2 2 3 4 5" xfId="38734"/>
    <cellStyle name="40% - Ênfase3 2 2 3 4 6" xfId="43590"/>
    <cellStyle name="40% - Ênfase3 2 2 3 4 7" xfId="54893"/>
    <cellStyle name="40% - Ênfase3 2 2 3 5" xfId="3221"/>
    <cellStyle name="40% - Ênfase3 2 2 3 5 2" xfId="16056"/>
    <cellStyle name="40% - Ênfase3 2 2 3 5 2 2" xfId="51181"/>
    <cellStyle name="40% - Ênfase3 2 2 3 5 3" xfId="24089"/>
    <cellStyle name="40% - Ênfase3 2 2 3 5 4" xfId="32217"/>
    <cellStyle name="40% - Ênfase3 2 2 3 5 5" xfId="40358"/>
    <cellStyle name="40% - Ênfase3 2 2 3 5 6" xfId="43591"/>
    <cellStyle name="40% - Ênfase3 2 2 3 5 7" xfId="54894"/>
    <cellStyle name="40% - Ênfase3 2 2 3 6" xfId="3222"/>
    <cellStyle name="40% - Ênfase3 2 2 3 6 2" xfId="11588"/>
    <cellStyle name="40% - Ênfase3 2 2 3 6 2 2" xfId="46725"/>
    <cellStyle name="40% - Ênfase3 2 2 3 6 3" xfId="19229"/>
    <cellStyle name="40% - Ênfase3 2 2 3 6 4" xfId="27357"/>
    <cellStyle name="40% - Ênfase3 2 2 3 6 5" xfId="35498"/>
    <cellStyle name="40% - Ênfase3 2 2 3 6 6" xfId="43592"/>
    <cellStyle name="40% - Ênfase3 2 2 3 6 7" xfId="54895"/>
    <cellStyle name="40% - Ênfase3 2 2 3 7" xfId="10047"/>
    <cellStyle name="40% - Ênfase3 2 2 3 7 2" xfId="45233"/>
    <cellStyle name="40% - Ênfase3 2 2 3 8" xfId="17593"/>
    <cellStyle name="40% - Ênfase3 2 2 3 9" xfId="25721"/>
    <cellStyle name="40% - Ênfase3 2 2 4" xfId="3223"/>
    <cellStyle name="40% - Ênfase3 2 2 4 10" xfId="43593"/>
    <cellStyle name="40% - Ênfase3 2 2 4 11" xfId="54896"/>
    <cellStyle name="40% - Ênfase3 2 2 4 2" xfId="3224"/>
    <cellStyle name="40% - Ênfase3 2 2 4 2 2" xfId="13545"/>
    <cellStyle name="40% - Ênfase3 2 2 4 2 2 2" xfId="48670"/>
    <cellStyle name="40% - Ênfase3 2 2 4 2 3" xfId="21351"/>
    <cellStyle name="40% - Ênfase3 2 2 4 2 4" xfId="29479"/>
    <cellStyle name="40% - Ênfase3 2 2 4 2 5" xfId="37620"/>
    <cellStyle name="40% - Ênfase3 2 2 4 2 6" xfId="43594"/>
    <cellStyle name="40% - Ênfase3 2 2 4 2 7" xfId="54897"/>
    <cellStyle name="40% - Ênfase3 2 2 4 3" xfId="3225"/>
    <cellStyle name="40% - Ênfase3 2 2 4 3 2" xfId="15028"/>
    <cellStyle name="40% - Ênfase3 2 2 4 3 2 2" xfId="50153"/>
    <cellStyle name="40% - Ênfase3 2 2 4 3 3" xfId="22971"/>
    <cellStyle name="40% - Ênfase3 2 2 4 3 4" xfId="31099"/>
    <cellStyle name="40% - Ênfase3 2 2 4 3 5" xfId="39240"/>
    <cellStyle name="40% - Ênfase3 2 2 4 3 6" xfId="43595"/>
    <cellStyle name="40% - Ênfase3 2 2 4 3 7" xfId="54898"/>
    <cellStyle name="40% - Ênfase3 2 2 4 4" xfId="3226"/>
    <cellStyle name="40% - Ênfase3 2 2 4 4 2" xfId="16520"/>
    <cellStyle name="40% - Ênfase3 2 2 4 4 2 2" xfId="51645"/>
    <cellStyle name="40% - Ênfase3 2 2 4 4 3" xfId="24595"/>
    <cellStyle name="40% - Ênfase3 2 2 4 4 4" xfId="32723"/>
    <cellStyle name="40% - Ênfase3 2 2 4 4 5" xfId="40864"/>
    <cellStyle name="40% - Ênfase3 2 2 4 4 6" xfId="43596"/>
    <cellStyle name="40% - Ênfase3 2 2 4 4 7" xfId="54899"/>
    <cellStyle name="40% - Ênfase3 2 2 4 5" xfId="3227"/>
    <cellStyle name="40% - Ênfase3 2 2 4 5 2" xfId="12071"/>
    <cellStyle name="40% - Ênfase3 2 2 4 5 2 2" xfId="47197"/>
    <cellStyle name="40% - Ênfase3 2 2 4 5 3" xfId="19741"/>
    <cellStyle name="40% - Ênfase3 2 2 4 5 4" xfId="27869"/>
    <cellStyle name="40% - Ênfase3 2 2 4 5 5" xfId="36010"/>
    <cellStyle name="40% - Ênfase3 2 2 4 5 6" xfId="43597"/>
    <cellStyle name="40% - Ênfase3 2 2 4 5 7" xfId="54900"/>
    <cellStyle name="40% - Ênfase3 2 2 4 6" xfId="10536"/>
    <cellStyle name="40% - Ênfase3 2 2 4 6 2" xfId="45689"/>
    <cellStyle name="40% - Ênfase3 2 2 4 7" xfId="18099"/>
    <cellStyle name="40% - Ênfase3 2 2 4 8" xfId="26227"/>
    <cellStyle name="40% - Ênfase3 2 2 4 9" xfId="34368"/>
    <cellStyle name="40% - Ênfase3 2 2 5" xfId="3228"/>
    <cellStyle name="40% - Ênfase3 2 2 5 2" xfId="12807"/>
    <cellStyle name="40% - Ênfase3 2 2 5 2 2" xfId="47932"/>
    <cellStyle name="40% - Ênfase3 2 2 5 3" xfId="20542"/>
    <cellStyle name="40% - Ênfase3 2 2 5 4" xfId="28670"/>
    <cellStyle name="40% - Ênfase3 2 2 5 5" xfId="36811"/>
    <cellStyle name="40% - Ênfase3 2 2 5 6" xfId="43598"/>
    <cellStyle name="40% - Ênfase3 2 2 5 7" xfId="54901"/>
    <cellStyle name="40% - Ênfase3 2 2 6" xfId="3229"/>
    <cellStyle name="40% - Ênfase3 2 2 6 2" xfId="14285"/>
    <cellStyle name="40% - Ênfase3 2 2 6 2 2" xfId="49410"/>
    <cellStyle name="40% - Ênfase3 2 2 6 3" xfId="22162"/>
    <cellStyle name="40% - Ênfase3 2 2 6 4" xfId="30290"/>
    <cellStyle name="40% - Ênfase3 2 2 6 5" xfId="38431"/>
    <cellStyle name="40% - Ênfase3 2 2 6 6" xfId="43599"/>
    <cellStyle name="40% - Ênfase3 2 2 6 7" xfId="54902"/>
    <cellStyle name="40% - Ênfase3 2 2 7" xfId="3230"/>
    <cellStyle name="40% - Ênfase3 2 2 7 2" xfId="15777"/>
    <cellStyle name="40% - Ênfase3 2 2 7 2 2" xfId="50902"/>
    <cellStyle name="40% - Ênfase3 2 2 7 3" xfId="23786"/>
    <cellStyle name="40% - Ênfase3 2 2 7 4" xfId="31914"/>
    <cellStyle name="40% - Ênfase3 2 2 7 5" xfId="40055"/>
    <cellStyle name="40% - Ênfase3 2 2 7 6" xfId="43600"/>
    <cellStyle name="40% - Ênfase3 2 2 7 7" xfId="54903"/>
    <cellStyle name="40% - Ênfase3 2 2 8" xfId="3231"/>
    <cellStyle name="40% - Ênfase3 2 2 8 2" xfId="11307"/>
    <cellStyle name="40% - Ênfase3 2 2 8 2 2" xfId="46446"/>
    <cellStyle name="40% - Ênfase3 2 2 8 3" xfId="18926"/>
    <cellStyle name="40% - Ênfase3 2 2 8 4" xfId="27054"/>
    <cellStyle name="40% - Ênfase3 2 2 8 5" xfId="35195"/>
    <cellStyle name="40% - Ênfase3 2 2 8 6" xfId="43601"/>
    <cellStyle name="40% - Ênfase3 2 2 8 7" xfId="54904"/>
    <cellStyle name="40% - Ênfase3 2 2 9" xfId="9681"/>
    <cellStyle name="40% - Ênfase3 2 2 9 2" xfId="44954"/>
    <cellStyle name="40% - Ênfase3 2 2 9 3" xfId="54905"/>
    <cellStyle name="40% - Ênfase3 2 20" xfId="54876"/>
    <cellStyle name="40% - Ênfase3 2 21" xfId="60884"/>
    <cellStyle name="40% - Ênfase3 2 22" xfId="60965"/>
    <cellStyle name="40% - Ênfase3 2 23" xfId="61444"/>
    <cellStyle name="40% - Ênfase3 2 24" xfId="61650"/>
    <cellStyle name="40% - Ênfase3 2 3" xfId="68"/>
    <cellStyle name="40% - Ênfase3 2 3 10" xfId="17326"/>
    <cellStyle name="40% - Ênfase3 2 3 11" xfId="25454"/>
    <cellStyle name="40% - Ênfase3 2 3 12" xfId="33587"/>
    <cellStyle name="40% - Ênfase3 2 3 13" xfId="61305"/>
    <cellStyle name="40% - Ênfase3 2 3 14" xfId="61610"/>
    <cellStyle name="40% - Ênfase3 2 3 15" xfId="61817"/>
    <cellStyle name="40% - Ênfase3 2 3 2" xfId="3232"/>
    <cellStyle name="40% - Ênfase3 2 3 2 2" xfId="3233"/>
    <cellStyle name="40% - Ênfase3 2 3 2 2 2" xfId="43603"/>
    <cellStyle name="40% - Ênfase3 2 3 2 3" xfId="3234"/>
    <cellStyle name="40% - Ênfase3 2 3 2 4" xfId="43602"/>
    <cellStyle name="40% - Ênfase3 2 3 3" xfId="3235"/>
    <cellStyle name="40% - Ênfase3 2 3 3 10" xfId="33898"/>
    <cellStyle name="40% - Ênfase3 2 3 3 11" xfId="43604"/>
    <cellStyle name="40% - Ênfase3 2 3 3 12" xfId="54906"/>
    <cellStyle name="40% - Ênfase3 2 3 3 2" xfId="3236"/>
    <cellStyle name="40% - Ênfase3 2 3 3 2 10" xfId="43605"/>
    <cellStyle name="40% - Ênfase3 2 3 3 2 11" xfId="54907"/>
    <cellStyle name="40% - Ênfase3 2 3 3 2 2" xfId="3237"/>
    <cellStyle name="40% - Ênfase3 2 3 3 2 2 2" xfId="13850"/>
    <cellStyle name="40% - Ênfase3 2 3 3 2 2 2 2" xfId="48975"/>
    <cellStyle name="40% - Ênfase3 2 3 3 2 2 3" xfId="21690"/>
    <cellStyle name="40% - Ênfase3 2 3 3 2 2 4" xfId="29818"/>
    <cellStyle name="40% - Ênfase3 2 3 3 2 2 5" xfId="37959"/>
    <cellStyle name="40% - Ênfase3 2 3 3 2 2 6" xfId="43606"/>
    <cellStyle name="40% - Ênfase3 2 3 3 2 2 7" xfId="54908"/>
    <cellStyle name="40% - Ênfase3 2 3 3 2 3" xfId="3238"/>
    <cellStyle name="40% - Ênfase3 2 3 3 2 3 2" xfId="15338"/>
    <cellStyle name="40% - Ênfase3 2 3 3 2 3 2 2" xfId="50463"/>
    <cellStyle name="40% - Ênfase3 2 3 3 2 3 3" xfId="23310"/>
    <cellStyle name="40% - Ênfase3 2 3 3 2 3 4" xfId="31438"/>
    <cellStyle name="40% - Ênfase3 2 3 3 2 3 5" xfId="39579"/>
    <cellStyle name="40% - Ênfase3 2 3 3 2 3 6" xfId="43607"/>
    <cellStyle name="40% - Ênfase3 2 3 3 2 3 7" xfId="54909"/>
    <cellStyle name="40% - Ênfase3 2 3 3 2 4" xfId="3239"/>
    <cellStyle name="40% - Ênfase3 2 3 3 2 4 2" xfId="16830"/>
    <cellStyle name="40% - Ênfase3 2 3 3 2 4 2 2" xfId="51955"/>
    <cellStyle name="40% - Ênfase3 2 3 3 2 4 3" xfId="24934"/>
    <cellStyle name="40% - Ênfase3 2 3 3 2 4 4" xfId="33062"/>
    <cellStyle name="40% - Ênfase3 2 3 3 2 4 5" xfId="41203"/>
    <cellStyle name="40% - Ênfase3 2 3 3 2 4 6" xfId="43608"/>
    <cellStyle name="40% - Ênfase3 2 3 3 2 4 7" xfId="54910"/>
    <cellStyle name="40% - Ênfase3 2 3 3 2 5" xfId="3240"/>
    <cellStyle name="40% - Ênfase3 2 3 3 2 5 2" xfId="12376"/>
    <cellStyle name="40% - Ênfase3 2 3 3 2 5 2 2" xfId="47501"/>
    <cellStyle name="40% - Ênfase3 2 3 3 2 5 3" xfId="20074"/>
    <cellStyle name="40% - Ênfase3 2 3 3 2 5 4" xfId="28202"/>
    <cellStyle name="40% - Ênfase3 2 3 3 2 5 5" xfId="36343"/>
    <cellStyle name="40% - Ênfase3 2 3 3 2 5 6" xfId="43609"/>
    <cellStyle name="40% - Ênfase3 2 3 3 2 5 7" xfId="54911"/>
    <cellStyle name="40% - Ênfase3 2 3 3 2 6" xfId="10846"/>
    <cellStyle name="40% - Ênfase3 2 3 3 2 6 2" xfId="45999"/>
    <cellStyle name="40% - Ênfase3 2 3 3 2 7" xfId="18438"/>
    <cellStyle name="40% - Ênfase3 2 3 3 2 8" xfId="26566"/>
    <cellStyle name="40% - Ênfase3 2 3 3 2 9" xfId="34707"/>
    <cellStyle name="40% - Ênfase3 2 3 3 3" xfId="3241"/>
    <cellStyle name="40% - Ênfase3 2 3 3 3 2" xfId="13117"/>
    <cellStyle name="40% - Ênfase3 2 3 3 3 2 2" xfId="48242"/>
    <cellStyle name="40% - Ênfase3 2 3 3 3 3" xfId="20881"/>
    <cellStyle name="40% - Ênfase3 2 3 3 3 4" xfId="29009"/>
    <cellStyle name="40% - Ênfase3 2 3 3 3 5" xfId="37150"/>
    <cellStyle name="40% - Ênfase3 2 3 3 3 6" xfId="43610"/>
    <cellStyle name="40% - Ênfase3 2 3 3 3 7" xfId="54912"/>
    <cellStyle name="40% - Ênfase3 2 3 3 4" xfId="3242"/>
    <cellStyle name="40% - Ênfase3 2 3 3 4 2" xfId="14595"/>
    <cellStyle name="40% - Ênfase3 2 3 3 4 2 2" xfId="49720"/>
    <cellStyle name="40% - Ênfase3 2 3 3 4 3" xfId="22501"/>
    <cellStyle name="40% - Ênfase3 2 3 3 4 4" xfId="30629"/>
    <cellStyle name="40% - Ênfase3 2 3 3 4 5" xfId="38770"/>
    <cellStyle name="40% - Ênfase3 2 3 3 4 6" xfId="43611"/>
    <cellStyle name="40% - Ênfase3 2 3 3 4 7" xfId="54913"/>
    <cellStyle name="40% - Ênfase3 2 3 3 5" xfId="3243"/>
    <cellStyle name="40% - Ênfase3 2 3 3 5 2" xfId="16087"/>
    <cellStyle name="40% - Ênfase3 2 3 3 5 2 2" xfId="51212"/>
    <cellStyle name="40% - Ênfase3 2 3 3 5 3" xfId="24125"/>
    <cellStyle name="40% - Ênfase3 2 3 3 5 4" xfId="32253"/>
    <cellStyle name="40% - Ênfase3 2 3 3 5 5" xfId="40394"/>
    <cellStyle name="40% - Ênfase3 2 3 3 5 6" xfId="43612"/>
    <cellStyle name="40% - Ênfase3 2 3 3 5 7" xfId="54914"/>
    <cellStyle name="40% - Ênfase3 2 3 3 6" xfId="3244"/>
    <cellStyle name="40% - Ênfase3 2 3 3 6 2" xfId="11619"/>
    <cellStyle name="40% - Ênfase3 2 3 3 6 2 2" xfId="46756"/>
    <cellStyle name="40% - Ênfase3 2 3 3 6 3" xfId="19265"/>
    <cellStyle name="40% - Ênfase3 2 3 3 6 4" xfId="27393"/>
    <cellStyle name="40% - Ênfase3 2 3 3 6 5" xfId="35534"/>
    <cellStyle name="40% - Ênfase3 2 3 3 6 6" xfId="43613"/>
    <cellStyle name="40% - Ênfase3 2 3 3 6 7" xfId="54915"/>
    <cellStyle name="40% - Ênfase3 2 3 3 7" xfId="10080"/>
    <cellStyle name="40% - Ênfase3 2 3 3 7 2" xfId="45264"/>
    <cellStyle name="40% - Ênfase3 2 3 3 8" xfId="17629"/>
    <cellStyle name="40% - Ênfase3 2 3 3 9" xfId="25757"/>
    <cellStyle name="40% - Ênfase3 2 3 4" xfId="3245"/>
    <cellStyle name="40% - Ênfase3 2 3 4 10" xfId="43614"/>
    <cellStyle name="40% - Ênfase3 2 3 4 11" xfId="54916"/>
    <cellStyle name="40% - Ênfase3 2 3 4 2" xfId="3246"/>
    <cellStyle name="40% - Ênfase3 2 3 4 2 2" xfId="13571"/>
    <cellStyle name="40% - Ênfase3 2 3 4 2 2 2" xfId="48696"/>
    <cellStyle name="40% - Ênfase3 2 3 4 2 3" xfId="21387"/>
    <cellStyle name="40% - Ênfase3 2 3 4 2 4" xfId="29515"/>
    <cellStyle name="40% - Ênfase3 2 3 4 2 5" xfId="37656"/>
    <cellStyle name="40% - Ênfase3 2 3 4 2 6" xfId="43615"/>
    <cellStyle name="40% - Ênfase3 2 3 4 2 7" xfId="54917"/>
    <cellStyle name="40% - Ênfase3 2 3 4 3" xfId="3247"/>
    <cellStyle name="40% - Ênfase3 2 3 4 3 2" xfId="15059"/>
    <cellStyle name="40% - Ênfase3 2 3 4 3 2 2" xfId="50184"/>
    <cellStyle name="40% - Ênfase3 2 3 4 3 3" xfId="23007"/>
    <cellStyle name="40% - Ênfase3 2 3 4 3 4" xfId="31135"/>
    <cellStyle name="40% - Ênfase3 2 3 4 3 5" xfId="39276"/>
    <cellStyle name="40% - Ênfase3 2 3 4 3 6" xfId="43616"/>
    <cellStyle name="40% - Ênfase3 2 3 4 3 7" xfId="54918"/>
    <cellStyle name="40% - Ênfase3 2 3 4 4" xfId="3248"/>
    <cellStyle name="40% - Ênfase3 2 3 4 4 2" xfId="16551"/>
    <cellStyle name="40% - Ênfase3 2 3 4 4 2 2" xfId="51676"/>
    <cellStyle name="40% - Ênfase3 2 3 4 4 3" xfId="24631"/>
    <cellStyle name="40% - Ênfase3 2 3 4 4 4" xfId="32759"/>
    <cellStyle name="40% - Ênfase3 2 3 4 4 5" xfId="40900"/>
    <cellStyle name="40% - Ênfase3 2 3 4 4 6" xfId="43617"/>
    <cellStyle name="40% - Ênfase3 2 3 4 4 7" xfId="54919"/>
    <cellStyle name="40% - Ênfase3 2 3 4 5" xfId="3249"/>
    <cellStyle name="40% - Ênfase3 2 3 4 5 2" xfId="12100"/>
    <cellStyle name="40% - Ênfase3 2 3 4 5 2 2" xfId="47225"/>
    <cellStyle name="40% - Ênfase3 2 3 4 5 3" xfId="19774"/>
    <cellStyle name="40% - Ênfase3 2 3 4 5 4" xfId="27902"/>
    <cellStyle name="40% - Ênfase3 2 3 4 5 5" xfId="36043"/>
    <cellStyle name="40% - Ênfase3 2 3 4 5 6" xfId="43618"/>
    <cellStyle name="40% - Ênfase3 2 3 4 5 7" xfId="54920"/>
    <cellStyle name="40% - Ênfase3 2 3 4 6" xfId="10567"/>
    <cellStyle name="40% - Ênfase3 2 3 4 6 2" xfId="45720"/>
    <cellStyle name="40% - Ênfase3 2 3 4 7" xfId="18135"/>
    <cellStyle name="40% - Ênfase3 2 3 4 8" xfId="26263"/>
    <cellStyle name="40% - Ênfase3 2 3 4 9" xfId="34404"/>
    <cellStyle name="40% - Ênfase3 2 3 5" xfId="3250"/>
    <cellStyle name="40% - Ênfase3 2 3 5 2" xfId="12838"/>
    <cellStyle name="40% - Ênfase3 2 3 5 2 2" xfId="47963"/>
    <cellStyle name="40% - Ênfase3 2 3 5 3" xfId="20578"/>
    <cellStyle name="40% - Ênfase3 2 3 5 4" xfId="28706"/>
    <cellStyle name="40% - Ênfase3 2 3 5 5" xfId="36847"/>
    <cellStyle name="40% - Ênfase3 2 3 5 6" xfId="43619"/>
    <cellStyle name="40% - Ênfase3 2 3 5 7" xfId="54921"/>
    <cellStyle name="40% - Ênfase3 2 3 6" xfId="3251"/>
    <cellStyle name="40% - Ênfase3 2 3 6 2" xfId="14316"/>
    <cellStyle name="40% - Ênfase3 2 3 6 2 2" xfId="49441"/>
    <cellStyle name="40% - Ênfase3 2 3 6 3" xfId="22198"/>
    <cellStyle name="40% - Ênfase3 2 3 6 4" xfId="30326"/>
    <cellStyle name="40% - Ênfase3 2 3 6 5" xfId="38467"/>
    <cellStyle name="40% - Ênfase3 2 3 6 6" xfId="43620"/>
    <cellStyle name="40% - Ênfase3 2 3 6 7" xfId="54922"/>
    <cellStyle name="40% - Ênfase3 2 3 7" xfId="3252"/>
    <cellStyle name="40% - Ênfase3 2 3 7 2" xfId="15808"/>
    <cellStyle name="40% - Ênfase3 2 3 7 2 2" xfId="50933"/>
    <cellStyle name="40% - Ênfase3 2 3 7 3" xfId="23822"/>
    <cellStyle name="40% - Ênfase3 2 3 7 4" xfId="31950"/>
    <cellStyle name="40% - Ênfase3 2 3 7 5" xfId="40091"/>
    <cellStyle name="40% - Ênfase3 2 3 7 6" xfId="43621"/>
    <cellStyle name="40% - Ênfase3 2 3 7 7" xfId="54923"/>
    <cellStyle name="40% - Ênfase3 2 3 8" xfId="3253"/>
    <cellStyle name="40% - Ênfase3 2 3 8 2" xfId="11339"/>
    <cellStyle name="40% - Ênfase3 2 3 8 2 2" xfId="46477"/>
    <cellStyle name="40% - Ênfase3 2 3 8 3" xfId="18962"/>
    <cellStyle name="40% - Ênfase3 2 3 8 4" xfId="27090"/>
    <cellStyle name="40% - Ênfase3 2 3 8 5" xfId="35231"/>
    <cellStyle name="40% - Ênfase3 2 3 8 6" xfId="43622"/>
    <cellStyle name="40% - Ênfase3 2 3 8 7" xfId="54924"/>
    <cellStyle name="40% - Ênfase3 2 3 9" xfId="9715"/>
    <cellStyle name="40% - Ênfase3 2 3 9 2" xfId="44985"/>
    <cellStyle name="40% - Ênfase3 2 3 9 3" xfId="54925"/>
    <cellStyle name="40% - Ênfase3 2 4" xfId="3254"/>
    <cellStyle name="40% - Ênfase3 2 4 10" xfId="17371"/>
    <cellStyle name="40% - Ênfase3 2 4 11" xfId="25499"/>
    <cellStyle name="40% - Ênfase3 2 4 12" xfId="33639"/>
    <cellStyle name="40% - Ênfase3 2 4 13" xfId="54926"/>
    <cellStyle name="40% - Ênfase3 2 4 2" xfId="3255"/>
    <cellStyle name="40% - Ênfase3 2 4 2 10" xfId="33951"/>
    <cellStyle name="40% - Ênfase3 2 4 2 11" xfId="43623"/>
    <cellStyle name="40% - Ênfase3 2 4 2 12" xfId="54927"/>
    <cellStyle name="40% - Ênfase3 2 4 2 2" xfId="3256"/>
    <cellStyle name="40% - Ênfase3 2 4 2 2 10" xfId="43624"/>
    <cellStyle name="40% - Ênfase3 2 4 2 2 11" xfId="54928"/>
    <cellStyle name="40% - Ênfase3 2 4 2 2 2" xfId="3257"/>
    <cellStyle name="40% - Ênfase3 2 4 2 2 2 2" xfId="13898"/>
    <cellStyle name="40% - Ênfase3 2 4 2 2 2 2 2" xfId="49023"/>
    <cellStyle name="40% - Ênfase3 2 4 2 2 2 3" xfId="21743"/>
    <cellStyle name="40% - Ênfase3 2 4 2 2 2 4" xfId="29871"/>
    <cellStyle name="40% - Ênfase3 2 4 2 2 2 5" xfId="38012"/>
    <cellStyle name="40% - Ênfase3 2 4 2 2 2 6" xfId="43625"/>
    <cellStyle name="40% - Ênfase3 2 4 2 2 2 7" xfId="54929"/>
    <cellStyle name="40% - Ênfase3 2 4 2 2 3" xfId="3258"/>
    <cellStyle name="40% - Ênfase3 2 4 2 2 3 2" xfId="15386"/>
    <cellStyle name="40% - Ênfase3 2 4 2 2 3 2 2" xfId="50511"/>
    <cellStyle name="40% - Ênfase3 2 4 2 2 3 3" xfId="23363"/>
    <cellStyle name="40% - Ênfase3 2 4 2 2 3 4" xfId="31491"/>
    <cellStyle name="40% - Ênfase3 2 4 2 2 3 5" xfId="39632"/>
    <cellStyle name="40% - Ênfase3 2 4 2 2 3 6" xfId="43626"/>
    <cellStyle name="40% - Ênfase3 2 4 2 2 3 7" xfId="54930"/>
    <cellStyle name="40% - Ênfase3 2 4 2 2 4" xfId="3259"/>
    <cellStyle name="40% - Ênfase3 2 4 2 2 4 2" xfId="16878"/>
    <cellStyle name="40% - Ênfase3 2 4 2 2 4 2 2" xfId="52003"/>
    <cellStyle name="40% - Ênfase3 2 4 2 2 4 3" xfId="24987"/>
    <cellStyle name="40% - Ênfase3 2 4 2 2 4 4" xfId="33115"/>
    <cellStyle name="40% - Ênfase3 2 4 2 2 4 5" xfId="41256"/>
    <cellStyle name="40% - Ênfase3 2 4 2 2 4 6" xfId="43627"/>
    <cellStyle name="40% - Ênfase3 2 4 2 2 4 7" xfId="54931"/>
    <cellStyle name="40% - Ênfase3 2 4 2 2 5" xfId="3260"/>
    <cellStyle name="40% - Ênfase3 2 4 2 2 5 2" xfId="12424"/>
    <cellStyle name="40% - Ênfase3 2 4 2 2 5 2 2" xfId="47549"/>
    <cellStyle name="40% - Ênfase3 2 4 2 2 5 3" xfId="20127"/>
    <cellStyle name="40% - Ênfase3 2 4 2 2 5 4" xfId="28255"/>
    <cellStyle name="40% - Ênfase3 2 4 2 2 5 5" xfId="36396"/>
    <cellStyle name="40% - Ênfase3 2 4 2 2 5 6" xfId="43628"/>
    <cellStyle name="40% - Ênfase3 2 4 2 2 5 7" xfId="54932"/>
    <cellStyle name="40% - Ênfase3 2 4 2 2 6" xfId="10894"/>
    <cellStyle name="40% - Ênfase3 2 4 2 2 6 2" xfId="46047"/>
    <cellStyle name="40% - Ênfase3 2 4 2 2 7" xfId="18491"/>
    <cellStyle name="40% - Ênfase3 2 4 2 2 8" xfId="26619"/>
    <cellStyle name="40% - Ênfase3 2 4 2 2 9" xfId="34760"/>
    <cellStyle name="40% - Ênfase3 2 4 2 3" xfId="3261"/>
    <cellStyle name="40% - Ênfase3 2 4 2 3 2" xfId="13165"/>
    <cellStyle name="40% - Ênfase3 2 4 2 3 2 2" xfId="48290"/>
    <cellStyle name="40% - Ênfase3 2 4 2 3 3" xfId="20934"/>
    <cellStyle name="40% - Ênfase3 2 4 2 3 4" xfId="29062"/>
    <cellStyle name="40% - Ênfase3 2 4 2 3 5" xfId="37203"/>
    <cellStyle name="40% - Ênfase3 2 4 2 3 6" xfId="43629"/>
    <cellStyle name="40% - Ênfase3 2 4 2 3 7" xfId="54933"/>
    <cellStyle name="40% - Ênfase3 2 4 2 4" xfId="3262"/>
    <cellStyle name="40% - Ênfase3 2 4 2 4 2" xfId="14643"/>
    <cellStyle name="40% - Ênfase3 2 4 2 4 2 2" xfId="49768"/>
    <cellStyle name="40% - Ênfase3 2 4 2 4 3" xfId="22554"/>
    <cellStyle name="40% - Ênfase3 2 4 2 4 4" xfId="30682"/>
    <cellStyle name="40% - Ênfase3 2 4 2 4 5" xfId="38823"/>
    <cellStyle name="40% - Ênfase3 2 4 2 4 6" xfId="43630"/>
    <cellStyle name="40% - Ênfase3 2 4 2 4 7" xfId="54934"/>
    <cellStyle name="40% - Ênfase3 2 4 2 5" xfId="3263"/>
    <cellStyle name="40% - Ênfase3 2 4 2 5 2" xfId="16135"/>
    <cellStyle name="40% - Ênfase3 2 4 2 5 2 2" xfId="51260"/>
    <cellStyle name="40% - Ênfase3 2 4 2 5 3" xfId="24178"/>
    <cellStyle name="40% - Ênfase3 2 4 2 5 4" xfId="32306"/>
    <cellStyle name="40% - Ênfase3 2 4 2 5 5" xfId="40447"/>
    <cellStyle name="40% - Ênfase3 2 4 2 5 6" xfId="43631"/>
    <cellStyle name="40% - Ênfase3 2 4 2 5 7" xfId="54935"/>
    <cellStyle name="40% - Ênfase3 2 4 2 6" xfId="3264"/>
    <cellStyle name="40% - Ênfase3 2 4 2 6 2" xfId="11667"/>
    <cellStyle name="40% - Ênfase3 2 4 2 6 2 2" xfId="46804"/>
    <cellStyle name="40% - Ênfase3 2 4 2 6 3" xfId="19318"/>
    <cellStyle name="40% - Ênfase3 2 4 2 6 4" xfId="27446"/>
    <cellStyle name="40% - Ênfase3 2 4 2 6 5" xfId="35587"/>
    <cellStyle name="40% - Ênfase3 2 4 2 6 6" xfId="43632"/>
    <cellStyle name="40% - Ênfase3 2 4 2 6 7" xfId="54936"/>
    <cellStyle name="40% - Ênfase3 2 4 2 7" xfId="10142"/>
    <cellStyle name="40% - Ênfase3 2 4 2 7 2" xfId="45312"/>
    <cellStyle name="40% - Ênfase3 2 4 2 8" xfId="17682"/>
    <cellStyle name="40% - Ênfase3 2 4 2 9" xfId="25810"/>
    <cellStyle name="40% - Ênfase3 2 4 3" xfId="3265"/>
    <cellStyle name="40% - Ênfase3 2 4 3 10" xfId="43633"/>
    <cellStyle name="40% - Ênfase3 2 4 3 11" xfId="54937"/>
    <cellStyle name="40% - Ênfase3 2 4 3 2" xfId="3266"/>
    <cellStyle name="40% - Ênfase3 2 4 3 2 2" xfId="13611"/>
    <cellStyle name="40% - Ênfase3 2 4 3 2 2 2" xfId="48736"/>
    <cellStyle name="40% - Ênfase3 2 4 3 2 3" xfId="21432"/>
    <cellStyle name="40% - Ênfase3 2 4 3 2 4" xfId="29560"/>
    <cellStyle name="40% - Ênfase3 2 4 3 2 5" xfId="37701"/>
    <cellStyle name="40% - Ênfase3 2 4 3 2 6" xfId="43634"/>
    <cellStyle name="40% - Ênfase3 2 4 3 2 7" xfId="54938"/>
    <cellStyle name="40% - Ênfase3 2 4 3 3" xfId="3267"/>
    <cellStyle name="40% - Ênfase3 2 4 3 3 2" xfId="15099"/>
    <cellStyle name="40% - Ênfase3 2 4 3 3 2 2" xfId="50224"/>
    <cellStyle name="40% - Ênfase3 2 4 3 3 3" xfId="23052"/>
    <cellStyle name="40% - Ênfase3 2 4 3 3 4" xfId="31180"/>
    <cellStyle name="40% - Ênfase3 2 4 3 3 5" xfId="39321"/>
    <cellStyle name="40% - Ênfase3 2 4 3 3 6" xfId="43635"/>
    <cellStyle name="40% - Ênfase3 2 4 3 3 7" xfId="54939"/>
    <cellStyle name="40% - Ênfase3 2 4 3 4" xfId="3268"/>
    <cellStyle name="40% - Ênfase3 2 4 3 4 2" xfId="16591"/>
    <cellStyle name="40% - Ênfase3 2 4 3 4 2 2" xfId="51716"/>
    <cellStyle name="40% - Ênfase3 2 4 3 4 3" xfId="24676"/>
    <cellStyle name="40% - Ênfase3 2 4 3 4 4" xfId="32804"/>
    <cellStyle name="40% - Ênfase3 2 4 3 4 5" xfId="40945"/>
    <cellStyle name="40% - Ênfase3 2 4 3 4 6" xfId="43636"/>
    <cellStyle name="40% - Ênfase3 2 4 3 4 7" xfId="54940"/>
    <cellStyle name="40% - Ênfase3 2 4 3 5" xfId="3269"/>
    <cellStyle name="40% - Ênfase3 2 4 3 5 2" xfId="12137"/>
    <cellStyle name="40% - Ênfase3 2 4 3 5 2 2" xfId="47262"/>
    <cellStyle name="40% - Ênfase3 2 4 3 5 3" xfId="19816"/>
    <cellStyle name="40% - Ênfase3 2 4 3 5 4" xfId="27944"/>
    <cellStyle name="40% - Ênfase3 2 4 3 5 5" xfId="36085"/>
    <cellStyle name="40% - Ênfase3 2 4 3 5 6" xfId="43637"/>
    <cellStyle name="40% - Ênfase3 2 4 3 5 7" xfId="54941"/>
    <cellStyle name="40% - Ênfase3 2 4 3 6" xfId="10607"/>
    <cellStyle name="40% - Ênfase3 2 4 3 6 2" xfId="45760"/>
    <cellStyle name="40% - Ênfase3 2 4 3 7" xfId="18180"/>
    <cellStyle name="40% - Ênfase3 2 4 3 8" xfId="26308"/>
    <cellStyle name="40% - Ênfase3 2 4 3 9" xfId="34449"/>
    <cellStyle name="40% - Ênfase3 2 4 4" xfId="3270"/>
    <cellStyle name="40% - Ênfase3 2 4 4 2" xfId="12878"/>
    <cellStyle name="40% - Ênfase3 2 4 4 2 2" xfId="48003"/>
    <cellStyle name="40% - Ênfase3 2 4 4 3" xfId="20623"/>
    <cellStyle name="40% - Ênfase3 2 4 4 4" xfId="28751"/>
    <cellStyle name="40% - Ênfase3 2 4 4 5" xfId="36892"/>
    <cellStyle name="40% - Ênfase3 2 4 4 6" xfId="43638"/>
    <cellStyle name="40% - Ênfase3 2 4 4 7" xfId="54942"/>
    <cellStyle name="40% - Ênfase3 2 4 5" xfId="3271"/>
    <cellStyle name="40% - Ênfase3 2 4 5 2" xfId="14356"/>
    <cellStyle name="40% - Ênfase3 2 4 5 2 2" xfId="49481"/>
    <cellStyle name="40% - Ênfase3 2 4 5 3" xfId="22243"/>
    <cellStyle name="40% - Ênfase3 2 4 5 4" xfId="30371"/>
    <cellStyle name="40% - Ênfase3 2 4 5 5" xfId="38512"/>
    <cellStyle name="40% - Ênfase3 2 4 5 6" xfId="43639"/>
    <cellStyle name="40% - Ênfase3 2 4 5 7" xfId="54943"/>
    <cellStyle name="40% - Ênfase3 2 4 6" xfId="3272"/>
    <cellStyle name="40% - Ênfase3 2 4 6 2" xfId="15848"/>
    <cellStyle name="40% - Ênfase3 2 4 6 2 2" xfId="50973"/>
    <cellStyle name="40% - Ênfase3 2 4 6 3" xfId="23867"/>
    <cellStyle name="40% - Ênfase3 2 4 6 4" xfId="31995"/>
    <cellStyle name="40% - Ênfase3 2 4 6 5" xfId="40136"/>
    <cellStyle name="40% - Ênfase3 2 4 6 6" xfId="43640"/>
    <cellStyle name="40% - Ênfase3 2 4 6 7" xfId="54944"/>
    <cellStyle name="40% - Ênfase3 2 4 7" xfId="3273"/>
    <cellStyle name="40% - Ênfase3 2 4 7 2" xfId="11380"/>
    <cellStyle name="40% - Ênfase3 2 4 7 2 2" xfId="46517"/>
    <cellStyle name="40% - Ênfase3 2 4 7 3" xfId="19007"/>
    <cellStyle name="40% - Ênfase3 2 4 7 4" xfId="27135"/>
    <cellStyle name="40% - Ênfase3 2 4 7 5" xfId="35276"/>
    <cellStyle name="40% - Ênfase3 2 4 7 6" xfId="43641"/>
    <cellStyle name="40% - Ênfase3 2 4 7 7" xfId="54945"/>
    <cellStyle name="40% - Ênfase3 2 4 8" xfId="3274"/>
    <cellStyle name="40% - Ênfase3 2 4 8 2" xfId="43642"/>
    <cellStyle name="40% - Ênfase3 2 4 9" xfId="9792"/>
    <cellStyle name="40% - Ênfase3 2 4 9 2" xfId="45025"/>
    <cellStyle name="40% - Ênfase3 2 5" xfId="3275"/>
    <cellStyle name="40% - Ênfase3 2 5 10" xfId="25531"/>
    <cellStyle name="40% - Ênfase3 2 5 11" xfId="33672"/>
    <cellStyle name="40% - Ênfase3 2 5 12" xfId="43643"/>
    <cellStyle name="40% - Ênfase3 2 5 13" xfId="54946"/>
    <cellStyle name="40% - Ênfase3 2 5 2" xfId="3276"/>
    <cellStyle name="40% - Ênfase3 2 5 2 10" xfId="33981"/>
    <cellStyle name="40% - Ênfase3 2 5 2 11" xfId="43644"/>
    <cellStyle name="40% - Ênfase3 2 5 2 12" xfId="54947"/>
    <cellStyle name="40% - Ênfase3 2 5 2 2" xfId="3277"/>
    <cellStyle name="40% - Ênfase3 2 5 2 2 10" xfId="43645"/>
    <cellStyle name="40% - Ênfase3 2 5 2 2 11" xfId="54948"/>
    <cellStyle name="40% - Ênfase3 2 5 2 2 2" xfId="3278"/>
    <cellStyle name="40% - Ênfase3 2 5 2 2 2 2" xfId="13924"/>
    <cellStyle name="40% - Ênfase3 2 5 2 2 2 2 2" xfId="49049"/>
    <cellStyle name="40% - Ênfase3 2 5 2 2 2 3" xfId="21773"/>
    <cellStyle name="40% - Ênfase3 2 5 2 2 2 4" xfId="29901"/>
    <cellStyle name="40% - Ênfase3 2 5 2 2 2 5" xfId="38042"/>
    <cellStyle name="40% - Ênfase3 2 5 2 2 2 6" xfId="43646"/>
    <cellStyle name="40% - Ênfase3 2 5 2 2 2 7" xfId="54949"/>
    <cellStyle name="40% - Ênfase3 2 5 2 2 3" xfId="3279"/>
    <cellStyle name="40% - Ênfase3 2 5 2 2 3 2" xfId="15412"/>
    <cellStyle name="40% - Ênfase3 2 5 2 2 3 2 2" xfId="50537"/>
    <cellStyle name="40% - Ênfase3 2 5 2 2 3 3" xfId="23393"/>
    <cellStyle name="40% - Ênfase3 2 5 2 2 3 4" xfId="31521"/>
    <cellStyle name="40% - Ênfase3 2 5 2 2 3 5" xfId="39662"/>
    <cellStyle name="40% - Ênfase3 2 5 2 2 3 6" xfId="43647"/>
    <cellStyle name="40% - Ênfase3 2 5 2 2 3 7" xfId="54950"/>
    <cellStyle name="40% - Ênfase3 2 5 2 2 4" xfId="3280"/>
    <cellStyle name="40% - Ênfase3 2 5 2 2 4 2" xfId="16904"/>
    <cellStyle name="40% - Ênfase3 2 5 2 2 4 2 2" xfId="52029"/>
    <cellStyle name="40% - Ênfase3 2 5 2 2 4 3" xfId="25017"/>
    <cellStyle name="40% - Ênfase3 2 5 2 2 4 4" xfId="33145"/>
    <cellStyle name="40% - Ênfase3 2 5 2 2 4 5" xfId="41286"/>
    <cellStyle name="40% - Ênfase3 2 5 2 2 4 6" xfId="43648"/>
    <cellStyle name="40% - Ênfase3 2 5 2 2 4 7" xfId="54951"/>
    <cellStyle name="40% - Ênfase3 2 5 2 2 5" xfId="3281"/>
    <cellStyle name="40% - Ênfase3 2 5 2 2 5 2" xfId="12450"/>
    <cellStyle name="40% - Ênfase3 2 5 2 2 5 2 2" xfId="47575"/>
    <cellStyle name="40% - Ênfase3 2 5 2 2 5 3" xfId="20157"/>
    <cellStyle name="40% - Ênfase3 2 5 2 2 5 4" xfId="28285"/>
    <cellStyle name="40% - Ênfase3 2 5 2 2 5 5" xfId="36426"/>
    <cellStyle name="40% - Ênfase3 2 5 2 2 5 6" xfId="43649"/>
    <cellStyle name="40% - Ênfase3 2 5 2 2 5 7" xfId="54952"/>
    <cellStyle name="40% - Ênfase3 2 5 2 2 6" xfId="10920"/>
    <cellStyle name="40% - Ênfase3 2 5 2 2 6 2" xfId="46073"/>
    <cellStyle name="40% - Ênfase3 2 5 2 2 7" xfId="18521"/>
    <cellStyle name="40% - Ênfase3 2 5 2 2 8" xfId="26649"/>
    <cellStyle name="40% - Ênfase3 2 5 2 2 9" xfId="34790"/>
    <cellStyle name="40% - Ênfase3 2 5 2 3" xfId="3282"/>
    <cellStyle name="40% - Ênfase3 2 5 2 3 2" xfId="13191"/>
    <cellStyle name="40% - Ênfase3 2 5 2 3 2 2" xfId="48316"/>
    <cellStyle name="40% - Ênfase3 2 5 2 3 3" xfId="20964"/>
    <cellStyle name="40% - Ênfase3 2 5 2 3 4" xfId="29092"/>
    <cellStyle name="40% - Ênfase3 2 5 2 3 5" xfId="37233"/>
    <cellStyle name="40% - Ênfase3 2 5 2 3 6" xfId="43650"/>
    <cellStyle name="40% - Ênfase3 2 5 2 3 7" xfId="54953"/>
    <cellStyle name="40% - Ênfase3 2 5 2 4" xfId="3283"/>
    <cellStyle name="40% - Ênfase3 2 5 2 4 2" xfId="14669"/>
    <cellStyle name="40% - Ênfase3 2 5 2 4 2 2" xfId="49794"/>
    <cellStyle name="40% - Ênfase3 2 5 2 4 3" xfId="22584"/>
    <cellStyle name="40% - Ênfase3 2 5 2 4 4" xfId="30712"/>
    <cellStyle name="40% - Ênfase3 2 5 2 4 5" xfId="38853"/>
    <cellStyle name="40% - Ênfase3 2 5 2 4 6" xfId="43651"/>
    <cellStyle name="40% - Ênfase3 2 5 2 4 7" xfId="54954"/>
    <cellStyle name="40% - Ênfase3 2 5 2 5" xfId="3284"/>
    <cellStyle name="40% - Ênfase3 2 5 2 5 2" xfId="16161"/>
    <cellStyle name="40% - Ênfase3 2 5 2 5 2 2" xfId="51286"/>
    <cellStyle name="40% - Ênfase3 2 5 2 5 3" xfId="24208"/>
    <cellStyle name="40% - Ênfase3 2 5 2 5 4" xfId="32336"/>
    <cellStyle name="40% - Ênfase3 2 5 2 5 5" xfId="40477"/>
    <cellStyle name="40% - Ênfase3 2 5 2 5 6" xfId="43652"/>
    <cellStyle name="40% - Ênfase3 2 5 2 5 7" xfId="54955"/>
    <cellStyle name="40% - Ênfase3 2 5 2 6" xfId="3285"/>
    <cellStyle name="40% - Ênfase3 2 5 2 6 2" xfId="11693"/>
    <cellStyle name="40% - Ênfase3 2 5 2 6 2 2" xfId="46830"/>
    <cellStyle name="40% - Ênfase3 2 5 2 6 3" xfId="19348"/>
    <cellStyle name="40% - Ênfase3 2 5 2 6 4" xfId="27476"/>
    <cellStyle name="40% - Ênfase3 2 5 2 6 5" xfId="35617"/>
    <cellStyle name="40% - Ênfase3 2 5 2 6 6" xfId="43653"/>
    <cellStyle name="40% - Ênfase3 2 5 2 6 7" xfId="54956"/>
    <cellStyle name="40% - Ênfase3 2 5 2 7" xfId="10168"/>
    <cellStyle name="40% - Ênfase3 2 5 2 7 2" xfId="45337"/>
    <cellStyle name="40% - Ênfase3 2 5 2 8" xfId="17712"/>
    <cellStyle name="40% - Ênfase3 2 5 2 9" xfId="25840"/>
    <cellStyle name="40% - Ênfase3 2 5 3" xfId="3286"/>
    <cellStyle name="40% - Ênfase3 2 5 3 10" xfId="43654"/>
    <cellStyle name="40% - Ênfase3 2 5 3 11" xfId="54957"/>
    <cellStyle name="40% - Ênfase3 2 5 3 2" xfId="3287"/>
    <cellStyle name="40% - Ênfase3 2 5 3 2 2" xfId="13637"/>
    <cellStyle name="40% - Ênfase3 2 5 3 2 2 2" xfId="48762"/>
    <cellStyle name="40% - Ênfase3 2 5 3 2 3" xfId="21464"/>
    <cellStyle name="40% - Ênfase3 2 5 3 2 4" xfId="29592"/>
    <cellStyle name="40% - Ênfase3 2 5 3 2 5" xfId="37733"/>
    <cellStyle name="40% - Ênfase3 2 5 3 2 6" xfId="43655"/>
    <cellStyle name="40% - Ênfase3 2 5 3 2 7" xfId="54958"/>
    <cellStyle name="40% - Ênfase3 2 5 3 3" xfId="3288"/>
    <cellStyle name="40% - Ênfase3 2 5 3 3 2" xfId="15125"/>
    <cellStyle name="40% - Ênfase3 2 5 3 3 2 2" xfId="50250"/>
    <cellStyle name="40% - Ênfase3 2 5 3 3 3" xfId="23084"/>
    <cellStyle name="40% - Ênfase3 2 5 3 3 4" xfId="31212"/>
    <cellStyle name="40% - Ênfase3 2 5 3 3 5" xfId="39353"/>
    <cellStyle name="40% - Ênfase3 2 5 3 3 6" xfId="43656"/>
    <cellStyle name="40% - Ênfase3 2 5 3 3 7" xfId="54959"/>
    <cellStyle name="40% - Ênfase3 2 5 3 4" xfId="3289"/>
    <cellStyle name="40% - Ênfase3 2 5 3 4 2" xfId="16617"/>
    <cellStyle name="40% - Ênfase3 2 5 3 4 2 2" xfId="51742"/>
    <cellStyle name="40% - Ênfase3 2 5 3 4 3" xfId="24708"/>
    <cellStyle name="40% - Ênfase3 2 5 3 4 4" xfId="32836"/>
    <cellStyle name="40% - Ênfase3 2 5 3 4 5" xfId="40977"/>
    <cellStyle name="40% - Ênfase3 2 5 3 4 6" xfId="43657"/>
    <cellStyle name="40% - Ênfase3 2 5 3 4 7" xfId="54960"/>
    <cellStyle name="40% - Ênfase3 2 5 3 5" xfId="3290"/>
    <cellStyle name="40% - Ênfase3 2 5 3 5 2" xfId="12163"/>
    <cellStyle name="40% - Ênfase3 2 5 3 5 2 2" xfId="47288"/>
    <cellStyle name="40% - Ênfase3 2 5 3 5 3" xfId="19848"/>
    <cellStyle name="40% - Ênfase3 2 5 3 5 4" xfId="27976"/>
    <cellStyle name="40% - Ênfase3 2 5 3 5 5" xfId="36117"/>
    <cellStyle name="40% - Ênfase3 2 5 3 5 6" xfId="43658"/>
    <cellStyle name="40% - Ênfase3 2 5 3 5 7" xfId="54961"/>
    <cellStyle name="40% - Ênfase3 2 5 3 6" xfId="10633"/>
    <cellStyle name="40% - Ênfase3 2 5 3 6 2" xfId="45786"/>
    <cellStyle name="40% - Ênfase3 2 5 3 7" xfId="18212"/>
    <cellStyle name="40% - Ênfase3 2 5 3 8" xfId="26340"/>
    <cellStyle name="40% - Ênfase3 2 5 3 9" xfId="34481"/>
    <cellStyle name="40% - Ênfase3 2 5 4" xfId="3291"/>
    <cellStyle name="40% - Ênfase3 2 5 4 2" xfId="12904"/>
    <cellStyle name="40% - Ênfase3 2 5 4 2 2" xfId="48029"/>
    <cellStyle name="40% - Ênfase3 2 5 4 3" xfId="20655"/>
    <cellStyle name="40% - Ênfase3 2 5 4 4" xfId="28783"/>
    <cellStyle name="40% - Ênfase3 2 5 4 5" xfId="36924"/>
    <cellStyle name="40% - Ênfase3 2 5 4 6" xfId="43659"/>
    <cellStyle name="40% - Ênfase3 2 5 4 7" xfId="54962"/>
    <cellStyle name="40% - Ênfase3 2 5 5" xfId="3292"/>
    <cellStyle name="40% - Ênfase3 2 5 5 2" xfId="14382"/>
    <cellStyle name="40% - Ênfase3 2 5 5 2 2" xfId="49507"/>
    <cellStyle name="40% - Ênfase3 2 5 5 3" xfId="22275"/>
    <cellStyle name="40% - Ênfase3 2 5 5 4" xfId="30403"/>
    <cellStyle name="40% - Ênfase3 2 5 5 5" xfId="38544"/>
    <cellStyle name="40% - Ênfase3 2 5 5 6" xfId="43660"/>
    <cellStyle name="40% - Ênfase3 2 5 5 7" xfId="54963"/>
    <cellStyle name="40% - Ênfase3 2 5 6" xfId="3293"/>
    <cellStyle name="40% - Ênfase3 2 5 6 2" xfId="15874"/>
    <cellStyle name="40% - Ênfase3 2 5 6 2 2" xfId="50999"/>
    <cellStyle name="40% - Ênfase3 2 5 6 3" xfId="23899"/>
    <cellStyle name="40% - Ênfase3 2 5 6 4" xfId="32027"/>
    <cellStyle name="40% - Ênfase3 2 5 6 5" xfId="40168"/>
    <cellStyle name="40% - Ênfase3 2 5 6 6" xfId="43661"/>
    <cellStyle name="40% - Ênfase3 2 5 6 7" xfId="54964"/>
    <cellStyle name="40% - Ênfase3 2 5 7" xfId="3294"/>
    <cellStyle name="40% - Ênfase3 2 5 7 2" xfId="11406"/>
    <cellStyle name="40% - Ênfase3 2 5 7 2 2" xfId="46543"/>
    <cellStyle name="40% - Ênfase3 2 5 7 3" xfId="19039"/>
    <cellStyle name="40% - Ênfase3 2 5 7 4" xfId="27167"/>
    <cellStyle name="40% - Ênfase3 2 5 7 5" xfId="35308"/>
    <cellStyle name="40% - Ênfase3 2 5 7 6" xfId="43662"/>
    <cellStyle name="40% - Ênfase3 2 5 7 7" xfId="54965"/>
    <cellStyle name="40% - Ênfase3 2 5 8" xfId="9819"/>
    <cellStyle name="40% - Ênfase3 2 5 8 2" xfId="45051"/>
    <cellStyle name="40% - Ênfase3 2 5 9" xfId="17403"/>
    <cellStyle name="40% - Ênfase3 2 6" xfId="3295"/>
    <cellStyle name="40% - Ênfase3 2 6 10" xfId="33826"/>
    <cellStyle name="40% - Ênfase3 2 6 11" xfId="43663"/>
    <cellStyle name="40% - Ênfase3 2 6 12" xfId="54966"/>
    <cellStyle name="40% - Ênfase3 2 6 2" xfId="3296"/>
    <cellStyle name="40% - Ênfase3 2 6 2 10" xfId="43664"/>
    <cellStyle name="40% - Ênfase3 2 6 2 11" xfId="54967"/>
    <cellStyle name="40% - Ênfase3 2 6 2 2" xfId="3297"/>
    <cellStyle name="40% - Ênfase3 2 6 2 2 2" xfId="13787"/>
    <cellStyle name="40% - Ênfase3 2 6 2 2 2 2" xfId="48912"/>
    <cellStyle name="40% - Ênfase3 2 6 2 2 3" xfId="21618"/>
    <cellStyle name="40% - Ênfase3 2 6 2 2 4" xfId="29746"/>
    <cellStyle name="40% - Ênfase3 2 6 2 2 5" xfId="37887"/>
    <cellStyle name="40% - Ênfase3 2 6 2 2 6" xfId="43665"/>
    <cellStyle name="40% - Ênfase3 2 6 2 2 7" xfId="54968"/>
    <cellStyle name="40% - Ênfase3 2 6 2 3" xfId="3298"/>
    <cellStyle name="40% - Ênfase3 2 6 2 3 2" xfId="15275"/>
    <cellStyle name="40% - Ênfase3 2 6 2 3 2 2" xfId="50400"/>
    <cellStyle name="40% - Ênfase3 2 6 2 3 3" xfId="23238"/>
    <cellStyle name="40% - Ênfase3 2 6 2 3 4" xfId="31366"/>
    <cellStyle name="40% - Ênfase3 2 6 2 3 5" xfId="39507"/>
    <cellStyle name="40% - Ênfase3 2 6 2 3 6" xfId="43666"/>
    <cellStyle name="40% - Ênfase3 2 6 2 3 7" xfId="54969"/>
    <cellStyle name="40% - Ênfase3 2 6 2 4" xfId="3299"/>
    <cellStyle name="40% - Ênfase3 2 6 2 4 2" xfId="16767"/>
    <cellStyle name="40% - Ênfase3 2 6 2 4 2 2" xfId="51892"/>
    <cellStyle name="40% - Ênfase3 2 6 2 4 3" xfId="24862"/>
    <cellStyle name="40% - Ênfase3 2 6 2 4 4" xfId="32990"/>
    <cellStyle name="40% - Ênfase3 2 6 2 4 5" xfId="41131"/>
    <cellStyle name="40% - Ênfase3 2 6 2 4 6" xfId="43667"/>
    <cellStyle name="40% - Ênfase3 2 6 2 4 7" xfId="54970"/>
    <cellStyle name="40% - Ênfase3 2 6 2 5" xfId="3300"/>
    <cellStyle name="40% - Ênfase3 2 6 2 5 2" xfId="12313"/>
    <cellStyle name="40% - Ênfase3 2 6 2 5 2 2" xfId="47438"/>
    <cellStyle name="40% - Ênfase3 2 6 2 5 3" xfId="20002"/>
    <cellStyle name="40% - Ênfase3 2 6 2 5 4" xfId="28130"/>
    <cellStyle name="40% - Ênfase3 2 6 2 5 5" xfId="36271"/>
    <cellStyle name="40% - Ênfase3 2 6 2 5 6" xfId="43668"/>
    <cellStyle name="40% - Ênfase3 2 6 2 5 7" xfId="54971"/>
    <cellStyle name="40% - Ênfase3 2 6 2 6" xfId="10783"/>
    <cellStyle name="40% - Ênfase3 2 6 2 6 2" xfId="45936"/>
    <cellStyle name="40% - Ênfase3 2 6 2 7" xfId="18366"/>
    <cellStyle name="40% - Ênfase3 2 6 2 8" xfId="26494"/>
    <cellStyle name="40% - Ênfase3 2 6 2 9" xfId="34635"/>
    <cellStyle name="40% - Ênfase3 2 6 3" xfId="3301"/>
    <cellStyle name="40% - Ênfase3 2 6 3 2" xfId="13054"/>
    <cellStyle name="40% - Ênfase3 2 6 3 2 2" xfId="48179"/>
    <cellStyle name="40% - Ênfase3 2 6 3 3" xfId="20809"/>
    <cellStyle name="40% - Ênfase3 2 6 3 4" xfId="28937"/>
    <cellStyle name="40% - Ênfase3 2 6 3 5" xfId="37078"/>
    <cellStyle name="40% - Ênfase3 2 6 3 6" xfId="43669"/>
    <cellStyle name="40% - Ênfase3 2 6 3 7" xfId="54972"/>
    <cellStyle name="40% - Ênfase3 2 6 4" xfId="3302"/>
    <cellStyle name="40% - Ênfase3 2 6 4 2" xfId="14532"/>
    <cellStyle name="40% - Ênfase3 2 6 4 2 2" xfId="49657"/>
    <cellStyle name="40% - Ênfase3 2 6 4 3" xfId="22429"/>
    <cellStyle name="40% - Ênfase3 2 6 4 4" xfId="30557"/>
    <cellStyle name="40% - Ênfase3 2 6 4 5" xfId="38698"/>
    <cellStyle name="40% - Ênfase3 2 6 4 6" xfId="43670"/>
    <cellStyle name="40% - Ênfase3 2 6 4 7" xfId="54973"/>
    <cellStyle name="40% - Ênfase3 2 6 5" xfId="3303"/>
    <cellStyle name="40% - Ênfase3 2 6 5 2" xfId="16024"/>
    <cellStyle name="40% - Ênfase3 2 6 5 2 2" xfId="51149"/>
    <cellStyle name="40% - Ênfase3 2 6 5 3" xfId="24053"/>
    <cellStyle name="40% - Ênfase3 2 6 5 4" xfId="32181"/>
    <cellStyle name="40% - Ênfase3 2 6 5 5" xfId="40322"/>
    <cellStyle name="40% - Ênfase3 2 6 5 6" xfId="43671"/>
    <cellStyle name="40% - Ênfase3 2 6 5 7" xfId="54974"/>
    <cellStyle name="40% - Ênfase3 2 6 6" xfId="3304"/>
    <cellStyle name="40% - Ênfase3 2 6 6 2" xfId="11556"/>
    <cellStyle name="40% - Ênfase3 2 6 6 2 2" xfId="46693"/>
    <cellStyle name="40% - Ênfase3 2 6 6 3" xfId="19193"/>
    <cellStyle name="40% - Ênfase3 2 6 6 4" xfId="27321"/>
    <cellStyle name="40% - Ênfase3 2 6 6 5" xfId="35462"/>
    <cellStyle name="40% - Ênfase3 2 6 6 6" xfId="43672"/>
    <cellStyle name="40% - Ênfase3 2 6 6 7" xfId="54975"/>
    <cellStyle name="40% - Ênfase3 2 6 7" xfId="10014"/>
    <cellStyle name="40% - Ênfase3 2 6 7 2" xfId="45201"/>
    <cellStyle name="40% - Ênfase3 2 6 8" xfId="17557"/>
    <cellStyle name="40% - Ênfase3 2 6 9" xfId="25685"/>
    <cellStyle name="40% - Ênfase3 2 7" xfId="3305"/>
    <cellStyle name="40% - Ênfase3 2 7 10" xfId="34041"/>
    <cellStyle name="40% - Ênfase3 2 7 11" xfId="43673"/>
    <cellStyle name="40% - Ênfase3 2 7 12" xfId="54976"/>
    <cellStyle name="40% - Ênfase3 2 7 2" xfId="3306"/>
    <cellStyle name="40% - Ênfase3 2 7 2 10" xfId="43674"/>
    <cellStyle name="40% - Ênfase3 2 7 2 11" xfId="54977"/>
    <cellStyle name="40% - Ênfase3 2 7 2 2" xfId="3307"/>
    <cellStyle name="40% - Ênfase3 2 7 2 2 2" xfId="13976"/>
    <cellStyle name="40% - Ênfase3 2 7 2 2 2 2" xfId="49101"/>
    <cellStyle name="40% - Ênfase3 2 7 2 2 3" xfId="21833"/>
    <cellStyle name="40% - Ênfase3 2 7 2 2 4" xfId="29961"/>
    <cellStyle name="40% - Ênfase3 2 7 2 2 5" xfId="38102"/>
    <cellStyle name="40% - Ênfase3 2 7 2 2 6" xfId="43675"/>
    <cellStyle name="40% - Ênfase3 2 7 2 2 7" xfId="54978"/>
    <cellStyle name="40% - Ênfase3 2 7 2 3" xfId="3308"/>
    <cellStyle name="40% - Ênfase3 2 7 2 3 2" xfId="15464"/>
    <cellStyle name="40% - Ênfase3 2 7 2 3 2 2" xfId="50589"/>
    <cellStyle name="40% - Ênfase3 2 7 2 3 3" xfId="23453"/>
    <cellStyle name="40% - Ênfase3 2 7 2 3 4" xfId="31581"/>
    <cellStyle name="40% - Ênfase3 2 7 2 3 5" xfId="39722"/>
    <cellStyle name="40% - Ênfase3 2 7 2 3 6" xfId="43676"/>
    <cellStyle name="40% - Ênfase3 2 7 2 3 7" xfId="54979"/>
    <cellStyle name="40% - Ênfase3 2 7 2 4" xfId="3309"/>
    <cellStyle name="40% - Ênfase3 2 7 2 4 2" xfId="16956"/>
    <cellStyle name="40% - Ênfase3 2 7 2 4 2 2" xfId="52081"/>
    <cellStyle name="40% - Ênfase3 2 7 2 4 3" xfId="25077"/>
    <cellStyle name="40% - Ênfase3 2 7 2 4 4" xfId="33205"/>
    <cellStyle name="40% - Ênfase3 2 7 2 4 5" xfId="41346"/>
    <cellStyle name="40% - Ênfase3 2 7 2 4 6" xfId="43677"/>
    <cellStyle name="40% - Ênfase3 2 7 2 4 7" xfId="54980"/>
    <cellStyle name="40% - Ênfase3 2 7 2 5" xfId="3310"/>
    <cellStyle name="40% - Ênfase3 2 7 2 5 2" xfId="12502"/>
    <cellStyle name="40% - Ênfase3 2 7 2 5 2 2" xfId="47627"/>
    <cellStyle name="40% - Ênfase3 2 7 2 5 3" xfId="20217"/>
    <cellStyle name="40% - Ênfase3 2 7 2 5 4" xfId="28345"/>
    <cellStyle name="40% - Ênfase3 2 7 2 5 5" xfId="36486"/>
    <cellStyle name="40% - Ênfase3 2 7 2 5 6" xfId="43678"/>
    <cellStyle name="40% - Ênfase3 2 7 2 5 7" xfId="54981"/>
    <cellStyle name="40% - Ênfase3 2 7 2 6" xfId="10972"/>
    <cellStyle name="40% - Ênfase3 2 7 2 6 2" xfId="46125"/>
    <cellStyle name="40% - Ênfase3 2 7 2 7" xfId="18581"/>
    <cellStyle name="40% - Ênfase3 2 7 2 8" xfId="26709"/>
    <cellStyle name="40% - Ênfase3 2 7 2 9" xfId="34850"/>
    <cellStyle name="40% - Ênfase3 2 7 3" xfId="3311"/>
    <cellStyle name="40% - Ênfase3 2 7 3 2" xfId="13238"/>
    <cellStyle name="40% - Ênfase3 2 7 3 2 2" xfId="48363"/>
    <cellStyle name="40% - Ênfase3 2 7 3 3" xfId="21024"/>
    <cellStyle name="40% - Ênfase3 2 7 3 4" xfId="29152"/>
    <cellStyle name="40% - Ênfase3 2 7 3 5" xfId="37293"/>
    <cellStyle name="40% - Ênfase3 2 7 3 6" xfId="43679"/>
    <cellStyle name="40% - Ênfase3 2 7 3 7" xfId="54982"/>
    <cellStyle name="40% - Ênfase3 2 7 4" xfId="3312"/>
    <cellStyle name="40% - Ênfase3 2 7 4 2" xfId="14721"/>
    <cellStyle name="40% - Ênfase3 2 7 4 2 2" xfId="49846"/>
    <cellStyle name="40% - Ênfase3 2 7 4 3" xfId="22644"/>
    <cellStyle name="40% - Ênfase3 2 7 4 4" xfId="30772"/>
    <cellStyle name="40% - Ênfase3 2 7 4 5" xfId="38913"/>
    <cellStyle name="40% - Ênfase3 2 7 4 6" xfId="43680"/>
    <cellStyle name="40% - Ênfase3 2 7 4 7" xfId="54983"/>
    <cellStyle name="40% - Ênfase3 2 7 5" xfId="3313"/>
    <cellStyle name="40% - Ênfase3 2 7 5 2" xfId="16213"/>
    <cellStyle name="40% - Ênfase3 2 7 5 2 2" xfId="51338"/>
    <cellStyle name="40% - Ênfase3 2 7 5 3" xfId="24268"/>
    <cellStyle name="40% - Ênfase3 2 7 5 4" xfId="32396"/>
    <cellStyle name="40% - Ênfase3 2 7 5 5" xfId="40537"/>
    <cellStyle name="40% - Ênfase3 2 7 5 6" xfId="43681"/>
    <cellStyle name="40% - Ênfase3 2 7 5 7" xfId="54984"/>
    <cellStyle name="40% - Ênfase3 2 7 6" xfId="3314"/>
    <cellStyle name="40% - Ênfase3 2 7 6 2" xfId="11745"/>
    <cellStyle name="40% - Ênfase3 2 7 6 2 2" xfId="46882"/>
    <cellStyle name="40% - Ênfase3 2 7 6 3" xfId="19408"/>
    <cellStyle name="40% - Ênfase3 2 7 6 4" xfId="27536"/>
    <cellStyle name="40% - Ênfase3 2 7 6 5" xfId="35677"/>
    <cellStyle name="40% - Ênfase3 2 7 6 6" xfId="43682"/>
    <cellStyle name="40% - Ênfase3 2 7 6 7" xfId="54985"/>
    <cellStyle name="40% - Ênfase3 2 7 7" xfId="10222"/>
    <cellStyle name="40% - Ênfase3 2 7 7 2" xfId="45388"/>
    <cellStyle name="40% - Ênfase3 2 7 8" xfId="17772"/>
    <cellStyle name="40% - Ênfase3 2 7 9" xfId="25900"/>
    <cellStyle name="40% - Ênfase3 2 8" xfId="3315"/>
    <cellStyle name="40% - Ênfase3 2 8 10" xfId="34108"/>
    <cellStyle name="40% - Ênfase3 2 8 11" xfId="43683"/>
    <cellStyle name="40% - Ênfase3 2 8 12" xfId="54986"/>
    <cellStyle name="40% - Ênfase3 2 8 2" xfId="3316"/>
    <cellStyle name="40% - Ênfase3 2 8 2 10" xfId="43684"/>
    <cellStyle name="40% - Ênfase3 2 8 2 11" xfId="54987"/>
    <cellStyle name="40% - Ênfase3 2 8 2 2" xfId="3317"/>
    <cellStyle name="40% - Ênfase3 2 8 2 2 2" xfId="14037"/>
    <cellStyle name="40% - Ênfase3 2 8 2 2 2 2" xfId="49162"/>
    <cellStyle name="40% - Ênfase3 2 8 2 2 3" xfId="21900"/>
    <cellStyle name="40% - Ênfase3 2 8 2 2 4" xfId="30028"/>
    <cellStyle name="40% - Ênfase3 2 8 2 2 5" xfId="38169"/>
    <cellStyle name="40% - Ênfase3 2 8 2 2 6" xfId="43685"/>
    <cellStyle name="40% - Ênfase3 2 8 2 2 7" xfId="54988"/>
    <cellStyle name="40% - Ênfase3 2 8 2 3" xfId="3318"/>
    <cellStyle name="40% - Ênfase3 2 8 2 3 2" xfId="15525"/>
    <cellStyle name="40% - Ênfase3 2 8 2 3 2 2" xfId="50650"/>
    <cellStyle name="40% - Ênfase3 2 8 2 3 3" xfId="23520"/>
    <cellStyle name="40% - Ênfase3 2 8 2 3 4" xfId="31648"/>
    <cellStyle name="40% - Ênfase3 2 8 2 3 5" xfId="39789"/>
    <cellStyle name="40% - Ênfase3 2 8 2 3 6" xfId="43686"/>
    <cellStyle name="40% - Ênfase3 2 8 2 3 7" xfId="54989"/>
    <cellStyle name="40% - Ênfase3 2 8 2 4" xfId="3319"/>
    <cellStyle name="40% - Ênfase3 2 8 2 4 2" xfId="17017"/>
    <cellStyle name="40% - Ênfase3 2 8 2 4 2 2" xfId="52142"/>
    <cellStyle name="40% - Ênfase3 2 8 2 4 3" xfId="25144"/>
    <cellStyle name="40% - Ênfase3 2 8 2 4 4" xfId="33272"/>
    <cellStyle name="40% - Ênfase3 2 8 2 4 5" xfId="41413"/>
    <cellStyle name="40% - Ênfase3 2 8 2 4 6" xfId="43687"/>
    <cellStyle name="40% - Ênfase3 2 8 2 4 7" xfId="54990"/>
    <cellStyle name="40% - Ênfase3 2 8 2 5" xfId="3320"/>
    <cellStyle name="40% - Ênfase3 2 8 2 5 2" xfId="12563"/>
    <cellStyle name="40% - Ênfase3 2 8 2 5 2 2" xfId="47688"/>
    <cellStyle name="40% - Ênfase3 2 8 2 5 3" xfId="20284"/>
    <cellStyle name="40% - Ênfase3 2 8 2 5 4" xfId="28412"/>
    <cellStyle name="40% - Ênfase3 2 8 2 5 5" xfId="36553"/>
    <cellStyle name="40% - Ênfase3 2 8 2 5 6" xfId="43688"/>
    <cellStyle name="40% - Ênfase3 2 8 2 5 7" xfId="54991"/>
    <cellStyle name="40% - Ênfase3 2 8 2 6" xfId="11033"/>
    <cellStyle name="40% - Ênfase3 2 8 2 6 2" xfId="46186"/>
    <cellStyle name="40% - Ênfase3 2 8 2 7" xfId="18648"/>
    <cellStyle name="40% - Ênfase3 2 8 2 8" xfId="26776"/>
    <cellStyle name="40% - Ênfase3 2 8 2 9" xfId="34917"/>
    <cellStyle name="40% - Ênfase3 2 8 3" xfId="3321"/>
    <cellStyle name="40% - Ênfase3 2 8 3 2" xfId="13299"/>
    <cellStyle name="40% - Ênfase3 2 8 3 2 2" xfId="48424"/>
    <cellStyle name="40% - Ênfase3 2 8 3 3" xfId="21091"/>
    <cellStyle name="40% - Ênfase3 2 8 3 4" xfId="29219"/>
    <cellStyle name="40% - Ênfase3 2 8 3 5" xfId="37360"/>
    <cellStyle name="40% - Ênfase3 2 8 3 6" xfId="43689"/>
    <cellStyle name="40% - Ênfase3 2 8 3 7" xfId="54992"/>
    <cellStyle name="40% - Ênfase3 2 8 4" xfId="3322"/>
    <cellStyle name="40% - Ênfase3 2 8 4 2" xfId="14782"/>
    <cellStyle name="40% - Ênfase3 2 8 4 2 2" xfId="49907"/>
    <cellStyle name="40% - Ênfase3 2 8 4 3" xfId="22711"/>
    <cellStyle name="40% - Ênfase3 2 8 4 4" xfId="30839"/>
    <cellStyle name="40% - Ênfase3 2 8 4 5" xfId="38980"/>
    <cellStyle name="40% - Ênfase3 2 8 4 6" xfId="43690"/>
    <cellStyle name="40% - Ênfase3 2 8 4 7" xfId="54993"/>
    <cellStyle name="40% - Ênfase3 2 8 5" xfId="3323"/>
    <cellStyle name="40% - Ênfase3 2 8 5 2" xfId="16274"/>
    <cellStyle name="40% - Ênfase3 2 8 5 2 2" xfId="51399"/>
    <cellStyle name="40% - Ênfase3 2 8 5 3" xfId="24335"/>
    <cellStyle name="40% - Ênfase3 2 8 5 4" xfId="32463"/>
    <cellStyle name="40% - Ênfase3 2 8 5 5" xfId="40604"/>
    <cellStyle name="40% - Ênfase3 2 8 5 6" xfId="43691"/>
    <cellStyle name="40% - Ênfase3 2 8 5 7" xfId="54994"/>
    <cellStyle name="40% - Ênfase3 2 8 6" xfId="3324"/>
    <cellStyle name="40% - Ênfase3 2 8 6 2" xfId="11806"/>
    <cellStyle name="40% - Ênfase3 2 8 6 2 2" xfId="46943"/>
    <cellStyle name="40% - Ênfase3 2 8 6 3" xfId="19475"/>
    <cellStyle name="40% - Ênfase3 2 8 6 4" xfId="27603"/>
    <cellStyle name="40% - Ênfase3 2 8 6 5" xfId="35744"/>
    <cellStyle name="40% - Ênfase3 2 8 6 6" xfId="43692"/>
    <cellStyle name="40% - Ênfase3 2 8 6 7" xfId="54995"/>
    <cellStyle name="40% - Ênfase3 2 8 7" xfId="10283"/>
    <cellStyle name="40% - Ênfase3 2 8 7 2" xfId="45449"/>
    <cellStyle name="40% - Ênfase3 2 8 8" xfId="17839"/>
    <cellStyle name="40% - Ênfase3 2 8 9" xfId="25967"/>
    <cellStyle name="40% - Ênfase3 2 9" xfId="3325"/>
    <cellStyle name="40% - Ênfase3 2 9 10" xfId="34175"/>
    <cellStyle name="40% - Ênfase3 2 9 11" xfId="43693"/>
    <cellStyle name="40% - Ênfase3 2 9 12" xfId="54996"/>
    <cellStyle name="40% - Ênfase3 2 9 2" xfId="3326"/>
    <cellStyle name="40% - Ênfase3 2 9 2 10" xfId="43694"/>
    <cellStyle name="40% - Ênfase3 2 9 2 11" xfId="54997"/>
    <cellStyle name="40% - Ênfase3 2 9 2 2" xfId="3327"/>
    <cellStyle name="40% - Ênfase3 2 9 2 2 2" xfId="14098"/>
    <cellStyle name="40% - Ênfase3 2 9 2 2 2 2" xfId="49223"/>
    <cellStyle name="40% - Ênfase3 2 9 2 2 3" xfId="21967"/>
    <cellStyle name="40% - Ênfase3 2 9 2 2 4" xfId="30095"/>
    <cellStyle name="40% - Ênfase3 2 9 2 2 5" xfId="38236"/>
    <cellStyle name="40% - Ênfase3 2 9 2 2 6" xfId="43695"/>
    <cellStyle name="40% - Ênfase3 2 9 2 2 7" xfId="54998"/>
    <cellStyle name="40% - Ênfase3 2 9 2 3" xfId="3328"/>
    <cellStyle name="40% - Ênfase3 2 9 2 3 2" xfId="15586"/>
    <cellStyle name="40% - Ênfase3 2 9 2 3 2 2" xfId="50711"/>
    <cellStyle name="40% - Ênfase3 2 9 2 3 3" xfId="23587"/>
    <cellStyle name="40% - Ênfase3 2 9 2 3 4" xfId="31715"/>
    <cellStyle name="40% - Ênfase3 2 9 2 3 5" xfId="39856"/>
    <cellStyle name="40% - Ênfase3 2 9 2 3 6" xfId="43696"/>
    <cellStyle name="40% - Ênfase3 2 9 2 3 7" xfId="54999"/>
    <cellStyle name="40% - Ênfase3 2 9 2 4" xfId="3329"/>
    <cellStyle name="40% - Ênfase3 2 9 2 4 2" xfId="17078"/>
    <cellStyle name="40% - Ênfase3 2 9 2 4 2 2" xfId="52203"/>
    <cellStyle name="40% - Ênfase3 2 9 2 4 3" xfId="25211"/>
    <cellStyle name="40% - Ênfase3 2 9 2 4 4" xfId="33339"/>
    <cellStyle name="40% - Ênfase3 2 9 2 4 5" xfId="41480"/>
    <cellStyle name="40% - Ênfase3 2 9 2 4 6" xfId="43697"/>
    <cellStyle name="40% - Ênfase3 2 9 2 4 7" xfId="55000"/>
    <cellStyle name="40% - Ênfase3 2 9 2 5" xfId="3330"/>
    <cellStyle name="40% - Ênfase3 2 9 2 5 2" xfId="12624"/>
    <cellStyle name="40% - Ênfase3 2 9 2 5 2 2" xfId="47749"/>
    <cellStyle name="40% - Ênfase3 2 9 2 5 3" xfId="20351"/>
    <cellStyle name="40% - Ênfase3 2 9 2 5 4" xfId="28479"/>
    <cellStyle name="40% - Ênfase3 2 9 2 5 5" xfId="36620"/>
    <cellStyle name="40% - Ênfase3 2 9 2 5 6" xfId="43698"/>
    <cellStyle name="40% - Ênfase3 2 9 2 5 7" xfId="55001"/>
    <cellStyle name="40% - Ênfase3 2 9 2 6" xfId="11094"/>
    <cellStyle name="40% - Ênfase3 2 9 2 6 2" xfId="46247"/>
    <cellStyle name="40% - Ênfase3 2 9 2 7" xfId="18715"/>
    <cellStyle name="40% - Ênfase3 2 9 2 8" xfId="26843"/>
    <cellStyle name="40% - Ênfase3 2 9 2 9" xfId="34984"/>
    <cellStyle name="40% - Ênfase3 2 9 3" xfId="3331"/>
    <cellStyle name="40% - Ênfase3 2 9 3 2" xfId="13360"/>
    <cellStyle name="40% - Ênfase3 2 9 3 2 2" xfId="48485"/>
    <cellStyle name="40% - Ênfase3 2 9 3 3" xfId="21158"/>
    <cellStyle name="40% - Ênfase3 2 9 3 4" xfId="29286"/>
    <cellStyle name="40% - Ênfase3 2 9 3 5" xfId="37427"/>
    <cellStyle name="40% - Ênfase3 2 9 3 6" xfId="43699"/>
    <cellStyle name="40% - Ênfase3 2 9 3 7" xfId="55002"/>
    <cellStyle name="40% - Ênfase3 2 9 4" xfId="3332"/>
    <cellStyle name="40% - Ênfase3 2 9 4 2" xfId="14843"/>
    <cellStyle name="40% - Ênfase3 2 9 4 2 2" xfId="49968"/>
    <cellStyle name="40% - Ênfase3 2 9 4 3" xfId="22778"/>
    <cellStyle name="40% - Ênfase3 2 9 4 4" xfId="30906"/>
    <cellStyle name="40% - Ênfase3 2 9 4 5" xfId="39047"/>
    <cellStyle name="40% - Ênfase3 2 9 4 6" xfId="43700"/>
    <cellStyle name="40% - Ênfase3 2 9 4 7" xfId="55003"/>
    <cellStyle name="40% - Ênfase3 2 9 5" xfId="3333"/>
    <cellStyle name="40% - Ênfase3 2 9 5 2" xfId="16335"/>
    <cellStyle name="40% - Ênfase3 2 9 5 2 2" xfId="51460"/>
    <cellStyle name="40% - Ênfase3 2 9 5 3" xfId="24402"/>
    <cellStyle name="40% - Ênfase3 2 9 5 4" xfId="32530"/>
    <cellStyle name="40% - Ênfase3 2 9 5 5" xfId="40671"/>
    <cellStyle name="40% - Ênfase3 2 9 5 6" xfId="43701"/>
    <cellStyle name="40% - Ênfase3 2 9 5 7" xfId="55004"/>
    <cellStyle name="40% - Ênfase3 2 9 6" xfId="3334"/>
    <cellStyle name="40% - Ênfase3 2 9 6 2" xfId="11867"/>
    <cellStyle name="40% - Ênfase3 2 9 6 2 2" xfId="47004"/>
    <cellStyle name="40% - Ênfase3 2 9 6 3" xfId="19542"/>
    <cellStyle name="40% - Ênfase3 2 9 6 4" xfId="27670"/>
    <cellStyle name="40% - Ênfase3 2 9 6 5" xfId="35811"/>
    <cellStyle name="40% - Ênfase3 2 9 6 6" xfId="43702"/>
    <cellStyle name="40% - Ênfase3 2 9 6 7" xfId="55005"/>
    <cellStyle name="40% - Ênfase3 2 9 7" xfId="10351"/>
    <cellStyle name="40% - Ênfase3 2 9 7 2" xfId="45507"/>
    <cellStyle name="40% - Ênfase3 2 9 8" xfId="17906"/>
    <cellStyle name="40% - Ênfase3 2 9 9" xfId="26034"/>
    <cellStyle name="40% - Ênfase3 20" xfId="17236"/>
    <cellStyle name="40% - Ênfase3 21" xfId="25364"/>
    <cellStyle name="40% - Ênfase3 22" xfId="33492"/>
    <cellStyle name="40% - Ênfase3 23" xfId="52273"/>
    <cellStyle name="40% - Ênfase3 24" xfId="54836"/>
    <cellStyle name="40% - Ênfase3 25" xfId="60830"/>
    <cellStyle name="40% - Ênfase3 26" xfId="60848"/>
    <cellStyle name="40% - Ênfase3 27" xfId="60929"/>
    <cellStyle name="40% - Ênfase3 28" xfId="60947"/>
    <cellStyle name="40% - Ênfase3 29" xfId="61426"/>
    <cellStyle name="40% - Ênfase3 3" xfId="69"/>
    <cellStyle name="40% - Ênfase3 3 2" xfId="3336"/>
    <cellStyle name="40% - Ênfase3 3 2 2" xfId="3337"/>
    <cellStyle name="40% - Ênfase3 3 2 2 2" xfId="3338"/>
    <cellStyle name="40% - Ênfase3 3 2 2 2 2" xfId="43706"/>
    <cellStyle name="40% - Ênfase3 3 2 2 3" xfId="43705"/>
    <cellStyle name="40% - Ênfase3 3 2 3" xfId="3339"/>
    <cellStyle name="40% - Ênfase3 3 2 3 2" xfId="3340"/>
    <cellStyle name="40% - Ênfase3 3 2 3 2 2" xfId="43708"/>
    <cellStyle name="40% - Ênfase3 3 2 3 3" xfId="43707"/>
    <cellStyle name="40% - Ênfase3 3 2 4" xfId="3341"/>
    <cellStyle name="40% - Ênfase3 3 2 4 2" xfId="43709"/>
    <cellStyle name="40% - Ênfase3 3 2 5" xfId="43704"/>
    <cellStyle name="40% - Ênfase3 3 3" xfId="61003"/>
    <cellStyle name="40% - Ênfase3 3 4" xfId="61460"/>
    <cellStyle name="40% - Ênfase3 3 5" xfId="61667"/>
    <cellStyle name="40% - Ênfase3 30" xfId="61632"/>
    <cellStyle name="40% - Ênfase3 4" xfId="70"/>
    <cellStyle name="40% - Ênfase3 4 10" xfId="3343"/>
    <cellStyle name="40% - Ênfase3 4 10 2" xfId="15762"/>
    <cellStyle name="40% - Ênfase3 4 10 2 2" xfId="50887"/>
    <cellStyle name="40% - Ênfase3 4 10 3" xfId="23768"/>
    <cellStyle name="40% - Ênfase3 4 10 4" xfId="31896"/>
    <cellStyle name="40% - Ênfase3 4 10 5" xfId="40037"/>
    <cellStyle name="40% - Ênfase3 4 10 6" xfId="43711"/>
    <cellStyle name="40% - Ênfase3 4 10 7" xfId="55007"/>
    <cellStyle name="40% - Ênfase3 4 11" xfId="3344"/>
    <cellStyle name="40% - Ênfase3 4 11 2" xfId="11292"/>
    <cellStyle name="40% - Ênfase3 4 11 2 2" xfId="46431"/>
    <cellStyle name="40% - Ênfase3 4 11 3" xfId="18908"/>
    <cellStyle name="40% - Ênfase3 4 11 4" xfId="27036"/>
    <cellStyle name="40% - Ênfase3 4 11 5" xfId="35177"/>
    <cellStyle name="40% - Ênfase3 4 11 6" xfId="43712"/>
    <cellStyle name="40% - Ênfase3 4 11 7" xfId="55008"/>
    <cellStyle name="40% - Ênfase3 4 12" xfId="3342"/>
    <cellStyle name="40% - Ênfase3 4 12 2" xfId="43710"/>
    <cellStyle name="40% - Ênfase3 4 13" xfId="9666"/>
    <cellStyle name="40% - Ênfase3 4 13 2" xfId="44939"/>
    <cellStyle name="40% - Ênfase3 4 14" xfId="17272"/>
    <cellStyle name="40% - Ênfase3 4 15" xfId="25400"/>
    <cellStyle name="40% - Ênfase3 4 16" xfId="33529"/>
    <cellStyle name="40% - Ênfase3 4 17" xfId="55006"/>
    <cellStyle name="40% - Ênfase3 4 18" xfId="61020"/>
    <cellStyle name="40% - Ênfase3 4 19" xfId="61477"/>
    <cellStyle name="40% - Ênfase3 4 2" xfId="3345"/>
    <cellStyle name="40% - Ênfase3 4 2 10" xfId="33673"/>
    <cellStyle name="40% - Ênfase3 4 2 11" xfId="43713"/>
    <cellStyle name="40% - Ênfase3 4 2 12" xfId="55009"/>
    <cellStyle name="40% - Ênfase3 4 2 2" xfId="3346"/>
    <cellStyle name="40% - Ênfase3 4 2 2 10" xfId="43714"/>
    <cellStyle name="40% - Ênfase3 4 2 2 11" xfId="55010"/>
    <cellStyle name="40% - Ênfase3 4 2 2 2" xfId="3347"/>
    <cellStyle name="40% - Ênfase3 4 2 2 2 2" xfId="13638"/>
    <cellStyle name="40% - Ênfase3 4 2 2 2 2 2" xfId="48763"/>
    <cellStyle name="40% - Ênfase3 4 2 2 2 3" xfId="21465"/>
    <cellStyle name="40% - Ênfase3 4 2 2 2 4" xfId="29593"/>
    <cellStyle name="40% - Ênfase3 4 2 2 2 5" xfId="37734"/>
    <cellStyle name="40% - Ênfase3 4 2 2 2 6" xfId="43715"/>
    <cellStyle name="40% - Ênfase3 4 2 2 2 7" xfId="55011"/>
    <cellStyle name="40% - Ênfase3 4 2 2 3" xfId="3348"/>
    <cellStyle name="40% - Ênfase3 4 2 2 3 2" xfId="15126"/>
    <cellStyle name="40% - Ênfase3 4 2 2 3 2 2" xfId="50251"/>
    <cellStyle name="40% - Ênfase3 4 2 2 3 3" xfId="23085"/>
    <cellStyle name="40% - Ênfase3 4 2 2 3 4" xfId="31213"/>
    <cellStyle name="40% - Ênfase3 4 2 2 3 5" xfId="39354"/>
    <cellStyle name="40% - Ênfase3 4 2 2 3 6" xfId="43716"/>
    <cellStyle name="40% - Ênfase3 4 2 2 3 7" xfId="55012"/>
    <cellStyle name="40% - Ênfase3 4 2 2 4" xfId="3349"/>
    <cellStyle name="40% - Ênfase3 4 2 2 4 2" xfId="16618"/>
    <cellStyle name="40% - Ênfase3 4 2 2 4 2 2" xfId="51743"/>
    <cellStyle name="40% - Ênfase3 4 2 2 4 3" xfId="24709"/>
    <cellStyle name="40% - Ênfase3 4 2 2 4 4" xfId="32837"/>
    <cellStyle name="40% - Ênfase3 4 2 2 4 5" xfId="40978"/>
    <cellStyle name="40% - Ênfase3 4 2 2 4 6" xfId="43717"/>
    <cellStyle name="40% - Ênfase3 4 2 2 4 7" xfId="55013"/>
    <cellStyle name="40% - Ênfase3 4 2 2 5" xfId="3350"/>
    <cellStyle name="40% - Ênfase3 4 2 2 5 2" xfId="12164"/>
    <cellStyle name="40% - Ênfase3 4 2 2 5 2 2" xfId="47289"/>
    <cellStyle name="40% - Ênfase3 4 2 2 5 3" xfId="19849"/>
    <cellStyle name="40% - Ênfase3 4 2 2 5 4" xfId="27977"/>
    <cellStyle name="40% - Ênfase3 4 2 2 5 5" xfId="36118"/>
    <cellStyle name="40% - Ênfase3 4 2 2 5 6" xfId="43718"/>
    <cellStyle name="40% - Ênfase3 4 2 2 5 7" xfId="55014"/>
    <cellStyle name="40% - Ênfase3 4 2 2 6" xfId="10634"/>
    <cellStyle name="40% - Ênfase3 4 2 2 6 2" xfId="45787"/>
    <cellStyle name="40% - Ênfase3 4 2 2 7" xfId="18213"/>
    <cellStyle name="40% - Ênfase3 4 2 2 8" xfId="26341"/>
    <cellStyle name="40% - Ênfase3 4 2 2 9" xfId="34482"/>
    <cellStyle name="40% - Ênfase3 4 2 3" xfId="3351"/>
    <cellStyle name="40% - Ênfase3 4 2 3 2" xfId="12905"/>
    <cellStyle name="40% - Ênfase3 4 2 3 2 2" xfId="48030"/>
    <cellStyle name="40% - Ênfase3 4 2 3 3" xfId="20656"/>
    <cellStyle name="40% - Ênfase3 4 2 3 4" xfId="28784"/>
    <cellStyle name="40% - Ênfase3 4 2 3 5" xfId="36925"/>
    <cellStyle name="40% - Ênfase3 4 2 3 6" xfId="43719"/>
    <cellStyle name="40% - Ênfase3 4 2 3 7" xfId="55015"/>
    <cellStyle name="40% - Ênfase3 4 2 4" xfId="3352"/>
    <cellStyle name="40% - Ênfase3 4 2 4 2" xfId="14383"/>
    <cellStyle name="40% - Ênfase3 4 2 4 2 2" xfId="49508"/>
    <cellStyle name="40% - Ênfase3 4 2 4 3" xfId="22276"/>
    <cellStyle name="40% - Ênfase3 4 2 4 4" xfId="30404"/>
    <cellStyle name="40% - Ênfase3 4 2 4 5" xfId="38545"/>
    <cellStyle name="40% - Ênfase3 4 2 4 6" xfId="43720"/>
    <cellStyle name="40% - Ênfase3 4 2 4 7" xfId="55016"/>
    <cellStyle name="40% - Ênfase3 4 2 5" xfId="3353"/>
    <cellStyle name="40% - Ênfase3 4 2 5 2" xfId="15875"/>
    <cellStyle name="40% - Ênfase3 4 2 5 2 2" xfId="51000"/>
    <cellStyle name="40% - Ênfase3 4 2 5 3" xfId="23900"/>
    <cellStyle name="40% - Ênfase3 4 2 5 4" xfId="32028"/>
    <cellStyle name="40% - Ênfase3 4 2 5 5" xfId="40169"/>
    <cellStyle name="40% - Ênfase3 4 2 5 6" xfId="43721"/>
    <cellStyle name="40% - Ênfase3 4 2 5 7" xfId="55017"/>
    <cellStyle name="40% - Ênfase3 4 2 6" xfId="3354"/>
    <cellStyle name="40% - Ênfase3 4 2 6 2" xfId="11407"/>
    <cellStyle name="40% - Ênfase3 4 2 6 2 2" xfId="46544"/>
    <cellStyle name="40% - Ênfase3 4 2 6 3" xfId="19040"/>
    <cellStyle name="40% - Ênfase3 4 2 6 4" xfId="27168"/>
    <cellStyle name="40% - Ênfase3 4 2 6 5" xfId="35309"/>
    <cellStyle name="40% - Ênfase3 4 2 6 6" xfId="43722"/>
    <cellStyle name="40% - Ênfase3 4 2 6 7" xfId="55018"/>
    <cellStyle name="40% - Ênfase3 4 2 7" xfId="9820"/>
    <cellStyle name="40% - Ênfase3 4 2 7 2" xfId="45052"/>
    <cellStyle name="40% - Ênfase3 4 2 8" xfId="17404"/>
    <cellStyle name="40% - Ênfase3 4 2 9" xfId="25532"/>
    <cellStyle name="40% - Ênfase3 4 20" xfId="61684"/>
    <cellStyle name="40% - Ênfase3 4 3" xfId="3355"/>
    <cellStyle name="40% - Ênfase3 4 3 10" xfId="33844"/>
    <cellStyle name="40% - Ênfase3 4 3 11" xfId="43723"/>
    <cellStyle name="40% - Ênfase3 4 3 12" xfId="55019"/>
    <cellStyle name="40% - Ênfase3 4 3 2" xfId="3356"/>
    <cellStyle name="40% - Ênfase3 4 3 2 10" xfId="43724"/>
    <cellStyle name="40% - Ênfase3 4 3 2 11" xfId="55020"/>
    <cellStyle name="40% - Ênfase3 4 3 2 2" xfId="3357"/>
    <cellStyle name="40% - Ênfase3 4 3 2 2 2" xfId="13804"/>
    <cellStyle name="40% - Ênfase3 4 3 2 2 2 2" xfId="48929"/>
    <cellStyle name="40% - Ênfase3 4 3 2 2 3" xfId="21636"/>
    <cellStyle name="40% - Ênfase3 4 3 2 2 4" xfId="29764"/>
    <cellStyle name="40% - Ênfase3 4 3 2 2 5" xfId="37905"/>
    <cellStyle name="40% - Ênfase3 4 3 2 2 6" xfId="43725"/>
    <cellStyle name="40% - Ênfase3 4 3 2 2 7" xfId="55021"/>
    <cellStyle name="40% - Ênfase3 4 3 2 3" xfId="3358"/>
    <cellStyle name="40% - Ênfase3 4 3 2 3 2" xfId="15292"/>
    <cellStyle name="40% - Ênfase3 4 3 2 3 2 2" xfId="50417"/>
    <cellStyle name="40% - Ênfase3 4 3 2 3 3" xfId="23256"/>
    <cellStyle name="40% - Ênfase3 4 3 2 3 4" xfId="31384"/>
    <cellStyle name="40% - Ênfase3 4 3 2 3 5" xfId="39525"/>
    <cellStyle name="40% - Ênfase3 4 3 2 3 6" xfId="43726"/>
    <cellStyle name="40% - Ênfase3 4 3 2 3 7" xfId="55022"/>
    <cellStyle name="40% - Ênfase3 4 3 2 4" xfId="3359"/>
    <cellStyle name="40% - Ênfase3 4 3 2 4 2" xfId="16784"/>
    <cellStyle name="40% - Ênfase3 4 3 2 4 2 2" xfId="51909"/>
    <cellStyle name="40% - Ênfase3 4 3 2 4 3" xfId="24880"/>
    <cellStyle name="40% - Ênfase3 4 3 2 4 4" xfId="33008"/>
    <cellStyle name="40% - Ênfase3 4 3 2 4 5" xfId="41149"/>
    <cellStyle name="40% - Ênfase3 4 3 2 4 6" xfId="43727"/>
    <cellStyle name="40% - Ênfase3 4 3 2 4 7" xfId="55023"/>
    <cellStyle name="40% - Ênfase3 4 3 2 5" xfId="3360"/>
    <cellStyle name="40% - Ênfase3 4 3 2 5 2" xfId="12330"/>
    <cellStyle name="40% - Ênfase3 4 3 2 5 2 2" xfId="47455"/>
    <cellStyle name="40% - Ênfase3 4 3 2 5 3" xfId="20020"/>
    <cellStyle name="40% - Ênfase3 4 3 2 5 4" xfId="28148"/>
    <cellStyle name="40% - Ênfase3 4 3 2 5 5" xfId="36289"/>
    <cellStyle name="40% - Ênfase3 4 3 2 5 6" xfId="43728"/>
    <cellStyle name="40% - Ênfase3 4 3 2 5 7" xfId="55024"/>
    <cellStyle name="40% - Ênfase3 4 3 2 6" xfId="10800"/>
    <cellStyle name="40% - Ênfase3 4 3 2 6 2" xfId="45953"/>
    <cellStyle name="40% - Ênfase3 4 3 2 7" xfId="18384"/>
    <cellStyle name="40% - Ênfase3 4 3 2 8" xfId="26512"/>
    <cellStyle name="40% - Ênfase3 4 3 2 9" xfId="34653"/>
    <cellStyle name="40% - Ênfase3 4 3 3" xfId="3361"/>
    <cellStyle name="40% - Ênfase3 4 3 3 2" xfId="13071"/>
    <cellStyle name="40% - Ênfase3 4 3 3 2 2" xfId="48196"/>
    <cellStyle name="40% - Ênfase3 4 3 3 3" xfId="20827"/>
    <cellStyle name="40% - Ênfase3 4 3 3 4" xfId="28955"/>
    <cellStyle name="40% - Ênfase3 4 3 3 5" xfId="37096"/>
    <cellStyle name="40% - Ênfase3 4 3 3 6" xfId="43729"/>
    <cellStyle name="40% - Ênfase3 4 3 3 7" xfId="55025"/>
    <cellStyle name="40% - Ênfase3 4 3 4" xfId="3362"/>
    <cellStyle name="40% - Ênfase3 4 3 4 2" xfId="14549"/>
    <cellStyle name="40% - Ênfase3 4 3 4 2 2" xfId="49674"/>
    <cellStyle name="40% - Ênfase3 4 3 4 3" xfId="22447"/>
    <cellStyle name="40% - Ênfase3 4 3 4 4" xfId="30575"/>
    <cellStyle name="40% - Ênfase3 4 3 4 5" xfId="38716"/>
    <cellStyle name="40% - Ênfase3 4 3 4 6" xfId="43730"/>
    <cellStyle name="40% - Ênfase3 4 3 4 7" xfId="55026"/>
    <cellStyle name="40% - Ênfase3 4 3 5" xfId="3363"/>
    <cellStyle name="40% - Ênfase3 4 3 5 2" xfId="16041"/>
    <cellStyle name="40% - Ênfase3 4 3 5 2 2" xfId="51166"/>
    <cellStyle name="40% - Ênfase3 4 3 5 3" xfId="24071"/>
    <cellStyle name="40% - Ênfase3 4 3 5 4" xfId="32199"/>
    <cellStyle name="40% - Ênfase3 4 3 5 5" xfId="40340"/>
    <cellStyle name="40% - Ênfase3 4 3 5 6" xfId="43731"/>
    <cellStyle name="40% - Ênfase3 4 3 5 7" xfId="55027"/>
    <cellStyle name="40% - Ênfase3 4 3 6" xfId="3364"/>
    <cellStyle name="40% - Ênfase3 4 3 6 2" xfId="11573"/>
    <cellStyle name="40% - Ênfase3 4 3 6 2 2" xfId="46710"/>
    <cellStyle name="40% - Ênfase3 4 3 6 3" xfId="19211"/>
    <cellStyle name="40% - Ênfase3 4 3 6 4" xfId="27339"/>
    <cellStyle name="40% - Ênfase3 4 3 6 5" xfId="35480"/>
    <cellStyle name="40% - Ênfase3 4 3 6 6" xfId="43732"/>
    <cellStyle name="40% - Ênfase3 4 3 6 7" xfId="55028"/>
    <cellStyle name="40% - Ênfase3 4 3 7" xfId="10032"/>
    <cellStyle name="40% - Ênfase3 4 3 7 2" xfId="45218"/>
    <cellStyle name="40% - Ênfase3 4 3 8" xfId="17575"/>
    <cellStyle name="40% - Ênfase3 4 3 9" xfId="25703"/>
    <cellStyle name="40% - Ênfase3 4 4" xfId="3365"/>
    <cellStyle name="40% - Ênfase3 4 4 10" xfId="34042"/>
    <cellStyle name="40% - Ênfase3 4 4 11" xfId="43733"/>
    <cellStyle name="40% - Ênfase3 4 4 12" xfId="55029"/>
    <cellStyle name="40% - Ênfase3 4 4 2" xfId="3366"/>
    <cellStyle name="40% - Ênfase3 4 4 2 10" xfId="43734"/>
    <cellStyle name="40% - Ênfase3 4 4 2 11" xfId="55030"/>
    <cellStyle name="40% - Ênfase3 4 4 2 2" xfId="3367"/>
    <cellStyle name="40% - Ênfase3 4 4 2 2 2" xfId="13977"/>
    <cellStyle name="40% - Ênfase3 4 4 2 2 2 2" xfId="49102"/>
    <cellStyle name="40% - Ênfase3 4 4 2 2 3" xfId="21834"/>
    <cellStyle name="40% - Ênfase3 4 4 2 2 4" xfId="29962"/>
    <cellStyle name="40% - Ênfase3 4 4 2 2 5" xfId="38103"/>
    <cellStyle name="40% - Ênfase3 4 4 2 2 6" xfId="43735"/>
    <cellStyle name="40% - Ênfase3 4 4 2 2 7" xfId="55031"/>
    <cellStyle name="40% - Ênfase3 4 4 2 3" xfId="3368"/>
    <cellStyle name="40% - Ênfase3 4 4 2 3 2" xfId="15465"/>
    <cellStyle name="40% - Ênfase3 4 4 2 3 2 2" xfId="50590"/>
    <cellStyle name="40% - Ênfase3 4 4 2 3 3" xfId="23454"/>
    <cellStyle name="40% - Ênfase3 4 4 2 3 4" xfId="31582"/>
    <cellStyle name="40% - Ênfase3 4 4 2 3 5" xfId="39723"/>
    <cellStyle name="40% - Ênfase3 4 4 2 3 6" xfId="43736"/>
    <cellStyle name="40% - Ênfase3 4 4 2 3 7" xfId="55032"/>
    <cellStyle name="40% - Ênfase3 4 4 2 4" xfId="3369"/>
    <cellStyle name="40% - Ênfase3 4 4 2 4 2" xfId="16957"/>
    <cellStyle name="40% - Ênfase3 4 4 2 4 2 2" xfId="52082"/>
    <cellStyle name="40% - Ênfase3 4 4 2 4 3" xfId="25078"/>
    <cellStyle name="40% - Ênfase3 4 4 2 4 4" xfId="33206"/>
    <cellStyle name="40% - Ênfase3 4 4 2 4 5" xfId="41347"/>
    <cellStyle name="40% - Ênfase3 4 4 2 4 6" xfId="43737"/>
    <cellStyle name="40% - Ênfase3 4 4 2 4 7" xfId="55033"/>
    <cellStyle name="40% - Ênfase3 4 4 2 5" xfId="3370"/>
    <cellStyle name="40% - Ênfase3 4 4 2 5 2" xfId="12503"/>
    <cellStyle name="40% - Ênfase3 4 4 2 5 2 2" xfId="47628"/>
    <cellStyle name="40% - Ênfase3 4 4 2 5 3" xfId="20218"/>
    <cellStyle name="40% - Ênfase3 4 4 2 5 4" xfId="28346"/>
    <cellStyle name="40% - Ênfase3 4 4 2 5 5" xfId="36487"/>
    <cellStyle name="40% - Ênfase3 4 4 2 5 6" xfId="43738"/>
    <cellStyle name="40% - Ênfase3 4 4 2 5 7" xfId="55034"/>
    <cellStyle name="40% - Ênfase3 4 4 2 6" xfId="10973"/>
    <cellStyle name="40% - Ênfase3 4 4 2 6 2" xfId="46126"/>
    <cellStyle name="40% - Ênfase3 4 4 2 7" xfId="18582"/>
    <cellStyle name="40% - Ênfase3 4 4 2 8" xfId="26710"/>
    <cellStyle name="40% - Ênfase3 4 4 2 9" xfId="34851"/>
    <cellStyle name="40% - Ênfase3 4 4 3" xfId="3371"/>
    <cellStyle name="40% - Ênfase3 4 4 3 2" xfId="13239"/>
    <cellStyle name="40% - Ênfase3 4 4 3 2 2" xfId="48364"/>
    <cellStyle name="40% - Ênfase3 4 4 3 3" xfId="21025"/>
    <cellStyle name="40% - Ênfase3 4 4 3 4" xfId="29153"/>
    <cellStyle name="40% - Ênfase3 4 4 3 5" xfId="37294"/>
    <cellStyle name="40% - Ênfase3 4 4 3 6" xfId="43739"/>
    <cellStyle name="40% - Ênfase3 4 4 3 7" xfId="55035"/>
    <cellStyle name="40% - Ênfase3 4 4 4" xfId="3372"/>
    <cellStyle name="40% - Ênfase3 4 4 4 2" xfId="14722"/>
    <cellStyle name="40% - Ênfase3 4 4 4 2 2" xfId="49847"/>
    <cellStyle name="40% - Ênfase3 4 4 4 3" xfId="22645"/>
    <cellStyle name="40% - Ênfase3 4 4 4 4" xfId="30773"/>
    <cellStyle name="40% - Ênfase3 4 4 4 5" xfId="38914"/>
    <cellStyle name="40% - Ênfase3 4 4 4 6" xfId="43740"/>
    <cellStyle name="40% - Ênfase3 4 4 4 7" xfId="55036"/>
    <cellStyle name="40% - Ênfase3 4 4 5" xfId="3373"/>
    <cellStyle name="40% - Ênfase3 4 4 5 2" xfId="16214"/>
    <cellStyle name="40% - Ênfase3 4 4 5 2 2" xfId="51339"/>
    <cellStyle name="40% - Ênfase3 4 4 5 3" xfId="24269"/>
    <cellStyle name="40% - Ênfase3 4 4 5 4" xfId="32397"/>
    <cellStyle name="40% - Ênfase3 4 4 5 5" xfId="40538"/>
    <cellStyle name="40% - Ênfase3 4 4 5 6" xfId="43741"/>
    <cellStyle name="40% - Ênfase3 4 4 5 7" xfId="55037"/>
    <cellStyle name="40% - Ênfase3 4 4 6" xfId="3374"/>
    <cellStyle name="40% - Ênfase3 4 4 6 2" xfId="11746"/>
    <cellStyle name="40% - Ênfase3 4 4 6 2 2" xfId="46883"/>
    <cellStyle name="40% - Ênfase3 4 4 6 3" xfId="19409"/>
    <cellStyle name="40% - Ênfase3 4 4 6 4" xfId="27537"/>
    <cellStyle name="40% - Ênfase3 4 4 6 5" xfId="35678"/>
    <cellStyle name="40% - Ênfase3 4 4 6 6" xfId="43742"/>
    <cellStyle name="40% - Ênfase3 4 4 6 7" xfId="55038"/>
    <cellStyle name="40% - Ênfase3 4 4 7" xfId="10223"/>
    <cellStyle name="40% - Ênfase3 4 4 7 2" xfId="45389"/>
    <cellStyle name="40% - Ênfase3 4 4 8" xfId="17773"/>
    <cellStyle name="40% - Ênfase3 4 4 9" xfId="25901"/>
    <cellStyle name="40% - Ênfase3 4 5" xfId="3375"/>
    <cellStyle name="40% - Ênfase3 4 5 10" xfId="34109"/>
    <cellStyle name="40% - Ênfase3 4 5 11" xfId="43743"/>
    <cellStyle name="40% - Ênfase3 4 5 12" xfId="55039"/>
    <cellStyle name="40% - Ênfase3 4 5 2" xfId="3376"/>
    <cellStyle name="40% - Ênfase3 4 5 2 10" xfId="43744"/>
    <cellStyle name="40% - Ênfase3 4 5 2 11" xfId="55040"/>
    <cellStyle name="40% - Ênfase3 4 5 2 2" xfId="3377"/>
    <cellStyle name="40% - Ênfase3 4 5 2 2 2" xfId="14038"/>
    <cellStyle name="40% - Ênfase3 4 5 2 2 2 2" xfId="49163"/>
    <cellStyle name="40% - Ênfase3 4 5 2 2 3" xfId="21901"/>
    <cellStyle name="40% - Ênfase3 4 5 2 2 4" xfId="30029"/>
    <cellStyle name="40% - Ênfase3 4 5 2 2 5" xfId="38170"/>
    <cellStyle name="40% - Ênfase3 4 5 2 2 6" xfId="43745"/>
    <cellStyle name="40% - Ênfase3 4 5 2 2 7" xfId="55041"/>
    <cellStyle name="40% - Ênfase3 4 5 2 3" xfId="3378"/>
    <cellStyle name="40% - Ênfase3 4 5 2 3 2" xfId="15526"/>
    <cellStyle name="40% - Ênfase3 4 5 2 3 2 2" xfId="50651"/>
    <cellStyle name="40% - Ênfase3 4 5 2 3 3" xfId="23521"/>
    <cellStyle name="40% - Ênfase3 4 5 2 3 4" xfId="31649"/>
    <cellStyle name="40% - Ênfase3 4 5 2 3 5" xfId="39790"/>
    <cellStyle name="40% - Ênfase3 4 5 2 3 6" xfId="43746"/>
    <cellStyle name="40% - Ênfase3 4 5 2 3 7" xfId="55042"/>
    <cellStyle name="40% - Ênfase3 4 5 2 4" xfId="3379"/>
    <cellStyle name="40% - Ênfase3 4 5 2 4 2" xfId="17018"/>
    <cellStyle name="40% - Ênfase3 4 5 2 4 2 2" xfId="52143"/>
    <cellStyle name="40% - Ênfase3 4 5 2 4 3" xfId="25145"/>
    <cellStyle name="40% - Ênfase3 4 5 2 4 4" xfId="33273"/>
    <cellStyle name="40% - Ênfase3 4 5 2 4 5" xfId="41414"/>
    <cellStyle name="40% - Ênfase3 4 5 2 4 6" xfId="43747"/>
    <cellStyle name="40% - Ênfase3 4 5 2 4 7" xfId="55043"/>
    <cellStyle name="40% - Ênfase3 4 5 2 5" xfId="3380"/>
    <cellStyle name="40% - Ênfase3 4 5 2 5 2" xfId="12564"/>
    <cellStyle name="40% - Ênfase3 4 5 2 5 2 2" xfId="47689"/>
    <cellStyle name="40% - Ênfase3 4 5 2 5 3" xfId="20285"/>
    <cellStyle name="40% - Ênfase3 4 5 2 5 4" xfId="28413"/>
    <cellStyle name="40% - Ênfase3 4 5 2 5 5" xfId="36554"/>
    <cellStyle name="40% - Ênfase3 4 5 2 5 6" xfId="43748"/>
    <cellStyle name="40% - Ênfase3 4 5 2 5 7" xfId="55044"/>
    <cellStyle name="40% - Ênfase3 4 5 2 6" xfId="11034"/>
    <cellStyle name="40% - Ênfase3 4 5 2 6 2" xfId="46187"/>
    <cellStyle name="40% - Ênfase3 4 5 2 7" xfId="18649"/>
    <cellStyle name="40% - Ênfase3 4 5 2 8" xfId="26777"/>
    <cellStyle name="40% - Ênfase3 4 5 2 9" xfId="34918"/>
    <cellStyle name="40% - Ênfase3 4 5 3" xfId="3381"/>
    <cellStyle name="40% - Ênfase3 4 5 3 2" xfId="13300"/>
    <cellStyle name="40% - Ênfase3 4 5 3 2 2" xfId="48425"/>
    <cellStyle name="40% - Ênfase3 4 5 3 3" xfId="21092"/>
    <cellStyle name="40% - Ênfase3 4 5 3 4" xfId="29220"/>
    <cellStyle name="40% - Ênfase3 4 5 3 5" xfId="37361"/>
    <cellStyle name="40% - Ênfase3 4 5 3 6" xfId="43749"/>
    <cellStyle name="40% - Ênfase3 4 5 3 7" xfId="55045"/>
    <cellStyle name="40% - Ênfase3 4 5 4" xfId="3382"/>
    <cellStyle name="40% - Ênfase3 4 5 4 2" xfId="14783"/>
    <cellStyle name="40% - Ênfase3 4 5 4 2 2" xfId="49908"/>
    <cellStyle name="40% - Ênfase3 4 5 4 3" xfId="22712"/>
    <cellStyle name="40% - Ênfase3 4 5 4 4" xfId="30840"/>
    <cellStyle name="40% - Ênfase3 4 5 4 5" xfId="38981"/>
    <cellStyle name="40% - Ênfase3 4 5 4 6" xfId="43750"/>
    <cellStyle name="40% - Ênfase3 4 5 4 7" xfId="55046"/>
    <cellStyle name="40% - Ênfase3 4 5 5" xfId="3383"/>
    <cellStyle name="40% - Ênfase3 4 5 5 2" xfId="16275"/>
    <cellStyle name="40% - Ênfase3 4 5 5 2 2" xfId="51400"/>
    <cellStyle name="40% - Ênfase3 4 5 5 3" xfId="24336"/>
    <cellStyle name="40% - Ênfase3 4 5 5 4" xfId="32464"/>
    <cellStyle name="40% - Ênfase3 4 5 5 5" xfId="40605"/>
    <cellStyle name="40% - Ênfase3 4 5 5 6" xfId="43751"/>
    <cellStyle name="40% - Ênfase3 4 5 5 7" xfId="55047"/>
    <cellStyle name="40% - Ênfase3 4 5 6" xfId="3384"/>
    <cellStyle name="40% - Ênfase3 4 5 6 2" xfId="11807"/>
    <cellStyle name="40% - Ênfase3 4 5 6 2 2" xfId="46944"/>
    <cellStyle name="40% - Ênfase3 4 5 6 3" xfId="19476"/>
    <cellStyle name="40% - Ênfase3 4 5 6 4" xfId="27604"/>
    <cellStyle name="40% - Ênfase3 4 5 6 5" xfId="35745"/>
    <cellStyle name="40% - Ênfase3 4 5 6 6" xfId="43752"/>
    <cellStyle name="40% - Ênfase3 4 5 6 7" xfId="55048"/>
    <cellStyle name="40% - Ênfase3 4 5 7" xfId="10284"/>
    <cellStyle name="40% - Ênfase3 4 5 7 2" xfId="45450"/>
    <cellStyle name="40% - Ênfase3 4 5 8" xfId="17840"/>
    <cellStyle name="40% - Ênfase3 4 5 9" xfId="25968"/>
    <cellStyle name="40% - Ênfase3 4 6" xfId="3385"/>
    <cellStyle name="40% - Ênfase3 4 6 10" xfId="34176"/>
    <cellStyle name="40% - Ênfase3 4 6 11" xfId="43753"/>
    <cellStyle name="40% - Ênfase3 4 6 12" xfId="55049"/>
    <cellStyle name="40% - Ênfase3 4 6 2" xfId="3386"/>
    <cellStyle name="40% - Ênfase3 4 6 2 10" xfId="43754"/>
    <cellStyle name="40% - Ênfase3 4 6 2 11" xfId="55050"/>
    <cellStyle name="40% - Ênfase3 4 6 2 2" xfId="3387"/>
    <cellStyle name="40% - Ênfase3 4 6 2 2 2" xfId="14099"/>
    <cellStyle name="40% - Ênfase3 4 6 2 2 2 2" xfId="49224"/>
    <cellStyle name="40% - Ênfase3 4 6 2 2 3" xfId="21968"/>
    <cellStyle name="40% - Ênfase3 4 6 2 2 4" xfId="30096"/>
    <cellStyle name="40% - Ênfase3 4 6 2 2 5" xfId="38237"/>
    <cellStyle name="40% - Ênfase3 4 6 2 2 6" xfId="43755"/>
    <cellStyle name="40% - Ênfase3 4 6 2 2 7" xfId="55051"/>
    <cellStyle name="40% - Ênfase3 4 6 2 3" xfId="3388"/>
    <cellStyle name="40% - Ênfase3 4 6 2 3 2" xfId="15587"/>
    <cellStyle name="40% - Ênfase3 4 6 2 3 2 2" xfId="50712"/>
    <cellStyle name="40% - Ênfase3 4 6 2 3 3" xfId="23588"/>
    <cellStyle name="40% - Ênfase3 4 6 2 3 4" xfId="31716"/>
    <cellStyle name="40% - Ênfase3 4 6 2 3 5" xfId="39857"/>
    <cellStyle name="40% - Ênfase3 4 6 2 3 6" xfId="43756"/>
    <cellStyle name="40% - Ênfase3 4 6 2 3 7" xfId="55052"/>
    <cellStyle name="40% - Ênfase3 4 6 2 4" xfId="3389"/>
    <cellStyle name="40% - Ênfase3 4 6 2 4 2" xfId="17079"/>
    <cellStyle name="40% - Ênfase3 4 6 2 4 2 2" xfId="52204"/>
    <cellStyle name="40% - Ênfase3 4 6 2 4 3" xfId="25212"/>
    <cellStyle name="40% - Ênfase3 4 6 2 4 4" xfId="33340"/>
    <cellStyle name="40% - Ênfase3 4 6 2 4 5" xfId="41481"/>
    <cellStyle name="40% - Ênfase3 4 6 2 4 6" xfId="43757"/>
    <cellStyle name="40% - Ênfase3 4 6 2 4 7" xfId="55053"/>
    <cellStyle name="40% - Ênfase3 4 6 2 5" xfId="3390"/>
    <cellStyle name="40% - Ênfase3 4 6 2 5 2" xfId="12625"/>
    <cellStyle name="40% - Ênfase3 4 6 2 5 2 2" xfId="47750"/>
    <cellStyle name="40% - Ênfase3 4 6 2 5 3" xfId="20352"/>
    <cellStyle name="40% - Ênfase3 4 6 2 5 4" xfId="28480"/>
    <cellStyle name="40% - Ênfase3 4 6 2 5 5" xfId="36621"/>
    <cellStyle name="40% - Ênfase3 4 6 2 5 6" xfId="43758"/>
    <cellStyle name="40% - Ênfase3 4 6 2 5 7" xfId="55054"/>
    <cellStyle name="40% - Ênfase3 4 6 2 6" xfId="11095"/>
    <cellStyle name="40% - Ênfase3 4 6 2 6 2" xfId="46248"/>
    <cellStyle name="40% - Ênfase3 4 6 2 7" xfId="18716"/>
    <cellStyle name="40% - Ênfase3 4 6 2 8" xfId="26844"/>
    <cellStyle name="40% - Ênfase3 4 6 2 9" xfId="34985"/>
    <cellStyle name="40% - Ênfase3 4 6 3" xfId="3391"/>
    <cellStyle name="40% - Ênfase3 4 6 3 2" xfId="13361"/>
    <cellStyle name="40% - Ênfase3 4 6 3 2 2" xfId="48486"/>
    <cellStyle name="40% - Ênfase3 4 6 3 3" xfId="21159"/>
    <cellStyle name="40% - Ênfase3 4 6 3 4" xfId="29287"/>
    <cellStyle name="40% - Ênfase3 4 6 3 5" xfId="37428"/>
    <cellStyle name="40% - Ênfase3 4 6 3 6" xfId="43759"/>
    <cellStyle name="40% - Ênfase3 4 6 3 7" xfId="55055"/>
    <cellStyle name="40% - Ênfase3 4 6 4" xfId="3392"/>
    <cellStyle name="40% - Ênfase3 4 6 4 2" xfId="14844"/>
    <cellStyle name="40% - Ênfase3 4 6 4 2 2" xfId="49969"/>
    <cellStyle name="40% - Ênfase3 4 6 4 3" xfId="22779"/>
    <cellStyle name="40% - Ênfase3 4 6 4 4" xfId="30907"/>
    <cellStyle name="40% - Ênfase3 4 6 4 5" xfId="39048"/>
    <cellStyle name="40% - Ênfase3 4 6 4 6" xfId="43760"/>
    <cellStyle name="40% - Ênfase3 4 6 4 7" xfId="55056"/>
    <cellStyle name="40% - Ênfase3 4 6 5" xfId="3393"/>
    <cellStyle name="40% - Ênfase3 4 6 5 2" xfId="16336"/>
    <cellStyle name="40% - Ênfase3 4 6 5 2 2" xfId="51461"/>
    <cellStyle name="40% - Ênfase3 4 6 5 3" xfId="24403"/>
    <cellStyle name="40% - Ênfase3 4 6 5 4" xfId="32531"/>
    <cellStyle name="40% - Ênfase3 4 6 5 5" xfId="40672"/>
    <cellStyle name="40% - Ênfase3 4 6 5 6" xfId="43761"/>
    <cellStyle name="40% - Ênfase3 4 6 5 7" xfId="55057"/>
    <cellStyle name="40% - Ênfase3 4 6 6" xfId="3394"/>
    <cellStyle name="40% - Ênfase3 4 6 6 2" xfId="11868"/>
    <cellStyle name="40% - Ênfase3 4 6 6 2 2" xfId="47005"/>
    <cellStyle name="40% - Ênfase3 4 6 6 3" xfId="19543"/>
    <cellStyle name="40% - Ênfase3 4 6 6 4" xfId="27671"/>
    <cellStyle name="40% - Ênfase3 4 6 6 5" xfId="35812"/>
    <cellStyle name="40% - Ênfase3 4 6 6 6" xfId="43762"/>
    <cellStyle name="40% - Ênfase3 4 6 6 7" xfId="55058"/>
    <cellStyle name="40% - Ênfase3 4 6 7" xfId="10352"/>
    <cellStyle name="40% - Ênfase3 4 6 7 2" xfId="45508"/>
    <cellStyle name="40% - Ênfase3 4 6 8" xfId="17907"/>
    <cellStyle name="40% - Ênfase3 4 6 9" xfId="26035"/>
    <cellStyle name="40% - Ênfase3 4 7" xfId="3395"/>
    <cellStyle name="40% - Ênfase3 4 7 10" xfId="43763"/>
    <cellStyle name="40% - Ênfase3 4 7 11" xfId="55059"/>
    <cellStyle name="40% - Ênfase3 4 7 2" xfId="3396"/>
    <cellStyle name="40% - Ênfase3 4 7 2 2" xfId="13530"/>
    <cellStyle name="40% - Ênfase3 4 7 2 2 2" xfId="48655"/>
    <cellStyle name="40% - Ênfase3 4 7 2 3" xfId="21333"/>
    <cellStyle name="40% - Ênfase3 4 7 2 4" xfId="29461"/>
    <cellStyle name="40% - Ênfase3 4 7 2 5" xfId="37602"/>
    <cellStyle name="40% - Ênfase3 4 7 2 6" xfId="43764"/>
    <cellStyle name="40% - Ênfase3 4 7 2 7" xfId="55060"/>
    <cellStyle name="40% - Ênfase3 4 7 3" xfId="3397"/>
    <cellStyle name="40% - Ênfase3 4 7 3 2" xfId="15013"/>
    <cellStyle name="40% - Ênfase3 4 7 3 2 2" xfId="50138"/>
    <cellStyle name="40% - Ênfase3 4 7 3 3" xfId="22953"/>
    <cellStyle name="40% - Ênfase3 4 7 3 4" xfId="31081"/>
    <cellStyle name="40% - Ênfase3 4 7 3 5" xfId="39222"/>
    <cellStyle name="40% - Ênfase3 4 7 3 6" xfId="43765"/>
    <cellStyle name="40% - Ênfase3 4 7 3 7" xfId="55061"/>
    <cellStyle name="40% - Ênfase3 4 7 4" xfId="3398"/>
    <cellStyle name="40% - Ênfase3 4 7 4 2" xfId="16505"/>
    <cellStyle name="40% - Ênfase3 4 7 4 2 2" xfId="51630"/>
    <cellStyle name="40% - Ênfase3 4 7 4 3" xfId="24577"/>
    <cellStyle name="40% - Ênfase3 4 7 4 4" xfId="32705"/>
    <cellStyle name="40% - Ênfase3 4 7 4 5" xfId="40846"/>
    <cellStyle name="40% - Ênfase3 4 7 4 6" xfId="43766"/>
    <cellStyle name="40% - Ênfase3 4 7 4 7" xfId="55062"/>
    <cellStyle name="40% - Ênfase3 4 7 5" xfId="3399"/>
    <cellStyle name="40% - Ênfase3 4 7 5 2" xfId="12058"/>
    <cellStyle name="40% - Ênfase3 4 7 5 2 2" xfId="47184"/>
    <cellStyle name="40% - Ênfase3 4 7 5 3" xfId="19727"/>
    <cellStyle name="40% - Ênfase3 4 7 5 4" xfId="27855"/>
    <cellStyle name="40% - Ênfase3 4 7 5 5" xfId="35996"/>
    <cellStyle name="40% - Ênfase3 4 7 5 6" xfId="43767"/>
    <cellStyle name="40% - Ênfase3 4 7 5 7" xfId="55063"/>
    <cellStyle name="40% - Ênfase3 4 7 6" xfId="10521"/>
    <cellStyle name="40% - Ênfase3 4 7 6 2" xfId="45674"/>
    <cellStyle name="40% - Ênfase3 4 7 7" xfId="18081"/>
    <cellStyle name="40% - Ênfase3 4 7 8" xfId="26209"/>
    <cellStyle name="40% - Ênfase3 4 7 9" xfId="34350"/>
    <cellStyle name="40% - Ênfase3 4 8" xfId="3400"/>
    <cellStyle name="40% - Ênfase3 4 8 2" xfId="12792"/>
    <cellStyle name="40% - Ênfase3 4 8 2 2" xfId="47917"/>
    <cellStyle name="40% - Ênfase3 4 8 3" xfId="20524"/>
    <cellStyle name="40% - Ênfase3 4 8 4" xfId="28652"/>
    <cellStyle name="40% - Ênfase3 4 8 5" xfId="36793"/>
    <cellStyle name="40% - Ênfase3 4 8 6" xfId="43768"/>
    <cellStyle name="40% - Ênfase3 4 8 7" xfId="55064"/>
    <cellStyle name="40% - Ênfase3 4 9" xfId="3401"/>
    <cellStyle name="40% - Ênfase3 4 9 2" xfId="14270"/>
    <cellStyle name="40% - Ênfase3 4 9 2 2" xfId="49395"/>
    <cellStyle name="40% - Ênfase3 4 9 3" xfId="22144"/>
    <cellStyle name="40% - Ênfase3 4 9 4" xfId="30272"/>
    <cellStyle name="40% - Ênfase3 4 9 5" xfId="38413"/>
    <cellStyle name="40% - Ênfase3 4 9 6" xfId="43769"/>
    <cellStyle name="40% - Ênfase3 4 9 7" xfId="55065"/>
    <cellStyle name="40% - Ênfase3 5" xfId="3402"/>
    <cellStyle name="40% - Ênfase3 5 10" xfId="25435"/>
    <cellStyle name="40% - Ênfase3 5 11" xfId="33566"/>
    <cellStyle name="40% - Ênfase3 5 12" xfId="43770"/>
    <cellStyle name="40% - Ênfase3 5 13" xfId="55066"/>
    <cellStyle name="40% - Ênfase3 5 14" xfId="61033"/>
    <cellStyle name="40% - Ênfase3 5 15" xfId="61490"/>
    <cellStyle name="40% - Ênfase3 5 16" xfId="61697"/>
    <cellStyle name="40% - Ênfase3 5 2" xfId="3403"/>
    <cellStyle name="40% - Ênfase3 5 2 10" xfId="33879"/>
    <cellStyle name="40% - Ênfase3 5 2 11" xfId="43771"/>
    <cellStyle name="40% - Ênfase3 5 2 12" xfId="55067"/>
    <cellStyle name="40% - Ênfase3 5 2 2" xfId="3404"/>
    <cellStyle name="40% - Ênfase3 5 2 2 10" xfId="43772"/>
    <cellStyle name="40% - Ênfase3 5 2 2 11" xfId="55068"/>
    <cellStyle name="40% - Ênfase3 5 2 2 2" xfId="3405"/>
    <cellStyle name="40% - Ênfase3 5 2 2 2 2" xfId="13834"/>
    <cellStyle name="40% - Ênfase3 5 2 2 2 2 2" xfId="48959"/>
    <cellStyle name="40% - Ênfase3 5 2 2 2 3" xfId="21671"/>
    <cellStyle name="40% - Ênfase3 5 2 2 2 4" xfId="29799"/>
    <cellStyle name="40% - Ênfase3 5 2 2 2 5" xfId="37940"/>
    <cellStyle name="40% - Ênfase3 5 2 2 2 6" xfId="43773"/>
    <cellStyle name="40% - Ênfase3 5 2 2 2 7" xfId="55069"/>
    <cellStyle name="40% - Ênfase3 5 2 2 3" xfId="3406"/>
    <cellStyle name="40% - Ênfase3 5 2 2 3 2" xfId="15322"/>
    <cellStyle name="40% - Ênfase3 5 2 2 3 2 2" xfId="50447"/>
    <cellStyle name="40% - Ênfase3 5 2 2 3 3" xfId="23291"/>
    <cellStyle name="40% - Ênfase3 5 2 2 3 4" xfId="31419"/>
    <cellStyle name="40% - Ênfase3 5 2 2 3 5" xfId="39560"/>
    <cellStyle name="40% - Ênfase3 5 2 2 3 6" xfId="43774"/>
    <cellStyle name="40% - Ênfase3 5 2 2 3 7" xfId="55070"/>
    <cellStyle name="40% - Ênfase3 5 2 2 4" xfId="3407"/>
    <cellStyle name="40% - Ênfase3 5 2 2 4 2" xfId="16814"/>
    <cellStyle name="40% - Ênfase3 5 2 2 4 2 2" xfId="51939"/>
    <cellStyle name="40% - Ênfase3 5 2 2 4 3" xfId="24915"/>
    <cellStyle name="40% - Ênfase3 5 2 2 4 4" xfId="33043"/>
    <cellStyle name="40% - Ênfase3 5 2 2 4 5" xfId="41184"/>
    <cellStyle name="40% - Ênfase3 5 2 2 4 6" xfId="43775"/>
    <cellStyle name="40% - Ênfase3 5 2 2 4 7" xfId="55071"/>
    <cellStyle name="40% - Ênfase3 5 2 2 5" xfId="3408"/>
    <cellStyle name="40% - Ênfase3 5 2 2 5 2" xfId="12360"/>
    <cellStyle name="40% - Ênfase3 5 2 2 5 2 2" xfId="47485"/>
    <cellStyle name="40% - Ênfase3 5 2 2 5 3" xfId="20055"/>
    <cellStyle name="40% - Ênfase3 5 2 2 5 4" xfId="28183"/>
    <cellStyle name="40% - Ênfase3 5 2 2 5 5" xfId="36324"/>
    <cellStyle name="40% - Ênfase3 5 2 2 5 6" xfId="43776"/>
    <cellStyle name="40% - Ênfase3 5 2 2 5 7" xfId="55072"/>
    <cellStyle name="40% - Ênfase3 5 2 2 6" xfId="10830"/>
    <cellStyle name="40% - Ênfase3 5 2 2 6 2" xfId="45983"/>
    <cellStyle name="40% - Ênfase3 5 2 2 7" xfId="18419"/>
    <cellStyle name="40% - Ênfase3 5 2 2 8" xfId="26547"/>
    <cellStyle name="40% - Ênfase3 5 2 2 9" xfId="34688"/>
    <cellStyle name="40% - Ênfase3 5 2 3" xfId="3409"/>
    <cellStyle name="40% - Ênfase3 5 2 3 2" xfId="13101"/>
    <cellStyle name="40% - Ênfase3 5 2 3 2 2" xfId="48226"/>
    <cellStyle name="40% - Ênfase3 5 2 3 3" xfId="20862"/>
    <cellStyle name="40% - Ênfase3 5 2 3 4" xfId="28990"/>
    <cellStyle name="40% - Ênfase3 5 2 3 5" xfId="37131"/>
    <cellStyle name="40% - Ênfase3 5 2 3 6" xfId="43777"/>
    <cellStyle name="40% - Ênfase3 5 2 3 7" xfId="55073"/>
    <cellStyle name="40% - Ênfase3 5 2 4" xfId="3410"/>
    <cellStyle name="40% - Ênfase3 5 2 4 2" xfId="14579"/>
    <cellStyle name="40% - Ênfase3 5 2 4 2 2" xfId="49704"/>
    <cellStyle name="40% - Ênfase3 5 2 4 3" xfId="22482"/>
    <cellStyle name="40% - Ênfase3 5 2 4 4" xfId="30610"/>
    <cellStyle name="40% - Ênfase3 5 2 4 5" xfId="38751"/>
    <cellStyle name="40% - Ênfase3 5 2 4 6" xfId="43778"/>
    <cellStyle name="40% - Ênfase3 5 2 4 7" xfId="55074"/>
    <cellStyle name="40% - Ênfase3 5 2 5" xfId="3411"/>
    <cellStyle name="40% - Ênfase3 5 2 5 2" xfId="16071"/>
    <cellStyle name="40% - Ênfase3 5 2 5 2 2" xfId="51196"/>
    <cellStyle name="40% - Ênfase3 5 2 5 3" xfId="24106"/>
    <cellStyle name="40% - Ênfase3 5 2 5 4" xfId="32234"/>
    <cellStyle name="40% - Ênfase3 5 2 5 5" xfId="40375"/>
    <cellStyle name="40% - Ênfase3 5 2 5 6" xfId="43779"/>
    <cellStyle name="40% - Ênfase3 5 2 5 7" xfId="55075"/>
    <cellStyle name="40% - Ênfase3 5 2 6" xfId="3412"/>
    <cellStyle name="40% - Ênfase3 5 2 6 2" xfId="11603"/>
    <cellStyle name="40% - Ênfase3 5 2 6 2 2" xfId="46740"/>
    <cellStyle name="40% - Ênfase3 5 2 6 3" xfId="19246"/>
    <cellStyle name="40% - Ênfase3 5 2 6 4" xfId="27374"/>
    <cellStyle name="40% - Ênfase3 5 2 6 5" xfId="35515"/>
    <cellStyle name="40% - Ênfase3 5 2 6 6" xfId="43780"/>
    <cellStyle name="40% - Ênfase3 5 2 6 7" xfId="55076"/>
    <cellStyle name="40% - Ênfase3 5 2 7" xfId="10064"/>
    <cellStyle name="40% - Ênfase3 5 2 7 2" xfId="45248"/>
    <cellStyle name="40% - Ênfase3 5 2 8" xfId="17610"/>
    <cellStyle name="40% - Ênfase3 5 2 9" xfId="25738"/>
    <cellStyle name="40% - Ênfase3 5 3" xfId="3413"/>
    <cellStyle name="40% - Ênfase3 5 3 10" xfId="43781"/>
    <cellStyle name="40% - Ênfase3 5 3 11" xfId="55077"/>
    <cellStyle name="40% - Ênfase3 5 3 2" xfId="3414"/>
    <cellStyle name="40% - Ênfase3 5 3 2 2" xfId="13555"/>
    <cellStyle name="40% - Ênfase3 5 3 2 2 2" xfId="48680"/>
    <cellStyle name="40% - Ênfase3 5 3 2 3" xfId="21368"/>
    <cellStyle name="40% - Ênfase3 5 3 2 4" xfId="29496"/>
    <cellStyle name="40% - Ênfase3 5 3 2 5" xfId="37637"/>
    <cellStyle name="40% - Ênfase3 5 3 2 6" xfId="43782"/>
    <cellStyle name="40% - Ênfase3 5 3 2 7" xfId="55078"/>
    <cellStyle name="40% - Ênfase3 5 3 3" xfId="3415"/>
    <cellStyle name="40% - Ênfase3 5 3 3 2" xfId="15043"/>
    <cellStyle name="40% - Ênfase3 5 3 3 2 2" xfId="50168"/>
    <cellStyle name="40% - Ênfase3 5 3 3 3" xfId="22988"/>
    <cellStyle name="40% - Ênfase3 5 3 3 4" xfId="31116"/>
    <cellStyle name="40% - Ênfase3 5 3 3 5" xfId="39257"/>
    <cellStyle name="40% - Ênfase3 5 3 3 6" xfId="43783"/>
    <cellStyle name="40% - Ênfase3 5 3 3 7" xfId="55079"/>
    <cellStyle name="40% - Ênfase3 5 3 4" xfId="3416"/>
    <cellStyle name="40% - Ênfase3 5 3 4 2" xfId="16535"/>
    <cellStyle name="40% - Ênfase3 5 3 4 2 2" xfId="51660"/>
    <cellStyle name="40% - Ênfase3 5 3 4 3" xfId="24612"/>
    <cellStyle name="40% - Ênfase3 5 3 4 4" xfId="32740"/>
    <cellStyle name="40% - Ênfase3 5 3 4 5" xfId="40881"/>
    <cellStyle name="40% - Ênfase3 5 3 4 6" xfId="43784"/>
    <cellStyle name="40% - Ênfase3 5 3 4 7" xfId="55080"/>
    <cellStyle name="40% - Ênfase3 5 3 5" xfId="3417"/>
    <cellStyle name="40% - Ênfase3 5 3 5 2" xfId="12084"/>
    <cellStyle name="40% - Ênfase3 5 3 5 2 2" xfId="47209"/>
    <cellStyle name="40% - Ênfase3 5 3 5 3" xfId="19755"/>
    <cellStyle name="40% - Ênfase3 5 3 5 4" xfId="27883"/>
    <cellStyle name="40% - Ênfase3 5 3 5 5" xfId="36024"/>
    <cellStyle name="40% - Ênfase3 5 3 5 6" xfId="43785"/>
    <cellStyle name="40% - Ênfase3 5 3 5 7" xfId="55081"/>
    <cellStyle name="40% - Ênfase3 5 3 6" xfId="10551"/>
    <cellStyle name="40% - Ênfase3 5 3 6 2" xfId="45704"/>
    <cellStyle name="40% - Ênfase3 5 3 7" xfId="18116"/>
    <cellStyle name="40% - Ênfase3 5 3 8" xfId="26244"/>
    <cellStyle name="40% - Ênfase3 5 3 9" xfId="34385"/>
    <cellStyle name="40% - Ênfase3 5 4" xfId="3418"/>
    <cellStyle name="40% - Ênfase3 5 4 2" xfId="12822"/>
    <cellStyle name="40% - Ênfase3 5 4 2 2" xfId="47947"/>
    <cellStyle name="40% - Ênfase3 5 4 3" xfId="20559"/>
    <cellStyle name="40% - Ênfase3 5 4 4" xfId="28687"/>
    <cellStyle name="40% - Ênfase3 5 4 5" xfId="36828"/>
    <cellStyle name="40% - Ênfase3 5 4 6" xfId="43786"/>
    <cellStyle name="40% - Ênfase3 5 4 7" xfId="55082"/>
    <cellStyle name="40% - Ênfase3 5 5" xfId="3419"/>
    <cellStyle name="40% - Ênfase3 5 5 2" xfId="14300"/>
    <cellStyle name="40% - Ênfase3 5 5 2 2" xfId="49425"/>
    <cellStyle name="40% - Ênfase3 5 5 3" xfId="22179"/>
    <cellStyle name="40% - Ênfase3 5 5 4" xfId="30307"/>
    <cellStyle name="40% - Ênfase3 5 5 5" xfId="38448"/>
    <cellStyle name="40% - Ênfase3 5 5 6" xfId="43787"/>
    <cellStyle name="40% - Ênfase3 5 5 7" xfId="55083"/>
    <cellStyle name="40% - Ênfase3 5 6" xfId="3420"/>
    <cellStyle name="40% - Ênfase3 5 6 2" xfId="15792"/>
    <cellStyle name="40% - Ênfase3 5 6 2 2" xfId="50917"/>
    <cellStyle name="40% - Ênfase3 5 6 3" xfId="23803"/>
    <cellStyle name="40% - Ênfase3 5 6 4" xfId="31931"/>
    <cellStyle name="40% - Ênfase3 5 6 5" xfId="40072"/>
    <cellStyle name="40% - Ênfase3 5 6 6" xfId="43788"/>
    <cellStyle name="40% - Ênfase3 5 6 7" xfId="55084"/>
    <cellStyle name="40% - Ênfase3 5 7" xfId="3421"/>
    <cellStyle name="40% - Ênfase3 5 7 2" xfId="11323"/>
    <cellStyle name="40% - Ênfase3 5 7 2 2" xfId="46461"/>
    <cellStyle name="40% - Ênfase3 5 7 3" xfId="18943"/>
    <cellStyle name="40% - Ênfase3 5 7 4" xfId="27071"/>
    <cellStyle name="40% - Ênfase3 5 7 5" xfId="35212"/>
    <cellStyle name="40% - Ênfase3 5 7 6" xfId="43789"/>
    <cellStyle name="40% - Ênfase3 5 7 7" xfId="55085"/>
    <cellStyle name="40% - Ênfase3 5 8" xfId="9699"/>
    <cellStyle name="40% - Ênfase3 5 8 2" xfId="44969"/>
    <cellStyle name="40% - Ênfase3 5 9" xfId="17307"/>
    <cellStyle name="40% - Ênfase3 6" xfId="3422"/>
    <cellStyle name="40% - Ênfase3 6 10" xfId="25481"/>
    <cellStyle name="40% - Ênfase3 6 11" xfId="33621"/>
    <cellStyle name="40% - Ênfase3 6 12" xfId="43790"/>
    <cellStyle name="40% - Ênfase3 6 13" xfId="55086"/>
    <cellStyle name="40% - Ênfase3 6 14" xfId="61047"/>
    <cellStyle name="40% - Ênfase3 6 15" xfId="61504"/>
    <cellStyle name="40% - Ênfase3 6 16" xfId="61711"/>
    <cellStyle name="40% - Ênfase3 6 2" xfId="3423"/>
    <cellStyle name="40% - Ênfase3 6 2 10" xfId="33933"/>
    <cellStyle name="40% - Ênfase3 6 2 11" xfId="43791"/>
    <cellStyle name="40% - Ênfase3 6 2 12" xfId="55087"/>
    <cellStyle name="40% - Ênfase3 6 2 2" xfId="3424"/>
    <cellStyle name="40% - Ênfase3 6 2 2 10" xfId="43792"/>
    <cellStyle name="40% - Ênfase3 6 2 2 11" xfId="55088"/>
    <cellStyle name="40% - Ênfase3 6 2 2 2" xfId="3425"/>
    <cellStyle name="40% - Ênfase3 6 2 2 2 2" xfId="13883"/>
    <cellStyle name="40% - Ênfase3 6 2 2 2 2 2" xfId="49008"/>
    <cellStyle name="40% - Ênfase3 6 2 2 2 3" xfId="21725"/>
    <cellStyle name="40% - Ênfase3 6 2 2 2 4" xfId="29853"/>
    <cellStyle name="40% - Ênfase3 6 2 2 2 5" xfId="37994"/>
    <cellStyle name="40% - Ênfase3 6 2 2 2 6" xfId="43793"/>
    <cellStyle name="40% - Ênfase3 6 2 2 2 7" xfId="55089"/>
    <cellStyle name="40% - Ênfase3 6 2 2 3" xfId="3426"/>
    <cellStyle name="40% - Ênfase3 6 2 2 3 2" xfId="15371"/>
    <cellStyle name="40% - Ênfase3 6 2 2 3 2 2" xfId="50496"/>
    <cellStyle name="40% - Ênfase3 6 2 2 3 3" xfId="23345"/>
    <cellStyle name="40% - Ênfase3 6 2 2 3 4" xfId="31473"/>
    <cellStyle name="40% - Ênfase3 6 2 2 3 5" xfId="39614"/>
    <cellStyle name="40% - Ênfase3 6 2 2 3 6" xfId="43794"/>
    <cellStyle name="40% - Ênfase3 6 2 2 3 7" xfId="55090"/>
    <cellStyle name="40% - Ênfase3 6 2 2 4" xfId="3427"/>
    <cellStyle name="40% - Ênfase3 6 2 2 4 2" xfId="16863"/>
    <cellStyle name="40% - Ênfase3 6 2 2 4 2 2" xfId="51988"/>
    <cellStyle name="40% - Ênfase3 6 2 2 4 3" xfId="24969"/>
    <cellStyle name="40% - Ênfase3 6 2 2 4 4" xfId="33097"/>
    <cellStyle name="40% - Ênfase3 6 2 2 4 5" xfId="41238"/>
    <cellStyle name="40% - Ênfase3 6 2 2 4 6" xfId="43795"/>
    <cellStyle name="40% - Ênfase3 6 2 2 4 7" xfId="55091"/>
    <cellStyle name="40% - Ênfase3 6 2 2 5" xfId="3428"/>
    <cellStyle name="40% - Ênfase3 6 2 2 5 2" xfId="12409"/>
    <cellStyle name="40% - Ênfase3 6 2 2 5 2 2" xfId="47534"/>
    <cellStyle name="40% - Ênfase3 6 2 2 5 3" xfId="20109"/>
    <cellStyle name="40% - Ênfase3 6 2 2 5 4" xfId="28237"/>
    <cellStyle name="40% - Ênfase3 6 2 2 5 5" xfId="36378"/>
    <cellStyle name="40% - Ênfase3 6 2 2 5 6" xfId="43796"/>
    <cellStyle name="40% - Ênfase3 6 2 2 5 7" xfId="55092"/>
    <cellStyle name="40% - Ênfase3 6 2 2 6" xfId="10879"/>
    <cellStyle name="40% - Ênfase3 6 2 2 6 2" xfId="46032"/>
    <cellStyle name="40% - Ênfase3 6 2 2 7" xfId="18473"/>
    <cellStyle name="40% - Ênfase3 6 2 2 8" xfId="26601"/>
    <cellStyle name="40% - Ênfase3 6 2 2 9" xfId="34742"/>
    <cellStyle name="40% - Ênfase3 6 2 3" xfId="3429"/>
    <cellStyle name="40% - Ênfase3 6 2 3 2" xfId="13150"/>
    <cellStyle name="40% - Ênfase3 6 2 3 2 2" xfId="48275"/>
    <cellStyle name="40% - Ênfase3 6 2 3 3" xfId="20916"/>
    <cellStyle name="40% - Ênfase3 6 2 3 4" xfId="29044"/>
    <cellStyle name="40% - Ênfase3 6 2 3 5" xfId="37185"/>
    <cellStyle name="40% - Ênfase3 6 2 3 6" xfId="43797"/>
    <cellStyle name="40% - Ênfase3 6 2 3 7" xfId="55093"/>
    <cellStyle name="40% - Ênfase3 6 2 4" xfId="3430"/>
    <cellStyle name="40% - Ênfase3 6 2 4 2" xfId="14628"/>
    <cellStyle name="40% - Ênfase3 6 2 4 2 2" xfId="49753"/>
    <cellStyle name="40% - Ênfase3 6 2 4 3" xfId="22536"/>
    <cellStyle name="40% - Ênfase3 6 2 4 4" xfId="30664"/>
    <cellStyle name="40% - Ênfase3 6 2 4 5" xfId="38805"/>
    <cellStyle name="40% - Ênfase3 6 2 4 6" xfId="43798"/>
    <cellStyle name="40% - Ênfase3 6 2 4 7" xfId="55094"/>
    <cellStyle name="40% - Ênfase3 6 2 5" xfId="3431"/>
    <cellStyle name="40% - Ênfase3 6 2 5 2" xfId="16120"/>
    <cellStyle name="40% - Ênfase3 6 2 5 2 2" xfId="51245"/>
    <cellStyle name="40% - Ênfase3 6 2 5 3" xfId="24160"/>
    <cellStyle name="40% - Ênfase3 6 2 5 4" xfId="32288"/>
    <cellStyle name="40% - Ênfase3 6 2 5 5" xfId="40429"/>
    <cellStyle name="40% - Ênfase3 6 2 5 6" xfId="43799"/>
    <cellStyle name="40% - Ênfase3 6 2 5 7" xfId="55095"/>
    <cellStyle name="40% - Ênfase3 6 2 6" xfId="3432"/>
    <cellStyle name="40% - Ênfase3 6 2 6 2" xfId="11652"/>
    <cellStyle name="40% - Ênfase3 6 2 6 2 2" xfId="46789"/>
    <cellStyle name="40% - Ênfase3 6 2 6 3" xfId="19300"/>
    <cellStyle name="40% - Ênfase3 6 2 6 4" xfId="27428"/>
    <cellStyle name="40% - Ênfase3 6 2 6 5" xfId="35569"/>
    <cellStyle name="40% - Ênfase3 6 2 6 6" xfId="43800"/>
    <cellStyle name="40% - Ênfase3 6 2 6 7" xfId="55096"/>
    <cellStyle name="40% - Ênfase3 6 2 7" xfId="10127"/>
    <cellStyle name="40% - Ênfase3 6 2 7 2" xfId="45297"/>
    <cellStyle name="40% - Ênfase3 6 2 8" xfId="17664"/>
    <cellStyle name="40% - Ênfase3 6 2 9" xfId="25792"/>
    <cellStyle name="40% - Ênfase3 6 3" xfId="3433"/>
    <cellStyle name="40% - Ênfase3 6 3 10" xfId="43801"/>
    <cellStyle name="40% - Ênfase3 6 3 11" xfId="55097"/>
    <cellStyle name="40% - Ênfase3 6 3 2" xfId="3434"/>
    <cellStyle name="40% - Ênfase3 6 3 2 2" xfId="13596"/>
    <cellStyle name="40% - Ênfase3 6 3 2 2 2" xfId="48721"/>
    <cellStyle name="40% - Ênfase3 6 3 2 3" xfId="21414"/>
    <cellStyle name="40% - Ênfase3 6 3 2 4" xfId="29542"/>
    <cellStyle name="40% - Ênfase3 6 3 2 5" xfId="37683"/>
    <cellStyle name="40% - Ênfase3 6 3 2 6" xfId="43802"/>
    <cellStyle name="40% - Ênfase3 6 3 2 7" xfId="55098"/>
    <cellStyle name="40% - Ênfase3 6 3 3" xfId="3435"/>
    <cellStyle name="40% - Ênfase3 6 3 3 2" xfId="15084"/>
    <cellStyle name="40% - Ênfase3 6 3 3 2 2" xfId="50209"/>
    <cellStyle name="40% - Ênfase3 6 3 3 3" xfId="23034"/>
    <cellStyle name="40% - Ênfase3 6 3 3 4" xfId="31162"/>
    <cellStyle name="40% - Ênfase3 6 3 3 5" xfId="39303"/>
    <cellStyle name="40% - Ênfase3 6 3 3 6" xfId="43803"/>
    <cellStyle name="40% - Ênfase3 6 3 3 7" xfId="55099"/>
    <cellStyle name="40% - Ênfase3 6 3 4" xfId="3436"/>
    <cellStyle name="40% - Ênfase3 6 3 4 2" xfId="16576"/>
    <cellStyle name="40% - Ênfase3 6 3 4 2 2" xfId="51701"/>
    <cellStyle name="40% - Ênfase3 6 3 4 3" xfId="24658"/>
    <cellStyle name="40% - Ênfase3 6 3 4 4" xfId="32786"/>
    <cellStyle name="40% - Ênfase3 6 3 4 5" xfId="40927"/>
    <cellStyle name="40% - Ênfase3 6 3 4 6" xfId="43804"/>
    <cellStyle name="40% - Ênfase3 6 3 4 7" xfId="55100"/>
    <cellStyle name="40% - Ênfase3 6 3 5" xfId="3437"/>
    <cellStyle name="40% - Ênfase3 6 3 5 2" xfId="12122"/>
    <cellStyle name="40% - Ênfase3 6 3 5 2 2" xfId="47247"/>
    <cellStyle name="40% - Ênfase3 6 3 5 3" xfId="19798"/>
    <cellStyle name="40% - Ênfase3 6 3 5 4" xfId="27926"/>
    <cellStyle name="40% - Ênfase3 6 3 5 5" xfId="36067"/>
    <cellStyle name="40% - Ênfase3 6 3 5 6" xfId="43805"/>
    <cellStyle name="40% - Ênfase3 6 3 5 7" xfId="55101"/>
    <cellStyle name="40% - Ênfase3 6 3 6" xfId="10592"/>
    <cellStyle name="40% - Ênfase3 6 3 6 2" xfId="45745"/>
    <cellStyle name="40% - Ênfase3 6 3 7" xfId="18162"/>
    <cellStyle name="40% - Ênfase3 6 3 8" xfId="26290"/>
    <cellStyle name="40% - Ênfase3 6 3 9" xfId="34431"/>
    <cellStyle name="40% - Ênfase3 6 4" xfId="3438"/>
    <cellStyle name="40% - Ênfase3 6 4 2" xfId="12863"/>
    <cellStyle name="40% - Ênfase3 6 4 2 2" xfId="47988"/>
    <cellStyle name="40% - Ênfase3 6 4 3" xfId="20605"/>
    <cellStyle name="40% - Ênfase3 6 4 4" xfId="28733"/>
    <cellStyle name="40% - Ênfase3 6 4 5" xfId="36874"/>
    <cellStyle name="40% - Ênfase3 6 4 6" xfId="43806"/>
    <cellStyle name="40% - Ênfase3 6 4 7" xfId="55102"/>
    <cellStyle name="40% - Ênfase3 6 5" xfId="3439"/>
    <cellStyle name="40% - Ênfase3 6 5 2" xfId="14341"/>
    <cellStyle name="40% - Ênfase3 6 5 2 2" xfId="49466"/>
    <cellStyle name="40% - Ênfase3 6 5 3" xfId="22225"/>
    <cellStyle name="40% - Ênfase3 6 5 4" xfId="30353"/>
    <cellStyle name="40% - Ênfase3 6 5 5" xfId="38494"/>
    <cellStyle name="40% - Ênfase3 6 5 6" xfId="43807"/>
    <cellStyle name="40% - Ênfase3 6 5 7" xfId="55103"/>
    <cellStyle name="40% - Ênfase3 6 6" xfId="3440"/>
    <cellStyle name="40% - Ênfase3 6 6 2" xfId="15833"/>
    <cellStyle name="40% - Ênfase3 6 6 2 2" xfId="50958"/>
    <cellStyle name="40% - Ênfase3 6 6 3" xfId="23849"/>
    <cellStyle name="40% - Ênfase3 6 6 4" xfId="31977"/>
    <cellStyle name="40% - Ênfase3 6 6 5" xfId="40118"/>
    <cellStyle name="40% - Ênfase3 6 6 6" xfId="43808"/>
    <cellStyle name="40% - Ênfase3 6 6 7" xfId="55104"/>
    <cellStyle name="40% - Ênfase3 6 7" xfId="3441"/>
    <cellStyle name="40% - Ênfase3 6 7 2" xfId="11365"/>
    <cellStyle name="40% - Ênfase3 6 7 2 2" xfId="46502"/>
    <cellStyle name="40% - Ênfase3 6 7 3" xfId="18989"/>
    <cellStyle name="40% - Ênfase3 6 7 4" xfId="27117"/>
    <cellStyle name="40% - Ênfase3 6 7 5" xfId="35258"/>
    <cellStyle name="40% - Ênfase3 6 7 6" xfId="43809"/>
    <cellStyle name="40% - Ênfase3 6 7 7" xfId="55105"/>
    <cellStyle name="40% - Ênfase3 6 8" xfId="9777"/>
    <cellStyle name="40% - Ênfase3 6 8 2" xfId="45010"/>
    <cellStyle name="40% - Ênfase3 6 9" xfId="17353"/>
    <cellStyle name="40% - Ênfase3 7" xfId="3442"/>
    <cellStyle name="40% - Ênfase3 7 10" xfId="25530"/>
    <cellStyle name="40% - Ênfase3 7 11" xfId="33671"/>
    <cellStyle name="40% - Ênfase3 7 12" xfId="43810"/>
    <cellStyle name="40% - Ênfase3 7 13" xfId="55106"/>
    <cellStyle name="40% - Ênfase3 7 14" xfId="61063"/>
    <cellStyle name="40% - Ênfase3 7 15" xfId="61520"/>
    <cellStyle name="40% - Ênfase3 7 16" xfId="61727"/>
    <cellStyle name="40% - Ênfase3 7 2" xfId="3443"/>
    <cellStyle name="40% - Ênfase3 7 2 10" xfId="33966"/>
    <cellStyle name="40% - Ênfase3 7 2 11" xfId="43811"/>
    <cellStyle name="40% - Ênfase3 7 2 12" xfId="55107"/>
    <cellStyle name="40% - Ênfase3 7 2 2" xfId="3444"/>
    <cellStyle name="40% - Ênfase3 7 2 2 10" xfId="43812"/>
    <cellStyle name="40% - Ênfase3 7 2 2 11" xfId="55108"/>
    <cellStyle name="40% - Ênfase3 7 2 2 2" xfId="3445"/>
    <cellStyle name="40% - Ênfase3 7 2 2 2 2" xfId="13912"/>
    <cellStyle name="40% - Ênfase3 7 2 2 2 2 2" xfId="49037"/>
    <cellStyle name="40% - Ênfase3 7 2 2 2 3" xfId="21758"/>
    <cellStyle name="40% - Ênfase3 7 2 2 2 4" xfId="29886"/>
    <cellStyle name="40% - Ênfase3 7 2 2 2 5" xfId="38027"/>
    <cellStyle name="40% - Ênfase3 7 2 2 2 6" xfId="43813"/>
    <cellStyle name="40% - Ênfase3 7 2 2 2 7" xfId="55109"/>
    <cellStyle name="40% - Ênfase3 7 2 2 3" xfId="3446"/>
    <cellStyle name="40% - Ênfase3 7 2 2 3 2" xfId="15400"/>
    <cellStyle name="40% - Ênfase3 7 2 2 3 2 2" xfId="50525"/>
    <cellStyle name="40% - Ênfase3 7 2 2 3 3" xfId="23378"/>
    <cellStyle name="40% - Ênfase3 7 2 2 3 4" xfId="31506"/>
    <cellStyle name="40% - Ênfase3 7 2 2 3 5" xfId="39647"/>
    <cellStyle name="40% - Ênfase3 7 2 2 3 6" xfId="43814"/>
    <cellStyle name="40% - Ênfase3 7 2 2 3 7" xfId="55110"/>
    <cellStyle name="40% - Ênfase3 7 2 2 4" xfId="3447"/>
    <cellStyle name="40% - Ênfase3 7 2 2 4 2" xfId="16892"/>
    <cellStyle name="40% - Ênfase3 7 2 2 4 2 2" xfId="52017"/>
    <cellStyle name="40% - Ênfase3 7 2 2 4 3" xfId="25002"/>
    <cellStyle name="40% - Ênfase3 7 2 2 4 4" xfId="33130"/>
    <cellStyle name="40% - Ênfase3 7 2 2 4 5" xfId="41271"/>
    <cellStyle name="40% - Ênfase3 7 2 2 4 6" xfId="43815"/>
    <cellStyle name="40% - Ênfase3 7 2 2 4 7" xfId="55111"/>
    <cellStyle name="40% - Ênfase3 7 2 2 5" xfId="3448"/>
    <cellStyle name="40% - Ênfase3 7 2 2 5 2" xfId="12438"/>
    <cellStyle name="40% - Ênfase3 7 2 2 5 2 2" xfId="47563"/>
    <cellStyle name="40% - Ênfase3 7 2 2 5 3" xfId="20142"/>
    <cellStyle name="40% - Ênfase3 7 2 2 5 4" xfId="28270"/>
    <cellStyle name="40% - Ênfase3 7 2 2 5 5" xfId="36411"/>
    <cellStyle name="40% - Ênfase3 7 2 2 5 6" xfId="43816"/>
    <cellStyle name="40% - Ênfase3 7 2 2 5 7" xfId="55112"/>
    <cellStyle name="40% - Ênfase3 7 2 2 6" xfId="10908"/>
    <cellStyle name="40% - Ênfase3 7 2 2 6 2" xfId="46061"/>
    <cellStyle name="40% - Ênfase3 7 2 2 7" xfId="18506"/>
    <cellStyle name="40% - Ênfase3 7 2 2 8" xfId="26634"/>
    <cellStyle name="40% - Ênfase3 7 2 2 9" xfId="34775"/>
    <cellStyle name="40% - Ênfase3 7 2 3" xfId="3449"/>
    <cellStyle name="40% - Ênfase3 7 2 3 2" xfId="13179"/>
    <cellStyle name="40% - Ênfase3 7 2 3 2 2" xfId="48304"/>
    <cellStyle name="40% - Ênfase3 7 2 3 3" xfId="20949"/>
    <cellStyle name="40% - Ênfase3 7 2 3 4" xfId="29077"/>
    <cellStyle name="40% - Ênfase3 7 2 3 5" xfId="37218"/>
    <cellStyle name="40% - Ênfase3 7 2 3 6" xfId="43817"/>
    <cellStyle name="40% - Ênfase3 7 2 3 7" xfId="55113"/>
    <cellStyle name="40% - Ênfase3 7 2 4" xfId="3450"/>
    <cellStyle name="40% - Ênfase3 7 2 4 2" xfId="14657"/>
    <cellStyle name="40% - Ênfase3 7 2 4 2 2" xfId="49782"/>
    <cellStyle name="40% - Ênfase3 7 2 4 3" xfId="22569"/>
    <cellStyle name="40% - Ênfase3 7 2 4 4" xfId="30697"/>
    <cellStyle name="40% - Ênfase3 7 2 4 5" xfId="38838"/>
    <cellStyle name="40% - Ênfase3 7 2 4 6" xfId="43818"/>
    <cellStyle name="40% - Ênfase3 7 2 4 7" xfId="55114"/>
    <cellStyle name="40% - Ênfase3 7 2 5" xfId="3451"/>
    <cellStyle name="40% - Ênfase3 7 2 5 2" xfId="16149"/>
    <cellStyle name="40% - Ênfase3 7 2 5 2 2" xfId="51274"/>
    <cellStyle name="40% - Ênfase3 7 2 5 3" xfId="24193"/>
    <cellStyle name="40% - Ênfase3 7 2 5 4" xfId="32321"/>
    <cellStyle name="40% - Ênfase3 7 2 5 5" xfId="40462"/>
    <cellStyle name="40% - Ênfase3 7 2 5 6" xfId="43819"/>
    <cellStyle name="40% - Ênfase3 7 2 5 7" xfId="55115"/>
    <cellStyle name="40% - Ênfase3 7 2 6" xfId="3452"/>
    <cellStyle name="40% - Ênfase3 7 2 6 2" xfId="11681"/>
    <cellStyle name="40% - Ênfase3 7 2 6 2 2" xfId="46818"/>
    <cellStyle name="40% - Ênfase3 7 2 6 3" xfId="19333"/>
    <cellStyle name="40% - Ênfase3 7 2 6 4" xfId="27461"/>
    <cellStyle name="40% - Ênfase3 7 2 6 5" xfId="35602"/>
    <cellStyle name="40% - Ênfase3 7 2 6 6" xfId="43820"/>
    <cellStyle name="40% - Ênfase3 7 2 6 7" xfId="55116"/>
    <cellStyle name="40% - Ênfase3 7 2 7" xfId="10156"/>
    <cellStyle name="40% - Ênfase3 7 2 7 2" xfId="45325"/>
    <cellStyle name="40% - Ênfase3 7 2 8" xfId="17697"/>
    <cellStyle name="40% - Ênfase3 7 2 9" xfId="25825"/>
    <cellStyle name="40% - Ênfase3 7 3" xfId="3453"/>
    <cellStyle name="40% - Ênfase3 7 3 10" xfId="43821"/>
    <cellStyle name="40% - Ênfase3 7 3 11" xfId="55117"/>
    <cellStyle name="40% - Ênfase3 7 3 2" xfId="3454"/>
    <cellStyle name="40% - Ênfase3 7 3 2 2" xfId="13636"/>
    <cellStyle name="40% - Ênfase3 7 3 2 2 2" xfId="48761"/>
    <cellStyle name="40% - Ênfase3 7 3 2 3" xfId="21463"/>
    <cellStyle name="40% - Ênfase3 7 3 2 4" xfId="29591"/>
    <cellStyle name="40% - Ênfase3 7 3 2 5" xfId="37732"/>
    <cellStyle name="40% - Ênfase3 7 3 2 6" xfId="43822"/>
    <cellStyle name="40% - Ênfase3 7 3 2 7" xfId="55118"/>
    <cellStyle name="40% - Ênfase3 7 3 3" xfId="3455"/>
    <cellStyle name="40% - Ênfase3 7 3 3 2" xfId="15124"/>
    <cellStyle name="40% - Ênfase3 7 3 3 2 2" xfId="50249"/>
    <cellStyle name="40% - Ênfase3 7 3 3 3" xfId="23083"/>
    <cellStyle name="40% - Ênfase3 7 3 3 4" xfId="31211"/>
    <cellStyle name="40% - Ênfase3 7 3 3 5" xfId="39352"/>
    <cellStyle name="40% - Ênfase3 7 3 3 6" xfId="43823"/>
    <cellStyle name="40% - Ênfase3 7 3 3 7" xfId="55119"/>
    <cellStyle name="40% - Ênfase3 7 3 4" xfId="3456"/>
    <cellStyle name="40% - Ênfase3 7 3 4 2" xfId="16616"/>
    <cellStyle name="40% - Ênfase3 7 3 4 2 2" xfId="51741"/>
    <cellStyle name="40% - Ênfase3 7 3 4 3" xfId="24707"/>
    <cellStyle name="40% - Ênfase3 7 3 4 4" xfId="32835"/>
    <cellStyle name="40% - Ênfase3 7 3 4 5" xfId="40976"/>
    <cellStyle name="40% - Ênfase3 7 3 4 6" xfId="43824"/>
    <cellStyle name="40% - Ênfase3 7 3 4 7" xfId="55120"/>
    <cellStyle name="40% - Ênfase3 7 3 5" xfId="3457"/>
    <cellStyle name="40% - Ênfase3 7 3 5 2" xfId="12162"/>
    <cellStyle name="40% - Ênfase3 7 3 5 2 2" xfId="47287"/>
    <cellStyle name="40% - Ênfase3 7 3 5 3" xfId="19847"/>
    <cellStyle name="40% - Ênfase3 7 3 5 4" xfId="27975"/>
    <cellStyle name="40% - Ênfase3 7 3 5 5" xfId="36116"/>
    <cellStyle name="40% - Ênfase3 7 3 5 6" xfId="43825"/>
    <cellStyle name="40% - Ênfase3 7 3 5 7" xfId="55121"/>
    <cellStyle name="40% - Ênfase3 7 3 6" xfId="10632"/>
    <cellStyle name="40% - Ênfase3 7 3 6 2" xfId="45785"/>
    <cellStyle name="40% - Ênfase3 7 3 7" xfId="18211"/>
    <cellStyle name="40% - Ênfase3 7 3 8" xfId="26339"/>
    <cellStyle name="40% - Ênfase3 7 3 9" xfId="34480"/>
    <cellStyle name="40% - Ênfase3 7 4" xfId="3458"/>
    <cellStyle name="40% - Ênfase3 7 4 2" xfId="12903"/>
    <cellStyle name="40% - Ênfase3 7 4 2 2" xfId="48028"/>
    <cellStyle name="40% - Ênfase3 7 4 3" xfId="20654"/>
    <cellStyle name="40% - Ênfase3 7 4 4" xfId="28782"/>
    <cellStyle name="40% - Ênfase3 7 4 5" xfId="36923"/>
    <cellStyle name="40% - Ênfase3 7 4 6" xfId="43826"/>
    <cellStyle name="40% - Ênfase3 7 4 7" xfId="55122"/>
    <cellStyle name="40% - Ênfase3 7 5" xfId="3459"/>
    <cellStyle name="40% - Ênfase3 7 5 2" xfId="14381"/>
    <cellStyle name="40% - Ênfase3 7 5 2 2" xfId="49506"/>
    <cellStyle name="40% - Ênfase3 7 5 3" xfId="22274"/>
    <cellStyle name="40% - Ênfase3 7 5 4" xfId="30402"/>
    <cellStyle name="40% - Ênfase3 7 5 5" xfId="38543"/>
    <cellStyle name="40% - Ênfase3 7 5 6" xfId="43827"/>
    <cellStyle name="40% - Ênfase3 7 5 7" xfId="55123"/>
    <cellStyle name="40% - Ênfase3 7 6" xfId="3460"/>
    <cellStyle name="40% - Ênfase3 7 6 2" xfId="15873"/>
    <cellStyle name="40% - Ênfase3 7 6 2 2" xfId="50998"/>
    <cellStyle name="40% - Ênfase3 7 6 3" xfId="23898"/>
    <cellStyle name="40% - Ênfase3 7 6 4" xfId="32026"/>
    <cellStyle name="40% - Ênfase3 7 6 5" xfId="40167"/>
    <cellStyle name="40% - Ênfase3 7 6 6" xfId="43828"/>
    <cellStyle name="40% - Ênfase3 7 6 7" xfId="55124"/>
    <cellStyle name="40% - Ênfase3 7 7" xfId="3461"/>
    <cellStyle name="40% - Ênfase3 7 7 2" xfId="11405"/>
    <cellStyle name="40% - Ênfase3 7 7 2 2" xfId="46542"/>
    <cellStyle name="40% - Ênfase3 7 7 3" xfId="19038"/>
    <cellStyle name="40% - Ênfase3 7 7 4" xfId="27166"/>
    <cellStyle name="40% - Ênfase3 7 7 5" xfId="35307"/>
    <cellStyle name="40% - Ênfase3 7 7 6" xfId="43829"/>
    <cellStyle name="40% - Ênfase3 7 7 7" xfId="55125"/>
    <cellStyle name="40% - Ênfase3 7 8" xfId="9818"/>
    <cellStyle name="40% - Ênfase3 7 8 2" xfId="45050"/>
    <cellStyle name="40% - Ênfase3 7 9" xfId="17402"/>
    <cellStyle name="40% - Ênfase3 8" xfId="3462"/>
    <cellStyle name="40% - Ênfase3 8 10" xfId="33998"/>
    <cellStyle name="40% - Ênfase3 8 11" xfId="43830"/>
    <cellStyle name="40% - Ênfase3 8 12" xfId="55126"/>
    <cellStyle name="40% - Ênfase3 8 13" xfId="61077"/>
    <cellStyle name="40% - Ênfase3 8 14" xfId="61534"/>
    <cellStyle name="40% - Ênfase3 8 15" xfId="61741"/>
    <cellStyle name="40% - Ênfase3 8 2" xfId="3463"/>
    <cellStyle name="40% - Ênfase3 8 2 10" xfId="43831"/>
    <cellStyle name="40% - Ênfase3 8 2 11" xfId="55127"/>
    <cellStyle name="40% - Ênfase3 8 2 2" xfId="3464"/>
    <cellStyle name="40% - Ênfase3 8 2 2 2" xfId="13939"/>
    <cellStyle name="40% - Ênfase3 8 2 2 2 2" xfId="49064"/>
    <cellStyle name="40% - Ênfase3 8 2 2 3" xfId="21790"/>
    <cellStyle name="40% - Ênfase3 8 2 2 4" xfId="29918"/>
    <cellStyle name="40% - Ênfase3 8 2 2 5" xfId="38059"/>
    <cellStyle name="40% - Ênfase3 8 2 2 6" xfId="43832"/>
    <cellStyle name="40% - Ênfase3 8 2 2 7" xfId="55128"/>
    <cellStyle name="40% - Ênfase3 8 2 3" xfId="3465"/>
    <cellStyle name="40% - Ênfase3 8 2 3 2" xfId="15427"/>
    <cellStyle name="40% - Ênfase3 8 2 3 2 2" xfId="50552"/>
    <cellStyle name="40% - Ênfase3 8 2 3 3" xfId="23410"/>
    <cellStyle name="40% - Ênfase3 8 2 3 4" xfId="31538"/>
    <cellStyle name="40% - Ênfase3 8 2 3 5" xfId="39679"/>
    <cellStyle name="40% - Ênfase3 8 2 3 6" xfId="43833"/>
    <cellStyle name="40% - Ênfase3 8 2 3 7" xfId="55129"/>
    <cellStyle name="40% - Ênfase3 8 2 4" xfId="3466"/>
    <cellStyle name="40% - Ênfase3 8 2 4 2" xfId="16919"/>
    <cellStyle name="40% - Ênfase3 8 2 4 2 2" xfId="52044"/>
    <cellStyle name="40% - Ênfase3 8 2 4 3" xfId="25034"/>
    <cellStyle name="40% - Ênfase3 8 2 4 4" xfId="33162"/>
    <cellStyle name="40% - Ênfase3 8 2 4 5" xfId="41303"/>
    <cellStyle name="40% - Ênfase3 8 2 4 6" xfId="43834"/>
    <cellStyle name="40% - Ênfase3 8 2 4 7" xfId="55130"/>
    <cellStyle name="40% - Ênfase3 8 2 5" xfId="3467"/>
    <cellStyle name="40% - Ênfase3 8 2 5 2" xfId="12465"/>
    <cellStyle name="40% - Ênfase3 8 2 5 2 2" xfId="47590"/>
    <cellStyle name="40% - Ênfase3 8 2 5 3" xfId="20174"/>
    <cellStyle name="40% - Ênfase3 8 2 5 4" xfId="28302"/>
    <cellStyle name="40% - Ênfase3 8 2 5 5" xfId="36443"/>
    <cellStyle name="40% - Ênfase3 8 2 5 6" xfId="43835"/>
    <cellStyle name="40% - Ênfase3 8 2 5 7" xfId="55131"/>
    <cellStyle name="40% - Ênfase3 8 2 6" xfId="10935"/>
    <cellStyle name="40% - Ênfase3 8 2 6 2" xfId="46088"/>
    <cellStyle name="40% - Ênfase3 8 2 7" xfId="18538"/>
    <cellStyle name="40% - Ênfase3 8 2 8" xfId="26666"/>
    <cellStyle name="40% - Ênfase3 8 2 9" xfId="34807"/>
    <cellStyle name="40% - Ênfase3 8 3" xfId="3468"/>
    <cellStyle name="40% - Ênfase3 8 3 2" xfId="3469"/>
    <cellStyle name="40% - Ênfase3 8 3 2 2" xfId="43837"/>
    <cellStyle name="40% - Ênfase3 8 3 3" xfId="13206"/>
    <cellStyle name="40% - Ênfase3 8 3 3 2" xfId="48331"/>
    <cellStyle name="40% - Ênfase3 8 3 4" xfId="20981"/>
    <cellStyle name="40% - Ênfase3 8 3 5" xfId="29109"/>
    <cellStyle name="40% - Ênfase3 8 3 6" xfId="37250"/>
    <cellStyle name="40% - Ênfase3 8 3 7" xfId="43836"/>
    <cellStyle name="40% - Ênfase3 8 3 8" xfId="55132"/>
    <cellStyle name="40% - Ênfase3 8 4" xfId="3470"/>
    <cellStyle name="40% - Ênfase3 8 4 2" xfId="14684"/>
    <cellStyle name="40% - Ênfase3 8 4 2 2" xfId="49809"/>
    <cellStyle name="40% - Ênfase3 8 4 3" xfId="22601"/>
    <cellStyle name="40% - Ênfase3 8 4 4" xfId="30729"/>
    <cellStyle name="40% - Ênfase3 8 4 5" xfId="38870"/>
    <cellStyle name="40% - Ênfase3 8 4 6" xfId="43838"/>
    <cellStyle name="40% - Ênfase3 8 4 7" xfId="55133"/>
    <cellStyle name="40% - Ênfase3 8 5" xfId="3471"/>
    <cellStyle name="40% - Ênfase3 8 5 2" xfId="16176"/>
    <cellStyle name="40% - Ênfase3 8 5 2 2" xfId="51301"/>
    <cellStyle name="40% - Ênfase3 8 5 3" xfId="24225"/>
    <cellStyle name="40% - Ênfase3 8 5 4" xfId="32353"/>
    <cellStyle name="40% - Ênfase3 8 5 5" xfId="40494"/>
    <cellStyle name="40% - Ênfase3 8 5 6" xfId="43839"/>
    <cellStyle name="40% - Ênfase3 8 5 7" xfId="55134"/>
    <cellStyle name="40% - Ênfase3 8 6" xfId="3472"/>
    <cellStyle name="40% - Ênfase3 8 6 2" xfId="11708"/>
    <cellStyle name="40% - Ênfase3 8 6 2 2" xfId="46845"/>
    <cellStyle name="40% - Ênfase3 8 6 3" xfId="19365"/>
    <cellStyle name="40% - Ênfase3 8 6 4" xfId="27493"/>
    <cellStyle name="40% - Ênfase3 8 6 5" xfId="35634"/>
    <cellStyle name="40% - Ênfase3 8 6 6" xfId="43840"/>
    <cellStyle name="40% - Ênfase3 8 6 7" xfId="55135"/>
    <cellStyle name="40% - Ênfase3 8 7" xfId="10185"/>
    <cellStyle name="40% - Ênfase3 8 7 2" xfId="45351"/>
    <cellStyle name="40% - Ênfase3 8 8" xfId="17729"/>
    <cellStyle name="40% - Ênfase3 8 9" xfId="25857"/>
    <cellStyle name="40% - Ênfase3 9" xfId="3473"/>
    <cellStyle name="40% - Ênfase3 9 10" xfId="33804"/>
    <cellStyle name="40% - Ênfase3 9 11" xfId="43841"/>
    <cellStyle name="40% - Ênfase3 9 12" xfId="55136"/>
    <cellStyle name="40% - Ênfase3 9 13" xfId="61099"/>
    <cellStyle name="40% - Ênfase3 9 14" xfId="61551"/>
    <cellStyle name="40% - Ênfase3 9 15" xfId="61758"/>
    <cellStyle name="40% - Ênfase3 9 2" xfId="3474"/>
    <cellStyle name="40% - Ênfase3 9 2 10" xfId="43842"/>
    <cellStyle name="40% - Ênfase3 9 2 11" xfId="55137"/>
    <cellStyle name="40% - Ênfase3 9 2 2" xfId="3475"/>
    <cellStyle name="40% - Ênfase3 9 2 2 2" xfId="13768"/>
    <cellStyle name="40% - Ênfase3 9 2 2 2 2" xfId="48893"/>
    <cellStyle name="40% - Ênfase3 9 2 2 3" xfId="21596"/>
    <cellStyle name="40% - Ênfase3 9 2 2 4" xfId="29724"/>
    <cellStyle name="40% - Ênfase3 9 2 2 5" xfId="37865"/>
    <cellStyle name="40% - Ênfase3 9 2 2 6" xfId="43843"/>
    <cellStyle name="40% - Ênfase3 9 2 2 7" xfId="55138"/>
    <cellStyle name="40% - Ênfase3 9 2 3" xfId="3476"/>
    <cellStyle name="40% - Ênfase3 9 2 3 2" xfId="15256"/>
    <cellStyle name="40% - Ênfase3 9 2 3 2 2" xfId="50381"/>
    <cellStyle name="40% - Ênfase3 9 2 3 3" xfId="23216"/>
    <cellStyle name="40% - Ênfase3 9 2 3 4" xfId="31344"/>
    <cellStyle name="40% - Ênfase3 9 2 3 5" xfId="39485"/>
    <cellStyle name="40% - Ênfase3 9 2 3 6" xfId="43844"/>
    <cellStyle name="40% - Ênfase3 9 2 3 7" xfId="55139"/>
    <cellStyle name="40% - Ênfase3 9 2 4" xfId="3477"/>
    <cellStyle name="40% - Ênfase3 9 2 4 2" xfId="16748"/>
    <cellStyle name="40% - Ênfase3 9 2 4 2 2" xfId="51873"/>
    <cellStyle name="40% - Ênfase3 9 2 4 3" xfId="24840"/>
    <cellStyle name="40% - Ênfase3 9 2 4 4" xfId="32968"/>
    <cellStyle name="40% - Ênfase3 9 2 4 5" xfId="41109"/>
    <cellStyle name="40% - Ênfase3 9 2 4 6" xfId="43845"/>
    <cellStyle name="40% - Ênfase3 9 2 4 7" xfId="55140"/>
    <cellStyle name="40% - Ênfase3 9 2 5" xfId="3478"/>
    <cellStyle name="40% - Ênfase3 9 2 5 2" xfId="12294"/>
    <cellStyle name="40% - Ênfase3 9 2 5 2 2" xfId="47419"/>
    <cellStyle name="40% - Ênfase3 9 2 5 3" xfId="19980"/>
    <cellStyle name="40% - Ênfase3 9 2 5 4" xfId="28108"/>
    <cellStyle name="40% - Ênfase3 9 2 5 5" xfId="36249"/>
    <cellStyle name="40% - Ênfase3 9 2 5 6" xfId="43846"/>
    <cellStyle name="40% - Ênfase3 9 2 5 7" xfId="55141"/>
    <cellStyle name="40% - Ênfase3 9 2 6" xfId="10764"/>
    <cellStyle name="40% - Ênfase3 9 2 6 2" xfId="45917"/>
    <cellStyle name="40% - Ênfase3 9 2 7" xfId="18344"/>
    <cellStyle name="40% - Ênfase3 9 2 8" xfId="26472"/>
    <cellStyle name="40% - Ênfase3 9 2 9" xfId="34613"/>
    <cellStyle name="40% - Ênfase3 9 3" xfId="3479"/>
    <cellStyle name="40% - Ênfase3 9 3 2" xfId="13035"/>
    <cellStyle name="40% - Ênfase3 9 3 2 2" xfId="48160"/>
    <cellStyle name="40% - Ênfase3 9 3 3" xfId="20787"/>
    <cellStyle name="40% - Ênfase3 9 3 4" xfId="28915"/>
    <cellStyle name="40% - Ênfase3 9 3 5" xfId="37056"/>
    <cellStyle name="40% - Ênfase3 9 3 6" xfId="43847"/>
    <cellStyle name="40% - Ênfase3 9 3 7" xfId="55142"/>
    <cellStyle name="40% - Ênfase3 9 4" xfId="3480"/>
    <cellStyle name="40% - Ênfase3 9 4 2" xfId="14513"/>
    <cellStyle name="40% - Ênfase3 9 4 2 2" xfId="49638"/>
    <cellStyle name="40% - Ênfase3 9 4 3" xfId="22407"/>
    <cellStyle name="40% - Ênfase3 9 4 4" xfId="30535"/>
    <cellStyle name="40% - Ênfase3 9 4 5" xfId="38676"/>
    <cellStyle name="40% - Ênfase3 9 4 6" xfId="43848"/>
    <cellStyle name="40% - Ênfase3 9 4 7" xfId="55143"/>
    <cellStyle name="40% - Ênfase3 9 5" xfId="3481"/>
    <cellStyle name="40% - Ênfase3 9 5 2" xfId="16005"/>
    <cellStyle name="40% - Ênfase3 9 5 2 2" xfId="51130"/>
    <cellStyle name="40% - Ênfase3 9 5 3" xfId="24031"/>
    <cellStyle name="40% - Ênfase3 9 5 4" xfId="32159"/>
    <cellStyle name="40% - Ênfase3 9 5 5" xfId="40300"/>
    <cellStyle name="40% - Ênfase3 9 5 6" xfId="43849"/>
    <cellStyle name="40% - Ênfase3 9 5 7" xfId="55144"/>
    <cellStyle name="40% - Ênfase3 9 6" xfId="3482"/>
    <cellStyle name="40% - Ênfase3 9 6 2" xfId="11537"/>
    <cellStyle name="40% - Ênfase3 9 6 2 2" xfId="46674"/>
    <cellStyle name="40% - Ênfase3 9 6 3" xfId="19171"/>
    <cellStyle name="40% - Ênfase3 9 6 4" xfId="27299"/>
    <cellStyle name="40% - Ênfase3 9 6 5" xfId="35440"/>
    <cellStyle name="40% - Ênfase3 9 6 6" xfId="43850"/>
    <cellStyle name="40% - Ênfase3 9 6 7" xfId="55145"/>
    <cellStyle name="40% - Ênfase3 9 7" xfId="9993"/>
    <cellStyle name="40% - Ênfase3 9 7 2" xfId="45182"/>
    <cellStyle name="40% - Ênfase3 9 8" xfId="17535"/>
    <cellStyle name="40% - Ênfase3 9 9" xfId="25663"/>
    <cellStyle name="40% - Ênfase4" xfId="71" builtinId="43" customBuiltin="1"/>
    <cellStyle name="40% - Ênfase4 10" xfId="3484"/>
    <cellStyle name="40% - Ênfase4 10 10" xfId="34043"/>
    <cellStyle name="40% - Ênfase4 10 11" xfId="43852"/>
    <cellStyle name="40% - Ênfase4 10 12" xfId="55147"/>
    <cellStyle name="40% - Ênfase4 10 13" xfId="61266"/>
    <cellStyle name="40% - Ênfase4 10 14" xfId="61594"/>
    <cellStyle name="40% - Ênfase4 10 15" xfId="61801"/>
    <cellStyle name="40% - Ênfase4 10 2" xfId="3485"/>
    <cellStyle name="40% - Ênfase4 10 2 10" xfId="43853"/>
    <cellStyle name="40% - Ênfase4 10 2 11" xfId="55148"/>
    <cellStyle name="40% - Ênfase4 10 2 2" xfId="3486"/>
    <cellStyle name="40% - Ênfase4 10 2 2 2" xfId="13978"/>
    <cellStyle name="40% - Ênfase4 10 2 2 2 2" xfId="49103"/>
    <cellStyle name="40% - Ênfase4 10 2 2 3" xfId="21835"/>
    <cellStyle name="40% - Ênfase4 10 2 2 4" xfId="29963"/>
    <cellStyle name="40% - Ênfase4 10 2 2 5" xfId="38104"/>
    <cellStyle name="40% - Ênfase4 10 2 2 6" xfId="43854"/>
    <cellStyle name="40% - Ênfase4 10 2 2 7" xfId="55149"/>
    <cellStyle name="40% - Ênfase4 10 2 3" xfId="3487"/>
    <cellStyle name="40% - Ênfase4 10 2 3 2" xfId="15466"/>
    <cellStyle name="40% - Ênfase4 10 2 3 2 2" xfId="50591"/>
    <cellStyle name="40% - Ênfase4 10 2 3 3" xfId="23455"/>
    <cellStyle name="40% - Ênfase4 10 2 3 4" xfId="31583"/>
    <cellStyle name="40% - Ênfase4 10 2 3 5" xfId="39724"/>
    <cellStyle name="40% - Ênfase4 10 2 3 6" xfId="43855"/>
    <cellStyle name="40% - Ênfase4 10 2 3 7" xfId="55150"/>
    <cellStyle name="40% - Ênfase4 10 2 4" xfId="3488"/>
    <cellStyle name="40% - Ênfase4 10 2 4 2" xfId="16958"/>
    <cellStyle name="40% - Ênfase4 10 2 4 2 2" xfId="52083"/>
    <cellStyle name="40% - Ênfase4 10 2 4 3" xfId="25079"/>
    <cellStyle name="40% - Ênfase4 10 2 4 4" xfId="33207"/>
    <cellStyle name="40% - Ênfase4 10 2 4 5" xfId="41348"/>
    <cellStyle name="40% - Ênfase4 10 2 4 6" xfId="43856"/>
    <cellStyle name="40% - Ênfase4 10 2 4 7" xfId="55151"/>
    <cellStyle name="40% - Ênfase4 10 2 5" xfId="3489"/>
    <cellStyle name="40% - Ênfase4 10 2 5 2" xfId="12504"/>
    <cellStyle name="40% - Ênfase4 10 2 5 2 2" xfId="47629"/>
    <cellStyle name="40% - Ênfase4 10 2 5 3" xfId="20219"/>
    <cellStyle name="40% - Ênfase4 10 2 5 4" xfId="28347"/>
    <cellStyle name="40% - Ênfase4 10 2 5 5" xfId="36488"/>
    <cellStyle name="40% - Ênfase4 10 2 5 6" xfId="43857"/>
    <cellStyle name="40% - Ênfase4 10 2 5 7" xfId="55152"/>
    <cellStyle name="40% - Ênfase4 10 2 6" xfId="10974"/>
    <cellStyle name="40% - Ênfase4 10 2 6 2" xfId="46127"/>
    <cellStyle name="40% - Ênfase4 10 2 7" xfId="18583"/>
    <cellStyle name="40% - Ênfase4 10 2 8" xfId="26711"/>
    <cellStyle name="40% - Ênfase4 10 2 9" xfId="34852"/>
    <cellStyle name="40% - Ênfase4 10 3" xfId="3490"/>
    <cellStyle name="40% - Ênfase4 10 3 2" xfId="13240"/>
    <cellStyle name="40% - Ênfase4 10 3 2 2" xfId="48365"/>
    <cellStyle name="40% - Ênfase4 10 3 3" xfId="21026"/>
    <cellStyle name="40% - Ênfase4 10 3 4" xfId="29154"/>
    <cellStyle name="40% - Ênfase4 10 3 5" xfId="37295"/>
    <cellStyle name="40% - Ênfase4 10 3 6" xfId="43858"/>
    <cellStyle name="40% - Ênfase4 10 3 7" xfId="55153"/>
    <cellStyle name="40% - Ênfase4 10 4" xfId="3491"/>
    <cellStyle name="40% - Ênfase4 10 4 2" xfId="14723"/>
    <cellStyle name="40% - Ênfase4 10 4 2 2" xfId="49848"/>
    <cellStyle name="40% - Ênfase4 10 4 3" xfId="22646"/>
    <cellStyle name="40% - Ênfase4 10 4 4" xfId="30774"/>
    <cellStyle name="40% - Ênfase4 10 4 5" xfId="38915"/>
    <cellStyle name="40% - Ênfase4 10 4 6" xfId="43859"/>
    <cellStyle name="40% - Ênfase4 10 4 7" xfId="55154"/>
    <cellStyle name="40% - Ênfase4 10 5" xfId="3492"/>
    <cellStyle name="40% - Ênfase4 10 5 2" xfId="16215"/>
    <cellStyle name="40% - Ênfase4 10 5 2 2" xfId="51340"/>
    <cellStyle name="40% - Ênfase4 10 5 3" xfId="24270"/>
    <cellStyle name="40% - Ênfase4 10 5 4" xfId="32398"/>
    <cellStyle name="40% - Ênfase4 10 5 5" xfId="40539"/>
    <cellStyle name="40% - Ênfase4 10 5 6" xfId="43860"/>
    <cellStyle name="40% - Ênfase4 10 5 7" xfId="55155"/>
    <cellStyle name="40% - Ênfase4 10 6" xfId="3493"/>
    <cellStyle name="40% - Ênfase4 10 6 2" xfId="11747"/>
    <cellStyle name="40% - Ênfase4 10 6 2 2" xfId="46884"/>
    <cellStyle name="40% - Ênfase4 10 6 3" xfId="19410"/>
    <cellStyle name="40% - Ênfase4 10 6 4" xfId="27538"/>
    <cellStyle name="40% - Ênfase4 10 6 5" xfId="35679"/>
    <cellStyle name="40% - Ênfase4 10 6 6" xfId="43861"/>
    <cellStyle name="40% - Ênfase4 10 6 7" xfId="55156"/>
    <cellStyle name="40% - Ênfase4 10 7" xfId="10224"/>
    <cellStyle name="40% - Ênfase4 10 7 2" xfId="45390"/>
    <cellStyle name="40% - Ênfase4 10 8" xfId="17774"/>
    <cellStyle name="40% - Ênfase4 10 9" xfId="25902"/>
    <cellStyle name="40% - Ênfase4 11" xfId="3494"/>
    <cellStyle name="40% - Ênfase4 11 10" xfId="34110"/>
    <cellStyle name="40% - Ênfase4 11 11" xfId="43862"/>
    <cellStyle name="40% - Ênfase4 11 12" xfId="55157"/>
    <cellStyle name="40% - Ênfase4 11 13" xfId="60987"/>
    <cellStyle name="40% - Ênfase4 11 2" xfId="3495"/>
    <cellStyle name="40% - Ênfase4 11 2 10" xfId="43863"/>
    <cellStyle name="40% - Ênfase4 11 2 11" xfId="55158"/>
    <cellStyle name="40% - Ênfase4 11 2 2" xfId="3496"/>
    <cellStyle name="40% - Ênfase4 11 2 2 2" xfId="14039"/>
    <cellStyle name="40% - Ênfase4 11 2 2 2 2" xfId="49164"/>
    <cellStyle name="40% - Ênfase4 11 2 2 3" xfId="21902"/>
    <cellStyle name="40% - Ênfase4 11 2 2 4" xfId="30030"/>
    <cellStyle name="40% - Ênfase4 11 2 2 5" xfId="38171"/>
    <cellStyle name="40% - Ênfase4 11 2 2 6" xfId="43864"/>
    <cellStyle name="40% - Ênfase4 11 2 2 7" xfId="55159"/>
    <cellStyle name="40% - Ênfase4 11 2 3" xfId="3497"/>
    <cellStyle name="40% - Ênfase4 11 2 3 2" xfId="15527"/>
    <cellStyle name="40% - Ênfase4 11 2 3 2 2" xfId="50652"/>
    <cellStyle name="40% - Ênfase4 11 2 3 3" xfId="23522"/>
    <cellStyle name="40% - Ênfase4 11 2 3 4" xfId="31650"/>
    <cellStyle name="40% - Ênfase4 11 2 3 5" xfId="39791"/>
    <cellStyle name="40% - Ênfase4 11 2 3 6" xfId="43865"/>
    <cellStyle name="40% - Ênfase4 11 2 3 7" xfId="55160"/>
    <cellStyle name="40% - Ênfase4 11 2 4" xfId="3498"/>
    <cellStyle name="40% - Ênfase4 11 2 4 2" xfId="17019"/>
    <cellStyle name="40% - Ênfase4 11 2 4 2 2" xfId="52144"/>
    <cellStyle name="40% - Ênfase4 11 2 4 3" xfId="25146"/>
    <cellStyle name="40% - Ênfase4 11 2 4 4" xfId="33274"/>
    <cellStyle name="40% - Ênfase4 11 2 4 5" xfId="41415"/>
    <cellStyle name="40% - Ênfase4 11 2 4 6" xfId="43866"/>
    <cellStyle name="40% - Ênfase4 11 2 4 7" xfId="55161"/>
    <cellStyle name="40% - Ênfase4 11 2 5" xfId="3499"/>
    <cellStyle name="40% - Ênfase4 11 2 5 2" xfId="12565"/>
    <cellStyle name="40% - Ênfase4 11 2 5 2 2" xfId="47690"/>
    <cellStyle name="40% - Ênfase4 11 2 5 3" xfId="20286"/>
    <cellStyle name="40% - Ênfase4 11 2 5 4" xfId="28414"/>
    <cellStyle name="40% - Ênfase4 11 2 5 5" xfId="36555"/>
    <cellStyle name="40% - Ênfase4 11 2 5 6" xfId="43867"/>
    <cellStyle name="40% - Ênfase4 11 2 5 7" xfId="55162"/>
    <cellStyle name="40% - Ênfase4 11 2 6" xfId="11035"/>
    <cellStyle name="40% - Ênfase4 11 2 6 2" xfId="46188"/>
    <cellStyle name="40% - Ênfase4 11 2 7" xfId="18650"/>
    <cellStyle name="40% - Ênfase4 11 2 8" xfId="26778"/>
    <cellStyle name="40% - Ênfase4 11 2 9" xfId="34919"/>
    <cellStyle name="40% - Ênfase4 11 3" xfId="3500"/>
    <cellStyle name="40% - Ênfase4 11 3 2" xfId="13301"/>
    <cellStyle name="40% - Ênfase4 11 3 2 2" xfId="48426"/>
    <cellStyle name="40% - Ênfase4 11 3 3" xfId="21093"/>
    <cellStyle name="40% - Ênfase4 11 3 4" xfId="29221"/>
    <cellStyle name="40% - Ênfase4 11 3 5" xfId="37362"/>
    <cellStyle name="40% - Ênfase4 11 3 6" xfId="43868"/>
    <cellStyle name="40% - Ênfase4 11 3 7" xfId="55163"/>
    <cellStyle name="40% - Ênfase4 11 4" xfId="3501"/>
    <cellStyle name="40% - Ênfase4 11 4 2" xfId="14784"/>
    <cellStyle name="40% - Ênfase4 11 4 2 2" xfId="49909"/>
    <cellStyle name="40% - Ênfase4 11 4 3" xfId="22713"/>
    <cellStyle name="40% - Ênfase4 11 4 4" xfId="30841"/>
    <cellStyle name="40% - Ênfase4 11 4 5" xfId="38982"/>
    <cellStyle name="40% - Ênfase4 11 4 6" xfId="43869"/>
    <cellStyle name="40% - Ênfase4 11 4 7" xfId="55164"/>
    <cellStyle name="40% - Ênfase4 11 5" xfId="3502"/>
    <cellStyle name="40% - Ênfase4 11 5 2" xfId="16276"/>
    <cellStyle name="40% - Ênfase4 11 5 2 2" xfId="51401"/>
    <cellStyle name="40% - Ênfase4 11 5 3" xfId="24337"/>
    <cellStyle name="40% - Ênfase4 11 5 4" xfId="32465"/>
    <cellStyle name="40% - Ênfase4 11 5 5" xfId="40606"/>
    <cellStyle name="40% - Ênfase4 11 5 6" xfId="43870"/>
    <cellStyle name="40% - Ênfase4 11 5 7" xfId="55165"/>
    <cellStyle name="40% - Ênfase4 11 6" xfId="3503"/>
    <cellStyle name="40% - Ênfase4 11 6 2" xfId="11808"/>
    <cellStyle name="40% - Ênfase4 11 6 2 2" xfId="46945"/>
    <cellStyle name="40% - Ênfase4 11 6 3" xfId="19477"/>
    <cellStyle name="40% - Ênfase4 11 6 4" xfId="27605"/>
    <cellStyle name="40% - Ênfase4 11 6 5" xfId="35746"/>
    <cellStyle name="40% - Ênfase4 11 6 6" xfId="43871"/>
    <cellStyle name="40% - Ênfase4 11 6 7" xfId="55166"/>
    <cellStyle name="40% - Ênfase4 11 7" xfId="10285"/>
    <cellStyle name="40% - Ênfase4 11 7 2" xfId="45451"/>
    <cellStyle name="40% - Ênfase4 11 8" xfId="17841"/>
    <cellStyle name="40% - Ênfase4 11 9" xfId="25969"/>
    <cellStyle name="40% - Ênfase4 12" xfId="3504"/>
    <cellStyle name="40% - Ênfase4 12 10" xfId="34177"/>
    <cellStyle name="40% - Ênfase4 12 11" xfId="43872"/>
    <cellStyle name="40% - Ênfase4 12 12" xfId="55167"/>
    <cellStyle name="40% - Ênfase4 12 2" xfId="3505"/>
    <cellStyle name="40% - Ênfase4 12 2 10" xfId="43873"/>
    <cellStyle name="40% - Ênfase4 12 2 11" xfId="55168"/>
    <cellStyle name="40% - Ênfase4 12 2 2" xfId="3506"/>
    <cellStyle name="40% - Ênfase4 12 2 2 2" xfId="14100"/>
    <cellStyle name="40% - Ênfase4 12 2 2 2 2" xfId="49225"/>
    <cellStyle name="40% - Ênfase4 12 2 2 3" xfId="21969"/>
    <cellStyle name="40% - Ênfase4 12 2 2 4" xfId="30097"/>
    <cellStyle name="40% - Ênfase4 12 2 2 5" xfId="38238"/>
    <cellStyle name="40% - Ênfase4 12 2 2 6" xfId="43874"/>
    <cellStyle name="40% - Ênfase4 12 2 2 7" xfId="55169"/>
    <cellStyle name="40% - Ênfase4 12 2 3" xfId="3507"/>
    <cellStyle name="40% - Ênfase4 12 2 3 2" xfId="15588"/>
    <cellStyle name="40% - Ênfase4 12 2 3 2 2" xfId="50713"/>
    <cellStyle name="40% - Ênfase4 12 2 3 3" xfId="23589"/>
    <cellStyle name="40% - Ênfase4 12 2 3 4" xfId="31717"/>
    <cellStyle name="40% - Ênfase4 12 2 3 5" xfId="39858"/>
    <cellStyle name="40% - Ênfase4 12 2 3 6" xfId="43875"/>
    <cellStyle name="40% - Ênfase4 12 2 3 7" xfId="55170"/>
    <cellStyle name="40% - Ênfase4 12 2 4" xfId="3508"/>
    <cellStyle name="40% - Ênfase4 12 2 4 2" xfId="17080"/>
    <cellStyle name="40% - Ênfase4 12 2 4 2 2" xfId="52205"/>
    <cellStyle name="40% - Ênfase4 12 2 4 3" xfId="25213"/>
    <cellStyle name="40% - Ênfase4 12 2 4 4" xfId="33341"/>
    <cellStyle name="40% - Ênfase4 12 2 4 5" xfId="41482"/>
    <cellStyle name="40% - Ênfase4 12 2 4 6" xfId="43876"/>
    <cellStyle name="40% - Ênfase4 12 2 4 7" xfId="55171"/>
    <cellStyle name="40% - Ênfase4 12 2 5" xfId="3509"/>
    <cellStyle name="40% - Ênfase4 12 2 5 2" xfId="12626"/>
    <cellStyle name="40% - Ênfase4 12 2 5 2 2" xfId="47751"/>
    <cellStyle name="40% - Ênfase4 12 2 5 3" xfId="20353"/>
    <cellStyle name="40% - Ênfase4 12 2 5 4" xfId="28481"/>
    <cellStyle name="40% - Ênfase4 12 2 5 5" xfId="36622"/>
    <cellStyle name="40% - Ênfase4 12 2 5 6" xfId="43877"/>
    <cellStyle name="40% - Ênfase4 12 2 5 7" xfId="55172"/>
    <cellStyle name="40% - Ênfase4 12 2 6" xfId="11096"/>
    <cellStyle name="40% - Ênfase4 12 2 6 2" xfId="46249"/>
    <cellStyle name="40% - Ênfase4 12 2 7" xfId="18717"/>
    <cellStyle name="40% - Ênfase4 12 2 8" xfId="26845"/>
    <cellStyle name="40% - Ênfase4 12 2 9" xfId="34986"/>
    <cellStyle name="40% - Ênfase4 12 3" xfId="3510"/>
    <cellStyle name="40% - Ênfase4 12 3 2" xfId="13362"/>
    <cellStyle name="40% - Ênfase4 12 3 2 2" xfId="48487"/>
    <cellStyle name="40% - Ênfase4 12 3 3" xfId="21160"/>
    <cellStyle name="40% - Ênfase4 12 3 4" xfId="29288"/>
    <cellStyle name="40% - Ênfase4 12 3 5" xfId="37429"/>
    <cellStyle name="40% - Ênfase4 12 3 6" xfId="43878"/>
    <cellStyle name="40% - Ênfase4 12 3 7" xfId="55173"/>
    <cellStyle name="40% - Ênfase4 12 4" xfId="3511"/>
    <cellStyle name="40% - Ênfase4 12 4 2" xfId="14845"/>
    <cellStyle name="40% - Ênfase4 12 4 2 2" xfId="49970"/>
    <cellStyle name="40% - Ênfase4 12 4 3" xfId="22780"/>
    <cellStyle name="40% - Ênfase4 12 4 4" xfId="30908"/>
    <cellStyle name="40% - Ênfase4 12 4 5" xfId="39049"/>
    <cellStyle name="40% - Ênfase4 12 4 6" xfId="43879"/>
    <cellStyle name="40% - Ênfase4 12 4 7" xfId="55174"/>
    <cellStyle name="40% - Ênfase4 12 5" xfId="3512"/>
    <cellStyle name="40% - Ênfase4 12 5 2" xfId="16337"/>
    <cellStyle name="40% - Ênfase4 12 5 2 2" xfId="51462"/>
    <cellStyle name="40% - Ênfase4 12 5 3" xfId="24404"/>
    <cellStyle name="40% - Ênfase4 12 5 4" xfId="32532"/>
    <cellStyle name="40% - Ênfase4 12 5 5" xfId="40673"/>
    <cellStyle name="40% - Ênfase4 12 5 6" xfId="43880"/>
    <cellStyle name="40% - Ênfase4 12 5 7" xfId="55175"/>
    <cellStyle name="40% - Ênfase4 12 6" xfId="3513"/>
    <cellStyle name="40% - Ênfase4 12 6 2" xfId="11869"/>
    <cellStyle name="40% - Ênfase4 12 6 2 2" xfId="47006"/>
    <cellStyle name="40% - Ênfase4 12 6 3" xfId="19544"/>
    <cellStyle name="40% - Ênfase4 12 6 4" xfId="27672"/>
    <cellStyle name="40% - Ênfase4 12 6 5" xfId="35813"/>
    <cellStyle name="40% - Ênfase4 12 6 6" xfId="43881"/>
    <cellStyle name="40% - Ênfase4 12 6 7" xfId="55176"/>
    <cellStyle name="40% - Ênfase4 12 7" xfId="10353"/>
    <cellStyle name="40% - Ênfase4 12 7 2" xfId="45509"/>
    <cellStyle name="40% - Ênfase4 12 8" xfId="17908"/>
    <cellStyle name="40% - Ênfase4 12 9" xfId="26036"/>
    <cellStyle name="40% - Ênfase4 13" xfId="3514"/>
    <cellStyle name="40% - Ênfase4 13 10" xfId="43882"/>
    <cellStyle name="40% - Ênfase4 13 11" xfId="55177"/>
    <cellStyle name="40% - Ênfase4 13 2" xfId="3515"/>
    <cellStyle name="40% - Ênfase4 13 2 2" xfId="13500"/>
    <cellStyle name="40% - Ênfase4 13 2 2 2" xfId="48625"/>
    <cellStyle name="40% - Ênfase4 13 2 3" xfId="21299"/>
    <cellStyle name="40% - Ênfase4 13 2 4" xfId="29427"/>
    <cellStyle name="40% - Ênfase4 13 2 5" xfId="37568"/>
    <cellStyle name="40% - Ênfase4 13 2 6" xfId="43883"/>
    <cellStyle name="40% - Ênfase4 13 2 7" xfId="55178"/>
    <cellStyle name="40% - Ênfase4 13 3" xfId="3516"/>
    <cellStyle name="40% - Ênfase4 13 3 2" xfId="14983"/>
    <cellStyle name="40% - Ênfase4 13 3 2 2" xfId="50108"/>
    <cellStyle name="40% - Ênfase4 13 3 3" xfId="22919"/>
    <cellStyle name="40% - Ênfase4 13 3 4" xfId="31047"/>
    <cellStyle name="40% - Ênfase4 13 3 5" xfId="39188"/>
    <cellStyle name="40% - Ênfase4 13 3 6" xfId="43884"/>
    <cellStyle name="40% - Ênfase4 13 3 7" xfId="55179"/>
    <cellStyle name="40% - Ênfase4 13 4" xfId="3517"/>
    <cellStyle name="40% - Ênfase4 13 4 2" xfId="16475"/>
    <cellStyle name="40% - Ênfase4 13 4 2 2" xfId="51600"/>
    <cellStyle name="40% - Ênfase4 13 4 3" xfId="24543"/>
    <cellStyle name="40% - Ênfase4 13 4 4" xfId="32671"/>
    <cellStyle name="40% - Ênfase4 13 4 5" xfId="40812"/>
    <cellStyle name="40% - Ênfase4 13 4 6" xfId="43885"/>
    <cellStyle name="40% - Ênfase4 13 4 7" xfId="55180"/>
    <cellStyle name="40% - Ênfase4 13 5" xfId="3518"/>
    <cellStyle name="40% - Ênfase4 13 5 2" xfId="11921"/>
    <cellStyle name="40% - Ênfase4 13 5 2 2" xfId="47058"/>
    <cellStyle name="40% - Ênfase4 13 5 3" xfId="19600"/>
    <cellStyle name="40% - Ênfase4 13 5 4" xfId="27728"/>
    <cellStyle name="40% - Ênfase4 13 5 5" xfId="35869"/>
    <cellStyle name="40% - Ênfase4 13 5 6" xfId="43886"/>
    <cellStyle name="40% - Ênfase4 13 5 7" xfId="55181"/>
    <cellStyle name="40% - Ênfase4 13 6" xfId="10491"/>
    <cellStyle name="40% - Ênfase4 13 6 2" xfId="45644"/>
    <cellStyle name="40% - Ênfase4 13 7" xfId="18047"/>
    <cellStyle name="40% - Ênfase4 13 8" xfId="26175"/>
    <cellStyle name="40% - Ênfase4 13 9" xfId="34316"/>
    <cellStyle name="40% - Ênfase4 14" xfId="3519"/>
    <cellStyle name="40% - Ênfase4 14 2" xfId="3520"/>
    <cellStyle name="40% - Ênfase4 14 2 2" xfId="43887"/>
    <cellStyle name="40% - Ênfase4 14 3" xfId="12762"/>
    <cellStyle name="40% - Ênfase4 14 3 2" xfId="47887"/>
    <cellStyle name="40% - Ênfase4 14 4" xfId="20490"/>
    <cellStyle name="40% - Ênfase4 14 5" xfId="28618"/>
    <cellStyle name="40% - Ênfase4 14 6" xfId="36759"/>
    <cellStyle name="40% - Ênfase4 14 7" xfId="55182"/>
    <cellStyle name="40% - Ênfase4 15" xfId="3521"/>
    <cellStyle name="40% - Ênfase4 15 2" xfId="14240"/>
    <cellStyle name="40% - Ênfase4 15 2 2" xfId="49365"/>
    <cellStyle name="40% - Ênfase4 15 3" xfId="22110"/>
    <cellStyle name="40% - Ênfase4 15 4" xfId="30238"/>
    <cellStyle name="40% - Ênfase4 15 5" xfId="38379"/>
    <cellStyle name="40% - Ênfase4 15 6" xfId="43888"/>
    <cellStyle name="40% - Ênfase4 15 7" xfId="55183"/>
    <cellStyle name="40% - Ênfase4 16" xfId="3522"/>
    <cellStyle name="40% - Ênfase4 16 2" xfId="15732"/>
    <cellStyle name="40% - Ênfase4 16 2 2" xfId="50857"/>
    <cellStyle name="40% - Ênfase4 16 3" xfId="23734"/>
    <cellStyle name="40% - Ênfase4 16 4" xfId="31862"/>
    <cellStyle name="40% - Ênfase4 16 5" xfId="40003"/>
    <cellStyle name="40% - Ênfase4 16 6" xfId="43889"/>
    <cellStyle name="40% - Ênfase4 16 7" xfId="55184"/>
    <cellStyle name="40% - Ênfase4 17" xfId="3523"/>
    <cellStyle name="40% - Ênfase4 17 2" xfId="11169"/>
    <cellStyle name="40% - Ênfase4 17 2 2" xfId="46309"/>
    <cellStyle name="40% - Ênfase4 17 3" xfId="18782"/>
    <cellStyle name="40% - Ênfase4 17 4" xfId="26910"/>
    <cellStyle name="40% - Ênfase4 17 5" xfId="35051"/>
    <cellStyle name="40% - Ênfase4 17 6" xfId="43890"/>
    <cellStyle name="40% - Ênfase4 17 7" xfId="55185"/>
    <cellStyle name="40% - Ênfase4 18" xfId="3483"/>
    <cellStyle name="40% - Ênfase4 18 2" xfId="43851"/>
    <cellStyle name="40% - Ênfase4 19" xfId="9628"/>
    <cellStyle name="40% - Ênfase4 19 2" xfId="44910"/>
    <cellStyle name="40% - Ênfase4 2" xfId="72"/>
    <cellStyle name="40% - Ênfase4 2 10" xfId="3525"/>
    <cellStyle name="40% - Ênfase4 2 10 10" xfId="55187"/>
    <cellStyle name="40% - Ênfase4 2 10 2" xfId="3526"/>
    <cellStyle name="40% - Ênfase4 2 10 2 2" xfId="15000"/>
    <cellStyle name="40% - Ênfase4 2 10 2 2 2" xfId="50125"/>
    <cellStyle name="40% - Ênfase4 2 10 2 3" xfId="22939"/>
    <cellStyle name="40% - Ênfase4 2 10 2 4" xfId="31067"/>
    <cellStyle name="40% - Ênfase4 2 10 2 5" xfId="39208"/>
    <cellStyle name="40% - Ênfase4 2 10 2 6" xfId="43893"/>
    <cellStyle name="40% - Ênfase4 2 10 2 7" xfId="55188"/>
    <cellStyle name="40% - Ênfase4 2 10 3" xfId="3527"/>
    <cellStyle name="40% - Ênfase4 2 10 3 2" xfId="16492"/>
    <cellStyle name="40% - Ênfase4 2 10 3 2 2" xfId="51617"/>
    <cellStyle name="40% - Ênfase4 2 10 3 3" xfId="24563"/>
    <cellStyle name="40% - Ênfase4 2 10 3 4" xfId="32691"/>
    <cellStyle name="40% - Ênfase4 2 10 3 5" xfId="40832"/>
    <cellStyle name="40% - Ênfase4 2 10 3 6" xfId="43894"/>
    <cellStyle name="40% - Ênfase4 2 10 3 7" xfId="55189"/>
    <cellStyle name="40% - Ênfase4 2 10 4" xfId="3528"/>
    <cellStyle name="40% - Ênfase4 2 10 4 2" xfId="13517"/>
    <cellStyle name="40% - Ênfase4 2 10 4 2 2" xfId="48642"/>
    <cellStyle name="40% - Ênfase4 2 10 4 3" xfId="21319"/>
    <cellStyle name="40% - Ênfase4 2 10 4 4" xfId="29447"/>
    <cellStyle name="40% - Ênfase4 2 10 4 5" xfId="37588"/>
    <cellStyle name="40% - Ênfase4 2 10 4 6" xfId="43895"/>
    <cellStyle name="40% - Ênfase4 2 10 4 7" xfId="55190"/>
    <cellStyle name="40% - Ênfase4 2 10 5" xfId="10508"/>
    <cellStyle name="40% - Ênfase4 2 10 5 2" xfId="45661"/>
    <cellStyle name="40% - Ênfase4 2 10 6" xfId="18067"/>
    <cellStyle name="40% - Ênfase4 2 10 7" xfId="26195"/>
    <cellStyle name="40% - Ênfase4 2 10 8" xfId="34336"/>
    <cellStyle name="40% - Ênfase4 2 10 9" xfId="43892"/>
    <cellStyle name="40% - Ênfase4 2 11" xfId="3529"/>
    <cellStyle name="40% - Ênfase4 2 11 2" xfId="12779"/>
    <cellStyle name="40% - Ênfase4 2 11 2 2" xfId="47904"/>
    <cellStyle name="40% - Ênfase4 2 11 3" xfId="20510"/>
    <cellStyle name="40% - Ênfase4 2 11 4" xfId="28638"/>
    <cellStyle name="40% - Ênfase4 2 11 5" xfId="36779"/>
    <cellStyle name="40% - Ênfase4 2 11 6" xfId="43896"/>
    <cellStyle name="40% - Ênfase4 2 11 7" xfId="55191"/>
    <cellStyle name="40% - Ênfase4 2 12" xfId="3530"/>
    <cellStyle name="40% - Ênfase4 2 12 2" xfId="14257"/>
    <cellStyle name="40% - Ênfase4 2 12 2 2" xfId="49382"/>
    <cellStyle name="40% - Ênfase4 2 12 3" xfId="22130"/>
    <cellStyle name="40% - Ênfase4 2 12 4" xfId="30258"/>
    <cellStyle name="40% - Ênfase4 2 12 5" xfId="38399"/>
    <cellStyle name="40% - Ênfase4 2 12 6" xfId="43897"/>
    <cellStyle name="40% - Ênfase4 2 12 7" xfId="55192"/>
    <cellStyle name="40% - Ênfase4 2 13" xfId="3531"/>
    <cellStyle name="40% - Ênfase4 2 13 2" xfId="15749"/>
    <cellStyle name="40% - Ênfase4 2 13 2 2" xfId="50874"/>
    <cellStyle name="40% - Ênfase4 2 13 3" xfId="23754"/>
    <cellStyle name="40% - Ênfase4 2 13 4" xfId="31882"/>
    <cellStyle name="40% - Ênfase4 2 13 5" xfId="40023"/>
    <cellStyle name="40% - Ênfase4 2 13 6" xfId="43898"/>
    <cellStyle name="40% - Ênfase4 2 13 7" xfId="55193"/>
    <cellStyle name="40% - Ênfase4 2 14" xfId="3532"/>
    <cellStyle name="40% - Ênfase4 2 14 2" xfId="11279"/>
    <cellStyle name="40% - Ênfase4 2 14 2 2" xfId="46418"/>
    <cellStyle name="40% - Ênfase4 2 14 3" xfId="18894"/>
    <cellStyle name="40% - Ênfase4 2 14 4" xfId="27022"/>
    <cellStyle name="40% - Ênfase4 2 14 5" xfId="35163"/>
    <cellStyle name="40% - Ênfase4 2 14 6" xfId="43899"/>
    <cellStyle name="40% - Ênfase4 2 14 7" xfId="55194"/>
    <cellStyle name="40% - Ênfase4 2 15" xfId="3524"/>
    <cellStyle name="40% - Ênfase4 2 15 2" xfId="43891"/>
    <cellStyle name="40% - Ênfase4 2 16" xfId="9648"/>
    <cellStyle name="40% - Ênfase4 2 16 2" xfId="44926"/>
    <cellStyle name="40% - Ênfase4 2 17" xfId="17258"/>
    <cellStyle name="40% - Ênfase4 2 18" xfId="25386"/>
    <cellStyle name="40% - Ênfase4 2 19" xfId="33515"/>
    <cellStyle name="40% - Ênfase4 2 2" xfId="73"/>
    <cellStyle name="40% - Ênfase4 2 2 10" xfId="3534"/>
    <cellStyle name="40% - Ênfase4 2 2 10 2" xfId="14286"/>
    <cellStyle name="40% - Ênfase4 2 2 10 2 2" xfId="49411"/>
    <cellStyle name="40% - Ênfase4 2 2 10 3" xfId="22163"/>
    <cellStyle name="40% - Ênfase4 2 2 10 4" xfId="30291"/>
    <cellStyle name="40% - Ênfase4 2 2 10 5" xfId="38432"/>
    <cellStyle name="40% - Ênfase4 2 2 10 6" xfId="43901"/>
    <cellStyle name="40% - Ênfase4 2 2 10 7" xfId="55196"/>
    <cellStyle name="40% - Ênfase4 2 2 11" xfId="3535"/>
    <cellStyle name="40% - Ênfase4 2 2 11 2" xfId="15778"/>
    <cellStyle name="40% - Ênfase4 2 2 11 2 2" xfId="50903"/>
    <cellStyle name="40% - Ênfase4 2 2 11 3" xfId="23787"/>
    <cellStyle name="40% - Ênfase4 2 2 11 4" xfId="31915"/>
    <cellStyle name="40% - Ênfase4 2 2 11 5" xfId="40056"/>
    <cellStyle name="40% - Ênfase4 2 2 11 6" xfId="43902"/>
    <cellStyle name="40% - Ênfase4 2 2 11 7" xfId="55197"/>
    <cellStyle name="40% - Ênfase4 2 2 12" xfId="3536"/>
    <cellStyle name="40% - Ênfase4 2 2 12 2" xfId="11308"/>
    <cellStyle name="40% - Ênfase4 2 2 12 2 2" xfId="46447"/>
    <cellStyle name="40% - Ênfase4 2 2 12 3" xfId="18927"/>
    <cellStyle name="40% - Ênfase4 2 2 12 4" xfId="27055"/>
    <cellStyle name="40% - Ênfase4 2 2 12 5" xfId="35196"/>
    <cellStyle name="40% - Ênfase4 2 2 12 6" xfId="43903"/>
    <cellStyle name="40% - Ênfase4 2 2 12 7" xfId="55198"/>
    <cellStyle name="40% - Ênfase4 2 2 13" xfId="3533"/>
    <cellStyle name="40% - Ênfase4 2 2 13 2" xfId="43900"/>
    <cellStyle name="40% - Ênfase4 2 2 14" xfId="9682"/>
    <cellStyle name="40% - Ênfase4 2 2 14 2" xfId="44955"/>
    <cellStyle name="40% - Ênfase4 2 2 15" xfId="17291"/>
    <cellStyle name="40% - Ênfase4 2 2 16" xfId="25419"/>
    <cellStyle name="40% - Ênfase4 2 2 17" xfId="33548"/>
    <cellStyle name="40% - Ênfase4 2 2 18" xfId="55195"/>
    <cellStyle name="40% - Ênfase4 2 2 19" xfId="61129"/>
    <cellStyle name="40% - Ênfase4 2 2 2" xfId="3537"/>
    <cellStyle name="40% - Ênfase4 2 2 2 10" xfId="25458"/>
    <cellStyle name="40% - Ênfase4 2 2 2 11" xfId="33592"/>
    <cellStyle name="40% - Ênfase4 2 2 2 12" xfId="43904"/>
    <cellStyle name="40% - Ênfase4 2 2 2 13" xfId="55199"/>
    <cellStyle name="40% - Ênfase4 2 2 2 2" xfId="3538"/>
    <cellStyle name="40% - Ênfase4 2 2 2 2 10" xfId="33903"/>
    <cellStyle name="40% - Ênfase4 2 2 2 2 11" xfId="43905"/>
    <cellStyle name="40% - Ênfase4 2 2 2 2 12" xfId="55200"/>
    <cellStyle name="40% - Ênfase4 2 2 2 2 2" xfId="3539"/>
    <cellStyle name="40% - Ênfase4 2 2 2 2 2 10" xfId="43906"/>
    <cellStyle name="40% - Ênfase4 2 2 2 2 2 11" xfId="55201"/>
    <cellStyle name="40% - Ênfase4 2 2 2 2 2 2" xfId="3540"/>
    <cellStyle name="40% - Ênfase4 2 2 2 2 2 2 2" xfId="13855"/>
    <cellStyle name="40% - Ênfase4 2 2 2 2 2 2 2 2" xfId="48980"/>
    <cellStyle name="40% - Ênfase4 2 2 2 2 2 2 3" xfId="21695"/>
    <cellStyle name="40% - Ênfase4 2 2 2 2 2 2 4" xfId="29823"/>
    <cellStyle name="40% - Ênfase4 2 2 2 2 2 2 5" xfId="37964"/>
    <cellStyle name="40% - Ênfase4 2 2 2 2 2 2 6" xfId="43907"/>
    <cellStyle name="40% - Ênfase4 2 2 2 2 2 2 7" xfId="55202"/>
    <cellStyle name="40% - Ênfase4 2 2 2 2 2 3" xfId="3541"/>
    <cellStyle name="40% - Ênfase4 2 2 2 2 2 3 2" xfId="15343"/>
    <cellStyle name="40% - Ênfase4 2 2 2 2 2 3 2 2" xfId="50468"/>
    <cellStyle name="40% - Ênfase4 2 2 2 2 2 3 3" xfId="23315"/>
    <cellStyle name="40% - Ênfase4 2 2 2 2 2 3 4" xfId="31443"/>
    <cellStyle name="40% - Ênfase4 2 2 2 2 2 3 5" xfId="39584"/>
    <cellStyle name="40% - Ênfase4 2 2 2 2 2 3 6" xfId="43908"/>
    <cellStyle name="40% - Ênfase4 2 2 2 2 2 3 7" xfId="55203"/>
    <cellStyle name="40% - Ênfase4 2 2 2 2 2 4" xfId="3542"/>
    <cellStyle name="40% - Ênfase4 2 2 2 2 2 4 2" xfId="16835"/>
    <cellStyle name="40% - Ênfase4 2 2 2 2 2 4 2 2" xfId="51960"/>
    <cellStyle name="40% - Ênfase4 2 2 2 2 2 4 3" xfId="24939"/>
    <cellStyle name="40% - Ênfase4 2 2 2 2 2 4 4" xfId="33067"/>
    <cellStyle name="40% - Ênfase4 2 2 2 2 2 4 5" xfId="41208"/>
    <cellStyle name="40% - Ênfase4 2 2 2 2 2 4 6" xfId="43909"/>
    <cellStyle name="40% - Ênfase4 2 2 2 2 2 4 7" xfId="55204"/>
    <cellStyle name="40% - Ênfase4 2 2 2 2 2 5" xfId="3543"/>
    <cellStyle name="40% - Ênfase4 2 2 2 2 2 5 2" xfId="12381"/>
    <cellStyle name="40% - Ênfase4 2 2 2 2 2 5 2 2" xfId="47506"/>
    <cellStyle name="40% - Ênfase4 2 2 2 2 2 5 3" xfId="20079"/>
    <cellStyle name="40% - Ênfase4 2 2 2 2 2 5 4" xfId="28207"/>
    <cellStyle name="40% - Ênfase4 2 2 2 2 2 5 5" xfId="36348"/>
    <cellStyle name="40% - Ênfase4 2 2 2 2 2 5 6" xfId="43910"/>
    <cellStyle name="40% - Ênfase4 2 2 2 2 2 5 7" xfId="55205"/>
    <cellStyle name="40% - Ênfase4 2 2 2 2 2 6" xfId="10851"/>
    <cellStyle name="40% - Ênfase4 2 2 2 2 2 6 2" xfId="46004"/>
    <cellStyle name="40% - Ênfase4 2 2 2 2 2 7" xfId="18443"/>
    <cellStyle name="40% - Ênfase4 2 2 2 2 2 8" xfId="26571"/>
    <cellStyle name="40% - Ênfase4 2 2 2 2 2 9" xfId="34712"/>
    <cellStyle name="40% - Ênfase4 2 2 2 2 3" xfId="3544"/>
    <cellStyle name="40% - Ênfase4 2 2 2 2 3 2" xfId="13122"/>
    <cellStyle name="40% - Ênfase4 2 2 2 2 3 2 2" xfId="48247"/>
    <cellStyle name="40% - Ênfase4 2 2 2 2 3 3" xfId="20886"/>
    <cellStyle name="40% - Ênfase4 2 2 2 2 3 4" xfId="29014"/>
    <cellStyle name="40% - Ênfase4 2 2 2 2 3 5" xfId="37155"/>
    <cellStyle name="40% - Ênfase4 2 2 2 2 3 6" xfId="43911"/>
    <cellStyle name="40% - Ênfase4 2 2 2 2 3 7" xfId="55206"/>
    <cellStyle name="40% - Ênfase4 2 2 2 2 4" xfId="3545"/>
    <cellStyle name="40% - Ênfase4 2 2 2 2 4 2" xfId="14600"/>
    <cellStyle name="40% - Ênfase4 2 2 2 2 4 2 2" xfId="49725"/>
    <cellStyle name="40% - Ênfase4 2 2 2 2 4 3" xfId="22506"/>
    <cellStyle name="40% - Ênfase4 2 2 2 2 4 4" xfId="30634"/>
    <cellStyle name="40% - Ênfase4 2 2 2 2 4 5" xfId="38775"/>
    <cellStyle name="40% - Ênfase4 2 2 2 2 4 6" xfId="43912"/>
    <cellStyle name="40% - Ênfase4 2 2 2 2 4 7" xfId="55207"/>
    <cellStyle name="40% - Ênfase4 2 2 2 2 5" xfId="3546"/>
    <cellStyle name="40% - Ênfase4 2 2 2 2 5 2" xfId="16092"/>
    <cellStyle name="40% - Ênfase4 2 2 2 2 5 2 2" xfId="51217"/>
    <cellStyle name="40% - Ênfase4 2 2 2 2 5 3" xfId="24130"/>
    <cellStyle name="40% - Ênfase4 2 2 2 2 5 4" xfId="32258"/>
    <cellStyle name="40% - Ênfase4 2 2 2 2 5 5" xfId="40399"/>
    <cellStyle name="40% - Ênfase4 2 2 2 2 5 6" xfId="43913"/>
    <cellStyle name="40% - Ênfase4 2 2 2 2 5 7" xfId="55208"/>
    <cellStyle name="40% - Ênfase4 2 2 2 2 6" xfId="3547"/>
    <cellStyle name="40% - Ênfase4 2 2 2 2 6 2" xfId="11624"/>
    <cellStyle name="40% - Ênfase4 2 2 2 2 6 2 2" xfId="46761"/>
    <cellStyle name="40% - Ênfase4 2 2 2 2 6 3" xfId="19270"/>
    <cellStyle name="40% - Ênfase4 2 2 2 2 6 4" xfId="27398"/>
    <cellStyle name="40% - Ênfase4 2 2 2 2 6 5" xfId="35539"/>
    <cellStyle name="40% - Ênfase4 2 2 2 2 6 6" xfId="43914"/>
    <cellStyle name="40% - Ênfase4 2 2 2 2 6 7" xfId="55209"/>
    <cellStyle name="40% - Ênfase4 2 2 2 2 7" xfId="10085"/>
    <cellStyle name="40% - Ênfase4 2 2 2 2 7 2" xfId="45269"/>
    <cellStyle name="40% - Ênfase4 2 2 2 2 8" xfId="17634"/>
    <cellStyle name="40% - Ênfase4 2 2 2 2 9" xfId="25762"/>
    <cellStyle name="40% - Ênfase4 2 2 2 3" xfId="3548"/>
    <cellStyle name="40% - Ênfase4 2 2 2 3 10" xfId="43915"/>
    <cellStyle name="40% - Ênfase4 2 2 2 3 11" xfId="55210"/>
    <cellStyle name="40% - Ênfase4 2 2 2 3 2" xfId="3549"/>
    <cellStyle name="40% - Ênfase4 2 2 2 3 2 2" xfId="13575"/>
    <cellStyle name="40% - Ênfase4 2 2 2 3 2 2 2" xfId="48700"/>
    <cellStyle name="40% - Ênfase4 2 2 2 3 2 3" xfId="21391"/>
    <cellStyle name="40% - Ênfase4 2 2 2 3 2 4" xfId="29519"/>
    <cellStyle name="40% - Ênfase4 2 2 2 3 2 5" xfId="37660"/>
    <cellStyle name="40% - Ênfase4 2 2 2 3 2 6" xfId="43916"/>
    <cellStyle name="40% - Ênfase4 2 2 2 3 2 7" xfId="55211"/>
    <cellStyle name="40% - Ênfase4 2 2 2 3 3" xfId="3550"/>
    <cellStyle name="40% - Ênfase4 2 2 2 3 3 2" xfId="15063"/>
    <cellStyle name="40% - Ênfase4 2 2 2 3 3 2 2" xfId="50188"/>
    <cellStyle name="40% - Ênfase4 2 2 2 3 3 3" xfId="23011"/>
    <cellStyle name="40% - Ênfase4 2 2 2 3 3 4" xfId="31139"/>
    <cellStyle name="40% - Ênfase4 2 2 2 3 3 5" xfId="39280"/>
    <cellStyle name="40% - Ênfase4 2 2 2 3 3 6" xfId="43917"/>
    <cellStyle name="40% - Ênfase4 2 2 2 3 3 7" xfId="55212"/>
    <cellStyle name="40% - Ênfase4 2 2 2 3 4" xfId="3551"/>
    <cellStyle name="40% - Ênfase4 2 2 2 3 4 2" xfId="16555"/>
    <cellStyle name="40% - Ênfase4 2 2 2 3 4 2 2" xfId="51680"/>
    <cellStyle name="40% - Ênfase4 2 2 2 3 4 3" xfId="24635"/>
    <cellStyle name="40% - Ênfase4 2 2 2 3 4 4" xfId="32763"/>
    <cellStyle name="40% - Ênfase4 2 2 2 3 4 5" xfId="40904"/>
    <cellStyle name="40% - Ênfase4 2 2 2 3 4 6" xfId="43918"/>
    <cellStyle name="40% - Ênfase4 2 2 2 3 4 7" xfId="55213"/>
    <cellStyle name="40% - Ênfase4 2 2 2 3 5" xfId="3552"/>
    <cellStyle name="40% - Ênfase4 2 2 2 3 5 2" xfId="12104"/>
    <cellStyle name="40% - Ênfase4 2 2 2 3 5 2 2" xfId="47229"/>
    <cellStyle name="40% - Ênfase4 2 2 2 3 5 3" xfId="19778"/>
    <cellStyle name="40% - Ênfase4 2 2 2 3 5 4" xfId="27906"/>
    <cellStyle name="40% - Ênfase4 2 2 2 3 5 5" xfId="36047"/>
    <cellStyle name="40% - Ênfase4 2 2 2 3 5 6" xfId="43919"/>
    <cellStyle name="40% - Ênfase4 2 2 2 3 5 7" xfId="55214"/>
    <cellStyle name="40% - Ênfase4 2 2 2 3 6" xfId="10571"/>
    <cellStyle name="40% - Ênfase4 2 2 2 3 6 2" xfId="45724"/>
    <cellStyle name="40% - Ênfase4 2 2 2 3 7" xfId="18139"/>
    <cellStyle name="40% - Ênfase4 2 2 2 3 8" xfId="26267"/>
    <cellStyle name="40% - Ênfase4 2 2 2 3 9" xfId="34408"/>
    <cellStyle name="40% - Ênfase4 2 2 2 4" xfId="3553"/>
    <cellStyle name="40% - Ênfase4 2 2 2 4 2" xfId="12842"/>
    <cellStyle name="40% - Ênfase4 2 2 2 4 2 2" xfId="47967"/>
    <cellStyle name="40% - Ênfase4 2 2 2 4 3" xfId="20582"/>
    <cellStyle name="40% - Ênfase4 2 2 2 4 4" xfId="28710"/>
    <cellStyle name="40% - Ênfase4 2 2 2 4 5" xfId="36851"/>
    <cellStyle name="40% - Ênfase4 2 2 2 4 6" xfId="43920"/>
    <cellStyle name="40% - Ênfase4 2 2 2 4 7" xfId="55215"/>
    <cellStyle name="40% - Ênfase4 2 2 2 5" xfId="3554"/>
    <cellStyle name="40% - Ênfase4 2 2 2 5 2" xfId="14320"/>
    <cellStyle name="40% - Ênfase4 2 2 2 5 2 2" xfId="49445"/>
    <cellStyle name="40% - Ênfase4 2 2 2 5 3" xfId="22202"/>
    <cellStyle name="40% - Ênfase4 2 2 2 5 4" xfId="30330"/>
    <cellStyle name="40% - Ênfase4 2 2 2 5 5" xfId="38471"/>
    <cellStyle name="40% - Ênfase4 2 2 2 5 6" xfId="43921"/>
    <cellStyle name="40% - Ênfase4 2 2 2 5 7" xfId="55216"/>
    <cellStyle name="40% - Ênfase4 2 2 2 6" xfId="3555"/>
    <cellStyle name="40% - Ênfase4 2 2 2 6 2" xfId="15812"/>
    <cellStyle name="40% - Ênfase4 2 2 2 6 2 2" xfId="50937"/>
    <cellStyle name="40% - Ênfase4 2 2 2 6 3" xfId="23826"/>
    <cellStyle name="40% - Ênfase4 2 2 2 6 4" xfId="31954"/>
    <cellStyle name="40% - Ênfase4 2 2 2 6 5" xfId="40095"/>
    <cellStyle name="40% - Ênfase4 2 2 2 6 6" xfId="43922"/>
    <cellStyle name="40% - Ênfase4 2 2 2 6 7" xfId="55217"/>
    <cellStyle name="40% - Ênfase4 2 2 2 7" xfId="3556"/>
    <cellStyle name="40% - Ênfase4 2 2 2 7 2" xfId="11343"/>
    <cellStyle name="40% - Ênfase4 2 2 2 7 2 2" xfId="46481"/>
    <cellStyle name="40% - Ênfase4 2 2 2 7 3" xfId="18966"/>
    <cellStyle name="40% - Ênfase4 2 2 2 7 4" xfId="27094"/>
    <cellStyle name="40% - Ênfase4 2 2 2 7 5" xfId="35235"/>
    <cellStyle name="40% - Ênfase4 2 2 2 7 6" xfId="43923"/>
    <cellStyle name="40% - Ênfase4 2 2 2 7 7" xfId="55218"/>
    <cellStyle name="40% - Ênfase4 2 2 2 8" xfId="9719"/>
    <cellStyle name="40% - Ênfase4 2 2 2 8 2" xfId="44989"/>
    <cellStyle name="40% - Ênfase4 2 2 2 9" xfId="17330"/>
    <cellStyle name="40% - Ênfase4 2 2 20" xfId="61571"/>
    <cellStyle name="40% - Ênfase4 2 2 21" xfId="61778"/>
    <cellStyle name="40% - Ênfase4 2 2 3" xfId="3557"/>
    <cellStyle name="40% - Ênfase4 2 2 3 10" xfId="33676"/>
    <cellStyle name="40% - Ênfase4 2 2 3 11" xfId="43924"/>
    <cellStyle name="40% - Ênfase4 2 2 3 12" xfId="55219"/>
    <cellStyle name="40% - Ênfase4 2 2 3 2" xfId="3558"/>
    <cellStyle name="40% - Ênfase4 2 2 3 2 10" xfId="43925"/>
    <cellStyle name="40% - Ênfase4 2 2 3 2 11" xfId="55220"/>
    <cellStyle name="40% - Ênfase4 2 2 3 2 2" xfId="3559"/>
    <cellStyle name="40% - Ênfase4 2 2 3 2 2 2" xfId="13641"/>
    <cellStyle name="40% - Ênfase4 2 2 3 2 2 2 2" xfId="48766"/>
    <cellStyle name="40% - Ênfase4 2 2 3 2 2 3" xfId="21468"/>
    <cellStyle name="40% - Ênfase4 2 2 3 2 2 4" xfId="29596"/>
    <cellStyle name="40% - Ênfase4 2 2 3 2 2 5" xfId="37737"/>
    <cellStyle name="40% - Ênfase4 2 2 3 2 2 6" xfId="43926"/>
    <cellStyle name="40% - Ênfase4 2 2 3 2 2 7" xfId="55221"/>
    <cellStyle name="40% - Ênfase4 2 2 3 2 3" xfId="3560"/>
    <cellStyle name="40% - Ênfase4 2 2 3 2 3 2" xfId="15129"/>
    <cellStyle name="40% - Ênfase4 2 2 3 2 3 2 2" xfId="50254"/>
    <cellStyle name="40% - Ênfase4 2 2 3 2 3 3" xfId="23088"/>
    <cellStyle name="40% - Ênfase4 2 2 3 2 3 4" xfId="31216"/>
    <cellStyle name="40% - Ênfase4 2 2 3 2 3 5" xfId="39357"/>
    <cellStyle name="40% - Ênfase4 2 2 3 2 3 6" xfId="43927"/>
    <cellStyle name="40% - Ênfase4 2 2 3 2 3 7" xfId="55222"/>
    <cellStyle name="40% - Ênfase4 2 2 3 2 4" xfId="3561"/>
    <cellStyle name="40% - Ênfase4 2 2 3 2 4 2" xfId="16621"/>
    <cellStyle name="40% - Ênfase4 2 2 3 2 4 2 2" xfId="51746"/>
    <cellStyle name="40% - Ênfase4 2 2 3 2 4 3" xfId="24712"/>
    <cellStyle name="40% - Ênfase4 2 2 3 2 4 4" xfId="32840"/>
    <cellStyle name="40% - Ênfase4 2 2 3 2 4 5" xfId="40981"/>
    <cellStyle name="40% - Ênfase4 2 2 3 2 4 6" xfId="43928"/>
    <cellStyle name="40% - Ênfase4 2 2 3 2 4 7" xfId="55223"/>
    <cellStyle name="40% - Ênfase4 2 2 3 2 5" xfId="3562"/>
    <cellStyle name="40% - Ênfase4 2 2 3 2 5 2" xfId="12167"/>
    <cellStyle name="40% - Ênfase4 2 2 3 2 5 2 2" xfId="47292"/>
    <cellStyle name="40% - Ênfase4 2 2 3 2 5 3" xfId="19852"/>
    <cellStyle name="40% - Ênfase4 2 2 3 2 5 4" xfId="27980"/>
    <cellStyle name="40% - Ênfase4 2 2 3 2 5 5" xfId="36121"/>
    <cellStyle name="40% - Ênfase4 2 2 3 2 5 6" xfId="43929"/>
    <cellStyle name="40% - Ênfase4 2 2 3 2 5 7" xfId="55224"/>
    <cellStyle name="40% - Ênfase4 2 2 3 2 6" xfId="10637"/>
    <cellStyle name="40% - Ênfase4 2 2 3 2 6 2" xfId="45790"/>
    <cellStyle name="40% - Ênfase4 2 2 3 2 7" xfId="18216"/>
    <cellStyle name="40% - Ênfase4 2 2 3 2 8" xfId="26344"/>
    <cellStyle name="40% - Ênfase4 2 2 3 2 9" xfId="34485"/>
    <cellStyle name="40% - Ênfase4 2 2 3 3" xfId="3563"/>
    <cellStyle name="40% - Ênfase4 2 2 3 3 2" xfId="12908"/>
    <cellStyle name="40% - Ênfase4 2 2 3 3 2 2" xfId="48033"/>
    <cellStyle name="40% - Ênfase4 2 2 3 3 3" xfId="20659"/>
    <cellStyle name="40% - Ênfase4 2 2 3 3 4" xfId="28787"/>
    <cellStyle name="40% - Ênfase4 2 2 3 3 5" xfId="36928"/>
    <cellStyle name="40% - Ênfase4 2 2 3 3 6" xfId="43930"/>
    <cellStyle name="40% - Ênfase4 2 2 3 3 7" xfId="55225"/>
    <cellStyle name="40% - Ênfase4 2 2 3 4" xfId="3564"/>
    <cellStyle name="40% - Ênfase4 2 2 3 4 2" xfId="14386"/>
    <cellStyle name="40% - Ênfase4 2 2 3 4 2 2" xfId="49511"/>
    <cellStyle name="40% - Ênfase4 2 2 3 4 3" xfId="22279"/>
    <cellStyle name="40% - Ênfase4 2 2 3 4 4" xfId="30407"/>
    <cellStyle name="40% - Ênfase4 2 2 3 4 5" xfId="38548"/>
    <cellStyle name="40% - Ênfase4 2 2 3 4 6" xfId="43931"/>
    <cellStyle name="40% - Ênfase4 2 2 3 4 7" xfId="55226"/>
    <cellStyle name="40% - Ênfase4 2 2 3 5" xfId="3565"/>
    <cellStyle name="40% - Ênfase4 2 2 3 5 2" xfId="15878"/>
    <cellStyle name="40% - Ênfase4 2 2 3 5 2 2" xfId="51003"/>
    <cellStyle name="40% - Ênfase4 2 2 3 5 3" xfId="23903"/>
    <cellStyle name="40% - Ênfase4 2 2 3 5 4" xfId="32031"/>
    <cellStyle name="40% - Ênfase4 2 2 3 5 5" xfId="40172"/>
    <cellStyle name="40% - Ênfase4 2 2 3 5 6" xfId="43932"/>
    <cellStyle name="40% - Ênfase4 2 2 3 5 7" xfId="55227"/>
    <cellStyle name="40% - Ênfase4 2 2 3 6" xfId="3566"/>
    <cellStyle name="40% - Ênfase4 2 2 3 6 2" xfId="11410"/>
    <cellStyle name="40% - Ênfase4 2 2 3 6 2 2" xfId="46547"/>
    <cellStyle name="40% - Ênfase4 2 2 3 6 3" xfId="19043"/>
    <cellStyle name="40% - Ênfase4 2 2 3 6 4" xfId="27171"/>
    <cellStyle name="40% - Ênfase4 2 2 3 6 5" xfId="35312"/>
    <cellStyle name="40% - Ênfase4 2 2 3 6 6" xfId="43933"/>
    <cellStyle name="40% - Ênfase4 2 2 3 6 7" xfId="55228"/>
    <cellStyle name="40% - Ênfase4 2 2 3 7" xfId="9823"/>
    <cellStyle name="40% - Ênfase4 2 2 3 7 2" xfId="45055"/>
    <cellStyle name="40% - Ênfase4 2 2 3 8" xfId="17407"/>
    <cellStyle name="40% - Ênfase4 2 2 3 9" xfId="25535"/>
    <cellStyle name="40% - Ênfase4 2 2 4" xfId="3567"/>
    <cellStyle name="40% - Ênfase4 2 2 4 10" xfId="33863"/>
    <cellStyle name="40% - Ênfase4 2 2 4 11" xfId="43934"/>
    <cellStyle name="40% - Ênfase4 2 2 4 12" xfId="55229"/>
    <cellStyle name="40% - Ênfase4 2 2 4 2" xfId="3568"/>
    <cellStyle name="40% - Ênfase4 2 2 4 2 10" xfId="43935"/>
    <cellStyle name="40% - Ênfase4 2 2 4 2 11" xfId="55230"/>
    <cellStyle name="40% - Ênfase4 2 2 4 2 2" xfId="3569"/>
    <cellStyle name="40% - Ênfase4 2 2 4 2 2 2" xfId="13820"/>
    <cellStyle name="40% - Ênfase4 2 2 4 2 2 2 2" xfId="48945"/>
    <cellStyle name="40% - Ênfase4 2 2 4 2 2 3" xfId="21655"/>
    <cellStyle name="40% - Ênfase4 2 2 4 2 2 4" xfId="29783"/>
    <cellStyle name="40% - Ênfase4 2 2 4 2 2 5" xfId="37924"/>
    <cellStyle name="40% - Ênfase4 2 2 4 2 2 6" xfId="43936"/>
    <cellStyle name="40% - Ênfase4 2 2 4 2 2 7" xfId="55231"/>
    <cellStyle name="40% - Ênfase4 2 2 4 2 3" xfId="3570"/>
    <cellStyle name="40% - Ênfase4 2 2 4 2 3 2" xfId="15308"/>
    <cellStyle name="40% - Ênfase4 2 2 4 2 3 2 2" xfId="50433"/>
    <cellStyle name="40% - Ênfase4 2 2 4 2 3 3" xfId="23275"/>
    <cellStyle name="40% - Ênfase4 2 2 4 2 3 4" xfId="31403"/>
    <cellStyle name="40% - Ênfase4 2 2 4 2 3 5" xfId="39544"/>
    <cellStyle name="40% - Ênfase4 2 2 4 2 3 6" xfId="43937"/>
    <cellStyle name="40% - Ênfase4 2 2 4 2 3 7" xfId="55232"/>
    <cellStyle name="40% - Ênfase4 2 2 4 2 4" xfId="3571"/>
    <cellStyle name="40% - Ênfase4 2 2 4 2 4 2" xfId="16800"/>
    <cellStyle name="40% - Ênfase4 2 2 4 2 4 2 2" xfId="51925"/>
    <cellStyle name="40% - Ênfase4 2 2 4 2 4 3" xfId="24899"/>
    <cellStyle name="40% - Ênfase4 2 2 4 2 4 4" xfId="33027"/>
    <cellStyle name="40% - Ênfase4 2 2 4 2 4 5" xfId="41168"/>
    <cellStyle name="40% - Ênfase4 2 2 4 2 4 6" xfId="43938"/>
    <cellStyle name="40% - Ênfase4 2 2 4 2 4 7" xfId="55233"/>
    <cellStyle name="40% - Ênfase4 2 2 4 2 5" xfId="3572"/>
    <cellStyle name="40% - Ênfase4 2 2 4 2 5 2" xfId="12346"/>
    <cellStyle name="40% - Ênfase4 2 2 4 2 5 2 2" xfId="47471"/>
    <cellStyle name="40% - Ênfase4 2 2 4 2 5 3" xfId="20039"/>
    <cellStyle name="40% - Ênfase4 2 2 4 2 5 4" xfId="28167"/>
    <cellStyle name="40% - Ênfase4 2 2 4 2 5 5" xfId="36308"/>
    <cellStyle name="40% - Ênfase4 2 2 4 2 5 6" xfId="43939"/>
    <cellStyle name="40% - Ênfase4 2 2 4 2 5 7" xfId="55234"/>
    <cellStyle name="40% - Ênfase4 2 2 4 2 6" xfId="10816"/>
    <cellStyle name="40% - Ênfase4 2 2 4 2 6 2" xfId="45969"/>
    <cellStyle name="40% - Ênfase4 2 2 4 2 7" xfId="18403"/>
    <cellStyle name="40% - Ênfase4 2 2 4 2 8" xfId="26531"/>
    <cellStyle name="40% - Ênfase4 2 2 4 2 9" xfId="34672"/>
    <cellStyle name="40% - Ênfase4 2 2 4 3" xfId="3573"/>
    <cellStyle name="40% - Ênfase4 2 2 4 3 2" xfId="13087"/>
    <cellStyle name="40% - Ênfase4 2 2 4 3 2 2" xfId="48212"/>
    <cellStyle name="40% - Ênfase4 2 2 4 3 3" xfId="20846"/>
    <cellStyle name="40% - Ênfase4 2 2 4 3 4" xfId="28974"/>
    <cellStyle name="40% - Ênfase4 2 2 4 3 5" xfId="37115"/>
    <cellStyle name="40% - Ênfase4 2 2 4 3 6" xfId="43940"/>
    <cellStyle name="40% - Ênfase4 2 2 4 3 7" xfId="55235"/>
    <cellStyle name="40% - Ênfase4 2 2 4 4" xfId="3574"/>
    <cellStyle name="40% - Ênfase4 2 2 4 4 2" xfId="14565"/>
    <cellStyle name="40% - Ênfase4 2 2 4 4 2 2" xfId="49690"/>
    <cellStyle name="40% - Ênfase4 2 2 4 4 3" xfId="22466"/>
    <cellStyle name="40% - Ênfase4 2 2 4 4 4" xfId="30594"/>
    <cellStyle name="40% - Ênfase4 2 2 4 4 5" xfId="38735"/>
    <cellStyle name="40% - Ênfase4 2 2 4 4 6" xfId="43941"/>
    <cellStyle name="40% - Ênfase4 2 2 4 4 7" xfId="55236"/>
    <cellStyle name="40% - Ênfase4 2 2 4 5" xfId="3575"/>
    <cellStyle name="40% - Ênfase4 2 2 4 5 2" xfId="16057"/>
    <cellStyle name="40% - Ênfase4 2 2 4 5 2 2" xfId="51182"/>
    <cellStyle name="40% - Ênfase4 2 2 4 5 3" xfId="24090"/>
    <cellStyle name="40% - Ênfase4 2 2 4 5 4" xfId="32218"/>
    <cellStyle name="40% - Ênfase4 2 2 4 5 5" xfId="40359"/>
    <cellStyle name="40% - Ênfase4 2 2 4 5 6" xfId="43942"/>
    <cellStyle name="40% - Ênfase4 2 2 4 5 7" xfId="55237"/>
    <cellStyle name="40% - Ênfase4 2 2 4 6" xfId="3576"/>
    <cellStyle name="40% - Ênfase4 2 2 4 6 2" xfId="11589"/>
    <cellStyle name="40% - Ênfase4 2 2 4 6 2 2" xfId="46726"/>
    <cellStyle name="40% - Ênfase4 2 2 4 6 3" xfId="19230"/>
    <cellStyle name="40% - Ênfase4 2 2 4 6 4" xfId="27358"/>
    <cellStyle name="40% - Ênfase4 2 2 4 6 5" xfId="35499"/>
    <cellStyle name="40% - Ênfase4 2 2 4 6 6" xfId="43943"/>
    <cellStyle name="40% - Ênfase4 2 2 4 6 7" xfId="55238"/>
    <cellStyle name="40% - Ênfase4 2 2 4 7" xfId="10048"/>
    <cellStyle name="40% - Ênfase4 2 2 4 7 2" xfId="45234"/>
    <cellStyle name="40% - Ênfase4 2 2 4 8" xfId="17594"/>
    <cellStyle name="40% - Ênfase4 2 2 4 9" xfId="25722"/>
    <cellStyle name="40% - Ênfase4 2 2 5" xfId="3577"/>
    <cellStyle name="40% - Ênfase4 2 2 5 10" xfId="34045"/>
    <cellStyle name="40% - Ênfase4 2 2 5 11" xfId="43944"/>
    <cellStyle name="40% - Ênfase4 2 2 5 12" xfId="55239"/>
    <cellStyle name="40% - Ênfase4 2 2 5 2" xfId="3578"/>
    <cellStyle name="40% - Ênfase4 2 2 5 2 10" xfId="43945"/>
    <cellStyle name="40% - Ênfase4 2 2 5 2 11" xfId="55240"/>
    <cellStyle name="40% - Ênfase4 2 2 5 2 2" xfId="3579"/>
    <cellStyle name="40% - Ênfase4 2 2 5 2 2 2" xfId="13980"/>
    <cellStyle name="40% - Ênfase4 2 2 5 2 2 2 2" xfId="49105"/>
    <cellStyle name="40% - Ênfase4 2 2 5 2 2 3" xfId="21837"/>
    <cellStyle name="40% - Ênfase4 2 2 5 2 2 4" xfId="29965"/>
    <cellStyle name="40% - Ênfase4 2 2 5 2 2 5" xfId="38106"/>
    <cellStyle name="40% - Ênfase4 2 2 5 2 2 6" xfId="43946"/>
    <cellStyle name="40% - Ênfase4 2 2 5 2 2 7" xfId="55241"/>
    <cellStyle name="40% - Ênfase4 2 2 5 2 3" xfId="3580"/>
    <cellStyle name="40% - Ênfase4 2 2 5 2 3 2" xfId="15468"/>
    <cellStyle name="40% - Ênfase4 2 2 5 2 3 2 2" xfId="50593"/>
    <cellStyle name="40% - Ênfase4 2 2 5 2 3 3" xfId="23457"/>
    <cellStyle name="40% - Ênfase4 2 2 5 2 3 4" xfId="31585"/>
    <cellStyle name="40% - Ênfase4 2 2 5 2 3 5" xfId="39726"/>
    <cellStyle name="40% - Ênfase4 2 2 5 2 3 6" xfId="43947"/>
    <cellStyle name="40% - Ênfase4 2 2 5 2 3 7" xfId="55242"/>
    <cellStyle name="40% - Ênfase4 2 2 5 2 4" xfId="3581"/>
    <cellStyle name="40% - Ênfase4 2 2 5 2 4 2" xfId="16960"/>
    <cellStyle name="40% - Ênfase4 2 2 5 2 4 2 2" xfId="52085"/>
    <cellStyle name="40% - Ênfase4 2 2 5 2 4 3" xfId="25081"/>
    <cellStyle name="40% - Ênfase4 2 2 5 2 4 4" xfId="33209"/>
    <cellStyle name="40% - Ênfase4 2 2 5 2 4 5" xfId="41350"/>
    <cellStyle name="40% - Ênfase4 2 2 5 2 4 6" xfId="43948"/>
    <cellStyle name="40% - Ênfase4 2 2 5 2 4 7" xfId="55243"/>
    <cellStyle name="40% - Ênfase4 2 2 5 2 5" xfId="3582"/>
    <cellStyle name="40% - Ênfase4 2 2 5 2 5 2" xfId="12506"/>
    <cellStyle name="40% - Ênfase4 2 2 5 2 5 2 2" xfId="47631"/>
    <cellStyle name="40% - Ênfase4 2 2 5 2 5 3" xfId="20221"/>
    <cellStyle name="40% - Ênfase4 2 2 5 2 5 4" xfId="28349"/>
    <cellStyle name="40% - Ênfase4 2 2 5 2 5 5" xfId="36490"/>
    <cellStyle name="40% - Ênfase4 2 2 5 2 5 6" xfId="43949"/>
    <cellStyle name="40% - Ênfase4 2 2 5 2 5 7" xfId="55244"/>
    <cellStyle name="40% - Ênfase4 2 2 5 2 6" xfId="10976"/>
    <cellStyle name="40% - Ênfase4 2 2 5 2 6 2" xfId="46129"/>
    <cellStyle name="40% - Ênfase4 2 2 5 2 7" xfId="18585"/>
    <cellStyle name="40% - Ênfase4 2 2 5 2 8" xfId="26713"/>
    <cellStyle name="40% - Ênfase4 2 2 5 2 9" xfId="34854"/>
    <cellStyle name="40% - Ênfase4 2 2 5 3" xfId="3583"/>
    <cellStyle name="40% - Ênfase4 2 2 5 3 2" xfId="13242"/>
    <cellStyle name="40% - Ênfase4 2 2 5 3 2 2" xfId="48367"/>
    <cellStyle name="40% - Ênfase4 2 2 5 3 3" xfId="21028"/>
    <cellStyle name="40% - Ênfase4 2 2 5 3 4" xfId="29156"/>
    <cellStyle name="40% - Ênfase4 2 2 5 3 5" xfId="37297"/>
    <cellStyle name="40% - Ênfase4 2 2 5 3 6" xfId="43950"/>
    <cellStyle name="40% - Ênfase4 2 2 5 3 7" xfId="55245"/>
    <cellStyle name="40% - Ênfase4 2 2 5 4" xfId="3584"/>
    <cellStyle name="40% - Ênfase4 2 2 5 4 2" xfId="14725"/>
    <cellStyle name="40% - Ênfase4 2 2 5 4 2 2" xfId="49850"/>
    <cellStyle name="40% - Ênfase4 2 2 5 4 3" xfId="22648"/>
    <cellStyle name="40% - Ênfase4 2 2 5 4 4" xfId="30776"/>
    <cellStyle name="40% - Ênfase4 2 2 5 4 5" xfId="38917"/>
    <cellStyle name="40% - Ênfase4 2 2 5 4 6" xfId="43951"/>
    <cellStyle name="40% - Ênfase4 2 2 5 4 7" xfId="55246"/>
    <cellStyle name="40% - Ênfase4 2 2 5 5" xfId="3585"/>
    <cellStyle name="40% - Ênfase4 2 2 5 5 2" xfId="16217"/>
    <cellStyle name="40% - Ênfase4 2 2 5 5 2 2" xfId="51342"/>
    <cellStyle name="40% - Ênfase4 2 2 5 5 3" xfId="24272"/>
    <cellStyle name="40% - Ênfase4 2 2 5 5 4" xfId="32400"/>
    <cellStyle name="40% - Ênfase4 2 2 5 5 5" xfId="40541"/>
    <cellStyle name="40% - Ênfase4 2 2 5 5 6" xfId="43952"/>
    <cellStyle name="40% - Ênfase4 2 2 5 5 7" xfId="55247"/>
    <cellStyle name="40% - Ênfase4 2 2 5 6" xfId="3586"/>
    <cellStyle name="40% - Ênfase4 2 2 5 6 2" xfId="11749"/>
    <cellStyle name="40% - Ênfase4 2 2 5 6 2 2" xfId="46886"/>
    <cellStyle name="40% - Ênfase4 2 2 5 6 3" xfId="19412"/>
    <cellStyle name="40% - Ênfase4 2 2 5 6 4" xfId="27540"/>
    <cellStyle name="40% - Ênfase4 2 2 5 6 5" xfId="35681"/>
    <cellStyle name="40% - Ênfase4 2 2 5 6 6" xfId="43953"/>
    <cellStyle name="40% - Ênfase4 2 2 5 6 7" xfId="55248"/>
    <cellStyle name="40% - Ênfase4 2 2 5 7" xfId="10226"/>
    <cellStyle name="40% - Ênfase4 2 2 5 7 2" xfId="45392"/>
    <cellStyle name="40% - Ênfase4 2 2 5 8" xfId="17776"/>
    <cellStyle name="40% - Ênfase4 2 2 5 9" xfId="25904"/>
    <cellStyle name="40% - Ênfase4 2 2 6" xfId="3587"/>
    <cellStyle name="40% - Ênfase4 2 2 6 10" xfId="34112"/>
    <cellStyle name="40% - Ênfase4 2 2 6 11" xfId="43954"/>
    <cellStyle name="40% - Ênfase4 2 2 6 12" xfId="55249"/>
    <cellStyle name="40% - Ênfase4 2 2 6 2" xfId="3588"/>
    <cellStyle name="40% - Ênfase4 2 2 6 2 10" xfId="43955"/>
    <cellStyle name="40% - Ênfase4 2 2 6 2 11" xfId="55250"/>
    <cellStyle name="40% - Ênfase4 2 2 6 2 2" xfId="3589"/>
    <cellStyle name="40% - Ênfase4 2 2 6 2 2 2" xfId="14041"/>
    <cellStyle name="40% - Ênfase4 2 2 6 2 2 2 2" xfId="49166"/>
    <cellStyle name="40% - Ênfase4 2 2 6 2 2 3" xfId="21904"/>
    <cellStyle name="40% - Ênfase4 2 2 6 2 2 4" xfId="30032"/>
    <cellStyle name="40% - Ênfase4 2 2 6 2 2 5" xfId="38173"/>
    <cellStyle name="40% - Ênfase4 2 2 6 2 2 6" xfId="43956"/>
    <cellStyle name="40% - Ênfase4 2 2 6 2 2 7" xfId="55251"/>
    <cellStyle name="40% - Ênfase4 2 2 6 2 3" xfId="3590"/>
    <cellStyle name="40% - Ênfase4 2 2 6 2 3 2" xfId="15529"/>
    <cellStyle name="40% - Ênfase4 2 2 6 2 3 2 2" xfId="50654"/>
    <cellStyle name="40% - Ênfase4 2 2 6 2 3 3" xfId="23524"/>
    <cellStyle name="40% - Ênfase4 2 2 6 2 3 4" xfId="31652"/>
    <cellStyle name="40% - Ênfase4 2 2 6 2 3 5" xfId="39793"/>
    <cellStyle name="40% - Ênfase4 2 2 6 2 3 6" xfId="43957"/>
    <cellStyle name="40% - Ênfase4 2 2 6 2 3 7" xfId="55252"/>
    <cellStyle name="40% - Ênfase4 2 2 6 2 4" xfId="3591"/>
    <cellStyle name="40% - Ênfase4 2 2 6 2 4 2" xfId="17021"/>
    <cellStyle name="40% - Ênfase4 2 2 6 2 4 2 2" xfId="52146"/>
    <cellStyle name="40% - Ênfase4 2 2 6 2 4 3" xfId="25148"/>
    <cellStyle name="40% - Ênfase4 2 2 6 2 4 4" xfId="33276"/>
    <cellStyle name="40% - Ênfase4 2 2 6 2 4 5" xfId="41417"/>
    <cellStyle name="40% - Ênfase4 2 2 6 2 4 6" xfId="43958"/>
    <cellStyle name="40% - Ênfase4 2 2 6 2 4 7" xfId="55253"/>
    <cellStyle name="40% - Ênfase4 2 2 6 2 5" xfId="3592"/>
    <cellStyle name="40% - Ênfase4 2 2 6 2 5 2" xfId="12567"/>
    <cellStyle name="40% - Ênfase4 2 2 6 2 5 2 2" xfId="47692"/>
    <cellStyle name="40% - Ênfase4 2 2 6 2 5 3" xfId="20288"/>
    <cellStyle name="40% - Ênfase4 2 2 6 2 5 4" xfId="28416"/>
    <cellStyle name="40% - Ênfase4 2 2 6 2 5 5" xfId="36557"/>
    <cellStyle name="40% - Ênfase4 2 2 6 2 5 6" xfId="43959"/>
    <cellStyle name="40% - Ênfase4 2 2 6 2 5 7" xfId="55254"/>
    <cellStyle name="40% - Ênfase4 2 2 6 2 6" xfId="11037"/>
    <cellStyle name="40% - Ênfase4 2 2 6 2 6 2" xfId="46190"/>
    <cellStyle name="40% - Ênfase4 2 2 6 2 7" xfId="18652"/>
    <cellStyle name="40% - Ênfase4 2 2 6 2 8" xfId="26780"/>
    <cellStyle name="40% - Ênfase4 2 2 6 2 9" xfId="34921"/>
    <cellStyle name="40% - Ênfase4 2 2 6 3" xfId="3593"/>
    <cellStyle name="40% - Ênfase4 2 2 6 3 2" xfId="13303"/>
    <cellStyle name="40% - Ênfase4 2 2 6 3 2 2" xfId="48428"/>
    <cellStyle name="40% - Ênfase4 2 2 6 3 3" xfId="21095"/>
    <cellStyle name="40% - Ênfase4 2 2 6 3 4" xfId="29223"/>
    <cellStyle name="40% - Ênfase4 2 2 6 3 5" xfId="37364"/>
    <cellStyle name="40% - Ênfase4 2 2 6 3 6" xfId="43960"/>
    <cellStyle name="40% - Ênfase4 2 2 6 3 7" xfId="55255"/>
    <cellStyle name="40% - Ênfase4 2 2 6 4" xfId="3594"/>
    <cellStyle name="40% - Ênfase4 2 2 6 4 2" xfId="14786"/>
    <cellStyle name="40% - Ênfase4 2 2 6 4 2 2" xfId="49911"/>
    <cellStyle name="40% - Ênfase4 2 2 6 4 3" xfId="22715"/>
    <cellStyle name="40% - Ênfase4 2 2 6 4 4" xfId="30843"/>
    <cellStyle name="40% - Ênfase4 2 2 6 4 5" xfId="38984"/>
    <cellStyle name="40% - Ênfase4 2 2 6 4 6" xfId="43961"/>
    <cellStyle name="40% - Ênfase4 2 2 6 4 7" xfId="55256"/>
    <cellStyle name="40% - Ênfase4 2 2 6 5" xfId="3595"/>
    <cellStyle name="40% - Ênfase4 2 2 6 5 2" xfId="16278"/>
    <cellStyle name="40% - Ênfase4 2 2 6 5 2 2" xfId="51403"/>
    <cellStyle name="40% - Ênfase4 2 2 6 5 3" xfId="24339"/>
    <cellStyle name="40% - Ênfase4 2 2 6 5 4" xfId="32467"/>
    <cellStyle name="40% - Ênfase4 2 2 6 5 5" xfId="40608"/>
    <cellStyle name="40% - Ênfase4 2 2 6 5 6" xfId="43962"/>
    <cellStyle name="40% - Ênfase4 2 2 6 5 7" xfId="55257"/>
    <cellStyle name="40% - Ênfase4 2 2 6 6" xfId="3596"/>
    <cellStyle name="40% - Ênfase4 2 2 6 6 2" xfId="11810"/>
    <cellStyle name="40% - Ênfase4 2 2 6 6 2 2" xfId="46947"/>
    <cellStyle name="40% - Ênfase4 2 2 6 6 3" xfId="19479"/>
    <cellStyle name="40% - Ênfase4 2 2 6 6 4" xfId="27607"/>
    <cellStyle name="40% - Ênfase4 2 2 6 6 5" xfId="35748"/>
    <cellStyle name="40% - Ênfase4 2 2 6 6 6" xfId="43963"/>
    <cellStyle name="40% - Ênfase4 2 2 6 6 7" xfId="55258"/>
    <cellStyle name="40% - Ênfase4 2 2 6 7" xfId="10287"/>
    <cellStyle name="40% - Ênfase4 2 2 6 7 2" xfId="45453"/>
    <cellStyle name="40% - Ênfase4 2 2 6 8" xfId="17843"/>
    <cellStyle name="40% - Ênfase4 2 2 6 9" xfId="25971"/>
    <cellStyle name="40% - Ênfase4 2 2 7" xfId="3597"/>
    <cellStyle name="40% - Ênfase4 2 2 7 10" xfId="34179"/>
    <cellStyle name="40% - Ênfase4 2 2 7 11" xfId="43964"/>
    <cellStyle name="40% - Ênfase4 2 2 7 12" xfId="55259"/>
    <cellStyle name="40% - Ênfase4 2 2 7 2" xfId="3598"/>
    <cellStyle name="40% - Ênfase4 2 2 7 2 10" xfId="43965"/>
    <cellStyle name="40% - Ênfase4 2 2 7 2 11" xfId="55260"/>
    <cellStyle name="40% - Ênfase4 2 2 7 2 2" xfId="3599"/>
    <cellStyle name="40% - Ênfase4 2 2 7 2 2 2" xfId="14102"/>
    <cellStyle name="40% - Ênfase4 2 2 7 2 2 2 2" xfId="49227"/>
    <cellStyle name="40% - Ênfase4 2 2 7 2 2 3" xfId="21971"/>
    <cellStyle name="40% - Ênfase4 2 2 7 2 2 4" xfId="30099"/>
    <cellStyle name="40% - Ênfase4 2 2 7 2 2 5" xfId="38240"/>
    <cellStyle name="40% - Ênfase4 2 2 7 2 2 6" xfId="43966"/>
    <cellStyle name="40% - Ênfase4 2 2 7 2 2 7" xfId="55261"/>
    <cellStyle name="40% - Ênfase4 2 2 7 2 3" xfId="3600"/>
    <cellStyle name="40% - Ênfase4 2 2 7 2 3 2" xfId="15590"/>
    <cellStyle name="40% - Ênfase4 2 2 7 2 3 2 2" xfId="50715"/>
    <cellStyle name="40% - Ênfase4 2 2 7 2 3 3" xfId="23591"/>
    <cellStyle name="40% - Ênfase4 2 2 7 2 3 4" xfId="31719"/>
    <cellStyle name="40% - Ênfase4 2 2 7 2 3 5" xfId="39860"/>
    <cellStyle name="40% - Ênfase4 2 2 7 2 3 6" xfId="43967"/>
    <cellStyle name="40% - Ênfase4 2 2 7 2 3 7" xfId="55262"/>
    <cellStyle name="40% - Ênfase4 2 2 7 2 4" xfId="3601"/>
    <cellStyle name="40% - Ênfase4 2 2 7 2 4 2" xfId="17082"/>
    <cellStyle name="40% - Ênfase4 2 2 7 2 4 2 2" xfId="52207"/>
    <cellStyle name="40% - Ênfase4 2 2 7 2 4 3" xfId="25215"/>
    <cellStyle name="40% - Ênfase4 2 2 7 2 4 4" xfId="33343"/>
    <cellStyle name="40% - Ênfase4 2 2 7 2 4 5" xfId="41484"/>
    <cellStyle name="40% - Ênfase4 2 2 7 2 4 6" xfId="43968"/>
    <cellStyle name="40% - Ênfase4 2 2 7 2 4 7" xfId="55263"/>
    <cellStyle name="40% - Ênfase4 2 2 7 2 5" xfId="3602"/>
    <cellStyle name="40% - Ênfase4 2 2 7 2 5 2" xfId="12628"/>
    <cellStyle name="40% - Ênfase4 2 2 7 2 5 2 2" xfId="47753"/>
    <cellStyle name="40% - Ênfase4 2 2 7 2 5 3" xfId="20355"/>
    <cellStyle name="40% - Ênfase4 2 2 7 2 5 4" xfId="28483"/>
    <cellStyle name="40% - Ênfase4 2 2 7 2 5 5" xfId="36624"/>
    <cellStyle name="40% - Ênfase4 2 2 7 2 5 6" xfId="43969"/>
    <cellStyle name="40% - Ênfase4 2 2 7 2 5 7" xfId="55264"/>
    <cellStyle name="40% - Ênfase4 2 2 7 2 6" xfId="11098"/>
    <cellStyle name="40% - Ênfase4 2 2 7 2 6 2" xfId="46251"/>
    <cellStyle name="40% - Ênfase4 2 2 7 2 7" xfId="18719"/>
    <cellStyle name="40% - Ênfase4 2 2 7 2 8" xfId="26847"/>
    <cellStyle name="40% - Ênfase4 2 2 7 2 9" xfId="34988"/>
    <cellStyle name="40% - Ênfase4 2 2 7 3" xfId="3603"/>
    <cellStyle name="40% - Ênfase4 2 2 7 3 2" xfId="13364"/>
    <cellStyle name="40% - Ênfase4 2 2 7 3 2 2" xfId="48489"/>
    <cellStyle name="40% - Ênfase4 2 2 7 3 3" xfId="21162"/>
    <cellStyle name="40% - Ênfase4 2 2 7 3 4" xfId="29290"/>
    <cellStyle name="40% - Ênfase4 2 2 7 3 5" xfId="37431"/>
    <cellStyle name="40% - Ênfase4 2 2 7 3 6" xfId="43970"/>
    <cellStyle name="40% - Ênfase4 2 2 7 3 7" xfId="55265"/>
    <cellStyle name="40% - Ênfase4 2 2 7 4" xfId="3604"/>
    <cellStyle name="40% - Ênfase4 2 2 7 4 2" xfId="14847"/>
    <cellStyle name="40% - Ênfase4 2 2 7 4 2 2" xfId="49972"/>
    <cellStyle name="40% - Ênfase4 2 2 7 4 3" xfId="22782"/>
    <cellStyle name="40% - Ênfase4 2 2 7 4 4" xfId="30910"/>
    <cellStyle name="40% - Ênfase4 2 2 7 4 5" xfId="39051"/>
    <cellStyle name="40% - Ênfase4 2 2 7 4 6" xfId="43971"/>
    <cellStyle name="40% - Ênfase4 2 2 7 4 7" xfId="55266"/>
    <cellStyle name="40% - Ênfase4 2 2 7 5" xfId="3605"/>
    <cellStyle name="40% - Ênfase4 2 2 7 5 2" xfId="16339"/>
    <cellStyle name="40% - Ênfase4 2 2 7 5 2 2" xfId="51464"/>
    <cellStyle name="40% - Ênfase4 2 2 7 5 3" xfId="24406"/>
    <cellStyle name="40% - Ênfase4 2 2 7 5 4" xfId="32534"/>
    <cellStyle name="40% - Ênfase4 2 2 7 5 5" xfId="40675"/>
    <cellStyle name="40% - Ênfase4 2 2 7 5 6" xfId="43972"/>
    <cellStyle name="40% - Ênfase4 2 2 7 5 7" xfId="55267"/>
    <cellStyle name="40% - Ênfase4 2 2 7 6" xfId="3606"/>
    <cellStyle name="40% - Ênfase4 2 2 7 6 2" xfId="11871"/>
    <cellStyle name="40% - Ênfase4 2 2 7 6 2 2" xfId="47008"/>
    <cellStyle name="40% - Ênfase4 2 2 7 6 3" xfId="19546"/>
    <cellStyle name="40% - Ênfase4 2 2 7 6 4" xfId="27674"/>
    <cellStyle name="40% - Ênfase4 2 2 7 6 5" xfId="35815"/>
    <cellStyle name="40% - Ênfase4 2 2 7 6 6" xfId="43973"/>
    <cellStyle name="40% - Ênfase4 2 2 7 6 7" xfId="55268"/>
    <cellStyle name="40% - Ênfase4 2 2 7 7" xfId="10355"/>
    <cellStyle name="40% - Ênfase4 2 2 7 7 2" xfId="45511"/>
    <cellStyle name="40% - Ênfase4 2 2 7 8" xfId="17910"/>
    <cellStyle name="40% - Ênfase4 2 2 7 9" xfId="26038"/>
    <cellStyle name="40% - Ênfase4 2 2 8" xfId="3607"/>
    <cellStyle name="40% - Ênfase4 2 2 8 10" xfId="43974"/>
    <cellStyle name="40% - Ênfase4 2 2 8 11" xfId="55269"/>
    <cellStyle name="40% - Ênfase4 2 2 8 2" xfId="3608"/>
    <cellStyle name="40% - Ênfase4 2 2 8 2 2" xfId="13546"/>
    <cellStyle name="40% - Ênfase4 2 2 8 2 2 2" xfId="48671"/>
    <cellStyle name="40% - Ênfase4 2 2 8 2 3" xfId="21352"/>
    <cellStyle name="40% - Ênfase4 2 2 8 2 4" xfId="29480"/>
    <cellStyle name="40% - Ênfase4 2 2 8 2 5" xfId="37621"/>
    <cellStyle name="40% - Ênfase4 2 2 8 2 6" xfId="43975"/>
    <cellStyle name="40% - Ênfase4 2 2 8 2 7" xfId="55270"/>
    <cellStyle name="40% - Ênfase4 2 2 8 3" xfId="3609"/>
    <cellStyle name="40% - Ênfase4 2 2 8 3 2" xfId="15029"/>
    <cellStyle name="40% - Ênfase4 2 2 8 3 2 2" xfId="50154"/>
    <cellStyle name="40% - Ênfase4 2 2 8 3 3" xfId="22972"/>
    <cellStyle name="40% - Ênfase4 2 2 8 3 4" xfId="31100"/>
    <cellStyle name="40% - Ênfase4 2 2 8 3 5" xfId="39241"/>
    <cellStyle name="40% - Ênfase4 2 2 8 3 6" xfId="43976"/>
    <cellStyle name="40% - Ênfase4 2 2 8 3 7" xfId="55271"/>
    <cellStyle name="40% - Ênfase4 2 2 8 4" xfId="3610"/>
    <cellStyle name="40% - Ênfase4 2 2 8 4 2" xfId="16521"/>
    <cellStyle name="40% - Ênfase4 2 2 8 4 2 2" xfId="51646"/>
    <cellStyle name="40% - Ênfase4 2 2 8 4 3" xfId="24596"/>
    <cellStyle name="40% - Ênfase4 2 2 8 4 4" xfId="32724"/>
    <cellStyle name="40% - Ênfase4 2 2 8 4 5" xfId="40865"/>
    <cellStyle name="40% - Ênfase4 2 2 8 4 6" xfId="43977"/>
    <cellStyle name="40% - Ênfase4 2 2 8 4 7" xfId="55272"/>
    <cellStyle name="40% - Ênfase4 2 2 8 5" xfId="3611"/>
    <cellStyle name="40% - Ênfase4 2 2 8 5 2" xfId="11922"/>
    <cellStyle name="40% - Ênfase4 2 2 8 5 2 2" xfId="47059"/>
    <cellStyle name="40% - Ênfase4 2 2 8 5 3" xfId="19601"/>
    <cellStyle name="40% - Ênfase4 2 2 8 5 4" xfId="27729"/>
    <cellStyle name="40% - Ênfase4 2 2 8 5 5" xfId="35870"/>
    <cellStyle name="40% - Ênfase4 2 2 8 5 6" xfId="43978"/>
    <cellStyle name="40% - Ênfase4 2 2 8 5 7" xfId="55273"/>
    <cellStyle name="40% - Ênfase4 2 2 8 6" xfId="10537"/>
    <cellStyle name="40% - Ênfase4 2 2 8 6 2" xfId="45690"/>
    <cellStyle name="40% - Ênfase4 2 2 8 7" xfId="18100"/>
    <cellStyle name="40% - Ênfase4 2 2 8 8" xfId="26228"/>
    <cellStyle name="40% - Ênfase4 2 2 8 9" xfId="34369"/>
    <cellStyle name="40% - Ênfase4 2 2 9" xfId="3612"/>
    <cellStyle name="40% - Ênfase4 2 2 9 2" xfId="12808"/>
    <cellStyle name="40% - Ênfase4 2 2 9 2 2" xfId="47933"/>
    <cellStyle name="40% - Ênfase4 2 2 9 3" xfId="20543"/>
    <cellStyle name="40% - Ênfase4 2 2 9 4" xfId="28671"/>
    <cellStyle name="40% - Ênfase4 2 2 9 5" xfId="36812"/>
    <cellStyle name="40% - Ênfase4 2 2 9 6" xfId="43979"/>
    <cellStyle name="40% - Ênfase4 2 2 9 7" xfId="55274"/>
    <cellStyle name="40% - Ênfase4 2 20" xfId="55186"/>
    <cellStyle name="40% - Ênfase4 2 21" xfId="60885"/>
    <cellStyle name="40% - Ênfase4 2 22" xfId="60966"/>
    <cellStyle name="40% - Ênfase4 2 23" xfId="61445"/>
    <cellStyle name="40% - Ênfase4 2 24" xfId="61651"/>
    <cellStyle name="40% - Ênfase4 2 3" xfId="74"/>
    <cellStyle name="40% - Ênfase4 2 3 10" xfId="17327"/>
    <cellStyle name="40% - Ênfase4 2 3 11" xfId="25455"/>
    <cellStyle name="40% - Ênfase4 2 3 12" xfId="33588"/>
    <cellStyle name="40% - Ênfase4 2 3 13" xfId="61306"/>
    <cellStyle name="40% - Ênfase4 2 3 14" xfId="61611"/>
    <cellStyle name="40% - Ênfase4 2 3 15" xfId="61818"/>
    <cellStyle name="40% - Ênfase4 2 3 2" xfId="3613"/>
    <cellStyle name="40% - Ênfase4 2 3 2 2" xfId="3614"/>
    <cellStyle name="40% - Ênfase4 2 3 2 2 2" xfId="43981"/>
    <cellStyle name="40% - Ênfase4 2 3 2 3" xfId="3615"/>
    <cellStyle name="40% - Ênfase4 2 3 2 4" xfId="43980"/>
    <cellStyle name="40% - Ênfase4 2 3 3" xfId="3616"/>
    <cellStyle name="40% - Ênfase4 2 3 3 10" xfId="33899"/>
    <cellStyle name="40% - Ênfase4 2 3 3 11" xfId="43982"/>
    <cellStyle name="40% - Ênfase4 2 3 3 12" xfId="55275"/>
    <cellStyle name="40% - Ênfase4 2 3 3 2" xfId="3617"/>
    <cellStyle name="40% - Ênfase4 2 3 3 2 10" xfId="43983"/>
    <cellStyle name="40% - Ênfase4 2 3 3 2 11" xfId="55276"/>
    <cellStyle name="40% - Ênfase4 2 3 3 2 2" xfId="3618"/>
    <cellStyle name="40% - Ênfase4 2 3 3 2 2 2" xfId="13851"/>
    <cellStyle name="40% - Ênfase4 2 3 3 2 2 2 2" xfId="48976"/>
    <cellStyle name="40% - Ênfase4 2 3 3 2 2 3" xfId="21691"/>
    <cellStyle name="40% - Ênfase4 2 3 3 2 2 4" xfId="29819"/>
    <cellStyle name="40% - Ênfase4 2 3 3 2 2 5" xfId="37960"/>
    <cellStyle name="40% - Ênfase4 2 3 3 2 2 6" xfId="43984"/>
    <cellStyle name="40% - Ênfase4 2 3 3 2 2 7" xfId="55277"/>
    <cellStyle name="40% - Ênfase4 2 3 3 2 3" xfId="3619"/>
    <cellStyle name="40% - Ênfase4 2 3 3 2 3 2" xfId="15339"/>
    <cellStyle name="40% - Ênfase4 2 3 3 2 3 2 2" xfId="50464"/>
    <cellStyle name="40% - Ênfase4 2 3 3 2 3 3" xfId="23311"/>
    <cellStyle name="40% - Ênfase4 2 3 3 2 3 4" xfId="31439"/>
    <cellStyle name="40% - Ênfase4 2 3 3 2 3 5" xfId="39580"/>
    <cellStyle name="40% - Ênfase4 2 3 3 2 3 6" xfId="43985"/>
    <cellStyle name="40% - Ênfase4 2 3 3 2 3 7" xfId="55278"/>
    <cellStyle name="40% - Ênfase4 2 3 3 2 4" xfId="3620"/>
    <cellStyle name="40% - Ênfase4 2 3 3 2 4 2" xfId="16831"/>
    <cellStyle name="40% - Ênfase4 2 3 3 2 4 2 2" xfId="51956"/>
    <cellStyle name="40% - Ênfase4 2 3 3 2 4 3" xfId="24935"/>
    <cellStyle name="40% - Ênfase4 2 3 3 2 4 4" xfId="33063"/>
    <cellStyle name="40% - Ênfase4 2 3 3 2 4 5" xfId="41204"/>
    <cellStyle name="40% - Ênfase4 2 3 3 2 4 6" xfId="43986"/>
    <cellStyle name="40% - Ênfase4 2 3 3 2 4 7" xfId="55279"/>
    <cellStyle name="40% - Ênfase4 2 3 3 2 5" xfId="3621"/>
    <cellStyle name="40% - Ênfase4 2 3 3 2 5 2" xfId="12377"/>
    <cellStyle name="40% - Ênfase4 2 3 3 2 5 2 2" xfId="47502"/>
    <cellStyle name="40% - Ênfase4 2 3 3 2 5 3" xfId="20075"/>
    <cellStyle name="40% - Ênfase4 2 3 3 2 5 4" xfId="28203"/>
    <cellStyle name="40% - Ênfase4 2 3 3 2 5 5" xfId="36344"/>
    <cellStyle name="40% - Ênfase4 2 3 3 2 5 6" xfId="43987"/>
    <cellStyle name="40% - Ênfase4 2 3 3 2 5 7" xfId="55280"/>
    <cellStyle name="40% - Ênfase4 2 3 3 2 6" xfId="10847"/>
    <cellStyle name="40% - Ênfase4 2 3 3 2 6 2" xfId="46000"/>
    <cellStyle name="40% - Ênfase4 2 3 3 2 7" xfId="18439"/>
    <cellStyle name="40% - Ênfase4 2 3 3 2 8" xfId="26567"/>
    <cellStyle name="40% - Ênfase4 2 3 3 2 9" xfId="34708"/>
    <cellStyle name="40% - Ênfase4 2 3 3 3" xfId="3622"/>
    <cellStyle name="40% - Ênfase4 2 3 3 3 2" xfId="13118"/>
    <cellStyle name="40% - Ênfase4 2 3 3 3 2 2" xfId="48243"/>
    <cellStyle name="40% - Ênfase4 2 3 3 3 3" xfId="20882"/>
    <cellStyle name="40% - Ênfase4 2 3 3 3 4" xfId="29010"/>
    <cellStyle name="40% - Ênfase4 2 3 3 3 5" xfId="37151"/>
    <cellStyle name="40% - Ênfase4 2 3 3 3 6" xfId="43988"/>
    <cellStyle name="40% - Ênfase4 2 3 3 3 7" xfId="55281"/>
    <cellStyle name="40% - Ênfase4 2 3 3 4" xfId="3623"/>
    <cellStyle name="40% - Ênfase4 2 3 3 4 2" xfId="14596"/>
    <cellStyle name="40% - Ênfase4 2 3 3 4 2 2" xfId="49721"/>
    <cellStyle name="40% - Ênfase4 2 3 3 4 3" xfId="22502"/>
    <cellStyle name="40% - Ênfase4 2 3 3 4 4" xfId="30630"/>
    <cellStyle name="40% - Ênfase4 2 3 3 4 5" xfId="38771"/>
    <cellStyle name="40% - Ênfase4 2 3 3 4 6" xfId="43989"/>
    <cellStyle name="40% - Ênfase4 2 3 3 4 7" xfId="55282"/>
    <cellStyle name="40% - Ênfase4 2 3 3 5" xfId="3624"/>
    <cellStyle name="40% - Ênfase4 2 3 3 5 2" xfId="16088"/>
    <cellStyle name="40% - Ênfase4 2 3 3 5 2 2" xfId="51213"/>
    <cellStyle name="40% - Ênfase4 2 3 3 5 3" xfId="24126"/>
    <cellStyle name="40% - Ênfase4 2 3 3 5 4" xfId="32254"/>
    <cellStyle name="40% - Ênfase4 2 3 3 5 5" xfId="40395"/>
    <cellStyle name="40% - Ênfase4 2 3 3 5 6" xfId="43990"/>
    <cellStyle name="40% - Ênfase4 2 3 3 5 7" xfId="55283"/>
    <cellStyle name="40% - Ênfase4 2 3 3 6" xfId="3625"/>
    <cellStyle name="40% - Ênfase4 2 3 3 6 2" xfId="11620"/>
    <cellStyle name="40% - Ênfase4 2 3 3 6 2 2" xfId="46757"/>
    <cellStyle name="40% - Ênfase4 2 3 3 6 3" xfId="19266"/>
    <cellStyle name="40% - Ênfase4 2 3 3 6 4" xfId="27394"/>
    <cellStyle name="40% - Ênfase4 2 3 3 6 5" xfId="35535"/>
    <cellStyle name="40% - Ênfase4 2 3 3 6 6" xfId="43991"/>
    <cellStyle name="40% - Ênfase4 2 3 3 6 7" xfId="55284"/>
    <cellStyle name="40% - Ênfase4 2 3 3 7" xfId="10081"/>
    <cellStyle name="40% - Ênfase4 2 3 3 7 2" xfId="45265"/>
    <cellStyle name="40% - Ênfase4 2 3 3 8" xfId="17630"/>
    <cellStyle name="40% - Ênfase4 2 3 3 9" xfId="25758"/>
    <cellStyle name="40% - Ênfase4 2 3 4" xfId="3626"/>
    <cellStyle name="40% - Ênfase4 2 3 4 10" xfId="43992"/>
    <cellStyle name="40% - Ênfase4 2 3 4 11" xfId="55285"/>
    <cellStyle name="40% - Ênfase4 2 3 4 2" xfId="3627"/>
    <cellStyle name="40% - Ênfase4 2 3 4 2 2" xfId="13572"/>
    <cellStyle name="40% - Ênfase4 2 3 4 2 2 2" xfId="48697"/>
    <cellStyle name="40% - Ênfase4 2 3 4 2 3" xfId="21388"/>
    <cellStyle name="40% - Ênfase4 2 3 4 2 4" xfId="29516"/>
    <cellStyle name="40% - Ênfase4 2 3 4 2 5" xfId="37657"/>
    <cellStyle name="40% - Ênfase4 2 3 4 2 6" xfId="43993"/>
    <cellStyle name="40% - Ênfase4 2 3 4 2 7" xfId="55286"/>
    <cellStyle name="40% - Ênfase4 2 3 4 3" xfId="3628"/>
    <cellStyle name="40% - Ênfase4 2 3 4 3 2" xfId="15060"/>
    <cellStyle name="40% - Ênfase4 2 3 4 3 2 2" xfId="50185"/>
    <cellStyle name="40% - Ênfase4 2 3 4 3 3" xfId="23008"/>
    <cellStyle name="40% - Ênfase4 2 3 4 3 4" xfId="31136"/>
    <cellStyle name="40% - Ênfase4 2 3 4 3 5" xfId="39277"/>
    <cellStyle name="40% - Ênfase4 2 3 4 3 6" xfId="43994"/>
    <cellStyle name="40% - Ênfase4 2 3 4 3 7" xfId="55287"/>
    <cellStyle name="40% - Ênfase4 2 3 4 4" xfId="3629"/>
    <cellStyle name="40% - Ênfase4 2 3 4 4 2" xfId="16552"/>
    <cellStyle name="40% - Ênfase4 2 3 4 4 2 2" xfId="51677"/>
    <cellStyle name="40% - Ênfase4 2 3 4 4 3" xfId="24632"/>
    <cellStyle name="40% - Ênfase4 2 3 4 4 4" xfId="32760"/>
    <cellStyle name="40% - Ênfase4 2 3 4 4 5" xfId="40901"/>
    <cellStyle name="40% - Ênfase4 2 3 4 4 6" xfId="43995"/>
    <cellStyle name="40% - Ênfase4 2 3 4 4 7" xfId="55288"/>
    <cellStyle name="40% - Ênfase4 2 3 4 5" xfId="3630"/>
    <cellStyle name="40% - Ênfase4 2 3 4 5 2" xfId="12101"/>
    <cellStyle name="40% - Ênfase4 2 3 4 5 2 2" xfId="47226"/>
    <cellStyle name="40% - Ênfase4 2 3 4 5 3" xfId="19775"/>
    <cellStyle name="40% - Ênfase4 2 3 4 5 4" xfId="27903"/>
    <cellStyle name="40% - Ênfase4 2 3 4 5 5" xfId="36044"/>
    <cellStyle name="40% - Ênfase4 2 3 4 5 6" xfId="43996"/>
    <cellStyle name="40% - Ênfase4 2 3 4 5 7" xfId="55289"/>
    <cellStyle name="40% - Ênfase4 2 3 4 6" xfId="10568"/>
    <cellStyle name="40% - Ênfase4 2 3 4 6 2" xfId="45721"/>
    <cellStyle name="40% - Ênfase4 2 3 4 7" xfId="18136"/>
    <cellStyle name="40% - Ênfase4 2 3 4 8" xfId="26264"/>
    <cellStyle name="40% - Ênfase4 2 3 4 9" xfId="34405"/>
    <cellStyle name="40% - Ênfase4 2 3 5" xfId="3631"/>
    <cellStyle name="40% - Ênfase4 2 3 5 2" xfId="12839"/>
    <cellStyle name="40% - Ênfase4 2 3 5 2 2" xfId="47964"/>
    <cellStyle name="40% - Ênfase4 2 3 5 3" xfId="20579"/>
    <cellStyle name="40% - Ênfase4 2 3 5 4" xfId="28707"/>
    <cellStyle name="40% - Ênfase4 2 3 5 5" xfId="36848"/>
    <cellStyle name="40% - Ênfase4 2 3 5 6" xfId="43997"/>
    <cellStyle name="40% - Ênfase4 2 3 5 7" xfId="55290"/>
    <cellStyle name="40% - Ênfase4 2 3 6" xfId="3632"/>
    <cellStyle name="40% - Ênfase4 2 3 6 2" xfId="14317"/>
    <cellStyle name="40% - Ênfase4 2 3 6 2 2" xfId="49442"/>
    <cellStyle name="40% - Ênfase4 2 3 6 3" xfId="22199"/>
    <cellStyle name="40% - Ênfase4 2 3 6 4" xfId="30327"/>
    <cellStyle name="40% - Ênfase4 2 3 6 5" xfId="38468"/>
    <cellStyle name="40% - Ênfase4 2 3 6 6" xfId="43998"/>
    <cellStyle name="40% - Ênfase4 2 3 6 7" xfId="55291"/>
    <cellStyle name="40% - Ênfase4 2 3 7" xfId="3633"/>
    <cellStyle name="40% - Ênfase4 2 3 7 2" xfId="15809"/>
    <cellStyle name="40% - Ênfase4 2 3 7 2 2" xfId="50934"/>
    <cellStyle name="40% - Ênfase4 2 3 7 3" xfId="23823"/>
    <cellStyle name="40% - Ênfase4 2 3 7 4" xfId="31951"/>
    <cellStyle name="40% - Ênfase4 2 3 7 5" xfId="40092"/>
    <cellStyle name="40% - Ênfase4 2 3 7 6" xfId="43999"/>
    <cellStyle name="40% - Ênfase4 2 3 7 7" xfId="55292"/>
    <cellStyle name="40% - Ênfase4 2 3 8" xfId="3634"/>
    <cellStyle name="40% - Ênfase4 2 3 8 2" xfId="11340"/>
    <cellStyle name="40% - Ênfase4 2 3 8 2 2" xfId="46478"/>
    <cellStyle name="40% - Ênfase4 2 3 8 3" xfId="18963"/>
    <cellStyle name="40% - Ênfase4 2 3 8 4" xfId="27091"/>
    <cellStyle name="40% - Ênfase4 2 3 8 5" xfId="35232"/>
    <cellStyle name="40% - Ênfase4 2 3 8 6" xfId="44000"/>
    <cellStyle name="40% - Ênfase4 2 3 8 7" xfId="55293"/>
    <cellStyle name="40% - Ênfase4 2 3 9" xfId="9716"/>
    <cellStyle name="40% - Ênfase4 2 3 9 2" xfId="44986"/>
    <cellStyle name="40% - Ênfase4 2 3 9 3" xfId="55294"/>
    <cellStyle name="40% - Ênfase4 2 4" xfId="75"/>
    <cellStyle name="40% - Ênfase4 2 4 10" xfId="9793"/>
    <cellStyle name="40% - Ênfase4 2 4 10 2" xfId="45026"/>
    <cellStyle name="40% - Ênfase4 2 4 11" xfId="17372"/>
    <cellStyle name="40% - Ênfase4 2 4 12" xfId="25500"/>
    <cellStyle name="40% - Ênfase4 2 4 13" xfId="33640"/>
    <cellStyle name="40% - Ênfase4 2 4 2" xfId="3636"/>
    <cellStyle name="40% - Ênfase4 2 4 2 2" xfId="3637"/>
    <cellStyle name="40% - Ênfase4 2 4 3" xfId="3638"/>
    <cellStyle name="40% - Ênfase4 2 4 3 10" xfId="33952"/>
    <cellStyle name="40% - Ênfase4 2 4 3 11" xfId="44002"/>
    <cellStyle name="40% - Ênfase4 2 4 3 12" xfId="55295"/>
    <cellStyle name="40% - Ênfase4 2 4 3 2" xfId="3639"/>
    <cellStyle name="40% - Ênfase4 2 4 3 2 10" xfId="44003"/>
    <cellStyle name="40% - Ênfase4 2 4 3 2 11" xfId="55296"/>
    <cellStyle name="40% - Ênfase4 2 4 3 2 2" xfId="3640"/>
    <cellStyle name="40% - Ênfase4 2 4 3 2 2 2" xfId="13899"/>
    <cellStyle name="40% - Ênfase4 2 4 3 2 2 2 2" xfId="49024"/>
    <cellStyle name="40% - Ênfase4 2 4 3 2 2 3" xfId="21744"/>
    <cellStyle name="40% - Ênfase4 2 4 3 2 2 4" xfId="29872"/>
    <cellStyle name="40% - Ênfase4 2 4 3 2 2 5" xfId="38013"/>
    <cellStyle name="40% - Ênfase4 2 4 3 2 2 6" xfId="44004"/>
    <cellStyle name="40% - Ênfase4 2 4 3 2 2 7" xfId="55297"/>
    <cellStyle name="40% - Ênfase4 2 4 3 2 3" xfId="3641"/>
    <cellStyle name="40% - Ênfase4 2 4 3 2 3 2" xfId="15387"/>
    <cellStyle name="40% - Ênfase4 2 4 3 2 3 2 2" xfId="50512"/>
    <cellStyle name="40% - Ênfase4 2 4 3 2 3 3" xfId="23364"/>
    <cellStyle name="40% - Ênfase4 2 4 3 2 3 4" xfId="31492"/>
    <cellStyle name="40% - Ênfase4 2 4 3 2 3 5" xfId="39633"/>
    <cellStyle name="40% - Ênfase4 2 4 3 2 3 6" xfId="44005"/>
    <cellStyle name="40% - Ênfase4 2 4 3 2 3 7" xfId="55298"/>
    <cellStyle name="40% - Ênfase4 2 4 3 2 4" xfId="3642"/>
    <cellStyle name="40% - Ênfase4 2 4 3 2 4 2" xfId="16879"/>
    <cellStyle name="40% - Ênfase4 2 4 3 2 4 2 2" xfId="52004"/>
    <cellStyle name="40% - Ênfase4 2 4 3 2 4 3" xfId="24988"/>
    <cellStyle name="40% - Ênfase4 2 4 3 2 4 4" xfId="33116"/>
    <cellStyle name="40% - Ênfase4 2 4 3 2 4 5" xfId="41257"/>
    <cellStyle name="40% - Ênfase4 2 4 3 2 4 6" xfId="44006"/>
    <cellStyle name="40% - Ênfase4 2 4 3 2 4 7" xfId="55299"/>
    <cellStyle name="40% - Ênfase4 2 4 3 2 5" xfId="3643"/>
    <cellStyle name="40% - Ênfase4 2 4 3 2 5 2" xfId="12425"/>
    <cellStyle name="40% - Ênfase4 2 4 3 2 5 2 2" xfId="47550"/>
    <cellStyle name="40% - Ênfase4 2 4 3 2 5 3" xfId="20128"/>
    <cellStyle name="40% - Ênfase4 2 4 3 2 5 4" xfId="28256"/>
    <cellStyle name="40% - Ênfase4 2 4 3 2 5 5" xfId="36397"/>
    <cellStyle name="40% - Ênfase4 2 4 3 2 5 6" xfId="44007"/>
    <cellStyle name="40% - Ênfase4 2 4 3 2 5 7" xfId="55300"/>
    <cellStyle name="40% - Ênfase4 2 4 3 2 6" xfId="10895"/>
    <cellStyle name="40% - Ênfase4 2 4 3 2 6 2" xfId="46048"/>
    <cellStyle name="40% - Ênfase4 2 4 3 2 7" xfId="18492"/>
    <cellStyle name="40% - Ênfase4 2 4 3 2 8" xfId="26620"/>
    <cellStyle name="40% - Ênfase4 2 4 3 2 9" xfId="34761"/>
    <cellStyle name="40% - Ênfase4 2 4 3 3" xfId="3644"/>
    <cellStyle name="40% - Ênfase4 2 4 3 3 2" xfId="13166"/>
    <cellStyle name="40% - Ênfase4 2 4 3 3 2 2" xfId="48291"/>
    <cellStyle name="40% - Ênfase4 2 4 3 3 3" xfId="20935"/>
    <cellStyle name="40% - Ênfase4 2 4 3 3 4" xfId="29063"/>
    <cellStyle name="40% - Ênfase4 2 4 3 3 5" xfId="37204"/>
    <cellStyle name="40% - Ênfase4 2 4 3 3 6" xfId="44008"/>
    <cellStyle name="40% - Ênfase4 2 4 3 3 7" xfId="55301"/>
    <cellStyle name="40% - Ênfase4 2 4 3 4" xfId="3645"/>
    <cellStyle name="40% - Ênfase4 2 4 3 4 2" xfId="14644"/>
    <cellStyle name="40% - Ênfase4 2 4 3 4 2 2" xfId="49769"/>
    <cellStyle name="40% - Ênfase4 2 4 3 4 3" xfId="22555"/>
    <cellStyle name="40% - Ênfase4 2 4 3 4 4" xfId="30683"/>
    <cellStyle name="40% - Ênfase4 2 4 3 4 5" xfId="38824"/>
    <cellStyle name="40% - Ênfase4 2 4 3 4 6" xfId="44009"/>
    <cellStyle name="40% - Ênfase4 2 4 3 4 7" xfId="55302"/>
    <cellStyle name="40% - Ênfase4 2 4 3 5" xfId="3646"/>
    <cellStyle name="40% - Ênfase4 2 4 3 5 2" xfId="16136"/>
    <cellStyle name="40% - Ênfase4 2 4 3 5 2 2" xfId="51261"/>
    <cellStyle name="40% - Ênfase4 2 4 3 5 3" xfId="24179"/>
    <cellStyle name="40% - Ênfase4 2 4 3 5 4" xfId="32307"/>
    <cellStyle name="40% - Ênfase4 2 4 3 5 5" xfId="40448"/>
    <cellStyle name="40% - Ênfase4 2 4 3 5 6" xfId="44010"/>
    <cellStyle name="40% - Ênfase4 2 4 3 5 7" xfId="55303"/>
    <cellStyle name="40% - Ênfase4 2 4 3 6" xfId="3647"/>
    <cellStyle name="40% - Ênfase4 2 4 3 6 2" xfId="11668"/>
    <cellStyle name="40% - Ênfase4 2 4 3 6 2 2" xfId="46805"/>
    <cellStyle name="40% - Ênfase4 2 4 3 6 3" xfId="19319"/>
    <cellStyle name="40% - Ênfase4 2 4 3 6 4" xfId="27447"/>
    <cellStyle name="40% - Ênfase4 2 4 3 6 5" xfId="35588"/>
    <cellStyle name="40% - Ênfase4 2 4 3 6 6" xfId="44011"/>
    <cellStyle name="40% - Ênfase4 2 4 3 6 7" xfId="55304"/>
    <cellStyle name="40% - Ênfase4 2 4 3 7" xfId="10143"/>
    <cellStyle name="40% - Ênfase4 2 4 3 7 2" xfId="45313"/>
    <cellStyle name="40% - Ênfase4 2 4 3 8" xfId="17683"/>
    <cellStyle name="40% - Ênfase4 2 4 3 9" xfId="25811"/>
    <cellStyle name="40% - Ênfase4 2 4 4" xfId="3648"/>
    <cellStyle name="40% - Ênfase4 2 4 4 10" xfId="44012"/>
    <cellStyle name="40% - Ênfase4 2 4 4 11" xfId="55305"/>
    <cellStyle name="40% - Ênfase4 2 4 4 2" xfId="3649"/>
    <cellStyle name="40% - Ênfase4 2 4 4 2 2" xfId="13612"/>
    <cellStyle name="40% - Ênfase4 2 4 4 2 2 2" xfId="48737"/>
    <cellStyle name="40% - Ênfase4 2 4 4 2 3" xfId="21433"/>
    <cellStyle name="40% - Ênfase4 2 4 4 2 4" xfId="29561"/>
    <cellStyle name="40% - Ênfase4 2 4 4 2 5" xfId="37702"/>
    <cellStyle name="40% - Ênfase4 2 4 4 2 6" xfId="44013"/>
    <cellStyle name="40% - Ênfase4 2 4 4 2 7" xfId="55306"/>
    <cellStyle name="40% - Ênfase4 2 4 4 3" xfId="3650"/>
    <cellStyle name="40% - Ênfase4 2 4 4 3 2" xfId="15100"/>
    <cellStyle name="40% - Ênfase4 2 4 4 3 2 2" xfId="50225"/>
    <cellStyle name="40% - Ênfase4 2 4 4 3 3" xfId="23053"/>
    <cellStyle name="40% - Ênfase4 2 4 4 3 4" xfId="31181"/>
    <cellStyle name="40% - Ênfase4 2 4 4 3 5" xfId="39322"/>
    <cellStyle name="40% - Ênfase4 2 4 4 3 6" xfId="44014"/>
    <cellStyle name="40% - Ênfase4 2 4 4 3 7" xfId="55307"/>
    <cellStyle name="40% - Ênfase4 2 4 4 4" xfId="3651"/>
    <cellStyle name="40% - Ênfase4 2 4 4 4 2" xfId="16592"/>
    <cellStyle name="40% - Ênfase4 2 4 4 4 2 2" xfId="51717"/>
    <cellStyle name="40% - Ênfase4 2 4 4 4 3" xfId="24677"/>
    <cellStyle name="40% - Ênfase4 2 4 4 4 4" xfId="32805"/>
    <cellStyle name="40% - Ênfase4 2 4 4 4 5" xfId="40946"/>
    <cellStyle name="40% - Ênfase4 2 4 4 4 6" xfId="44015"/>
    <cellStyle name="40% - Ênfase4 2 4 4 4 7" xfId="55308"/>
    <cellStyle name="40% - Ênfase4 2 4 4 5" xfId="3652"/>
    <cellStyle name="40% - Ênfase4 2 4 4 5 2" xfId="12138"/>
    <cellStyle name="40% - Ênfase4 2 4 4 5 2 2" xfId="47263"/>
    <cellStyle name="40% - Ênfase4 2 4 4 5 3" xfId="19817"/>
    <cellStyle name="40% - Ênfase4 2 4 4 5 4" xfId="27945"/>
    <cellStyle name="40% - Ênfase4 2 4 4 5 5" xfId="36086"/>
    <cellStyle name="40% - Ênfase4 2 4 4 5 6" xfId="44016"/>
    <cellStyle name="40% - Ênfase4 2 4 4 5 7" xfId="55309"/>
    <cellStyle name="40% - Ênfase4 2 4 4 6" xfId="10608"/>
    <cellStyle name="40% - Ênfase4 2 4 4 6 2" xfId="45761"/>
    <cellStyle name="40% - Ênfase4 2 4 4 7" xfId="18181"/>
    <cellStyle name="40% - Ênfase4 2 4 4 8" xfId="26309"/>
    <cellStyle name="40% - Ênfase4 2 4 4 9" xfId="34450"/>
    <cellStyle name="40% - Ênfase4 2 4 5" xfId="3653"/>
    <cellStyle name="40% - Ênfase4 2 4 5 2" xfId="12879"/>
    <cellStyle name="40% - Ênfase4 2 4 5 2 2" xfId="48004"/>
    <cellStyle name="40% - Ênfase4 2 4 5 3" xfId="20624"/>
    <cellStyle name="40% - Ênfase4 2 4 5 4" xfId="28752"/>
    <cellStyle name="40% - Ênfase4 2 4 5 5" xfId="36893"/>
    <cellStyle name="40% - Ênfase4 2 4 5 6" xfId="44017"/>
    <cellStyle name="40% - Ênfase4 2 4 5 7" xfId="55310"/>
    <cellStyle name="40% - Ênfase4 2 4 6" xfId="3654"/>
    <cellStyle name="40% - Ênfase4 2 4 6 2" xfId="14357"/>
    <cellStyle name="40% - Ênfase4 2 4 6 2 2" xfId="49482"/>
    <cellStyle name="40% - Ênfase4 2 4 6 3" xfId="22244"/>
    <cellStyle name="40% - Ênfase4 2 4 6 4" xfId="30372"/>
    <cellStyle name="40% - Ênfase4 2 4 6 5" xfId="38513"/>
    <cellStyle name="40% - Ênfase4 2 4 6 6" xfId="44018"/>
    <cellStyle name="40% - Ênfase4 2 4 6 7" xfId="55311"/>
    <cellStyle name="40% - Ênfase4 2 4 7" xfId="3655"/>
    <cellStyle name="40% - Ênfase4 2 4 7 2" xfId="15849"/>
    <cellStyle name="40% - Ênfase4 2 4 7 2 2" xfId="50974"/>
    <cellStyle name="40% - Ênfase4 2 4 7 3" xfId="23868"/>
    <cellStyle name="40% - Ênfase4 2 4 7 4" xfId="31996"/>
    <cellStyle name="40% - Ênfase4 2 4 7 5" xfId="40137"/>
    <cellStyle name="40% - Ênfase4 2 4 7 6" xfId="44019"/>
    <cellStyle name="40% - Ênfase4 2 4 7 7" xfId="55312"/>
    <cellStyle name="40% - Ênfase4 2 4 8" xfId="3656"/>
    <cellStyle name="40% - Ênfase4 2 4 8 2" xfId="11381"/>
    <cellStyle name="40% - Ênfase4 2 4 8 2 2" xfId="46518"/>
    <cellStyle name="40% - Ênfase4 2 4 8 3" xfId="19008"/>
    <cellStyle name="40% - Ênfase4 2 4 8 4" xfId="27136"/>
    <cellStyle name="40% - Ênfase4 2 4 8 5" xfId="35277"/>
    <cellStyle name="40% - Ênfase4 2 4 8 6" xfId="44020"/>
    <cellStyle name="40% - Ênfase4 2 4 8 7" xfId="55313"/>
    <cellStyle name="40% - Ênfase4 2 4 9" xfId="3657"/>
    <cellStyle name="40% - Ênfase4 2 4 9 2" xfId="44021"/>
    <cellStyle name="40% - Ênfase4 2 4 9 3" xfId="55314"/>
    <cellStyle name="40% - Ênfase4 2 5" xfId="3658"/>
    <cellStyle name="40% - Ênfase4 2 5 10" xfId="25534"/>
    <cellStyle name="40% - Ênfase4 2 5 11" xfId="33675"/>
    <cellStyle name="40% - Ênfase4 2 5 12" xfId="44022"/>
    <cellStyle name="40% - Ênfase4 2 5 13" xfId="55315"/>
    <cellStyle name="40% - Ênfase4 2 5 2" xfId="3659"/>
    <cellStyle name="40% - Ênfase4 2 5 2 10" xfId="33982"/>
    <cellStyle name="40% - Ênfase4 2 5 2 11" xfId="44023"/>
    <cellStyle name="40% - Ênfase4 2 5 2 12" xfId="55316"/>
    <cellStyle name="40% - Ênfase4 2 5 2 2" xfId="3660"/>
    <cellStyle name="40% - Ênfase4 2 5 2 2 10" xfId="44024"/>
    <cellStyle name="40% - Ênfase4 2 5 2 2 11" xfId="55317"/>
    <cellStyle name="40% - Ênfase4 2 5 2 2 2" xfId="3661"/>
    <cellStyle name="40% - Ênfase4 2 5 2 2 2 2" xfId="13925"/>
    <cellStyle name="40% - Ênfase4 2 5 2 2 2 2 2" xfId="49050"/>
    <cellStyle name="40% - Ênfase4 2 5 2 2 2 3" xfId="21774"/>
    <cellStyle name="40% - Ênfase4 2 5 2 2 2 4" xfId="29902"/>
    <cellStyle name="40% - Ênfase4 2 5 2 2 2 5" xfId="38043"/>
    <cellStyle name="40% - Ênfase4 2 5 2 2 2 6" xfId="44025"/>
    <cellStyle name="40% - Ênfase4 2 5 2 2 2 7" xfId="55318"/>
    <cellStyle name="40% - Ênfase4 2 5 2 2 3" xfId="3662"/>
    <cellStyle name="40% - Ênfase4 2 5 2 2 3 2" xfId="15413"/>
    <cellStyle name="40% - Ênfase4 2 5 2 2 3 2 2" xfId="50538"/>
    <cellStyle name="40% - Ênfase4 2 5 2 2 3 3" xfId="23394"/>
    <cellStyle name="40% - Ênfase4 2 5 2 2 3 4" xfId="31522"/>
    <cellStyle name="40% - Ênfase4 2 5 2 2 3 5" xfId="39663"/>
    <cellStyle name="40% - Ênfase4 2 5 2 2 3 6" xfId="44026"/>
    <cellStyle name="40% - Ênfase4 2 5 2 2 3 7" xfId="55319"/>
    <cellStyle name="40% - Ênfase4 2 5 2 2 4" xfId="3663"/>
    <cellStyle name="40% - Ênfase4 2 5 2 2 4 2" xfId="16905"/>
    <cellStyle name="40% - Ênfase4 2 5 2 2 4 2 2" xfId="52030"/>
    <cellStyle name="40% - Ênfase4 2 5 2 2 4 3" xfId="25018"/>
    <cellStyle name="40% - Ênfase4 2 5 2 2 4 4" xfId="33146"/>
    <cellStyle name="40% - Ênfase4 2 5 2 2 4 5" xfId="41287"/>
    <cellStyle name="40% - Ênfase4 2 5 2 2 4 6" xfId="44027"/>
    <cellStyle name="40% - Ênfase4 2 5 2 2 4 7" xfId="55320"/>
    <cellStyle name="40% - Ênfase4 2 5 2 2 5" xfId="3664"/>
    <cellStyle name="40% - Ênfase4 2 5 2 2 5 2" xfId="12451"/>
    <cellStyle name="40% - Ênfase4 2 5 2 2 5 2 2" xfId="47576"/>
    <cellStyle name="40% - Ênfase4 2 5 2 2 5 3" xfId="20158"/>
    <cellStyle name="40% - Ênfase4 2 5 2 2 5 4" xfId="28286"/>
    <cellStyle name="40% - Ênfase4 2 5 2 2 5 5" xfId="36427"/>
    <cellStyle name="40% - Ênfase4 2 5 2 2 5 6" xfId="44028"/>
    <cellStyle name="40% - Ênfase4 2 5 2 2 5 7" xfId="55321"/>
    <cellStyle name="40% - Ênfase4 2 5 2 2 6" xfId="10921"/>
    <cellStyle name="40% - Ênfase4 2 5 2 2 6 2" xfId="46074"/>
    <cellStyle name="40% - Ênfase4 2 5 2 2 7" xfId="18522"/>
    <cellStyle name="40% - Ênfase4 2 5 2 2 8" xfId="26650"/>
    <cellStyle name="40% - Ênfase4 2 5 2 2 9" xfId="34791"/>
    <cellStyle name="40% - Ênfase4 2 5 2 3" xfId="3665"/>
    <cellStyle name="40% - Ênfase4 2 5 2 3 2" xfId="13192"/>
    <cellStyle name="40% - Ênfase4 2 5 2 3 2 2" xfId="48317"/>
    <cellStyle name="40% - Ênfase4 2 5 2 3 3" xfId="20965"/>
    <cellStyle name="40% - Ênfase4 2 5 2 3 4" xfId="29093"/>
    <cellStyle name="40% - Ênfase4 2 5 2 3 5" xfId="37234"/>
    <cellStyle name="40% - Ênfase4 2 5 2 3 6" xfId="44029"/>
    <cellStyle name="40% - Ênfase4 2 5 2 3 7" xfId="55322"/>
    <cellStyle name="40% - Ênfase4 2 5 2 4" xfId="3666"/>
    <cellStyle name="40% - Ênfase4 2 5 2 4 2" xfId="14670"/>
    <cellStyle name="40% - Ênfase4 2 5 2 4 2 2" xfId="49795"/>
    <cellStyle name="40% - Ênfase4 2 5 2 4 3" xfId="22585"/>
    <cellStyle name="40% - Ênfase4 2 5 2 4 4" xfId="30713"/>
    <cellStyle name="40% - Ênfase4 2 5 2 4 5" xfId="38854"/>
    <cellStyle name="40% - Ênfase4 2 5 2 4 6" xfId="44030"/>
    <cellStyle name="40% - Ênfase4 2 5 2 4 7" xfId="55323"/>
    <cellStyle name="40% - Ênfase4 2 5 2 5" xfId="3667"/>
    <cellStyle name="40% - Ênfase4 2 5 2 5 2" xfId="16162"/>
    <cellStyle name="40% - Ênfase4 2 5 2 5 2 2" xfId="51287"/>
    <cellStyle name="40% - Ênfase4 2 5 2 5 3" xfId="24209"/>
    <cellStyle name="40% - Ênfase4 2 5 2 5 4" xfId="32337"/>
    <cellStyle name="40% - Ênfase4 2 5 2 5 5" xfId="40478"/>
    <cellStyle name="40% - Ênfase4 2 5 2 5 6" xfId="44031"/>
    <cellStyle name="40% - Ênfase4 2 5 2 5 7" xfId="55324"/>
    <cellStyle name="40% - Ênfase4 2 5 2 6" xfId="3668"/>
    <cellStyle name="40% - Ênfase4 2 5 2 6 2" xfId="11694"/>
    <cellStyle name="40% - Ênfase4 2 5 2 6 2 2" xfId="46831"/>
    <cellStyle name="40% - Ênfase4 2 5 2 6 3" xfId="19349"/>
    <cellStyle name="40% - Ênfase4 2 5 2 6 4" xfId="27477"/>
    <cellStyle name="40% - Ênfase4 2 5 2 6 5" xfId="35618"/>
    <cellStyle name="40% - Ênfase4 2 5 2 6 6" xfId="44032"/>
    <cellStyle name="40% - Ênfase4 2 5 2 6 7" xfId="55325"/>
    <cellStyle name="40% - Ênfase4 2 5 2 7" xfId="10169"/>
    <cellStyle name="40% - Ênfase4 2 5 2 7 2" xfId="45338"/>
    <cellStyle name="40% - Ênfase4 2 5 2 8" xfId="17713"/>
    <cellStyle name="40% - Ênfase4 2 5 2 9" xfId="25841"/>
    <cellStyle name="40% - Ênfase4 2 5 3" xfId="3669"/>
    <cellStyle name="40% - Ênfase4 2 5 3 10" xfId="44033"/>
    <cellStyle name="40% - Ênfase4 2 5 3 11" xfId="55326"/>
    <cellStyle name="40% - Ênfase4 2 5 3 2" xfId="3670"/>
    <cellStyle name="40% - Ênfase4 2 5 3 2 2" xfId="13640"/>
    <cellStyle name="40% - Ênfase4 2 5 3 2 2 2" xfId="48765"/>
    <cellStyle name="40% - Ênfase4 2 5 3 2 3" xfId="21467"/>
    <cellStyle name="40% - Ênfase4 2 5 3 2 4" xfId="29595"/>
    <cellStyle name="40% - Ênfase4 2 5 3 2 5" xfId="37736"/>
    <cellStyle name="40% - Ênfase4 2 5 3 2 6" xfId="44034"/>
    <cellStyle name="40% - Ênfase4 2 5 3 2 7" xfId="55327"/>
    <cellStyle name="40% - Ênfase4 2 5 3 3" xfId="3671"/>
    <cellStyle name="40% - Ênfase4 2 5 3 3 2" xfId="15128"/>
    <cellStyle name="40% - Ênfase4 2 5 3 3 2 2" xfId="50253"/>
    <cellStyle name="40% - Ênfase4 2 5 3 3 3" xfId="23087"/>
    <cellStyle name="40% - Ênfase4 2 5 3 3 4" xfId="31215"/>
    <cellStyle name="40% - Ênfase4 2 5 3 3 5" xfId="39356"/>
    <cellStyle name="40% - Ênfase4 2 5 3 3 6" xfId="44035"/>
    <cellStyle name="40% - Ênfase4 2 5 3 3 7" xfId="55328"/>
    <cellStyle name="40% - Ênfase4 2 5 3 4" xfId="3672"/>
    <cellStyle name="40% - Ênfase4 2 5 3 4 2" xfId="16620"/>
    <cellStyle name="40% - Ênfase4 2 5 3 4 2 2" xfId="51745"/>
    <cellStyle name="40% - Ênfase4 2 5 3 4 3" xfId="24711"/>
    <cellStyle name="40% - Ênfase4 2 5 3 4 4" xfId="32839"/>
    <cellStyle name="40% - Ênfase4 2 5 3 4 5" xfId="40980"/>
    <cellStyle name="40% - Ênfase4 2 5 3 4 6" xfId="44036"/>
    <cellStyle name="40% - Ênfase4 2 5 3 4 7" xfId="55329"/>
    <cellStyle name="40% - Ênfase4 2 5 3 5" xfId="3673"/>
    <cellStyle name="40% - Ênfase4 2 5 3 5 2" xfId="12166"/>
    <cellStyle name="40% - Ênfase4 2 5 3 5 2 2" xfId="47291"/>
    <cellStyle name="40% - Ênfase4 2 5 3 5 3" xfId="19851"/>
    <cellStyle name="40% - Ênfase4 2 5 3 5 4" xfId="27979"/>
    <cellStyle name="40% - Ênfase4 2 5 3 5 5" xfId="36120"/>
    <cellStyle name="40% - Ênfase4 2 5 3 5 6" xfId="44037"/>
    <cellStyle name="40% - Ênfase4 2 5 3 5 7" xfId="55330"/>
    <cellStyle name="40% - Ênfase4 2 5 3 6" xfId="10636"/>
    <cellStyle name="40% - Ênfase4 2 5 3 6 2" xfId="45789"/>
    <cellStyle name="40% - Ênfase4 2 5 3 7" xfId="18215"/>
    <cellStyle name="40% - Ênfase4 2 5 3 8" xfId="26343"/>
    <cellStyle name="40% - Ênfase4 2 5 3 9" xfId="34484"/>
    <cellStyle name="40% - Ênfase4 2 5 4" xfId="3674"/>
    <cellStyle name="40% - Ênfase4 2 5 4 2" xfId="12907"/>
    <cellStyle name="40% - Ênfase4 2 5 4 2 2" xfId="48032"/>
    <cellStyle name="40% - Ênfase4 2 5 4 3" xfId="20658"/>
    <cellStyle name="40% - Ênfase4 2 5 4 4" xfId="28786"/>
    <cellStyle name="40% - Ênfase4 2 5 4 5" xfId="36927"/>
    <cellStyle name="40% - Ênfase4 2 5 4 6" xfId="44038"/>
    <cellStyle name="40% - Ênfase4 2 5 4 7" xfId="55331"/>
    <cellStyle name="40% - Ênfase4 2 5 5" xfId="3675"/>
    <cellStyle name="40% - Ênfase4 2 5 5 2" xfId="14385"/>
    <cellStyle name="40% - Ênfase4 2 5 5 2 2" xfId="49510"/>
    <cellStyle name="40% - Ênfase4 2 5 5 3" xfId="22278"/>
    <cellStyle name="40% - Ênfase4 2 5 5 4" xfId="30406"/>
    <cellStyle name="40% - Ênfase4 2 5 5 5" xfId="38547"/>
    <cellStyle name="40% - Ênfase4 2 5 5 6" xfId="44039"/>
    <cellStyle name="40% - Ênfase4 2 5 5 7" xfId="55332"/>
    <cellStyle name="40% - Ênfase4 2 5 6" xfId="3676"/>
    <cellStyle name="40% - Ênfase4 2 5 6 2" xfId="15877"/>
    <cellStyle name="40% - Ênfase4 2 5 6 2 2" xfId="51002"/>
    <cellStyle name="40% - Ênfase4 2 5 6 3" xfId="23902"/>
    <cellStyle name="40% - Ênfase4 2 5 6 4" xfId="32030"/>
    <cellStyle name="40% - Ênfase4 2 5 6 5" xfId="40171"/>
    <cellStyle name="40% - Ênfase4 2 5 6 6" xfId="44040"/>
    <cellStyle name="40% - Ênfase4 2 5 6 7" xfId="55333"/>
    <cellStyle name="40% - Ênfase4 2 5 7" xfId="3677"/>
    <cellStyle name="40% - Ênfase4 2 5 7 2" xfId="11409"/>
    <cellStyle name="40% - Ênfase4 2 5 7 2 2" xfId="46546"/>
    <cellStyle name="40% - Ênfase4 2 5 7 3" xfId="19042"/>
    <cellStyle name="40% - Ênfase4 2 5 7 4" xfId="27170"/>
    <cellStyle name="40% - Ênfase4 2 5 7 5" xfId="35311"/>
    <cellStyle name="40% - Ênfase4 2 5 7 6" xfId="44041"/>
    <cellStyle name="40% - Ênfase4 2 5 7 7" xfId="55334"/>
    <cellStyle name="40% - Ênfase4 2 5 8" xfId="9822"/>
    <cellStyle name="40% - Ênfase4 2 5 8 2" xfId="45054"/>
    <cellStyle name="40% - Ênfase4 2 5 9" xfId="17406"/>
    <cellStyle name="40% - Ênfase4 2 6" xfId="3678"/>
    <cellStyle name="40% - Ênfase4 2 6 10" xfId="33827"/>
    <cellStyle name="40% - Ênfase4 2 6 11" xfId="44042"/>
    <cellStyle name="40% - Ênfase4 2 6 12" xfId="55335"/>
    <cellStyle name="40% - Ênfase4 2 6 2" xfId="3679"/>
    <cellStyle name="40% - Ênfase4 2 6 2 10" xfId="44043"/>
    <cellStyle name="40% - Ênfase4 2 6 2 11" xfId="55336"/>
    <cellStyle name="40% - Ênfase4 2 6 2 2" xfId="3680"/>
    <cellStyle name="40% - Ênfase4 2 6 2 2 2" xfId="13788"/>
    <cellStyle name="40% - Ênfase4 2 6 2 2 2 2" xfId="48913"/>
    <cellStyle name="40% - Ênfase4 2 6 2 2 3" xfId="21619"/>
    <cellStyle name="40% - Ênfase4 2 6 2 2 4" xfId="29747"/>
    <cellStyle name="40% - Ênfase4 2 6 2 2 5" xfId="37888"/>
    <cellStyle name="40% - Ênfase4 2 6 2 2 6" xfId="44044"/>
    <cellStyle name="40% - Ênfase4 2 6 2 2 7" xfId="55337"/>
    <cellStyle name="40% - Ênfase4 2 6 2 3" xfId="3681"/>
    <cellStyle name="40% - Ênfase4 2 6 2 3 2" xfId="15276"/>
    <cellStyle name="40% - Ênfase4 2 6 2 3 2 2" xfId="50401"/>
    <cellStyle name="40% - Ênfase4 2 6 2 3 3" xfId="23239"/>
    <cellStyle name="40% - Ênfase4 2 6 2 3 4" xfId="31367"/>
    <cellStyle name="40% - Ênfase4 2 6 2 3 5" xfId="39508"/>
    <cellStyle name="40% - Ênfase4 2 6 2 3 6" xfId="44045"/>
    <cellStyle name="40% - Ênfase4 2 6 2 3 7" xfId="55338"/>
    <cellStyle name="40% - Ênfase4 2 6 2 4" xfId="3682"/>
    <cellStyle name="40% - Ênfase4 2 6 2 4 2" xfId="16768"/>
    <cellStyle name="40% - Ênfase4 2 6 2 4 2 2" xfId="51893"/>
    <cellStyle name="40% - Ênfase4 2 6 2 4 3" xfId="24863"/>
    <cellStyle name="40% - Ênfase4 2 6 2 4 4" xfId="32991"/>
    <cellStyle name="40% - Ênfase4 2 6 2 4 5" xfId="41132"/>
    <cellStyle name="40% - Ênfase4 2 6 2 4 6" xfId="44046"/>
    <cellStyle name="40% - Ênfase4 2 6 2 4 7" xfId="55339"/>
    <cellStyle name="40% - Ênfase4 2 6 2 5" xfId="3683"/>
    <cellStyle name="40% - Ênfase4 2 6 2 5 2" xfId="12314"/>
    <cellStyle name="40% - Ênfase4 2 6 2 5 2 2" xfId="47439"/>
    <cellStyle name="40% - Ênfase4 2 6 2 5 3" xfId="20003"/>
    <cellStyle name="40% - Ênfase4 2 6 2 5 4" xfId="28131"/>
    <cellStyle name="40% - Ênfase4 2 6 2 5 5" xfId="36272"/>
    <cellStyle name="40% - Ênfase4 2 6 2 5 6" xfId="44047"/>
    <cellStyle name="40% - Ênfase4 2 6 2 5 7" xfId="55340"/>
    <cellStyle name="40% - Ênfase4 2 6 2 6" xfId="10784"/>
    <cellStyle name="40% - Ênfase4 2 6 2 6 2" xfId="45937"/>
    <cellStyle name="40% - Ênfase4 2 6 2 7" xfId="18367"/>
    <cellStyle name="40% - Ênfase4 2 6 2 8" xfId="26495"/>
    <cellStyle name="40% - Ênfase4 2 6 2 9" xfId="34636"/>
    <cellStyle name="40% - Ênfase4 2 6 3" xfId="3684"/>
    <cellStyle name="40% - Ênfase4 2 6 3 2" xfId="13055"/>
    <cellStyle name="40% - Ênfase4 2 6 3 2 2" xfId="48180"/>
    <cellStyle name="40% - Ênfase4 2 6 3 3" xfId="20810"/>
    <cellStyle name="40% - Ênfase4 2 6 3 4" xfId="28938"/>
    <cellStyle name="40% - Ênfase4 2 6 3 5" xfId="37079"/>
    <cellStyle name="40% - Ênfase4 2 6 3 6" xfId="44048"/>
    <cellStyle name="40% - Ênfase4 2 6 3 7" xfId="55341"/>
    <cellStyle name="40% - Ênfase4 2 6 4" xfId="3685"/>
    <cellStyle name="40% - Ênfase4 2 6 4 2" xfId="14533"/>
    <cellStyle name="40% - Ênfase4 2 6 4 2 2" xfId="49658"/>
    <cellStyle name="40% - Ênfase4 2 6 4 3" xfId="22430"/>
    <cellStyle name="40% - Ênfase4 2 6 4 4" xfId="30558"/>
    <cellStyle name="40% - Ênfase4 2 6 4 5" xfId="38699"/>
    <cellStyle name="40% - Ênfase4 2 6 4 6" xfId="44049"/>
    <cellStyle name="40% - Ênfase4 2 6 4 7" xfId="55342"/>
    <cellStyle name="40% - Ênfase4 2 6 5" xfId="3686"/>
    <cellStyle name="40% - Ênfase4 2 6 5 2" xfId="16025"/>
    <cellStyle name="40% - Ênfase4 2 6 5 2 2" xfId="51150"/>
    <cellStyle name="40% - Ênfase4 2 6 5 3" xfId="24054"/>
    <cellStyle name="40% - Ênfase4 2 6 5 4" xfId="32182"/>
    <cellStyle name="40% - Ênfase4 2 6 5 5" xfId="40323"/>
    <cellStyle name="40% - Ênfase4 2 6 5 6" xfId="44050"/>
    <cellStyle name="40% - Ênfase4 2 6 5 7" xfId="55343"/>
    <cellStyle name="40% - Ênfase4 2 6 6" xfId="3687"/>
    <cellStyle name="40% - Ênfase4 2 6 6 2" xfId="11557"/>
    <cellStyle name="40% - Ênfase4 2 6 6 2 2" xfId="46694"/>
    <cellStyle name="40% - Ênfase4 2 6 6 3" xfId="19194"/>
    <cellStyle name="40% - Ênfase4 2 6 6 4" xfId="27322"/>
    <cellStyle name="40% - Ênfase4 2 6 6 5" xfId="35463"/>
    <cellStyle name="40% - Ênfase4 2 6 6 6" xfId="44051"/>
    <cellStyle name="40% - Ênfase4 2 6 6 7" xfId="55344"/>
    <cellStyle name="40% - Ênfase4 2 6 7" xfId="10015"/>
    <cellStyle name="40% - Ênfase4 2 6 7 2" xfId="45202"/>
    <cellStyle name="40% - Ênfase4 2 6 8" xfId="17558"/>
    <cellStyle name="40% - Ênfase4 2 6 9" xfId="25686"/>
    <cellStyle name="40% - Ênfase4 2 7" xfId="3688"/>
    <cellStyle name="40% - Ênfase4 2 7 10" xfId="34044"/>
    <cellStyle name="40% - Ênfase4 2 7 11" xfId="44052"/>
    <cellStyle name="40% - Ênfase4 2 7 12" xfId="55345"/>
    <cellStyle name="40% - Ênfase4 2 7 2" xfId="3689"/>
    <cellStyle name="40% - Ênfase4 2 7 2 10" xfId="44053"/>
    <cellStyle name="40% - Ênfase4 2 7 2 11" xfId="55346"/>
    <cellStyle name="40% - Ênfase4 2 7 2 2" xfId="3690"/>
    <cellStyle name="40% - Ênfase4 2 7 2 2 2" xfId="13979"/>
    <cellStyle name="40% - Ênfase4 2 7 2 2 2 2" xfId="49104"/>
    <cellStyle name="40% - Ênfase4 2 7 2 2 3" xfId="21836"/>
    <cellStyle name="40% - Ênfase4 2 7 2 2 4" xfId="29964"/>
    <cellStyle name="40% - Ênfase4 2 7 2 2 5" xfId="38105"/>
    <cellStyle name="40% - Ênfase4 2 7 2 2 6" xfId="44054"/>
    <cellStyle name="40% - Ênfase4 2 7 2 2 7" xfId="55347"/>
    <cellStyle name="40% - Ênfase4 2 7 2 3" xfId="3691"/>
    <cellStyle name="40% - Ênfase4 2 7 2 3 2" xfId="15467"/>
    <cellStyle name="40% - Ênfase4 2 7 2 3 2 2" xfId="50592"/>
    <cellStyle name="40% - Ênfase4 2 7 2 3 3" xfId="23456"/>
    <cellStyle name="40% - Ênfase4 2 7 2 3 4" xfId="31584"/>
    <cellStyle name="40% - Ênfase4 2 7 2 3 5" xfId="39725"/>
    <cellStyle name="40% - Ênfase4 2 7 2 3 6" xfId="44055"/>
    <cellStyle name="40% - Ênfase4 2 7 2 3 7" xfId="55348"/>
    <cellStyle name="40% - Ênfase4 2 7 2 4" xfId="3692"/>
    <cellStyle name="40% - Ênfase4 2 7 2 4 2" xfId="16959"/>
    <cellStyle name="40% - Ênfase4 2 7 2 4 2 2" xfId="52084"/>
    <cellStyle name="40% - Ênfase4 2 7 2 4 3" xfId="25080"/>
    <cellStyle name="40% - Ênfase4 2 7 2 4 4" xfId="33208"/>
    <cellStyle name="40% - Ênfase4 2 7 2 4 5" xfId="41349"/>
    <cellStyle name="40% - Ênfase4 2 7 2 4 6" xfId="44056"/>
    <cellStyle name="40% - Ênfase4 2 7 2 4 7" xfId="55349"/>
    <cellStyle name="40% - Ênfase4 2 7 2 5" xfId="3693"/>
    <cellStyle name="40% - Ênfase4 2 7 2 5 2" xfId="12505"/>
    <cellStyle name="40% - Ênfase4 2 7 2 5 2 2" xfId="47630"/>
    <cellStyle name="40% - Ênfase4 2 7 2 5 3" xfId="20220"/>
    <cellStyle name="40% - Ênfase4 2 7 2 5 4" xfId="28348"/>
    <cellStyle name="40% - Ênfase4 2 7 2 5 5" xfId="36489"/>
    <cellStyle name="40% - Ênfase4 2 7 2 5 6" xfId="44057"/>
    <cellStyle name="40% - Ênfase4 2 7 2 5 7" xfId="55350"/>
    <cellStyle name="40% - Ênfase4 2 7 2 6" xfId="10975"/>
    <cellStyle name="40% - Ênfase4 2 7 2 6 2" xfId="46128"/>
    <cellStyle name="40% - Ênfase4 2 7 2 7" xfId="18584"/>
    <cellStyle name="40% - Ênfase4 2 7 2 8" xfId="26712"/>
    <cellStyle name="40% - Ênfase4 2 7 2 9" xfId="34853"/>
    <cellStyle name="40% - Ênfase4 2 7 3" xfId="3694"/>
    <cellStyle name="40% - Ênfase4 2 7 3 2" xfId="13241"/>
    <cellStyle name="40% - Ênfase4 2 7 3 2 2" xfId="48366"/>
    <cellStyle name="40% - Ênfase4 2 7 3 3" xfId="21027"/>
    <cellStyle name="40% - Ênfase4 2 7 3 4" xfId="29155"/>
    <cellStyle name="40% - Ênfase4 2 7 3 5" xfId="37296"/>
    <cellStyle name="40% - Ênfase4 2 7 3 6" xfId="44058"/>
    <cellStyle name="40% - Ênfase4 2 7 3 7" xfId="55351"/>
    <cellStyle name="40% - Ênfase4 2 7 4" xfId="3695"/>
    <cellStyle name="40% - Ênfase4 2 7 4 2" xfId="14724"/>
    <cellStyle name="40% - Ênfase4 2 7 4 2 2" xfId="49849"/>
    <cellStyle name="40% - Ênfase4 2 7 4 3" xfId="22647"/>
    <cellStyle name="40% - Ênfase4 2 7 4 4" xfId="30775"/>
    <cellStyle name="40% - Ênfase4 2 7 4 5" xfId="38916"/>
    <cellStyle name="40% - Ênfase4 2 7 4 6" xfId="44059"/>
    <cellStyle name="40% - Ênfase4 2 7 4 7" xfId="55352"/>
    <cellStyle name="40% - Ênfase4 2 7 5" xfId="3696"/>
    <cellStyle name="40% - Ênfase4 2 7 5 2" xfId="16216"/>
    <cellStyle name="40% - Ênfase4 2 7 5 2 2" xfId="51341"/>
    <cellStyle name="40% - Ênfase4 2 7 5 3" xfId="24271"/>
    <cellStyle name="40% - Ênfase4 2 7 5 4" xfId="32399"/>
    <cellStyle name="40% - Ênfase4 2 7 5 5" xfId="40540"/>
    <cellStyle name="40% - Ênfase4 2 7 5 6" xfId="44060"/>
    <cellStyle name="40% - Ênfase4 2 7 5 7" xfId="55353"/>
    <cellStyle name="40% - Ênfase4 2 7 6" xfId="3697"/>
    <cellStyle name="40% - Ênfase4 2 7 6 2" xfId="11748"/>
    <cellStyle name="40% - Ênfase4 2 7 6 2 2" xfId="46885"/>
    <cellStyle name="40% - Ênfase4 2 7 6 3" xfId="19411"/>
    <cellStyle name="40% - Ênfase4 2 7 6 4" xfId="27539"/>
    <cellStyle name="40% - Ênfase4 2 7 6 5" xfId="35680"/>
    <cellStyle name="40% - Ênfase4 2 7 6 6" xfId="44061"/>
    <cellStyle name="40% - Ênfase4 2 7 6 7" xfId="55354"/>
    <cellStyle name="40% - Ênfase4 2 7 7" xfId="10225"/>
    <cellStyle name="40% - Ênfase4 2 7 7 2" xfId="45391"/>
    <cellStyle name="40% - Ênfase4 2 7 8" xfId="17775"/>
    <cellStyle name="40% - Ênfase4 2 7 9" xfId="25903"/>
    <cellStyle name="40% - Ênfase4 2 8" xfId="3698"/>
    <cellStyle name="40% - Ênfase4 2 8 10" xfId="34111"/>
    <cellStyle name="40% - Ênfase4 2 8 11" xfId="44062"/>
    <cellStyle name="40% - Ênfase4 2 8 12" xfId="55355"/>
    <cellStyle name="40% - Ênfase4 2 8 2" xfId="3699"/>
    <cellStyle name="40% - Ênfase4 2 8 2 10" xfId="44063"/>
    <cellStyle name="40% - Ênfase4 2 8 2 11" xfId="55356"/>
    <cellStyle name="40% - Ênfase4 2 8 2 2" xfId="3700"/>
    <cellStyle name="40% - Ênfase4 2 8 2 2 2" xfId="14040"/>
    <cellStyle name="40% - Ênfase4 2 8 2 2 2 2" xfId="49165"/>
    <cellStyle name="40% - Ênfase4 2 8 2 2 3" xfId="21903"/>
    <cellStyle name="40% - Ênfase4 2 8 2 2 4" xfId="30031"/>
    <cellStyle name="40% - Ênfase4 2 8 2 2 5" xfId="38172"/>
    <cellStyle name="40% - Ênfase4 2 8 2 2 6" xfId="44064"/>
    <cellStyle name="40% - Ênfase4 2 8 2 2 7" xfId="55357"/>
    <cellStyle name="40% - Ênfase4 2 8 2 3" xfId="3701"/>
    <cellStyle name="40% - Ênfase4 2 8 2 3 2" xfId="15528"/>
    <cellStyle name="40% - Ênfase4 2 8 2 3 2 2" xfId="50653"/>
    <cellStyle name="40% - Ênfase4 2 8 2 3 3" xfId="23523"/>
    <cellStyle name="40% - Ênfase4 2 8 2 3 4" xfId="31651"/>
    <cellStyle name="40% - Ênfase4 2 8 2 3 5" xfId="39792"/>
    <cellStyle name="40% - Ênfase4 2 8 2 3 6" xfId="44065"/>
    <cellStyle name="40% - Ênfase4 2 8 2 3 7" xfId="55358"/>
    <cellStyle name="40% - Ênfase4 2 8 2 4" xfId="3702"/>
    <cellStyle name="40% - Ênfase4 2 8 2 4 2" xfId="17020"/>
    <cellStyle name="40% - Ênfase4 2 8 2 4 2 2" xfId="52145"/>
    <cellStyle name="40% - Ênfase4 2 8 2 4 3" xfId="25147"/>
    <cellStyle name="40% - Ênfase4 2 8 2 4 4" xfId="33275"/>
    <cellStyle name="40% - Ênfase4 2 8 2 4 5" xfId="41416"/>
    <cellStyle name="40% - Ênfase4 2 8 2 4 6" xfId="44066"/>
    <cellStyle name="40% - Ênfase4 2 8 2 4 7" xfId="55359"/>
    <cellStyle name="40% - Ênfase4 2 8 2 5" xfId="3703"/>
    <cellStyle name="40% - Ênfase4 2 8 2 5 2" xfId="12566"/>
    <cellStyle name="40% - Ênfase4 2 8 2 5 2 2" xfId="47691"/>
    <cellStyle name="40% - Ênfase4 2 8 2 5 3" xfId="20287"/>
    <cellStyle name="40% - Ênfase4 2 8 2 5 4" xfId="28415"/>
    <cellStyle name="40% - Ênfase4 2 8 2 5 5" xfId="36556"/>
    <cellStyle name="40% - Ênfase4 2 8 2 5 6" xfId="44067"/>
    <cellStyle name="40% - Ênfase4 2 8 2 5 7" xfId="55360"/>
    <cellStyle name="40% - Ênfase4 2 8 2 6" xfId="11036"/>
    <cellStyle name="40% - Ênfase4 2 8 2 6 2" xfId="46189"/>
    <cellStyle name="40% - Ênfase4 2 8 2 7" xfId="18651"/>
    <cellStyle name="40% - Ênfase4 2 8 2 8" xfId="26779"/>
    <cellStyle name="40% - Ênfase4 2 8 2 9" xfId="34920"/>
    <cellStyle name="40% - Ênfase4 2 8 3" xfId="3704"/>
    <cellStyle name="40% - Ênfase4 2 8 3 2" xfId="13302"/>
    <cellStyle name="40% - Ênfase4 2 8 3 2 2" xfId="48427"/>
    <cellStyle name="40% - Ênfase4 2 8 3 3" xfId="21094"/>
    <cellStyle name="40% - Ênfase4 2 8 3 4" xfId="29222"/>
    <cellStyle name="40% - Ênfase4 2 8 3 5" xfId="37363"/>
    <cellStyle name="40% - Ênfase4 2 8 3 6" xfId="44068"/>
    <cellStyle name="40% - Ênfase4 2 8 3 7" xfId="55361"/>
    <cellStyle name="40% - Ênfase4 2 8 4" xfId="3705"/>
    <cellStyle name="40% - Ênfase4 2 8 4 2" xfId="14785"/>
    <cellStyle name="40% - Ênfase4 2 8 4 2 2" xfId="49910"/>
    <cellStyle name="40% - Ênfase4 2 8 4 3" xfId="22714"/>
    <cellStyle name="40% - Ênfase4 2 8 4 4" xfId="30842"/>
    <cellStyle name="40% - Ênfase4 2 8 4 5" xfId="38983"/>
    <cellStyle name="40% - Ênfase4 2 8 4 6" xfId="44069"/>
    <cellStyle name="40% - Ênfase4 2 8 4 7" xfId="55362"/>
    <cellStyle name="40% - Ênfase4 2 8 5" xfId="3706"/>
    <cellStyle name="40% - Ênfase4 2 8 5 2" xfId="16277"/>
    <cellStyle name="40% - Ênfase4 2 8 5 2 2" xfId="51402"/>
    <cellStyle name="40% - Ênfase4 2 8 5 3" xfId="24338"/>
    <cellStyle name="40% - Ênfase4 2 8 5 4" xfId="32466"/>
    <cellStyle name="40% - Ênfase4 2 8 5 5" xfId="40607"/>
    <cellStyle name="40% - Ênfase4 2 8 5 6" xfId="44070"/>
    <cellStyle name="40% - Ênfase4 2 8 5 7" xfId="55363"/>
    <cellStyle name="40% - Ênfase4 2 8 6" xfId="3707"/>
    <cellStyle name="40% - Ênfase4 2 8 6 2" xfId="11809"/>
    <cellStyle name="40% - Ênfase4 2 8 6 2 2" xfId="46946"/>
    <cellStyle name="40% - Ênfase4 2 8 6 3" xfId="19478"/>
    <cellStyle name="40% - Ênfase4 2 8 6 4" xfId="27606"/>
    <cellStyle name="40% - Ênfase4 2 8 6 5" xfId="35747"/>
    <cellStyle name="40% - Ênfase4 2 8 6 6" xfId="44071"/>
    <cellStyle name="40% - Ênfase4 2 8 6 7" xfId="55364"/>
    <cellStyle name="40% - Ênfase4 2 8 7" xfId="10286"/>
    <cellStyle name="40% - Ênfase4 2 8 7 2" xfId="45452"/>
    <cellStyle name="40% - Ênfase4 2 8 8" xfId="17842"/>
    <cellStyle name="40% - Ênfase4 2 8 9" xfId="25970"/>
    <cellStyle name="40% - Ênfase4 2 9" xfId="3708"/>
    <cellStyle name="40% - Ênfase4 2 9 10" xfId="34178"/>
    <cellStyle name="40% - Ênfase4 2 9 11" xfId="44072"/>
    <cellStyle name="40% - Ênfase4 2 9 12" xfId="55365"/>
    <cellStyle name="40% - Ênfase4 2 9 2" xfId="3709"/>
    <cellStyle name="40% - Ênfase4 2 9 2 10" xfId="44073"/>
    <cellStyle name="40% - Ênfase4 2 9 2 11" xfId="55366"/>
    <cellStyle name="40% - Ênfase4 2 9 2 2" xfId="3710"/>
    <cellStyle name="40% - Ênfase4 2 9 2 2 2" xfId="14101"/>
    <cellStyle name="40% - Ênfase4 2 9 2 2 2 2" xfId="49226"/>
    <cellStyle name="40% - Ênfase4 2 9 2 2 3" xfId="21970"/>
    <cellStyle name="40% - Ênfase4 2 9 2 2 4" xfId="30098"/>
    <cellStyle name="40% - Ênfase4 2 9 2 2 5" xfId="38239"/>
    <cellStyle name="40% - Ênfase4 2 9 2 2 6" xfId="44074"/>
    <cellStyle name="40% - Ênfase4 2 9 2 2 7" xfId="55367"/>
    <cellStyle name="40% - Ênfase4 2 9 2 3" xfId="3711"/>
    <cellStyle name="40% - Ênfase4 2 9 2 3 2" xfId="15589"/>
    <cellStyle name="40% - Ênfase4 2 9 2 3 2 2" xfId="50714"/>
    <cellStyle name="40% - Ênfase4 2 9 2 3 3" xfId="23590"/>
    <cellStyle name="40% - Ênfase4 2 9 2 3 4" xfId="31718"/>
    <cellStyle name="40% - Ênfase4 2 9 2 3 5" xfId="39859"/>
    <cellStyle name="40% - Ênfase4 2 9 2 3 6" xfId="44075"/>
    <cellStyle name="40% - Ênfase4 2 9 2 3 7" xfId="55368"/>
    <cellStyle name="40% - Ênfase4 2 9 2 4" xfId="3712"/>
    <cellStyle name="40% - Ênfase4 2 9 2 4 2" xfId="17081"/>
    <cellStyle name="40% - Ênfase4 2 9 2 4 2 2" xfId="52206"/>
    <cellStyle name="40% - Ênfase4 2 9 2 4 3" xfId="25214"/>
    <cellStyle name="40% - Ênfase4 2 9 2 4 4" xfId="33342"/>
    <cellStyle name="40% - Ênfase4 2 9 2 4 5" xfId="41483"/>
    <cellStyle name="40% - Ênfase4 2 9 2 4 6" xfId="44076"/>
    <cellStyle name="40% - Ênfase4 2 9 2 4 7" xfId="55369"/>
    <cellStyle name="40% - Ênfase4 2 9 2 5" xfId="3713"/>
    <cellStyle name="40% - Ênfase4 2 9 2 5 2" xfId="12627"/>
    <cellStyle name="40% - Ênfase4 2 9 2 5 2 2" xfId="47752"/>
    <cellStyle name="40% - Ênfase4 2 9 2 5 3" xfId="20354"/>
    <cellStyle name="40% - Ênfase4 2 9 2 5 4" xfId="28482"/>
    <cellStyle name="40% - Ênfase4 2 9 2 5 5" xfId="36623"/>
    <cellStyle name="40% - Ênfase4 2 9 2 5 6" xfId="44077"/>
    <cellStyle name="40% - Ênfase4 2 9 2 5 7" xfId="55370"/>
    <cellStyle name="40% - Ênfase4 2 9 2 6" xfId="11097"/>
    <cellStyle name="40% - Ênfase4 2 9 2 6 2" xfId="46250"/>
    <cellStyle name="40% - Ênfase4 2 9 2 7" xfId="18718"/>
    <cellStyle name="40% - Ênfase4 2 9 2 8" xfId="26846"/>
    <cellStyle name="40% - Ênfase4 2 9 2 9" xfId="34987"/>
    <cellStyle name="40% - Ênfase4 2 9 3" xfId="3714"/>
    <cellStyle name="40% - Ênfase4 2 9 3 2" xfId="13363"/>
    <cellStyle name="40% - Ênfase4 2 9 3 2 2" xfId="48488"/>
    <cellStyle name="40% - Ênfase4 2 9 3 3" xfId="21161"/>
    <cellStyle name="40% - Ênfase4 2 9 3 4" xfId="29289"/>
    <cellStyle name="40% - Ênfase4 2 9 3 5" xfId="37430"/>
    <cellStyle name="40% - Ênfase4 2 9 3 6" xfId="44078"/>
    <cellStyle name="40% - Ênfase4 2 9 3 7" xfId="55371"/>
    <cellStyle name="40% - Ênfase4 2 9 4" xfId="3715"/>
    <cellStyle name="40% - Ênfase4 2 9 4 2" xfId="14846"/>
    <cellStyle name="40% - Ênfase4 2 9 4 2 2" xfId="49971"/>
    <cellStyle name="40% - Ênfase4 2 9 4 3" xfId="22781"/>
    <cellStyle name="40% - Ênfase4 2 9 4 4" xfId="30909"/>
    <cellStyle name="40% - Ênfase4 2 9 4 5" xfId="39050"/>
    <cellStyle name="40% - Ênfase4 2 9 4 6" xfId="44079"/>
    <cellStyle name="40% - Ênfase4 2 9 4 7" xfId="55372"/>
    <cellStyle name="40% - Ênfase4 2 9 5" xfId="3716"/>
    <cellStyle name="40% - Ênfase4 2 9 5 2" xfId="16338"/>
    <cellStyle name="40% - Ênfase4 2 9 5 2 2" xfId="51463"/>
    <cellStyle name="40% - Ênfase4 2 9 5 3" xfId="24405"/>
    <cellStyle name="40% - Ênfase4 2 9 5 4" xfId="32533"/>
    <cellStyle name="40% - Ênfase4 2 9 5 5" xfId="40674"/>
    <cellStyle name="40% - Ênfase4 2 9 5 6" xfId="44080"/>
    <cellStyle name="40% - Ênfase4 2 9 5 7" xfId="55373"/>
    <cellStyle name="40% - Ênfase4 2 9 6" xfId="3717"/>
    <cellStyle name="40% - Ênfase4 2 9 6 2" xfId="11870"/>
    <cellStyle name="40% - Ênfase4 2 9 6 2 2" xfId="47007"/>
    <cellStyle name="40% - Ênfase4 2 9 6 3" xfId="19545"/>
    <cellStyle name="40% - Ênfase4 2 9 6 4" xfId="27673"/>
    <cellStyle name="40% - Ênfase4 2 9 6 5" xfId="35814"/>
    <cellStyle name="40% - Ênfase4 2 9 6 6" xfId="44081"/>
    <cellStyle name="40% - Ênfase4 2 9 6 7" xfId="55374"/>
    <cellStyle name="40% - Ênfase4 2 9 7" xfId="10354"/>
    <cellStyle name="40% - Ênfase4 2 9 7 2" xfId="45510"/>
    <cellStyle name="40% - Ênfase4 2 9 8" xfId="17909"/>
    <cellStyle name="40% - Ênfase4 2 9 9" xfId="26037"/>
    <cellStyle name="40% - Ênfase4 20" xfId="17238"/>
    <cellStyle name="40% - Ênfase4 21" xfId="25366"/>
    <cellStyle name="40% - Ênfase4 22" xfId="33494"/>
    <cellStyle name="40% - Ênfase4 23" xfId="52275"/>
    <cellStyle name="40% - Ênfase4 24" xfId="55146"/>
    <cellStyle name="40% - Ênfase4 25" xfId="60832"/>
    <cellStyle name="40% - Ênfase4 26" xfId="60851"/>
    <cellStyle name="40% - Ênfase4 27" xfId="60931"/>
    <cellStyle name="40% - Ênfase4 28" xfId="60949"/>
    <cellStyle name="40% - Ênfase4 29" xfId="61428"/>
    <cellStyle name="40% - Ênfase4 3" xfId="76"/>
    <cellStyle name="40% - Ênfase4 3 2" xfId="77"/>
    <cellStyle name="40% - Ênfase4 3 2 2" xfId="3719"/>
    <cellStyle name="40% - Ênfase4 3 2 2 2" xfId="3720"/>
    <cellStyle name="40% - Ênfase4 3 2 2 2 2" xfId="44084"/>
    <cellStyle name="40% - Ênfase4 3 2 2 3" xfId="44083"/>
    <cellStyle name="40% - Ênfase4 3 2 3" xfId="3721"/>
    <cellStyle name="40% - Ênfase4 3 2 3 2" xfId="3722"/>
    <cellStyle name="40% - Ênfase4 3 2 3 2 2" xfId="44086"/>
    <cellStyle name="40% - Ênfase4 3 2 3 3" xfId="44085"/>
    <cellStyle name="40% - Ênfase4 3 2 4" xfId="3723"/>
    <cellStyle name="40% - Ênfase4 3 2 4 2" xfId="44087"/>
    <cellStyle name="40% - Ênfase4 3 2 5" xfId="3724"/>
    <cellStyle name="40% - Ênfase4 3 2 5 2" xfId="44088"/>
    <cellStyle name="40% - Ênfase4 3 3" xfId="78"/>
    <cellStyle name="40% - Ênfase4 3 4" xfId="61001"/>
    <cellStyle name="40% - Ênfase4 3 5" xfId="61458"/>
    <cellStyle name="40% - Ênfase4 3 6" xfId="61665"/>
    <cellStyle name="40% - Ênfase4 30" xfId="61634"/>
    <cellStyle name="40% - Ênfase4 4" xfId="3726"/>
    <cellStyle name="40% - Ênfase4 4 10" xfId="25402"/>
    <cellStyle name="40% - Ênfase4 4 11" xfId="33531"/>
    <cellStyle name="40% - Ênfase4 4 12" xfId="44090"/>
    <cellStyle name="40% - Ênfase4 4 13" xfId="55375"/>
    <cellStyle name="40% - Ênfase4 4 14" xfId="61022"/>
    <cellStyle name="40% - Ênfase4 4 15" xfId="61479"/>
    <cellStyle name="40% - Ênfase4 4 16" xfId="61686"/>
    <cellStyle name="40% - Ênfase4 4 2" xfId="3727"/>
    <cellStyle name="40% - Ênfase4 4 2 10" xfId="33846"/>
    <cellStyle name="40% - Ênfase4 4 2 11" xfId="44091"/>
    <cellStyle name="40% - Ênfase4 4 2 12" xfId="55376"/>
    <cellStyle name="40% - Ênfase4 4 2 2" xfId="3728"/>
    <cellStyle name="40% - Ênfase4 4 2 2 10" xfId="44092"/>
    <cellStyle name="40% - Ênfase4 4 2 2 11" xfId="55377"/>
    <cellStyle name="40% - Ênfase4 4 2 2 2" xfId="3729"/>
    <cellStyle name="40% - Ênfase4 4 2 2 2 2" xfId="13806"/>
    <cellStyle name="40% - Ênfase4 4 2 2 2 2 2" xfId="48931"/>
    <cellStyle name="40% - Ênfase4 4 2 2 2 3" xfId="21638"/>
    <cellStyle name="40% - Ênfase4 4 2 2 2 4" xfId="29766"/>
    <cellStyle name="40% - Ênfase4 4 2 2 2 5" xfId="37907"/>
    <cellStyle name="40% - Ênfase4 4 2 2 2 6" xfId="44093"/>
    <cellStyle name="40% - Ênfase4 4 2 2 2 7" xfId="55378"/>
    <cellStyle name="40% - Ênfase4 4 2 2 3" xfId="3730"/>
    <cellStyle name="40% - Ênfase4 4 2 2 3 2" xfId="15294"/>
    <cellStyle name="40% - Ênfase4 4 2 2 3 2 2" xfId="50419"/>
    <cellStyle name="40% - Ênfase4 4 2 2 3 3" xfId="23258"/>
    <cellStyle name="40% - Ênfase4 4 2 2 3 4" xfId="31386"/>
    <cellStyle name="40% - Ênfase4 4 2 2 3 5" xfId="39527"/>
    <cellStyle name="40% - Ênfase4 4 2 2 3 6" xfId="44094"/>
    <cellStyle name="40% - Ênfase4 4 2 2 3 7" xfId="55379"/>
    <cellStyle name="40% - Ênfase4 4 2 2 4" xfId="3731"/>
    <cellStyle name="40% - Ênfase4 4 2 2 4 2" xfId="16786"/>
    <cellStyle name="40% - Ênfase4 4 2 2 4 2 2" xfId="51911"/>
    <cellStyle name="40% - Ênfase4 4 2 2 4 3" xfId="24882"/>
    <cellStyle name="40% - Ênfase4 4 2 2 4 4" xfId="33010"/>
    <cellStyle name="40% - Ênfase4 4 2 2 4 5" xfId="41151"/>
    <cellStyle name="40% - Ênfase4 4 2 2 4 6" xfId="44095"/>
    <cellStyle name="40% - Ênfase4 4 2 2 4 7" xfId="55380"/>
    <cellStyle name="40% - Ênfase4 4 2 2 5" xfId="3732"/>
    <cellStyle name="40% - Ênfase4 4 2 2 5 2" xfId="12332"/>
    <cellStyle name="40% - Ênfase4 4 2 2 5 2 2" xfId="47457"/>
    <cellStyle name="40% - Ênfase4 4 2 2 5 3" xfId="20022"/>
    <cellStyle name="40% - Ênfase4 4 2 2 5 4" xfId="28150"/>
    <cellStyle name="40% - Ênfase4 4 2 2 5 5" xfId="36291"/>
    <cellStyle name="40% - Ênfase4 4 2 2 5 6" xfId="44096"/>
    <cellStyle name="40% - Ênfase4 4 2 2 5 7" xfId="55381"/>
    <cellStyle name="40% - Ênfase4 4 2 2 6" xfId="10802"/>
    <cellStyle name="40% - Ênfase4 4 2 2 6 2" xfId="45955"/>
    <cellStyle name="40% - Ênfase4 4 2 2 7" xfId="18386"/>
    <cellStyle name="40% - Ênfase4 4 2 2 8" xfId="26514"/>
    <cellStyle name="40% - Ênfase4 4 2 2 9" xfId="34655"/>
    <cellStyle name="40% - Ênfase4 4 2 3" xfId="3733"/>
    <cellStyle name="40% - Ênfase4 4 2 3 2" xfId="13073"/>
    <cellStyle name="40% - Ênfase4 4 2 3 2 2" xfId="48198"/>
    <cellStyle name="40% - Ênfase4 4 2 3 3" xfId="20829"/>
    <cellStyle name="40% - Ênfase4 4 2 3 4" xfId="28957"/>
    <cellStyle name="40% - Ênfase4 4 2 3 5" xfId="37098"/>
    <cellStyle name="40% - Ênfase4 4 2 3 6" xfId="44097"/>
    <cellStyle name="40% - Ênfase4 4 2 3 7" xfId="55382"/>
    <cellStyle name="40% - Ênfase4 4 2 4" xfId="3734"/>
    <cellStyle name="40% - Ênfase4 4 2 4 2" xfId="14551"/>
    <cellStyle name="40% - Ênfase4 4 2 4 2 2" xfId="49676"/>
    <cellStyle name="40% - Ênfase4 4 2 4 3" xfId="22449"/>
    <cellStyle name="40% - Ênfase4 4 2 4 4" xfId="30577"/>
    <cellStyle name="40% - Ênfase4 4 2 4 5" xfId="38718"/>
    <cellStyle name="40% - Ênfase4 4 2 4 6" xfId="44098"/>
    <cellStyle name="40% - Ênfase4 4 2 4 7" xfId="55383"/>
    <cellStyle name="40% - Ênfase4 4 2 5" xfId="3735"/>
    <cellStyle name="40% - Ênfase4 4 2 5 2" xfId="16043"/>
    <cellStyle name="40% - Ênfase4 4 2 5 2 2" xfId="51168"/>
    <cellStyle name="40% - Ênfase4 4 2 5 3" xfId="24073"/>
    <cellStyle name="40% - Ênfase4 4 2 5 4" xfId="32201"/>
    <cellStyle name="40% - Ênfase4 4 2 5 5" xfId="40342"/>
    <cellStyle name="40% - Ênfase4 4 2 5 6" xfId="44099"/>
    <cellStyle name="40% - Ênfase4 4 2 5 7" xfId="55384"/>
    <cellStyle name="40% - Ênfase4 4 2 6" xfId="3736"/>
    <cellStyle name="40% - Ênfase4 4 2 6 2" xfId="11575"/>
    <cellStyle name="40% - Ênfase4 4 2 6 2 2" xfId="46712"/>
    <cellStyle name="40% - Ênfase4 4 2 6 3" xfId="19213"/>
    <cellStyle name="40% - Ênfase4 4 2 6 4" xfId="27341"/>
    <cellStyle name="40% - Ênfase4 4 2 6 5" xfId="35482"/>
    <cellStyle name="40% - Ênfase4 4 2 6 6" xfId="44100"/>
    <cellStyle name="40% - Ênfase4 4 2 6 7" xfId="55385"/>
    <cellStyle name="40% - Ênfase4 4 2 7" xfId="10034"/>
    <cellStyle name="40% - Ênfase4 4 2 7 2" xfId="45220"/>
    <cellStyle name="40% - Ênfase4 4 2 8" xfId="17577"/>
    <cellStyle name="40% - Ênfase4 4 2 9" xfId="25705"/>
    <cellStyle name="40% - Ênfase4 4 3" xfId="3737"/>
    <cellStyle name="40% - Ênfase4 4 3 10" xfId="44101"/>
    <cellStyle name="40% - Ênfase4 4 3 11" xfId="55386"/>
    <cellStyle name="40% - Ênfase4 4 3 2" xfId="3738"/>
    <cellStyle name="40% - Ênfase4 4 3 2 2" xfId="13532"/>
    <cellStyle name="40% - Ênfase4 4 3 2 2 2" xfId="48657"/>
    <cellStyle name="40% - Ênfase4 4 3 2 3" xfId="21335"/>
    <cellStyle name="40% - Ênfase4 4 3 2 4" xfId="29463"/>
    <cellStyle name="40% - Ênfase4 4 3 2 5" xfId="37604"/>
    <cellStyle name="40% - Ênfase4 4 3 2 6" xfId="44102"/>
    <cellStyle name="40% - Ênfase4 4 3 2 7" xfId="55387"/>
    <cellStyle name="40% - Ênfase4 4 3 3" xfId="3739"/>
    <cellStyle name="40% - Ênfase4 4 3 3 2" xfId="15015"/>
    <cellStyle name="40% - Ênfase4 4 3 3 2 2" xfId="50140"/>
    <cellStyle name="40% - Ênfase4 4 3 3 3" xfId="22955"/>
    <cellStyle name="40% - Ênfase4 4 3 3 4" xfId="31083"/>
    <cellStyle name="40% - Ênfase4 4 3 3 5" xfId="39224"/>
    <cellStyle name="40% - Ênfase4 4 3 3 6" xfId="44103"/>
    <cellStyle name="40% - Ênfase4 4 3 3 7" xfId="55388"/>
    <cellStyle name="40% - Ênfase4 4 3 4" xfId="3740"/>
    <cellStyle name="40% - Ênfase4 4 3 4 2" xfId="16507"/>
    <cellStyle name="40% - Ênfase4 4 3 4 2 2" xfId="51632"/>
    <cellStyle name="40% - Ênfase4 4 3 4 3" xfId="24579"/>
    <cellStyle name="40% - Ênfase4 4 3 4 4" xfId="32707"/>
    <cellStyle name="40% - Ênfase4 4 3 4 5" xfId="40848"/>
    <cellStyle name="40% - Ênfase4 4 3 4 6" xfId="44104"/>
    <cellStyle name="40% - Ênfase4 4 3 4 7" xfId="55389"/>
    <cellStyle name="40% - Ênfase4 4 3 5" xfId="3741"/>
    <cellStyle name="40% - Ênfase4 4 3 5 2" xfId="12060"/>
    <cellStyle name="40% - Ênfase4 4 3 5 2 2" xfId="47186"/>
    <cellStyle name="40% - Ênfase4 4 3 5 3" xfId="19729"/>
    <cellStyle name="40% - Ênfase4 4 3 5 4" xfId="27857"/>
    <cellStyle name="40% - Ênfase4 4 3 5 5" xfId="35998"/>
    <cellStyle name="40% - Ênfase4 4 3 5 6" xfId="44105"/>
    <cellStyle name="40% - Ênfase4 4 3 5 7" xfId="55390"/>
    <cellStyle name="40% - Ênfase4 4 3 6" xfId="10523"/>
    <cellStyle name="40% - Ênfase4 4 3 6 2" xfId="45676"/>
    <cellStyle name="40% - Ênfase4 4 3 7" xfId="18083"/>
    <cellStyle name="40% - Ênfase4 4 3 8" xfId="26211"/>
    <cellStyle name="40% - Ênfase4 4 3 9" xfId="34352"/>
    <cellStyle name="40% - Ênfase4 4 4" xfId="3742"/>
    <cellStyle name="40% - Ênfase4 4 4 2" xfId="12794"/>
    <cellStyle name="40% - Ênfase4 4 4 2 2" xfId="47919"/>
    <cellStyle name="40% - Ênfase4 4 4 3" xfId="20526"/>
    <cellStyle name="40% - Ênfase4 4 4 4" xfId="28654"/>
    <cellStyle name="40% - Ênfase4 4 4 5" xfId="36795"/>
    <cellStyle name="40% - Ênfase4 4 4 6" xfId="44106"/>
    <cellStyle name="40% - Ênfase4 4 4 7" xfId="55391"/>
    <cellStyle name="40% - Ênfase4 4 5" xfId="3743"/>
    <cellStyle name="40% - Ênfase4 4 5 2" xfId="14272"/>
    <cellStyle name="40% - Ênfase4 4 5 2 2" xfId="49397"/>
    <cellStyle name="40% - Ênfase4 4 5 3" xfId="22146"/>
    <cellStyle name="40% - Ênfase4 4 5 4" xfId="30274"/>
    <cellStyle name="40% - Ênfase4 4 5 5" xfId="38415"/>
    <cellStyle name="40% - Ênfase4 4 5 6" xfId="44107"/>
    <cellStyle name="40% - Ênfase4 4 5 7" xfId="55392"/>
    <cellStyle name="40% - Ênfase4 4 6" xfId="3744"/>
    <cellStyle name="40% - Ênfase4 4 6 2" xfId="15764"/>
    <cellStyle name="40% - Ênfase4 4 6 2 2" xfId="50889"/>
    <cellStyle name="40% - Ênfase4 4 6 3" xfId="23770"/>
    <cellStyle name="40% - Ênfase4 4 6 4" xfId="31898"/>
    <cellStyle name="40% - Ênfase4 4 6 5" xfId="40039"/>
    <cellStyle name="40% - Ênfase4 4 6 6" xfId="44108"/>
    <cellStyle name="40% - Ênfase4 4 6 7" xfId="55393"/>
    <cellStyle name="40% - Ênfase4 4 7" xfId="3745"/>
    <cellStyle name="40% - Ênfase4 4 7 2" xfId="11294"/>
    <cellStyle name="40% - Ênfase4 4 7 2 2" xfId="46433"/>
    <cellStyle name="40% - Ênfase4 4 7 3" xfId="18910"/>
    <cellStyle name="40% - Ênfase4 4 7 4" xfId="27038"/>
    <cellStyle name="40% - Ênfase4 4 7 5" xfId="35179"/>
    <cellStyle name="40% - Ênfase4 4 7 6" xfId="44109"/>
    <cellStyle name="40% - Ênfase4 4 7 7" xfId="55394"/>
    <cellStyle name="40% - Ênfase4 4 8" xfId="9668"/>
    <cellStyle name="40% - Ênfase4 4 8 2" xfId="44941"/>
    <cellStyle name="40% - Ênfase4 4 9" xfId="17274"/>
    <cellStyle name="40% - Ênfase4 5" xfId="3746"/>
    <cellStyle name="40% - Ênfase4 5 10" xfId="25437"/>
    <cellStyle name="40% - Ênfase4 5 11" xfId="33568"/>
    <cellStyle name="40% - Ênfase4 5 12" xfId="44110"/>
    <cellStyle name="40% - Ênfase4 5 13" xfId="55395"/>
    <cellStyle name="40% - Ênfase4 5 14" xfId="61035"/>
    <cellStyle name="40% - Ênfase4 5 15" xfId="61492"/>
    <cellStyle name="40% - Ênfase4 5 16" xfId="61699"/>
    <cellStyle name="40% - Ênfase4 5 2" xfId="3747"/>
    <cellStyle name="40% - Ênfase4 5 2 10" xfId="33881"/>
    <cellStyle name="40% - Ênfase4 5 2 11" xfId="44111"/>
    <cellStyle name="40% - Ênfase4 5 2 12" xfId="55396"/>
    <cellStyle name="40% - Ênfase4 5 2 2" xfId="3748"/>
    <cellStyle name="40% - Ênfase4 5 2 2 10" xfId="44112"/>
    <cellStyle name="40% - Ênfase4 5 2 2 11" xfId="55397"/>
    <cellStyle name="40% - Ênfase4 5 2 2 2" xfId="3749"/>
    <cellStyle name="40% - Ênfase4 5 2 2 2 2" xfId="13836"/>
    <cellStyle name="40% - Ênfase4 5 2 2 2 2 2" xfId="48961"/>
    <cellStyle name="40% - Ênfase4 5 2 2 2 3" xfId="21673"/>
    <cellStyle name="40% - Ênfase4 5 2 2 2 4" xfId="29801"/>
    <cellStyle name="40% - Ênfase4 5 2 2 2 5" xfId="37942"/>
    <cellStyle name="40% - Ênfase4 5 2 2 2 6" xfId="44113"/>
    <cellStyle name="40% - Ênfase4 5 2 2 2 7" xfId="55398"/>
    <cellStyle name="40% - Ênfase4 5 2 2 3" xfId="3750"/>
    <cellStyle name="40% - Ênfase4 5 2 2 3 2" xfId="15324"/>
    <cellStyle name="40% - Ênfase4 5 2 2 3 2 2" xfId="50449"/>
    <cellStyle name="40% - Ênfase4 5 2 2 3 3" xfId="23293"/>
    <cellStyle name="40% - Ênfase4 5 2 2 3 4" xfId="31421"/>
    <cellStyle name="40% - Ênfase4 5 2 2 3 5" xfId="39562"/>
    <cellStyle name="40% - Ênfase4 5 2 2 3 6" xfId="44114"/>
    <cellStyle name="40% - Ênfase4 5 2 2 3 7" xfId="55399"/>
    <cellStyle name="40% - Ênfase4 5 2 2 4" xfId="3751"/>
    <cellStyle name="40% - Ênfase4 5 2 2 4 2" xfId="16816"/>
    <cellStyle name="40% - Ênfase4 5 2 2 4 2 2" xfId="51941"/>
    <cellStyle name="40% - Ênfase4 5 2 2 4 3" xfId="24917"/>
    <cellStyle name="40% - Ênfase4 5 2 2 4 4" xfId="33045"/>
    <cellStyle name="40% - Ênfase4 5 2 2 4 5" xfId="41186"/>
    <cellStyle name="40% - Ênfase4 5 2 2 4 6" xfId="44115"/>
    <cellStyle name="40% - Ênfase4 5 2 2 4 7" xfId="55400"/>
    <cellStyle name="40% - Ênfase4 5 2 2 5" xfId="3752"/>
    <cellStyle name="40% - Ênfase4 5 2 2 5 2" xfId="12362"/>
    <cellStyle name="40% - Ênfase4 5 2 2 5 2 2" xfId="47487"/>
    <cellStyle name="40% - Ênfase4 5 2 2 5 3" xfId="20057"/>
    <cellStyle name="40% - Ênfase4 5 2 2 5 4" xfId="28185"/>
    <cellStyle name="40% - Ênfase4 5 2 2 5 5" xfId="36326"/>
    <cellStyle name="40% - Ênfase4 5 2 2 5 6" xfId="44116"/>
    <cellStyle name="40% - Ênfase4 5 2 2 5 7" xfId="55401"/>
    <cellStyle name="40% - Ênfase4 5 2 2 6" xfId="10832"/>
    <cellStyle name="40% - Ênfase4 5 2 2 6 2" xfId="45985"/>
    <cellStyle name="40% - Ênfase4 5 2 2 7" xfId="18421"/>
    <cellStyle name="40% - Ênfase4 5 2 2 8" xfId="26549"/>
    <cellStyle name="40% - Ênfase4 5 2 2 9" xfId="34690"/>
    <cellStyle name="40% - Ênfase4 5 2 3" xfId="3753"/>
    <cellStyle name="40% - Ênfase4 5 2 3 2" xfId="13103"/>
    <cellStyle name="40% - Ênfase4 5 2 3 2 2" xfId="48228"/>
    <cellStyle name="40% - Ênfase4 5 2 3 3" xfId="20864"/>
    <cellStyle name="40% - Ênfase4 5 2 3 4" xfId="28992"/>
    <cellStyle name="40% - Ênfase4 5 2 3 5" xfId="37133"/>
    <cellStyle name="40% - Ênfase4 5 2 3 6" xfId="44117"/>
    <cellStyle name="40% - Ênfase4 5 2 3 7" xfId="55402"/>
    <cellStyle name="40% - Ênfase4 5 2 4" xfId="3754"/>
    <cellStyle name="40% - Ênfase4 5 2 4 2" xfId="14581"/>
    <cellStyle name="40% - Ênfase4 5 2 4 2 2" xfId="49706"/>
    <cellStyle name="40% - Ênfase4 5 2 4 3" xfId="22484"/>
    <cellStyle name="40% - Ênfase4 5 2 4 4" xfId="30612"/>
    <cellStyle name="40% - Ênfase4 5 2 4 5" xfId="38753"/>
    <cellStyle name="40% - Ênfase4 5 2 4 6" xfId="44118"/>
    <cellStyle name="40% - Ênfase4 5 2 4 7" xfId="55403"/>
    <cellStyle name="40% - Ênfase4 5 2 5" xfId="3755"/>
    <cellStyle name="40% - Ênfase4 5 2 5 2" xfId="16073"/>
    <cellStyle name="40% - Ênfase4 5 2 5 2 2" xfId="51198"/>
    <cellStyle name="40% - Ênfase4 5 2 5 3" xfId="24108"/>
    <cellStyle name="40% - Ênfase4 5 2 5 4" xfId="32236"/>
    <cellStyle name="40% - Ênfase4 5 2 5 5" xfId="40377"/>
    <cellStyle name="40% - Ênfase4 5 2 5 6" xfId="44119"/>
    <cellStyle name="40% - Ênfase4 5 2 5 7" xfId="55404"/>
    <cellStyle name="40% - Ênfase4 5 2 6" xfId="3756"/>
    <cellStyle name="40% - Ênfase4 5 2 6 2" xfId="11605"/>
    <cellStyle name="40% - Ênfase4 5 2 6 2 2" xfId="46742"/>
    <cellStyle name="40% - Ênfase4 5 2 6 3" xfId="19248"/>
    <cellStyle name="40% - Ênfase4 5 2 6 4" xfId="27376"/>
    <cellStyle name="40% - Ênfase4 5 2 6 5" xfId="35517"/>
    <cellStyle name="40% - Ênfase4 5 2 6 6" xfId="44120"/>
    <cellStyle name="40% - Ênfase4 5 2 6 7" xfId="55405"/>
    <cellStyle name="40% - Ênfase4 5 2 7" xfId="10066"/>
    <cellStyle name="40% - Ênfase4 5 2 7 2" xfId="45250"/>
    <cellStyle name="40% - Ênfase4 5 2 8" xfId="17612"/>
    <cellStyle name="40% - Ênfase4 5 2 9" xfId="25740"/>
    <cellStyle name="40% - Ênfase4 5 3" xfId="3757"/>
    <cellStyle name="40% - Ênfase4 5 3 10" xfId="44121"/>
    <cellStyle name="40% - Ênfase4 5 3 11" xfId="55406"/>
    <cellStyle name="40% - Ênfase4 5 3 2" xfId="3758"/>
    <cellStyle name="40% - Ênfase4 5 3 2 2" xfId="13557"/>
    <cellStyle name="40% - Ênfase4 5 3 2 2 2" xfId="48682"/>
    <cellStyle name="40% - Ênfase4 5 3 2 3" xfId="21370"/>
    <cellStyle name="40% - Ênfase4 5 3 2 4" xfId="29498"/>
    <cellStyle name="40% - Ênfase4 5 3 2 5" xfId="37639"/>
    <cellStyle name="40% - Ênfase4 5 3 2 6" xfId="44122"/>
    <cellStyle name="40% - Ênfase4 5 3 2 7" xfId="55407"/>
    <cellStyle name="40% - Ênfase4 5 3 3" xfId="3759"/>
    <cellStyle name="40% - Ênfase4 5 3 3 2" xfId="15045"/>
    <cellStyle name="40% - Ênfase4 5 3 3 2 2" xfId="50170"/>
    <cellStyle name="40% - Ênfase4 5 3 3 3" xfId="22990"/>
    <cellStyle name="40% - Ênfase4 5 3 3 4" xfId="31118"/>
    <cellStyle name="40% - Ênfase4 5 3 3 5" xfId="39259"/>
    <cellStyle name="40% - Ênfase4 5 3 3 6" xfId="44123"/>
    <cellStyle name="40% - Ênfase4 5 3 3 7" xfId="55408"/>
    <cellStyle name="40% - Ênfase4 5 3 4" xfId="3760"/>
    <cellStyle name="40% - Ênfase4 5 3 4 2" xfId="16537"/>
    <cellStyle name="40% - Ênfase4 5 3 4 2 2" xfId="51662"/>
    <cellStyle name="40% - Ênfase4 5 3 4 3" xfId="24614"/>
    <cellStyle name="40% - Ênfase4 5 3 4 4" xfId="32742"/>
    <cellStyle name="40% - Ênfase4 5 3 4 5" xfId="40883"/>
    <cellStyle name="40% - Ênfase4 5 3 4 6" xfId="44124"/>
    <cellStyle name="40% - Ênfase4 5 3 4 7" xfId="55409"/>
    <cellStyle name="40% - Ênfase4 5 3 5" xfId="3761"/>
    <cellStyle name="40% - Ênfase4 5 3 5 2" xfId="12086"/>
    <cellStyle name="40% - Ênfase4 5 3 5 2 2" xfId="47211"/>
    <cellStyle name="40% - Ênfase4 5 3 5 3" xfId="19757"/>
    <cellStyle name="40% - Ênfase4 5 3 5 4" xfId="27885"/>
    <cellStyle name="40% - Ênfase4 5 3 5 5" xfId="36026"/>
    <cellStyle name="40% - Ênfase4 5 3 5 6" xfId="44125"/>
    <cellStyle name="40% - Ênfase4 5 3 5 7" xfId="55410"/>
    <cellStyle name="40% - Ênfase4 5 3 6" xfId="10553"/>
    <cellStyle name="40% - Ênfase4 5 3 6 2" xfId="45706"/>
    <cellStyle name="40% - Ênfase4 5 3 7" xfId="18118"/>
    <cellStyle name="40% - Ênfase4 5 3 8" xfId="26246"/>
    <cellStyle name="40% - Ênfase4 5 3 9" xfId="34387"/>
    <cellStyle name="40% - Ênfase4 5 4" xfId="3762"/>
    <cellStyle name="40% - Ênfase4 5 4 2" xfId="12824"/>
    <cellStyle name="40% - Ênfase4 5 4 2 2" xfId="47949"/>
    <cellStyle name="40% - Ênfase4 5 4 3" xfId="20561"/>
    <cellStyle name="40% - Ênfase4 5 4 4" xfId="28689"/>
    <cellStyle name="40% - Ênfase4 5 4 5" xfId="36830"/>
    <cellStyle name="40% - Ênfase4 5 4 6" xfId="44126"/>
    <cellStyle name="40% - Ênfase4 5 4 7" xfId="55411"/>
    <cellStyle name="40% - Ênfase4 5 5" xfId="3763"/>
    <cellStyle name="40% - Ênfase4 5 5 2" xfId="14302"/>
    <cellStyle name="40% - Ênfase4 5 5 2 2" xfId="49427"/>
    <cellStyle name="40% - Ênfase4 5 5 3" xfId="22181"/>
    <cellStyle name="40% - Ênfase4 5 5 4" xfId="30309"/>
    <cellStyle name="40% - Ênfase4 5 5 5" xfId="38450"/>
    <cellStyle name="40% - Ênfase4 5 5 6" xfId="44127"/>
    <cellStyle name="40% - Ênfase4 5 5 7" xfId="55412"/>
    <cellStyle name="40% - Ênfase4 5 6" xfId="3764"/>
    <cellStyle name="40% - Ênfase4 5 6 2" xfId="15794"/>
    <cellStyle name="40% - Ênfase4 5 6 2 2" xfId="50919"/>
    <cellStyle name="40% - Ênfase4 5 6 3" xfId="23805"/>
    <cellStyle name="40% - Ênfase4 5 6 4" xfId="31933"/>
    <cellStyle name="40% - Ênfase4 5 6 5" xfId="40074"/>
    <cellStyle name="40% - Ênfase4 5 6 6" xfId="44128"/>
    <cellStyle name="40% - Ênfase4 5 6 7" xfId="55413"/>
    <cellStyle name="40% - Ênfase4 5 7" xfId="3765"/>
    <cellStyle name="40% - Ênfase4 5 7 2" xfId="11325"/>
    <cellStyle name="40% - Ênfase4 5 7 2 2" xfId="46463"/>
    <cellStyle name="40% - Ênfase4 5 7 3" xfId="18945"/>
    <cellStyle name="40% - Ênfase4 5 7 4" xfId="27073"/>
    <cellStyle name="40% - Ênfase4 5 7 5" xfId="35214"/>
    <cellStyle name="40% - Ênfase4 5 7 6" xfId="44129"/>
    <cellStyle name="40% - Ênfase4 5 7 7" xfId="55414"/>
    <cellStyle name="40% - Ênfase4 5 8" xfId="9701"/>
    <cellStyle name="40% - Ênfase4 5 8 2" xfId="44971"/>
    <cellStyle name="40% - Ênfase4 5 9" xfId="17309"/>
    <cellStyle name="40% - Ênfase4 6" xfId="3766"/>
    <cellStyle name="40% - Ênfase4 6 10" xfId="25483"/>
    <cellStyle name="40% - Ênfase4 6 11" xfId="33623"/>
    <cellStyle name="40% - Ênfase4 6 12" xfId="44130"/>
    <cellStyle name="40% - Ênfase4 6 13" xfId="55415"/>
    <cellStyle name="40% - Ênfase4 6 14" xfId="61049"/>
    <cellStyle name="40% - Ênfase4 6 15" xfId="61506"/>
    <cellStyle name="40% - Ênfase4 6 16" xfId="61713"/>
    <cellStyle name="40% - Ênfase4 6 2" xfId="3767"/>
    <cellStyle name="40% - Ênfase4 6 2 10" xfId="33935"/>
    <cellStyle name="40% - Ênfase4 6 2 11" xfId="44131"/>
    <cellStyle name="40% - Ênfase4 6 2 12" xfId="55416"/>
    <cellStyle name="40% - Ênfase4 6 2 2" xfId="3768"/>
    <cellStyle name="40% - Ênfase4 6 2 2 10" xfId="44132"/>
    <cellStyle name="40% - Ênfase4 6 2 2 11" xfId="55417"/>
    <cellStyle name="40% - Ênfase4 6 2 2 2" xfId="3769"/>
    <cellStyle name="40% - Ênfase4 6 2 2 2 2" xfId="13885"/>
    <cellStyle name="40% - Ênfase4 6 2 2 2 2 2" xfId="49010"/>
    <cellStyle name="40% - Ênfase4 6 2 2 2 3" xfId="21727"/>
    <cellStyle name="40% - Ênfase4 6 2 2 2 4" xfId="29855"/>
    <cellStyle name="40% - Ênfase4 6 2 2 2 5" xfId="37996"/>
    <cellStyle name="40% - Ênfase4 6 2 2 2 6" xfId="44133"/>
    <cellStyle name="40% - Ênfase4 6 2 2 2 7" xfId="55418"/>
    <cellStyle name="40% - Ênfase4 6 2 2 3" xfId="3770"/>
    <cellStyle name="40% - Ênfase4 6 2 2 3 2" xfId="15373"/>
    <cellStyle name="40% - Ênfase4 6 2 2 3 2 2" xfId="50498"/>
    <cellStyle name="40% - Ênfase4 6 2 2 3 3" xfId="23347"/>
    <cellStyle name="40% - Ênfase4 6 2 2 3 4" xfId="31475"/>
    <cellStyle name="40% - Ênfase4 6 2 2 3 5" xfId="39616"/>
    <cellStyle name="40% - Ênfase4 6 2 2 3 6" xfId="44134"/>
    <cellStyle name="40% - Ênfase4 6 2 2 3 7" xfId="55419"/>
    <cellStyle name="40% - Ênfase4 6 2 2 4" xfId="3771"/>
    <cellStyle name="40% - Ênfase4 6 2 2 4 2" xfId="16865"/>
    <cellStyle name="40% - Ênfase4 6 2 2 4 2 2" xfId="51990"/>
    <cellStyle name="40% - Ênfase4 6 2 2 4 3" xfId="24971"/>
    <cellStyle name="40% - Ênfase4 6 2 2 4 4" xfId="33099"/>
    <cellStyle name="40% - Ênfase4 6 2 2 4 5" xfId="41240"/>
    <cellStyle name="40% - Ênfase4 6 2 2 4 6" xfId="44135"/>
    <cellStyle name="40% - Ênfase4 6 2 2 4 7" xfId="55420"/>
    <cellStyle name="40% - Ênfase4 6 2 2 5" xfId="3772"/>
    <cellStyle name="40% - Ênfase4 6 2 2 5 2" xfId="12411"/>
    <cellStyle name="40% - Ênfase4 6 2 2 5 2 2" xfId="47536"/>
    <cellStyle name="40% - Ênfase4 6 2 2 5 3" xfId="20111"/>
    <cellStyle name="40% - Ênfase4 6 2 2 5 4" xfId="28239"/>
    <cellStyle name="40% - Ênfase4 6 2 2 5 5" xfId="36380"/>
    <cellStyle name="40% - Ênfase4 6 2 2 5 6" xfId="44136"/>
    <cellStyle name="40% - Ênfase4 6 2 2 5 7" xfId="55421"/>
    <cellStyle name="40% - Ênfase4 6 2 2 6" xfId="10881"/>
    <cellStyle name="40% - Ênfase4 6 2 2 6 2" xfId="46034"/>
    <cellStyle name="40% - Ênfase4 6 2 2 7" xfId="18475"/>
    <cellStyle name="40% - Ênfase4 6 2 2 8" xfId="26603"/>
    <cellStyle name="40% - Ênfase4 6 2 2 9" xfId="34744"/>
    <cellStyle name="40% - Ênfase4 6 2 3" xfId="3773"/>
    <cellStyle name="40% - Ênfase4 6 2 3 2" xfId="13152"/>
    <cellStyle name="40% - Ênfase4 6 2 3 2 2" xfId="48277"/>
    <cellStyle name="40% - Ênfase4 6 2 3 3" xfId="20918"/>
    <cellStyle name="40% - Ênfase4 6 2 3 4" xfId="29046"/>
    <cellStyle name="40% - Ênfase4 6 2 3 5" xfId="37187"/>
    <cellStyle name="40% - Ênfase4 6 2 3 6" xfId="44137"/>
    <cellStyle name="40% - Ênfase4 6 2 3 7" xfId="55422"/>
    <cellStyle name="40% - Ênfase4 6 2 4" xfId="3774"/>
    <cellStyle name="40% - Ênfase4 6 2 4 2" xfId="14630"/>
    <cellStyle name="40% - Ênfase4 6 2 4 2 2" xfId="49755"/>
    <cellStyle name="40% - Ênfase4 6 2 4 3" xfId="22538"/>
    <cellStyle name="40% - Ênfase4 6 2 4 4" xfId="30666"/>
    <cellStyle name="40% - Ênfase4 6 2 4 5" xfId="38807"/>
    <cellStyle name="40% - Ênfase4 6 2 4 6" xfId="44138"/>
    <cellStyle name="40% - Ênfase4 6 2 4 7" xfId="55423"/>
    <cellStyle name="40% - Ênfase4 6 2 5" xfId="3775"/>
    <cellStyle name="40% - Ênfase4 6 2 5 2" xfId="16122"/>
    <cellStyle name="40% - Ênfase4 6 2 5 2 2" xfId="51247"/>
    <cellStyle name="40% - Ênfase4 6 2 5 3" xfId="24162"/>
    <cellStyle name="40% - Ênfase4 6 2 5 4" xfId="32290"/>
    <cellStyle name="40% - Ênfase4 6 2 5 5" xfId="40431"/>
    <cellStyle name="40% - Ênfase4 6 2 5 6" xfId="44139"/>
    <cellStyle name="40% - Ênfase4 6 2 5 7" xfId="55424"/>
    <cellStyle name="40% - Ênfase4 6 2 6" xfId="3776"/>
    <cellStyle name="40% - Ênfase4 6 2 6 2" xfId="11654"/>
    <cellStyle name="40% - Ênfase4 6 2 6 2 2" xfId="46791"/>
    <cellStyle name="40% - Ênfase4 6 2 6 3" xfId="19302"/>
    <cellStyle name="40% - Ênfase4 6 2 6 4" xfId="27430"/>
    <cellStyle name="40% - Ênfase4 6 2 6 5" xfId="35571"/>
    <cellStyle name="40% - Ênfase4 6 2 6 6" xfId="44140"/>
    <cellStyle name="40% - Ênfase4 6 2 6 7" xfId="55425"/>
    <cellStyle name="40% - Ênfase4 6 2 7" xfId="10129"/>
    <cellStyle name="40% - Ênfase4 6 2 7 2" xfId="45299"/>
    <cellStyle name="40% - Ênfase4 6 2 8" xfId="17666"/>
    <cellStyle name="40% - Ênfase4 6 2 9" xfId="25794"/>
    <cellStyle name="40% - Ênfase4 6 3" xfId="3777"/>
    <cellStyle name="40% - Ênfase4 6 3 10" xfId="44141"/>
    <cellStyle name="40% - Ênfase4 6 3 11" xfId="55426"/>
    <cellStyle name="40% - Ênfase4 6 3 2" xfId="3778"/>
    <cellStyle name="40% - Ênfase4 6 3 2 2" xfId="13598"/>
    <cellStyle name="40% - Ênfase4 6 3 2 2 2" xfId="48723"/>
    <cellStyle name="40% - Ênfase4 6 3 2 3" xfId="21416"/>
    <cellStyle name="40% - Ênfase4 6 3 2 4" xfId="29544"/>
    <cellStyle name="40% - Ênfase4 6 3 2 5" xfId="37685"/>
    <cellStyle name="40% - Ênfase4 6 3 2 6" xfId="44142"/>
    <cellStyle name="40% - Ênfase4 6 3 2 7" xfId="55427"/>
    <cellStyle name="40% - Ênfase4 6 3 3" xfId="3779"/>
    <cellStyle name="40% - Ênfase4 6 3 3 2" xfId="15086"/>
    <cellStyle name="40% - Ênfase4 6 3 3 2 2" xfId="50211"/>
    <cellStyle name="40% - Ênfase4 6 3 3 3" xfId="23036"/>
    <cellStyle name="40% - Ênfase4 6 3 3 4" xfId="31164"/>
    <cellStyle name="40% - Ênfase4 6 3 3 5" xfId="39305"/>
    <cellStyle name="40% - Ênfase4 6 3 3 6" xfId="44143"/>
    <cellStyle name="40% - Ênfase4 6 3 3 7" xfId="55428"/>
    <cellStyle name="40% - Ênfase4 6 3 4" xfId="3780"/>
    <cellStyle name="40% - Ênfase4 6 3 4 2" xfId="16578"/>
    <cellStyle name="40% - Ênfase4 6 3 4 2 2" xfId="51703"/>
    <cellStyle name="40% - Ênfase4 6 3 4 3" xfId="24660"/>
    <cellStyle name="40% - Ênfase4 6 3 4 4" xfId="32788"/>
    <cellStyle name="40% - Ênfase4 6 3 4 5" xfId="40929"/>
    <cellStyle name="40% - Ênfase4 6 3 4 6" xfId="44144"/>
    <cellStyle name="40% - Ênfase4 6 3 4 7" xfId="55429"/>
    <cellStyle name="40% - Ênfase4 6 3 5" xfId="3781"/>
    <cellStyle name="40% - Ênfase4 6 3 5 2" xfId="12124"/>
    <cellStyle name="40% - Ênfase4 6 3 5 2 2" xfId="47249"/>
    <cellStyle name="40% - Ênfase4 6 3 5 3" xfId="19800"/>
    <cellStyle name="40% - Ênfase4 6 3 5 4" xfId="27928"/>
    <cellStyle name="40% - Ênfase4 6 3 5 5" xfId="36069"/>
    <cellStyle name="40% - Ênfase4 6 3 5 6" xfId="44145"/>
    <cellStyle name="40% - Ênfase4 6 3 5 7" xfId="55430"/>
    <cellStyle name="40% - Ênfase4 6 3 6" xfId="10594"/>
    <cellStyle name="40% - Ênfase4 6 3 6 2" xfId="45747"/>
    <cellStyle name="40% - Ênfase4 6 3 7" xfId="18164"/>
    <cellStyle name="40% - Ênfase4 6 3 8" xfId="26292"/>
    <cellStyle name="40% - Ênfase4 6 3 9" xfId="34433"/>
    <cellStyle name="40% - Ênfase4 6 4" xfId="3782"/>
    <cellStyle name="40% - Ênfase4 6 4 2" xfId="12865"/>
    <cellStyle name="40% - Ênfase4 6 4 2 2" xfId="47990"/>
    <cellStyle name="40% - Ênfase4 6 4 3" xfId="20607"/>
    <cellStyle name="40% - Ênfase4 6 4 4" xfId="28735"/>
    <cellStyle name="40% - Ênfase4 6 4 5" xfId="36876"/>
    <cellStyle name="40% - Ênfase4 6 4 6" xfId="44146"/>
    <cellStyle name="40% - Ênfase4 6 4 7" xfId="55431"/>
    <cellStyle name="40% - Ênfase4 6 5" xfId="3783"/>
    <cellStyle name="40% - Ênfase4 6 5 2" xfId="14343"/>
    <cellStyle name="40% - Ênfase4 6 5 2 2" xfId="49468"/>
    <cellStyle name="40% - Ênfase4 6 5 3" xfId="22227"/>
    <cellStyle name="40% - Ênfase4 6 5 4" xfId="30355"/>
    <cellStyle name="40% - Ênfase4 6 5 5" xfId="38496"/>
    <cellStyle name="40% - Ênfase4 6 5 6" xfId="44147"/>
    <cellStyle name="40% - Ênfase4 6 5 7" xfId="55432"/>
    <cellStyle name="40% - Ênfase4 6 6" xfId="3784"/>
    <cellStyle name="40% - Ênfase4 6 6 2" xfId="15835"/>
    <cellStyle name="40% - Ênfase4 6 6 2 2" xfId="50960"/>
    <cellStyle name="40% - Ênfase4 6 6 3" xfId="23851"/>
    <cellStyle name="40% - Ênfase4 6 6 4" xfId="31979"/>
    <cellStyle name="40% - Ênfase4 6 6 5" xfId="40120"/>
    <cellStyle name="40% - Ênfase4 6 6 6" xfId="44148"/>
    <cellStyle name="40% - Ênfase4 6 6 7" xfId="55433"/>
    <cellStyle name="40% - Ênfase4 6 7" xfId="3785"/>
    <cellStyle name="40% - Ênfase4 6 7 2" xfId="11367"/>
    <cellStyle name="40% - Ênfase4 6 7 2 2" xfId="46504"/>
    <cellStyle name="40% - Ênfase4 6 7 3" xfId="18991"/>
    <cellStyle name="40% - Ênfase4 6 7 4" xfId="27119"/>
    <cellStyle name="40% - Ênfase4 6 7 5" xfId="35260"/>
    <cellStyle name="40% - Ênfase4 6 7 6" xfId="44149"/>
    <cellStyle name="40% - Ênfase4 6 7 7" xfId="55434"/>
    <cellStyle name="40% - Ênfase4 6 8" xfId="9779"/>
    <cellStyle name="40% - Ênfase4 6 8 2" xfId="45012"/>
    <cellStyle name="40% - Ênfase4 6 9" xfId="17355"/>
    <cellStyle name="40% - Ênfase4 7" xfId="3786"/>
    <cellStyle name="40% - Ênfase4 7 10" xfId="25533"/>
    <cellStyle name="40% - Ênfase4 7 11" xfId="33674"/>
    <cellStyle name="40% - Ênfase4 7 12" xfId="44150"/>
    <cellStyle name="40% - Ênfase4 7 13" xfId="55435"/>
    <cellStyle name="40% - Ênfase4 7 14" xfId="61065"/>
    <cellStyle name="40% - Ênfase4 7 15" xfId="61522"/>
    <cellStyle name="40% - Ênfase4 7 16" xfId="61729"/>
    <cellStyle name="40% - Ênfase4 7 2" xfId="3787"/>
    <cellStyle name="40% - Ênfase4 7 2 10" xfId="33968"/>
    <cellStyle name="40% - Ênfase4 7 2 11" xfId="44151"/>
    <cellStyle name="40% - Ênfase4 7 2 12" xfId="55436"/>
    <cellStyle name="40% - Ênfase4 7 2 2" xfId="3788"/>
    <cellStyle name="40% - Ênfase4 7 2 2 10" xfId="44152"/>
    <cellStyle name="40% - Ênfase4 7 2 2 11" xfId="55437"/>
    <cellStyle name="40% - Ênfase4 7 2 2 2" xfId="3789"/>
    <cellStyle name="40% - Ênfase4 7 2 2 2 2" xfId="13914"/>
    <cellStyle name="40% - Ênfase4 7 2 2 2 2 2" xfId="49039"/>
    <cellStyle name="40% - Ênfase4 7 2 2 2 3" xfId="21760"/>
    <cellStyle name="40% - Ênfase4 7 2 2 2 4" xfId="29888"/>
    <cellStyle name="40% - Ênfase4 7 2 2 2 5" xfId="38029"/>
    <cellStyle name="40% - Ênfase4 7 2 2 2 6" xfId="44153"/>
    <cellStyle name="40% - Ênfase4 7 2 2 2 7" xfId="55438"/>
    <cellStyle name="40% - Ênfase4 7 2 2 3" xfId="3790"/>
    <cellStyle name="40% - Ênfase4 7 2 2 3 2" xfId="15402"/>
    <cellStyle name="40% - Ênfase4 7 2 2 3 2 2" xfId="50527"/>
    <cellStyle name="40% - Ênfase4 7 2 2 3 3" xfId="23380"/>
    <cellStyle name="40% - Ênfase4 7 2 2 3 4" xfId="31508"/>
    <cellStyle name="40% - Ênfase4 7 2 2 3 5" xfId="39649"/>
    <cellStyle name="40% - Ênfase4 7 2 2 3 6" xfId="44154"/>
    <cellStyle name="40% - Ênfase4 7 2 2 3 7" xfId="55439"/>
    <cellStyle name="40% - Ênfase4 7 2 2 4" xfId="3791"/>
    <cellStyle name="40% - Ênfase4 7 2 2 4 2" xfId="16894"/>
    <cellStyle name="40% - Ênfase4 7 2 2 4 2 2" xfId="52019"/>
    <cellStyle name="40% - Ênfase4 7 2 2 4 3" xfId="25004"/>
    <cellStyle name="40% - Ênfase4 7 2 2 4 4" xfId="33132"/>
    <cellStyle name="40% - Ênfase4 7 2 2 4 5" xfId="41273"/>
    <cellStyle name="40% - Ênfase4 7 2 2 4 6" xfId="44155"/>
    <cellStyle name="40% - Ênfase4 7 2 2 4 7" xfId="55440"/>
    <cellStyle name="40% - Ênfase4 7 2 2 5" xfId="3792"/>
    <cellStyle name="40% - Ênfase4 7 2 2 5 2" xfId="12440"/>
    <cellStyle name="40% - Ênfase4 7 2 2 5 2 2" xfId="47565"/>
    <cellStyle name="40% - Ênfase4 7 2 2 5 3" xfId="20144"/>
    <cellStyle name="40% - Ênfase4 7 2 2 5 4" xfId="28272"/>
    <cellStyle name="40% - Ênfase4 7 2 2 5 5" xfId="36413"/>
    <cellStyle name="40% - Ênfase4 7 2 2 5 6" xfId="44156"/>
    <cellStyle name="40% - Ênfase4 7 2 2 5 7" xfId="55441"/>
    <cellStyle name="40% - Ênfase4 7 2 2 6" xfId="10910"/>
    <cellStyle name="40% - Ênfase4 7 2 2 6 2" xfId="46063"/>
    <cellStyle name="40% - Ênfase4 7 2 2 7" xfId="18508"/>
    <cellStyle name="40% - Ênfase4 7 2 2 8" xfId="26636"/>
    <cellStyle name="40% - Ênfase4 7 2 2 9" xfId="34777"/>
    <cellStyle name="40% - Ênfase4 7 2 3" xfId="3793"/>
    <cellStyle name="40% - Ênfase4 7 2 3 2" xfId="13181"/>
    <cellStyle name="40% - Ênfase4 7 2 3 2 2" xfId="48306"/>
    <cellStyle name="40% - Ênfase4 7 2 3 3" xfId="20951"/>
    <cellStyle name="40% - Ênfase4 7 2 3 4" xfId="29079"/>
    <cellStyle name="40% - Ênfase4 7 2 3 5" xfId="37220"/>
    <cellStyle name="40% - Ênfase4 7 2 3 6" xfId="44157"/>
    <cellStyle name="40% - Ênfase4 7 2 3 7" xfId="55442"/>
    <cellStyle name="40% - Ênfase4 7 2 4" xfId="3794"/>
    <cellStyle name="40% - Ênfase4 7 2 4 2" xfId="14659"/>
    <cellStyle name="40% - Ênfase4 7 2 4 2 2" xfId="49784"/>
    <cellStyle name="40% - Ênfase4 7 2 4 3" xfId="22571"/>
    <cellStyle name="40% - Ênfase4 7 2 4 4" xfId="30699"/>
    <cellStyle name="40% - Ênfase4 7 2 4 5" xfId="38840"/>
    <cellStyle name="40% - Ênfase4 7 2 4 6" xfId="44158"/>
    <cellStyle name="40% - Ênfase4 7 2 4 7" xfId="55443"/>
    <cellStyle name="40% - Ênfase4 7 2 5" xfId="3795"/>
    <cellStyle name="40% - Ênfase4 7 2 5 2" xfId="16151"/>
    <cellStyle name="40% - Ênfase4 7 2 5 2 2" xfId="51276"/>
    <cellStyle name="40% - Ênfase4 7 2 5 3" xfId="24195"/>
    <cellStyle name="40% - Ênfase4 7 2 5 4" xfId="32323"/>
    <cellStyle name="40% - Ênfase4 7 2 5 5" xfId="40464"/>
    <cellStyle name="40% - Ênfase4 7 2 5 6" xfId="44159"/>
    <cellStyle name="40% - Ênfase4 7 2 5 7" xfId="55444"/>
    <cellStyle name="40% - Ênfase4 7 2 6" xfId="3796"/>
    <cellStyle name="40% - Ênfase4 7 2 6 2" xfId="11683"/>
    <cellStyle name="40% - Ênfase4 7 2 6 2 2" xfId="46820"/>
    <cellStyle name="40% - Ênfase4 7 2 6 3" xfId="19335"/>
    <cellStyle name="40% - Ênfase4 7 2 6 4" xfId="27463"/>
    <cellStyle name="40% - Ênfase4 7 2 6 5" xfId="35604"/>
    <cellStyle name="40% - Ênfase4 7 2 6 6" xfId="44160"/>
    <cellStyle name="40% - Ênfase4 7 2 6 7" xfId="55445"/>
    <cellStyle name="40% - Ênfase4 7 2 7" xfId="10158"/>
    <cellStyle name="40% - Ênfase4 7 2 7 2" xfId="45327"/>
    <cellStyle name="40% - Ênfase4 7 2 8" xfId="17699"/>
    <cellStyle name="40% - Ênfase4 7 2 9" xfId="25827"/>
    <cellStyle name="40% - Ênfase4 7 3" xfId="3797"/>
    <cellStyle name="40% - Ênfase4 7 3 10" xfId="44161"/>
    <cellStyle name="40% - Ênfase4 7 3 11" xfId="55446"/>
    <cellStyle name="40% - Ênfase4 7 3 2" xfId="3798"/>
    <cellStyle name="40% - Ênfase4 7 3 2 2" xfId="13639"/>
    <cellStyle name="40% - Ênfase4 7 3 2 2 2" xfId="48764"/>
    <cellStyle name="40% - Ênfase4 7 3 2 3" xfId="21466"/>
    <cellStyle name="40% - Ênfase4 7 3 2 4" xfId="29594"/>
    <cellStyle name="40% - Ênfase4 7 3 2 5" xfId="37735"/>
    <cellStyle name="40% - Ênfase4 7 3 2 6" xfId="44162"/>
    <cellStyle name="40% - Ênfase4 7 3 2 7" xfId="55447"/>
    <cellStyle name="40% - Ênfase4 7 3 3" xfId="3799"/>
    <cellStyle name="40% - Ênfase4 7 3 3 2" xfId="15127"/>
    <cellStyle name="40% - Ênfase4 7 3 3 2 2" xfId="50252"/>
    <cellStyle name="40% - Ênfase4 7 3 3 3" xfId="23086"/>
    <cellStyle name="40% - Ênfase4 7 3 3 4" xfId="31214"/>
    <cellStyle name="40% - Ênfase4 7 3 3 5" xfId="39355"/>
    <cellStyle name="40% - Ênfase4 7 3 3 6" xfId="44163"/>
    <cellStyle name="40% - Ênfase4 7 3 3 7" xfId="55448"/>
    <cellStyle name="40% - Ênfase4 7 3 4" xfId="3800"/>
    <cellStyle name="40% - Ênfase4 7 3 4 2" xfId="16619"/>
    <cellStyle name="40% - Ênfase4 7 3 4 2 2" xfId="51744"/>
    <cellStyle name="40% - Ênfase4 7 3 4 3" xfId="24710"/>
    <cellStyle name="40% - Ênfase4 7 3 4 4" xfId="32838"/>
    <cellStyle name="40% - Ênfase4 7 3 4 5" xfId="40979"/>
    <cellStyle name="40% - Ênfase4 7 3 4 6" xfId="44164"/>
    <cellStyle name="40% - Ênfase4 7 3 4 7" xfId="55449"/>
    <cellStyle name="40% - Ênfase4 7 3 5" xfId="3801"/>
    <cellStyle name="40% - Ênfase4 7 3 5 2" xfId="12165"/>
    <cellStyle name="40% - Ênfase4 7 3 5 2 2" xfId="47290"/>
    <cellStyle name="40% - Ênfase4 7 3 5 3" xfId="19850"/>
    <cellStyle name="40% - Ênfase4 7 3 5 4" xfId="27978"/>
    <cellStyle name="40% - Ênfase4 7 3 5 5" xfId="36119"/>
    <cellStyle name="40% - Ênfase4 7 3 5 6" xfId="44165"/>
    <cellStyle name="40% - Ênfase4 7 3 5 7" xfId="55450"/>
    <cellStyle name="40% - Ênfase4 7 3 6" xfId="10635"/>
    <cellStyle name="40% - Ênfase4 7 3 6 2" xfId="45788"/>
    <cellStyle name="40% - Ênfase4 7 3 7" xfId="18214"/>
    <cellStyle name="40% - Ênfase4 7 3 8" xfId="26342"/>
    <cellStyle name="40% - Ênfase4 7 3 9" xfId="34483"/>
    <cellStyle name="40% - Ênfase4 7 4" xfId="3802"/>
    <cellStyle name="40% - Ênfase4 7 4 2" xfId="12906"/>
    <cellStyle name="40% - Ênfase4 7 4 2 2" xfId="48031"/>
    <cellStyle name="40% - Ênfase4 7 4 3" xfId="20657"/>
    <cellStyle name="40% - Ênfase4 7 4 4" xfId="28785"/>
    <cellStyle name="40% - Ênfase4 7 4 5" xfId="36926"/>
    <cellStyle name="40% - Ênfase4 7 4 6" xfId="44166"/>
    <cellStyle name="40% - Ênfase4 7 4 7" xfId="55451"/>
    <cellStyle name="40% - Ênfase4 7 5" xfId="3803"/>
    <cellStyle name="40% - Ênfase4 7 5 2" xfId="14384"/>
    <cellStyle name="40% - Ênfase4 7 5 2 2" xfId="49509"/>
    <cellStyle name="40% - Ênfase4 7 5 3" xfId="22277"/>
    <cellStyle name="40% - Ênfase4 7 5 4" xfId="30405"/>
    <cellStyle name="40% - Ênfase4 7 5 5" xfId="38546"/>
    <cellStyle name="40% - Ênfase4 7 5 6" xfId="44167"/>
    <cellStyle name="40% - Ênfase4 7 5 7" xfId="55452"/>
    <cellStyle name="40% - Ênfase4 7 6" xfId="3804"/>
    <cellStyle name="40% - Ênfase4 7 6 2" xfId="15876"/>
    <cellStyle name="40% - Ênfase4 7 6 2 2" xfId="51001"/>
    <cellStyle name="40% - Ênfase4 7 6 3" xfId="23901"/>
    <cellStyle name="40% - Ênfase4 7 6 4" xfId="32029"/>
    <cellStyle name="40% - Ênfase4 7 6 5" xfId="40170"/>
    <cellStyle name="40% - Ênfase4 7 6 6" xfId="44168"/>
    <cellStyle name="40% - Ênfase4 7 6 7" xfId="55453"/>
    <cellStyle name="40% - Ênfase4 7 7" xfId="3805"/>
    <cellStyle name="40% - Ênfase4 7 7 2" xfId="11408"/>
    <cellStyle name="40% - Ênfase4 7 7 2 2" xfId="46545"/>
    <cellStyle name="40% - Ênfase4 7 7 3" xfId="19041"/>
    <cellStyle name="40% - Ênfase4 7 7 4" xfId="27169"/>
    <cellStyle name="40% - Ênfase4 7 7 5" xfId="35310"/>
    <cellStyle name="40% - Ênfase4 7 7 6" xfId="44169"/>
    <cellStyle name="40% - Ênfase4 7 7 7" xfId="55454"/>
    <cellStyle name="40% - Ênfase4 7 8" xfId="9821"/>
    <cellStyle name="40% - Ênfase4 7 8 2" xfId="45053"/>
    <cellStyle name="40% - Ênfase4 7 9" xfId="17405"/>
    <cellStyle name="40% - Ênfase4 8" xfId="3806"/>
    <cellStyle name="40% - Ênfase4 8 10" xfId="33999"/>
    <cellStyle name="40% - Ênfase4 8 11" xfId="44170"/>
    <cellStyle name="40% - Ênfase4 8 12" xfId="55455"/>
    <cellStyle name="40% - Ênfase4 8 13" xfId="61079"/>
    <cellStyle name="40% - Ênfase4 8 14" xfId="61536"/>
    <cellStyle name="40% - Ênfase4 8 15" xfId="61743"/>
    <cellStyle name="40% - Ênfase4 8 2" xfId="3807"/>
    <cellStyle name="40% - Ênfase4 8 2 10" xfId="44171"/>
    <cellStyle name="40% - Ênfase4 8 2 11" xfId="55456"/>
    <cellStyle name="40% - Ênfase4 8 2 2" xfId="3808"/>
    <cellStyle name="40% - Ênfase4 8 2 2 2" xfId="13940"/>
    <cellStyle name="40% - Ênfase4 8 2 2 2 2" xfId="49065"/>
    <cellStyle name="40% - Ênfase4 8 2 2 3" xfId="21791"/>
    <cellStyle name="40% - Ênfase4 8 2 2 4" xfId="29919"/>
    <cellStyle name="40% - Ênfase4 8 2 2 5" xfId="38060"/>
    <cellStyle name="40% - Ênfase4 8 2 2 6" xfId="44172"/>
    <cellStyle name="40% - Ênfase4 8 2 2 7" xfId="55457"/>
    <cellStyle name="40% - Ênfase4 8 2 3" xfId="3809"/>
    <cellStyle name="40% - Ênfase4 8 2 3 2" xfId="15428"/>
    <cellStyle name="40% - Ênfase4 8 2 3 2 2" xfId="50553"/>
    <cellStyle name="40% - Ênfase4 8 2 3 3" xfId="23411"/>
    <cellStyle name="40% - Ênfase4 8 2 3 4" xfId="31539"/>
    <cellStyle name="40% - Ênfase4 8 2 3 5" xfId="39680"/>
    <cellStyle name="40% - Ênfase4 8 2 3 6" xfId="44173"/>
    <cellStyle name="40% - Ênfase4 8 2 3 7" xfId="55458"/>
    <cellStyle name="40% - Ênfase4 8 2 4" xfId="3810"/>
    <cellStyle name="40% - Ênfase4 8 2 4 2" xfId="16920"/>
    <cellStyle name="40% - Ênfase4 8 2 4 2 2" xfId="52045"/>
    <cellStyle name="40% - Ênfase4 8 2 4 3" xfId="25035"/>
    <cellStyle name="40% - Ênfase4 8 2 4 4" xfId="33163"/>
    <cellStyle name="40% - Ênfase4 8 2 4 5" xfId="41304"/>
    <cellStyle name="40% - Ênfase4 8 2 4 6" xfId="44174"/>
    <cellStyle name="40% - Ênfase4 8 2 4 7" xfId="55459"/>
    <cellStyle name="40% - Ênfase4 8 2 5" xfId="3811"/>
    <cellStyle name="40% - Ênfase4 8 2 5 2" xfId="12466"/>
    <cellStyle name="40% - Ênfase4 8 2 5 2 2" xfId="47591"/>
    <cellStyle name="40% - Ênfase4 8 2 5 3" xfId="20175"/>
    <cellStyle name="40% - Ênfase4 8 2 5 4" xfId="28303"/>
    <cellStyle name="40% - Ênfase4 8 2 5 5" xfId="36444"/>
    <cellStyle name="40% - Ênfase4 8 2 5 6" xfId="44175"/>
    <cellStyle name="40% - Ênfase4 8 2 5 7" xfId="55460"/>
    <cellStyle name="40% - Ênfase4 8 2 6" xfId="10936"/>
    <cellStyle name="40% - Ênfase4 8 2 6 2" xfId="46089"/>
    <cellStyle name="40% - Ênfase4 8 2 7" xfId="18539"/>
    <cellStyle name="40% - Ênfase4 8 2 8" xfId="26667"/>
    <cellStyle name="40% - Ênfase4 8 2 9" xfId="34808"/>
    <cellStyle name="40% - Ênfase4 8 3" xfId="3812"/>
    <cellStyle name="40% - Ênfase4 8 3 2" xfId="3813"/>
    <cellStyle name="40% - Ênfase4 8 3 2 2" xfId="44177"/>
    <cellStyle name="40% - Ênfase4 8 3 3" xfId="13207"/>
    <cellStyle name="40% - Ênfase4 8 3 3 2" xfId="48332"/>
    <cellStyle name="40% - Ênfase4 8 3 4" xfId="20982"/>
    <cellStyle name="40% - Ênfase4 8 3 5" xfId="29110"/>
    <cellStyle name="40% - Ênfase4 8 3 6" xfId="37251"/>
    <cellStyle name="40% - Ênfase4 8 3 7" xfId="44176"/>
    <cellStyle name="40% - Ênfase4 8 3 8" xfId="55461"/>
    <cellStyle name="40% - Ênfase4 8 4" xfId="3814"/>
    <cellStyle name="40% - Ênfase4 8 4 2" xfId="14685"/>
    <cellStyle name="40% - Ênfase4 8 4 2 2" xfId="49810"/>
    <cellStyle name="40% - Ênfase4 8 4 3" xfId="22602"/>
    <cellStyle name="40% - Ênfase4 8 4 4" xfId="30730"/>
    <cellStyle name="40% - Ênfase4 8 4 5" xfId="38871"/>
    <cellStyle name="40% - Ênfase4 8 4 6" xfId="44178"/>
    <cellStyle name="40% - Ênfase4 8 4 7" xfId="55462"/>
    <cellStyle name="40% - Ênfase4 8 5" xfId="3815"/>
    <cellStyle name="40% - Ênfase4 8 5 2" xfId="16177"/>
    <cellStyle name="40% - Ênfase4 8 5 2 2" xfId="51302"/>
    <cellStyle name="40% - Ênfase4 8 5 3" xfId="24226"/>
    <cellStyle name="40% - Ênfase4 8 5 4" xfId="32354"/>
    <cellStyle name="40% - Ênfase4 8 5 5" xfId="40495"/>
    <cellStyle name="40% - Ênfase4 8 5 6" xfId="44179"/>
    <cellStyle name="40% - Ênfase4 8 5 7" xfId="55463"/>
    <cellStyle name="40% - Ênfase4 8 6" xfId="3816"/>
    <cellStyle name="40% - Ênfase4 8 6 2" xfId="11709"/>
    <cellStyle name="40% - Ênfase4 8 6 2 2" xfId="46846"/>
    <cellStyle name="40% - Ênfase4 8 6 3" xfId="19366"/>
    <cellStyle name="40% - Ênfase4 8 6 4" xfId="27494"/>
    <cellStyle name="40% - Ênfase4 8 6 5" xfId="35635"/>
    <cellStyle name="40% - Ênfase4 8 6 6" xfId="44180"/>
    <cellStyle name="40% - Ênfase4 8 6 7" xfId="55464"/>
    <cellStyle name="40% - Ênfase4 8 7" xfId="10186"/>
    <cellStyle name="40% - Ênfase4 8 7 2" xfId="45352"/>
    <cellStyle name="40% - Ênfase4 8 8" xfId="17730"/>
    <cellStyle name="40% - Ênfase4 8 9" xfId="25858"/>
    <cellStyle name="40% - Ênfase4 9" xfId="3817"/>
    <cellStyle name="40% - Ênfase4 9 10" xfId="33806"/>
    <cellStyle name="40% - Ênfase4 9 11" xfId="44181"/>
    <cellStyle name="40% - Ênfase4 9 12" xfId="55465"/>
    <cellStyle name="40% - Ênfase4 9 13" xfId="61103"/>
    <cellStyle name="40% - Ênfase4 9 14" xfId="61554"/>
    <cellStyle name="40% - Ênfase4 9 15" xfId="61761"/>
    <cellStyle name="40% - Ênfase4 9 2" xfId="3818"/>
    <cellStyle name="40% - Ênfase4 9 2 10" xfId="44182"/>
    <cellStyle name="40% - Ênfase4 9 2 11" xfId="55466"/>
    <cellStyle name="40% - Ênfase4 9 2 2" xfId="3819"/>
    <cellStyle name="40% - Ênfase4 9 2 2 2" xfId="13770"/>
    <cellStyle name="40% - Ênfase4 9 2 2 2 2" xfId="48895"/>
    <cellStyle name="40% - Ênfase4 9 2 2 3" xfId="21598"/>
    <cellStyle name="40% - Ênfase4 9 2 2 4" xfId="29726"/>
    <cellStyle name="40% - Ênfase4 9 2 2 5" xfId="37867"/>
    <cellStyle name="40% - Ênfase4 9 2 2 6" xfId="44183"/>
    <cellStyle name="40% - Ênfase4 9 2 2 7" xfId="55467"/>
    <cellStyle name="40% - Ênfase4 9 2 3" xfId="3820"/>
    <cellStyle name="40% - Ênfase4 9 2 3 2" xfId="15258"/>
    <cellStyle name="40% - Ênfase4 9 2 3 2 2" xfId="50383"/>
    <cellStyle name="40% - Ênfase4 9 2 3 3" xfId="23218"/>
    <cellStyle name="40% - Ênfase4 9 2 3 4" xfId="31346"/>
    <cellStyle name="40% - Ênfase4 9 2 3 5" xfId="39487"/>
    <cellStyle name="40% - Ênfase4 9 2 3 6" xfId="44184"/>
    <cellStyle name="40% - Ênfase4 9 2 3 7" xfId="55468"/>
    <cellStyle name="40% - Ênfase4 9 2 4" xfId="3821"/>
    <cellStyle name="40% - Ênfase4 9 2 4 2" xfId="16750"/>
    <cellStyle name="40% - Ênfase4 9 2 4 2 2" xfId="51875"/>
    <cellStyle name="40% - Ênfase4 9 2 4 3" xfId="24842"/>
    <cellStyle name="40% - Ênfase4 9 2 4 4" xfId="32970"/>
    <cellStyle name="40% - Ênfase4 9 2 4 5" xfId="41111"/>
    <cellStyle name="40% - Ênfase4 9 2 4 6" xfId="44185"/>
    <cellStyle name="40% - Ênfase4 9 2 4 7" xfId="55469"/>
    <cellStyle name="40% - Ênfase4 9 2 5" xfId="3822"/>
    <cellStyle name="40% - Ênfase4 9 2 5 2" xfId="12296"/>
    <cellStyle name="40% - Ênfase4 9 2 5 2 2" xfId="47421"/>
    <cellStyle name="40% - Ênfase4 9 2 5 3" xfId="19982"/>
    <cellStyle name="40% - Ênfase4 9 2 5 4" xfId="28110"/>
    <cellStyle name="40% - Ênfase4 9 2 5 5" xfId="36251"/>
    <cellStyle name="40% - Ênfase4 9 2 5 6" xfId="44186"/>
    <cellStyle name="40% - Ênfase4 9 2 5 7" xfId="55470"/>
    <cellStyle name="40% - Ênfase4 9 2 6" xfId="10766"/>
    <cellStyle name="40% - Ênfase4 9 2 6 2" xfId="45919"/>
    <cellStyle name="40% - Ênfase4 9 2 7" xfId="18346"/>
    <cellStyle name="40% - Ênfase4 9 2 8" xfId="26474"/>
    <cellStyle name="40% - Ênfase4 9 2 9" xfId="34615"/>
    <cellStyle name="40% - Ênfase4 9 3" xfId="3823"/>
    <cellStyle name="40% - Ênfase4 9 3 2" xfId="13037"/>
    <cellStyle name="40% - Ênfase4 9 3 2 2" xfId="48162"/>
    <cellStyle name="40% - Ênfase4 9 3 3" xfId="20789"/>
    <cellStyle name="40% - Ênfase4 9 3 4" xfId="28917"/>
    <cellStyle name="40% - Ênfase4 9 3 5" xfId="37058"/>
    <cellStyle name="40% - Ênfase4 9 3 6" xfId="44187"/>
    <cellStyle name="40% - Ênfase4 9 3 7" xfId="55471"/>
    <cellStyle name="40% - Ênfase4 9 4" xfId="3824"/>
    <cellStyle name="40% - Ênfase4 9 4 2" xfId="14515"/>
    <cellStyle name="40% - Ênfase4 9 4 2 2" xfId="49640"/>
    <cellStyle name="40% - Ênfase4 9 4 3" xfId="22409"/>
    <cellStyle name="40% - Ênfase4 9 4 4" xfId="30537"/>
    <cellStyle name="40% - Ênfase4 9 4 5" xfId="38678"/>
    <cellStyle name="40% - Ênfase4 9 4 6" xfId="44188"/>
    <cellStyle name="40% - Ênfase4 9 4 7" xfId="55472"/>
    <cellStyle name="40% - Ênfase4 9 5" xfId="3825"/>
    <cellStyle name="40% - Ênfase4 9 5 2" xfId="16007"/>
    <cellStyle name="40% - Ênfase4 9 5 2 2" xfId="51132"/>
    <cellStyle name="40% - Ênfase4 9 5 3" xfId="24033"/>
    <cellStyle name="40% - Ênfase4 9 5 4" xfId="32161"/>
    <cellStyle name="40% - Ênfase4 9 5 5" xfId="40302"/>
    <cellStyle name="40% - Ênfase4 9 5 6" xfId="44189"/>
    <cellStyle name="40% - Ênfase4 9 5 7" xfId="55473"/>
    <cellStyle name="40% - Ênfase4 9 6" xfId="3826"/>
    <cellStyle name="40% - Ênfase4 9 6 2" xfId="11539"/>
    <cellStyle name="40% - Ênfase4 9 6 2 2" xfId="46676"/>
    <cellStyle name="40% - Ênfase4 9 6 3" xfId="19173"/>
    <cellStyle name="40% - Ênfase4 9 6 4" xfId="27301"/>
    <cellStyle name="40% - Ênfase4 9 6 5" xfId="35442"/>
    <cellStyle name="40% - Ênfase4 9 6 6" xfId="44190"/>
    <cellStyle name="40% - Ênfase4 9 6 7" xfId="55474"/>
    <cellStyle name="40% - Ênfase4 9 7" xfId="9995"/>
    <cellStyle name="40% - Ênfase4 9 7 2" xfId="45184"/>
    <cellStyle name="40% - Ênfase4 9 8" xfId="17537"/>
    <cellStyle name="40% - Ênfase4 9 9" xfId="25665"/>
    <cellStyle name="40% - Ênfase5" xfId="79" builtinId="47" customBuiltin="1"/>
    <cellStyle name="40% - Ênfase5 10" xfId="3828"/>
    <cellStyle name="40% - Ênfase5 10 10" xfId="34046"/>
    <cellStyle name="40% - Ênfase5 10 11" xfId="44192"/>
    <cellStyle name="40% - Ênfase5 10 12" xfId="55476"/>
    <cellStyle name="40% - Ênfase5 10 13" xfId="61270"/>
    <cellStyle name="40% - Ênfase5 10 14" xfId="61596"/>
    <cellStyle name="40% - Ênfase5 10 15" xfId="61803"/>
    <cellStyle name="40% - Ênfase5 10 2" xfId="3829"/>
    <cellStyle name="40% - Ênfase5 10 2 10" xfId="44193"/>
    <cellStyle name="40% - Ênfase5 10 2 11" xfId="55477"/>
    <cellStyle name="40% - Ênfase5 10 2 2" xfId="3830"/>
    <cellStyle name="40% - Ênfase5 10 2 2 2" xfId="13981"/>
    <cellStyle name="40% - Ênfase5 10 2 2 2 2" xfId="49106"/>
    <cellStyle name="40% - Ênfase5 10 2 2 3" xfId="21838"/>
    <cellStyle name="40% - Ênfase5 10 2 2 4" xfId="29966"/>
    <cellStyle name="40% - Ênfase5 10 2 2 5" xfId="38107"/>
    <cellStyle name="40% - Ênfase5 10 2 2 6" xfId="44194"/>
    <cellStyle name="40% - Ênfase5 10 2 2 7" xfId="55478"/>
    <cellStyle name="40% - Ênfase5 10 2 3" xfId="3831"/>
    <cellStyle name="40% - Ênfase5 10 2 3 2" xfId="15469"/>
    <cellStyle name="40% - Ênfase5 10 2 3 2 2" xfId="50594"/>
    <cellStyle name="40% - Ênfase5 10 2 3 3" xfId="23458"/>
    <cellStyle name="40% - Ênfase5 10 2 3 4" xfId="31586"/>
    <cellStyle name="40% - Ênfase5 10 2 3 5" xfId="39727"/>
    <cellStyle name="40% - Ênfase5 10 2 3 6" xfId="44195"/>
    <cellStyle name="40% - Ênfase5 10 2 3 7" xfId="55479"/>
    <cellStyle name="40% - Ênfase5 10 2 4" xfId="3832"/>
    <cellStyle name="40% - Ênfase5 10 2 4 2" xfId="16961"/>
    <cellStyle name="40% - Ênfase5 10 2 4 2 2" xfId="52086"/>
    <cellStyle name="40% - Ênfase5 10 2 4 3" xfId="25082"/>
    <cellStyle name="40% - Ênfase5 10 2 4 4" xfId="33210"/>
    <cellStyle name="40% - Ênfase5 10 2 4 5" xfId="41351"/>
    <cellStyle name="40% - Ênfase5 10 2 4 6" xfId="44196"/>
    <cellStyle name="40% - Ênfase5 10 2 4 7" xfId="55480"/>
    <cellStyle name="40% - Ênfase5 10 2 5" xfId="3833"/>
    <cellStyle name="40% - Ênfase5 10 2 5 2" xfId="12507"/>
    <cellStyle name="40% - Ênfase5 10 2 5 2 2" xfId="47632"/>
    <cellStyle name="40% - Ênfase5 10 2 5 3" xfId="20222"/>
    <cellStyle name="40% - Ênfase5 10 2 5 4" xfId="28350"/>
    <cellStyle name="40% - Ênfase5 10 2 5 5" xfId="36491"/>
    <cellStyle name="40% - Ênfase5 10 2 5 6" xfId="44197"/>
    <cellStyle name="40% - Ênfase5 10 2 5 7" xfId="55481"/>
    <cellStyle name="40% - Ênfase5 10 2 6" xfId="10977"/>
    <cellStyle name="40% - Ênfase5 10 2 6 2" xfId="46130"/>
    <cellStyle name="40% - Ênfase5 10 2 7" xfId="18586"/>
    <cellStyle name="40% - Ênfase5 10 2 8" xfId="26714"/>
    <cellStyle name="40% - Ênfase5 10 2 9" xfId="34855"/>
    <cellStyle name="40% - Ênfase5 10 3" xfId="3834"/>
    <cellStyle name="40% - Ênfase5 10 3 2" xfId="13243"/>
    <cellStyle name="40% - Ênfase5 10 3 2 2" xfId="48368"/>
    <cellStyle name="40% - Ênfase5 10 3 3" xfId="21029"/>
    <cellStyle name="40% - Ênfase5 10 3 4" xfId="29157"/>
    <cellStyle name="40% - Ênfase5 10 3 5" xfId="37298"/>
    <cellStyle name="40% - Ênfase5 10 3 6" xfId="44198"/>
    <cellStyle name="40% - Ênfase5 10 3 7" xfId="55482"/>
    <cellStyle name="40% - Ênfase5 10 4" xfId="3835"/>
    <cellStyle name="40% - Ênfase5 10 4 2" xfId="14726"/>
    <cellStyle name="40% - Ênfase5 10 4 2 2" xfId="49851"/>
    <cellStyle name="40% - Ênfase5 10 4 3" xfId="22649"/>
    <cellStyle name="40% - Ênfase5 10 4 4" xfId="30777"/>
    <cellStyle name="40% - Ênfase5 10 4 5" xfId="38918"/>
    <cellStyle name="40% - Ênfase5 10 4 6" xfId="44199"/>
    <cellStyle name="40% - Ênfase5 10 4 7" xfId="55483"/>
    <cellStyle name="40% - Ênfase5 10 5" xfId="3836"/>
    <cellStyle name="40% - Ênfase5 10 5 2" xfId="16218"/>
    <cellStyle name="40% - Ênfase5 10 5 2 2" xfId="51343"/>
    <cellStyle name="40% - Ênfase5 10 5 3" xfId="24273"/>
    <cellStyle name="40% - Ênfase5 10 5 4" xfId="32401"/>
    <cellStyle name="40% - Ênfase5 10 5 5" xfId="40542"/>
    <cellStyle name="40% - Ênfase5 10 5 6" xfId="44200"/>
    <cellStyle name="40% - Ênfase5 10 5 7" xfId="55484"/>
    <cellStyle name="40% - Ênfase5 10 6" xfId="3837"/>
    <cellStyle name="40% - Ênfase5 10 6 2" xfId="11750"/>
    <cellStyle name="40% - Ênfase5 10 6 2 2" xfId="46887"/>
    <cellStyle name="40% - Ênfase5 10 6 3" xfId="19413"/>
    <cellStyle name="40% - Ênfase5 10 6 4" xfId="27541"/>
    <cellStyle name="40% - Ênfase5 10 6 5" xfId="35682"/>
    <cellStyle name="40% - Ênfase5 10 6 6" xfId="44201"/>
    <cellStyle name="40% - Ênfase5 10 6 7" xfId="55485"/>
    <cellStyle name="40% - Ênfase5 10 7" xfId="10227"/>
    <cellStyle name="40% - Ênfase5 10 7 2" xfId="45393"/>
    <cellStyle name="40% - Ênfase5 10 8" xfId="17777"/>
    <cellStyle name="40% - Ênfase5 10 9" xfId="25905"/>
    <cellStyle name="40% - Ênfase5 11" xfId="3838"/>
    <cellStyle name="40% - Ênfase5 11 10" xfId="34113"/>
    <cellStyle name="40% - Ênfase5 11 11" xfId="44202"/>
    <cellStyle name="40% - Ênfase5 11 12" xfId="55486"/>
    <cellStyle name="40% - Ênfase5 11 13" xfId="60988"/>
    <cellStyle name="40% - Ênfase5 11 2" xfId="3839"/>
    <cellStyle name="40% - Ênfase5 11 2 10" xfId="44203"/>
    <cellStyle name="40% - Ênfase5 11 2 11" xfId="55487"/>
    <cellStyle name="40% - Ênfase5 11 2 2" xfId="3840"/>
    <cellStyle name="40% - Ênfase5 11 2 2 2" xfId="14042"/>
    <cellStyle name="40% - Ênfase5 11 2 2 2 2" xfId="49167"/>
    <cellStyle name="40% - Ênfase5 11 2 2 3" xfId="21905"/>
    <cellStyle name="40% - Ênfase5 11 2 2 4" xfId="30033"/>
    <cellStyle name="40% - Ênfase5 11 2 2 5" xfId="38174"/>
    <cellStyle name="40% - Ênfase5 11 2 2 6" xfId="44204"/>
    <cellStyle name="40% - Ênfase5 11 2 2 7" xfId="55488"/>
    <cellStyle name="40% - Ênfase5 11 2 3" xfId="3841"/>
    <cellStyle name="40% - Ênfase5 11 2 3 2" xfId="15530"/>
    <cellStyle name="40% - Ênfase5 11 2 3 2 2" xfId="50655"/>
    <cellStyle name="40% - Ênfase5 11 2 3 3" xfId="23525"/>
    <cellStyle name="40% - Ênfase5 11 2 3 4" xfId="31653"/>
    <cellStyle name="40% - Ênfase5 11 2 3 5" xfId="39794"/>
    <cellStyle name="40% - Ênfase5 11 2 3 6" xfId="44205"/>
    <cellStyle name="40% - Ênfase5 11 2 3 7" xfId="55489"/>
    <cellStyle name="40% - Ênfase5 11 2 4" xfId="3842"/>
    <cellStyle name="40% - Ênfase5 11 2 4 2" xfId="17022"/>
    <cellStyle name="40% - Ênfase5 11 2 4 2 2" xfId="52147"/>
    <cellStyle name="40% - Ênfase5 11 2 4 3" xfId="25149"/>
    <cellStyle name="40% - Ênfase5 11 2 4 4" xfId="33277"/>
    <cellStyle name="40% - Ênfase5 11 2 4 5" xfId="41418"/>
    <cellStyle name="40% - Ênfase5 11 2 4 6" xfId="44206"/>
    <cellStyle name="40% - Ênfase5 11 2 4 7" xfId="55490"/>
    <cellStyle name="40% - Ênfase5 11 2 5" xfId="3843"/>
    <cellStyle name="40% - Ênfase5 11 2 5 2" xfId="12568"/>
    <cellStyle name="40% - Ênfase5 11 2 5 2 2" xfId="47693"/>
    <cellStyle name="40% - Ênfase5 11 2 5 3" xfId="20289"/>
    <cellStyle name="40% - Ênfase5 11 2 5 4" xfId="28417"/>
    <cellStyle name="40% - Ênfase5 11 2 5 5" xfId="36558"/>
    <cellStyle name="40% - Ênfase5 11 2 5 6" xfId="44207"/>
    <cellStyle name="40% - Ênfase5 11 2 5 7" xfId="55491"/>
    <cellStyle name="40% - Ênfase5 11 2 6" xfId="11038"/>
    <cellStyle name="40% - Ênfase5 11 2 6 2" xfId="46191"/>
    <cellStyle name="40% - Ênfase5 11 2 7" xfId="18653"/>
    <cellStyle name="40% - Ênfase5 11 2 8" xfId="26781"/>
    <cellStyle name="40% - Ênfase5 11 2 9" xfId="34922"/>
    <cellStyle name="40% - Ênfase5 11 3" xfId="3844"/>
    <cellStyle name="40% - Ênfase5 11 3 2" xfId="13304"/>
    <cellStyle name="40% - Ênfase5 11 3 2 2" xfId="48429"/>
    <cellStyle name="40% - Ênfase5 11 3 3" xfId="21096"/>
    <cellStyle name="40% - Ênfase5 11 3 4" xfId="29224"/>
    <cellStyle name="40% - Ênfase5 11 3 5" xfId="37365"/>
    <cellStyle name="40% - Ênfase5 11 3 6" xfId="44208"/>
    <cellStyle name="40% - Ênfase5 11 3 7" xfId="55492"/>
    <cellStyle name="40% - Ênfase5 11 4" xfId="3845"/>
    <cellStyle name="40% - Ênfase5 11 4 2" xfId="14787"/>
    <cellStyle name="40% - Ênfase5 11 4 2 2" xfId="49912"/>
    <cellStyle name="40% - Ênfase5 11 4 3" xfId="22716"/>
    <cellStyle name="40% - Ênfase5 11 4 4" xfId="30844"/>
    <cellStyle name="40% - Ênfase5 11 4 5" xfId="38985"/>
    <cellStyle name="40% - Ênfase5 11 4 6" xfId="44209"/>
    <cellStyle name="40% - Ênfase5 11 4 7" xfId="55493"/>
    <cellStyle name="40% - Ênfase5 11 5" xfId="3846"/>
    <cellStyle name="40% - Ênfase5 11 5 2" xfId="16279"/>
    <cellStyle name="40% - Ênfase5 11 5 2 2" xfId="51404"/>
    <cellStyle name="40% - Ênfase5 11 5 3" xfId="24340"/>
    <cellStyle name="40% - Ênfase5 11 5 4" xfId="32468"/>
    <cellStyle name="40% - Ênfase5 11 5 5" xfId="40609"/>
    <cellStyle name="40% - Ênfase5 11 5 6" xfId="44210"/>
    <cellStyle name="40% - Ênfase5 11 5 7" xfId="55494"/>
    <cellStyle name="40% - Ênfase5 11 6" xfId="3847"/>
    <cellStyle name="40% - Ênfase5 11 6 2" xfId="11811"/>
    <cellStyle name="40% - Ênfase5 11 6 2 2" xfId="46948"/>
    <cellStyle name="40% - Ênfase5 11 6 3" xfId="19480"/>
    <cellStyle name="40% - Ênfase5 11 6 4" xfId="27608"/>
    <cellStyle name="40% - Ênfase5 11 6 5" xfId="35749"/>
    <cellStyle name="40% - Ênfase5 11 6 6" xfId="44211"/>
    <cellStyle name="40% - Ênfase5 11 6 7" xfId="55495"/>
    <cellStyle name="40% - Ênfase5 11 7" xfId="10288"/>
    <cellStyle name="40% - Ênfase5 11 7 2" xfId="45454"/>
    <cellStyle name="40% - Ênfase5 11 8" xfId="17844"/>
    <cellStyle name="40% - Ênfase5 11 9" xfId="25972"/>
    <cellStyle name="40% - Ênfase5 12" xfId="3848"/>
    <cellStyle name="40% - Ênfase5 12 10" xfId="34180"/>
    <cellStyle name="40% - Ênfase5 12 11" xfId="44212"/>
    <cellStyle name="40% - Ênfase5 12 12" xfId="55496"/>
    <cellStyle name="40% - Ênfase5 12 2" xfId="3849"/>
    <cellStyle name="40% - Ênfase5 12 2 10" xfId="44213"/>
    <cellStyle name="40% - Ênfase5 12 2 11" xfId="55497"/>
    <cellStyle name="40% - Ênfase5 12 2 2" xfId="3850"/>
    <cellStyle name="40% - Ênfase5 12 2 2 2" xfId="14103"/>
    <cellStyle name="40% - Ênfase5 12 2 2 2 2" xfId="49228"/>
    <cellStyle name="40% - Ênfase5 12 2 2 3" xfId="21972"/>
    <cellStyle name="40% - Ênfase5 12 2 2 4" xfId="30100"/>
    <cellStyle name="40% - Ênfase5 12 2 2 5" xfId="38241"/>
    <cellStyle name="40% - Ênfase5 12 2 2 6" xfId="44214"/>
    <cellStyle name="40% - Ênfase5 12 2 2 7" xfId="55498"/>
    <cellStyle name="40% - Ênfase5 12 2 3" xfId="3851"/>
    <cellStyle name="40% - Ênfase5 12 2 3 2" xfId="15591"/>
    <cellStyle name="40% - Ênfase5 12 2 3 2 2" xfId="50716"/>
    <cellStyle name="40% - Ênfase5 12 2 3 3" xfId="23592"/>
    <cellStyle name="40% - Ênfase5 12 2 3 4" xfId="31720"/>
    <cellStyle name="40% - Ênfase5 12 2 3 5" xfId="39861"/>
    <cellStyle name="40% - Ênfase5 12 2 3 6" xfId="44215"/>
    <cellStyle name="40% - Ênfase5 12 2 3 7" xfId="55499"/>
    <cellStyle name="40% - Ênfase5 12 2 4" xfId="3852"/>
    <cellStyle name="40% - Ênfase5 12 2 4 2" xfId="17083"/>
    <cellStyle name="40% - Ênfase5 12 2 4 2 2" xfId="52208"/>
    <cellStyle name="40% - Ênfase5 12 2 4 3" xfId="25216"/>
    <cellStyle name="40% - Ênfase5 12 2 4 4" xfId="33344"/>
    <cellStyle name="40% - Ênfase5 12 2 4 5" xfId="41485"/>
    <cellStyle name="40% - Ênfase5 12 2 4 6" xfId="44216"/>
    <cellStyle name="40% - Ênfase5 12 2 4 7" xfId="55500"/>
    <cellStyle name="40% - Ênfase5 12 2 5" xfId="3853"/>
    <cellStyle name="40% - Ênfase5 12 2 5 2" xfId="12629"/>
    <cellStyle name="40% - Ênfase5 12 2 5 2 2" xfId="47754"/>
    <cellStyle name="40% - Ênfase5 12 2 5 3" xfId="20356"/>
    <cellStyle name="40% - Ênfase5 12 2 5 4" xfId="28484"/>
    <cellStyle name="40% - Ênfase5 12 2 5 5" xfId="36625"/>
    <cellStyle name="40% - Ênfase5 12 2 5 6" xfId="44217"/>
    <cellStyle name="40% - Ênfase5 12 2 5 7" xfId="55501"/>
    <cellStyle name="40% - Ênfase5 12 2 6" xfId="11099"/>
    <cellStyle name="40% - Ênfase5 12 2 6 2" xfId="46252"/>
    <cellStyle name="40% - Ênfase5 12 2 7" xfId="18720"/>
    <cellStyle name="40% - Ênfase5 12 2 8" xfId="26848"/>
    <cellStyle name="40% - Ênfase5 12 2 9" xfId="34989"/>
    <cellStyle name="40% - Ênfase5 12 3" xfId="3854"/>
    <cellStyle name="40% - Ênfase5 12 3 2" xfId="13365"/>
    <cellStyle name="40% - Ênfase5 12 3 2 2" xfId="48490"/>
    <cellStyle name="40% - Ênfase5 12 3 3" xfId="21163"/>
    <cellStyle name="40% - Ênfase5 12 3 4" xfId="29291"/>
    <cellStyle name="40% - Ênfase5 12 3 5" xfId="37432"/>
    <cellStyle name="40% - Ênfase5 12 3 6" xfId="44218"/>
    <cellStyle name="40% - Ênfase5 12 3 7" xfId="55502"/>
    <cellStyle name="40% - Ênfase5 12 4" xfId="3855"/>
    <cellStyle name="40% - Ênfase5 12 4 2" xfId="14848"/>
    <cellStyle name="40% - Ênfase5 12 4 2 2" xfId="49973"/>
    <cellStyle name="40% - Ênfase5 12 4 3" xfId="22783"/>
    <cellStyle name="40% - Ênfase5 12 4 4" xfId="30911"/>
    <cellStyle name="40% - Ênfase5 12 4 5" xfId="39052"/>
    <cellStyle name="40% - Ênfase5 12 4 6" xfId="44219"/>
    <cellStyle name="40% - Ênfase5 12 4 7" xfId="55503"/>
    <cellStyle name="40% - Ênfase5 12 5" xfId="3856"/>
    <cellStyle name="40% - Ênfase5 12 5 2" xfId="16340"/>
    <cellStyle name="40% - Ênfase5 12 5 2 2" xfId="51465"/>
    <cellStyle name="40% - Ênfase5 12 5 3" xfId="24407"/>
    <cellStyle name="40% - Ênfase5 12 5 4" xfId="32535"/>
    <cellStyle name="40% - Ênfase5 12 5 5" xfId="40676"/>
    <cellStyle name="40% - Ênfase5 12 5 6" xfId="44220"/>
    <cellStyle name="40% - Ênfase5 12 5 7" xfId="55504"/>
    <cellStyle name="40% - Ênfase5 12 6" xfId="3857"/>
    <cellStyle name="40% - Ênfase5 12 6 2" xfId="11872"/>
    <cellStyle name="40% - Ênfase5 12 6 2 2" xfId="47009"/>
    <cellStyle name="40% - Ênfase5 12 6 3" xfId="19547"/>
    <cellStyle name="40% - Ênfase5 12 6 4" xfId="27675"/>
    <cellStyle name="40% - Ênfase5 12 6 5" xfId="35816"/>
    <cellStyle name="40% - Ênfase5 12 6 6" xfId="44221"/>
    <cellStyle name="40% - Ênfase5 12 6 7" xfId="55505"/>
    <cellStyle name="40% - Ênfase5 12 7" xfId="10356"/>
    <cellStyle name="40% - Ênfase5 12 7 2" xfId="45512"/>
    <cellStyle name="40% - Ênfase5 12 8" xfId="17911"/>
    <cellStyle name="40% - Ênfase5 12 9" xfId="26039"/>
    <cellStyle name="40% - Ênfase5 13" xfId="3858"/>
    <cellStyle name="40% - Ênfase5 13 10" xfId="44222"/>
    <cellStyle name="40% - Ênfase5 13 11" xfId="55506"/>
    <cellStyle name="40% - Ênfase5 13 2" xfId="3859"/>
    <cellStyle name="40% - Ênfase5 13 2 2" xfId="13501"/>
    <cellStyle name="40% - Ênfase5 13 2 2 2" xfId="48626"/>
    <cellStyle name="40% - Ênfase5 13 2 3" xfId="21301"/>
    <cellStyle name="40% - Ênfase5 13 2 4" xfId="29429"/>
    <cellStyle name="40% - Ênfase5 13 2 5" xfId="37570"/>
    <cellStyle name="40% - Ênfase5 13 2 6" xfId="44223"/>
    <cellStyle name="40% - Ênfase5 13 2 7" xfId="55507"/>
    <cellStyle name="40% - Ênfase5 13 3" xfId="3860"/>
    <cellStyle name="40% - Ênfase5 13 3 2" xfId="14984"/>
    <cellStyle name="40% - Ênfase5 13 3 2 2" xfId="50109"/>
    <cellStyle name="40% - Ênfase5 13 3 3" xfId="22921"/>
    <cellStyle name="40% - Ênfase5 13 3 4" xfId="31049"/>
    <cellStyle name="40% - Ênfase5 13 3 5" xfId="39190"/>
    <cellStyle name="40% - Ênfase5 13 3 6" xfId="44224"/>
    <cellStyle name="40% - Ênfase5 13 3 7" xfId="55508"/>
    <cellStyle name="40% - Ênfase5 13 4" xfId="3861"/>
    <cellStyle name="40% - Ênfase5 13 4 2" xfId="16476"/>
    <cellStyle name="40% - Ênfase5 13 4 2 2" xfId="51601"/>
    <cellStyle name="40% - Ênfase5 13 4 3" xfId="24545"/>
    <cellStyle name="40% - Ênfase5 13 4 4" xfId="32673"/>
    <cellStyle name="40% - Ênfase5 13 4 5" xfId="40814"/>
    <cellStyle name="40% - Ênfase5 13 4 6" xfId="44225"/>
    <cellStyle name="40% - Ênfase5 13 4 7" xfId="55509"/>
    <cellStyle name="40% - Ênfase5 13 5" xfId="3862"/>
    <cellStyle name="40% - Ênfase5 13 5 2" xfId="11923"/>
    <cellStyle name="40% - Ênfase5 13 5 2 2" xfId="47060"/>
    <cellStyle name="40% - Ênfase5 13 5 3" xfId="19602"/>
    <cellStyle name="40% - Ênfase5 13 5 4" xfId="27730"/>
    <cellStyle name="40% - Ênfase5 13 5 5" xfId="35871"/>
    <cellStyle name="40% - Ênfase5 13 5 6" xfId="44226"/>
    <cellStyle name="40% - Ênfase5 13 5 7" xfId="55510"/>
    <cellStyle name="40% - Ênfase5 13 6" xfId="10492"/>
    <cellStyle name="40% - Ênfase5 13 6 2" xfId="45645"/>
    <cellStyle name="40% - Ênfase5 13 7" xfId="18049"/>
    <cellStyle name="40% - Ênfase5 13 8" xfId="26177"/>
    <cellStyle name="40% - Ênfase5 13 9" xfId="34318"/>
    <cellStyle name="40% - Ênfase5 14" xfId="3863"/>
    <cellStyle name="40% - Ênfase5 14 2" xfId="12763"/>
    <cellStyle name="40% - Ênfase5 14 2 2" xfId="47888"/>
    <cellStyle name="40% - Ênfase5 14 3" xfId="20492"/>
    <cellStyle name="40% - Ênfase5 14 4" xfId="28620"/>
    <cellStyle name="40% - Ênfase5 14 5" xfId="36761"/>
    <cellStyle name="40% - Ênfase5 14 6" xfId="44227"/>
    <cellStyle name="40% - Ênfase5 14 7" xfId="55511"/>
    <cellStyle name="40% - Ênfase5 15" xfId="3864"/>
    <cellStyle name="40% - Ênfase5 15 2" xfId="14241"/>
    <cellStyle name="40% - Ênfase5 15 2 2" xfId="49366"/>
    <cellStyle name="40% - Ênfase5 15 3" xfId="22112"/>
    <cellStyle name="40% - Ênfase5 15 4" xfId="30240"/>
    <cellStyle name="40% - Ênfase5 15 5" xfId="38381"/>
    <cellStyle name="40% - Ênfase5 15 6" xfId="44228"/>
    <cellStyle name="40% - Ênfase5 15 7" xfId="55512"/>
    <cellStyle name="40% - Ênfase5 16" xfId="3865"/>
    <cellStyle name="40% - Ênfase5 16 2" xfId="15733"/>
    <cellStyle name="40% - Ênfase5 16 2 2" xfId="50858"/>
    <cellStyle name="40% - Ênfase5 16 3" xfId="23736"/>
    <cellStyle name="40% - Ênfase5 16 4" xfId="31864"/>
    <cellStyle name="40% - Ênfase5 16 5" xfId="40005"/>
    <cellStyle name="40% - Ênfase5 16 6" xfId="44229"/>
    <cellStyle name="40% - Ênfase5 16 7" xfId="55513"/>
    <cellStyle name="40% - Ênfase5 17" xfId="3866"/>
    <cellStyle name="40% - Ênfase5 17 2" xfId="11170"/>
    <cellStyle name="40% - Ênfase5 17 2 2" xfId="46310"/>
    <cellStyle name="40% - Ênfase5 17 3" xfId="18784"/>
    <cellStyle name="40% - Ênfase5 17 4" xfId="26912"/>
    <cellStyle name="40% - Ênfase5 17 5" xfId="35053"/>
    <cellStyle name="40% - Ênfase5 17 6" xfId="44230"/>
    <cellStyle name="40% - Ênfase5 17 7" xfId="55514"/>
    <cellStyle name="40% - Ênfase5 18" xfId="3827"/>
    <cellStyle name="40% - Ênfase5 18 2" xfId="44191"/>
    <cellStyle name="40% - Ênfase5 19" xfId="9629"/>
    <cellStyle name="40% - Ênfase5 19 2" xfId="44911"/>
    <cellStyle name="40% - Ênfase5 2" xfId="80"/>
    <cellStyle name="40% - Ênfase5 2 10" xfId="3868"/>
    <cellStyle name="40% - Ênfase5 2 10 10" xfId="55516"/>
    <cellStyle name="40% - Ênfase5 2 10 2" xfId="3869"/>
    <cellStyle name="40% - Ênfase5 2 10 2 2" xfId="15001"/>
    <cellStyle name="40% - Ênfase5 2 10 2 2 2" xfId="50126"/>
    <cellStyle name="40% - Ênfase5 2 10 2 3" xfId="22940"/>
    <cellStyle name="40% - Ênfase5 2 10 2 4" xfId="31068"/>
    <cellStyle name="40% - Ênfase5 2 10 2 5" xfId="39209"/>
    <cellStyle name="40% - Ênfase5 2 10 2 6" xfId="44233"/>
    <cellStyle name="40% - Ênfase5 2 10 2 7" xfId="55517"/>
    <cellStyle name="40% - Ênfase5 2 10 3" xfId="3870"/>
    <cellStyle name="40% - Ênfase5 2 10 3 2" xfId="16493"/>
    <cellStyle name="40% - Ênfase5 2 10 3 2 2" xfId="51618"/>
    <cellStyle name="40% - Ênfase5 2 10 3 3" xfId="24564"/>
    <cellStyle name="40% - Ênfase5 2 10 3 4" xfId="32692"/>
    <cellStyle name="40% - Ênfase5 2 10 3 5" xfId="40833"/>
    <cellStyle name="40% - Ênfase5 2 10 3 6" xfId="44234"/>
    <cellStyle name="40% - Ênfase5 2 10 3 7" xfId="55518"/>
    <cellStyle name="40% - Ênfase5 2 10 4" xfId="3871"/>
    <cellStyle name="40% - Ênfase5 2 10 4 2" xfId="13518"/>
    <cellStyle name="40% - Ênfase5 2 10 4 2 2" xfId="48643"/>
    <cellStyle name="40% - Ênfase5 2 10 4 3" xfId="21320"/>
    <cellStyle name="40% - Ênfase5 2 10 4 4" xfId="29448"/>
    <cellStyle name="40% - Ênfase5 2 10 4 5" xfId="37589"/>
    <cellStyle name="40% - Ênfase5 2 10 4 6" xfId="44235"/>
    <cellStyle name="40% - Ênfase5 2 10 4 7" xfId="55519"/>
    <cellStyle name="40% - Ênfase5 2 10 5" xfId="10509"/>
    <cellStyle name="40% - Ênfase5 2 10 5 2" xfId="45662"/>
    <cellStyle name="40% - Ênfase5 2 10 6" xfId="18068"/>
    <cellStyle name="40% - Ênfase5 2 10 7" xfId="26196"/>
    <cellStyle name="40% - Ênfase5 2 10 8" xfId="34337"/>
    <cellStyle name="40% - Ênfase5 2 10 9" xfId="44232"/>
    <cellStyle name="40% - Ênfase5 2 11" xfId="3872"/>
    <cellStyle name="40% - Ênfase5 2 11 2" xfId="12780"/>
    <cellStyle name="40% - Ênfase5 2 11 2 2" xfId="47905"/>
    <cellStyle name="40% - Ênfase5 2 11 3" xfId="20511"/>
    <cellStyle name="40% - Ênfase5 2 11 4" xfId="28639"/>
    <cellStyle name="40% - Ênfase5 2 11 5" xfId="36780"/>
    <cellStyle name="40% - Ênfase5 2 11 6" xfId="44236"/>
    <cellStyle name="40% - Ênfase5 2 11 7" xfId="55520"/>
    <cellStyle name="40% - Ênfase5 2 12" xfId="3873"/>
    <cellStyle name="40% - Ênfase5 2 12 2" xfId="14258"/>
    <cellStyle name="40% - Ênfase5 2 12 2 2" xfId="49383"/>
    <cellStyle name="40% - Ênfase5 2 12 3" xfId="22131"/>
    <cellStyle name="40% - Ênfase5 2 12 4" xfId="30259"/>
    <cellStyle name="40% - Ênfase5 2 12 5" xfId="38400"/>
    <cellStyle name="40% - Ênfase5 2 12 6" xfId="44237"/>
    <cellStyle name="40% - Ênfase5 2 12 7" xfId="55521"/>
    <cellStyle name="40% - Ênfase5 2 13" xfId="3874"/>
    <cellStyle name="40% - Ênfase5 2 13 2" xfId="15750"/>
    <cellStyle name="40% - Ênfase5 2 13 2 2" xfId="50875"/>
    <cellStyle name="40% - Ênfase5 2 13 3" xfId="23755"/>
    <cellStyle name="40% - Ênfase5 2 13 4" xfId="31883"/>
    <cellStyle name="40% - Ênfase5 2 13 5" xfId="40024"/>
    <cellStyle name="40% - Ênfase5 2 13 6" xfId="44238"/>
    <cellStyle name="40% - Ênfase5 2 13 7" xfId="55522"/>
    <cellStyle name="40% - Ênfase5 2 14" xfId="3875"/>
    <cellStyle name="40% - Ênfase5 2 14 2" xfId="11280"/>
    <cellStyle name="40% - Ênfase5 2 14 2 2" xfId="46419"/>
    <cellStyle name="40% - Ênfase5 2 14 3" xfId="18895"/>
    <cellStyle name="40% - Ênfase5 2 14 4" xfId="27023"/>
    <cellStyle name="40% - Ênfase5 2 14 5" xfId="35164"/>
    <cellStyle name="40% - Ênfase5 2 14 6" xfId="44239"/>
    <cellStyle name="40% - Ênfase5 2 14 7" xfId="55523"/>
    <cellStyle name="40% - Ênfase5 2 15" xfId="3867"/>
    <cellStyle name="40% - Ênfase5 2 15 2" xfId="44231"/>
    <cellStyle name="40% - Ênfase5 2 16" xfId="9649"/>
    <cellStyle name="40% - Ênfase5 2 16 2" xfId="44927"/>
    <cellStyle name="40% - Ênfase5 2 17" xfId="17259"/>
    <cellStyle name="40% - Ênfase5 2 18" xfId="25387"/>
    <cellStyle name="40% - Ênfase5 2 19" xfId="33516"/>
    <cellStyle name="40% - Ênfase5 2 2" xfId="81"/>
    <cellStyle name="40% - Ênfase5 2 2 10" xfId="3877"/>
    <cellStyle name="40% - Ênfase5 2 2 10 2" xfId="14287"/>
    <cellStyle name="40% - Ênfase5 2 2 10 2 2" xfId="49412"/>
    <cellStyle name="40% - Ênfase5 2 2 10 3" xfId="22164"/>
    <cellStyle name="40% - Ênfase5 2 2 10 4" xfId="30292"/>
    <cellStyle name="40% - Ênfase5 2 2 10 5" xfId="38433"/>
    <cellStyle name="40% - Ênfase5 2 2 10 6" xfId="44241"/>
    <cellStyle name="40% - Ênfase5 2 2 10 7" xfId="55525"/>
    <cellStyle name="40% - Ênfase5 2 2 11" xfId="3878"/>
    <cellStyle name="40% - Ênfase5 2 2 11 2" xfId="15779"/>
    <cellStyle name="40% - Ênfase5 2 2 11 2 2" xfId="50904"/>
    <cellStyle name="40% - Ênfase5 2 2 11 3" xfId="23788"/>
    <cellStyle name="40% - Ênfase5 2 2 11 4" xfId="31916"/>
    <cellStyle name="40% - Ênfase5 2 2 11 5" xfId="40057"/>
    <cellStyle name="40% - Ênfase5 2 2 11 6" xfId="44242"/>
    <cellStyle name="40% - Ênfase5 2 2 11 7" xfId="55526"/>
    <cellStyle name="40% - Ênfase5 2 2 12" xfId="3879"/>
    <cellStyle name="40% - Ênfase5 2 2 12 2" xfId="11309"/>
    <cellStyle name="40% - Ênfase5 2 2 12 2 2" xfId="46448"/>
    <cellStyle name="40% - Ênfase5 2 2 12 3" xfId="18928"/>
    <cellStyle name="40% - Ênfase5 2 2 12 4" xfId="27056"/>
    <cellStyle name="40% - Ênfase5 2 2 12 5" xfId="35197"/>
    <cellStyle name="40% - Ênfase5 2 2 12 6" xfId="44243"/>
    <cellStyle name="40% - Ênfase5 2 2 12 7" xfId="55527"/>
    <cellStyle name="40% - Ênfase5 2 2 13" xfId="3876"/>
    <cellStyle name="40% - Ênfase5 2 2 13 2" xfId="44240"/>
    <cellStyle name="40% - Ênfase5 2 2 14" xfId="9683"/>
    <cellStyle name="40% - Ênfase5 2 2 14 2" xfId="44956"/>
    <cellStyle name="40% - Ênfase5 2 2 15" xfId="17292"/>
    <cellStyle name="40% - Ênfase5 2 2 16" xfId="25420"/>
    <cellStyle name="40% - Ênfase5 2 2 17" xfId="33549"/>
    <cellStyle name="40% - Ênfase5 2 2 18" xfId="55524"/>
    <cellStyle name="40% - Ênfase5 2 2 19" xfId="61130"/>
    <cellStyle name="40% - Ênfase5 2 2 2" xfId="3880"/>
    <cellStyle name="40% - Ênfase5 2 2 2 10" xfId="25463"/>
    <cellStyle name="40% - Ênfase5 2 2 2 11" xfId="33599"/>
    <cellStyle name="40% - Ênfase5 2 2 2 12" xfId="44244"/>
    <cellStyle name="40% - Ênfase5 2 2 2 13" xfId="55528"/>
    <cellStyle name="40% - Ênfase5 2 2 2 2" xfId="3881"/>
    <cellStyle name="40% - Ênfase5 2 2 2 2 10" xfId="33908"/>
    <cellStyle name="40% - Ênfase5 2 2 2 2 11" xfId="44245"/>
    <cellStyle name="40% - Ênfase5 2 2 2 2 12" xfId="55529"/>
    <cellStyle name="40% - Ênfase5 2 2 2 2 2" xfId="3882"/>
    <cellStyle name="40% - Ênfase5 2 2 2 2 2 10" xfId="44246"/>
    <cellStyle name="40% - Ênfase5 2 2 2 2 2 11" xfId="55530"/>
    <cellStyle name="40% - Ênfase5 2 2 2 2 2 2" xfId="3883"/>
    <cellStyle name="40% - Ênfase5 2 2 2 2 2 2 2" xfId="13859"/>
    <cellStyle name="40% - Ênfase5 2 2 2 2 2 2 2 2" xfId="48984"/>
    <cellStyle name="40% - Ênfase5 2 2 2 2 2 2 3" xfId="21700"/>
    <cellStyle name="40% - Ênfase5 2 2 2 2 2 2 4" xfId="29828"/>
    <cellStyle name="40% - Ênfase5 2 2 2 2 2 2 5" xfId="37969"/>
    <cellStyle name="40% - Ênfase5 2 2 2 2 2 2 6" xfId="44247"/>
    <cellStyle name="40% - Ênfase5 2 2 2 2 2 2 7" xfId="55531"/>
    <cellStyle name="40% - Ênfase5 2 2 2 2 2 3" xfId="3884"/>
    <cellStyle name="40% - Ênfase5 2 2 2 2 2 3 2" xfId="15347"/>
    <cellStyle name="40% - Ênfase5 2 2 2 2 2 3 2 2" xfId="50472"/>
    <cellStyle name="40% - Ênfase5 2 2 2 2 2 3 3" xfId="23320"/>
    <cellStyle name="40% - Ênfase5 2 2 2 2 2 3 4" xfId="31448"/>
    <cellStyle name="40% - Ênfase5 2 2 2 2 2 3 5" xfId="39589"/>
    <cellStyle name="40% - Ênfase5 2 2 2 2 2 3 6" xfId="44248"/>
    <cellStyle name="40% - Ênfase5 2 2 2 2 2 3 7" xfId="55532"/>
    <cellStyle name="40% - Ênfase5 2 2 2 2 2 4" xfId="3885"/>
    <cellStyle name="40% - Ênfase5 2 2 2 2 2 4 2" xfId="16839"/>
    <cellStyle name="40% - Ênfase5 2 2 2 2 2 4 2 2" xfId="51964"/>
    <cellStyle name="40% - Ênfase5 2 2 2 2 2 4 3" xfId="24944"/>
    <cellStyle name="40% - Ênfase5 2 2 2 2 2 4 4" xfId="33072"/>
    <cellStyle name="40% - Ênfase5 2 2 2 2 2 4 5" xfId="41213"/>
    <cellStyle name="40% - Ênfase5 2 2 2 2 2 4 6" xfId="44249"/>
    <cellStyle name="40% - Ênfase5 2 2 2 2 2 4 7" xfId="55533"/>
    <cellStyle name="40% - Ênfase5 2 2 2 2 2 5" xfId="3886"/>
    <cellStyle name="40% - Ênfase5 2 2 2 2 2 5 2" xfId="12385"/>
    <cellStyle name="40% - Ênfase5 2 2 2 2 2 5 2 2" xfId="47510"/>
    <cellStyle name="40% - Ênfase5 2 2 2 2 2 5 3" xfId="20084"/>
    <cellStyle name="40% - Ênfase5 2 2 2 2 2 5 4" xfId="28212"/>
    <cellStyle name="40% - Ênfase5 2 2 2 2 2 5 5" xfId="36353"/>
    <cellStyle name="40% - Ênfase5 2 2 2 2 2 5 6" xfId="44250"/>
    <cellStyle name="40% - Ênfase5 2 2 2 2 2 5 7" xfId="55534"/>
    <cellStyle name="40% - Ênfase5 2 2 2 2 2 6" xfId="10855"/>
    <cellStyle name="40% - Ênfase5 2 2 2 2 2 6 2" xfId="46008"/>
    <cellStyle name="40% - Ênfase5 2 2 2 2 2 7" xfId="18448"/>
    <cellStyle name="40% - Ênfase5 2 2 2 2 2 8" xfId="26576"/>
    <cellStyle name="40% - Ênfase5 2 2 2 2 2 9" xfId="34717"/>
    <cellStyle name="40% - Ênfase5 2 2 2 2 3" xfId="3887"/>
    <cellStyle name="40% - Ênfase5 2 2 2 2 3 2" xfId="13126"/>
    <cellStyle name="40% - Ênfase5 2 2 2 2 3 2 2" xfId="48251"/>
    <cellStyle name="40% - Ênfase5 2 2 2 2 3 3" xfId="20891"/>
    <cellStyle name="40% - Ênfase5 2 2 2 2 3 4" xfId="29019"/>
    <cellStyle name="40% - Ênfase5 2 2 2 2 3 5" xfId="37160"/>
    <cellStyle name="40% - Ênfase5 2 2 2 2 3 6" xfId="44251"/>
    <cellStyle name="40% - Ênfase5 2 2 2 2 3 7" xfId="55535"/>
    <cellStyle name="40% - Ênfase5 2 2 2 2 4" xfId="3888"/>
    <cellStyle name="40% - Ênfase5 2 2 2 2 4 2" xfId="14604"/>
    <cellStyle name="40% - Ênfase5 2 2 2 2 4 2 2" xfId="49729"/>
    <cellStyle name="40% - Ênfase5 2 2 2 2 4 3" xfId="22511"/>
    <cellStyle name="40% - Ênfase5 2 2 2 2 4 4" xfId="30639"/>
    <cellStyle name="40% - Ênfase5 2 2 2 2 4 5" xfId="38780"/>
    <cellStyle name="40% - Ênfase5 2 2 2 2 4 6" xfId="44252"/>
    <cellStyle name="40% - Ênfase5 2 2 2 2 4 7" xfId="55536"/>
    <cellStyle name="40% - Ênfase5 2 2 2 2 5" xfId="3889"/>
    <cellStyle name="40% - Ênfase5 2 2 2 2 5 2" xfId="16096"/>
    <cellStyle name="40% - Ênfase5 2 2 2 2 5 2 2" xfId="51221"/>
    <cellStyle name="40% - Ênfase5 2 2 2 2 5 3" xfId="24135"/>
    <cellStyle name="40% - Ênfase5 2 2 2 2 5 4" xfId="32263"/>
    <cellStyle name="40% - Ênfase5 2 2 2 2 5 5" xfId="40404"/>
    <cellStyle name="40% - Ênfase5 2 2 2 2 5 6" xfId="44253"/>
    <cellStyle name="40% - Ênfase5 2 2 2 2 5 7" xfId="55537"/>
    <cellStyle name="40% - Ênfase5 2 2 2 2 6" xfId="3890"/>
    <cellStyle name="40% - Ênfase5 2 2 2 2 6 2" xfId="11628"/>
    <cellStyle name="40% - Ênfase5 2 2 2 2 6 2 2" xfId="46765"/>
    <cellStyle name="40% - Ênfase5 2 2 2 2 6 3" xfId="19275"/>
    <cellStyle name="40% - Ênfase5 2 2 2 2 6 4" xfId="27403"/>
    <cellStyle name="40% - Ênfase5 2 2 2 2 6 5" xfId="35544"/>
    <cellStyle name="40% - Ênfase5 2 2 2 2 6 6" xfId="44254"/>
    <cellStyle name="40% - Ênfase5 2 2 2 2 6 7" xfId="55538"/>
    <cellStyle name="40% - Ênfase5 2 2 2 2 7" xfId="10089"/>
    <cellStyle name="40% - Ênfase5 2 2 2 2 7 2" xfId="45273"/>
    <cellStyle name="40% - Ênfase5 2 2 2 2 8" xfId="17639"/>
    <cellStyle name="40% - Ênfase5 2 2 2 2 9" xfId="25767"/>
    <cellStyle name="40% - Ênfase5 2 2 2 3" xfId="3891"/>
    <cellStyle name="40% - Ênfase5 2 2 2 3 10" xfId="44255"/>
    <cellStyle name="40% - Ênfase5 2 2 2 3 11" xfId="55539"/>
    <cellStyle name="40% - Ênfase5 2 2 2 3 2" xfId="3892"/>
    <cellStyle name="40% - Ênfase5 2 2 2 3 2 2" xfId="13579"/>
    <cellStyle name="40% - Ênfase5 2 2 2 3 2 2 2" xfId="48704"/>
    <cellStyle name="40% - Ênfase5 2 2 2 3 2 3" xfId="21396"/>
    <cellStyle name="40% - Ênfase5 2 2 2 3 2 4" xfId="29524"/>
    <cellStyle name="40% - Ênfase5 2 2 2 3 2 5" xfId="37665"/>
    <cellStyle name="40% - Ênfase5 2 2 2 3 2 6" xfId="44256"/>
    <cellStyle name="40% - Ênfase5 2 2 2 3 2 7" xfId="55540"/>
    <cellStyle name="40% - Ênfase5 2 2 2 3 3" xfId="3893"/>
    <cellStyle name="40% - Ênfase5 2 2 2 3 3 2" xfId="15067"/>
    <cellStyle name="40% - Ênfase5 2 2 2 3 3 2 2" xfId="50192"/>
    <cellStyle name="40% - Ênfase5 2 2 2 3 3 3" xfId="23016"/>
    <cellStyle name="40% - Ênfase5 2 2 2 3 3 4" xfId="31144"/>
    <cellStyle name="40% - Ênfase5 2 2 2 3 3 5" xfId="39285"/>
    <cellStyle name="40% - Ênfase5 2 2 2 3 3 6" xfId="44257"/>
    <cellStyle name="40% - Ênfase5 2 2 2 3 3 7" xfId="55541"/>
    <cellStyle name="40% - Ênfase5 2 2 2 3 4" xfId="3894"/>
    <cellStyle name="40% - Ênfase5 2 2 2 3 4 2" xfId="16559"/>
    <cellStyle name="40% - Ênfase5 2 2 2 3 4 2 2" xfId="51684"/>
    <cellStyle name="40% - Ênfase5 2 2 2 3 4 3" xfId="24640"/>
    <cellStyle name="40% - Ênfase5 2 2 2 3 4 4" xfId="32768"/>
    <cellStyle name="40% - Ênfase5 2 2 2 3 4 5" xfId="40909"/>
    <cellStyle name="40% - Ênfase5 2 2 2 3 4 6" xfId="44258"/>
    <cellStyle name="40% - Ênfase5 2 2 2 3 4 7" xfId="55542"/>
    <cellStyle name="40% - Ênfase5 2 2 2 3 5" xfId="3895"/>
    <cellStyle name="40% - Ênfase5 2 2 2 3 5 2" xfId="12108"/>
    <cellStyle name="40% - Ênfase5 2 2 2 3 5 2 2" xfId="47233"/>
    <cellStyle name="40% - Ênfase5 2 2 2 3 5 3" xfId="19783"/>
    <cellStyle name="40% - Ênfase5 2 2 2 3 5 4" xfId="27911"/>
    <cellStyle name="40% - Ênfase5 2 2 2 3 5 5" xfId="36052"/>
    <cellStyle name="40% - Ênfase5 2 2 2 3 5 6" xfId="44259"/>
    <cellStyle name="40% - Ênfase5 2 2 2 3 5 7" xfId="55543"/>
    <cellStyle name="40% - Ênfase5 2 2 2 3 6" xfId="10575"/>
    <cellStyle name="40% - Ênfase5 2 2 2 3 6 2" xfId="45728"/>
    <cellStyle name="40% - Ênfase5 2 2 2 3 7" xfId="18144"/>
    <cellStyle name="40% - Ênfase5 2 2 2 3 8" xfId="26272"/>
    <cellStyle name="40% - Ênfase5 2 2 2 3 9" xfId="34413"/>
    <cellStyle name="40% - Ênfase5 2 2 2 4" xfId="3896"/>
    <cellStyle name="40% - Ênfase5 2 2 2 4 2" xfId="12846"/>
    <cellStyle name="40% - Ênfase5 2 2 2 4 2 2" xfId="47971"/>
    <cellStyle name="40% - Ênfase5 2 2 2 4 3" xfId="20587"/>
    <cellStyle name="40% - Ênfase5 2 2 2 4 4" xfId="28715"/>
    <cellStyle name="40% - Ênfase5 2 2 2 4 5" xfId="36856"/>
    <cellStyle name="40% - Ênfase5 2 2 2 4 6" xfId="44260"/>
    <cellStyle name="40% - Ênfase5 2 2 2 4 7" xfId="55544"/>
    <cellStyle name="40% - Ênfase5 2 2 2 5" xfId="3897"/>
    <cellStyle name="40% - Ênfase5 2 2 2 5 2" xfId="14324"/>
    <cellStyle name="40% - Ênfase5 2 2 2 5 2 2" xfId="49449"/>
    <cellStyle name="40% - Ênfase5 2 2 2 5 3" xfId="22207"/>
    <cellStyle name="40% - Ênfase5 2 2 2 5 4" xfId="30335"/>
    <cellStyle name="40% - Ênfase5 2 2 2 5 5" xfId="38476"/>
    <cellStyle name="40% - Ênfase5 2 2 2 5 6" xfId="44261"/>
    <cellStyle name="40% - Ênfase5 2 2 2 5 7" xfId="55545"/>
    <cellStyle name="40% - Ênfase5 2 2 2 6" xfId="3898"/>
    <cellStyle name="40% - Ênfase5 2 2 2 6 2" xfId="15816"/>
    <cellStyle name="40% - Ênfase5 2 2 2 6 2 2" xfId="50941"/>
    <cellStyle name="40% - Ênfase5 2 2 2 6 3" xfId="23831"/>
    <cellStyle name="40% - Ênfase5 2 2 2 6 4" xfId="31959"/>
    <cellStyle name="40% - Ênfase5 2 2 2 6 5" xfId="40100"/>
    <cellStyle name="40% - Ênfase5 2 2 2 6 6" xfId="44262"/>
    <cellStyle name="40% - Ênfase5 2 2 2 6 7" xfId="55546"/>
    <cellStyle name="40% - Ênfase5 2 2 2 7" xfId="3899"/>
    <cellStyle name="40% - Ênfase5 2 2 2 7 2" xfId="11347"/>
    <cellStyle name="40% - Ênfase5 2 2 2 7 2 2" xfId="46485"/>
    <cellStyle name="40% - Ênfase5 2 2 2 7 3" xfId="18971"/>
    <cellStyle name="40% - Ênfase5 2 2 2 7 4" xfId="27099"/>
    <cellStyle name="40% - Ênfase5 2 2 2 7 5" xfId="35240"/>
    <cellStyle name="40% - Ênfase5 2 2 2 7 6" xfId="44263"/>
    <cellStyle name="40% - Ênfase5 2 2 2 7 7" xfId="55547"/>
    <cellStyle name="40% - Ênfase5 2 2 2 8" xfId="9723"/>
    <cellStyle name="40% - Ênfase5 2 2 2 8 2" xfId="44993"/>
    <cellStyle name="40% - Ênfase5 2 2 2 9" xfId="17335"/>
    <cellStyle name="40% - Ênfase5 2 2 20" xfId="61572"/>
    <cellStyle name="40% - Ênfase5 2 2 21" xfId="61779"/>
    <cellStyle name="40% - Ênfase5 2 2 3" xfId="3900"/>
    <cellStyle name="40% - Ênfase5 2 2 3 10" xfId="33679"/>
    <cellStyle name="40% - Ênfase5 2 2 3 11" xfId="44264"/>
    <cellStyle name="40% - Ênfase5 2 2 3 12" xfId="55548"/>
    <cellStyle name="40% - Ênfase5 2 2 3 2" xfId="3901"/>
    <cellStyle name="40% - Ênfase5 2 2 3 2 10" xfId="44265"/>
    <cellStyle name="40% - Ênfase5 2 2 3 2 11" xfId="55549"/>
    <cellStyle name="40% - Ênfase5 2 2 3 2 2" xfId="3902"/>
    <cellStyle name="40% - Ênfase5 2 2 3 2 2 2" xfId="13644"/>
    <cellStyle name="40% - Ênfase5 2 2 3 2 2 2 2" xfId="48769"/>
    <cellStyle name="40% - Ênfase5 2 2 3 2 2 3" xfId="21471"/>
    <cellStyle name="40% - Ênfase5 2 2 3 2 2 4" xfId="29599"/>
    <cellStyle name="40% - Ênfase5 2 2 3 2 2 5" xfId="37740"/>
    <cellStyle name="40% - Ênfase5 2 2 3 2 2 6" xfId="44266"/>
    <cellStyle name="40% - Ênfase5 2 2 3 2 2 7" xfId="55550"/>
    <cellStyle name="40% - Ênfase5 2 2 3 2 3" xfId="3903"/>
    <cellStyle name="40% - Ênfase5 2 2 3 2 3 2" xfId="15132"/>
    <cellStyle name="40% - Ênfase5 2 2 3 2 3 2 2" xfId="50257"/>
    <cellStyle name="40% - Ênfase5 2 2 3 2 3 3" xfId="23091"/>
    <cellStyle name="40% - Ênfase5 2 2 3 2 3 4" xfId="31219"/>
    <cellStyle name="40% - Ênfase5 2 2 3 2 3 5" xfId="39360"/>
    <cellStyle name="40% - Ênfase5 2 2 3 2 3 6" xfId="44267"/>
    <cellStyle name="40% - Ênfase5 2 2 3 2 3 7" xfId="55551"/>
    <cellStyle name="40% - Ênfase5 2 2 3 2 4" xfId="3904"/>
    <cellStyle name="40% - Ênfase5 2 2 3 2 4 2" xfId="16624"/>
    <cellStyle name="40% - Ênfase5 2 2 3 2 4 2 2" xfId="51749"/>
    <cellStyle name="40% - Ênfase5 2 2 3 2 4 3" xfId="24715"/>
    <cellStyle name="40% - Ênfase5 2 2 3 2 4 4" xfId="32843"/>
    <cellStyle name="40% - Ênfase5 2 2 3 2 4 5" xfId="40984"/>
    <cellStyle name="40% - Ênfase5 2 2 3 2 4 6" xfId="44268"/>
    <cellStyle name="40% - Ênfase5 2 2 3 2 4 7" xfId="55552"/>
    <cellStyle name="40% - Ênfase5 2 2 3 2 5" xfId="3905"/>
    <cellStyle name="40% - Ênfase5 2 2 3 2 5 2" xfId="12170"/>
    <cellStyle name="40% - Ênfase5 2 2 3 2 5 2 2" xfId="47295"/>
    <cellStyle name="40% - Ênfase5 2 2 3 2 5 3" xfId="19855"/>
    <cellStyle name="40% - Ênfase5 2 2 3 2 5 4" xfId="27983"/>
    <cellStyle name="40% - Ênfase5 2 2 3 2 5 5" xfId="36124"/>
    <cellStyle name="40% - Ênfase5 2 2 3 2 5 6" xfId="44269"/>
    <cellStyle name="40% - Ênfase5 2 2 3 2 5 7" xfId="55553"/>
    <cellStyle name="40% - Ênfase5 2 2 3 2 6" xfId="10640"/>
    <cellStyle name="40% - Ênfase5 2 2 3 2 6 2" xfId="45793"/>
    <cellStyle name="40% - Ênfase5 2 2 3 2 7" xfId="18219"/>
    <cellStyle name="40% - Ênfase5 2 2 3 2 8" xfId="26347"/>
    <cellStyle name="40% - Ênfase5 2 2 3 2 9" xfId="34488"/>
    <cellStyle name="40% - Ênfase5 2 2 3 3" xfId="3906"/>
    <cellStyle name="40% - Ênfase5 2 2 3 3 2" xfId="12911"/>
    <cellStyle name="40% - Ênfase5 2 2 3 3 2 2" xfId="48036"/>
    <cellStyle name="40% - Ênfase5 2 2 3 3 3" xfId="20662"/>
    <cellStyle name="40% - Ênfase5 2 2 3 3 4" xfId="28790"/>
    <cellStyle name="40% - Ênfase5 2 2 3 3 5" xfId="36931"/>
    <cellStyle name="40% - Ênfase5 2 2 3 3 6" xfId="44270"/>
    <cellStyle name="40% - Ênfase5 2 2 3 3 7" xfId="55554"/>
    <cellStyle name="40% - Ênfase5 2 2 3 4" xfId="3907"/>
    <cellStyle name="40% - Ênfase5 2 2 3 4 2" xfId="14389"/>
    <cellStyle name="40% - Ênfase5 2 2 3 4 2 2" xfId="49514"/>
    <cellStyle name="40% - Ênfase5 2 2 3 4 3" xfId="22282"/>
    <cellStyle name="40% - Ênfase5 2 2 3 4 4" xfId="30410"/>
    <cellStyle name="40% - Ênfase5 2 2 3 4 5" xfId="38551"/>
    <cellStyle name="40% - Ênfase5 2 2 3 4 6" xfId="44271"/>
    <cellStyle name="40% - Ênfase5 2 2 3 4 7" xfId="55555"/>
    <cellStyle name="40% - Ênfase5 2 2 3 5" xfId="3908"/>
    <cellStyle name="40% - Ênfase5 2 2 3 5 2" xfId="15881"/>
    <cellStyle name="40% - Ênfase5 2 2 3 5 2 2" xfId="51006"/>
    <cellStyle name="40% - Ênfase5 2 2 3 5 3" xfId="23906"/>
    <cellStyle name="40% - Ênfase5 2 2 3 5 4" xfId="32034"/>
    <cellStyle name="40% - Ênfase5 2 2 3 5 5" xfId="40175"/>
    <cellStyle name="40% - Ênfase5 2 2 3 5 6" xfId="44272"/>
    <cellStyle name="40% - Ênfase5 2 2 3 5 7" xfId="55556"/>
    <cellStyle name="40% - Ênfase5 2 2 3 6" xfId="3909"/>
    <cellStyle name="40% - Ênfase5 2 2 3 6 2" xfId="11413"/>
    <cellStyle name="40% - Ênfase5 2 2 3 6 2 2" xfId="46550"/>
    <cellStyle name="40% - Ênfase5 2 2 3 6 3" xfId="19046"/>
    <cellStyle name="40% - Ênfase5 2 2 3 6 4" xfId="27174"/>
    <cellStyle name="40% - Ênfase5 2 2 3 6 5" xfId="35315"/>
    <cellStyle name="40% - Ênfase5 2 2 3 6 6" xfId="44273"/>
    <cellStyle name="40% - Ênfase5 2 2 3 6 7" xfId="55557"/>
    <cellStyle name="40% - Ênfase5 2 2 3 7" xfId="9826"/>
    <cellStyle name="40% - Ênfase5 2 2 3 7 2" xfId="45058"/>
    <cellStyle name="40% - Ênfase5 2 2 3 8" xfId="17410"/>
    <cellStyle name="40% - Ênfase5 2 2 3 9" xfId="25538"/>
    <cellStyle name="40% - Ênfase5 2 2 4" xfId="3910"/>
    <cellStyle name="40% - Ênfase5 2 2 4 10" xfId="33864"/>
    <cellStyle name="40% - Ênfase5 2 2 4 11" xfId="44274"/>
    <cellStyle name="40% - Ênfase5 2 2 4 12" xfId="55558"/>
    <cellStyle name="40% - Ênfase5 2 2 4 2" xfId="3911"/>
    <cellStyle name="40% - Ênfase5 2 2 4 2 10" xfId="44275"/>
    <cellStyle name="40% - Ênfase5 2 2 4 2 11" xfId="55559"/>
    <cellStyle name="40% - Ênfase5 2 2 4 2 2" xfId="3912"/>
    <cellStyle name="40% - Ênfase5 2 2 4 2 2 2" xfId="13821"/>
    <cellStyle name="40% - Ênfase5 2 2 4 2 2 2 2" xfId="48946"/>
    <cellStyle name="40% - Ênfase5 2 2 4 2 2 3" xfId="21656"/>
    <cellStyle name="40% - Ênfase5 2 2 4 2 2 4" xfId="29784"/>
    <cellStyle name="40% - Ênfase5 2 2 4 2 2 5" xfId="37925"/>
    <cellStyle name="40% - Ênfase5 2 2 4 2 2 6" xfId="44276"/>
    <cellStyle name="40% - Ênfase5 2 2 4 2 2 7" xfId="55560"/>
    <cellStyle name="40% - Ênfase5 2 2 4 2 3" xfId="3913"/>
    <cellStyle name="40% - Ênfase5 2 2 4 2 3 2" xfId="15309"/>
    <cellStyle name="40% - Ênfase5 2 2 4 2 3 2 2" xfId="50434"/>
    <cellStyle name="40% - Ênfase5 2 2 4 2 3 3" xfId="23276"/>
    <cellStyle name="40% - Ênfase5 2 2 4 2 3 4" xfId="31404"/>
    <cellStyle name="40% - Ênfase5 2 2 4 2 3 5" xfId="39545"/>
    <cellStyle name="40% - Ênfase5 2 2 4 2 3 6" xfId="44277"/>
    <cellStyle name="40% - Ênfase5 2 2 4 2 3 7" xfId="55561"/>
    <cellStyle name="40% - Ênfase5 2 2 4 2 4" xfId="3914"/>
    <cellStyle name="40% - Ênfase5 2 2 4 2 4 2" xfId="16801"/>
    <cellStyle name="40% - Ênfase5 2 2 4 2 4 2 2" xfId="51926"/>
    <cellStyle name="40% - Ênfase5 2 2 4 2 4 3" xfId="24900"/>
    <cellStyle name="40% - Ênfase5 2 2 4 2 4 4" xfId="33028"/>
    <cellStyle name="40% - Ênfase5 2 2 4 2 4 5" xfId="41169"/>
    <cellStyle name="40% - Ênfase5 2 2 4 2 4 6" xfId="44278"/>
    <cellStyle name="40% - Ênfase5 2 2 4 2 4 7" xfId="55562"/>
    <cellStyle name="40% - Ênfase5 2 2 4 2 5" xfId="3915"/>
    <cellStyle name="40% - Ênfase5 2 2 4 2 5 2" xfId="12347"/>
    <cellStyle name="40% - Ênfase5 2 2 4 2 5 2 2" xfId="47472"/>
    <cellStyle name="40% - Ênfase5 2 2 4 2 5 3" xfId="20040"/>
    <cellStyle name="40% - Ênfase5 2 2 4 2 5 4" xfId="28168"/>
    <cellStyle name="40% - Ênfase5 2 2 4 2 5 5" xfId="36309"/>
    <cellStyle name="40% - Ênfase5 2 2 4 2 5 6" xfId="44279"/>
    <cellStyle name="40% - Ênfase5 2 2 4 2 5 7" xfId="55563"/>
    <cellStyle name="40% - Ênfase5 2 2 4 2 6" xfId="10817"/>
    <cellStyle name="40% - Ênfase5 2 2 4 2 6 2" xfId="45970"/>
    <cellStyle name="40% - Ênfase5 2 2 4 2 7" xfId="18404"/>
    <cellStyle name="40% - Ênfase5 2 2 4 2 8" xfId="26532"/>
    <cellStyle name="40% - Ênfase5 2 2 4 2 9" xfId="34673"/>
    <cellStyle name="40% - Ênfase5 2 2 4 3" xfId="3916"/>
    <cellStyle name="40% - Ênfase5 2 2 4 3 2" xfId="13088"/>
    <cellStyle name="40% - Ênfase5 2 2 4 3 2 2" xfId="48213"/>
    <cellStyle name="40% - Ênfase5 2 2 4 3 3" xfId="20847"/>
    <cellStyle name="40% - Ênfase5 2 2 4 3 4" xfId="28975"/>
    <cellStyle name="40% - Ênfase5 2 2 4 3 5" xfId="37116"/>
    <cellStyle name="40% - Ênfase5 2 2 4 3 6" xfId="44280"/>
    <cellStyle name="40% - Ênfase5 2 2 4 3 7" xfId="55564"/>
    <cellStyle name="40% - Ênfase5 2 2 4 4" xfId="3917"/>
    <cellStyle name="40% - Ênfase5 2 2 4 4 2" xfId="14566"/>
    <cellStyle name="40% - Ênfase5 2 2 4 4 2 2" xfId="49691"/>
    <cellStyle name="40% - Ênfase5 2 2 4 4 3" xfId="22467"/>
    <cellStyle name="40% - Ênfase5 2 2 4 4 4" xfId="30595"/>
    <cellStyle name="40% - Ênfase5 2 2 4 4 5" xfId="38736"/>
    <cellStyle name="40% - Ênfase5 2 2 4 4 6" xfId="44281"/>
    <cellStyle name="40% - Ênfase5 2 2 4 4 7" xfId="55565"/>
    <cellStyle name="40% - Ênfase5 2 2 4 5" xfId="3918"/>
    <cellStyle name="40% - Ênfase5 2 2 4 5 2" xfId="16058"/>
    <cellStyle name="40% - Ênfase5 2 2 4 5 2 2" xfId="51183"/>
    <cellStyle name="40% - Ênfase5 2 2 4 5 3" xfId="24091"/>
    <cellStyle name="40% - Ênfase5 2 2 4 5 4" xfId="32219"/>
    <cellStyle name="40% - Ênfase5 2 2 4 5 5" xfId="40360"/>
    <cellStyle name="40% - Ênfase5 2 2 4 5 6" xfId="44282"/>
    <cellStyle name="40% - Ênfase5 2 2 4 5 7" xfId="55566"/>
    <cellStyle name="40% - Ênfase5 2 2 4 6" xfId="3919"/>
    <cellStyle name="40% - Ênfase5 2 2 4 6 2" xfId="11590"/>
    <cellStyle name="40% - Ênfase5 2 2 4 6 2 2" xfId="46727"/>
    <cellStyle name="40% - Ênfase5 2 2 4 6 3" xfId="19231"/>
    <cellStyle name="40% - Ênfase5 2 2 4 6 4" xfId="27359"/>
    <cellStyle name="40% - Ênfase5 2 2 4 6 5" xfId="35500"/>
    <cellStyle name="40% - Ênfase5 2 2 4 6 6" xfId="44283"/>
    <cellStyle name="40% - Ênfase5 2 2 4 6 7" xfId="55567"/>
    <cellStyle name="40% - Ênfase5 2 2 4 7" xfId="10049"/>
    <cellStyle name="40% - Ênfase5 2 2 4 7 2" xfId="45235"/>
    <cellStyle name="40% - Ênfase5 2 2 4 8" xfId="17595"/>
    <cellStyle name="40% - Ênfase5 2 2 4 9" xfId="25723"/>
    <cellStyle name="40% - Ênfase5 2 2 5" xfId="3920"/>
    <cellStyle name="40% - Ênfase5 2 2 5 10" xfId="34048"/>
    <cellStyle name="40% - Ênfase5 2 2 5 11" xfId="44284"/>
    <cellStyle name="40% - Ênfase5 2 2 5 12" xfId="55568"/>
    <cellStyle name="40% - Ênfase5 2 2 5 2" xfId="3921"/>
    <cellStyle name="40% - Ênfase5 2 2 5 2 10" xfId="44285"/>
    <cellStyle name="40% - Ênfase5 2 2 5 2 11" xfId="55569"/>
    <cellStyle name="40% - Ênfase5 2 2 5 2 2" xfId="3922"/>
    <cellStyle name="40% - Ênfase5 2 2 5 2 2 2" xfId="13983"/>
    <cellStyle name="40% - Ênfase5 2 2 5 2 2 2 2" xfId="49108"/>
    <cellStyle name="40% - Ênfase5 2 2 5 2 2 3" xfId="21840"/>
    <cellStyle name="40% - Ênfase5 2 2 5 2 2 4" xfId="29968"/>
    <cellStyle name="40% - Ênfase5 2 2 5 2 2 5" xfId="38109"/>
    <cellStyle name="40% - Ênfase5 2 2 5 2 2 6" xfId="44286"/>
    <cellStyle name="40% - Ênfase5 2 2 5 2 2 7" xfId="55570"/>
    <cellStyle name="40% - Ênfase5 2 2 5 2 3" xfId="3923"/>
    <cellStyle name="40% - Ênfase5 2 2 5 2 3 2" xfId="15471"/>
    <cellStyle name="40% - Ênfase5 2 2 5 2 3 2 2" xfId="50596"/>
    <cellStyle name="40% - Ênfase5 2 2 5 2 3 3" xfId="23460"/>
    <cellStyle name="40% - Ênfase5 2 2 5 2 3 4" xfId="31588"/>
    <cellStyle name="40% - Ênfase5 2 2 5 2 3 5" xfId="39729"/>
    <cellStyle name="40% - Ênfase5 2 2 5 2 3 6" xfId="44287"/>
    <cellStyle name="40% - Ênfase5 2 2 5 2 3 7" xfId="55571"/>
    <cellStyle name="40% - Ênfase5 2 2 5 2 4" xfId="3924"/>
    <cellStyle name="40% - Ênfase5 2 2 5 2 4 2" xfId="16963"/>
    <cellStyle name="40% - Ênfase5 2 2 5 2 4 2 2" xfId="52088"/>
    <cellStyle name="40% - Ênfase5 2 2 5 2 4 3" xfId="25084"/>
    <cellStyle name="40% - Ênfase5 2 2 5 2 4 4" xfId="33212"/>
    <cellStyle name="40% - Ênfase5 2 2 5 2 4 5" xfId="41353"/>
    <cellStyle name="40% - Ênfase5 2 2 5 2 4 6" xfId="44288"/>
    <cellStyle name="40% - Ênfase5 2 2 5 2 4 7" xfId="55572"/>
    <cellStyle name="40% - Ênfase5 2 2 5 2 5" xfId="3925"/>
    <cellStyle name="40% - Ênfase5 2 2 5 2 5 2" xfId="12509"/>
    <cellStyle name="40% - Ênfase5 2 2 5 2 5 2 2" xfId="47634"/>
    <cellStyle name="40% - Ênfase5 2 2 5 2 5 3" xfId="20224"/>
    <cellStyle name="40% - Ênfase5 2 2 5 2 5 4" xfId="28352"/>
    <cellStyle name="40% - Ênfase5 2 2 5 2 5 5" xfId="36493"/>
    <cellStyle name="40% - Ênfase5 2 2 5 2 5 6" xfId="44289"/>
    <cellStyle name="40% - Ênfase5 2 2 5 2 5 7" xfId="55573"/>
    <cellStyle name="40% - Ênfase5 2 2 5 2 6" xfId="10979"/>
    <cellStyle name="40% - Ênfase5 2 2 5 2 6 2" xfId="46132"/>
    <cellStyle name="40% - Ênfase5 2 2 5 2 7" xfId="18588"/>
    <cellStyle name="40% - Ênfase5 2 2 5 2 8" xfId="26716"/>
    <cellStyle name="40% - Ênfase5 2 2 5 2 9" xfId="34857"/>
    <cellStyle name="40% - Ênfase5 2 2 5 3" xfId="3926"/>
    <cellStyle name="40% - Ênfase5 2 2 5 3 2" xfId="13245"/>
    <cellStyle name="40% - Ênfase5 2 2 5 3 2 2" xfId="48370"/>
    <cellStyle name="40% - Ênfase5 2 2 5 3 3" xfId="21031"/>
    <cellStyle name="40% - Ênfase5 2 2 5 3 4" xfId="29159"/>
    <cellStyle name="40% - Ênfase5 2 2 5 3 5" xfId="37300"/>
    <cellStyle name="40% - Ênfase5 2 2 5 3 6" xfId="44290"/>
    <cellStyle name="40% - Ênfase5 2 2 5 3 7" xfId="55574"/>
    <cellStyle name="40% - Ênfase5 2 2 5 4" xfId="3927"/>
    <cellStyle name="40% - Ênfase5 2 2 5 4 2" xfId="14728"/>
    <cellStyle name="40% - Ênfase5 2 2 5 4 2 2" xfId="49853"/>
    <cellStyle name="40% - Ênfase5 2 2 5 4 3" xfId="22651"/>
    <cellStyle name="40% - Ênfase5 2 2 5 4 4" xfId="30779"/>
    <cellStyle name="40% - Ênfase5 2 2 5 4 5" xfId="38920"/>
    <cellStyle name="40% - Ênfase5 2 2 5 4 6" xfId="44291"/>
    <cellStyle name="40% - Ênfase5 2 2 5 4 7" xfId="55575"/>
    <cellStyle name="40% - Ênfase5 2 2 5 5" xfId="3928"/>
    <cellStyle name="40% - Ênfase5 2 2 5 5 2" xfId="16220"/>
    <cellStyle name="40% - Ênfase5 2 2 5 5 2 2" xfId="51345"/>
    <cellStyle name="40% - Ênfase5 2 2 5 5 3" xfId="24275"/>
    <cellStyle name="40% - Ênfase5 2 2 5 5 4" xfId="32403"/>
    <cellStyle name="40% - Ênfase5 2 2 5 5 5" xfId="40544"/>
    <cellStyle name="40% - Ênfase5 2 2 5 5 6" xfId="44292"/>
    <cellStyle name="40% - Ênfase5 2 2 5 5 7" xfId="55576"/>
    <cellStyle name="40% - Ênfase5 2 2 5 6" xfId="3929"/>
    <cellStyle name="40% - Ênfase5 2 2 5 6 2" xfId="11752"/>
    <cellStyle name="40% - Ênfase5 2 2 5 6 2 2" xfId="46889"/>
    <cellStyle name="40% - Ênfase5 2 2 5 6 3" xfId="19415"/>
    <cellStyle name="40% - Ênfase5 2 2 5 6 4" xfId="27543"/>
    <cellStyle name="40% - Ênfase5 2 2 5 6 5" xfId="35684"/>
    <cellStyle name="40% - Ênfase5 2 2 5 6 6" xfId="44293"/>
    <cellStyle name="40% - Ênfase5 2 2 5 6 7" xfId="55577"/>
    <cellStyle name="40% - Ênfase5 2 2 5 7" xfId="10229"/>
    <cellStyle name="40% - Ênfase5 2 2 5 7 2" xfId="45395"/>
    <cellStyle name="40% - Ênfase5 2 2 5 8" xfId="17779"/>
    <cellStyle name="40% - Ênfase5 2 2 5 9" xfId="25907"/>
    <cellStyle name="40% - Ênfase5 2 2 6" xfId="3930"/>
    <cellStyle name="40% - Ênfase5 2 2 6 10" xfId="34115"/>
    <cellStyle name="40% - Ênfase5 2 2 6 11" xfId="44294"/>
    <cellStyle name="40% - Ênfase5 2 2 6 12" xfId="55578"/>
    <cellStyle name="40% - Ênfase5 2 2 6 2" xfId="3931"/>
    <cellStyle name="40% - Ênfase5 2 2 6 2 10" xfId="44295"/>
    <cellStyle name="40% - Ênfase5 2 2 6 2 11" xfId="55579"/>
    <cellStyle name="40% - Ênfase5 2 2 6 2 2" xfId="3932"/>
    <cellStyle name="40% - Ênfase5 2 2 6 2 2 2" xfId="14044"/>
    <cellStyle name="40% - Ênfase5 2 2 6 2 2 2 2" xfId="49169"/>
    <cellStyle name="40% - Ênfase5 2 2 6 2 2 3" xfId="21907"/>
    <cellStyle name="40% - Ênfase5 2 2 6 2 2 4" xfId="30035"/>
    <cellStyle name="40% - Ênfase5 2 2 6 2 2 5" xfId="38176"/>
    <cellStyle name="40% - Ênfase5 2 2 6 2 2 6" xfId="44296"/>
    <cellStyle name="40% - Ênfase5 2 2 6 2 2 7" xfId="55580"/>
    <cellStyle name="40% - Ênfase5 2 2 6 2 3" xfId="3933"/>
    <cellStyle name="40% - Ênfase5 2 2 6 2 3 2" xfId="15532"/>
    <cellStyle name="40% - Ênfase5 2 2 6 2 3 2 2" xfId="50657"/>
    <cellStyle name="40% - Ênfase5 2 2 6 2 3 3" xfId="23527"/>
    <cellStyle name="40% - Ênfase5 2 2 6 2 3 4" xfId="31655"/>
    <cellStyle name="40% - Ênfase5 2 2 6 2 3 5" xfId="39796"/>
    <cellStyle name="40% - Ênfase5 2 2 6 2 3 6" xfId="44297"/>
    <cellStyle name="40% - Ênfase5 2 2 6 2 3 7" xfId="55581"/>
    <cellStyle name="40% - Ênfase5 2 2 6 2 4" xfId="3934"/>
    <cellStyle name="40% - Ênfase5 2 2 6 2 4 2" xfId="17024"/>
    <cellStyle name="40% - Ênfase5 2 2 6 2 4 2 2" xfId="52149"/>
    <cellStyle name="40% - Ênfase5 2 2 6 2 4 3" xfId="25151"/>
    <cellStyle name="40% - Ênfase5 2 2 6 2 4 4" xfId="33279"/>
    <cellStyle name="40% - Ênfase5 2 2 6 2 4 5" xfId="41420"/>
    <cellStyle name="40% - Ênfase5 2 2 6 2 4 6" xfId="44298"/>
    <cellStyle name="40% - Ênfase5 2 2 6 2 4 7" xfId="55582"/>
    <cellStyle name="40% - Ênfase5 2 2 6 2 5" xfId="3935"/>
    <cellStyle name="40% - Ênfase5 2 2 6 2 5 2" xfId="12570"/>
    <cellStyle name="40% - Ênfase5 2 2 6 2 5 2 2" xfId="47695"/>
    <cellStyle name="40% - Ênfase5 2 2 6 2 5 3" xfId="20291"/>
    <cellStyle name="40% - Ênfase5 2 2 6 2 5 4" xfId="28419"/>
    <cellStyle name="40% - Ênfase5 2 2 6 2 5 5" xfId="36560"/>
    <cellStyle name="40% - Ênfase5 2 2 6 2 5 6" xfId="44299"/>
    <cellStyle name="40% - Ênfase5 2 2 6 2 5 7" xfId="55583"/>
    <cellStyle name="40% - Ênfase5 2 2 6 2 6" xfId="11040"/>
    <cellStyle name="40% - Ênfase5 2 2 6 2 6 2" xfId="46193"/>
    <cellStyle name="40% - Ênfase5 2 2 6 2 7" xfId="18655"/>
    <cellStyle name="40% - Ênfase5 2 2 6 2 8" xfId="26783"/>
    <cellStyle name="40% - Ênfase5 2 2 6 2 9" xfId="34924"/>
    <cellStyle name="40% - Ênfase5 2 2 6 3" xfId="3936"/>
    <cellStyle name="40% - Ênfase5 2 2 6 3 2" xfId="13306"/>
    <cellStyle name="40% - Ênfase5 2 2 6 3 2 2" xfId="48431"/>
    <cellStyle name="40% - Ênfase5 2 2 6 3 3" xfId="21098"/>
    <cellStyle name="40% - Ênfase5 2 2 6 3 4" xfId="29226"/>
    <cellStyle name="40% - Ênfase5 2 2 6 3 5" xfId="37367"/>
    <cellStyle name="40% - Ênfase5 2 2 6 3 6" xfId="44300"/>
    <cellStyle name="40% - Ênfase5 2 2 6 3 7" xfId="55584"/>
    <cellStyle name="40% - Ênfase5 2 2 6 4" xfId="3937"/>
    <cellStyle name="40% - Ênfase5 2 2 6 4 2" xfId="14789"/>
    <cellStyle name="40% - Ênfase5 2 2 6 4 2 2" xfId="49914"/>
    <cellStyle name="40% - Ênfase5 2 2 6 4 3" xfId="22718"/>
    <cellStyle name="40% - Ênfase5 2 2 6 4 4" xfId="30846"/>
    <cellStyle name="40% - Ênfase5 2 2 6 4 5" xfId="38987"/>
    <cellStyle name="40% - Ênfase5 2 2 6 4 6" xfId="44301"/>
    <cellStyle name="40% - Ênfase5 2 2 6 4 7" xfId="55585"/>
    <cellStyle name="40% - Ênfase5 2 2 6 5" xfId="3938"/>
    <cellStyle name="40% - Ênfase5 2 2 6 5 2" xfId="16281"/>
    <cellStyle name="40% - Ênfase5 2 2 6 5 2 2" xfId="51406"/>
    <cellStyle name="40% - Ênfase5 2 2 6 5 3" xfId="24342"/>
    <cellStyle name="40% - Ênfase5 2 2 6 5 4" xfId="32470"/>
    <cellStyle name="40% - Ênfase5 2 2 6 5 5" xfId="40611"/>
    <cellStyle name="40% - Ênfase5 2 2 6 5 6" xfId="44302"/>
    <cellStyle name="40% - Ênfase5 2 2 6 5 7" xfId="55586"/>
    <cellStyle name="40% - Ênfase5 2 2 6 6" xfId="3939"/>
    <cellStyle name="40% - Ênfase5 2 2 6 6 2" xfId="11813"/>
    <cellStyle name="40% - Ênfase5 2 2 6 6 2 2" xfId="46950"/>
    <cellStyle name="40% - Ênfase5 2 2 6 6 3" xfId="19482"/>
    <cellStyle name="40% - Ênfase5 2 2 6 6 4" xfId="27610"/>
    <cellStyle name="40% - Ênfase5 2 2 6 6 5" xfId="35751"/>
    <cellStyle name="40% - Ênfase5 2 2 6 6 6" xfId="44303"/>
    <cellStyle name="40% - Ênfase5 2 2 6 6 7" xfId="55587"/>
    <cellStyle name="40% - Ênfase5 2 2 6 7" xfId="10290"/>
    <cellStyle name="40% - Ênfase5 2 2 6 7 2" xfId="45456"/>
    <cellStyle name="40% - Ênfase5 2 2 6 8" xfId="17846"/>
    <cellStyle name="40% - Ênfase5 2 2 6 9" xfId="25974"/>
    <cellStyle name="40% - Ênfase5 2 2 7" xfId="3940"/>
    <cellStyle name="40% - Ênfase5 2 2 7 10" xfId="34182"/>
    <cellStyle name="40% - Ênfase5 2 2 7 11" xfId="44304"/>
    <cellStyle name="40% - Ênfase5 2 2 7 12" xfId="55588"/>
    <cellStyle name="40% - Ênfase5 2 2 7 2" xfId="3941"/>
    <cellStyle name="40% - Ênfase5 2 2 7 2 10" xfId="44305"/>
    <cellStyle name="40% - Ênfase5 2 2 7 2 11" xfId="55589"/>
    <cellStyle name="40% - Ênfase5 2 2 7 2 2" xfId="3942"/>
    <cellStyle name="40% - Ênfase5 2 2 7 2 2 2" xfId="14105"/>
    <cellStyle name="40% - Ênfase5 2 2 7 2 2 2 2" xfId="49230"/>
    <cellStyle name="40% - Ênfase5 2 2 7 2 2 3" xfId="21974"/>
    <cellStyle name="40% - Ênfase5 2 2 7 2 2 4" xfId="30102"/>
    <cellStyle name="40% - Ênfase5 2 2 7 2 2 5" xfId="38243"/>
    <cellStyle name="40% - Ênfase5 2 2 7 2 2 6" xfId="44306"/>
    <cellStyle name="40% - Ênfase5 2 2 7 2 2 7" xfId="55590"/>
    <cellStyle name="40% - Ênfase5 2 2 7 2 3" xfId="3943"/>
    <cellStyle name="40% - Ênfase5 2 2 7 2 3 2" xfId="15593"/>
    <cellStyle name="40% - Ênfase5 2 2 7 2 3 2 2" xfId="50718"/>
    <cellStyle name="40% - Ênfase5 2 2 7 2 3 3" xfId="23594"/>
    <cellStyle name="40% - Ênfase5 2 2 7 2 3 4" xfId="31722"/>
    <cellStyle name="40% - Ênfase5 2 2 7 2 3 5" xfId="39863"/>
    <cellStyle name="40% - Ênfase5 2 2 7 2 3 6" xfId="44307"/>
    <cellStyle name="40% - Ênfase5 2 2 7 2 3 7" xfId="55591"/>
    <cellStyle name="40% - Ênfase5 2 2 7 2 4" xfId="3944"/>
    <cellStyle name="40% - Ênfase5 2 2 7 2 4 2" xfId="17085"/>
    <cellStyle name="40% - Ênfase5 2 2 7 2 4 2 2" xfId="52210"/>
    <cellStyle name="40% - Ênfase5 2 2 7 2 4 3" xfId="25218"/>
    <cellStyle name="40% - Ênfase5 2 2 7 2 4 4" xfId="33346"/>
    <cellStyle name="40% - Ênfase5 2 2 7 2 4 5" xfId="41487"/>
    <cellStyle name="40% - Ênfase5 2 2 7 2 4 6" xfId="44308"/>
    <cellStyle name="40% - Ênfase5 2 2 7 2 4 7" xfId="55592"/>
    <cellStyle name="40% - Ênfase5 2 2 7 2 5" xfId="3945"/>
    <cellStyle name="40% - Ênfase5 2 2 7 2 5 2" xfId="12631"/>
    <cellStyle name="40% - Ênfase5 2 2 7 2 5 2 2" xfId="47756"/>
    <cellStyle name="40% - Ênfase5 2 2 7 2 5 3" xfId="20358"/>
    <cellStyle name="40% - Ênfase5 2 2 7 2 5 4" xfId="28486"/>
    <cellStyle name="40% - Ênfase5 2 2 7 2 5 5" xfId="36627"/>
    <cellStyle name="40% - Ênfase5 2 2 7 2 5 6" xfId="44309"/>
    <cellStyle name="40% - Ênfase5 2 2 7 2 5 7" xfId="55593"/>
    <cellStyle name="40% - Ênfase5 2 2 7 2 6" xfId="11101"/>
    <cellStyle name="40% - Ênfase5 2 2 7 2 6 2" xfId="46254"/>
    <cellStyle name="40% - Ênfase5 2 2 7 2 7" xfId="18722"/>
    <cellStyle name="40% - Ênfase5 2 2 7 2 8" xfId="26850"/>
    <cellStyle name="40% - Ênfase5 2 2 7 2 9" xfId="34991"/>
    <cellStyle name="40% - Ênfase5 2 2 7 3" xfId="3946"/>
    <cellStyle name="40% - Ênfase5 2 2 7 3 2" xfId="13367"/>
    <cellStyle name="40% - Ênfase5 2 2 7 3 2 2" xfId="48492"/>
    <cellStyle name="40% - Ênfase5 2 2 7 3 3" xfId="21165"/>
    <cellStyle name="40% - Ênfase5 2 2 7 3 4" xfId="29293"/>
    <cellStyle name="40% - Ênfase5 2 2 7 3 5" xfId="37434"/>
    <cellStyle name="40% - Ênfase5 2 2 7 3 6" xfId="44310"/>
    <cellStyle name="40% - Ênfase5 2 2 7 3 7" xfId="55594"/>
    <cellStyle name="40% - Ênfase5 2 2 7 4" xfId="3947"/>
    <cellStyle name="40% - Ênfase5 2 2 7 4 2" xfId="14850"/>
    <cellStyle name="40% - Ênfase5 2 2 7 4 2 2" xfId="49975"/>
    <cellStyle name="40% - Ênfase5 2 2 7 4 3" xfId="22785"/>
    <cellStyle name="40% - Ênfase5 2 2 7 4 4" xfId="30913"/>
    <cellStyle name="40% - Ênfase5 2 2 7 4 5" xfId="39054"/>
    <cellStyle name="40% - Ênfase5 2 2 7 4 6" xfId="44311"/>
    <cellStyle name="40% - Ênfase5 2 2 7 4 7" xfId="55595"/>
    <cellStyle name="40% - Ênfase5 2 2 7 5" xfId="3948"/>
    <cellStyle name="40% - Ênfase5 2 2 7 5 2" xfId="16342"/>
    <cellStyle name="40% - Ênfase5 2 2 7 5 2 2" xfId="51467"/>
    <cellStyle name="40% - Ênfase5 2 2 7 5 3" xfId="24409"/>
    <cellStyle name="40% - Ênfase5 2 2 7 5 4" xfId="32537"/>
    <cellStyle name="40% - Ênfase5 2 2 7 5 5" xfId="40678"/>
    <cellStyle name="40% - Ênfase5 2 2 7 5 6" xfId="44312"/>
    <cellStyle name="40% - Ênfase5 2 2 7 5 7" xfId="55596"/>
    <cellStyle name="40% - Ênfase5 2 2 7 6" xfId="3949"/>
    <cellStyle name="40% - Ênfase5 2 2 7 6 2" xfId="11874"/>
    <cellStyle name="40% - Ênfase5 2 2 7 6 2 2" xfId="47011"/>
    <cellStyle name="40% - Ênfase5 2 2 7 6 3" xfId="19549"/>
    <cellStyle name="40% - Ênfase5 2 2 7 6 4" xfId="27677"/>
    <cellStyle name="40% - Ênfase5 2 2 7 6 5" xfId="35818"/>
    <cellStyle name="40% - Ênfase5 2 2 7 6 6" xfId="44313"/>
    <cellStyle name="40% - Ênfase5 2 2 7 6 7" xfId="55597"/>
    <cellStyle name="40% - Ênfase5 2 2 7 7" xfId="10358"/>
    <cellStyle name="40% - Ênfase5 2 2 7 7 2" xfId="45514"/>
    <cellStyle name="40% - Ênfase5 2 2 7 8" xfId="17913"/>
    <cellStyle name="40% - Ênfase5 2 2 7 9" xfId="26041"/>
    <cellStyle name="40% - Ênfase5 2 2 8" xfId="3950"/>
    <cellStyle name="40% - Ênfase5 2 2 8 10" xfId="44314"/>
    <cellStyle name="40% - Ênfase5 2 2 8 11" xfId="55598"/>
    <cellStyle name="40% - Ênfase5 2 2 8 2" xfId="3951"/>
    <cellStyle name="40% - Ênfase5 2 2 8 2 2" xfId="13547"/>
    <cellStyle name="40% - Ênfase5 2 2 8 2 2 2" xfId="48672"/>
    <cellStyle name="40% - Ênfase5 2 2 8 2 3" xfId="21353"/>
    <cellStyle name="40% - Ênfase5 2 2 8 2 4" xfId="29481"/>
    <cellStyle name="40% - Ênfase5 2 2 8 2 5" xfId="37622"/>
    <cellStyle name="40% - Ênfase5 2 2 8 2 6" xfId="44315"/>
    <cellStyle name="40% - Ênfase5 2 2 8 2 7" xfId="55599"/>
    <cellStyle name="40% - Ênfase5 2 2 8 3" xfId="3952"/>
    <cellStyle name="40% - Ênfase5 2 2 8 3 2" xfId="15030"/>
    <cellStyle name="40% - Ênfase5 2 2 8 3 2 2" xfId="50155"/>
    <cellStyle name="40% - Ênfase5 2 2 8 3 3" xfId="22973"/>
    <cellStyle name="40% - Ênfase5 2 2 8 3 4" xfId="31101"/>
    <cellStyle name="40% - Ênfase5 2 2 8 3 5" xfId="39242"/>
    <cellStyle name="40% - Ênfase5 2 2 8 3 6" xfId="44316"/>
    <cellStyle name="40% - Ênfase5 2 2 8 3 7" xfId="55600"/>
    <cellStyle name="40% - Ênfase5 2 2 8 4" xfId="3953"/>
    <cellStyle name="40% - Ênfase5 2 2 8 4 2" xfId="16522"/>
    <cellStyle name="40% - Ênfase5 2 2 8 4 2 2" xfId="51647"/>
    <cellStyle name="40% - Ênfase5 2 2 8 4 3" xfId="24597"/>
    <cellStyle name="40% - Ênfase5 2 2 8 4 4" xfId="32725"/>
    <cellStyle name="40% - Ênfase5 2 2 8 4 5" xfId="40866"/>
    <cellStyle name="40% - Ênfase5 2 2 8 4 6" xfId="44317"/>
    <cellStyle name="40% - Ênfase5 2 2 8 4 7" xfId="55601"/>
    <cellStyle name="40% - Ênfase5 2 2 8 5" xfId="3954"/>
    <cellStyle name="40% - Ênfase5 2 2 8 5 2" xfId="11924"/>
    <cellStyle name="40% - Ênfase5 2 2 8 5 2 2" xfId="47061"/>
    <cellStyle name="40% - Ênfase5 2 2 8 5 3" xfId="19603"/>
    <cellStyle name="40% - Ênfase5 2 2 8 5 4" xfId="27731"/>
    <cellStyle name="40% - Ênfase5 2 2 8 5 5" xfId="35872"/>
    <cellStyle name="40% - Ênfase5 2 2 8 5 6" xfId="44318"/>
    <cellStyle name="40% - Ênfase5 2 2 8 5 7" xfId="55602"/>
    <cellStyle name="40% - Ênfase5 2 2 8 6" xfId="10538"/>
    <cellStyle name="40% - Ênfase5 2 2 8 6 2" xfId="45691"/>
    <cellStyle name="40% - Ênfase5 2 2 8 7" xfId="18101"/>
    <cellStyle name="40% - Ênfase5 2 2 8 8" xfId="26229"/>
    <cellStyle name="40% - Ênfase5 2 2 8 9" xfId="34370"/>
    <cellStyle name="40% - Ênfase5 2 2 9" xfId="3955"/>
    <cellStyle name="40% - Ênfase5 2 2 9 2" xfId="12809"/>
    <cellStyle name="40% - Ênfase5 2 2 9 2 2" xfId="47934"/>
    <cellStyle name="40% - Ênfase5 2 2 9 3" xfId="20544"/>
    <cellStyle name="40% - Ênfase5 2 2 9 4" xfId="28672"/>
    <cellStyle name="40% - Ênfase5 2 2 9 5" xfId="36813"/>
    <cellStyle name="40% - Ênfase5 2 2 9 6" xfId="44319"/>
    <cellStyle name="40% - Ênfase5 2 2 9 7" xfId="55603"/>
    <cellStyle name="40% - Ênfase5 2 20" xfId="55515"/>
    <cellStyle name="40% - Ênfase5 2 21" xfId="60886"/>
    <cellStyle name="40% - Ênfase5 2 22" xfId="60967"/>
    <cellStyle name="40% - Ênfase5 2 23" xfId="61446"/>
    <cellStyle name="40% - Ênfase5 2 24" xfId="61652"/>
    <cellStyle name="40% - Ênfase5 2 3" xfId="82"/>
    <cellStyle name="40% - Ênfase5 2 3 10" xfId="17328"/>
    <cellStyle name="40% - Ênfase5 2 3 11" xfId="25456"/>
    <cellStyle name="40% - Ênfase5 2 3 12" xfId="33589"/>
    <cellStyle name="40% - Ênfase5 2 3 13" xfId="61307"/>
    <cellStyle name="40% - Ênfase5 2 3 14" xfId="61612"/>
    <cellStyle name="40% - Ênfase5 2 3 15" xfId="61819"/>
    <cellStyle name="40% - Ênfase5 2 3 2" xfId="3957"/>
    <cellStyle name="40% - Ênfase5 2 3 2 2" xfId="3958"/>
    <cellStyle name="40% - Ênfase5 2 3 2 2 2" xfId="44322"/>
    <cellStyle name="40% - Ênfase5 2 3 2 3" xfId="3959"/>
    <cellStyle name="40% - Ênfase5 2 3 2 4" xfId="44321"/>
    <cellStyle name="40% - Ênfase5 2 3 3" xfId="3960"/>
    <cellStyle name="40% - Ênfase5 2 3 3 10" xfId="33900"/>
    <cellStyle name="40% - Ênfase5 2 3 3 11" xfId="44323"/>
    <cellStyle name="40% - Ênfase5 2 3 3 12" xfId="55604"/>
    <cellStyle name="40% - Ênfase5 2 3 3 2" xfId="3961"/>
    <cellStyle name="40% - Ênfase5 2 3 3 2 10" xfId="44324"/>
    <cellStyle name="40% - Ênfase5 2 3 3 2 11" xfId="55605"/>
    <cellStyle name="40% - Ênfase5 2 3 3 2 2" xfId="3962"/>
    <cellStyle name="40% - Ênfase5 2 3 3 2 2 2" xfId="13852"/>
    <cellStyle name="40% - Ênfase5 2 3 3 2 2 2 2" xfId="48977"/>
    <cellStyle name="40% - Ênfase5 2 3 3 2 2 3" xfId="21692"/>
    <cellStyle name="40% - Ênfase5 2 3 3 2 2 4" xfId="29820"/>
    <cellStyle name="40% - Ênfase5 2 3 3 2 2 5" xfId="37961"/>
    <cellStyle name="40% - Ênfase5 2 3 3 2 2 6" xfId="44325"/>
    <cellStyle name="40% - Ênfase5 2 3 3 2 2 7" xfId="55606"/>
    <cellStyle name="40% - Ênfase5 2 3 3 2 3" xfId="3963"/>
    <cellStyle name="40% - Ênfase5 2 3 3 2 3 2" xfId="15340"/>
    <cellStyle name="40% - Ênfase5 2 3 3 2 3 2 2" xfId="50465"/>
    <cellStyle name="40% - Ênfase5 2 3 3 2 3 3" xfId="23312"/>
    <cellStyle name="40% - Ênfase5 2 3 3 2 3 4" xfId="31440"/>
    <cellStyle name="40% - Ênfase5 2 3 3 2 3 5" xfId="39581"/>
    <cellStyle name="40% - Ênfase5 2 3 3 2 3 6" xfId="44326"/>
    <cellStyle name="40% - Ênfase5 2 3 3 2 3 7" xfId="55607"/>
    <cellStyle name="40% - Ênfase5 2 3 3 2 4" xfId="3964"/>
    <cellStyle name="40% - Ênfase5 2 3 3 2 4 2" xfId="16832"/>
    <cellStyle name="40% - Ênfase5 2 3 3 2 4 2 2" xfId="51957"/>
    <cellStyle name="40% - Ênfase5 2 3 3 2 4 3" xfId="24936"/>
    <cellStyle name="40% - Ênfase5 2 3 3 2 4 4" xfId="33064"/>
    <cellStyle name="40% - Ênfase5 2 3 3 2 4 5" xfId="41205"/>
    <cellStyle name="40% - Ênfase5 2 3 3 2 4 6" xfId="44327"/>
    <cellStyle name="40% - Ênfase5 2 3 3 2 4 7" xfId="55608"/>
    <cellStyle name="40% - Ênfase5 2 3 3 2 5" xfId="3965"/>
    <cellStyle name="40% - Ênfase5 2 3 3 2 5 2" xfId="12378"/>
    <cellStyle name="40% - Ênfase5 2 3 3 2 5 2 2" xfId="47503"/>
    <cellStyle name="40% - Ênfase5 2 3 3 2 5 3" xfId="20076"/>
    <cellStyle name="40% - Ênfase5 2 3 3 2 5 4" xfId="28204"/>
    <cellStyle name="40% - Ênfase5 2 3 3 2 5 5" xfId="36345"/>
    <cellStyle name="40% - Ênfase5 2 3 3 2 5 6" xfId="44328"/>
    <cellStyle name="40% - Ênfase5 2 3 3 2 5 7" xfId="55609"/>
    <cellStyle name="40% - Ênfase5 2 3 3 2 6" xfId="10848"/>
    <cellStyle name="40% - Ênfase5 2 3 3 2 6 2" xfId="46001"/>
    <cellStyle name="40% - Ênfase5 2 3 3 2 7" xfId="18440"/>
    <cellStyle name="40% - Ênfase5 2 3 3 2 8" xfId="26568"/>
    <cellStyle name="40% - Ênfase5 2 3 3 2 9" xfId="34709"/>
    <cellStyle name="40% - Ênfase5 2 3 3 3" xfId="3966"/>
    <cellStyle name="40% - Ênfase5 2 3 3 3 2" xfId="13119"/>
    <cellStyle name="40% - Ênfase5 2 3 3 3 2 2" xfId="48244"/>
    <cellStyle name="40% - Ênfase5 2 3 3 3 3" xfId="20883"/>
    <cellStyle name="40% - Ênfase5 2 3 3 3 4" xfId="29011"/>
    <cellStyle name="40% - Ênfase5 2 3 3 3 5" xfId="37152"/>
    <cellStyle name="40% - Ênfase5 2 3 3 3 6" xfId="44329"/>
    <cellStyle name="40% - Ênfase5 2 3 3 3 7" xfId="55610"/>
    <cellStyle name="40% - Ênfase5 2 3 3 4" xfId="3967"/>
    <cellStyle name="40% - Ênfase5 2 3 3 4 2" xfId="14597"/>
    <cellStyle name="40% - Ênfase5 2 3 3 4 2 2" xfId="49722"/>
    <cellStyle name="40% - Ênfase5 2 3 3 4 3" xfId="22503"/>
    <cellStyle name="40% - Ênfase5 2 3 3 4 4" xfId="30631"/>
    <cellStyle name="40% - Ênfase5 2 3 3 4 5" xfId="38772"/>
    <cellStyle name="40% - Ênfase5 2 3 3 4 6" xfId="44330"/>
    <cellStyle name="40% - Ênfase5 2 3 3 4 7" xfId="55611"/>
    <cellStyle name="40% - Ênfase5 2 3 3 5" xfId="3968"/>
    <cellStyle name="40% - Ênfase5 2 3 3 5 2" xfId="16089"/>
    <cellStyle name="40% - Ênfase5 2 3 3 5 2 2" xfId="51214"/>
    <cellStyle name="40% - Ênfase5 2 3 3 5 3" xfId="24127"/>
    <cellStyle name="40% - Ênfase5 2 3 3 5 4" xfId="32255"/>
    <cellStyle name="40% - Ênfase5 2 3 3 5 5" xfId="40396"/>
    <cellStyle name="40% - Ênfase5 2 3 3 5 6" xfId="44331"/>
    <cellStyle name="40% - Ênfase5 2 3 3 5 7" xfId="55612"/>
    <cellStyle name="40% - Ênfase5 2 3 3 6" xfId="3969"/>
    <cellStyle name="40% - Ênfase5 2 3 3 6 2" xfId="11621"/>
    <cellStyle name="40% - Ênfase5 2 3 3 6 2 2" xfId="46758"/>
    <cellStyle name="40% - Ênfase5 2 3 3 6 3" xfId="19267"/>
    <cellStyle name="40% - Ênfase5 2 3 3 6 4" xfId="27395"/>
    <cellStyle name="40% - Ênfase5 2 3 3 6 5" xfId="35536"/>
    <cellStyle name="40% - Ênfase5 2 3 3 6 6" xfId="44332"/>
    <cellStyle name="40% - Ênfase5 2 3 3 6 7" xfId="55613"/>
    <cellStyle name="40% - Ênfase5 2 3 3 7" xfId="10082"/>
    <cellStyle name="40% - Ênfase5 2 3 3 7 2" xfId="45266"/>
    <cellStyle name="40% - Ênfase5 2 3 3 8" xfId="17631"/>
    <cellStyle name="40% - Ênfase5 2 3 3 9" xfId="25759"/>
    <cellStyle name="40% - Ênfase5 2 3 4" xfId="3970"/>
    <cellStyle name="40% - Ênfase5 2 3 4 10" xfId="44333"/>
    <cellStyle name="40% - Ênfase5 2 3 4 11" xfId="55614"/>
    <cellStyle name="40% - Ênfase5 2 3 4 2" xfId="3971"/>
    <cellStyle name="40% - Ênfase5 2 3 4 2 2" xfId="13573"/>
    <cellStyle name="40% - Ênfase5 2 3 4 2 2 2" xfId="48698"/>
    <cellStyle name="40% - Ênfase5 2 3 4 2 3" xfId="21389"/>
    <cellStyle name="40% - Ênfase5 2 3 4 2 4" xfId="29517"/>
    <cellStyle name="40% - Ênfase5 2 3 4 2 5" xfId="37658"/>
    <cellStyle name="40% - Ênfase5 2 3 4 2 6" xfId="44334"/>
    <cellStyle name="40% - Ênfase5 2 3 4 2 7" xfId="55615"/>
    <cellStyle name="40% - Ênfase5 2 3 4 3" xfId="3972"/>
    <cellStyle name="40% - Ênfase5 2 3 4 3 2" xfId="15061"/>
    <cellStyle name="40% - Ênfase5 2 3 4 3 2 2" xfId="50186"/>
    <cellStyle name="40% - Ênfase5 2 3 4 3 3" xfId="23009"/>
    <cellStyle name="40% - Ênfase5 2 3 4 3 4" xfId="31137"/>
    <cellStyle name="40% - Ênfase5 2 3 4 3 5" xfId="39278"/>
    <cellStyle name="40% - Ênfase5 2 3 4 3 6" xfId="44335"/>
    <cellStyle name="40% - Ênfase5 2 3 4 3 7" xfId="55616"/>
    <cellStyle name="40% - Ênfase5 2 3 4 4" xfId="3973"/>
    <cellStyle name="40% - Ênfase5 2 3 4 4 2" xfId="16553"/>
    <cellStyle name="40% - Ênfase5 2 3 4 4 2 2" xfId="51678"/>
    <cellStyle name="40% - Ênfase5 2 3 4 4 3" xfId="24633"/>
    <cellStyle name="40% - Ênfase5 2 3 4 4 4" xfId="32761"/>
    <cellStyle name="40% - Ênfase5 2 3 4 4 5" xfId="40902"/>
    <cellStyle name="40% - Ênfase5 2 3 4 4 6" xfId="44336"/>
    <cellStyle name="40% - Ênfase5 2 3 4 4 7" xfId="55617"/>
    <cellStyle name="40% - Ênfase5 2 3 4 5" xfId="3974"/>
    <cellStyle name="40% - Ênfase5 2 3 4 5 2" xfId="12102"/>
    <cellStyle name="40% - Ênfase5 2 3 4 5 2 2" xfId="47227"/>
    <cellStyle name="40% - Ênfase5 2 3 4 5 3" xfId="19776"/>
    <cellStyle name="40% - Ênfase5 2 3 4 5 4" xfId="27904"/>
    <cellStyle name="40% - Ênfase5 2 3 4 5 5" xfId="36045"/>
    <cellStyle name="40% - Ênfase5 2 3 4 5 6" xfId="44337"/>
    <cellStyle name="40% - Ênfase5 2 3 4 5 7" xfId="55618"/>
    <cellStyle name="40% - Ênfase5 2 3 4 6" xfId="10569"/>
    <cellStyle name="40% - Ênfase5 2 3 4 6 2" xfId="45722"/>
    <cellStyle name="40% - Ênfase5 2 3 4 7" xfId="18137"/>
    <cellStyle name="40% - Ênfase5 2 3 4 8" xfId="26265"/>
    <cellStyle name="40% - Ênfase5 2 3 4 9" xfId="34406"/>
    <cellStyle name="40% - Ênfase5 2 3 5" xfId="3975"/>
    <cellStyle name="40% - Ênfase5 2 3 5 2" xfId="12840"/>
    <cellStyle name="40% - Ênfase5 2 3 5 2 2" xfId="47965"/>
    <cellStyle name="40% - Ênfase5 2 3 5 3" xfId="20580"/>
    <cellStyle name="40% - Ênfase5 2 3 5 4" xfId="28708"/>
    <cellStyle name="40% - Ênfase5 2 3 5 5" xfId="36849"/>
    <cellStyle name="40% - Ênfase5 2 3 5 6" xfId="44338"/>
    <cellStyle name="40% - Ênfase5 2 3 5 7" xfId="55619"/>
    <cellStyle name="40% - Ênfase5 2 3 6" xfId="3976"/>
    <cellStyle name="40% - Ênfase5 2 3 6 2" xfId="14318"/>
    <cellStyle name="40% - Ênfase5 2 3 6 2 2" xfId="49443"/>
    <cellStyle name="40% - Ênfase5 2 3 6 3" xfId="22200"/>
    <cellStyle name="40% - Ênfase5 2 3 6 4" xfId="30328"/>
    <cellStyle name="40% - Ênfase5 2 3 6 5" xfId="38469"/>
    <cellStyle name="40% - Ênfase5 2 3 6 6" xfId="44339"/>
    <cellStyle name="40% - Ênfase5 2 3 6 7" xfId="55620"/>
    <cellStyle name="40% - Ênfase5 2 3 7" xfId="3977"/>
    <cellStyle name="40% - Ênfase5 2 3 7 2" xfId="15810"/>
    <cellStyle name="40% - Ênfase5 2 3 7 2 2" xfId="50935"/>
    <cellStyle name="40% - Ênfase5 2 3 7 3" xfId="23824"/>
    <cellStyle name="40% - Ênfase5 2 3 7 4" xfId="31952"/>
    <cellStyle name="40% - Ênfase5 2 3 7 5" xfId="40093"/>
    <cellStyle name="40% - Ênfase5 2 3 7 6" xfId="44340"/>
    <cellStyle name="40% - Ênfase5 2 3 7 7" xfId="55621"/>
    <cellStyle name="40% - Ênfase5 2 3 8" xfId="3978"/>
    <cellStyle name="40% - Ênfase5 2 3 8 2" xfId="11341"/>
    <cellStyle name="40% - Ênfase5 2 3 8 2 2" xfId="46479"/>
    <cellStyle name="40% - Ênfase5 2 3 8 3" xfId="18964"/>
    <cellStyle name="40% - Ênfase5 2 3 8 4" xfId="27092"/>
    <cellStyle name="40% - Ênfase5 2 3 8 5" xfId="35233"/>
    <cellStyle name="40% - Ênfase5 2 3 8 6" xfId="44341"/>
    <cellStyle name="40% - Ênfase5 2 3 8 7" xfId="55622"/>
    <cellStyle name="40% - Ênfase5 2 3 9" xfId="9717"/>
    <cellStyle name="40% - Ênfase5 2 3 9 2" xfId="44987"/>
    <cellStyle name="40% - Ênfase5 2 3 9 3" xfId="55623"/>
    <cellStyle name="40% - Ênfase5 2 4" xfId="83"/>
    <cellStyle name="40% - Ênfase5 2 4 10" xfId="9794"/>
    <cellStyle name="40% - Ênfase5 2 4 10 2" xfId="45027"/>
    <cellStyle name="40% - Ênfase5 2 4 11" xfId="17373"/>
    <cellStyle name="40% - Ênfase5 2 4 12" xfId="25501"/>
    <cellStyle name="40% - Ênfase5 2 4 13" xfId="33641"/>
    <cellStyle name="40% - Ênfase5 2 4 2" xfId="3979"/>
    <cellStyle name="40% - Ênfase5 2 4 3" xfId="3980"/>
    <cellStyle name="40% - Ênfase5 2 4 3 10" xfId="33953"/>
    <cellStyle name="40% - Ênfase5 2 4 3 11" xfId="44342"/>
    <cellStyle name="40% - Ênfase5 2 4 3 12" xfId="55624"/>
    <cellStyle name="40% - Ênfase5 2 4 3 2" xfId="3981"/>
    <cellStyle name="40% - Ênfase5 2 4 3 2 10" xfId="44343"/>
    <cellStyle name="40% - Ênfase5 2 4 3 2 11" xfId="55625"/>
    <cellStyle name="40% - Ênfase5 2 4 3 2 2" xfId="3982"/>
    <cellStyle name="40% - Ênfase5 2 4 3 2 2 2" xfId="13900"/>
    <cellStyle name="40% - Ênfase5 2 4 3 2 2 2 2" xfId="49025"/>
    <cellStyle name="40% - Ênfase5 2 4 3 2 2 3" xfId="21745"/>
    <cellStyle name="40% - Ênfase5 2 4 3 2 2 4" xfId="29873"/>
    <cellStyle name="40% - Ênfase5 2 4 3 2 2 5" xfId="38014"/>
    <cellStyle name="40% - Ênfase5 2 4 3 2 2 6" xfId="44344"/>
    <cellStyle name="40% - Ênfase5 2 4 3 2 2 7" xfId="55626"/>
    <cellStyle name="40% - Ênfase5 2 4 3 2 3" xfId="3983"/>
    <cellStyle name="40% - Ênfase5 2 4 3 2 3 2" xfId="15388"/>
    <cellStyle name="40% - Ênfase5 2 4 3 2 3 2 2" xfId="50513"/>
    <cellStyle name="40% - Ênfase5 2 4 3 2 3 3" xfId="23365"/>
    <cellStyle name="40% - Ênfase5 2 4 3 2 3 4" xfId="31493"/>
    <cellStyle name="40% - Ênfase5 2 4 3 2 3 5" xfId="39634"/>
    <cellStyle name="40% - Ênfase5 2 4 3 2 3 6" xfId="44345"/>
    <cellStyle name="40% - Ênfase5 2 4 3 2 3 7" xfId="55627"/>
    <cellStyle name="40% - Ênfase5 2 4 3 2 4" xfId="3984"/>
    <cellStyle name="40% - Ênfase5 2 4 3 2 4 2" xfId="16880"/>
    <cellStyle name="40% - Ênfase5 2 4 3 2 4 2 2" xfId="52005"/>
    <cellStyle name="40% - Ênfase5 2 4 3 2 4 3" xfId="24989"/>
    <cellStyle name="40% - Ênfase5 2 4 3 2 4 4" xfId="33117"/>
    <cellStyle name="40% - Ênfase5 2 4 3 2 4 5" xfId="41258"/>
    <cellStyle name="40% - Ênfase5 2 4 3 2 4 6" xfId="44346"/>
    <cellStyle name="40% - Ênfase5 2 4 3 2 4 7" xfId="55628"/>
    <cellStyle name="40% - Ênfase5 2 4 3 2 5" xfId="3985"/>
    <cellStyle name="40% - Ênfase5 2 4 3 2 5 2" xfId="12426"/>
    <cellStyle name="40% - Ênfase5 2 4 3 2 5 2 2" xfId="47551"/>
    <cellStyle name="40% - Ênfase5 2 4 3 2 5 3" xfId="20129"/>
    <cellStyle name="40% - Ênfase5 2 4 3 2 5 4" xfId="28257"/>
    <cellStyle name="40% - Ênfase5 2 4 3 2 5 5" xfId="36398"/>
    <cellStyle name="40% - Ênfase5 2 4 3 2 5 6" xfId="44347"/>
    <cellStyle name="40% - Ênfase5 2 4 3 2 5 7" xfId="55629"/>
    <cellStyle name="40% - Ênfase5 2 4 3 2 6" xfId="10896"/>
    <cellStyle name="40% - Ênfase5 2 4 3 2 6 2" xfId="46049"/>
    <cellStyle name="40% - Ênfase5 2 4 3 2 7" xfId="18493"/>
    <cellStyle name="40% - Ênfase5 2 4 3 2 8" xfId="26621"/>
    <cellStyle name="40% - Ênfase5 2 4 3 2 9" xfId="34762"/>
    <cellStyle name="40% - Ênfase5 2 4 3 3" xfId="3986"/>
    <cellStyle name="40% - Ênfase5 2 4 3 3 2" xfId="13167"/>
    <cellStyle name="40% - Ênfase5 2 4 3 3 2 2" xfId="48292"/>
    <cellStyle name="40% - Ênfase5 2 4 3 3 3" xfId="20936"/>
    <cellStyle name="40% - Ênfase5 2 4 3 3 4" xfId="29064"/>
    <cellStyle name="40% - Ênfase5 2 4 3 3 5" xfId="37205"/>
    <cellStyle name="40% - Ênfase5 2 4 3 3 6" xfId="44348"/>
    <cellStyle name="40% - Ênfase5 2 4 3 3 7" xfId="55630"/>
    <cellStyle name="40% - Ênfase5 2 4 3 4" xfId="3987"/>
    <cellStyle name="40% - Ênfase5 2 4 3 4 2" xfId="14645"/>
    <cellStyle name="40% - Ênfase5 2 4 3 4 2 2" xfId="49770"/>
    <cellStyle name="40% - Ênfase5 2 4 3 4 3" xfId="22556"/>
    <cellStyle name="40% - Ênfase5 2 4 3 4 4" xfId="30684"/>
    <cellStyle name="40% - Ênfase5 2 4 3 4 5" xfId="38825"/>
    <cellStyle name="40% - Ênfase5 2 4 3 4 6" xfId="44349"/>
    <cellStyle name="40% - Ênfase5 2 4 3 4 7" xfId="55631"/>
    <cellStyle name="40% - Ênfase5 2 4 3 5" xfId="3988"/>
    <cellStyle name="40% - Ênfase5 2 4 3 5 2" xfId="16137"/>
    <cellStyle name="40% - Ênfase5 2 4 3 5 2 2" xfId="51262"/>
    <cellStyle name="40% - Ênfase5 2 4 3 5 3" xfId="24180"/>
    <cellStyle name="40% - Ênfase5 2 4 3 5 4" xfId="32308"/>
    <cellStyle name="40% - Ênfase5 2 4 3 5 5" xfId="40449"/>
    <cellStyle name="40% - Ênfase5 2 4 3 5 6" xfId="44350"/>
    <cellStyle name="40% - Ênfase5 2 4 3 5 7" xfId="55632"/>
    <cellStyle name="40% - Ênfase5 2 4 3 6" xfId="3989"/>
    <cellStyle name="40% - Ênfase5 2 4 3 6 2" xfId="11669"/>
    <cellStyle name="40% - Ênfase5 2 4 3 6 2 2" xfId="46806"/>
    <cellStyle name="40% - Ênfase5 2 4 3 6 3" xfId="19320"/>
    <cellStyle name="40% - Ênfase5 2 4 3 6 4" xfId="27448"/>
    <cellStyle name="40% - Ênfase5 2 4 3 6 5" xfId="35589"/>
    <cellStyle name="40% - Ênfase5 2 4 3 6 6" xfId="44351"/>
    <cellStyle name="40% - Ênfase5 2 4 3 6 7" xfId="55633"/>
    <cellStyle name="40% - Ênfase5 2 4 3 7" xfId="10144"/>
    <cellStyle name="40% - Ênfase5 2 4 3 7 2" xfId="45314"/>
    <cellStyle name="40% - Ênfase5 2 4 3 8" xfId="17684"/>
    <cellStyle name="40% - Ênfase5 2 4 3 9" xfId="25812"/>
    <cellStyle name="40% - Ênfase5 2 4 4" xfId="3990"/>
    <cellStyle name="40% - Ênfase5 2 4 4 10" xfId="44352"/>
    <cellStyle name="40% - Ênfase5 2 4 4 11" xfId="55634"/>
    <cellStyle name="40% - Ênfase5 2 4 4 2" xfId="3991"/>
    <cellStyle name="40% - Ênfase5 2 4 4 2 2" xfId="13613"/>
    <cellStyle name="40% - Ênfase5 2 4 4 2 2 2" xfId="48738"/>
    <cellStyle name="40% - Ênfase5 2 4 4 2 3" xfId="21434"/>
    <cellStyle name="40% - Ênfase5 2 4 4 2 4" xfId="29562"/>
    <cellStyle name="40% - Ênfase5 2 4 4 2 5" xfId="37703"/>
    <cellStyle name="40% - Ênfase5 2 4 4 2 6" xfId="44353"/>
    <cellStyle name="40% - Ênfase5 2 4 4 2 7" xfId="55635"/>
    <cellStyle name="40% - Ênfase5 2 4 4 3" xfId="3992"/>
    <cellStyle name="40% - Ênfase5 2 4 4 3 2" xfId="15101"/>
    <cellStyle name="40% - Ênfase5 2 4 4 3 2 2" xfId="50226"/>
    <cellStyle name="40% - Ênfase5 2 4 4 3 3" xfId="23054"/>
    <cellStyle name="40% - Ênfase5 2 4 4 3 4" xfId="31182"/>
    <cellStyle name="40% - Ênfase5 2 4 4 3 5" xfId="39323"/>
    <cellStyle name="40% - Ênfase5 2 4 4 3 6" xfId="44354"/>
    <cellStyle name="40% - Ênfase5 2 4 4 3 7" xfId="55636"/>
    <cellStyle name="40% - Ênfase5 2 4 4 4" xfId="3993"/>
    <cellStyle name="40% - Ênfase5 2 4 4 4 2" xfId="16593"/>
    <cellStyle name="40% - Ênfase5 2 4 4 4 2 2" xfId="51718"/>
    <cellStyle name="40% - Ênfase5 2 4 4 4 3" xfId="24678"/>
    <cellStyle name="40% - Ênfase5 2 4 4 4 4" xfId="32806"/>
    <cellStyle name="40% - Ênfase5 2 4 4 4 5" xfId="40947"/>
    <cellStyle name="40% - Ênfase5 2 4 4 4 6" xfId="44355"/>
    <cellStyle name="40% - Ênfase5 2 4 4 4 7" xfId="55637"/>
    <cellStyle name="40% - Ênfase5 2 4 4 5" xfId="3994"/>
    <cellStyle name="40% - Ênfase5 2 4 4 5 2" xfId="12139"/>
    <cellStyle name="40% - Ênfase5 2 4 4 5 2 2" xfId="47264"/>
    <cellStyle name="40% - Ênfase5 2 4 4 5 3" xfId="19818"/>
    <cellStyle name="40% - Ênfase5 2 4 4 5 4" xfId="27946"/>
    <cellStyle name="40% - Ênfase5 2 4 4 5 5" xfId="36087"/>
    <cellStyle name="40% - Ênfase5 2 4 4 5 6" xfId="44356"/>
    <cellStyle name="40% - Ênfase5 2 4 4 5 7" xfId="55638"/>
    <cellStyle name="40% - Ênfase5 2 4 4 6" xfId="10609"/>
    <cellStyle name="40% - Ênfase5 2 4 4 6 2" xfId="45762"/>
    <cellStyle name="40% - Ênfase5 2 4 4 7" xfId="18182"/>
    <cellStyle name="40% - Ênfase5 2 4 4 8" xfId="26310"/>
    <cellStyle name="40% - Ênfase5 2 4 4 9" xfId="34451"/>
    <cellStyle name="40% - Ênfase5 2 4 5" xfId="3995"/>
    <cellStyle name="40% - Ênfase5 2 4 5 2" xfId="12880"/>
    <cellStyle name="40% - Ênfase5 2 4 5 2 2" xfId="48005"/>
    <cellStyle name="40% - Ênfase5 2 4 5 3" xfId="20625"/>
    <cellStyle name="40% - Ênfase5 2 4 5 4" xfId="28753"/>
    <cellStyle name="40% - Ênfase5 2 4 5 5" xfId="36894"/>
    <cellStyle name="40% - Ênfase5 2 4 5 6" xfId="44357"/>
    <cellStyle name="40% - Ênfase5 2 4 5 7" xfId="55639"/>
    <cellStyle name="40% - Ênfase5 2 4 6" xfId="3996"/>
    <cellStyle name="40% - Ênfase5 2 4 6 2" xfId="14358"/>
    <cellStyle name="40% - Ênfase5 2 4 6 2 2" xfId="49483"/>
    <cellStyle name="40% - Ênfase5 2 4 6 3" xfId="22245"/>
    <cellStyle name="40% - Ênfase5 2 4 6 4" xfId="30373"/>
    <cellStyle name="40% - Ênfase5 2 4 6 5" xfId="38514"/>
    <cellStyle name="40% - Ênfase5 2 4 6 6" xfId="44358"/>
    <cellStyle name="40% - Ênfase5 2 4 6 7" xfId="55640"/>
    <cellStyle name="40% - Ênfase5 2 4 7" xfId="3997"/>
    <cellStyle name="40% - Ênfase5 2 4 7 2" xfId="15850"/>
    <cellStyle name="40% - Ênfase5 2 4 7 2 2" xfId="50975"/>
    <cellStyle name="40% - Ênfase5 2 4 7 3" xfId="23869"/>
    <cellStyle name="40% - Ênfase5 2 4 7 4" xfId="31997"/>
    <cellStyle name="40% - Ênfase5 2 4 7 5" xfId="40138"/>
    <cellStyle name="40% - Ênfase5 2 4 7 6" xfId="44359"/>
    <cellStyle name="40% - Ênfase5 2 4 7 7" xfId="55641"/>
    <cellStyle name="40% - Ênfase5 2 4 8" xfId="3998"/>
    <cellStyle name="40% - Ênfase5 2 4 8 2" xfId="11382"/>
    <cellStyle name="40% - Ênfase5 2 4 8 2 2" xfId="46519"/>
    <cellStyle name="40% - Ênfase5 2 4 8 3" xfId="19009"/>
    <cellStyle name="40% - Ênfase5 2 4 8 4" xfId="27137"/>
    <cellStyle name="40% - Ênfase5 2 4 8 5" xfId="35278"/>
    <cellStyle name="40% - Ênfase5 2 4 8 6" xfId="44360"/>
    <cellStyle name="40% - Ênfase5 2 4 8 7" xfId="55642"/>
    <cellStyle name="40% - Ênfase5 2 4 9" xfId="3999"/>
    <cellStyle name="40% - Ênfase5 2 4 9 2" xfId="44361"/>
    <cellStyle name="40% - Ênfase5 2 4 9 3" xfId="55643"/>
    <cellStyle name="40% - Ênfase5 2 5" xfId="4000"/>
    <cellStyle name="40% - Ênfase5 2 5 10" xfId="25537"/>
    <cellStyle name="40% - Ênfase5 2 5 11" xfId="33678"/>
    <cellStyle name="40% - Ênfase5 2 5 12" xfId="44362"/>
    <cellStyle name="40% - Ênfase5 2 5 13" xfId="55644"/>
    <cellStyle name="40% - Ênfase5 2 5 2" xfId="4001"/>
    <cellStyle name="40% - Ênfase5 2 5 2 10" xfId="33983"/>
    <cellStyle name="40% - Ênfase5 2 5 2 11" xfId="44363"/>
    <cellStyle name="40% - Ênfase5 2 5 2 12" xfId="55645"/>
    <cellStyle name="40% - Ênfase5 2 5 2 2" xfId="4002"/>
    <cellStyle name="40% - Ênfase5 2 5 2 2 10" xfId="44364"/>
    <cellStyle name="40% - Ênfase5 2 5 2 2 11" xfId="55646"/>
    <cellStyle name="40% - Ênfase5 2 5 2 2 2" xfId="4003"/>
    <cellStyle name="40% - Ênfase5 2 5 2 2 2 2" xfId="13926"/>
    <cellStyle name="40% - Ênfase5 2 5 2 2 2 2 2" xfId="49051"/>
    <cellStyle name="40% - Ênfase5 2 5 2 2 2 3" xfId="21775"/>
    <cellStyle name="40% - Ênfase5 2 5 2 2 2 4" xfId="29903"/>
    <cellStyle name="40% - Ênfase5 2 5 2 2 2 5" xfId="38044"/>
    <cellStyle name="40% - Ênfase5 2 5 2 2 2 6" xfId="44365"/>
    <cellStyle name="40% - Ênfase5 2 5 2 2 2 7" xfId="55647"/>
    <cellStyle name="40% - Ênfase5 2 5 2 2 3" xfId="4004"/>
    <cellStyle name="40% - Ênfase5 2 5 2 2 3 2" xfId="15414"/>
    <cellStyle name="40% - Ênfase5 2 5 2 2 3 2 2" xfId="50539"/>
    <cellStyle name="40% - Ênfase5 2 5 2 2 3 3" xfId="23395"/>
    <cellStyle name="40% - Ênfase5 2 5 2 2 3 4" xfId="31523"/>
    <cellStyle name="40% - Ênfase5 2 5 2 2 3 5" xfId="39664"/>
    <cellStyle name="40% - Ênfase5 2 5 2 2 3 6" xfId="44366"/>
    <cellStyle name="40% - Ênfase5 2 5 2 2 3 7" xfId="55648"/>
    <cellStyle name="40% - Ênfase5 2 5 2 2 4" xfId="4005"/>
    <cellStyle name="40% - Ênfase5 2 5 2 2 4 2" xfId="16906"/>
    <cellStyle name="40% - Ênfase5 2 5 2 2 4 2 2" xfId="52031"/>
    <cellStyle name="40% - Ênfase5 2 5 2 2 4 3" xfId="25019"/>
    <cellStyle name="40% - Ênfase5 2 5 2 2 4 4" xfId="33147"/>
    <cellStyle name="40% - Ênfase5 2 5 2 2 4 5" xfId="41288"/>
    <cellStyle name="40% - Ênfase5 2 5 2 2 4 6" xfId="44367"/>
    <cellStyle name="40% - Ênfase5 2 5 2 2 4 7" xfId="55649"/>
    <cellStyle name="40% - Ênfase5 2 5 2 2 5" xfId="4006"/>
    <cellStyle name="40% - Ênfase5 2 5 2 2 5 2" xfId="12452"/>
    <cellStyle name="40% - Ênfase5 2 5 2 2 5 2 2" xfId="47577"/>
    <cellStyle name="40% - Ênfase5 2 5 2 2 5 3" xfId="20159"/>
    <cellStyle name="40% - Ênfase5 2 5 2 2 5 4" xfId="28287"/>
    <cellStyle name="40% - Ênfase5 2 5 2 2 5 5" xfId="36428"/>
    <cellStyle name="40% - Ênfase5 2 5 2 2 5 6" xfId="44368"/>
    <cellStyle name="40% - Ênfase5 2 5 2 2 5 7" xfId="55650"/>
    <cellStyle name="40% - Ênfase5 2 5 2 2 6" xfId="10922"/>
    <cellStyle name="40% - Ênfase5 2 5 2 2 6 2" xfId="46075"/>
    <cellStyle name="40% - Ênfase5 2 5 2 2 7" xfId="18523"/>
    <cellStyle name="40% - Ênfase5 2 5 2 2 8" xfId="26651"/>
    <cellStyle name="40% - Ênfase5 2 5 2 2 9" xfId="34792"/>
    <cellStyle name="40% - Ênfase5 2 5 2 3" xfId="4007"/>
    <cellStyle name="40% - Ênfase5 2 5 2 3 2" xfId="13193"/>
    <cellStyle name="40% - Ênfase5 2 5 2 3 2 2" xfId="48318"/>
    <cellStyle name="40% - Ênfase5 2 5 2 3 3" xfId="20966"/>
    <cellStyle name="40% - Ênfase5 2 5 2 3 4" xfId="29094"/>
    <cellStyle name="40% - Ênfase5 2 5 2 3 5" xfId="37235"/>
    <cellStyle name="40% - Ênfase5 2 5 2 3 6" xfId="44369"/>
    <cellStyle name="40% - Ênfase5 2 5 2 3 7" xfId="55651"/>
    <cellStyle name="40% - Ênfase5 2 5 2 4" xfId="4008"/>
    <cellStyle name="40% - Ênfase5 2 5 2 4 2" xfId="14671"/>
    <cellStyle name="40% - Ênfase5 2 5 2 4 2 2" xfId="49796"/>
    <cellStyle name="40% - Ênfase5 2 5 2 4 3" xfId="22586"/>
    <cellStyle name="40% - Ênfase5 2 5 2 4 4" xfId="30714"/>
    <cellStyle name="40% - Ênfase5 2 5 2 4 5" xfId="38855"/>
    <cellStyle name="40% - Ênfase5 2 5 2 4 6" xfId="44370"/>
    <cellStyle name="40% - Ênfase5 2 5 2 4 7" xfId="55652"/>
    <cellStyle name="40% - Ênfase5 2 5 2 5" xfId="4009"/>
    <cellStyle name="40% - Ênfase5 2 5 2 5 2" xfId="16163"/>
    <cellStyle name="40% - Ênfase5 2 5 2 5 2 2" xfId="51288"/>
    <cellStyle name="40% - Ênfase5 2 5 2 5 3" xfId="24210"/>
    <cellStyle name="40% - Ênfase5 2 5 2 5 4" xfId="32338"/>
    <cellStyle name="40% - Ênfase5 2 5 2 5 5" xfId="40479"/>
    <cellStyle name="40% - Ênfase5 2 5 2 5 6" xfId="44371"/>
    <cellStyle name="40% - Ênfase5 2 5 2 5 7" xfId="55653"/>
    <cellStyle name="40% - Ênfase5 2 5 2 6" xfId="4010"/>
    <cellStyle name="40% - Ênfase5 2 5 2 6 2" xfId="11695"/>
    <cellStyle name="40% - Ênfase5 2 5 2 6 2 2" xfId="46832"/>
    <cellStyle name="40% - Ênfase5 2 5 2 6 3" xfId="19350"/>
    <cellStyle name="40% - Ênfase5 2 5 2 6 4" xfId="27478"/>
    <cellStyle name="40% - Ênfase5 2 5 2 6 5" xfId="35619"/>
    <cellStyle name="40% - Ênfase5 2 5 2 6 6" xfId="44372"/>
    <cellStyle name="40% - Ênfase5 2 5 2 6 7" xfId="55654"/>
    <cellStyle name="40% - Ênfase5 2 5 2 7" xfId="10170"/>
    <cellStyle name="40% - Ênfase5 2 5 2 7 2" xfId="45339"/>
    <cellStyle name="40% - Ênfase5 2 5 2 8" xfId="17714"/>
    <cellStyle name="40% - Ênfase5 2 5 2 9" xfId="25842"/>
    <cellStyle name="40% - Ênfase5 2 5 3" xfId="4011"/>
    <cellStyle name="40% - Ênfase5 2 5 3 10" xfId="44373"/>
    <cellStyle name="40% - Ênfase5 2 5 3 11" xfId="55655"/>
    <cellStyle name="40% - Ênfase5 2 5 3 2" xfId="4012"/>
    <cellStyle name="40% - Ênfase5 2 5 3 2 2" xfId="13643"/>
    <cellStyle name="40% - Ênfase5 2 5 3 2 2 2" xfId="48768"/>
    <cellStyle name="40% - Ênfase5 2 5 3 2 3" xfId="21470"/>
    <cellStyle name="40% - Ênfase5 2 5 3 2 4" xfId="29598"/>
    <cellStyle name="40% - Ênfase5 2 5 3 2 5" xfId="37739"/>
    <cellStyle name="40% - Ênfase5 2 5 3 2 6" xfId="44374"/>
    <cellStyle name="40% - Ênfase5 2 5 3 2 7" xfId="55656"/>
    <cellStyle name="40% - Ênfase5 2 5 3 3" xfId="4013"/>
    <cellStyle name="40% - Ênfase5 2 5 3 3 2" xfId="15131"/>
    <cellStyle name="40% - Ênfase5 2 5 3 3 2 2" xfId="50256"/>
    <cellStyle name="40% - Ênfase5 2 5 3 3 3" xfId="23090"/>
    <cellStyle name="40% - Ênfase5 2 5 3 3 4" xfId="31218"/>
    <cellStyle name="40% - Ênfase5 2 5 3 3 5" xfId="39359"/>
    <cellStyle name="40% - Ênfase5 2 5 3 3 6" xfId="44375"/>
    <cellStyle name="40% - Ênfase5 2 5 3 3 7" xfId="55657"/>
    <cellStyle name="40% - Ênfase5 2 5 3 4" xfId="4014"/>
    <cellStyle name="40% - Ênfase5 2 5 3 4 2" xfId="16623"/>
    <cellStyle name="40% - Ênfase5 2 5 3 4 2 2" xfId="51748"/>
    <cellStyle name="40% - Ênfase5 2 5 3 4 3" xfId="24714"/>
    <cellStyle name="40% - Ênfase5 2 5 3 4 4" xfId="32842"/>
    <cellStyle name="40% - Ênfase5 2 5 3 4 5" xfId="40983"/>
    <cellStyle name="40% - Ênfase5 2 5 3 4 6" xfId="44376"/>
    <cellStyle name="40% - Ênfase5 2 5 3 4 7" xfId="55658"/>
    <cellStyle name="40% - Ênfase5 2 5 3 5" xfId="4015"/>
    <cellStyle name="40% - Ênfase5 2 5 3 5 2" xfId="12169"/>
    <cellStyle name="40% - Ênfase5 2 5 3 5 2 2" xfId="47294"/>
    <cellStyle name="40% - Ênfase5 2 5 3 5 3" xfId="19854"/>
    <cellStyle name="40% - Ênfase5 2 5 3 5 4" xfId="27982"/>
    <cellStyle name="40% - Ênfase5 2 5 3 5 5" xfId="36123"/>
    <cellStyle name="40% - Ênfase5 2 5 3 5 6" xfId="44377"/>
    <cellStyle name="40% - Ênfase5 2 5 3 5 7" xfId="55659"/>
    <cellStyle name="40% - Ênfase5 2 5 3 6" xfId="10639"/>
    <cellStyle name="40% - Ênfase5 2 5 3 6 2" xfId="45792"/>
    <cellStyle name="40% - Ênfase5 2 5 3 7" xfId="18218"/>
    <cellStyle name="40% - Ênfase5 2 5 3 8" xfId="26346"/>
    <cellStyle name="40% - Ênfase5 2 5 3 9" xfId="34487"/>
    <cellStyle name="40% - Ênfase5 2 5 4" xfId="4016"/>
    <cellStyle name="40% - Ênfase5 2 5 4 2" xfId="12910"/>
    <cellStyle name="40% - Ênfase5 2 5 4 2 2" xfId="48035"/>
    <cellStyle name="40% - Ênfase5 2 5 4 3" xfId="20661"/>
    <cellStyle name="40% - Ênfase5 2 5 4 4" xfId="28789"/>
    <cellStyle name="40% - Ênfase5 2 5 4 5" xfId="36930"/>
    <cellStyle name="40% - Ênfase5 2 5 4 6" xfId="44378"/>
    <cellStyle name="40% - Ênfase5 2 5 4 7" xfId="55660"/>
    <cellStyle name="40% - Ênfase5 2 5 5" xfId="4017"/>
    <cellStyle name="40% - Ênfase5 2 5 5 2" xfId="14388"/>
    <cellStyle name="40% - Ênfase5 2 5 5 2 2" xfId="49513"/>
    <cellStyle name="40% - Ênfase5 2 5 5 3" xfId="22281"/>
    <cellStyle name="40% - Ênfase5 2 5 5 4" xfId="30409"/>
    <cellStyle name="40% - Ênfase5 2 5 5 5" xfId="38550"/>
    <cellStyle name="40% - Ênfase5 2 5 5 6" xfId="44379"/>
    <cellStyle name="40% - Ênfase5 2 5 5 7" xfId="55661"/>
    <cellStyle name="40% - Ênfase5 2 5 6" xfId="4018"/>
    <cellStyle name="40% - Ênfase5 2 5 6 2" xfId="15880"/>
    <cellStyle name="40% - Ênfase5 2 5 6 2 2" xfId="51005"/>
    <cellStyle name="40% - Ênfase5 2 5 6 3" xfId="23905"/>
    <cellStyle name="40% - Ênfase5 2 5 6 4" xfId="32033"/>
    <cellStyle name="40% - Ênfase5 2 5 6 5" xfId="40174"/>
    <cellStyle name="40% - Ênfase5 2 5 6 6" xfId="44380"/>
    <cellStyle name="40% - Ênfase5 2 5 6 7" xfId="55662"/>
    <cellStyle name="40% - Ênfase5 2 5 7" xfId="4019"/>
    <cellStyle name="40% - Ênfase5 2 5 7 2" xfId="11412"/>
    <cellStyle name="40% - Ênfase5 2 5 7 2 2" xfId="46549"/>
    <cellStyle name="40% - Ênfase5 2 5 7 3" xfId="19045"/>
    <cellStyle name="40% - Ênfase5 2 5 7 4" xfId="27173"/>
    <cellStyle name="40% - Ênfase5 2 5 7 5" xfId="35314"/>
    <cellStyle name="40% - Ênfase5 2 5 7 6" xfId="44381"/>
    <cellStyle name="40% - Ênfase5 2 5 7 7" xfId="55663"/>
    <cellStyle name="40% - Ênfase5 2 5 8" xfId="9825"/>
    <cellStyle name="40% - Ênfase5 2 5 8 2" xfId="45057"/>
    <cellStyle name="40% - Ênfase5 2 5 9" xfId="17409"/>
    <cellStyle name="40% - Ênfase5 2 6" xfId="4020"/>
    <cellStyle name="40% - Ênfase5 2 6 10" xfId="33828"/>
    <cellStyle name="40% - Ênfase5 2 6 11" xfId="44382"/>
    <cellStyle name="40% - Ênfase5 2 6 12" xfId="55664"/>
    <cellStyle name="40% - Ênfase5 2 6 2" xfId="4021"/>
    <cellStyle name="40% - Ênfase5 2 6 2 10" xfId="44383"/>
    <cellStyle name="40% - Ênfase5 2 6 2 11" xfId="55665"/>
    <cellStyle name="40% - Ênfase5 2 6 2 2" xfId="4022"/>
    <cellStyle name="40% - Ênfase5 2 6 2 2 2" xfId="13789"/>
    <cellStyle name="40% - Ênfase5 2 6 2 2 2 2" xfId="48914"/>
    <cellStyle name="40% - Ênfase5 2 6 2 2 3" xfId="21620"/>
    <cellStyle name="40% - Ênfase5 2 6 2 2 4" xfId="29748"/>
    <cellStyle name="40% - Ênfase5 2 6 2 2 5" xfId="37889"/>
    <cellStyle name="40% - Ênfase5 2 6 2 2 6" xfId="44384"/>
    <cellStyle name="40% - Ênfase5 2 6 2 2 7" xfId="55666"/>
    <cellStyle name="40% - Ênfase5 2 6 2 3" xfId="4023"/>
    <cellStyle name="40% - Ênfase5 2 6 2 3 2" xfId="15277"/>
    <cellStyle name="40% - Ênfase5 2 6 2 3 2 2" xfId="50402"/>
    <cellStyle name="40% - Ênfase5 2 6 2 3 3" xfId="23240"/>
    <cellStyle name="40% - Ênfase5 2 6 2 3 4" xfId="31368"/>
    <cellStyle name="40% - Ênfase5 2 6 2 3 5" xfId="39509"/>
    <cellStyle name="40% - Ênfase5 2 6 2 3 6" xfId="44385"/>
    <cellStyle name="40% - Ênfase5 2 6 2 3 7" xfId="55667"/>
    <cellStyle name="40% - Ênfase5 2 6 2 4" xfId="4024"/>
    <cellStyle name="40% - Ênfase5 2 6 2 4 2" xfId="16769"/>
    <cellStyle name="40% - Ênfase5 2 6 2 4 2 2" xfId="51894"/>
    <cellStyle name="40% - Ênfase5 2 6 2 4 3" xfId="24864"/>
    <cellStyle name="40% - Ênfase5 2 6 2 4 4" xfId="32992"/>
    <cellStyle name="40% - Ênfase5 2 6 2 4 5" xfId="41133"/>
    <cellStyle name="40% - Ênfase5 2 6 2 4 6" xfId="44386"/>
    <cellStyle name="40% - Ênfase5 2 6 2 4 7" xfId="55668"/>
    <cellStyle name="40% - Ênfase5 2 6 2 5" xfId="4025"/>
    <cellStyle name="40% - Ênfase5 2 6 2 5 2" xfId="12315"/>
    <cellStyle name="40% - Ênfase5 2 6 2 5 2 2" xfId="47440"/>
    <cellStyle name="40% - Ênfase5 2 6 2 5 3" xfId="20004"/>
    <cellStyle name="40% - Ênfase5 2 6 2 5 4" xfId="28132"/>
    <cellStyle name="40% - Ênfase5 2 6 2 5 5" xfId="36273"/>
    <cellStyle name="40% - Ênfase5 2 6 2 5 6" xfId="44387"/>
    <cellStyle name="40% - Ênfase5 2 6 2 5 7" xfId="55669"/>
    <cellStyle name="40% - Ênfase5 2 6 2 6" xfId="10785"/>
    <cellStyle name="40% - Ênfase5 2 6 2 6 2" xfId="45938"/>
    <cellStyle name="40% - Ênfase5 2 6 2 7" xfId="18368"/>
    <cellStyle name="40% - Ênfase5 2 6 2 8" xfId="26496"/>
    <cellStyle name="40% - Ênfase5 2 6 2 9" xfId="34637"/>
    <cellStyle name="40% - Ênfase5 2 6 3" xfId="4026"/>
    <cellStyle name="40% - Ênfase5 2 6 3 2" xfId="13056"/>
    <cellStyle name="40% - Ênfase5 2 6 3 2 2" xfId="48181"/>
    <cellStyle name="40% - Ênfase5 2 6 3 3" xfId="20811"/>
    <cellStyle name="40% - Ênfase5 2 6 3 4" xfId="28939"/>
    <cellStyle name="40% - Ênfase5 2 6 3 5" xfId="37080"/>
    <cellStyle name="40% - Ênfase5 2 6 3 6" xfId="44388"/>
    <cellStyle name="40% - Ênfase5 2 6 3 7" xfId="55670"/>
    <cellStyle name="40% - Ênfase5 2 6 4" xfId="4027"/>
    <cellStyle name="40% - Ênfase5 2 6 4 2" xfId="14534"/>
    <cellStyle name="40% - Ênfase5 2 6 4 2 2" xfId="49659"/>
    <cellStyle name="40% - Ênfase5 2 6 4 3" xfId="22431"/>
    <cellStyle name="40% - Ênfase5 2 6 4 4" xfId="30559"/>
    <cellStyle name="40% - Ênfase5 2 6 4 5" xfId="38700"/>
    <cellStyle name="40% - Ênfase5 2 6 4 6" xfId="44389"/>
    <cellStyle name="40% - Ênfase5 2 6 4 7" xfId="55671"/>
    <cellStyle name="40% - Ênfase5 2 6 5" xfId="4028"/>
    <cellStyle name="40% - Ênfase5 2 6 5 2" xfId="16026"/>
    <cellStyle name="40% - Ênfase5 2 6 5 2 2" xfId="51151"/>
    <cellStyle name="40% - Ênfase5 2 6 5 3" xfId="24055"/>
    <cellStyle name="40% - Ênfase5 2 6 5 4" xfId="32183"/>
    <cellStyle name="40% - Ênfase5 2 6 5 5" xfId="40324"/>
    <cellStyle name="40% - Ênfase5 2 6 5 6" xfId="44390"/>
    <cellStyle name="40% - Ênfase5 2 6 5 7" xfId="55672"/>
    <cellStyle name="40% - Ênfase5 2 6 6" xfId="4029"/>
    <cellStyle name="40% - Ênfase5 2 6 6 2" xfId="11558"/>
    <cellStyle name="40% - Ênfase5 2 6 6 2 2" xfId="46695"/>
    <cellStyle name="40% - Ênfase5 2 6 6 3" xfId="19195"/>
    <cellStyle name="40% - Ênfase5 2 6 6 4" xfId="27323"/>
    <cellStyle name="40% - Ênfase5 2 6 6 5" xfId="35464"/>
    <cellStyle name="40% - Ênfase5 2 6 6 6" xfId="44391"/>
    <cellStyle name="40% - Ênfase5 2 6 6 7" xfId="55673"/>
    <cellStyle name="40% - Ênfase5 2 6 7" xfId="10016"/>
    <cellStyle name="40% - Ênfase5 2 6 7 2" xfId="45203"/>
    <cellStyle name="40% - Ênfase5 2 6 8" xfId="17559"/>
    <cellStyle name="40% - Ênfase5 2 6 9" xfId="25687"/>
    <cellStyle name="40% - Ênfase5 2 7" xfId="4030"/>
    <cellStyle name="40% - Ênfase5 2 7 10" xfId="34047"/>
    <cellStyle name="40% - Ênfase5 2 7 11" xfId="44392"/>
    <cellStyle name="40% - Ênfase5 2 7 12" xfId="55674"/>
    <cellStyle name="40% - Ênfase5 2 7 2" xfId="4031"/>
    <cellStyle name="40% - Ênfase5 2 7 2 10" xfId="44393"/>
    <cellStyle name="40% - Ênfase5 2 7 2 11" xfId="55675"/>
    <cellStyle name="40% - Ênfase5 2 7 2 2" xfId="4032"/>
    <cellStyle name="40% - Ênfase5 2 7 2 2 2" xfId="13982"/>
    <cellStyle name="40% - Ênfase5 2 7 2 2 2 2" xfId="49107"/>
    <cellStyle name="40% - Ênfase5 2 7 2 2 3" xfId="21839"/>
    <cellStyle name="40% - Ênfase5 2 7 2 2 4" xfId="29967"/>
    <cellStyle name="40% - Ênfase5 2 7 2 2 5" xfId="38108"/>
    <cellStyle name="40% - Ênfase5 2 7 2 2 6" xfId="44394"/>
    <cellStyle name="40% - Ênfase5 2 7 2 2 7" xfId="55676"/>
    <cellStyle name="40% - Ênfase5 2 7 2 3" xfId="4033"/>
    <cellStyle name="40% - Ênfase5 2 7 2 3 2" xfId="15470"/>
    <cellStyle name="40% - Ênfase5 2 7 2 3 2 2" xfId="50595"/>
    <cellStyle name="40% - Ênfase5 2 7 2 3 3" xfId="23459"/>
    <cellStyle name="40% - Ênfase5 2 7 2 3 4" xfId="31587"/>
    <cellStyle name="40% - Ênfase5 2 7 2 3 5" xfId="39728"/>
    <cellStyle name="40% - Ênfase5 2 7 2 3 6" xfId="44395"/>
    <cellStyle name="40% - Ênfase5 2 7 2 3 7" xfId="55677"/>
    <cellStyle name="40% - Ênfase5 2 7 2 4" xfId="4034"/>
    <cellStyle name="40% - Ênfase5 2 7 2 4 2" xfId="16962"/>
    <cellStyle name="40% - Ênfase5 2 7 2 4 2 2" xfId="52087"/>
    <cellStyle name="40% - Ênfase5 2 7 2 4 3" xfId="25083"/>
    <cellStyle name="40% - Ênfase5 2 7 2 4 4" xfId="33211"/>
    <cellStyle name="40% - Ênfase5 2 7 2 4 5" xfId="41352"/>
    <cellStyle name="40% - Ênfase5 2 7 2 4 6" xfId="44396"/>
    <cellStyle name="40% - Ênfase5 2 7 2 4 7" xfId="55678"/>
    <cellStyle name="40% - Ênfase5 2 7 2 5" xfId="4035"/>
    <cellStyle name="40% - Ênfase5 2 7 2 5 2" xfId="12508"/>
    <cellStyle name="40% - Ênfase5 2 7 2 5 2 2" xfId="47633"/>
    <cellStyle name="40% - Ênfase5 2 7 2 5 3" xfId="20223"/>
    <cellStyle name="40% - Ênfase5 2 7 2 5 4" xfId="28351"/>
    <cellStyle name="40% - Ênfase5 2 7 2 5 5" xfId="36492"/>
    <cellStyle name="40% - Ênfase5 2 7 2 5 6" xfId="44397"/>
    <cellStyle name="40% - Ênfase5 2 7 2 5 7" xfId="55679"/>
    <cellStyle name="40% - Ênfase5 2 7 2 6" xfId="10978"/>
    <cellStyle name="40% - Ênfase5 2 7 2 6 2" xfId="46131"/>
    <cellStyle name="40% - Ênfase5 2 7 2 7" xfId="18587"/>
    <cellStyle name="40% - Ênfase5 2 7 2 8" xfId="26715"/>
    <cellStyle name="40% - Ênfase5 2 7 2 9" xfId="34856"/>
    <cellStyle name="40% - Ênfase5 2 7 3" xfId="4036"/>
    <cellStyle name="40% - Ênfase5 2 7 3 2" xfId="13244"/>
    <cellStyle name="40% - Ênfase5 2 7 3 2 2" xfId="48369"/>
    <cellStyle name="40% - Ênfase5 2 7 3 3" xfId="21030"/>
    <cellStyle name="40% - Ênfase5 2 7 3 4" xfId="29158"/>
    <cellStyle name="40% - Ênfase5 2 7 3 5" xfId="37299"/>
    <cellStyle name="40% - Ênfase5 2 7 3 6" xfId="44398"/>
    <cellStyle name="40% - Ênfase5 2 7 3 7" xfId="55680"/>
    <cellStyle name="40% - Ênfase5 2 7 4" xfId="4037"/>
    <cellStyle name="40% - Ênfase5 2 7 4 2" xfId="14727"/>
    <cellStyle name="40% - Ênfase5 2 7 4 2 2" xfId="49852"/>
    <cellStyle name="40% - Ênfase5 2 7 4 3" xfId="22650"/>
    <cellStyle name="40% - Ênfase5 2 7 4 4" xfId="30778"/>
    <cellStyle name="40% - Ênfase5 2 7 4 5" xfId="38919"/>
    <cellStyle name="40% - Ênfase5 2 7 4 6" xfId="44399"/>
    <cellStyle name="40% - Ênfase5 2 7 4 7" xfId="55681"/>
    <cellStyle name="40% - Ênfase5 2 7 5" xfId="4038"/>
    <cellStyle name="40% - Ênfase5 2 7 5 2" xfId="16219"/>
    <cellStyle name="40% - Ênfase5 2 7 5 2 2" xfId="51344"/>
    <cellStyle name="40% - Ênfase5 2 7 5 3" xfId="24274"/>
    <cellStyle name="40% - Ênfase5 2 7 5 4" xfId="32402"/>
    <cellStyle name="40% - Ênfase5 2 7 5 5" xfId="40543"/>
    <cellStyle name="40% - Ênfase5 2 7 5 6" xfId="44400"/>
    <cellStyle name="40% - Ênfase5 2 7 5 7" xfId="55682"/>
    <cellStyle name="40% - Ênfase5 2 7 6" xfId="4039"/>
    <cellStyle name="40% - Ênfase5 2 7 6 2" xfId="11751"/>
    <cellStyle name="40% - Ênfase5 2 7 6 2 2" xfId="46888"/>
    <cellStyle name="40% - Ênfase5 2 7 6 3" xfId="19414"/>
    <cellStyle name="40% - Ênfase5 2 7 6 4" xfId="27542"/>
    <cellStyle name="40% - Ênfase5 2 7 6 5" xfId="35683"/>
    <cellStyle name="40% - Ênfase5 2 7 6 6" xfId="44401"/>
    <cellStyle name="40% - Ênfase5 2 7 6 7" xfId="55683"/>
    <cellStyle name="40% - Ênfase5 2 7 7" xfId="10228"/>
    <cellStyle name="40% - Ênfase5 2 7 7 2" xfId="45394"/>
    <cellStyle name="40% - Ênfase5 2 7 8" xfId="17778"/>
    <cellStyle name="40% - Ênfase5 2 7 9" xfId="25906"/>
    <cellStyle name="40% - Ênfase5 2 8" xfId="4040"/>
    <cellStyle name="40% - Ênfase5 2 8 10" xfId="34114"/>
    <cellStyle name="40% - Ênfase5 2 8 11" xfId="44402"/>
    <cellStyle name="40% - Ênfase5 2 8 12" xfId="55684"/>
    <cellStyle name="40% - Ênfase5 2 8 2" xfId="4041"/>
    <cellStyle name="40% - Ênfase5 2 8 2 10" xfId="44403"/>
    <cellStyle name="40% - Ênfase5 2 8 2 11" xfId="55685"/>
    <cellStyle name="40% - Ênfase5 2 8 2 2" xfId="4042"/>
    <cellStyle name="40% - Ênfase5 2 8 2 2 2" xfId="14043"/>
    <cellStyle name="40% - Ênfase5 2 8 2 2 2 2" xfId="49168"/>
    <cellStyle name="40% - Ênfase5 2 8 2 2 3" xfId="21906"/>
    <cellStyle name="40% - Ênfase5 2 8 2 2 4" xfId="30034"/>
    <cellStyle name="40% - Ênfase5 2 8 2 2 5" xfId="38175"/>
    <cellStyle name="40% - Ênfase5 2 8 2 2 6" xfId="44404"/>
    <cellStyle name="40% - Ênfase5 2 8 2 2 7" xfId="55686"/>
    <cellStyle name="40% - Ênfase5 2 8 2 3" xfId="4043"/>
    <cellStyle name="40% - Ênfase5 2 8 2 3 2" xfId="15531"/>
    <cellStyle name="40% - Ênfase5 2 8 2 3 2 2" xfId="50656"/>
    <cellStyle name="40% - Ênfase5 2 8 2 3 3" xfId="23526"/>
    <cellStyle name="40% - Ênfase5 2 8 2 3 4" xfId="31654"/>
    <cellStyle name="40% - Ênfase5 2 8 2 3 5" xfId="39795"/>
    <cellStyle name="40% - Ênfase5 2 8 2 3 6" xfId="44405"/>
    <cellStyle name="40% - Ênfase5 2 8 2 3 7" xfId="55687"/>
    <cellStyle name="40% - Ênfase5 2 8 2 4" xfId="4044"/>
    <cellStyle name="40% - Ênfase5 2 8 2 4 2" xfId="17023"/>
    <cellStyle name="40% - Ênfase5 2 8 2 4 2 2" xfId="52148"/>
    <cellStyle name="40% - Ênfase5 2 8 2 4 3" xfId="25150"/>
    <cellStyle name="40% - Ênfase5 2 8 2 4 4" xfId="33278"/>
    <cellStyle name="40% - Ênfase5 2 8 2 4 5" xfId="41419"/>
    <cellStyle name="40% - Ênfase5 2 8 2 4 6" xfId="44406"/>
    <cellStyle name="40% - Ênfase5 2 8 2 4 7" xfId="55688"/>
    <cellStyle name="40% - Ênfase5 2 8 2 5" xfId="4045"/>
    <cellStyle name="40% - Ênfase5 2 8 2 5 2" xfId="12569"/>
    <cellStyle name="40% - Ênfase5 2 8 2 5 2 2" xfId="47694"/>
    <cellStyle name="40% - Ênfase5 2 8 2 5 3" xfId="20290"/>
    <cellStyle name="40% - Ênfase5 2 8 2 5 4" xfId="28418"/>
    <cellStyle name="40% - Ênfase5 2 8 2 5 5" xfId="36559"/>
    <cellStyle name="40% - Ênfase5 2 8 2 5 6" xfId="44407"/>
    <cellStyle name="40% - Ênfase5 2 8 2 5 7" xfId="55689"/>
    <cellStyle name="40% - Ênfase5 2 8 2 6" xfId="11039"/>
    <cellStyle name="40% - Ênfase5 2 8 2 6 2" xfId="46192"/>
    <cellStyle name="40% - Ênfase5 2 8 2 7" xfId="18654"/>
    <cellStyle name="40% - Ênfase5 2 8 2 8" xfId="26782"/>
    <cellStyle name="40% - Ênfase5 2 8 2 9" xfId="34923"/>
    <cellStyle name="40% - Ênfase5 2 8 3" xfId="4046"/>
    <cellStyle name="40% - Ênfase5 2 8 3 2" xfId="13305"/>
    <cellStyle name="40% - Ênfase5 2 8 3 2 2" xfId="48430"/>
    <cellStyle name="40% - Ênfase5 2 8 3 3" xfId="21097"/>
    <cellStyle name="40% - Ênfase5 2 8 3 4" xfId="29225"/>
    <cellStyle name="40% - Ênfase5 2 8 3 5" xfId="37366"/>
    <cellStyle name="40% - Ênfase5 2 8 3 6" xfId="44408"/>
    <cellStyle name="40% - Ênfase5 2 8 3 7" xfId="55690"/>
    <cellStyle name="40% - Ênfase5 2 8 4" xfId="4047"/>
    <cellStyle name="40% - Ênfase5 2 8 4 2" xfId="14788"/>
    <cellStyle name="40% - Ênfase5 2 8 4 2 2" xfId="49913"/>
    <cellStyle name="40% - Ênfase5 2 8 4 3" xfId="22717"/>
    <cellStyle name="40% - Ênfase5 2 8 4 4" xfId="30845"/>
    <cellStyle name="40% - Ênfase5 2 8 4 5" xfId="38986"/>
    <cellStyle name="40% - Ênfase5 2 8 4 6" xfId="44409"/>
    <cellStyle name="40% - Ênfase5 2 8 4 7" xfId="55691"/>
    <cellStyle name="40% - Ênfase5 2 8 5" xfId="4048"/>
    <cellStyle name="40% - Ênfase5 2 8 5 2" xfId="16280"/>
    <cellStyle name="40% - Ênfase5 2 8 5 2 2" xfId="51405"/>
    <cellStyle name="40% - Ênfase5 2 8 5 3" xfId="24341"/>
    <cellStyle name="40% - Ênfase5 2 8 5 4" xfId="32469"/>
    <cellStyle name="40% - Ênfase5 2 8 5 5" xfId="40610"/>
    <cellStyle name="40% - Ênfase5 2 8 5 6" xfId="44410"/>
    <cellStyle name="40% - Ênfase5 2 8 5 7" xfId="55692"/>
    <cellStyle name="40% - Ênfase5 2 8 6" xfId="4049"/>
    <cellStyle name="40% - Ênfase5 2 8 6 2" xfId="11812"/>
    <cellStyle name="40% - Ênfase5 2 8 6 2 2" xfId="46949"/>
    <cellStyle name="40% - Ênfase5 2 8 6 3" xfId="19481"/>
    <cellStyle name="40% - Ênfase5 2 8 6 4" xfId="27609"/>
    <cellStyle name="40% - Ênfase5 2 8 6 5" xfId="35750"/>
    <cellStyle name="40% - Ênfase5 2 8 6 6" xfId="44411"/>
    <cellStyle name="40% - Ênfase5 2 8 6 7" xfId="55693"/>
    <cellStyle name="40% - Ênfase5 2 8 7" xfId="10289"/>
    <cellStyle name="40% - Ênfase5 2 8 7 2" xfId="45455"/>
    <cellStyle name="40% - Ênfase5 2 8 8" xfId="17845"/>
    <cellStyle name="40% - Ênfase5 2 8 9" xfId="25973"/>
    <cellStyle name="40% - Ênfase5 2 9" xfId="4050"/>
    <cellStyle name="40% - Ênfase5 2 9 10" xfId="34181"/>
    <cellStyle name="40% - Ênfase5 2 9 11" xfId="44412"/>
    <cellStyle name="40% - Ênfase5 2 9 12" xfId="55694"/>
    <cellStyle name="40% - Ênfase5 2 9 2" xfId="4051"/>
    <cellStyle name="40% - Ênfase5 2 9 2 10" xfId="44413"/>
    <cellStyle name="40% - Ênfase5 2 9 2 11" xfId="55695"/>
    <cellStyle name="40% - Ênfase5 2 9 2 2" xfId="4052"/>
    <cellStyle name="40% - Ênfase5 2 9 2 2 2" xfId="14104"/>
    <cellStyle name="40% - Ênfase5 2 9 2 2 2 2" xfId="49229"/>
    <cellStyle name="40% - Ênfase5 2 9 2 2 3" xfId="21973"/>
    <cellStyle name="40% - Ênfase5 2 9 2 2 4" xfId="30101"/>
    <cellStyle name="40% - Ênfase5 2 9 2 2 5" xfId="38242"/>
    <cellStyle name="40% - Ênfase5 2 9 2 2 6" xfId="44414"/>
    <cellStyle name="40% - Ênfase5 2 9 2 2 7" xfId="55696"/>
    <cellStyle name="40% - Ênfase5 2 9 2 3" xfId="4053"/>
    <cellStyle name="40% - Ênfase5 2 9 2 3 2" xfId="15592"/>
    <cellStyle name="40% - Ênfase5 2 9 2 3 2 2" xfId="50717"/>
    <cellStyle name="40% - Ênfase5 2 9 2 3 3" xfId="23593"/>
    <cellStyle name="40% - Ênfase5 2 9 2 3 4" xfId="31721"/>
    <cellStyle name="40% - Ênfase5 2 9 2 3 5" xfId="39862"/>
    <cellStyle name="40% - Ênfase5 2 9 2 3 6" xfId="44415"/>
    <cellStyle name="40% - Ênfase5 2 9 2 3 7" xfId="55697"/>
    <cellStyle name="40% - Ênfase5 2 9 2 4" xfId="4054"/>
    <cellStyle name="40% - Ênfase5 2 9 2 4 2" xfId="17084"/>
    <cellStyle name="40% - Ênfase5 2 9 2 4 2 2" xfId="52209"/>
    <cellStyle name="40% - Ênfase5 2 9 2 4 3" xfId="25217"/>
    <cellStyle name="40% - Ênfase5 2 9 2 4 4" xfId="33345"/>
    <cellStyle name="40% - Ênfase5 2 9 2 4 5" xfId="41486"/>
    <cellStyle name="40% - Ênfase5 2 9 2 4 6" xfId="44416"/>
    <cellStyle name="40% - Ênfase5 2 9 2 4 7" xfId="55698"/>
    <cellStyle name="40% - Ênfase5 2 9 2 5" xfId="4055"/>
    <cellStyle name="40% - Ênfase5 2 9 2 5 2" xfId="12630"/>
    <cellStyle name="40% - Ênfase5 2 9 2 5 2 2" xfId="47755"/>
    <cellStyle name="40% - Ênfase5 2 9 2 5 3" xfId="20357"/>
    <cellStyle name="40% - Ênfase5 2 9 2 5 4" xfId="28485"/>
    <cellStyle name="40% - Ênfase5 2 9 2 5 5" xfId="36626"/>
    <cellStyle name="40% - Ênfase5 2 9 2 5 6" xfId="44417"/>
    <cellStyle name="40% - Ênfase5 2 9 2 5 7" xfId="55699"/>
    <cellStyle name="40% - Ênfase5 2 9 2 6" xfId="11100"/>
    <cellStyle name="40% - Ênfase5 2 9 2 6 2" xfId="46253"/>
    <cellStyle name="40% - Ênfase5 2 9 2 7" xfId="18721"/>
    <cellStyle name="40% - Ênfase5 2 9 2 8" xfId="26849"/>
    <cellStyle name="40% - Ênfase5 2 9 2 9" xfId="34990"/>
    <cellStyle name="40% - Ênfase5 2 9 3" xfId="4056"/>
    <cellStyle name="40% - Ênfase5 2 9 3 2" xfId="13366"/>
    <cellStyle name="40% - Ênfase5 2 9 3 2 2" xfId="48491"/>
    <cellStyle name="40% - Ênfase5 2 9 3 3" xfId="21164"/>
    <cellStyle name="40% - Ênfase5 2 9 3 4" xfId="29292"/>
    <cellStyle name="40% - Ênfase5 2 9 3 5" xfId="37433"/>
    <cellStyle name="40% - Ênfase5 2 9 3 6" xfId="44418"/>
    <cellStyle name="40% - Ênfase5 2 9 3 7" xfId="55700"/>
    <cellStyle name="40% - Ênfase5 2 9 4" xfId="4057"/>
    <cellStyle name="40% - Ênfase5 2 9 4 2" xfId="14849"/>
    <cellStyle name="40% - Ênfase5 2 9 4 2 2" xfId="49974"/>
    <cellStyle name="40% - Ênfase5 2 9 4 3" xfId="22784"/>
    <cellStyle name="40% - Ênfase5 2 9 4 4" xfId="30912"/>
    <cellStyle name="40% - Ênfase5 2 9 4 5" xfId="39053"/>
    <cellStyle name="40% - Ênfase5 2 9 4 6" xfId="44419"/>
    <cellStyle name="40% - Ênfase5 2 9 4 7" xfId="55701"/>
    <cellStyle name="40% - Ênfase5 2 9 5" xfId="4058"/>
    <cellStyle name="40% - Ênfase5 2 9 5 2" xfId="16341"/>
    <cellStyle name="40% - Ênfase5 2 9 5 2 2" xfId="51466"/>
    <cellStyle name="40% - Ênfase5 2 9 5 3" xfId="24408"/>
    <cellStyle name="40% - Ênfase5 2 9 5 4" xfId="32536"/>
    <cellStyle name="40% - Ênfase5 2 9 5 5" xfId="40677"/>
    <cellStyle name="40% - Ênfase5 2 9 5 6" xfId="44420"/>
    <cellStyle name="40% - Ênfase5 2 9 5 7" xfId="55702"/>
    <cellStyle name="40% - Ênfase5 2 9 6" xfId="4059"/>
    <cellStyle name="40% - Ênfase5 2 9 6 2" xfId="11873"/>
    <cellStyle name="40% - Ênfase5 2 9 6 2 2" xfId="47010"/>
    <cellStyle name="40% - Ênfase5 2 9 6 3" xfId="19548"/>
    <cellStyle name="40% - Ênfase5 2 9 6 4" xfId="27676"/>
    <cellStyle name="40% - Ênfase5 2 9 6 5" xfId="35817"/>
    <cellStyle name="40% - Ênfase5 2 9 6 6" xfId="44421"/>
    <cellStyle name="40% - Ênfase5 2 9 6 7" xfId="55703"/>
    <cellStyle name="40% - Ênfase5 2 9 7" xfId="10357"/>
    <cellStyle name="40% - Ênfase5 2 9 7 2" xfId="45513"/>
    <cellStyle name="40% - Ênfase5 2 9 8" xfId="17912"/>
    <cellStyle name="40% - Ênfase5 2 9 9" xfId="26040"/>
    <cellStyle name="40% - Ênfase5 20" xfId="17240"/>
    <cellStyle name="40% - Ênfase5 21" xfId="25368"/>
    <cellStyle name="40% - Ênfase5 22" xfId="33496"/>
    <cellStyle name="40% - Ênfase5 23" xfId="52277"/>
    <cellStyle name="40% - Ênfase5 24" xfId="55475"/>
    <cellStyle name="40% - Ênfase5 25" xfId="60834"/>
    <cellStyle name="40% - Ênfase5 26" xfId="60854"/>
    <cellStyle name="40% - Ênfase5 27" xfId="60933"/>
    <cellStyle name="40% - Ênfase5 28" xfId="60951"/>
    <cellStyle name="40% - Ênfase5 29" xfId="61430"/>
    <cellStyle name="40% - Ênfase5 3" xfId="84"/>
    <cellStyle name="40% - Ênfase5 3 2" xfId="85"/>
    <cellStyle name="40% - Ênfase5 3 2 2" xfId="4060"/>
    <cellStyle name="40% - Ênfase5 3 2 2 2" xfId="4061"/>
    <cellStyle name="40% - Ênfase5 3 2 2 2 2" xfId="44423"/>
    <cellStyle name="40% - Ênfase5 3 2 2 3" xfId="44422"/>
    <cellStyle name="40% - Ênfase5 3 2 3" xfId="4062"/>
    <cellStyle name="40% - Ênfase5 3 2 3 2" xfId="4063"/>
    <cellStyle name="40% - Ênfase5 3 2 3 2 2" xfId="44425"/>
    <cellStyle name="40% - Ênfase5 3 2 3 3" xfId="44424"/>
    <cellStyle name="40% - Ênfase5 3 2 4" xfId="4064"/>
    <cellStyle name="40% - Ênfase5 3 2 4 2" xfId="44426"/>
    <cellStyle name="40% - Ênfase5 3 2 5" xfId="4065"/>
    <cellStyle name="40% - Ênfase5 3 2 5 2" xfId="44427"/>
    <cellStyle name="40% - Ênfase5 3 3" xfId="86"/>
    <cellStyle name="40% - Ênfase5 3 4" xfId="60999"/>
    <cellStyle name="40% - Ênfase5 3 5" xfId="61456"/>
    <cellStyle name="40% - Ênfase5 3 6" xfId="61663"/>
    <cellStyle name="40% - Ênfase5 30" xfId="61636"/>
    <cellStyle name="40% - Ênfase5 4" xfId="4066"/>
    <cellStyle name="40% - Ênfase5 4 10" xfId="25404"/>
    <cellStyle name="40% - Ênfase5 4 11" xfId="33533"/>
    <cellStyle name="40% - Ênfase5 4 12" xfId="44428"/>
    <cellStyle name="40% - Ênfase5 4 13" xfId="55704"/>
    <cellStyle name="40% - Ênfase5 4 14" xfId="61024"/>
    <cellStyle name="40% - Ênfase5 4 15" xfId="61481"/>
    <cellStyle name="40% - Ênfase5 4 16" xfId="61688"/>
    <cellStyle name="40% - Ênfase5 4 2" xfId="4067"/>
    <cellStyle name="40% - Ênfase5 4 2 10" xfId="33848"/>
    <cellStyle name="40% - Ênfase5 4 2 11" xfId="44429"/>
    <cellStyle name="40% - Ênfase5 4 2 12" xfId="55705"/>
    <cellStyle name="40% - Ênfase5 4 2 2" xfId="4068"/>
    <cellStyle name="40% - Ênfase5 4 2 2 10" xfId="44430"/>
    <cellStyle name="40% - Ênfase5 4 2 2 11" xfId="55706"/>
    <cellStyle name="40% - Ênfase5 4 2 2 2" xfId="4069"/>
    <cellStyle name="40% - Ênfase5 4 2 2 2 2" xfId="13807"/>
    <cellStyle name="40% - Ênfase5 4 2 2 2 2 2" xfId="48932"/>
    <cellStyle name="40% - Ênfase5 4 2 2 2 3" xfId="21640"/>
    <cellStyle name="40% - Ênfase5 4 2 2 2 4" xfId="29768"/>
    <cellStyle name="40% - Ênfase5 4 2 2 2 5" xfId="37909"/>
    <cellStyle name="40% - Ênfase5 4 2 2 2 6" xfId="44431"/>
    <cellStyle name="40% - Ênfase5 4 2 2 2 7" xfId="55707"/>
    <cellStyle name="40% - Ênfase5 4 2 2 3" xfId="4070"/>
    <cellStyle name="40% - Ênfase5 4 2 2 3 2" xfId="15295"/>
    <cellStyle name="40% - Ênfase5 4 2 2 3 2 2" xfId="50420"/>
    <cellStyle name="40% - Ênfase5 4 2 2 3 3" xfId="23260"/>
    <cellStyle name="40% - Ênfase5 4 2 2 3 4" xfId="31388"/>
    <cellStyle name="40% - Ênfase5 4 2 2 3 5" xfId="39529"/>
    <cellStyle name="40% - Ênfase5 4 2 2 3 6" xfId="44432"/>
    <cellStyle name="40% - Ênfase5 4 2 2 3 7" xfId="55708"/>
    <cellStyle name="40% - Ênfase5 4 2 2 4" xfId="4071"/>
    <cellStyle name="40% - Ênfase5 4 2 2 4 2" xfId="16787"/>
    <cellStyle name="40% - Ênfase5 4 2 2 4 2 2" xfId="51912"/>
    <cellStyle name="40% - Ênfase5 4 2 2 4 3" xfId="24884"/>
    <cellStyle name="40% - Ênfase5 4 2 2 4 4" xfId="33012"/>
    <cellStyle name="40% - Ênfase5 4 2 2 4 5" xfId="41153"/>
    <cellStyle name="40% - Ênfase5 4 2 2 4 6" xfId="44433"/>
    <cellStyle name="40% - Ênfase5 4 2 2 4 7" xfId="55709"/>
    <cellStyle name="40% - Ênfase5 4 2 2 5" xfId="4072"/>
    <cellStyle name="40% - Ênfase5 4 2 2 5 2" xfId="12333"/>
    <cellStyle name="40% - Ênfase5 4 2 2 5 2 2" xfId="47458"/>
    <cellStyle name="40% - Ênfase5 4 2 2 5 3" xfId="20024"/>
    <cellStyle name="40% - Ênfase5 4 2 2 5 4" xfId="28152"/>
    <cellStyle name="40% - Ênfase5 4 2 2 5 5" xfId="36293"/>
    <cellStyle name="40% - Ênfase5 4 2 2 5 6" xfId="44434"/>
    <cellStyle name="40% - Ênfase5 4 2 2 5 7" xfId="55710"/>
    <cellStyle name="40% - Ênfase5 4 2 2 6" xfId="10803"/>
    <cellStyle name="40% - Ênfase5 4 2 2 6 2" xfId="45956"/>
    <cellStyle name="40% - Ênfase5 4 2 2 7" xfId="18388"/>
    <cellStyle name="40% - Ênfase5 4 2 2 8" xfId="26516"/>
    <cellStyle name="40% - Ênfase5 4 2 2 9" xfId="34657"/>
    <cellStyle name="40% - Ênfase5 4 2 3" xfId="4073"/>
    <cellStyle name="40% - Ênfase5 4 2 3 2" xfId="13074"/>
    <cellStyle name="40% - Ênfase5 4 2 3 2 2" xfId="48199"/>
    <cellStyle name="40% - Ênfase5 4 2 3 3" xfId="20831"/>
    <cellStyle name="40% - Ênfase5 4 2 3 4" xfId="28959"/>
    <cellStyle name="40% - Ênfase5 4 2 3 5" xfId="37100"/>
    <cellStyle name="40% - Ênfase5 4 2 3 6" xfId="44435"/>
    <cellStyle name="40% - Ênfase5 4 2 3 7" xfId="55711"/>
    <cellStyle name="40% - Ênfase5 4 2 4" xfId="4074"/>
    <cellStyle name="40% - Ênfase5 4 2 4 2" xfId="14552"/>
    <cellStyle name="40% - Ênfase5 4 2 4 2 2" xfId="49677"/>
    <cellStyle name="40% - Ênfase5 4 2 4 3" xfId="22451"/>
    <cellStyle name="40% - Ênfase5 4 2 4 4" xfId="30579"/>
    <cellStyle name="40% - Ênfase5 4 2 4 5" xfId="38720"/>
    <cellStyle name="40% - Ênfase5 4 2 4 6" xfId="44436"/>
    <cellStyle name="40% - Ênfase5 4 2 4 7" xfId="55712"/>
    <cellStyle name="40% - Ênfase5 4 2 5" xfId="4075"/>
    <cellStyle name="40% - Ênfase5 4 2 5 2" xfId="16044"/>
    <cellStyle name="40% - Ênfase5 4 2 5 2 2" xfId="51169"/>
    <cellStyle name="40% - Ênfase5 4 2 5 3" xfId="24075"/>
    <cellStyle name="40% - Ênfase5 4 2 5 4" xfId="32203"/>
    <cellStyle name="40% - Ênfase5 4 2 5 5" xfId="40344"/>
    <cellStyle name="40% - Ênfase5 4 2 5 6" xfId="44437"/>
    <cellStyle name="40% - Ênfase5 4 2 5 7" xfId="55713"/>
    <cellStyle name="40% - Ênfase5 4 2 6" xfId="4076"/>
    <cellStyle name="40% - Ênfase5 4 2 6 2" xfId="11576"/>
    <cellStyle name="40% - Ênfase5 4 2 6 2 2" xfId="46713"/>
    <cellStyle name="40% - Ênfase5 4 2 6 3" xfId="19215"/>
    <cellStyle name="40% - Ênfase5 4 2 6 4" xfId="27343"/>
    <cellStyle name="40% - Ênfase5 4 2 6 5" xfId="35484"/>
    <cellStyle name="40% - Ênfase5 4 2 6 6" xfId="44438"/>
    <cellStyle name="40% - Ênfase5 4 2 6 7" xfId="55714"/>
    <cellStyle name="40% - Ênfase5 4 2 7" xfId="10035"/>
    <cellStyle name="40% - Ênfase5 4 2 7 2" xfId="45221"/>
    <cellStyle name="40% - Ênfase5 4 2 8" xfId="17579"/>
    <cellStyle name="40% - Ênfase5 4 2 9" xfId="25707"/>
    <cellStyle name="40% - Ênfase5 4 3" xfId="4077"/>
    <cellStyle name="40% - Ênfase5 4 3 10" xfId="44439"/>
    <cellStyle name="40% - Ênfase5 4 3 11" xfId="55715"/>
    <cellStyle name="40% - Ênfase5 4 3 2" xfId="4078"/>
    <cellStyle name="40% - Ênfase5 4 3 2 2" xfId="13533"/>
    <cellStyle name="40% - Ênfase5 4 3 2 2 2" xfId="48658"/>
    <cellStyle name="40% - Ênfase5 4 3 2 3" xfId="21337"/>
    <cellStyle name="40% - Ênfase5 4 3 2 4" xfId="29465"/>
    <cellStyle name="40% - Ênfase5 4 3 2 5" xfId="37606"/>
    <cellStyle name="40% - Ênfase5 4 3 2 6" xfId="44440"/>
    <cellStyle name="40% - Ênfase5 4 3 2 7" xfId="55716"/>
    <cellStyle name="40% - Ênfase5 4 3 3" xfId="4079"/>
    <cellStyle name="40% - Ênfase5 4 3 3 2" xfId="15016"/>
    <cellStyle name="40% - Ênfase5 4 3 3 2 2" xfId="50141"/>
    <cellStyle name="40% - Ênfase5 4 3 3 3" xfId="22957"/>
    <cellStyle name="40% - Ênfase5 4 3 3 4" xfId="31085"/>
    <cellStyle name="40% - Ênfase5 4 3 3 5" xfId="39226"/>
    <cellStyle name="40% - Ênfase5 4 3 3 6" xfId="44441"/>
    <cellStyle name="40% - Ênfase5 4 3 3 7" xfId="55717"/>
    <cellStyle name="40% - Ênfase5 4 3 4" xfId="4080"/>
    <cellStyle name="40% - Ênfase5 4 3 4 2" xfId="16508"/>
    <cellStyle name="40% - Ênfase5 4 3 4 2 2" xfId="51633"/>
    <cellStyle name="40% - Ênfase5 4 3 4 3" xfId="24581"/>
    <cellStyle name="40% - Ênfase5 4 3 4 4" xfId="32709"/>
    <cellStyle name="40% - Ênfase5 4 3 4 5" xfId="40850"/>
    <cellStyle name="40% - Ênfase5 4 3 4 6" xfId="44442"/>
    <cellStyle name="40% - Ênfase5 4 3 4 7" xfId="55718"/>
    <cellStyle name="40% - Ênfase5 4 3 5" xfId="4081"/>
    <cellStyle name="40% - Ênfase5 4 3 5 2" xfId="12061"/>
    <cellStyle name="40% - Ênfase5 4 3 5 2 2" xfId="47187"/>
    <cellStyle name="40% - Ênfase5 4 3 5 3" xfId="19731"/>
    <cellStyle name="40% - Ênfase5 4 3 5 4" xfId="27859"/>
    <cellStyle name="40% - Ênfase5 4 3 5 5" xfId="36000"/>
    <cellStyle name="40% - Ênfase5 4 3 5 6" xfId="44443"/>
    <cellStyle name="40% - Ênfase5 4 3 5 7" xfId="55719"/>
    <cellStyle name="40% - Ênfase5 4 3 6" xfId="10524"/>
    <cellStyle name="40% - Ênfase5 4 3 6 2" xfId="45677"/>
    <cellStyle name="40% - Ênfase5 4 3 7" xfId="18085"/>
    <cellStyle name="40% - Ênfase5 4 3 8" xfId="26213"/>
    <cellStyle name="40% - Ênfase5 4 3 9" xfId="34354"/>
    <cellStyle name="40% - Ênfase5 4 4" xfId="4082"/>
    <cellStyle name="40% - Ênfase5 4 4 2" xfId="12795"/>
    <cellStyle name="40% - Ênfase5 4 4 2 2" xfId="47920"/>
    <cellStyle name="40% - Ênfase5 4 4 3" xfId="20528"/>
    <cellStyle name="40% - Ênfase5 4 4 4" xfId="28656"/>
    <cellStyle name="40% - Ênfase5 4 4 5" xfId="36797"/>
    <cellStyle name="40% - Ênfase5 4 4 6" xfId="44444"/>
    <cellStyle name="40% - Ênfase5 4 4 7" xfId="55720"/>
    <cellStyle name="40% - Ênfase5 4 5" xfId="4083"/>
    <cellStyle name="40% - Ênfase5 4 5 2" xfId="14273"/>
    <cellStyle name="40% - Ênfase5 4 5 2 2" xfId="49398"/>
    <cellStyle name="40% - Ênfase5 4 5 3" xfId="22148"/>
    <cellStyle name="40% - Ênfase5 4 5 4" xfId="30276"/>
    <cellStyle name="40% - Ênfase5 4 5 5" xfId="38417"/>
    <cellStyle name="40% - Ênfase5 4 5 6" xfId="44445"/>
    <cellStyle name="40% - Ênfase5 4 5 7" xfId="55721"/>
    <cellStyle name="40% - Ênfase5 4 6" xfId="4084"/>
    <cellStyle name="40% - Ênfase5 4 6 2" xfId="15765"/>
    <cellStyle name="40% - Ênfase5 4 6 2 2" xfId="50890"/>
    <cellStyle name="40% - Ênfase5 4 6 3" xfId="23772"/>
    <cellStyle name="40% - Ênfase5 4 6 4" xfId="31900"/>
    <cellStyle name="40% - Ênfase5 4 6 5" xfId="40041"/>
    <cellStyle name="40% - Ênfase5 4 6 6" xfId="44446"/>
    <cellStyle name="40% - Ênfase5 4 6 7" xfId="55722"/>
    <cellStyle name="40% - Ênfase5 4 7" xfId="4085"/>
    <cellStyle name="40% - Ênfase5 4 7 2" xfId="11295"/>
    <cellStyle name="40% - Ênfase5 4 7 2 2" xfId="46434"/>
    <cellStyle name="40% - Ênfase5 4 7 3" xfId="18912"/>
    <cellStyle name="40% - Ênfase5 4 7 4" xfId="27040"/>
    <cellStyle name="40% - Ênfase5 4 7 5" xfId="35181"/>
    <cellStyle name="40% - Ênfase5 4 7 6" xfId="44447"/>
    <cellStyle name="40% - Ênfase5 4 7 7" xfId="55723"/>
    <cellStyle name="40% - Ênfase5 4 8" xfId="9669"/>
    <cellStyle name="40% - Ênfase5 4 8 2" xfId="44942"/>
    <cellStyle name="40% - Ênfase5 4 9" xfId="17276"/>
    <cellStyle name="40% - Ênfase5 5" xfId="4086"/>
    <cellStyle name="40% - Ênfase5 5 10" xfId="25439"/>
    <cellStyle name="40% - Ênfase5 5 11" xfId="33570"/>
    <cellStyle name="40% - Ênfase5 5 12" xfId="44448"/>
    <cellStyle name="40% - Ênfase5 5 13" xfId="55724"/>
    <cellStyle name="40% - Ênfase5 5 14" xfId="61037"/>
    <cellStyle name="40% - Ênfase5 5 15" xfId="61494"/>
    <cellStyle name="40% - Ênfase5 5 16" xfId="61701"/>
    <cellStyle name="40% - Ênfase5 5 2" xfId="4087"/>
    <cellStyle name="40% - Ênfase5 5 2 10" xfId="33883"/>
    <cellStyle name="40% - Ênfase5 5 2 11" xfId="44449"/>
    <cellStyle name="40% - Ênfase5 5 2 12" xfId="55725"/>
    <cellStyle name="40% - Ênfase5 5 2 2" xfId="4088"/>
    <cellStyle name="40% - Ênfase5 5 2 2 10" xfId="44450"/>
    <cellStyle name="40% - Ênfase5 5 2 2 11" xfId="55726"/>
    <cellStyle name="40% - Ênfase5 5 2 2 2" xfId="4089"/>
    <cellStyle name="40% - Ênfase5 5 2 2 2 2" xfId="13837"/>
    <cellStyle name="40% - Ênfase5 5 2 2 2 2 2" xfId="48962"/>
    <cellStyle name="40% - Ênfase5 5 2 2 2 3" xfId="21675"/>
    <cellStyle name="40% - Ênfase5 5 2 2 2 4" xfId="29803"/>
    <cellStyle name="40% - Ênfase5 5 2 2 2 5" xfId="37944"/>
    <cellStyle name="40% - Ênfase5 5 2 2 2 6" xfId="44451"/>
    <cellStyle name="40% - Ênfase5 5 2 2 2 7" xfId="55727"/>
    <cellStyle name="40% - Ênfase5 5 2 2 3" xfId="4090"/>
    <cellStyle name="40% - Ênfase5 5 2 2 3 2" xfId="15325"/>
    <cellStyle name="40% - Ênfase5 5 2 2 3 2 2" xfId="50450"/>
    <cellStyle name="40% - Ênfase5 5 2 2 3 3" xfId="23295"/>
    <cellStyle name="40% - Ênfase5 5 2 2 3 4" xfId="31423"/>
    <cellStyle name="40% - Ênfase5 5 2 2 3 5" xfId="39564"/>
    <cellStyle name="40% - Ênfase5 5 2 2 3 6" xfId="44452"/>
    <cellStyle name="40% - Ênfase5 5 2 2 3 7" xfId="55728"/>
    <cellStyle name="40% - Ênfase5 5 2 2 4" xfId="4091"/>
    <cellStyle name="40% - Ênfase5 5 2 2 4 2" xfId="16817"/>
    <cellStyle name="40% - Ênfase5 5 2 2 4 2 2" xfId="51942"/>
    <cellStyle name="40% - Ênfase5 5 2 2 4 3" xfId="24919"/>
    <cellStyle name="40% - Ênfase5 5 2 2 4 4" xfId="33047"/>
    <cellStyle name="40% - Ênfase5 5 2 2 4 5" xfId="41188"/>
    <cellStyle name="40% - Ênfase5 5 2 2 4 6" xfId="44453"/>
    <cellStyle name="40% - Ênfase5 5 2 2 4 7" xfId="55729"/>
    <cellStyle name="40% - Ênfase5 5 2 2 5" xfId="4092"/>
    <cellStyle name="40% - Ênfase5 5 2 2 5 2" xfId="12363"/>
    <cellStyle name="40% - Ênfase5 5 2 2 5 2 2" xfId="47488"/>
    <cellStyle name="40% - Ênfase5 5 2 2 5 3" xfId="20059"/>
    <cellStyle name="40% - Ênfase5 5 2 2 5 4" xfId="28187"/>
    <cellStyle name="40% - Ênfase5 5 2 2 5 5" xfId="36328"/>
    <cellStyle name="40% - Ênfase5 5 2 2 5 6" xfId="44454"/>
    <cellStyle name="40% - Ênfase5 5 2 2 5 7" xfId="55730"/>
    <cellStyle name="40% - Ênfase5 5 2 2 6" xfId="10833"/>
    <cellStyle name="40% - Ênfase5 5 2 2 6 2" xfId="45986"/>
    <cellStyle name="40% - Ênfase5 5 2 2 7" xfId="18423"/>
    <cellStyle name="40% - Ênfase5 5 2 2 8" xfId="26551"/>
    <cellStyle name="40% - Ênfase5 5 2 2 9" xfId="34692"/>
    <cellStyle name="40% - Ênfase5 5 2 3" xfId="4093"/>
    <cellStyle name="40% - Ênfase5 5 2 3 2" xfId="13104"/>
    <cellStyle name="40% - Ênfase5 5 2 3 2 2" xfId="48229"/>
    <cellStyle name="40% - Ênfase5 5 2 3 3" xfId="20866"/>
    <cellStyle name="40% - Ênfase5 5 2 3 4" xfId="28994"/>
    <cellStyle name="40% - Ênfase5 5 2 3 5" xfId="37135"/>
    <cellStyle name="40% - Ênfase5 5 2 3 6" xfId="44455"/>
    <cellStyle name="40% - Ênfase5 5 2 3 7" xfId="55731"/>
    <cellStyle name="40% - Ênfase5 5 2 4" xfId="4094"/>
    <cellStyle name="40% - Ênfase5 5 2 4 2" xfId="14582"/>
    <cellStyle name="40% - Ênfase5 5 2 4 2 2" xfId="49707"/>
    <cellStyle name="40% - Ênfase5 5 2 4 3" xfId="22486"/>
    <cellStyle name="40% - Ênfase5 5 2 4 4" xfId="30614"/>
    <cellStyle name="40% - Ênfase5 5 2 4 5" xfId="38755"/>
    <cellStyle name="40% - Ênfase5 5 2 4 6" xfId="44456"/>
    <cellStyle name="40% - Ênfase5 5 2 4 7" xfId="55732"/>
    <cellStyle name="40% - Ênfase5 5 2 5" xfId="4095"/>
    <cellStyle name="40% - Ênfase5 5 2 5 2" xfId="16074"/>
    <cellStyle name="40% - Ênfase5 5 2 5 2 2" xfId="51199"/>
    <cellStyle name="40% - Ênfase5 5 2 5 3" xfId="24110"/>
    <cellStyle name="40% - Ênfase5 5 2 5 4" xfId="32238"/>
    <cellStyle name="40% - Ênfase5 5 2 5 5" xfId="40379"/>
    <cellStyle name="40% - Ênfase5 5 2 5 6" xfId="44457"/>
    <cellStyle name="40% - Ênfase5 5 2 5 7" xfId="55733"/>
    <cellStyle name="40% - Ênfase5 5 2 6" xfId="4096"/>
    <cellStyle name="40% - Ênfase5 5 2 6 2" xfId="11606"/>
    <cellStyle name="40% - Ênfase5 5 2 6 2 2" xfId="46743"/>
    <cellStyle name="40% - Ênfase5 5 2 6 3" xfId="19250"/>
    <cellStyle name="40% - Ênfase5 5 2 6 4" xfId="27378"/>
    <cellStyle name="40% - Ênfase5 5 2 6 5" xfId="35519"/>
    <cellStyle name="40% - Ênfase5 5 2 6 6" xfId="44458"/>
    <cellStyle name="40% - Ênfase5 5 2 6 7" xfId="55734"/>
    <cellStyle name="40% - Ênfase5 5 2 7" xfId="10067"/>
    <cellStyle name="40% - Ênfase5 5 2 7 2" xfId="45251"/>
    <cellStyle name="40% - Ênfase5 5 2 8" xfId="17614"/>
    <cellStyle name="40% - Ênfase5 5 2 9" xfId="25742"/>
    <cellStyle name="40% - Ênfase5 5 3" xfId="4097"/>
    <cellStyle name="40% - Ênfase5 5 3 10" xfId="44459"/>
    <cellStyle name="40% - Ênfase5 5 3 11" xfId="55735"/>
    <cellStyle name="40% - Ênfase5 5 3 2" xfId="4098"/>
    <cellStyle name="40% - Ênfase5 5 3 2 2" xfId="13558"/>
    <cellStyle name="40% - Ênfase5 5 3 2 2 2" xfId="48683"/>
    <cellStyle name="40% - Ênfase5 5 3 2 3" xfId="21372"/>
    <cellStyle name="40% - Ênfase5 5 3 2 4" xfId="29500"/>
    <cellStyle name="40% - Ênfase5 5 3 2 5" xfId="37641"/>
    <cellStyle name="40% - Ênfase5 5 3 2 6" xfId="44460"/>
    <cellStyle name="40% - Ênfase5 5 3 2 7" xfId="55736"/>
    <cellStyle name="40% - Ênfase5 5 3 3" xfId="4099"/>
    <cellStyle name="40% - Ênfase5 5 3 3 2" xfId="15046"/>
    <cellStyle name="40% - Ênfase5 5 3 3 2 2" xfId="50171"/>
    <cellStyle name="40% - Ênfase5 5 3 3 3" xfId="22992"/>
    <cellStyle name="40% - Ênfase5 5 3 3 4" xfId="31120"/>
    <cellStyle name="40% - Ênfase5 5 3 3 5" xfId="39261"/>
    <cellStyle name="40% - Ênfase5 5 3 3 6" xfId="44461"/>
    <cellStyle name="40% - Ênfase5 5 3 3 7" xfId="55737"/>
    <cellStyle name="40% - Ênfase5 5 3 4" xfId="4100"/>
    <cellStyle name="40% - Ênfase5 5 3 4 2" xfId="16538"/>
    <cellStyle name="40% - Ênfase5 5 3 4 2 2" xfId="51663"/>
    <cellStyle name="40% - Ênfase5 5 3 4 3" xfId="24616"/>
    <cellStyle name="40% - Ênfase5 5 3 4 4" xfId="32744"/>
    <cellStyle name="40% - Ênfase5 5 3 4 5" xfId="40885"/>
    <cellStyle name="40% - Ênfase5 5 3 4 6" xfId="44462"/>
    <cellStyle name="40% - Ênfase5 5 3 4 7" xfId="55738"/>
    <cellStyle name="40% - Ênfase5 5 3 5" xfId="4101"/>
    <cellStyle name="40% - Ênfase5 5 3 5 2" xfId="12087"/>
    <cellStyle name="40% - Ênfase5 5 3 5 2 2" xfId="47212"/>
    <cellStyle name="40% - Ênfase5 5 3 5 3" xfId="19759"/>
    <cellStyle name="40% - Ênfase5 5 3 5 4" xfId="27887"/>
    <cellStyle name="40% - Ênfase5 5 3 5 5" xfId="36028"/>
    <cellStyle name="40% - Ênfase5 5 3 5 6" xfId="44463"/>
    <cellStyle name="40% - Ênfase5 5 3 5 7" xfId="55739"/>
    <cellStyle name="40% - Ênfase5 5 3 6" xfId="10554"/>
    <cellStyle name="40% - Ênfase5 5 3 6 2" xfId="45707"/>
    <cellStyle name="40% - Ênfase5 5 3 7" xfId="18120"/>
    <cellStyle name="40% - Ênfase5 5 3 8" xfId="26248"/>
    <cellStyle name="40% - Ênfase5 5 3 9" xfId="34389"/>
    <cellStyle name="40% - Ênfase5 5 4" xfId="4102"/>
    <cellStyle name="40% - Ênfase5 5 4 2" xfId="12825"/>
    <cellStyle name="40% - Ênfase5 5 4 2 2" xfId="47950"/>
    <cellStyle name="40% - Ênfase5 5 4 3" xfId="20563"/>
    <cellStyle name="40% - Ênfase5 5 4 4" xfId="28691"/>
    <cellStyle name="40% - Ênfase5 5 4 5" xfId="36832"/>
    <cellStyle name="40% - Ênfase5 5 4 6" xfId="44464"/>
    <cellStyle name="40% - Ênfase5 5 4 7" xfId="55740"/>
    <cellStyle name="40% - Ênfase5 5 5" xfId="4103"/>
    <cellStyle name="40% - Ênfase5 5 5 2" xfId="14303"/>
    <cellStyle name="40% - Ênfase5 5 5 2 2" xfId="49428"/>
    <cellStyle name="40% - Ênfase5 5 5 3" xfId="22183"/>
    <cellStyle name="40% - Ênfase5 5 5 4" xfId="30311"/>
    <cellStyle name="40% - Ênfase5 5 5 5" xfId="38452"/>
    <cellStyle name="40% - Ênfase5 5 5 6" xfId="44465"/>
    <cellStyle name="40% - Ênfase5 5 5 7" xfId="55741"/>
    <cellStyle name="40% - Ênfase5 5 6" xfId="4104"/>
    <cellStyle name="40% - Ênfase5 5 6 2" xfId="15795"/>
    <cellStyle name="40% - Ênfase5 5 6 2 2" xfId="50920"/>
    <cellStyle name="40% - Ênfase5 5 6 3" xfId="23807"/>
    <cellStyle name="40% - Ênfase5 5 6 4" xfId="31935"/>
    <cellStyle name="40% - Ênfase5 5 6 5" xfId="40076"/>
    <cellStyle name="40% - Ênfase5 5 6 6" xfId="44466"/>
    <cellStyle name="40% - Ênfase5 5 6 7" xfId="55742"/>
    <cellStyle name="40% - Ênfase5 5 7" xfId="4105"/>
    <cellStyle name="40% - Ênfase5 5 7 2" xfId="11326"/>
    <cellStyle name="40% - Ênfase5 5 7 2 2" xfId="46464"/>
    <cellStyle name="40% - Ênfase5 5 7 3" xfId="18947"/>
    <cellStyle name="40% - Ênfase5 5 7 4" xfId="27075"/>
    <cellStyle name="40% - Ênfase5 5 7 5" xfId="35216"/>
    <cellStyle name="40% - Ênfase5 5 7 6" xfId="44467"/>
    <cellStyle name="40% - Ênfase5 5 7 7" xfId="55743"/>
    <cellStyle name="40% - Ênfase5 5 8" xfId="9702"/>
    <cellStyle name="40% - Ênfase5 5 8 2" xfId="44972"/>
    <cellStyle name="40% - Ênfase5 5 9" xfId="17311"/>
    <cellStyle name="40% - Ênfase5 6" xfId="4106"/>
    <cellStyle name="40% - Ênfase5 6 10" xfId="25485"/>
    <cellStyle name="40% - Ênfase5 6 11" xfId="33625"/>
    <cellStyle name="40% - Ênfase5 6 12" xfId="44468"/>
    <cellStyle name="40% - Ênfase5 6 13" xfId="55744"/>
    <cellStyle name="40% - Ênfase5 6 14" xfId="61051"/>
    <cellStyle name="40% - Ênfase5 6 15" xfId="61508"/>
    <cellStyle name="40% - Ênfase5 6 16" xfId="61715"/>
    <cellStyle name="40% - Ênfase5 6 2" xfId="4107"/>
    <cellStyle name="40% - Ênfase5 6 2 10" xfId="33937"/>
    <cellStyle name="40% - Ênfase5 6 2 11" xfId="44469"/>
    <cellStyle name="40% - Ênfase5 6 2 12" xfId="55745"/>
    <cellStyle name="40% - Ênfase5 6 2 2" xfId="4108"/>
    <cellStyle name="40% - Ênfase5 6 2 2 10" xfId="44470"/>
    <cellStyle name="40% - Ênfase5 6 2 2 11" xfId="55746"/>
    <cellStyle name="40% - Ênfase5 6 2 2 2" xfId="4109"/>
    <cellStyle name="40% - Ênfase5 6 2 2 2 2" xfId="13886"/>
    <cellStyle name="40% - Ênfase5 6 2 2 2 2 2" xfId="49011"/>
    <cellStyle name="40% - Ênfase5 6 2 2 2 3" xfId="21729"/>
    <cellStyle name="40% - Ênfase5 6 2 2 2 4" xfId="29857"/>
    <cellStyle name="40% - Ênfase5 6 2 2 2 5" xfId="37998"/>
    <cellStyle name="40% - Ênfase5 6 2 2 2 6" xfId="44471"/>
    <cellStyle name="40% - Ênfase5 6 2 2 2 7" xfId="55747"/>
    <cellStyle name="40% - Ênfase5 6 2 2 3" xfId="4110"/>
    <cellStyle name="40% - Ênfase5 6 2 2 3 2" xfId="15374"/>
    <cellStyle name="40% - Ênfase5 6 2 2 3 2 2" xfId="50499"/>
    <cellStyle name="40% - Ênfase5 6 2 2 3 3" xfId="23349"/>
    <cellStyle name="40% - Ênfase5 6 2 2 3 4" xfId="31477"/>
    <cellStyle name="40% - Ênfase5 6 2 2 3 5" xfId="39618"/>
    <cellStyle name="40% - Ênfase5 6 2 2 3 6" xfId="44472"/>
    <cellStyle name="40% - Ênfase5 6 2 2 3 7" xfId="55748"/>
    <cellStyle name="40% - Ênfase5 6 2 2 4" xfId="4111"/>
    <cellStyle name="40% - Ênfase5 6 2 2 4 2" xfId="16866"/>
    <cellStyle name="40% - Ênfase5 6 2 2 4 2 2" xfId="51991"/>
    <cellStyle name="40% - Ênfase5 6 2 2 4 3" xfId="24973"/>
    <cellStyle name="40% - Ênfase5 6 2 2 4 4" xfId="33101"/>
    <cellStyle name="40% - Ênfase5 6 2 2 4 5" xfId="41242"/>
    <cellStyle name="40% - Ênfase5 6 2 2 4 6" xfId="44473"/>
    <cellStyle name="40% - Ênfase5 6 2 2 4 7" xfId="55749"/>
    <cellStyle name="40% - Ênfase5 6 2 2 5" xfId="4112"/>
    <cellStyle name="40% - Ênfase5 6 2 2 5 2" xfId="12412"/>
    <cellStyle name="40% - Ênfase5 6 2 2 5 2 2" xfId="47537"/>
    <cellStyle name="40% - Ênfase5 6 2 2 5 3" xfId="20113"/>
    <cellStyle name="40% - Ênfase5 6 2 2 5 4" xfId="28241"/>
    <cellStyle name="40% - Ênfase5 6 2 2 5 5" xfId="36382"/>
    <cellStyle name="40% - Ênfase5 6 2 2 5 6" xfId="44474"/>
    <cellStyle name="40% - Ênfase5 6 2 2 5 7" xfId="55750"/>
    <cellStyle name="40% - Ênfase5 6 2 2 6" xfId="10882"/>
    <cellStyle name="40% - Ênfase5 6 2 2 6 2" xfId="46035"/>
    <cellStyle name="40% - Ênfase5 6 2 2 7" xfId="18477"/>
    <cellStyle name="40% - Ênfase5 6 2 2 8" xfId="26605"/>
    <cellStyle name="40% - Ênfase5 6 2 2 9" xfId="34746"/>
    <cellStyle name="40% - Ênfase5 6 2 3" xfId="4113"/>
    <cellStyle name="40% - Ênfase5 6 2 3 2" xfId="13153"/>
    <cellStyle name="40% - Ênfase5 6 2 3 2 2" xfId="48278"/>
    <cellStyle name="40% - Ênfase5 6 2 3 3" xfId="20920"/>
    <cellStyle name="40% - Ênfase5 6 2 3 4" xfId="29048"/>
    <cellStyle name="40% - Ênfase5 6 2 3 5" xfId="37189"/>
    <cellStyle name="40% - Ênfase5 6 2 3 6" xfId="44475"/>
    <cellStyle name="40% - Ênfase5 6 2 3 7" xfId="55751"/>
    <cellStyle name="40% - Ênfase5 6 2 4" xfId="4114"/>
    <cellStyle name="40% - Ênfase5 6 2 4 2" xfId="14631"/>
    <cellStyle name="40% - Ênfase5 6 2 4 2 2" xfId="49756"/>
    <cellStyle name="40% - Ênfase5 6 2 4 3" xfId="22540"/>
    <cellStyle name="40% - Ênfase5 6 2 4 4" xfId="30668"/>
    <cellStyle name="40% - Ênfase5 6 2 4 5" xfId="38809"/>
    <cellStyle name="40% - Ênfase5 6 2 4 6" xfId="44476"/>
    <cellStyle name="40% - Ênfase5 6 2 4 7" xfId="55752"/>
    <cellStyle name="40% - Ênfase5 6 2 5" xfId="4115"/>
    <cellStyle name="40% - Ênfase5 6 2 5 2" xfId="16123"/>
    <cellStyle name="40% - Ênfase5 6 2 5 2 2" xfId="51248"/>
    <cellStyle name="40% - Ênfase5 6 2 5 3" xfId="24164"/>
    <cellStyle name="40% - Ênfase5 6 2 5 4" xfId="32292"/>
    <cellStyle name="40% - Ênfase5 6 2 5 5" xfId="40433"/>
    <cellStyle name="40% - Ênfase5 6 2 5 6" xfId="44477"/>
    <cellStyle name="40% - Ênfase5 6 2 5 7" xfId="55753"/>
    <cellStyle name="40% - Ênfase5 6 2 6" xfId="4116"/>
    <cellStyle name="40% - Ênfase5 6 2 6 2" xfId="11655"/>
    <cellStyle name="40% - Ênfase5 6 2 6 2 2" xfId="46792"/>
    <cellStyle name="40% - Ênfase5 6 2 6 3" xfId="19304"/>
    <cellStyle name="40% - Ênfase5 6 2 6 4" xfId="27432"/>
    <cellStyle name="40% - Ênfase5 6 2 6 5" xfId="35573"/>
    <cellStyle name="40% - Ênfase5 6 2 6 6" xfId="44478"/>
    <cellStyle name="40% - Ênfase5 6 2 6 7" xfId="55754"/>
    <cellStyle name="40% - Ênfase5 6 2 7" xfId="10130"/>
    <cellStyle name="40% - Ênfase5 6 2 7 2" xfId="45300"/>
    <cellStyle name="40% - Ênfase5 6 2 8" xfId="17668"/>
    <cellStyle name="40% - Ênfase5 6 2 9" xfId="25796"/>
    <cellStyle name="40% - Ênfase5 6 3" xfId="4117"/>
    <cellStyle name="40% - Ênfase5 6 3 10" xfId="44479"/>
    <cellStyle name="40% - Ênfase5 6 3 11" xfId="55755"/>
    <cellStyle name="40% - Ênfase5 6 3 2" xfId="4118"/>
    <cellStyle name="40% - Ênfase5 6 3 2 2" xfId="13599"/>
    <cellStyle name="40% - Ênfase5 6 3 2 2 2" xfId="48724"/>
    <cellStyle name="40% - Ênfase5 6 3 2 3" xfId="21418"/>
    <cellStyle name="40% - Ênfase5 6 3 2 4" xfId="29546"/>
    <cellStyle name="40% - Ênfase5 6 3 2 5" xfId="37687"/>
    <cellStyle name="40% - Ênfase5 6 3 2 6" xfId="44480"/>
    <cellStyle name="40% - Ênfase5 6 3 2 7" xfId="55756"/>
    <cellStyle name="40% - Ênfase5 6 3 3" xfId="4119"/>
    <cellStyle name="40% - Ênfase5 6 3 3 2" xfId="15087"/>
    <cellStyle name="40% - Ênfase5 6 3 3 2 2" xfId="50212"/>
    <cellStyle name="40% - Ênfase5 6 3 3 3" xfId="23038"/>
    <cellStyle name="40% - Ênfase5 6 3 3 4" xfId="31166"/>
    <cellStyle name="40% - Ênfase5 6 3 3 5" xfId="39307"/>
    <cellStyle name="40% - Ênfase5 6 3 3 6" xfId="44481"/>
    <cellStyle name="40% - Ênfase5 6 3 3 7" xfId="55757"/>
    <cellStyle name="40% - Ênfase5 6 3 4" xfId="4120"/>
    <cellStyle name="40% - Ênfase5 6 3 4 2" xfId="16579"/>
    <cellStyle name="40% - Ênfase5 6 3 4 2 2" xfId="51704"/>
    <cellStyle name="40% - Ênfase5 6 3 4 3" xfId="24662"/>
    <cellStyle name="40% - Ênfase5 6 3 4 4" xfId="32790"/>
    <cellStyle name="40% - Ênfase5 6 3 4 5" xfId="40931"/>
    <cellStyle name="40% - Ênfase5 6 3 4 6" xfId="44482"/>
    <cellStyle name="40% - Ênfase5 6 3 4 7" xfId="55758"/>
    <cellStyle name="40% - Ênfase5 6 3 5" xfId="4121"/>
    <cellStyle name="40% - Ênfase5 6 3 5 2" xfId="12125"/>
    <cellStyle name="40% - Ênfase5 6 3 5 2 2" xfId="47250"/>
    <cellStyle name="40% - Ênfase5 6 3 5 3" xfId="19802"/>
    <cellStyle name="40% - Ênfase5 6 3 5 4" xfId="27930"/>
    <cellStyle name="40% - Ênfase5 6 3 5 5" xfId="36071"/>
    <cellStyle name="40% - Ênfase5 6 3 5 6" xfId="44483"/>
    <cellStyle name="40% - Ênfase5 6 3 5 7" xfId="55759"/>
    <cellStyle name="40% - Ênfase5 6 3 6" xfId="10595"/>
    <cellStyle name="40% - Ênfase5 6 3 6 2" xfId="45748"/>
    <cellStyle name="40% - Ênfase5 6 3 7" xfId="18166"/>
    <cellStyle name="40% - Ênfase5 6 3 8" xfId="26294"/>
    <cellStyle name="40% - Ênfase5 6 3 9" xfId="34435"/>
    <cellStyle name="40% - Ênfase5 6 4" xfId="4122"/>
    <cellStyle name="40% - Ênfase5 6 4 2" xfId="12866"/>
    <cellStyle name="40% - Ênfase5 6 4 2 2" xfId="47991"/>
    <cellStyle name="40% - Ênfase5 6 4 3" xfId="20609"/>
    <cellStyle name="40% - Ênfase5 6 4 4" xfId="28737"/>
    <cellStyle name="40% - Ênfase5 6 4 5" xfId="36878"/>
    <cellStyle name="40% - Ênfase5 6 4 6" xfId="44484"/>
    <cellStyle name="40% - Ênfase5 6 4 7" xfId="55760"/>
    <cellStyle name="40% - Ênfase5 6 5" xfId="4123"/>
    <cellStyle name="40% - Ênfase5 6 5 2" xfId="14344"/>
    <cellStyle name="40% - Ênfase5 6 5 2 2" xfId="49469"/>
    <cellStyle name="40% - Ênfase5 6 5 3" xfId="22229"/>
    <cellStyle name="40% - Ênfase5 6 5 4" xfId="30357"/>
    <cellStyle name="40% - Ênfase5 6 5 5" xfId="38498"/>
    <cellStyle name="40% - Ênfase5 6 5 6" xfId="44485"/>
    <cellStyle name="40% - Ênfase5 6 5 7" xfId="55761"/>
    <cellStyle name="40% - Ênfase5 6 6" xfId="4124"/>
    <cellStyle name="40% - Ênfase5 6 6 2" xfId="15836"/>
    <cellStyle name="40% - Ênfase5 6 6 2 2" xfId="50961"/>
    <cellStyle name="40% - Ênfase5 6 6 3" xfId="23853"/>
    <cellStyle name="40% - Ênfase5 6 6 4" xfId="31981"/>
    <cellStyle name="40% - Ênfase5 6 6 5" xfId="40122"/>
    <cellStyle name="40% - Ênfase5 6 6 6" xfId="44486"/>
    <cellStyle name="40% - Ênfase5 6 6 7" xfId="55762"/>
    <cellStyle name="40% - Ênfase5 6 7" xfId="4125"/>
    <cellStyle name="40% - Ênfase5 6 7 2" xfId="11368"/>
    <cellStyle name="40% - Ênfase5 6 7 2 2" xfId="46505"/>
    <cellStyle name="40% - Ênfase5 6 7 3" xfId="18993"/>
    <cellStyle name="40% - Ênfase5 6 7 4" xfId="27121"/>
    <cellStyle name="40% - Ênfase5 6 7 5" xfId="35262"/>
    <cellStyle name="40% - Ênfase5 6 7 6" xfId="44487"/>
    <cellStyle name="40% - Ênfase5 6 7 7" xfId="55763"/>
    <cellStyle name="40% - Ênfase5 6 8" xfId="9780"/>
    <cellStyle name="40% - Ênfase5 6 8 2" xfId="45013"/>
    <cellStyle name="40% - Ênfase5 6 9" xfId="17357"/>
    <cellStyle name="40% - Ênfase5 7" xfId="4126"/>
    <cellStyle name="40% - Ênfase5 7 10" xfId="25536"/>
    <cellStyle name="40% - Ênfase5 7 11" xfId="33677"/>
    <cellStyle name="40% - Ênfase5 7 12" xfId="44488"/>
    <cellStyle name="40% - Ênfase5 7 13" xfId="55764"/>
    <cellStyle name="40% - Ênfase5 7 14" xfId="61067"/>
    <cellStyle name="40% - Ênfase5 7 15" xfId="61524"/>
    <cellStyle name="40% - Ênfase5 7 16" xfId="61731"/>
    <cellStyle name="40% - Ênfase5 7 2" xfId="4127"/>
    <cellStyle name="40% - Ênfase5 7 2 10" xfId="33970"/>
    <cellStyle name="40% - Ênfase5 7 2 11" xfId="44489"/>
    <cellStyle name="40% - Ênfase5 7 2 12" xfId="55765"/>
    <cellStyle name="40% - Ênfase5 7 2 2" xfId="4128"/>
    <cellStyle name="40% - Ênfase5 7 2 2 10" xfId="44490"/>
    <cellStyle name="40% - Ênfase5 7 2 2 11" xfId="55766"/>
    <cellStyle name="40% - Ênfase5 7 2 2 2" xfId="4129"/>
    <cellStyle name="40% - Ênfase5 7 2 2 2 2" xfId="13915"/>
    <cellStyle name="40% - Ênfase5 7 2 2 2 2 2" xfId="49040"/>
    <cellStyle name="40% - Ênfase5 7 2 2 2 3" xfId="21762"/>
    <cellStyle name="40% - Ênfase5 7 2 2 2 4" xfId="29890"/>
    <cellStyle name="40% - Ênfase5 7 2 2 2 5" xfId="38031"/>
    <cellStyle name="40% - Ênfase5 7 2 2 2 6" xfId="44491"/>
    <cellStyle name="40% - Ênfase5 7 2 2 2 7" xfId="55767"/>
    <cellStyle name="40% - Ênfase5 7 2 2 3" xfId="4130"/>
    <cellStyle name="40% - Ênfase5 7 2 2 3 2" xfId="15403"/>
    <cellStyle name="40% - Ênfase5 7 2 2 3 2 2" xfId="50528"/>
    <cellStyle name="40% - Ênfase5 7 2 2 3 3" xfId="23382"/>
    <cellStyle name="40% - Ênfase5 7 2 2 3 4" xfId="31510"/>
    <cellStyle name="40% - Ênfase5 7 2 2 3 5" xfId="39651"/>
    <cellStyle name="40% - Ênfase5 7 2 2 3 6" xfId="44492"/>
    <cellStyle name="40% - Ênfase5 7 2 2 3 7" xfId="55768"/>
    <cellStyle name="40% - Ênfase5 7 2 2 4" xfId="4131"/>
    <cellStyle name="40% - Ênfase5 7 2 2 4 2" xfId="16895"/>
    <cellStyle name="40% - Ênfase5 7 2 2 4 2 2" xfId="52020"/>
    <cellStyle name="40% - Ênfase5 7 2 2 4 3" xfId="25006"/>
    <cellStyle name="40% - Ênfase5 7 2 2 4 4" xfId="33134"/>
    <cellStyle name="40% - Ênfase5 7 2 2 4 5" xfId="41275"/>
    <cellStyle name="40% - Ênfase5 7 2 2 4 6" xfId="44493"/>
    <cellStyle name="40% - Ênfase5 7 2 2 4 7" xfId="55769"/>
    <cellStyle name="40% - Ênfase5 7 2 2 5" xfId="4132"/>
    <cellStyle name="40% - Ênfase5 7 2 2 5 2" xfId="12441"/>
    <cellStyle name="40% - Ênfase5 7 2 2 5 2 2" xfId="47566"/>
    <cellStyle name="40% - Ênfase5 7 2 2 5 3" xfId="20146"/>
    <cellStyle name="40% - Ênfase5 7 2 2 5 4" xfId="28274"/>
    <cellStyle name="40% - Ênfase5 7 2 2 5 5" xfId="36415"/>
    <cellStyle name="40% - Ênfase5 7 2 2 5 6" xfId="44494"/>
    <cellStyle name="40% - Ênfase5 7 2 2 5 7" xfId="55770"/>
    <cellStyle name="40% - Ênfase5 7 2 2 6" xfId="10911"/>
    <cellStyle name="40% - Ênfase5 7 2 2 6 2" xfId="46064"/>
    <cellStyle name="40% - Ênfase5 7 2 2 7" xfId="18510"/>
    <cellStyle name="40% - Ênfase5 7 2 2 8" xfId="26638"/>
    <cellStyle name="40% - Ênfase5 7 2 2 9" xfId="34779"/>
    <cellStyle name="40% - Ênfase5 7 2 3" xfId="4133"/>
    <cellStyle name="40% - Ênfase5 7 2 3 2" xfId="13182"/>
    <cellStyle name="40% - Ênfase5 7 2 3 2 2" xfId="48307"/>
    <cellStyle name="40% - Ênfase5 7 2 3 3" xfId="20953"/>
    <cellStyle name="40% - Ênfase5 7 2 3 4" xfId="29081"/>
    <cellStyle name="40% - Ênfase5 7 2 3 5" xfId="37222"/>
    <cellStyle name="40% - Ênfase5 7 2 3 6" xfId="44495"/>
    <cellStyle name="40% - Ênfase5 7 2 3 7" xfId="55771"/>
    <cellStyle name="40% - Ênfase5 7 2 4" xfId="4134"/>
    <cellStyle name="40% - Ênfase5 7 2 4 2" xfId="14660"/>
    <cellStyle name="40% - Ênfase5 7 2 4 2 2" xfId="49785"/>
    <cellStyle name="40% - Ênfase5 7 2 4 3" xfId="22573"/>
    <cellStyle name="40% - Ênfase5 7 2 4 4" xfId="30701"/>
    <cellStyle name="40% - Ênfase5 7 2 4 5" xfId="38842"/>
    <cellStyle name="40% - Ênfase5 7 2 4 6" xfId="44496"/>
    <cellStyle name="40% - Ênfase5 7 2 4 7" xfId="55772"/>
    <cellStyle name="40% - Ênfase5 7 2 5" xfId="4135"/>
    <cellStyle name="40% - Ênfase5 7 2 5 2" xfId="16152"/>
    <cellStyle name="40% - Ênfase5 7 2 5 2 2" xfId="51277"/>
    <cellStyle name="40% - Ênfase5 7 2 5 3" xfId="24197"/>
    <cellStyle name="40% - Ênfase5 7 2 5 4" xfId="32325"/>
    <cellStyle name="40% - Ênfase5 7 2 5 5" xfId="40466"/>
    <cellStyle name="40% - Ênfase5 7 2 5 6" xfId="44497"/>
    <cellStyle name="40% - Ênfase5 7 2 5 7" xfId="55773"/>
    <cellStyle name="40% - Ênfase5 7 2 6" xfId="4136"/>
    <cellStyle name="40% - Ênfase5 7 2 6 2" xfId="11684"/>
    <cellStyle name="40% - Ênfase5 7 2 6 2 2" xfId="46821"/>
    <cellStyle name="40% - Ênfase5 7 2 6 3" xfId="19337"/>
    <cellStyle name="40% - Ênfase5 7 2 6 4" xfId="27465"/>
    <cellStyle name="40% - Ênfase5 7 2 6 5" xfId="35606"/>
    <cellStyle name="40% - Ênfase5 7 2 6 6" xfId="44498"/>
    <cellStyle name="40% - Ênfase5 7 2 6 7" xfId="55774"/>
    <cellStyle name="40% - Ênfase5 7 2 7" xfId="10159"/>
    <cellStyle name="40% - Ênfase5 7 2 7 2" xfId="45328"/>
    <cellStyle name="40% - Ênfase5 7 2 8" xfId="17701"/>
    <cellStyle name="40% - Ênfase5 7 2 9" xfId="25829"/>
    <cellStyle name="40% - Ênfase5 7 3" xfId="4137"/>
    <cellStyle name="40% - Ênfase5 7 3 10" xfId="44499"/>
    <cellStyle name="40% - Ênfase5 7 3 11" xfId="55775"/>
    <cellStyle name="40% - Ênfase5 7 3 2" xfId="4138"/>
    <cellStyle name="40% - Ênfase5 7 3 2 2" xfId="13642"/>
    <cellStyle name="40% - Ênfase5 7 3 2 2 2" xfId="48767"/>
    <cellStyle name="40% - Ênfase5 7 3 2 3" xfId="21469"/>
    <cellStyle name="40% - Ênfase5 7 3 2 4" xfId="29597"/>
    <cellStyle name="40% - Ênfase5 7 3 2 5" xfId="37738"/>
    <cellStyle name="40% - Ênfase5 7 3 2 6" xfId="44500"/>
    <cellStyle name="40% - Ênfase5 7 3 2 7" xfId="55776"/>
    <cellStyle name="40% - Ênfase5 7 3 3" xfId="4139"/>
    <cellStyle name="40% - Ênfase5 7 3 3 2" xfId="15130"/>
    <cellStyle name="40% - Ênfase5 7 3 3 2 2" xfId="50255"/>
    <cellStyle name="40% - Ênfase5 7 3 3 3" xfId="23089"/>
    <cellStyle name="40% - Ênfase5 7 3 3 4" xfId="31217"/>
    <cellStyle name="40% - Ênfase5 7 3 3 5" xfId="39358"/>
    <cellStyle name="40% - Ênfase5 7 3 3 6" xfId="44501"/>
    <cellStyle name="40% - Ênfase5 7 3 3 7" xfId="55777"/>
    <cellStyle name="40% - Ênfase5 7 3 4" xfId="4140"/>
    <cellStyle name="40% - Ênfase5 7 3 4 2" xfId="16622"/>
    <cellStyle name="40% - Ênfase5 7 3 4 2 2" xfId="51747"/>
    <cellStyle name="40% - Ênfase5 7 3 4 3" xfId="24713"/>
    <cellStyle name="40% - Ênfase5 7 3 4 4" xfId="32841"/>
    <cellStyle name="40% - Ênfase5 7 3 4 5" xfId="40982"/>
    <cellStyle name="40% - Ênfase5 7 3 4 6" xfId="44502"/>
    <cellStyle name="40% - Ênfase5 7 3 4 7" xfId="55778"/>
    <cellStyle name="40% - Ênfase5 7 3 5" xfId="4141"/>
    <cellStyle name="40% - Ênfase5 7 3 5 2" xfId="12168"/>
    <cellStyle name="40% - Ênfase5 7 3 5 2 2" xfId="47293"/>
    <cellStyle name="40% - Ênfase5 7 3 5 3" xfId="19853"/>
    <cellStyle name="40% - Ênfase5 7 3 5 4" xfId="27981"/>
    <cellStyle name="40% - Ênfase5 7 3 5 5" xfId="36122"/>
    <cellStyle name="40% - Ênfase5 7 3 5 6" xfId="44503"/>
    <cellStyle name="40% - Ênfase5 7 3 5 7" xfId="55779"/>
    <cellStyle name="40% - Ênfase5 7 3 6" xfId="10638"/>
    <cellStyle name="40% - Ênfase5 7 3 6 2" xfId="45791"/>
    <cellStyle name="40% - Ênfase5 7 3 7" xfId="18217"/>
    <cellStyle name="40% - Ênfase5 7 3 8" xfId="26345"/>
    <cellStyle name="40% - Ênfase5 7 3 9" xfId="34486"/>
    <cellStyle name="40% - Ênfase5 7 4" xfId="4142"/>
    <cellStyle name="40% - Ênfase5 7 4 2" xfId="12909"/>
    <cellStyle name="40% - Ênfase5 7 4 2 2" xfId="48034"/>
    <cellStyle name="40% - Ênfase5 7 4 3" xfId="20660"/>
    <cellStyle name="40% - Ênfase5 7 4 4" xfId="28788"/>
    <cellStyle name="40% - Ênfase5 7 4 5" xfId="36929"/>
    <cellStyle name="40% - Ênfase5 7 4 6" xfId="44504"/>
    <cellStyle name="40% - Ênfase5 7 4 7" xfId="55780"/>
    <cellStyle name="40% - Ênfase5 7 5" xfId="4143"/>
    <cellStyle name="40% - Ênfase5 7 5 2" xfId="14387"/>
    <cellStyle name="40% - Ênfase5 7 5 2 2" xfId="49512"/>
    <cellStyle name="40% - Ênfase5 7 5 3" xfId="22280"/>
    <cellStyle name="40% - Ênfase5 7 5 4" xfId="30408"/>
    <cellStyle name="40% - Ênfase5 7 5 5" xfId="38549"/>
    <cellStyle name="40% - Ênfase5 7 5 6" xfId="44505"/>
    <cellStyle name="40% - Ênfase5 7 5 7" xfId="55781"/>
    <cellStyle name="40% - Ênfase5 7 6" xfId="4144"/>
    <cellStyle name="40% - Ênfase5 7 6 2" xfId="15879"/>
    <cellStyle name="40% - Ênfase5 7 6 2 2" xfId="51004"/>
    <cellStyle name="40% - Ênfase5 7 6 3" xfId="23904"/>
    <cellStyle name="40% - Ênfase5 7 6 4" xfId="32032"/>
    <cellStyle name="40% - Ênfase5 7 6 5" xfId="40173"/>
    <cellStyle name="40% - Ênfase5 7 6 6" xfId="44506"/>
    <cellStyle name="40% - Ênfase5 7 6 7" xfId="55782"/>
    <cellStyle name="40% - Ênfase5 7 7" xfId="4145"/>
    <cellStyle name="40% - Ênfase5 7 7 2" xfId="11411"/>
    <cellStyle name="40% - Ênfase5 7 7 2 2" xfId="46548"/>
    <cellStyle name="40% - Ênfase5 7 7 3" xfId="19044"/>
    <cellStyle name="40% - Ênfase5 7 7 4" xfId="27172"/>
    <cellStyle name="40% - Ênfase5 7 7 5" xfId="35313"/>
    <cellStyle name="40% - Ênfase5 7 7 6" xfId="44507"/>
    <cellStyle name="40% - Ênfase5 7 7 7" xfId="55783"/>
    <cellStyle name="40% - Ênfase5 7 8" xfId="9824"/>
    <cellStyle name="40% - Ênfase5 7 8 2" xfId="45056"/>
    <cellStyle name="40% - Ênfase5 7 9" xfId="17408"/>
    <cellStyle name="40% - Ênfase5 8" xfId="4146"/>
    <cellStyle name="40% - Ênfase5 8 10" xfId="34000"/>
    <cellStyle name="40% - Ênfase5 8 11" xfId="44508"/>
    <cellStyle name="40% - Ênfase5 8 12" xfId="55784"/>
    <cellStyle name="40% - Ênfase5 8 13" xfId="61081"/>
    <cellStyle name="40% - Ênfase5 8 14" xfId="61538"/>
    <cellStyle name="40% - Ênfase5 8 15" xfId="61745"/>
    <cellStyle name="40% - Ênfase5 8 2" xfId="4147"/>
    <cellStyle name="40% - Ênfase5 8 2 10" xfId="44509"/>
    <cellStyle name="40% - Ênfase5 8 2 11" xfId="55785"/>
    <cellStyle name="40% - Ênfase5 8 2 2" xfId="4148"/>
    <cellStyle name="40% - Ênfase5 8 2 2 2" xfId="13941"/>
    <cellStyle name="40% - Ênfase5 8 2 2 2 2" xfId="49066"/>
    <cellStyle name="40% - Ênfase5 8 2 2 3" xfId="21792"/>
    <cellStyle name="40% - Ênfase5 8 2 2 4" xfId="29920"/>
    <cellStyle name="40% - Ênfase5 8 2 2 5" xfId="38061"/>
    <cellStyle name="40% - Ênfase5 8 2 2 6" xfId="44510"/>
    <cellStyle name="40% - Ênfase5 8 2 2 7" xfId="55786"/>
    <cellStyle name="40% - Ênfase5 8 2 3" xfId="4149"/>
    <cellStyle name="40% - Ênfase5 8 2 3 2" xfId="15429"/>
    <cellStyle name="40% - Ênfase5 8 2 3 2 2" xfId="50554"/>
    <cellStyle name="40% - Ênfase5 8 2 3 3" xfId="23412"/>
    <cellStyle name="40% - Ênfase5 8 2 3 4" xfId="31540"/>
    <cellStyle name="40% - Ênfase5 8 2 3 5" xfId="39681"/>
    <cellStyle name="40% - Ênfase5 8 2 3 6" xfId="44511"/>
    <cellStyle name="40% - Ênfase5 8 2 3 7" xfId="55787"/>
    <cellStyle name="40% - Ênfase5 8 2 4" xfId="4150"/>
    <cellStyle name="40% - Ênfase5 8 2 4 2" xfId="16921"/>
    <cellStyle name="40% - Ênfase5 8 2 4 2 2" xfId="52046"/>
    <cellStyle name="40% - Ênfase5 8 2 4 3" xfId="25036"/>
    <cellStyle name="40% - Ênfase5 8 2 4 4" xfId="33164"/>
    <cellStyle name="40% - Ênfase5 8 2 4 5" xfId="41305"/>
    <cellStyle name="40% - Ênfase5 8 2 4 6" xfId="44512"/>
    <cellStyle name="40% - Ênfase5 8 2 4 7" xfId="55788"/>
    <cellStyle name="40% - Ênfase5 8 2 5" xfId="4151"/>
    <cellStyle name="40% - Ênfase5 8 2 5 2" xfId="12467"/>
    <cellStyle name="40% - Ênfase5 8 2 5 2 2" xfId="47592"/>
    <cellStyle name="40% - Ênfase5 8 2 5 3" xfId="20176"/>
    <cellStyle name="40% - Ênfase5 8 2 5 4" xfId="28304"/>
    <cellStyle name="40% - Ênfase5 8 2 5 5" xfId="36445"/>
    <cellStyle name="40% - Ênfase5 8 2 5 6" xfId="44513"/>
    <cellStyle name="40% - Ênfase5 8 2 5 7" xfId="55789"/>
    <cellStyle name="40% - Ênfase5 8 2 6" xfId="10937"/>
    <cellStyle name="40% - Ênfase5 8 2 6 2" xfId="46090"/>
    <cellStyle name="40% - Ênfase5 8 2 7" xfId="18540"/>
    <cellStyle name="40% - Ênfase5 8 2 8" xfId="26668"/>
    <cellStyle name="40% - Ênfase5 8 2 9" xfId="34809"/>
    <cellStyle name="40% - Ênfase5 8 3" xfId="4152"/>
    <cellStyle name="40% - Ênfase5 8 3 2" xfId="4153"/>
    <cellStyle name="40% - Ênfase5 8 3 2 2" xfId="44515"/>
    <cellStyle name="40% - Ênfase5 8 3 3" xfId="13208"/>
    <cellStyle name="40% - Ênfase5 8 3 3 2" xfId="48333"/>
    <cellStyle name="40% - Ênfase5 8 3 4" xfId="20983"/>
    <cellStyle name="40% - Ênfase5 8 3 5" xfId="29111"/>
    <cellStyle name="40% - Ênfase5 8 3 6" xfId="37252"/>
    <cellStyle name="40% - Ênfase5 8 3 7" xfId="44514"/>
    <cellStyle name="40% - Ênfase5 8 3 8" xfId="55790"/>
    <cellStyle name="40% - Ênfase5 8 4" xfId="4154"/>
    <cellStyle name="40% - Ênfase5 8 4 2" xfId="14686"/>
    <cellStyle name="40% - Ênfase5 8 4 2 2" xfId="49811"/>
    <cellStyle name="40% - Ênfase5 8 4 3" xfId="22603"/>
    <cellStyle name="40% - Ênfase5 8 4 4" xfId="30731"/>
    <cellStyle name="40% - Ênfase5 8 4 5" xfId="38872"/>
    <cellStyle name="40% - Ênfase5 8 4 6" xfId="44516"/>
    <cellStyle name="40% - Ênfase5 8 4 7" xfId="55791"/>
    <cellStyle name="40% - Ênfase5 8 5" xfId="4155"/>
    <cellStyle name="40% - Ênfase5 8 5 2" xfId="16178"/>
    <cellStyle name="40% - Ênfase5 8 5 2 2" xfId="51303"/>
    <cellStyle name="40% - Ênfase5 8 5 3" xfId="24227"/>
    <cellStyle name="40% - Ênfase5 8 5 4" xfId="32355"/>
    <cellStyle name="40% - Ênfase5 8 5 5" xfId="40496"/>
    <cellStyle name="40% - Ênfase5 8 5 6" xfId="44517"/>
    <cellStyle name="40% - Ênfase5 8 5 7" xfId="55792"/>
    <cellStyle name="40% - Ênfase5 8 6" xfId="4156"/>
    <cellStyle name="40% - Ênfase5 8 6 2" xfId="11710"/>
    <cellStyle name="40% - Ênfase5 8 6 2 2" xfId="46847"/>
    <cellStyle name="40% - Ênfase5 8 6 3" xfId="19367"/>
    <cellStyle name="40% - Ênfase5 8 6 4" xfId="27495"/>
    <cellStyle name="40% - Ênfase5 8 6 5" xfId="35636"/>
    <cellStyle name="40% - Ênfase5 8 6 6" xfId="44518"/>
    <cellStyle name="40% - Ênfase5 8 6 7" xfId="55793"/>
    <cellStyle name="40% - Ênfase5 8 7" xfId="10187"/>
    <cellStyle name="40% - Ênfase5 8 7 2" xfId="45353"/>
    <cellStyle name="40% - Ênfase5 8 8" xfId="17731"/>
    <cellStyle name="40% - Ênfase5 8 9" xfId="25859"/>
    <cellStyle name="40% - Ênfase5 9" xfId="4157"/>
    <cellStyle name="40% - Ênfase5 9 10" xfId="33808"/>
    <cellStyle name="40% - Ênfase5 9 11" xfId="44519"/>
    <cellStyle name="40% - Ênfase5 9 12" xfId="55794"/>
    <cellStyle name="40% - Ênfase5 9 13" xfId="61106"/>
    <cellStyle name="40% - Ênfase5 9 14" xfId="61556"/>
    <cellStyle name="40% - Ênfase5 9 15" xfId="61763"/>
    <cellStyle name="40% - Ênfase5 9 2" xfId="4158"/>
    <cellStyle name="40% - Ênfase5 9 2 10" xfId="44520"/>
    <cellStyle name="40% - Ênfase5 9 2 11" xfId="55795"/>
    <cellStyle name="40% - Ênfase5 9 2 2" xfId="4159"/>
    <cellStyle name="40% - Ênfase5 9 2 2 2" xfId="13771"/>
    <cellStyle name="40% - Ênfase5 9 2 2 2 2" xfId="48896"/>
    <cellStyle name="40% - Ênfase5 9 2 2 3" xfId="21600"/>
    <cellStyle name="40% - Ênfase5 9 2 2 4" xfId="29728"/>
    <cellStyle name="40% - Ênfase5 9 2 2 5" xfId="37869"/>
    <cellStyle name="40% - Ênfase5 9 2 2 6" xfId="44521"/>
    <cellStyle name="40% - Ênfase5 9 2 2 7" xfId="55796"/>
    <cellStyle name="40% - Ênfase5 9 2 3" xfId="4160"/>
    <cellStyle name="40% - Ênfase5 9 2 3 2" xfId="15259"/>
    <cellStyle name="40% - Ênfase5 9 2 3 2 2" xfId="50384"/>
    <cellStyle name="40% - Ênfase5 9 2 3 3" xfId="23220"/>
    <cellStyle name="40% - Ênfase5 9 2 3 4" xfId="31348"/>
    <cellStyle name="40% - Ênfase5 9 2 3 5" xfId="39489"/>
    <cellStyle name="40% - Ênfase5 9 2 3 6" xfId="44522"/>
    <cellStyle name="40% - Ênfase5 9 2 3 7" xfId="55797"/>
    <cellStyle name="40% - Ênfase5 9 2 4" xfId="4161"/>
    <cellStyle name="40% - Ênfase5 9 2 4 2" xfId="16751"/>
    <cellStyle name="40% - Ênfase5 9 2 4 2 2" xfId="51876"/>
    <cellStyle name="40% - Ênfase5 9 2 4 3" xfId="24844"/>
    <cellStyle name="40% - Ênfase5 9 2 4 4" xfId="32972"/>
    <cellStyle name="40% - Ênfase5 9 2 4 5" xfId="41113"/>
    <cellStyle name="40% - Ênfase5 9 2 4 6" xfId="44523"/>
    <cellStyle name="40% - Ênfase5 9 2 4 7" xfId="55798"/>
    <cellStyle name="40% - Ênfase5 9 2 5" xfId="4162"/>
    <cellStyle name="40% - Ênfase5 9 2 5 2" xfId="12297"/>
    <cellStyle name="40% - Ênfase5 9 2 5 2 2" xfId="47422"/>
    <cellStyle name="40% - Ênfase5 9 2 5 3" xfId="19984"/>
    <cellStyle name="40% - Ênfase5 9 2 5 4" xfId="28112"/>
    <cellStyle name="40% - Ênfase5 9 2 5 5" xfId="36253"/>
    <cellStyle name="40% - Ênfase5 9 2 5 6" xfId="44524"/>
    <cellStyle name="40% - Ênfase5 9 2 5 7" xfId="55799"/>
    <cellStyle name="40% - Ênfase5 9 2 6" xfId="10767"/>
    <cellStyle name="40% - Ênfase5 9 2 6 2" xfId="45920"/>
    <cellStyle name="40% - Ênfase5 9 2 7" xfId="18348"/>
    <cellStyle name="40% - Ênfase5 9 2 8" xfId="26476"/>
    <cellStyle name="40% - Ênfase5 9 2 9" xfId="34617"/>
    <cellStyle name="40% - Ênfase5 9 3" xfId="4163"/>
    <cellStyle name="40% - Ênfase5 9 3 2" xfId="13038"/>
    <cellStyle name="40% - Ênfase5 9 3 2 2" xfId="48163"/>
    <cellStyle name="40% - Ênfase5 9 3 3" xfId="20791"/>
    <cellStyle name="40% - Ênfase5 9 3 4" xfId="28919"/>
    <cellStyle name="40% - Ênfase5 9 3 5" xfId="37060"/>
    <cellStyle name="40% - Ênfase5 9 3 6" xfId="44525"/>
    <cellStyle name="40% - Ênfase5 9 3 7" xfId="55800"/>
    <cellStyle name="40% - Ênfase5 9 4" xfId="4164"/>
    <cellStyle name="40% - Ênfase5 9 4 2" xfId="14516"/>
    <cellStyle name="40% - Ênfase5 9 4 2 2" xfId="49641"/>
    <cellStyle name="40% - Ênfase5 9 4 3" xfId="22411"/>
    <cellStyle name="40% - Ênfase5 9 4 4" xfId="30539"/>
    <cellStyle name="40% - Ênfase5 9 4 5" xfId="38680"/>
    <cellStyle name="40% - Ênfase5 9 4 6" xfId="44526"/>
    <cellStyle name="40% - Ênfase5 9 4 7" xfId="55801"/>
    <cellStyle name="40% - Ênfase5 9 5" xfId="4165"/>
    <cellStyle name="40% - Ênfase5 9 5 2" xfId="16008"/>
    <cellStyle name="40% - Ênfase5 9 5 2 2" xfId="51133"/>
    <cellStyle name="40% - Ênfase5 9 5 3" xfId="24035"/>
    <cellStyle name="40% - Ênfase5 9 5 4" xfId="32163"/>
    <cellStyle name="40% - Ênfase5 9 5 5" xfId="40304"/>
    <cellStyle name="40% - Ênfase5 9 5 6" xfId="44527"/>
    <cellStyle name="40% - Ênfase5 9 5 7" xfId="55802"/>
    <cellStyle name="40% - Ênfase5 9 6" xfId="4166"/>
    <cellStyle name="40% - Ênfase5 9 6 2" xfId="11540"/>
    <cellStyle name="40% - Ênfase5 9 6 2 2" xfId="46677"/>
    <cellStyle name="40% - Ênfase5 9 6 3" xfId="19175"/>
    <cellStyle name="40% - Ênfase5 9 6 4" xfId="27303"/>
    <cellStyle name="40% - Ênfase5 9 6 5" xfId="35444"/>
    <cellStyle name="40% - Ênfase5 9 6 6" xfId="44528"/>
    <cellStyle name="40% - Ênfase5 9 6 7" xfId="55803"/>
    <cellStyle name="40% - Ênfase5 9 7" xfId="9996"/>
    <cellStyle name="40% - Ênfase5 9 7 2" xfId="45185"/>
    <cellStyle name="40% - Ênfase5 9 8" xfId="17539"/>
    <cellStyle name="40% - Ênfase5 9 9" xfId="25667"/>
    <cellStyle name="40% - Ênfase6" xfId="87" builtinId="51" customBuiltin="1"/>
    <cellStyle name="40% - Ênfase6 10" xfId="4168"/>
    <cellStyle name="40% - Ênfase6 10 10" xfId="34049"/>
    <cellStyle name="40% - Ênfase6 10 11" xfId="44530"/>
    <cellStyle name="40% - Ênfase6 10 12" xfId="55805"/>
    <cellStyle name="40% - Ênfase6 10 13" xfId="61272"/>
    <cellStyle name="40% - Ênfase6 10 14" xfId="61598"/>
    <cellStyle name="40% - Ênfase6 10 15" xfId="61805"/>
    <cellStyle name="40% - Ênfase6 10 2" xfId="4169"/>
    <cellStyle name="40% - Ênfase6 10 2 10" xfId="44531"/>
    <cellStyle name="40% - Ênfase6 10 2 11" xfId="55806"/>
    <cellStyle name="40% - Ênfase6 10 2 2" xfId="4170"/>
    <cellStyle name="40% - Ênfase6 10 2 2 2" xfId="13984"/>
    <cellStyle name="40% - Ênfase6 10 2 2 2 2" xfId="49109"/>
    <cellStyle name="40% - Ênfase6 10 2 2 3" xfId="21841"/>
    <cellStyle name="40% - Ênfase6 10 2 2 4" xfId="29969"/>
    <cellStyle name="40% - Ênfase6 10 2 2 5" xfId="38110"/>
    <cellStyle name="40% - Ênfase6 10 2 2 6" xfId="44532"/>
    <cellStyle name="40% - Ênfase6 10 2 2 7" xfId="55807"/>
    <cellStyle name="40% - Ênfase6 10 2 3" xfId="4171"/>
    <cellStyle name="40% - Ênfase6 10 2 3 2" xfId="15472"/>
    <cellStyle name="40% - Ênfase6 10 2 3 2 2" xfId="50597"/>
    <cellStyle name="40% - Ênfase6 10 2 3 3" xfId="23461"/>
    <cellStyle name="40% - Ênfase6 10 2 3 4" xfId="31589"/>
    <cellStyle name="40% - Ênfase6 10 2 3 5" xfId="39730"/>
    <cellStyle name="40% - Ênfase6 10 2 3 6" xfId="44533"/>
    <cellStyle name="40% - Ênfase6 10 2 3 7" xfId="55808"/>
    <cellStyle name="40% - Ênfase6 10 2 4" xfId="4172"/>
    <cellStyle name="40% - Ênfase6 10 2 4 2" xfId="16964"/>
    <cellStyle name="40% - Ênfase6 10 2 4 2 2" xfId="52089"/>
    <cellStyle name="40% - Ênfase6 10 2 4 3" xfId="25085"/>
    <cellStyle name="40% - Ênfase6 10 2 4 4" xfId="33213"/>
    <cellStyle name="40% - Ênfase6 10 2 4 5" xfId="41354"/>
    <cellStyle name="40% - Ênfase6 10 2 4 6" xfId="44534"/>
    <cellStyle name="40% - Ênfase6 10 2 4 7" xfId="55809"/>
    <cellStyle name="40% - Ênfase6 10 2 5" xfId="4173"/>
    <cellStyle name="40% - Ênfase6 10 2 5 2" xfId="12510"/>
    <cellStyle name="40% - Ênfase6 10 2 5 2 2" xfId="47635"/>
    <cellStyle name="40% - Ênfase6 10 2 5 3" xfId="20225"/>
    <cellStyle name="40% - Ênfase6 10 2 5 4" xfId="28353"/>
    <cellStyle name="40% - Ênfase6 10 2 5 5" xfId="36494"/>
    <cellStyle name="40% - Ênfase6 10 2 5 6" xfId="44535"/>
    <cellStyle name="40% - Ênfase6 10 2 5 7" xfId="55810"/>
    <cellStyle name="40% - Ênfase6 10 2 6" xfId="10980"/>
    <cellStyle name="40% - Ênfase6 10 2 6 2" xfId="46133"/>
    <cellStyle name="40% - Ênfase6 10 2 7" xfId="18589"/>
    <cellStyle name="40% - Ênfase6 10 2 8" xfId="26717"/>
    <cellStyle name="40% - Ênfase6 10 2 9" xfId="34858"/>
    <cellStyle name="40% - Ênfase6 10 3" xfId="4174"/>
    <cellStyle name="40% - Ênfase6 10 3 2" xfId="13246"/>
    <cellStyle name="40% - Ênfase6 10 3 2 2" xfId="48371"/>
    <cellStyle name="40% - Ênfase6 10 3 3" xfId="21032"/>
    <cellStyle name="40% - Ênfase6 10 3 4" xfId="29160"/>
    <cellStyle name="40% - Ênfase6 10 3 5" xfId="37301"/>
    <cellStyle name="40% - Ênfase6 10 3 6" xfId="44536"/>
    <cellStyle name="40% - Ênfase6 10 3 7" xfId="55811"/>
    <cellStyle name="40% - Ênfase6 10 4" xfId="4175"/>
    <cellStyle name="40% - Ênfase6 10 4 2" xfId="14729"/>
    <cellStyle name="40% - Ênfase6 10 4 2 2" xfId="49854"/>
    <cellStyle name="40% - Ênfase6 10 4 3" xfId="22652"/>
    <cellStyle name="40% - Ênfase6 10 4 4" xfId="30780"/>
    <cellStyle name="40% - Ênfase6 10 4 5" xfId="38921"/>
    <cellStyle name="40% - Ênfase6 10 4 6" xfId="44537"/>
    <cellStyle name="40% - Ênfase6 10 4 7" xfId="55812"/>
    <cellStyle name="40% - Ênfase6 10 5" xfId="4176"/>
    <cellStyle name="40% - Ênfase6 10 5 2" xfId="16221"/>
    <cellStyle name="40% - Ênfase6 10 5 2 2" xfId="51346"/>
    <cellStyle name="40% - Ênfase6 10 5 3" xfId="24276"/>
    <cellStyle name="40% - Ênfase6 10 5 4" xfId="32404"/>
    <cellStyle name="40% - Ênfase6 10 5 5" xfId="40545"/>
    <cellStyle name="40% - Ênfase6 10 5 6" xfId="44538"/>
    <cellStyle name="40% - Ênfase6 10 5 7" xfId="55813"/>
    <cellStyle name="40% - Ênfase6 10 6" xfId="4177"/>
    <cellStyle name="40% - Ênfase6 10 6 2" xfId="11753"/>
    <cellStyle name="40% - Ênfase6 10 6 2 2" xfId="46890"/>
    <cellStyle name="40% - Ênfase6 10 6 3" xfId="19416"/>
    <cellStyle name="40% - Ênfase6 10 6 4" xfId="27544"/>
    <cellStyle name="40% - Ênfase6 10 6 5" xfId="35685"/>
    <cellStyle name="40% - Ênfase6 10 6 6" xfId="44539"/>
    <cellStyle name="40% - Ênfase6 10 6 7" xfId="55814"/>
    <cellStyle name="40% - Ênfase6 10 7" xfId="10230"/>
    <cellStyle name="40% - Ênfase6 10 7 2" xfId="45396"/>
    <cellStyle name="40% - Ênfase6 10 8" xfId="17780"/>
    <cellStyle name="40% - Ênfase6 10 9" xfId="25908"/>
    <cellStyle name="40% - Ênfase6 11" xfId="4178"/>
    <cellStyle name="40% - Ênfase6 11 10" xfId="34116"/>
    <cellStyle name="40% - Ênfase6 11 11" xfId="44540"/>
    <cellStyle name="40% - Ênfase6 11 12" xfId="55815"/>
    <cellStyle name="40% - Ênfase6 11 13" xfId="60989"/>
    <cellStyle name="40% - Ênfase6 11 2" xfId="4179"/>
    <cellStyle name="40% - Ênfase6 11 2 10" xfId="44541"/>
    <cellStyle name="40% - Ênfase6 11 2 11" xfId="55816"/>
    <cellStyle name="40% - Ênfase6 11 2 2" xfId="4180"/>
    <cellStyle name="40% - Ênfase6 11 2 2 2" xfId="14045"/>
    <cellStyle name="40% - Ênfase6 11 2 2 2 2" xfId="49170"/>
    <cellStyle name="40% - Ênfase6 11 2 2 3" xfId="21908"/>
    <cellStyle name="40% - Ênfase6 11 2 2 4" xfId="30036"/>
    <cellStyle name="40% - Ênfase6 11 2 2 5" xfId="38177"/>
    <cellStyle name="40% - Ênfase6 11 2 2 6" xfId="44542"/>
    <cellStyle name="40% - Ênfase6 11 2 2 7" xfId="55817"/>
    <cellStyle name="40% - Ênfase6 11 2 3" xfId="4181"/>
    <cellStyle name="40% - Ênfase6 11 2 3 2" xfId="15533"/>
    <cellStyle name="40% - Ênfase6 11 2 3 2 2" xfId="50658"/>
    <cellStyle name="40% - Ênfase6 11 2 3 3" xfId="23528"/>
    <cellStyle name="40% - Ênfase6 11 2 3 4" xfId="31656"/>
    <cellStyle name="40% - Ênfase6 11 2 3 5" xfId="39797"/>
    <cellStyle name="40% - Ênfase6 11 2 3 6" xfId="44543"/>
    <cellStyle name="40% - Ênfase6 11 2 3 7" xfId="55818"/>
    <cellStyle name="40% - Ênfase6 11 2 4" xfId="4182"/>
    <cellStyle name="40% - Ênfase6 11 2 4 2" xfId="17025"/>
    <cellStyle name="40% - Ênfase6 11 2 4 2 2" xfId="52150"/>
    <cellStyle name="40% - Ênfase6 11 2 4 3" xfId="25152"/>
    <cellStyle name="40% - Ênfase6 11 2 4 4" xfId="33280"/>
    <cellStyle name="40% - Ênfase6 11 2 4 5" xfId="41421"/>
    <cellStyle name="40% - Ênfase6 11 2 4 6" xfId="44544"/>
    <cellStyle name="40% - Ênfase6 11 2 4 7" xfId="55819"/>
    <cellStyle name="40% - Ênfase6 11 2 5" xfId="4183"/>
    <cellStyle name="40% - Ênfase6 11 2 5 2" xfId="12571"/>
    <cellStyle name="40% - Ênfase6 11 2 5 2 2" xfId="47696"/>
    <cellStyle name="40% - Ênfase6 11 2 5 3" xfId="20292"/>
    <cellStyle name="40% - Ênfase6 11 2 5 4" xfId="28420"/>
    <cellStyle name="40% - Ênfase6 11 2 5 5" xfId="36561"/>
    <cellStyle name="40% - Ênfase6 11 2 5 6" xfId="44545"/>
    <cellStyle name="40% - Ênfase6 11 2 5 7" xfId="55820"/>
    <cellStyle name="40% - Ênfase6 11 2 6" xfId="11041"/>
    <cellStyle name="40% - Ênfase6 11 2 6 2" xfId="46194"/>
    <cellStyle name="40% - Ênfase6 11 2 7" xfId="18656"/>
    <cellStyle name="40% - Ênfase6 11 2 8" xfId="26784"/>
    <cellStyle name="40% - Ênfase6 11 2 9" xfId="34925"/>
    <cellStyle name="40% - Ênfase6 11 3" xfId="4184"/>
    <cellStyle name="40% - Ênfase6 11 3 2" xfId="13307"/>
    <cellStyle name="40% - Ênfase6 11 3 2 2" xfId="48432"/>
    <cellStyle name="40% - Ênfase6 11 3 3" xfId="21099"/>
    <cellStyle name="40% - Ênfase6 11 3 4" xfId="29227"/>
    <cellStyle name="40% - Ênfase6 11 3 5" xfId="37368"/>
    <cellStyle name="40% - Ênfase6 11 3 6" xfId="44546"/>
    <cellStyle name="40% - Ênfase6 11 3 7" xfId="55821"/>
    <cellStyle name="40% - Ênfase6 11 4" xfId="4185"/>
    <cellStyle name="40% - Ênfase6 11 4 2" xfId="14790"/>
    <cellStyle name="40% - Ênfase6 11 4 2 2" xfId="49915"/>
    <cellStyle name="40% - Ênfase6 11 4 3" xfId="22719"/>
    <cellStyle name="40% - Ênfase6 11 4 4" xfId="30847"/>
    <cellStyle name="40% - Ênfase6 11 4 5" xfId="38988"/>
    <cellStyle name="40% - Ênfase6 11 4 6" xfId="44547"/>
    <cellStyle name="40% - Ênfase6 11 4 7" xfId="55822"/>
    <cellStyle name="40% - Ênfase6 11 5" xfId="4186"/>
    <cellStyle name="40% - Ênfase6 11 5 2" xfId="16282"/>
    <cellStyle name="40% - Ênfase6 11 5 2 2" xfId="51407"/>
    <cellStyle name="40% - Ênfase6 11 5 3" xfId="24343"/>
    <cellStyle name="40% - Ênfase6 11 5 4" xfId="32471"/>
    <cellStyle name="40% - Ênfase6 11 5 5" xfId="40612"/>
    <cellStyle name="40% - Ênfase6 11 5 6" xfId="44548"/>
    <cellStyle name="40% - Ênfase6 11 5 7" xfId="55823"/>
    <cellStyle name="40% - Ênfase6 11 6" xfId="4187"/>
    <cellStyle name="40% - Ênfase6 11 6 2" xfId="11814"/>
    <cellStyle name="40% - Ênfase6 11 6 2 2" xfId="46951"/>
    <cellStyle name="40% - Ênfase6 11 6 3" xfId="19483"/>
    <cellStyle name="40% - Ênfase6 11 6 4" xfId="27611"/>
    <cellStyle name="40% - Ênfase6 11 6 5" xfId="35752"/>
    <cellStyle name="40% - Ênfase6 11 6 6" xfId="44549"/>
    <cellStyle name="40% - Ênfase6 11 6 7" xfId="55824"/>
    <cellStyle name="40% - Ênfase6 11 7" xfId="10291"/>
    <cellStyle name="40% - Ênfase6 11 7 2" xfId="45457"/>
    <cellStyle name="40% - Ênfase6 11 8" xfId="17847"/>
    <cellStyle name="40% - Ênfase6 11 9" xfId="25975"/>
    <cellStyle name="40% - Ênfase6 12" xfId="4188"/>
    <cellStyle name="40% - Ênfase6 12 10" xfId="34183"/>
    <cellStyle name="40% - Ênfase6 12 11" xfId="44550"/>
    <cellStyle name="40% - Ênfase6 12 12" xfId="55825"/>
    <cellStyle name="40% - Ênfase6 12 2" xfId="4189"/>
    <cellStyle name="40% - Ênfase6 12 2 10" xfId="44551"/>
    <cellStyle name="40% - Ênfase6 12 2 11" xfId="55826"/>
    <cellStyle name="40% - Ênfase6 12 2 2" xfId="4190"/>
    <cellStyle name="40% - Ênfase6 12 2 2 2" xfId="14106"/>
    <cellStyle name="40% - Ênfase6 12 2 2 2 2" xfId="49231"/>
    <cellStyle name="40% - Ênfase6 12 2 2 3" xfId="21975"/>
    <cellStyle name="40% - Ênfase6 12 2 2 4" xfId="30103"/>
    <cellStyle name="40% - Ênfase6 12 2 2 5" xfId="38244"/>
    <cellStyle name="40% - Ênfase6 12 2 2 6" xfId="44552"/>
    <cellStyle name="40% - Ênfase6 12 2 2 7" xfId="55827"/>
    <cellStyle name="40% - Ênfase6 12 2 3" xfId="4191"/>
    <cellStyle name="40% - Ênfase6 12 2 3 2" xfId="15594"/>
    <cellStyle name="40% - Ênfase6 12 2 3 2 2" xfId="50719"/>
    <cellStyle name="40% - Ênfase6 12 2 3 3" xfId="23595"/>
    <cellStyle name="40% - Ênfase6 12 2 3 4" xfId="31723"/>
    <cellStyle name="40% - Ênfase6 12 2 3 5" xfId="39864"/>
    <cellStyle name="40% - Ênfase6 12 2 3 6" xfId="44553"/>
    <cellStyle name="40% - Ênfase6 12 2 3 7" xfId="55828"/>
    <cellStyle name="40% - Ênfase6 12 2 4" xfId="4192"/>
    <cellStyle name="40% - Ênfase6 12 2 4 2" xfId="17086"/>
    <cellStyle name="40% - Ênfase6 12 2 4 2 2" xfId="52211"/>
    <cellStyle name="40% - Ênfase6 12 2 4 3" xfId="25219"/>
    <cellStyle name="40% - Ênfase6 12 2 4 4" xfId="33347"/>
    <cellStyle name="40% - Ênfase6 12 2 4 5" xfId="41488"/>
    <cellStyle name="40% - Ênfase6 12 2 4 6" xfId="44554"/>
    <cellStyle name="40% - Ênfase6 12 2 4 7" xfId="55829"/>
    <cellStyle name="40% - Ênfase6 12 2 5" xfId="4193"/>
    <cellStyle name="40% - Ênfase6 12 2 5 2" xfId="12632"/>
    <cellStyle name="40% - Ênfase6 12 2 5 2 2" xfId="47757"/>
    <cellStyle name="40% - Ênfase6 12 2 5 3" xfId="20359"/>
    <cellStyle name="40% - Ênfase6 12 2 5 4" xfId="28487"/>
    <cellStyle name="40% - Ênfase6 12 2 5 5" xfId="36628"/>
    <cellStyle name="40% - Ênfase6 12 2 5 6" xfId="44555"/>
    <cellStyle name="40% - Ênfase6 12 2 5 7" xfId="55830"/>
    <cellStyle name="40% - Ênfase6 12 2 6" xfId="11102"/>
    <cellStyle name="40% - Ênfase6 12 2 6 2" xfId="46255"/>
    <cellStyle name="40% - Ênfase6 12 2 7" xfId="18723"/>
    <cellStyle name="40% - Ênfase6 12 2 8" xfId="26851"/>
    <cellStyle name="40% - Ênfase6 12 2 9" xfId="34992"/>
    <cellStyle name="40% - Ênfase6 12 3" xfId="4194"/>
    <cellStyle name="40% - Ênfase6 12 3 2" xfId="13368"/>
    <cellStyle name="40% - Ênfase6 12 3 2 2" xfId="48493"/>
    <cellStyle name="40% - Ênfase6 12 3 3" xfId="21166"/>
    <cellStyle name="40% - Ênfase6 12 3 4" xfId="29294"/>
    <cellStyle name="40% - Ênfase6 12 3 5" xfId="37435"/>
    <cellStyle name="40% - Ênfase6 12 3 6" xfId="44556"/>
    <cellStyle name="40% - Ênfase6 12 3 7" xfId="55831"/>
    <cellStyle name="40% - Ênfase6 12 4" xfId="4195"/>
    <cellStyle name="40% - Ênfase6 12 4 2" xfId="14851"/>
    <cellStyle name="40% - Ênfase6 12 4 2 2" xfId="49976"/>
    <cellStyle name="40% - Ênfase6 12 4 3" xfId="22786"/>
    <cellStyle name="40% - Ênfase6 12 4 4" xfId="30914"/>
    <cellStyle name="40% - Ênfase6 12 4 5" xfId="39055"/>
    <cellStyle name="40% - Ênfase6 12 4 6" xfId="44557"/>
    <cellStyle name="40% - Ênfase6 12 4 7" xfId="55832"/>
    <cellStyle name="40% - Ênfase6 12 5" xfId="4196"/>
    <cellStyle name="40% - Ênfase6 12 5 2" xfId="16343"/>
    <cellStyle name="40% - Ênfase6 12 5 2 2" xfId="51468"/>
    <cellStyle name="40% - Ênfase6 12 5 3" xfId="24410"/>
    <cellStyle name="40% - Ênfase6 12 5 4" xfId="32538"/>
    <cellStyle name="40% - Ênfase6 12 5 5" xfId="40679"/>
    <cellStyle name="40% - Ênfase6 12 5 6" xfId="44558"/>
    <cellStyle name="40% - Ênfase6 12 5 7" xfId="55833"/>
    <cellStyle name="40% - Ênfase6 12 6" xfId="4197"/>
    <cellStyle name="40% - Ênfase6 12 6 2" xfId="11875"/>
    <cellStyle name="40% - Ênfase6 12 6 2 2" xfId="47012"/>
    <cellStyle name="40% - Ênfase6 12 6 3" xfId="19550"/>
    <cellStyle name="40% - Ênfase6 12 6 4" xfId="27678"/>
    <cellStyle name="40% - Ênfase6 12 6 5" xfId="35819"/>
    <cellStyle name="40% - Ênfase6 12 6 6" xfId="44559"/>
    <cellStyle name="40% - Ênfase6 12 6 7" xfId="55834"/>
    <cellStyle name="40% - Ênfase6 12 7" xfId="10359"/>
    <cellStyle name="40% - Ênfase6 12 7 2" xfId="45515"/>
    <cellStyle name="40% - Ênfase6 12 8" xfId="17914"/>
    <cellStyle name="40% - Ênfase6 12 9" xfId="26042"/>
    <cellStyle name="40% - Ênfase6 13" xfId="4198"/>
    <cellStyle name="40% - Ênfase6 13 10" xfId="44560"/>
    <cellStyle name="40% - Ênfase6 13 11" xfId="55835"/>
    <cellStyle name="40% - Ênfase6 13 2" xfId="4199"/>
    <cellStyle name="40% - Ênfase6 13 2 2" xfId="13503"/>
    <cellStyle name="40% - Ênfase6 13 2 2 2" xfId="48628"/>
    <cellStyle name="40% - Ênfase6 13 2 3" xfId="21303"/>
    <cellStyle name="40% - Ênfase6 13 2 4" xfId="29431"/>
    <cellStyle name="40% - Ênfase6 13 2 5" xfId="37572"/>
    <cellStyle name="40% - Ênfase6 13 2 6" xfId="44561"/>
    <cellStyle name="40% - Ênfase6 13 2 7" xfId="55836"/>
    <cellStyle name="40% - Ênfase6 13 3" xfId="4200"/>
    <cellStyle name="40% - Ênfase6 13 3 2" xfId="14986"/>
    <cellStyle name="40% - Ênfase6 13 3 2 2" xfId="50111"/>
    <cellStyle name="40% - Ênfase6 13 3 3" xfId="22923"/>
    <cellStyle name="40% - Ênfase6 13 3 4" xfId="31051"/>
    <cellStyle name="40% - Ênfase6 13 3 5" xfId="39192"/>
    <cellStyle name="40% - Ênfase6 13 3 6" xfId="44562"/>
    <cellStyle name="40% - Ênfase6 13 3 7" xfId="55837"/>
    <cellStyle name="40% - Ênfase6 13 4" xfId="4201"/>
    <cellStyle name="40% - Ênfase6 13 4 2" xfId="16478"/>
    <cellStyle name="40% - Ênfase6 13 4 2 2" xfId="51603"/>
    <cellStyle name="40% - Ênfase6 13 4 3" xfId="24547"/>
    <cellStyle name="40% - Ênfase6 13 4 4" xfId="32675"/>
    <cellStyle name="40% - Ênfase6 13 4 5" xfId="40816"/>
    <cellStyle name="40% - Ênfase6 13 4 6" xfId="44563"/>
    <cellStyle name="40% - Ênfase6 13 4 7" xfId="55838"/>
    <cellStyle name="40% - Ênfase6 13 5" xfId="4202"/>
    <cellStyle name="40% - Ênfase6 13 5 2" xfId="11925"/>
    <cellStyle name="40% - Ênfase6 13 5 2 2" xfId="47062"/>
    <cellStyle name="40% - Ênfase6 13 5 3" xfId="19604"/>
    <cellStyle name="40% - Ênfase6 13 5 4" xfId="27732"/>
    <cellStyle name="40% - Ênfase6 13 5 5" xfId="35873"/>
    <cellStyle name="40% - Ênfase6 13 5 6" xfId="44564"/>
    <cellStyle name="40% - Ênfase6 13 5 7" xfId="55839"/>
    <cellStyle name="40% - Ênfase6 13 6" xfId="10494"/>
    <cellStyle name="40% - Ênfase6 13 6 2" xfId="45647"/>
    <cellStyle name="40% - Ênfase6 13 7" xfId="18051"/>
    <cellStyle name="40% - Ênfase6 13 8" xfId="26179"/>
    <cellStyle name="40% - Ênfase6 13 9" xfId="34320"/>
    <cellStyle name="40% - Ênfase6 14" xfId="4203"/>
    <cellStyle name="40% - Ênfase6 14 2" xfId="4204"/>
    <cellStyle name="40% - Ênfase6 14 2 2" xfId="44565"/>
    <cellStyle name="40% - Ênfase6 14 3" xfId="12765"/>
    <cellStyle name="40% - Ênfase6 14 3 2" xfId="47890"/>
    <cellStyle name="40% - Ênfase6 14 4" xfId="20494"/>
    <cellStyle name="40% - Ênfase6 14 5" xfId="28622"/>
    <cellStyle name="40% - Ênfase6 14 6" xfId="36763"/>
    <cellStyle name="40% - Ênfase6 14 7" xfId="55840"/>
    <cellStyle name="40% - Ênfase6 15" xfId="4205"/>
    <cellStyle name="40% - Ênfase6 15 2" xfId="14243"/>
    <cellStyle name="40% - Ênfase6 15 2 2" xfId="49368"/>
    <cellStyle name="40% - Ênfase6 15 3" xfId="22114"/>
    <cellStyle name="40% - Ênfase6 15 4" xfId="30242"/>
    <cellStyle name="40% - Ênfase6 15 5" xfId="38383"/>
    <cellStyle name="40% - Ênfase6 15 6" xfId="44566"/>
    <cellStyle name="40% - Ênfase6 15 7" xfId="55841"/>
    <cellStyle name="40% - Ênfase6 16" xfId="4206"/>
    <cellStyle name="40% - Ênfase6 16 2" xfId="15735"/>
    <cellStyle name="40% - Ênfase6 16 2 2" xfId="50860"/>
    <cellStyle name="40% - Ênfase6 16 3" xfId="23738"/>
    <cellStyle name="40% - Ênfase6 16 4" xfId="31866"/>
    <cellStyle name="40% - Ênfase6 16 5" xfId="40007"/>
    <cellStyle name="40% - Ênfase6 16 6" xfId="44567"/>
    <cellStyle name="40% - Ênfase6 16 7" xfId="55842"/>
    <cellStyle name="40% - Ênfase6 17" xfId="4207"/>
    <cellStyle name="40% - Ênfase6 17 2" xfId="11172"/>
    <cellStyle name="40% - Ênfase6 17 2 2" xfId="46312"/>
    <cellStyle name="40% - Ênfase6 17 3" xfId="18786"/>
    <cellStyle name="40% - Ênfase6 17 4" xfId="26914"/>
    <cellStyle name="40% - Ênfase6 17 5" xfId="35055"/>
    <cellStyle name="40% - Ênfase6 17 6" xfId="44568"/>
    <cellStyle name="40% - Ênfase6 17 7" xfId="55843"/>
    <cellStyle name="40% - Ênfase6 18" xfId="4167"/>
    <cellStyle name="40% - Ênfase6 18 2" xfId="44529"/>
    <cellStyle name="40% - Ênfase6 19" xfId="9631"/>
    <cellStyle name="40% - Ênfase6 19 2" xfId="44913"/>
    <cellStyle name="40% - Ênfase6 2" xfId="88"/>
    <cellStyle name="40% - Ênfase6 2 10" xfId="4209"/>
    <cellStyle name="40% - Ênfase6 2 10 10" xfId="55845"/>
    <cellStyle name="40% - Ênfase6 2 10 2" xfId="4210"/>
    <cellStyle name="40% - Ênfase6 2 10 2 2" xfId="15002"/>
    <cellStyle name="40% - Ênfase6 2 10 2 2 2" xfId="50127"/>
    <cellStyle name="40% - Ênfase6 2 10 2 3" xfId="22941"/>
    <cellStyle name="40% - Ênfase6 2 10 2 4" xfId="31069"/>
    <cellStyle name="40% - Ênfase6 2 10 2 5" xfId="39210"/>
    <cellStyle name="40% - Ênfase6 2 10 2 6" xfId="44571"/>
    <cellStyle name="40% - Ênfase6 2 10 2 7" xfId="55846"/>
    <cellStyle name="40% - Ênfase6 2 10 3" xfId="4211"/>
    <cellStyle name="40% - Ênfase6 2 10 3 2" xfId="16494"/>
    <cellStyle name="40% - Ênfase6 2 10 3 2 2" xfId="51619"/>
    <cellStyle name="40% - Ênfase6 2 10 3 3" xfId="24565"/>
    <cellStyle name="40% - Ênfase6 2 10 3 4" xfId="32693"/>
    <cellStyle name="40% - Ênfase6 2 10 3 5" xfId="40834"/>
    <cellStyle name="40% - Ênfase6 2 10 3 6" xfId="44572"/>
    <cellStyle name="40% - Ênfase6 2 10 3 7" xfId="55847"/>
    <cellStyle name="40% - Ênfase6 2 10 4" xfId="4212"/>
    <cellStyle name="40% - Ênfase6 2 10 4 2" xfId="13519"/>
    <cellStyle name="40% - Ênfase6 2 10 4 2 2" xfId="48644"/>
    <cellStyle name="40% - Ênfase6 2 10 4 3" xfId="21321"/>
    <cellStyle name="40% - Ênfase6 2 10 4 4" xfId="29449"/>
    <cellStyle name="40% - Ênfase6 2 10 4 5" xfId="37590"/>
    <cellStyle name="40% - Ênfase6 2 10 4 6" xfId="44573"/>
    <cellStyle name="40% - Ênfase6 2 10 4 7" xfId="55848"/>
    <cellStyle name="40% - Ênfase6 2 10 5" xfId="10510"/>
    <cellStyle name="40% - Ênfase6 2 10 5 2" xfId="45663"/>
    <cellStyle name="40% - Ênfase6 2 10 6" xfId="18069"/>
    <cellStyle name="40% - Ênfase6 2 10 7" xfId="26197"/>
    <cellStyle name="40% - Ênfase6 2 10 8" xfId="34338"/>
    <cellStyle name="40% - Ênfase6 2 10 9" xfId="44570"/>
    <cellStyle name="40% - Ênfase6 2 11" xfId="4213"/>
    <cellStyle name="40% - Ênfase6 2 11 2" xfId="12781"/>
    <cellStyle name="40% - Ênfase6 2 11 2 2" xfId="47906"/>
    <cellStyle name="40% - Ênfase6 2 11 3" xfId="20512"/>
    <cellStyle name="40% - Ênfase6 2 11 4" xfId="28640"/>
    <cellStyle name="40% - Ênfase6 2 11 5" xfId="36781"/>
    <cellStyle name="40% - Ênfase6 2 11 6" xfId="44574"/>
    <cellStyle name="40% - Ênfase6 2 11 7" xfId="55849"/>
    <cellStyle name="40% - Ênfase6 2 12" xfId="4214"/>
    <cellStyle name="40% - Ênfase6 2 12 2" xfId="14259"/>
    <cellStyle name="40% - Ênfase6 2 12 2 2" xfId="49384"/>
    <cellStyle name="40% - Ênfase6 2 12 3" xfId="22132"/>
    <cellStyle name="40% - Ênfase6 2 12 4" xfId="30260"/>
    <cellStyle name="40% - Ênfase6 2 12 5" xfId="38401"/>
    <cellStyle name="40% - Ênfase6 2 12 6" xfId="44575"/>
    <cellStyle name="40% - Ênfase6 2 12 7" xfId="55850"/>
    <cellStyle name="40% - Ênfase6 2 13" xfId="4215"/>
    <cellStyle name="40% - Ênfase6 2 13 2" xfId="15751"/>
    <cellStyle name="40% - Ênfase6 2 13 2 2" xfId="50876"/>
    <cellStyle name="40% - Ênfase6 2 13 3" xfId="23756"/>
    <cellStyle name="40% - Ênfase6 2 13 4" xfId="31884"/>
    <cellStyle name="40% - Ênfase6 2 13 5" xfId="40025"/>
    <cellStyle name="40% - Ênfase6 2 13 6" xfId="44576"/>
    <cellStyle name="40% - Ênfase6 2 13 7" xfId="55851"/>
    <cellStyle name="40% - Ênfase6 2 14" xfId="4216"/>
    <cellStyle name="40% - Ênfase6 2 14 2" xfId="11281"/>
    <cellStyle name="40% - Ênfase6 2 14 2 2" xfId="46420"/>
    <cellStyle name="40% - Ênfase6 2 14 3" xfId="18896"/>
    <cellStyle name="40% - Ênfase6 2 14 4" xfId="27024"/>
    <cellStyle name="40% - Ênfase6 2 14 5" xfId="35165"/>
    <cellStyle name="40% - Ênfase6 2 14 6" xfId="44577"/>
    <cellStyle name="40% - Ênfase6 2 14 7" xfId="55852"/>
    <cellStyle name="40% - Ênfase6 2 15" xfId="4208"/>
    <cellStyle name="40% - Ênfase6 2 15 2" xfId="44569"/>
    <cellStyle name="40% - Ênfase6 2 16" xfId="9650"/>
    <cellStyle name="40% - Ênfase6 2 16 2" xfId="44928"/>
    <cellStyle name="40% - Ênfase6 2 17" xfId="17260"/>
    <cellStyle name="40% - Ênfase6 2 18" xfId="25388"/>
    <cellStyle name="40% - Ênfase6 2 19" xfId="33517"/>
    <cellStyle name="40% - Ênfase6 2 2" xfId="89"/>
    <cellStyle name="40% - Ênfase6 2 2 10" xfId="4218"/>
    <cellStyle name="40% - Ênfase6 2 2 10 2" xfId="14288"/>
    <cellStyle name="40% - Ênfase6 2 2 10 2 2" xfId="49413"/>
    <cellStyle name="40% - Ênfase6 2 2 10 3" xfId="22165"/>
    <cellStyle name="40% - Ênfase6 2 2 10 4" xfId="30293"/>
    <cellStyle name="40% - Ênfase6 2 2 10 5" xfId="38434"/>
    <cellStyle name="40% - Ênfase6 2 2 10 6" xfId="44579"/>
    <cellStyle name="40% - Ênfase6 2 2 10 7" xfId="55854"/>
    <cellStyle name="40% - Ênfase6 2 2 11" xfId="4219"/>
    <cellStyle name="40% - Ênfase6 2 2 11 2" xfId="15780"/>
    <cellStyle name="40% - Ênfase6 2 2 11 2 2" xfId="50905"/>
    <cellStyle name="40% - Ênfase6 2 2 11 3" xfId="23789"/>
    <cellStyle name="40% - Ênfase6 2 2 11 4" xfId="31917"/>
    <cellStyle name="40% - Ênfase6 2 2 11 5" xfId="40058"/>
    <cellStyle name="40% - Ênfase6 2 2 11 6" xfId="44580"/>
    <cellStyle name="40% - Ênfase6 2 2 11 7" xfId="55855"/>
    <cellStyle name="40% - Ênfase6 2 2 12" xfId="4220"/>
    <cellStyle name="40% - Ênfase6 2 2 12 2" xfId="11310"/>
    <cellStyle name="40% - Ênfase6 2 2 12 2 2" xfId="46449"/>
    <cellStyle name="40% - Ênfase6 2 2 12 3" xfId="18929"/>
    <cellStyle name="40% - Ênfase6 2 2 12 4" xfId="27057"/>
    <cellStyle name="40% - Ênfase6 2 2 12 5" xfId="35198"/>
    <cellStyle name="40% - Ênfase6 2 2 12 6" xfId="44581"/>
    <cellStyle name="40% - Ênfase6 2 2 12 7" xfId="55856"/>
    <cellStyle name="40% - Ênfase6 2 2 13" xfId="4217"/>
    <cellStyle name="40% - Ênfase6 2 2 13 2" xfId="44578"/>
    <cellStyle name="40% - Ênfase6 2 2 14" xfId="9684"/>
    <cellStyle name="40% - Ênfase6 2 2 14 2" xfId="44957"/>
    <cellStyle name="40% - Ênfase6 2 2 15" xfId="17293"/>
    <cellStyle name="40% - Ênfase6 2 2 16" xfId="25421"/>
    <cellStyle name="40% - Ênfase6 2 2 17" xfId="33550"/>
    <cellStyle name="40% - Ênfase6 2 2 18" xfId="55853"/>
    <cellStyle name="40% - Ênfase6 2 2 19" xfId="61131"/>
    <cellStyle name="40% - Ênfase6 2 2 2" xfId="4221"/>
    <cellStyle name="40% - Ênfase6 2 2 2 10" xfId="25425"/>
    <cellStyle name="40% - Ênfase6 2 2 2 11" xfId="33554"/>
    <cellStyle name="40% - Ênfase6 2 2 2 12" xfId="44582"/>
    <cellStyle name="40% - Ênfase6 2 2 2 13" xfId="55857"/>
    <cellStyle name="40% - Ênfase6 2 2 2 2" xfId="4222"/>
    <cellStyle name="40% - Ênfase6 2 2 2 2 10" xfId="33869"/>
    <cellStyle name="40% - Ênfase6 2 2 2 2 11" xfId="44583"/>
    <cellStyle name="40% - Ênfase6 2 2 2 2 12" xfId="55858"/>
    <cellStyle name="40% - Ênfase6 2 2 2 2 2" xfId="4223"/>
    <cellStyle name="40% - Ênfase6 2 2 2 2 2 10" xfId="44584"/>
    <cellStyle name="40% - Ênfase6 2 2 2 2 2 11" xfId="55859"/>
    <cellStyle name="40% - Ênfase6 2 2 2 2 2 2" xfId="4224"/>
    <cellStyle name="40% - Ênfase6 2 2 2 2 2 2 2" xfId="13826"/>
    <cellStyle name="40% - Ênfase6 2 2 2 2 2 2 2 2" xfId="48951"/>
    <cellStyle name="40% - Ênfase6 2 2 2 2 2 2 3" xfId="21661"/>
    <cellStyle name="40% - Ênfase6 2 2 2 2 2 2 4" xfId="29789"/>
    <cellStyle name="40% - Ênfase6 2 2 2 2 2 2 5" xfId="37930"/>
    <cellStyle name="40% - Ênfase6 2 2 2 2 2 2 6" xfId="44585"/>
    <cellStyle name="40% - Ênfase6 2 2 2 2 2 2 7" xfId="55860"/>
    <cellStyle name="40% - Ênfase6 2 2 2 2 2 3" xfId="4225"/>
    <cellStyle name="40% - Ênfase6 2 2 2 2 2 3 2" xfId="15314"/>
    <cellStyle name="40% - Ênfase6 2 2 2 2 2 3 2 2" xfId="50439"/>
    <cellStyle name="40% - Ênfase6 2 2 2 2 2 3 3" xfId="23281"/>
    <cellStyle name="40% - Ênfase6 2 2 2 2 2 3 4" xfId="31409"/>
    <cellStyle name="40% - Ênfase6 2 2 2 2 2 3 5" xfId="39550"/>
    <cellStyle name="40% - Ênfase6 2 2 2 2 2 3 6" xfId="44586"/>
    <cellStyle name="40% - Ênfase6 2 2 2 2 2 3 7" xfId="55861"/>
    <cellStyle name="40% - Ênfase6 2 2 2 2 2 4" xfId="4226"/>
    <cellStyle name="40% - Ênfase6 2 2 2 2 2 4 2" xfId="16806"/>
    <cellStyle name="40% - Ênfase6 2 2 2 2 2 4 2 2" xfId="51931"/>
    <cellStyle name="40% - Ênfase6 2 2 2 2 2 4 3" xfId="24905"/>
    <cellStyle name="40% - Ênfase6 2 2 2 2 2 4 4" xfId="33033"/>
    <cellStyle name="40% - Ênfase6 2 2 2 2 2 4 5" xfId="41174"/>
    <cellStyle name="40% - Ênfase6 2 2 2 2 2 4 6" xfId="44587"/>
    <cellStyle name="40% - Ênfase6 2 2 2 2 2 4 7" xfId="55862"/>
    <cellStyle name="40% - Ênfase6 2 2 2 2 2 5" xfId="4227"/>
    <cellStyle name="40% - Ênfase6 2 2 2 2 2 5 2" xfId="12352"/>
    <cellStyle name="40% - Ênfase6 2 2 2 2 2 5 2 2" xfId="47477"/>
    <cellStyle name="40% - Ênfase6 2 2 2 2 2 5 3" xfId="20045"/>
    <cellStyle name="40% - Ênfase6 2 2 2 2 2 5 4" xfId="28173"/>
    <cellStyle name="40% - Ênfase6 2 2 2 2 2 5 5" xfId="36314"/>
    <cellStyle name="40% - Ênfase6 2 2 2 2 2 5 6" xfId="44588"/>
    <cellStyle name="40% - Ênfase6 2 2 2 2 2 5 7" xfId="55863"/>
    <cellStyle name="40% - Ênfase6 2 2 2 2 2 6" xfId="10822"/>
    <cellStyle name="40% - Ênfase6 2 2 2 2 2 6 2" xfId="45975"/>
    <cellStyle name="40% - Ênfase6 2 2 2 2 2 7" xfId="18409"/>
    <cellStyle name="40% - Ênfase6 2 2 2 2 2 8" xfId="26537"/>
    <cellStyle name="40% - Ênfase6 2 2 2 2 2 9" xfId="34678"/>
    <cellStyle name="40% - Ênfase6 2 2 2 2 3" xfId="4228"/>
    <cellStyle name="40% - Ênfase6 2 2 2 2 3 2" xfId="13093"/>
    <cellStyle name="40% - Ênfase6 2 2 2 2 3 2 2" xfId="48218"/>
    <cellStyle name="40% - Ênfase6 2 2 2 2 3 3" xfId="20852"/>
    <cellStyle name="40% - Ênfase6 2 2 2 2 3 4" xfId="28980"/>
    <cellStyle name="40% - Ênfase6 2 2 2 2 3 5" xfId="37121"/>
    <cellStyle name="40% - Ênfase6 2 2 2 2 3 6" xfId="44589"/>
    <cellStyle name="40% - Ênfase6 2 2 2 2 3 7" xfId="55864"/>
    <cellStyle name="40% - Ênfase6 2 2 2 2 4" xfId="4229"/>
    <cellStyle name="40% - Ênfase6 2 2 2 2 4 2" xfId="14571"/>
    <cellStyle name="40% - Ênfase6 2 2 2 2 4 2 2" xfId="49696"/>
    <cellStyle name="40% - Ênfase6 2 2 2 2 4 3" xfId="22472"/>
    <cellStyle name="40% - Ênfase6 2 2 2 2 4 4" xfId="30600"/>
    <cellStyle name="40% - Ênfase6 2 2 2 2 4 5" xfId="38741"/>
    <cellStyle name="40% - Ênfase6 2 2 2 2 4 6" xfId="44590"/>
    <cellStyle name="40% - Ênfase6 2 2 2 2 4 7" xfId="55865"/>
    <cellStyle name="40% - Ênfase6 2 2 2 2 5" xfId="4230"/>
    <cellStyle name="40% - Ênfase6 2 2 2 2 5 2" xfId="16063"/>
    <cellStyle name="40% - Ênfase6 2 2 2 2 5 2 2" xfId="51188"/>
    <cellStyle name="40% - Ênfase6 2 2 2 2 5 3" xfId="24096"/>
    <cellStyle name="40% - Ênfase6 2 2 2 2 5 4" xfId="32224"/>
    <cellStyle name="40% - Ênfase6 2 2 2 2 5 5" xfId="40365"/>
    <cellStyle name="40% - Ênfase6 2 2 2 2 5 6" xfId="44591"/>
    <cellStyle name="40% - Ênfase6 2 2 2 2 5 7" xfId="55866"/>
    <cellStyle name="40% - Ênfase6 2 2 2 2 6" xfId="4231"/>
    <cellStyle name="40% - Ênfase6 2 2 2 2 6 2" xfId="11595"/>
    <cellStyle name="40% - Ênfase6 2 2 2 2 6 2 2" xfId="46732"/>
    <cellStyle name="40% - Ênfase6 2 2 2 2 6 3" xfId="19236"/>
    <cellStyle name="40% - Ênfase6 2 2 2 2 6 4" xfId="27364"/>
    <cellStyle name="40% - Ênfase6 2 2 2 2 6 5" xfId="35505"/>
    <cellStyle name="40% - Ênfase6 2 2 2 2 6 6" xfId="44592"/>
    <cellStyle name="40% - Ênfase6 2 2 2 2 6 7" xfId="55867"/>
    <cellStyle name="40% - Ênfase6 2 2 2 2 7" xfId="10056"/>
    <cellStyle name="40% - Ênfase6 2 2 2 2 7 2" xfId="45240"/>
    <cellStyle name="40% - Ênfase6 2 2 2 2 8" xfId="17600"/>
    <cellStyle name="40% - Ênfase6 2 2 2 2 9" xfId="25728"/>
    <cellStyle name="40% - Ênfase6 2 2 2 3" xfId="4232"/>
    <cellStyle name="40% - Ênfase6 2 2 2 3 10" xfId="44593"/>
    <cellStyle name="40% - Ênfase6 2 2 2 3 11" xfId="55868"/>
    <cellStyle name="40% - Ênfase6 2 2 2 3 2" xfId="4233"/>
    <cellStyle name="40% - Ênfase6 2 2 2 3 2 2" xfId="6878"/>
    <cellStyle name="40% - Ênfase6 2 2 2 3 2 2 2" xfId="44850"/>
    <cellStyle name="40% - Ênfase6 2 2 2 3 2 3" xfId="21358"/>
    <cellStyle name="40% - Ênfase6 2 2 2 3 2 4" xfId="29486"/>
    <cellStyle name="40% - Ênfase6 2 2 2 3 2 5" xfId="37627"/>
    <cellStyle name="40% - Ênfase6 2 2 2 3 2 6" xfId="44594"/>
    <cellStyle name="40% - Ênfase6 2 2 2 3 2 7" xfId="55869"/>
    <cellStyle name="40% - Ênfase6 2 2 2 3 3" xfId="4234"/>
    <cellStyle name="40% - Ênfase6 2 2 2 3 3 2" xfId="15035"/>
    <cellStyle name="40% - Ênfase6 2 2 2 3 3 2 2" xfId="50160"/>
    <cellStyle name="40% - Ênfase6 2 2 2 3 3 3" xfId="22978"/>
    <cellStyle name="40% - Ênfase6 2 2 2 3 3 4" xfId="31106"/>
    <cellStyle name="40% - Ênfase6 2 2 2 3 3 5" xfId="39247"/>
    <cellStyle name="40% - Ênfase6 2 2 2 3 3 6" xfId="44595"/>
    <cellStyle name="40% - Ênfase6 2 2 2 3 3 7" xfId="55870"/>
    <cellStyle name="40% - Ênfase6 2 2 2 3 4" xfId="4235"/>
    <cellStyle name="40% - Ênfase6 2 2 2 3 4 2" xfId="16527"/>
    <cellStyle name="40% - Ênfase6 2 2 2 3 4 2 2" xfId="51652"/>
    <cellStyle name="40% - Ênfase6 2 2 2 3 4 3" xfId="24602"/>
    <cellStyle name="40% - Ênfase6 2 2 2 3 4 4" xfId="32730"/>
    <cellStyle name="40% - Ênfase6 2 2 2 3 4 5" xfId="40871"/>
    <cellStyle name="40% - Ênfase6 2 2 2 3 4 6" xfId="44596"/>
    <cellStyle name="40% - Ênfase6 2 2 2 3 4 7" xfId="55871"/>
    <cellStyle name="40% - Ênfase6 2 2 2 3 5" xfId="4236"/>
    <cellStyle name="40% - Ênfase6 2 2 2 3 5 2" xfId="12076"/>
    <cellStyle name="40% - Ênfase6 2 2 2 3 5 2 2" xfId="47201"/>
    <cellStyle name="40% - Ênfase6 2 2 2 3 5 3" xfId="19745"/>
    <cellStyle name="40% - Ênfase6 2 2 2 3 5 4" xfId="27873"/>
    <cellStyle name="40% - Ênfase6 2 2 2 3 5 5" xfId="36014"/>
    <cellStyle name="40% - Ênfase6 2 2 2 3 5 6" xfId="44597"/>
    <cellStyle name="40% - Ênfase6 2 2 2 3 5 7" xfId="55872"/>
    <cellStyle name="40% - Ênfase6 2 2 2 3 6" xfId="10543"/>
    <cellStyle name="40% - Ênfase6 2 2 2 3 6 2" xfId="45696"/>
    <cellStyle name="40% - Ênfase6 2 2 2 3 7" xfId="18106"/>
    <cellStyle name="40% - Ênfase6 2 2 2 3 8" xfId="26234"/>
    <cellStyle name="40% - Ênfase6 2 2 2 3 9" xfId="34375"/>
    <cellStyle name="40% - Ênfase6 2 2 2 4" xfId="4237"/>
    <cellStyle name="40% - Ênfase6 2 2 2 4 2" xfId="12814"/>
    <cellStyle name="40% - Ênfase6 2 2 2 4 2 2" xfId="47939"/>
    <cellStyle name="40% - Ênfase6 2 2 2 4 3" xfId="20549"/>
    <cellStyle name="40% - Ênfase6 2 2 2 4 4" xfId="28677"/>
    <cellStyle name="40% - Ênfase6 2 2 2 4 5" xfId="36818"/>
    <cellStyle name="40% - Ênfase6 2 2 2 4 6" xfId="44598"/>
    <cellStyle name="40% - Ênfase6 2 2 2 4 7" xfId="55873"/>
    <cellStyle name="40% - Ênfase6 2 2 2 5" xfId="4238"/>
    <cellStyle name="40% - Ênfase6 2 2 2 5 2" xfId="14292"/>
    <cellStyle name="40% - Ênfase6 2 2 2 5 2 2" xfId="49417"/>
    <cellStyle name="40% - Ênfase6 2 2 2 5 3" xfId="22169"/>
    <cellStyle name="40% - Ênfase6 2 2 2 5 4" xfId="30297"/>
    <cellStyle name="40% - Ênfase6 2 2 2 5 5" xfId="38438"/>
    <cellStyle name="40% - Ênfase6 2 2 2 5 6" xfId="44599"/>
    <cellStyle name="40% - Ênfase6 2 2 2 5 7" xfId="55874"/>
    <cellStyle name="40% - Ênfase6 2 2 2 6" xfId="4239"/>
    <cellStyle name="40% - Ênfase6 2 2 2 6 2" xfId="15784"/>
    <cellStyle name="40% - Ênfase6 2 2 2 6 2 2" xfId="50909"/>
    <cellStyle name="40% - Ênfase6 2 2 2 6 3" xfId="23793"/>
    <cellStyle name="40% - Ênfase6 2 2 2 6 4" xfId="31921"/>
    <cellStyle name="40% - Ênfase6 2 2 2 6 5" xfId="40062"/>
    <cellStyle name="40% - Ênfase6 2 2 2 6 6" xfId="44600"/>
    <cellStyle name="40% - Ênfase6 2 2 2 6 7" xfId="55875"/>
    <cellStyle name="40% - Ênfase6 2 2 2 7" xfId="4240"/>
    <cellStyle name="40% - Ênfase6 2 2 2 7 2" xfId="11315"/>
    <cellStyle name="40% - Ênfase6 2 2 2 7 2 2" xfId="46453"/>
    <cellStyle name="40% - Ênfase6 2 2 2 7 3" xfId="18933"/>
    <cellStyle name="40% - Ênfase6 2 2 2 7 4" xfId="27061"/>
    <cellStyle name="40% - Ênfase6 2 2 2 7 5" xfId="35202"/>
    <cellStyle name="40% - Ênfase6 2 2 2 7 6" xfId="44601"/>
    <cellStyle name="40% - Ênfase6 2 2 2 7 7" xfId="55876"/>
    <cellStyle name="40% - Ênfase6 2 2 2 8" xfId="9691"/>
    <cellStyle name="40% - Ênfase6 2 2 2 8 2" xfId="44961"/>
    <cellStyle name="40% - Ênfase6 2 2 2 9" xfId="17297"/>
    <cellStyle name="40% - Ênfase6 2 2 20" xfId="61573"/>
    <cellStyle name="40% - Ênfase6 2 2 21" xfId="61780"/>
    <cellStyle name="40% - Ênfase6 2 2 3" xfId="4241"/>
    <cellStyle name="40% - Ênfase6 2 2 3 10" xfId="33682"/>
    <cellStyle name="40% - Ênfase6 2 2 3 11" xfId="44602"/>
    <cellStyle name="40% - Ênfase6 2 2 3 12" xfId="55877"/>
    <cellStyle name="40% - Ênfase6 2 2 3 2" xfId="4242"/>
    <cellStyle name="40% - Ênfase6 2 2 3 2 10" xfId="44603"/>
    <cellStyle name="40% - Ênfase6 2 2 3 2 11" xfId="55878"/>
    <cellStyle name="40% - Ênfase6 2 2 3 2 2" xfId="4243"/>
    <cellStyle name="40% - Ênfase6 2 2 3 2 2 2" xfId="13647"/>
    <cellStyle name="40% - Ênfase6 2 2 3 2 2 2 2" xfId="48772"/>
    <cellStyle name="40% - Ênfase6 2 2 3 2 2 3" xfId="21474"/>
    <cellStyle name="40% - Ênfase6 2 2 3 2 2 4" xfId="29602"/>
    <cellStyle name="40% - Ênfase6 2 2 3 2 2 5" xfId="37743"/>
    <cellStyle name="40% - Ênfase6 2 2 3 2 2 6" xfId="44604"/>
    <cellStyle name="40% - Ênfase6 2 2 3 2 2 7" xfId="55879"/>
    <cellStyle name="40% - Ênfase6 2 2 3 2 3" xfId="4244"/>
    <cellStyle name="40% - Ênfase6 2 2 3 2 3 2" xfId="15135"/>
    <cellStyle name="40% - Ênfase6 2 2 3 2 3 2 2" xfId="50260"/>
    <cellStyle name="40% - Ênfase6 2 2 3 2 3 3" xfId="23094"/>
    <cellStyle name="40% - Ênfase6 2 2 3 2 3 4" xfId="31222"/>
    <cellStyle name="40% - Ênfase6 2 2 3 2 3 5" xfId="39363"/>
    <cellStyle name="40% - Ênfase6 2 2 3 2 3 6" xfId="44605"/>
    <cellStyle name="40% - Ênfase6 2 2 3 2 3 7" xfId="55880"/>
    <cellStyle name="40% - Ênfase6 2 2 3 2 4" xfId="4245"/>
    <cellStyle name="40% - Ênfase6 2 2 3 2 4 2" xfId="16627"/>
    <cellStyle name="40% - Ênfase6 2 2 3 2 4 2 2" xfId="51752"/>
    <cellStyle name="40% - Ênfase6 2 2 3 2 4 3" xfId="24718"/>
    <cellStyle name="40% - Ênfase6 2 2 3 2 4 4" xfId="32846"/>
    <cellStyle name="40% - Ênfase6 2 2 3 2 4 5" xfId="40987"/>
    <cellStyle name="40% - Ênfase6 2 2 3 2 4 6" xfId="44606"/>
    <cellStyle name="40% - Ênfase6 2 2 3 2 4 7" xfId="55881"/>
    <cellStyle name="40% - Ênfase6 2 2 3 2 5" xfId="4246"/>
    <cellStyle name="40% - Ênfase6 2 2 3 2 5 2" xfId="12173"/>
    <cellStyle name="40% - Ênfase6 2 2 3 2 5 2 2" xfId="47298"/>
    <cellStyle name="40% - Ênfase6 2 2 3 2 5 3" xfId="19858"/>
    <cellStyle name="40% - Ênfase6 2 2 3 2 5 4" xfId="27986"/>
    <cellStyle name="40% - Ênfase6 2 2 3 2 5 5" xfId="36127"/>
    <cellStyle name="40% - Ênfase6 2 2 3 2 5 6" xfId="44607"/>
    <cellStyle name="40% - Ênfase6 2 2 3 2 5 7" xfId="55882"/>
    <cellStyle name="40% - Ênfase6 2 2 3 2 6" xfId="10643"/>
    <cellStyle name="40% - Ênfase6 2 2 3 2 6 2" xfId="45796"/>
    <cellStyle name="40% - Ênfase6 2 2 3 2 7" xfId="18222"/>
    <cellStyle name="40% - Ênfase6 2 2 3 2 8" xfId="26350"/>
    <cellStyle name="40% - Ênfase6 2 2 3 2 9" xfId="34491"/>
    <cellStyle name="40% - Ênfase6 2 2 3 3" xfId="4247"/>
    <cellStyle name="40% - Ênfase6 2 2 3 3 2" xfId="12914"/>
    <cellStyle name="40% - Ênfase6 2 2 3 3 2 2" xfId="48039"/>
    <cellStyle name="40% - Ênfase6 2 2 3 3 3" xfId="20665"/>
    <cellStyle name="40% - Ênfase6 2 2 3 3 4" xfId="28793"/>
    <cellStyle name="40% - Ênfase6 2 2 3 3 5" xfId="36934"/>
    <cellStyle name="40% - Ênfase6 2 2 3 3 6" xfId="44608"/>
    <cellStyle name="40% - Ênfase6 2 2 3 3 7" xfId="55883"/>
    <cellStyle name="40% - Ênfase6 2 2 3 4" xfId="4248"/>
    <cellStyle name="40% - Ênfase6 2 2 3 4 2" xfId="14392"/>
    <cellStyle name="40% - Ênfase6 2 2 3 4 2 2" xfId="49517"/>
    <cellStyle name="40% - Ênfase6 2 2 3 4 3" xfId="22285"/>
    <cellStyle name="40% - Ênfase6 2 2 3 4 4" xfId="30413"/>
    <cellStyle name="40% - Ênfase6 2 2 3 4 5" xfId="38554"/>
    <cellStyle name="40% - Ênfase6 2 2 3 4 6" xfId="44609"/>
    <cellStyle name="40% - Ênfase6 2 2 3 4 7" xfId="55884"/>
    <cellStyle name="40% - Ênfase6 2 2 3 5" xfId="4249"/>
    <cellStyle name="40% - Ênfase6 2 2 3 5 2" xfId="15884"/>
    <cellStyle name="40% - Ênfase6 2 2 3 5 2 2" xfId="51009"/>
    <cellStyle name="40% - Ênfase6 2 2 3 5 3" xfId="23909"/>
    <cellStyle name="40% - Ênfase6 2 2 3 5 4" xfId="32037"/>
    <cellStyle name="40% - Ênfase6 2 2 3 5 5" xfId="40178"/>
    <cellStyle name="40% - Ênfase6 2 2 3 5 6" xfId="44610"/>
    <cellStyle name="40% - Ênfase6 2 2 3 5 7" xfId="55885"/>
    <cellStyle name="40% - Ênfase6 2 2 3 6" xfId="4250"/>
    <cellStyle name="40% - Ênfase6 2 2 3 6 2" xfId="11416"/>
    <cellStyle name="40% - Ênfase6 2 2 3 6 2 2" xfId="46553"/>
    <cellStyle name="40% - Ênfase6 2 2 3 6 3" xfId="19049"/>
    <cellStyle name="40% - Ênfase6 2 2 3 6 4" xfId="27177"/>
    <cellStyle name="40% - Ênfase6 2 2 3 6 5" xfId="35318"/>
    <cellStyle name="40% - Ênfase6 2 2 3 6 6" xfId="44611"/>
    <cellStyle name="40% - Ênfase6 2 2 3 6 7" xfId="55886"/>
    <cellStyle name="40% - Ênfase6 2 2 3 7" xfId="9829"/>
    <cellStyle name="40% - Ênfase6 2 2 3 7 2" xfId="45061"/>
    <cellStyle name="40% - Ênfase6 2 2 3 8" xfId="17413"/>
    <cellStyle name="40% - Ênfase6 2 2 3 9" xfId="25541"/>
    <cellStyle name="40% - Ênfase6 2 2 4" xfId="4251"/>
    <cellStyle name="40% - Ênfase6 2 2 4 10" xfId="33865"/>
    <cellStyle name="40% - Ênfase6 2 2 4 11" xfId="44612"/>
    <cellStyle name="40% - Ênfase6 2 2 4 12" xfId="55887"/>
    <cellStyle name="40% - Ênfase6 2 2 4 2" xfId="4252"/>
    <cellStyle name="40% - Ênfase6 2 2 4 2 10" xfId="44613"/>
    <cellStyle name="40% - Ênfase6 2 2 4 2 11" xfId="55888"/>
    <cellStyle name="40% - Ênfase6 2 2 4 2 2" xfId="4253"/>
    <cellStyle name="40% - Ênfase6 2 2 4 2 2 2" xfId="13822"/>
    <cellStyle name="40% - Ênfase6 2 2 4 2 2 2 2" xfId="48947"/>
    <cellStyle name="40% - Ênfase6 2 2 4 2 2 3" xfId="21657"/>
    <cellStyle name="40% - Ênfase6 2 2 4 2 2 4" xfId="29785"/>
    <cellStyle name="40% - Ênfase6 2 2 4 2 2 5" xfId="37926"/>
    <cellStyle name="40% - Ênfase6 2 2 4 2 2 6" xfId="44614"/>
    <cellStyle name="40% - Ênfase6 2 2 4 2 2 7" xfId="55889"/>
    <cellStyle name="40% - Ênfase6 2 2 4 2 3" xfId="4254"/>
    <cellStyle name="40% - Ênfase6 2 2 4 2 3 2" xfId="15310"/>
    <cellStyle name="40% - Ênfase6 2 2 4 2 3 2 2" xfId="50435"/>
    <cellStyle name="40% - Ênfase6 2 2 4 2 3 3" xfId="23277"/>
    <cellStyle name="40% - Ênfase6 2 2 4 2 3 4" xfId="31405"/>
    <cellStyle name="40% - Ênfase6 2 2 4 2 3 5" xfId="39546"/>
    <cellStyle name="40% - Ênfase6 2 2 4 2 3 6" xfId="44615"/>
    <cellStyle name="40% - Ênfase6 2 2 4 2 3 7" xfId="55890"/>
    <cellStyle name="40% - Ênfase6 2 2 4 2 4" xfId="4255"/>
    <cellStyle name="40% - Ênfase6 2 2 4 2 4 2" xfId="16802"/>
    <cellStyle name="40% - Ênfase6 2 2 4 2 4 2 2" xfId="51927"/>
    <cellStyle name="40% - Ênfase6 2 2 4 2 4 3" xfId="24901"/>
    <cellStyle name="40% - Ênfase6 2 2 4 2 4 4" xfId="33029"/>
    <cellStyle name="40% - Ênfase6 2 2 4 2 4 5" xfId="41170"/>
    <cellStyle name="40% - Ênfase6 2 2 4 2 4 6" xfId="44616"/>
    <cellStyle name="40% - Ênfase6 2 2 4 2 4 7" xfId="55891"/>
    <cellStyle name="40% - Ênfase6 2 2 4 2 5" xfId="4256"/>
    <cellStyle name="40% - Ênfase6 2 2 4 2 5 2" xfId="12348"/>
    <cellStyle name="40% - Ênfase6 2 2 4 2 5 2 2" xfId="47473"/>
    <cellStyle name="40% - Ênfase6 2 2 4 2 5 3" xfId="20041"/>
    <cellStyle name="40% - Ênfase6 2 2 4 2 5 4" xfId="28169"/>
    <cellStyle name="40% - Ênfase6 2 2 4 2 5 5" xfId="36310"/>
    <cellStyle name="40% - Ênfase6 2 2 4 2 5 6" xfId="44617"/>
    <cellStyle name="40% - Ênfase6 2 2 4 2 5 7" xfId="55892"/>
    <cellStyle name="40% - Ênfase6 2 2 4 2 6" xfId="10818"/>
    <cellStyle name="40% - Ênfase6 2 2 4 2 6 2" xfId="45971"/>
    <cellStyle name="40% - Ênfase6 2 2 4 2 7" xfId="18405"/>
    <cellStyle name="40% - Ênfase6 2 2 4 2 8" xfId="26533"/>
    <cellStyle name="40% - Ênfase6 2 2 4 2 9" xfId="34674"/>
    <cellStyle name="40% - Ênfase6 2 2 4 3" xfId="4257"/>
    <cellStyle name="40% - Ênfase6 2 2 4 3 2" xfId="13089"/>
    <cellStyle name="40% - Ênfase6 2 2 4 3 2 2" xfId="48214"/>
    <cellStyle name="40% - Ênfase6 2 2 4 3 3" xfId="20848"/>
    <cellStyle name="40% - Ênfase6 2 2 4 3 4" xfId="28976"/>
    <cellStyle name="40% - Ênfase6 2 2 4 3 5" xfId="37117"/>
    <cellStyle name="40% - Ênfase6 2 2 4 3 6" xfId="44618"/>
    <cellStyle name="40% - Ênfase6 2 2 4 3 7" xfId="55893"/>
    <cellStyle name="40% - Ênfase6 2 2 4 4" xfId="4258"/>
    <cellStyle name="40% - Ênfase6 2 2 4 4 2" xfId="14567"/>
    <cellStyle name="40% - Ênfase6 2 2 4 4 2 2" xfId="49692"/>
    <cellStyle name="40% - Ênfase6 2 2 4 4 3" xfId="22468"/>
    <cellStyle name="40% - Ênfase6 2 2 4 4 4" xfId="30596"/>
    <cellStyle name="40% - Ênfase6 2 2 4 4 5" xfId="38737"/>
    <cellStyle name="40% - Ênfase6 2 2 4 4 6" xfId="44619"/>
    <cellStyle name="40% - Ênfase6 2 2 4 4 7" xfId="55894"/>
    <cellStyle name="40% - Ênfase6 2 2 4 5" xfId="4259"/>
    <cellStyle name="40% - Ênfase6 2 2 4 5 2" xfId="16059"/>
    <cellStyle name="40% - Ênfase6 2 2 4 5 2 2" xfId="51184"/>
    <cellStyle name="40% - Ênfase6 2 2 4 5 3" xfId="24092"/>
    <cellStyle name="40% - Ênfase6 2 2 4 5 4" xfId="32220"/>
    <cellStyle name="40% - Ênfase6 2 2 4 5 5" xfId="40361"/>
    <cellStyle name="40% - Ênfase6 2 2 4 5 6" xfId="44620"/>
    <cellStyle name="40% - Ênfase6 2 2 4 5 7" xfId="55895"/>
    <cellStyle name="40% - Ênfase6 2 2 4 6" xfId="4260"/>
    <cellStyle name="40% - Ênfase6 2 2 4 6 2" xfId="11591"/>
    <cellStyle name="40% - Ênfase6 2 2 4 6 2 2" xfId="46728"/>
    <cellStyle name="40% - Ênfase6 2 2 4 6 3" xfId="19232"/>
    <cellStyle name="40% - Ênfase6 2 2 4 6 4" xfId="27360"/>
    <cellStyle name="40% - Ênfase6 2 2 4 6 5" xfId="35501"/>
    <cellStyle name="40% - Ênfase6 2 2 4 6 6" xfId="44621"/>
    <cellStyle name="40% - Ênfase6 2 2 4 6 7" xfId="55896"/>
    <cellStyle name="40% - Ênfase6 2 2 4 7" xfId="10050"/>
    <cellStyle name="40% - Ênfase6 2 2 4 7 2" xfId="45236"/>
    <cellStyle name="40% - Ênfase6 2 2 4 8" xfId="17596"/>
    <cellStyle name="40% - Ênfase6 2 2 4 9" xfId="25724"/>
    <cellStyle name="40% - Ênfase6 2 2 5" xfId="4261"/>
    <cellStyle name="40% - Ênfase6 2 2 5 10" xfId="34051"/>
    <cellStyle name="40% - Ênfase6 2 2 5 11" xfId="44622"/>
    <cellStyle name="40% - Ênfase6 2 2 5 12" xfId="55897"/>
    <cellStyle name="40% - Ênfase6 2 2 5 2" xfId="4262"/>
    <cellStyle name="40% - Ênfase6 2 2 5 2 10" xfId="44623"/>
    <cellStyle name="40% - Ênfase6 2 2 5 2 11" xfId="55898"/>
    <cellStyle name="40% - Ênfase6 2 2 5 2 2" xfId="4263"/>
    <cellStyle name="40% - Ênfase6 2 2 5 2 2 2" xfId="13986"/>
    <cellStyle name="40% - Ênfase6 2 2 5 2 2 2 2" xfId="49111"/>
    <cellStyle name="40% - Ênfase6 2 2 5 2 2 3" xfId="21843"/>
    <cellStyle name="40% - Ênfase6 2 2 5 2 2 4" xfId="29971"/>
    <cellStyle name="40% - Ênfase6 2 2 5 2 2 5" xfId="38112"/>
    <cellStyle name="40% - Ênfase6 2 2 5 2 2 6" xfId="44624"/>
    <cellStyle name="40% - Ênfase6 2 2 5 2 2 7" xfId="55899"/>
    <cellStyle name="40% - Ênfase6 2 2 5 2 3" xfId="4264"/>
    <cellStyle name="40% - Ênfase6 2 2 5 2 3 2" xfId="15474"/>
    <cellStyle name="40% - Ênfase6 2 2 5 2 3 2 2" xfId="50599"/>
    <cellStyle name="40% - Ênfase6 2 2 5 2 3 3" xfId="23463"/>
    <cellStyle name="40% - Ênfase6 2 2 5 2 3 4" xfId="31591"/>
    <cellStyle name="40% - Ênfase6 2 2 5 2 3 5" xfId="39732"/>
    <cellStyle name="40% - Ênfase6 2 2 5 2 3 6" xfId="44625"/>
    <cellStyle name="40% - Ênfase6 2 2 5 2 3 7" xfId="55900"/>
    <cellStyle name="40% - Ênfase6 2 2 5 2 4" xfId="4265"/>
    <cellStyle name="40% - Ênfase6 2 2 5 2 4 2" xfId="16966"/>
    <cellStyle name="40% - Ênfase6 2 2 5 2 4 2 2" xfId="52091"/>
    <cellStyle name="40% - Ênfase6 2 2 5 2 4 3" xfId="25087"/>
    <cellStyle name="40% - Ênfase6 2 2 5 2 4 4" xfId="33215"/>
    <cellStyle name="40% - Ênfase6 2 2 5 2 4 5" xfId="41356"/>
    <cellStyle name="40% - Ênfase6 2 2 5 2 4 6" xfId="44626"/>
    <cellStyle name="40% - Ênfase6 2 2 5 2 4 7" xfId="55901"/>
    <cellStyle name="40% - Ênfase6 2 2 5 2 5" xfId="4266"/>
    <cellStyle name="40% - Ênfase6 2 2 5 2 5 2" xfId="12512"/>
    <cellStyle name="40% - Ênfase6 2 2 5 2 5 2 2" xfId="47637"/>
    <cellStyle name="40% - Ênfase6 2 2 5 2 5 3" xfId="20227"/>
    <cellStyle name="40% - Ênfase6 2 2 5 2 5 4" xfId="28355"/>
    <cellStyle name="40% - Ênfase6 2 2 5 2 5 5" xfId="36496"/>
    <cellStyle name="40% - Ênfase6 2 2 5 2 5 6" xfId="44627"/>
    <cellStyle name="40% - Ênfase6 2 2 5 2 5 7" xfId="55902"/>
    <cellStyle name="40% - Ênfase6 2 2 5 2 6" xfId="10982"/>
    <cellStyle name="40% - Ênfase6 2 2 5 2 6 2" xfId="46135"/>
    <cellStyle name="40% - Ênfase6 2 2 5 2 7" xfId="18591"/>
    <cellStyle name="40% - Ênfase6 2 2 5 2 8" xfId="26719"/>
    <cellStyle name="40% - Ênfase6 2 2 5 2 9" xfId="34860"/>
    <cellStyle name="40% - Ênfase6 2 2 5 3" xfId="4267"/>
    <cellStyle name="40% - Ênfase6 2 2 5 3 2" xfId="13248"/>
    <cellStyle name="40% - Ênfase6 2 2 5 3 2 2" xfId="48373"/>
    <cellStyle name="40% - Ênfase6 2 2 5 3 3" xfId="21034"/>
    <cellStyle name="40% - Ênfase6 2 2 5 3 4" xfId="29162"/>
    <cellStyle name="40% - Ênfase6 2 2 5 3 5" xfId="37303"/>
    <cellStyle name="40% - Ênfase6 2 2 5 3 6" xfId="44628"/>
    <cellStyle name="40% - Ênfase6 2 2 5 3 7" xfId="55903"/>
    <cellStyle name="40% - Ênfase6 2 2 5 4" xfId="4268"/>
    <cellStyle name="40% - Ênfase6 2 2 5 4 2" xfId="14731"/>
    <cellStyle name="40% - Ênfase6 2 2 5 4 2 2" xfId="49856"/>
    <cellStyle name="40% - Ênfase6 2 2 5 4 3" xfId="22654"/>
    <cellStyle name="40% - Ênfase6 2 2 5 4 4" xfId="30782"/>
    <cellStyle name="40% - Ênfase6 2 2 5 4 5" xfId="38923"/>
    <cellStyle name="40% - Ênfase6 2 2 5 4 6" xfId="44629"/>
    <cellStyle name="40% - Ênfase6 2 2 5 4 7" xfId="55904"/>
    <cellStyle name="40% - Ênfase6 2 2 5 5" xfId="4269"/>
    <cellStyle name="40% - Ênfase6 2 2 5 5 2" xfId="16223"/>
    <cellStyle name="40% - Ênfase6 2 2 5 5 2 2" xfId="51348"/>
    <cellStyle name="40% - Ênfase6 2 2 5 5 3" xfId="24278"/>
    <cellStyle name="40% - Ênfase6 2 2 5 5 4" xfId="32406"/>
    <cellStyle name="40% - Ênfase6 2 2 5 5 5" xfId="40547"/>
    <cellStyle name="40% - Ênfase6 2 2 5 5 6" xfId="44630"/>
    <cellStyle name="40% - Ênfase6 2 2 5 5 7" xfId="55905"/>
    <cellStyle name="40% - Ênfase6 2 2 5 6" xfId="4270"/>
    <cellStyle name="40% - Ênfase6 2 2 5 6 2" xfId="11755"/>
    <cellStyle name="40% - Ênfase6 2 2 5 6 2 2" xfId="46892"/>
    <cellStyle name="40% - Ênfase6 2 2 5 6 3" xfId="19418"/>
    <cellStyle name="40% - Ênfase6 2 2 5 6 4" xfId="27546"/>
    <cellStyle name="40% - Ênfase6 2 2 5 6 5" xfId="35687"/>
    <cellStyle name="40% - Ênfase6 2 2 5 6 6" xfId="44631"/>
    <cellStyle name="40% - Ênfase6 2 2 5 6 7" xfId="55906"/>
    <cellStyle name="40% - Ênfase6 2 2 5 7" xfId="10232"/>
    <cellStyle name="40% - Ênfase6 2 2 5 7 2" xfId="45398"/>
    <cellStyle name="40% - Ênfase6 2 2 5 8" xfId="17782"/>
    <cellStyle name="40% - Ênfase6 2 2 5 9" xfId="25910"/>
    <cellStyle name="40% - Ênfase6 2 2 6" xfId="4271"/>
    <cellStyle name="40% - Ênfase6 2 2 6 10" xfId="34118"/>
    <cellStyle name="40% - Ênfase6 2 2 6 11" xfId="44632"/>
    <cellStyle name="40% - Ênfase6 2 2 6 12" xfId="55907"/>
    <cellStyle name="40% - Ênfase6 2 2 6 2" xfId="4272"/>
    <cellStyle name="40% - Ênfase6 2 2 6 2 10" xfId="44633"/>
    <cellStyle name="40% - Ênfase6 2 2 6 2 11" xfId="55908"/>
    <cellStyle name="40% - Ênfase6 2 2 6 2 2" xfId="4273"/>
    <cellStyle name="40% - Ênfase6 2 2 6 2 2 2" xfId="14047"/>
    <cellStyle name="40% - Ênfase6 2 2 6 2 2 2 2" xfId="49172"/>
    <cellStyle name="40% - Ênfase6 2 2 6 2 2 3" xfId="21910"/>
    <cellStyle name="40% - Ênfase6 2 2 6 2 2 4" xfId="30038"/>
    <cellStyle name="40% - Ênfase6 2 2 6 2 2 5" xfId="38179"/>
    <cellStyle name="40% - Ênfase6 2 2 6 2 2 6" xfId="44634"/>
    <cellStyle name="40% - Ênfase6 2 2 6 2 2 7" xfId="55909"/>
    <cellStyle name="40% - Ênfase6 2 2 6 2 3" xfId="4274"/>
    <cellStyle name="40% - Ênfase6 2 2 6 2 3 2" xfId="15535"/>
    <cellStyle name="40% - Ênfase6 2 2 6 2 3 2 2" xfId="50660"/>
    <cellStyle name="40% - Ênfase6 2 2 6 2 3 3" xfId="23530"/>
    <cellStyle name="40% - Ênfase6 2 2 6 2 3 4" xfId="31658"/>
    <cellStyle name="40% - Ênfase6 2 2 6 2 3 5" xfId="39799"/>
    <cellStyle name="40% - Ênfase6 2 2 6 2 3 6" xfId="44635"/>
    <cellStyle name="40% - Ênfase6 2 2 6 2 3 7" xfId="55910"/>
    <cellStyle name="40% - Ênfase6 2 2 6 2 4" xfId="4275"/>
    <cellStyle name="40% - Ênfase6 2 2 6 2 4 2" xfId="17027"/>
    <cellStyle name="40% - Ênfase6 2 2 6 2 4 2 2" xfId="52152"/>
    <cellStyle name="40% - Ênfase6 2 2 6 2 4 3" xfId="25154"/>
    <cellStyle name="40% - Ênfase6 2 2 6 2 4 4" xfId="33282"/>
    <cellStyle name="40% - Ênfase6 2 2 6 2 4 5" xfId="41423"/>
    <cellStyle name="40% - Ênfase6 2 2 6 2 4 6" xfId="44636"/>
    <cellStyle name="40% - Ênfase6 2 2 6 2 4 7" xfId="55911"/>
    <cellStyle name="40% - Ênfase6 2 2 6 2 5" xfId="4276"/>
    <cellStyle name="40% - Ênfase6 2 2 6 2 5 2" xfId="12573"/>
    <cellStyle name="40% - Ênfase6 2 2 6 2 5 2 2" xfId="47698"/>
    <cellStyle name="40% - Ênfase6 2 2 6 2 5 3" xfId="20294"/>
    <cellStyle name="40% - Ênfase6 2 2 6 2 5 4" xfId="28422"/>
    <cellStyle name="40% - Ênfase6 2 2 6 2 5 5" xfId="36563"/>
    <cellStyle name="40% - Ênfase6 2 2 6 2 5 6" xfId="44637"/>
    <cellStyle name="40% - Ênfase6 2 2 6 2 5 7" xfId="55912"/>
    <cellStyle name="40% - Ênfase6 2 2 6 2 6" xfId="11043"/>
    <cellStyle name="40% - Ênfase6 2 2 6 2 6 2" xfId="46196"/>
    <cellStyle name="40% - Ênfase6 2 2 6 2 7" xfId="18658"/>
    <cellStyle name="40% - Ênfase6 2 2 6 2 8" xfId="26786"/>
    <cellStyle name="40% - Ênfase6 2 2 6 2 9" xfId="34927"/>
    <cellStyle name="40% - Ênfase6 2 2 6 3" xfId="4277"/>
    <cellStyle name="40% - Ênfase6 2 2 6 3 2" xfId="13309"/>
    <cellStyle name="40% - Ênfase6 2 2 6 3 2 2" xfId="48434"/>
    <cellStyle name="40% - Ênfase6 2 2 6 3 3" xfId="21101"/>
    <cellStyle name="40% - Ênfase6 2 2 6 3 4" xfId="29229"/>
    <cellStyle name="40% - Ênfase6 2 2 6 3 5" xfId="37370"/>
    <cellStyle name="40% - Ênfase6 2 2 6 3 6" xfId="44638"/>
    <cellStyle name="40% - Ênfase6 2 2 6 3 7" xfId="55913"/>
    <cellStyle name="40% - Ênfase6 2 2 6 4" xfId="4278"/>
    <cellStyle name="40% - Ênfase6 2 2 6 4 2" xfId="14792"/>
    <cellStyle name="40% - Ênfase6 2 2 6 4 2 2" xfId="49917"/>
    <cellStyle name="40% - Ênfase6 2 2 6 4 3" xfId="22721"/>
    <cellStyle name="40% - Ênfase6 2 2 6 4 4" xfId="30849"/>
    <cellStyle name="40% - Ênfase6 2 2 6 4 5" xfId="38990"/>
    <cellStyle name="40% - Ênfase6 2 2 6 4 6" xfId="44639"/>
    <cellStyle name="40% - Ênfase6 2 2 6 4 7" xfId="55914"/>
    <cellStyle name="40% - Ênfase6 2 2 6 5" xfId="4279"/>
    <cellStyle name="40% - Ênfase6 2 2 6 5 2" xfId="16284"/>
    <cellStyle name="40% - Ênfase6 2 2 6 5 2 2" xfId="51409"/>
    <cellStyle name="40% - Ênfase6 2 2 6 5 3" xfId="24345"/>
    <cellStyle name="40% - Ênfase6 2 2 6 5 4" xfId="32473"/>
    <cellStyle name="40% - Ênfase6 2 2 6 5 5" xfId="40614"/>
    <cellStyle name="40% - Ênfase6 2 2 6 5 6" xfId="44640"/>
    <cellStyle name="40% - Ênfase6 2 2 6 5 7" xfId="55915"/>
    <cellStyle name="40% - Ênfase6 2 2 6 6" xfId="4280"/>
    <cellStyle name="40% - Ênfase6 2 2 6 6 2" xfId="11816"/>
    <cellStyle name="40% - Ênfase6 2 2 6 6 2 2" xfId="46953"/>
    <cellStyle name="40% - Ênfase6 2 2 6 6 3" xfId="19485"/>
    <cellStyle name="40% - Ênfase6 2 2 6 6 4" xfId="27613"/>
    <cellStyle name="40% - Ênfase6 2 2 6 6 5" xfId="35754"/>
    <cellStyle name="40% - Ênfase6 2 2 6 6 6" xfId="44641"/>
    <cellStyle name="40% - Ênfase6 2 2 6 6 7" xfId="55916"/>
    <cellStyle name="40% - Ênfase6 2 2 6 7" xfId="10293"/>
    <cellStyle name="40% - Ênfase6 2 2 6 7 2" xfId="45459"/>
    <cellStyle name="40% - Ênfase6 2 2 6 8" xfId="17849"/>
    <cellStyle name="40% - Ênfase6 2 2 6 9" xfId="25977"/>
    <cellStyle name="40% - Ênfase6 2 2 7" xfId="4281"/>
    <cellStyle name="40% - Ênfase6 2 2 7 10" xfId="34185"/>
    <cellStyle name="40% - Ênfase6 2 2 7 11" xfId="44642"/>
    <cellStyle name="40% - Ênfase6 2 2 7 12" xfId="55917"/>
    <cellStyle name="40% - Ênfase6 2 2 7 2" xfId="4282"/>
    <cellStyle name="40% - Ênfase6 2 2 7 2 10" xfId="44643"/>
    <cellStyle name="40% - Ênfase6 2 2 7 2 11" xfId="55918"/>
    <cellStyle name="40% - Ênfase6 2 2 7 2 2" xfId="4283"/>
    <cellStyle name="40% - Ênfase6 2 2 7 2 2 2" xfId="14108"/>
    <cellStyle name="40% - Ênfase6 2 2 7 2 2 2 2" xfId="49233"/>
    <cellStyle name="40% - Ênfase6 2 2 7 2 2 3" xfId="21977"/>
    <cellStyle name="40% - Ênfase6 2 2 7 2 2 4" xfId="30105"/>
    <cellStyle name="40% - Ênfase6 2 2 7 2 2 5" xfId="38246"/>
    <cellStyle name="40% - Ênfase6 2 2 7 2 2 6" xfId="44644"/>
    <cellStyle name="40% - Ênfase6 2 2 7 2 2 7" xfId="55919"/>
    <cellStyle name="40% - Ênfase6 2 2 7 2 3" xfId="4284"/>
    <cellStyle name="40% - Ênfase6 2 2 7 2 3 2" xfId="15596"/>
    <cellStyle name="40% - Ênfase6 2 2 7 2 3 2 2" xfId="50721"/>
    <cellStyle name="40% - Ênfase6 2 2 7 2 3 3" xfId="23597"/>
    <cellStyle name="40% - Ênfase6 2 2 7 2 3 4" xfId="31725"/>
    <cellStyle name="40% - Ênfase6 2 2 7 2 3 5" xfId="39866"/>
    <cellStyle name="40% - Ênfase6 2 2 7 2 3 6" xfId="44645"/>
    <cellStyle name="40% - Ênfase6 2 2 7 2 3 7" xfId="55920"/>
    <cellStyle name="40% - Ênfase6 2 2 7 2 4" xfId="4285"/>
    <cellStyle name="40% - Ênfase6 2 2 7 2 4 2" xfId="17088"/>
    <cellStyle name="40% - Ênfase6 2 2 7 2 4 2 2" xfId="52213"/>
    <cellStyle name="40% - Ênfase6 2 2 7 2 4 3" xfId="25221"/>
    <cellStyle name="40% - Ênfase6 2 2 7 2 4 4" xfId="33349"/>
    <cellStyle name="40% - Ênfase6 2 2 7 2 4 5" xfId="41490"/>
    <cellStyle name="40% - Ênfase6 2 2 7 2 4 6" xfId="44646"/>
    <cellStyle name="40% - Ênfase6 2 2 7 2 4 7" xfId="55921"/>
    <cellStyle name="40% - Ênfase6 2 2 7 2 5" xfId="4286"/>
    <cellStyle name="40% - Ênfase6 2 2 7 2 5 2" xfId="12634"/>
    <cellStyle name="40% - Ênfase6 2 2 7 2 5 2 2" xfId="47759"/>
    <cellStyle name="40% - Ênfase6 2 2 7 2 5 3" xfId="20361"/>
    <cellStyle name="40% - Ênfase6 2 2 7 2 5 4" xfId="28489"/>
    <cellStyle name="40% - Ênfase6 2 2 7 2 5 5" xfId="36630"/>
    <cellStyle name="40% - Ênfase6 2 2 7 2 5 6" xfId="44647"/>
    <cellStyle name="40% - Ênfase6 2 2 7 2 5 7" xfId="55922"/>
    <cellStyle name="40% - Ênfase6 2 2 7 2 6" xfId="11104"/>
    <cellStyle name="40% - Ênfase6 2 2 7 2 6 2" xfId="46257"/>
    <cellStyle name="40% - Ênfase6 2 2 7 2 7" xfId="18725"/>
    <cellStyle name="40% - Ênfase6 2 2 7 2 8" xfId="26853"/>
    <cellStyle name="40% - Ênfase6 2 2 7 2 9" xfId="34994"/>
    <cellStyle name="40% - Ênfase6 2 2 7 3" xfId="4287"/>
    <cellStyle name="40% - Ênfase6 2 2 7 3 2" xfId="13370"/>
    <cellStyle name="40% - Ênfase6 2 2 7 3 2 2" xfId="48495"/>
    <cellStyle name="40% - Ênfase6 2 2 7 3 3" xfId="21168"/>
    <cellStyle name="40% - Ênfase6 2 2 7 3 4" xfId="29296"/>
    <cellStyle name="40% - Ênfase6 2 2 7 3 5" xfId="37437"/>
    <cellStyle name="40% - Ênfase6 2 2 7 3 6" xfId="44648"/>
    <cellStyle name="40% - Ênfase6 2 2 7 3 7" xfId="55923"/>
    <cellStyle name="40% - Ênfase6 2 2 7 4" xfId="4288"/>
    <cellStyle name="40% - Ênfase6 2 2 7 4 2" xfId="14853"/>
    <cellStyle name="40% - Ênfase6 2 2 7 4 2 2" xfId="49978"/>
    <cellStyle name="40% - Ênfase6 2 2 7 4 3" xfId="22788"/>
    <cellStyle name="40% - Ênfase6 2 2 7 4 4" xfId="30916"/>
    <cellStyle name="40% - Ênfase6 2 2 7 4 5" xfId="39057"/>
    <cellStyle name="40% - Ênfase6 2 2 7 4 6" xfId="44649"/>
    <cellStyle name="40% - Ênfase6 2 2 7 4 7" xfId="55924"/>
    <cellStyle name="40% - Ênfase6 2 2 7 5" xfId="4289"/>
    <cellStyle name="40% - Ênfase6 2 2 7 5 2" xfId="16345"/>
    <cellStyle name="40% - Ênfase6 2 2 7 5 2 2" xfId="51470"/>
    <cellStyle name="40% - Ênfase6 2 2 7 5 3" xfId="24412"/>
    <cellStyle name="40% - Ênfase6 2 2 7 5 4" xfId="32540"/>
    <cellStyle name="40% - Ênfase6 2 2 7 5 5" xfId="40681"/>
    <cellStyle name="40% - Ênfase6 2 2 7 5 6" xfId="44650"/>
    <cellStyle name="40% - Ênfase6 2 2 7 5 7" xfId="55925"/>
    <cellStyle name="40% - Ênfase6 2 2 7 6" xfId="4290"/>
    <cellStyle name="40% - Ênfase6 2 2 7 6 2" xfId="11877"/>
    <cellStyle name="40% - Ênfase6 2 2 7 6 2 2" xfId="47014"/>
    <cellStyle name="40% - Ênfase6 2 2 7 6 3" xfId="19552"/>
    <cellStyle name="40% - Ênfase6 2 2 7 6 4" xfId="27680"/>
    <cellStyle name="40% - Ênfase6 2 2 7 6 5" xfId="35821"/>
    <cellStyle name="40% - Ênfase6 2 2 7 6 6" xfId="44651"/>
    <cellStyle name="40% - Ênfase6 2 2 7 6 7" xfId="55926"/>
    <cellStyle name="40% - Ênfase6 2 2 7 7" xfId="10361"/>
    <cellStyle name="40% - Ênfase6 2 2 7 7 2" xfId="45517"/>
    <cellStyle name="40% - Ênfase6 2 2 7 8" xfId="17916"/>
    <cellStyle name="40% - Ênfase6 2 2 7 9" xfId="26044"/>
    <cellStyle name="40% - Ênfase6 2 2 8" xfId="4291"/>
    <cellStyle name="40% - Ênfase6 2 2 8 10" xfId="44652"/>
    <cellStyle name="40% - Ênfase6 2 2 8 11" xfId="55927"/>
    <cellStyle name="40% - Ênfase6 2 2 8 2" xfId="4292"/>
    <cellStyle name="40% - Ênfase6 2 2 8 2 2" xfId="6737"/>
    <cellStyle name="40% - Ênfase6 2 2 8 2 2 2" xfId="44848"/>
    <cellStyle name="40% - Ênfase6 2 2 8 2 3" xfId="21354"/>
    <cellStyle name="40% - Ênfase6 2 2 8 2 4" xfId="29482"/>
    <cellStyle name="40% - Ênfase6 2 2 8 2 5" xfId="37623"/>
    <cellStyle name="40% - Ênfase6 2 2 8 2 6" xfId="44653"/>
    <cellStyle name="40% - Ênfase6 2 2 8 2 7" xfId="55928"/>
    <cellStyle name="40% - Ênfase6 2 2 8 3" xfId="4293"/>
    <cellStyle name="40% - Ênfase6 2 2 8 3 2" xfId="15031"/>
    <cellStyle name="40% - Ênfase6 2 2 8 3 2 2" xfId="50156"/>
    <cellStyle name="40% - Ênfase6 2 2 8 3 3" xfId="22974"/>
    <cellStyle name="40% - Ênfase6 2 2 8 3 4" xfId="31102"/>
    <cellStyle name="40% - Ênfase6 2 2 8 3 5" xfId="39243"/>
    <cellStyle name="40% - Ênfase6 2 2 8 3 6" xfId="44654"/>
    <cellStyle name="40% - Ênfase6 2 2 8 3 7" xfId="55929"/>
    <cellStyle name="40% - Ênfase6 2 2 8 4" xfId="4294"/>
    <cellStyle name="40% - Ênfase6 2 2 8 4 2" xfId="16523"/>
    <cellStyle name="40% - Ênfase6 2 2 8 4 2 2" xfId="51648"/>
    <cellStyle name="40% - Ênfase6 2 2 8 4 3" xfId="24598"/>
    <cellStyle name="40% - Ênfase6 2 2 8 4 4" xfId="32726"/>
    <cellStyle name="40% - Ênfase6 2 2 8 4 5" xfId="40867"/>
    <cellStyle name="40% - Ênfase6 2 2 8 4 6" xfId="44655"/>
    <cellStyle name="40% - Ênfase6 2 2 8 4 7" xfId="55930"/>
    <cellStyle name="40% - Ênfase6 2 2 8 5" xfId="4295"/>
    <cellStyle name="40% - Ênfase6 2 2 8 5 2" xfId="11926"/>
    <cellStyle name="40% - Ênfase6 2 2 8 5 2 2" xfId="47063"/>
    <cellStyle name="40% - Ênfase6 2 2 8 5 3" xfId="19605"/>
    <cellStyle name="40% - Ênfase6 2 2 8 5 4" xfId="27733"/>
    <cellStyle name="40% - Ênfase6 2 2 8 5 5" xfId="35874"/>
    <cellStyle name="40% - Ênfase6 2 2 8 5 6" xfId="44656"/>
    <cellStyle name="40% - Ênfase6 2 2 8 5 7" xfId="55931"/>
    <cellStyle name="40% - Ênfase6 2 2 8 6" xfId="10539"/>
    <cellStyle name="40% - Ênfase6 2 2 8 6 2" xfId="45692"/>
    <cellStyle name="40% - Ênfase6 2 2 8 7" xfId="18102"/>
    <cellStyle name="40% - Ênfase6 2 2 8 8" xfId="26230"/>
    <cellStyle name="40% - Ênfase6 2 2 8 9" xfId="34371"/>
    <cellStyle name="40% - Ênfase6 2 2 9" xfId="4296"/>
    <cellStyle name="40% - Ênfase6 2 2 9 2" xfId="12810"/>
    <cellStyle name="40% - Ênfase6 2 2 9 2 2" xfId="47935"/>
    <cellStyle name="40% - Ênfase6 2 2 9 3" xfId="20545"/>
    <cellStyle name="40% - Ênfase6 2 2 9 4" xfId="28673"/>
    <cellStyle name="40% - Ênfase6 2 2 9 5" xfId="36814"/>
    <cellStyle name="40% - Ênfase6 2 2 9 6" xfId="44657"/>
    <cellStyle name="40% - Ênfase6 2 2 9 7" xfId="55932"/>
    <cellStyle name="40% - Ênfase6 2 20" xfId="55844"/>
    <cellStyle name="40% - Ênfase6 2 21" xfId="60887"/>
    <cellStyle name="40% - Ênfase6 2 22" xfId="60968"/>
    <cellStyle name="40% - Ênfase6 2 23" xfId="61447"/>
    <cellStyle name="40% - Ênfase6 2 24" xfId="61653"/>
    <cellStyle name="40% - Ênfase6 2 3" xfId="90"/>
    <cellStyle name="40% - Ênfase6 2 3 10" xfId="17329"/>
    <cellStyle name="40% - Ênfase6 2 3 11" xfId="25457"/>
    <cellStyle name="40% - Ênfase6 2 3 12" xfId="33590"/>
    <cellStyle name="40% - Ênfase6 2 3 13" xfId="61308"/>
    <cellStyle name="40% - Ênfase6 2 3 14" xfId="61613"/>
    <cellStyle name="40% - Ênfase6 2 3 15" xfId="61820"/>
    <cellStyle name="40% - Ênfase6 2 3 2" xfId="4297"/>
    <cellStyle name="40% - Ênfase6 2 3 2 2" xfId="4298"/>
    <cellStyle name="40% - Ênfase6 2 3 2 2 2" xfId="44659"/>
    <cellStyle name="40% - Ênfase6 2 3 2 3" xfId="4299"/>
    <cellStyle name="40% - Ênfase6 2 3 2 4" xfId="44658"/>
    <cellStyle name="40% - Ênfase6 2 3 3" xfId="4300"/>
    <cellStyle name="40% - Ênfase6 2 3 3 10" xfId="33901"/>
    <cellStyle name="40% - Ênfase6 2 3 3 11" xfId="44660"/>
    <cellStyle name="40% - Ênfase6 2 3 3 12" xfId="55933"/>
    <cellStyle name="40% - Ênfase6 2 3 3 2" xfId="4301"/>
    <cellStyle name="40% - Ênfase6 2 3 3 2 10" xfId="44661"/>
    <cellStyle name="40% - Ênfase6 2 3 3 2 11" xfId="55934"/>
    <cellStyle name="40% - Ênfase6 2 3 3 2 2" xfId="4302"/>
    <cellStyle name="40% - Ênfase6 2 3 3 2 2 2" xfId="13853"/>
    <cellStyle name="40% - Ênfase6 2 3 3 2 2 2 2" xfId="48978"/>
    <cellStyle name="40% - Ênfase6 2 3 3 2 2 3" xfId="21693"/>
    <cellStyle name="40% - Ênfase6 2 3 3 2 2 4" xfId="29821"/>
    <cellStyle name="40% - Ênfase6 2 3 3 2 2 5" xfId="37962"/>
    <cellStyle name="40% - Ênfase6 2 3 3 2 2 6" xfId="44662"/>
    <cellStyle name="40% - Ênfase6 2 3 3 2 2 7" xfId="55935"/>
    <cellStyle name="40% - Ênfase6 2 3 3 2 3" xfId="4303"/>
    <cellStyle name="40% - Ênfase6 2 3 3 2 3 2" xfId="15341"/>
    <cellStyle name="40% - Ênfase6 2 3 3 2 3 2 2" xfId="50466"/>
    <cellStyle name="40% - Ênfase6 2 3 3 2 3 3" xfId="23313"/>
    <cellStyle name="40% - Ênfase6 2 3 3 2 3 4" xfId="31441"/>
    <cellStyle name="40% - Ênfase6 2 3 3 2 3 5" xfId="39582"/>
    <cellStyle name="40% - Ênfase6 2 3 3 2 3 6" xfId="44663"/>
    <cellStyle name="40% - Ênfase6 2 3 3 2 3 7" xfId="55936"/>
    <cellStyle name="40% - Ênfase6 2 3 3 2 4" xfId="4304"/>
    <cellStyle name="40% - Ênfase6 2 3 3 2 4 2" xfId="16833"/>
    <cellStyle name="40% - Ênfase6 2 3 3 2 4 2 2" xfId="51958"/>
    <cellStyle name="40% - Ênfase6 2 3 3 2 4 3" xfId="24937"/>
    <cellStyle name="40% - Ênfase6 2 3 3 2 4 4" xfId="33065"/>
    <cellStyle name="40% - Ênfase6 2 3 3 2 4 5" xfId="41206"/>
    <cellStyle name="40% - Ênfase6 2 3 3 2 4 6" xfId="44664"/>
    <cellStyle name="40% - Ênfase6 2 3 3 2 4 7" xfId="55937"/>
    <cellStyle name="40% - Ênfase6 2 3 3 2 5" xfId="4305"/>
    <cellStyle name="40% - Ênfase6 2 3 3 2 5 2" xfId="12379"/>
    <cellStyle name="40% - Ênfase6 2 3 3 2 5 2 2" xfId="47504"/>
    <cellStyle name="40% - Ênfase6 2 3 3 2 5 3" xfId="20077"/>
    <cellStyle name="40% - Ênfase6 2 3 3 2 5 4" xfId="28205"/>
    <cellStyle name="40% - Ênfase6 2 3 3 2 5 5" xfId="36346"/>
    <cellStyle name="40% - Ênfase6 2 3 3 2 5 6" xfId="44665"/>
    <cellStyle name="40% - Ênfase6 2 3 3 2 5 7" xfId="55938"/>
    <cellStyle name="40% - Ênfase6 2 3 3 2 6" xfId="10849"/>
    <cellStyle name="40% - Ênfase6 2 3 3 2 6 2" xfId="46002"/>
    <cellStyle name="40% - Ênfase6 2 3 3 2 7" xfId="18441"/>
    <cellStyle name="40% - Ênfase6 2 3 3 2 8" xfId="26569"/>
    <cellStyle name="40% - Ênfase6 2 3 3 2 9" xfId="34710"/>
    <cellStyle name="40% - Ênfase6 2 3 3 3" xfId="4306"/>
    <cellStyle name="40% - Ênfase6 2 3 3 3 2" xfId="13120"/>
    <cellStyle name="40% - Ênfase6 2 3 3 3 2 2" xfId="48245"/>
    <cellStyle name="40% - Ênfase6 2 3 3 3 3" xfId="20884"/>
    <cellStyle name="40% - Ênfase6 2 3 3 3 4" xfId="29012"/>
    <cellStyle name="40% - Ênfase6 2 3 3 3 5" xfId="37153"/>
    <cellStyle name="40% - Ênfase6 2 3 3 3 6" xfId="44666"/>
    <cellStyle name="40% - Ênfase6 2 3 3 3 7" xfId="55939"/>
    <cellStyle name="40% - Ênfase6 2 3 3 4" xfId="4307"/>
    <cellStyle name="40% - Ênfase6 2 3 3 4 2" xfId="14598"/>
    <cellStyle name="40% - Ênfase6 2 3 3 4 2 2" xfId="49723"/>
    <cellStyle name="40% - Ênfase6 2 3 3 4 3" xfId="22504"/>
    <cellStyle name="40% - Ênfase6 2 3 3 4 4" xfId="30632"/>
    <cellStyle name="40% - Ênfase6 2 3 3 4 5" xfId="38773"/>
    <cellStyle name="40% - Ênfase6 2 3 3 4 6" xfId="44667"/>
    <cellStyle name="40% - Ênfase6 2 3 3 4 7" xfId="55940"/>
    <cellStyle name="40% - Ênfase6 2 3 3 5" xfId="4308"/>
    <cellStyle name="40% - Ênfase6 2 3 3 5 2" xfId="16090"/>
    <cellStyle name="40% - Ênfase6 2 3 3 5 2 2" xfId="51215"/>
    <cellStyle name="40% - Ênfase6 2 3 3 5 3" xfId="24128"/>
    <cellStyle name="40% - Ênfase6 2 3 3 5 4" xfId="32256"/>
    <cellStyle name="40% - Ênfase6 2 3 3 5 5" xfId="40397"/>
    <cellStyle name="40% - Ênfase6 2 3 3 5 6" xfId="44668"/>
    <cellStyle name="40% - Ênfase6 2 3 3 5 7" xfId="55941"/>
    <cellStyle name="40% - Ênfase6 2 3 3 6" xfId="4309"/>
    <cellStyle name="40% - Ênfase6 2 3 3 6 2" xfId="11622"/>
    <cellStyle name="40% - Ênfase6 2 3 3 6 2 2" xfId="46759"/>
    <cellStyle name="40% - Ênfase6 2 3 3 6 3" xfId="19268"/>
    <cellStyle name="40% - Ênfase6 2 3 3 6 4" xfId="27396"/>
    <cellStyle name="40% - Ênfase6 2 3 3 6 5" xfId="35537"/>
    <cellStyle name="40% - Ênfase6 2 3 3 6 6" xfId="44669"/>
    <cellStyle name="40% - Ênfase6 2 3 3 6 7" xfId="55942"/>
    <cellStyle name="40% - Ênfase6 2 3 3 7" xfId="10083"/>
    <cellStyle name="40% - Ênfase6 2 3 3 7 2" xfId="45267"/>
    <cellStyle name="40% - Ênfase6 2 3 3 8" xfId="17632"/>
    <cellStyle name="40% - Ênfase6 2 3 3 9" xfId="25760"/>
    <cellStyle name="40% - Ênfase6 2 3 4" xfId="4310"/>
    <cellStyle name="40% - Ênfase6 2 3 4 10" xfId="44670"/>
    <cellStyle name="40% - Ênfase6 2 3 4 11" xfId="55943"/>
    <cellStyle name="40% - Ênfase6 2 3 4 2" xfId="4311"/>
    <cellStyle name="40% - Ênfase6 2 3 4 2 2" xfId="13574"/>
    <cellStyle name="40% - Ênfase6 2 3 4 2 2 2" xfId="48699"/>
    <cellStyle name="40% - Ênfase6 2 3 4 2 3" xfId="21390"/>
    <cellStyle name="40% - Ênfase6 2 3 4 2 4" xfId="29518"/>
    <cellStyle name="40% - Ênfase6 2 3 4 2 5" xfId="37659"/>
    <cellStyle name="40% - Ênfase6 2 3 4 2 6" xfId="44671"/>
    <cellStyle name="40% - Ênfase6 2 3 4 2 7" xfId="55944"/>
    <cellStyle name="40% - Ênfase6 2 3 4 3" xfId="4312"/>
    <cellStyle name="40% - Ênfase6 2 3 4 3 2" xfId="15062"/>
    <cellStyle name="40% - Ênfase6 2 3 4 3 2 2" xfId="50187"/>
    <cellStyle name="40% - Ênfase6 2 3 4 3 3" xfId="23010"/>
    <cellStyle name="40% - Ênfase6 2 3 4 3 4" xfId="31138"/>
    <cellStyle name="40% - Ênfase6 2 3 4 3 5" xfId="39279"/>
    <cellStyle name="40% - Ênfase6 2 3 4 3 6" xfId="44672"/>
    <cellStyle name="40% - Ênfase6 2 3 4 3 7" xfId="55945"/>
    <cellStyle name="40% - Ênfase6 2 3 4 4" xfId="4313"/>
    <cellStyle name="40% - Ênfase6 2 3 4 4 2" xfId="16554"/>
    <cellStyle name="40% - Ênfase6 2 3 4 4 2 2" xfId="51679"/>
    <cellStyle name="40% - Ênfase6 2 3 4 4 3" xfId="24634"/>
    <cellStyle name="40% - Ênfase6 2 3 4 4 4" xfId="32762"/>
    <cellStyle name="40% - Ênfase6 2 3 4 4 5" xfId="40903"/>
    <cellStyle name="40% - Ênfase6 2 3 4 4 6" xfId="44673"/>
    <cellStyle name="40% - Ênfase6 2 3 4 4 7" xfId="55946"/>
    <cellStyle name="40% - Ênfase6 2 3 4 5" xfId="4314"/>
    <cellStyle name="40% - Ênfase6 2 3 4 5 2" xfId="12103"/>
    <cellStyle name="40% - Ênfase6 2 3 4 5 2 2" xfId="47228"/>
    <cellStyle name="40% - Ênfase6 2 3 4 5 3" xfId="19777"/>
    <cellStyle name="40% - Ênfase6 2 3 4 5 4" xfId="27905"/>
    <cellStyle name="40% - Ênfase6 2 3 4 5 5" xfId="36046"/>
    <cellStyle name="40% - Ênfase6 2 3 4 5 6" xfId="44674"/>
    <cellStyle name="40% - Ênfase6 2 3 4 5 7" xfId="55947"/>
    <cellStyle name="40% - Ênfase6 2 3 4 6" xfId="10570"/>
    <cellStyle name="40% - Ênfase6 2 3 4 6 2" xfId="45723"/>
    <cellStyle name="40% - Ênfase6 2 3 4 7" xfId="18138"/>
    <cellStyle name="40% - Ênfase6 2 3 4 8" xfId="26266"/>
    <cellStyle name="40% - Ênfase6 2 3 4 9" xfId="34407"/>
    <cellStyle name="40% - Ênfase6 2 3 5" xfId="4315"/>
    <cellStyle name="40% - Ênfase6 2 3 5 2" xfId="12841"/>
    <cellStyle name="40% - Ênfase6 2 3 5 2 2" xfId="47966"/>
    <cellStyle name="40% - Ênfase6 2 3 5 3" xfId="20581"/>
    <cellStyle name="40% - Ênfase6 2 3 5 4" xfId="28709"/>
    <cellStyle name="40% - Ênfase6 2 3 5 5" xfId="36850"/>
    <cellStyle name="40% - Ênfase6 2 3 5 6" xfId="44675"/>
    <cellStyle name="40% - Ênfase6 2 3 5 7" xfId="55948"/>
    <cellStyle name="40% - Ênfase6 2 3 6" xfId="4316"/>
    <cellStyle name="40% - Ênfase6 2 3 6 2" xfId="14319"/>
    <cellStyle name="40% - Ênfase6 2 3 6 2 2" xfId="49444"/>
    <cellStyle name="40% - Ênfase6 2 3 6 3" xfId="22201"/>
    <cellStyle name="40% - Ênfase6 2 3 6 4" xfId="30329"/>
    <cellStyle name="40% - Ênfase6 2 3 6 5" xfId="38470"/>
    <cellStyle name="40% - Ênfase6 2 3 6 6" xfId="44676"/>
    <cellStyle name="40% - Ênfase6 2 3 6 7" xfId="55949"/>
    <cellStyle name="40% - Ênfase6 2 3 7" xfId="4317"/>
    <cellStyle name="40% - Ênfase6 2 3 7 2" xfId="15811"/>
    <cellStyle name="40% - Ênfase6 2 3 7 2 2" xfId="50936"/>
    <cellStyle name="40% - Ênfase6 2 3 7 3" xfId="23825"/>
    <cellStyle name="40% - Ênfase6 2 3 7 4" xfId="31953"/>
    <cellStyle name="40% - Ênfase6 2 3 7 5" xfId="40094"/>
    <cellStyle name="40% - Ênfase6 2 3 7 6" xfId="44677"/>
    <cellStyle name="40% - Ênfase6 2 3 7 7" xfId="55950"/>
    <cellStyle name="40% - Ênfase6 2 3 8" xfId="4318"/>
    <cellStyle name="40% - Ênfase6 2 3 8 2" xfId="11342"/>
    <cellStyle name="40% - Ênfase6 2 3 8 2 2" xfId="46480"/>
    <cellStyle name="40% - Ênfase6 2 3 8 3" xfId="18965"/>
    <cellStyle name="40% - Ênfase6 2 3 8 4" xfId="27093"/>
    <cellStyle name="40% - Ênfase6 2 3 8 5" xfId="35234"/>
    <cellStyle name="40% - Ênfase6 2 3 8 6" xfId="44678"/>
    <cellStyle name="40% - Ênfase6 2 3 8 7" xfId="55951"/>
    <cellStyle name="40% - Ênfase6 2 3 9" xfId="9718"/>
    <cellStyle name="40% - Ênfase6 2 3 9 2" xfId="44988"/>
    <cellStyle name="40% - Ênfase6 2 3 9 3" xfId="55952"/>
    <cellStyle name="40% - Ênfase6 2 4" xfId="91"/>
    <cellStyle name="40% - Ênfase6 2 4 10" xfId="9795"/>
    <cellStyle name="40% - Ênfase6 2 4 10 2" xfId="45028"/>
    <cellStyle name="40% - Ênfase6 2 4 11" xfId="17374"/>
    <cellStyle name="40% - Ênfase6 2 4 12" xfId="25502"/>
    <cellStyle name="40% - Ênfase6 2 4 13" xfId="33642"/>
    <cellStyle name="40% - Ênfase6 2 4 2" xfId="4319"/>
    <cellStyle name="40% - Ênfase6 2 4 2 2" xfId="4320"/>
    <cellStyle name="40% - Ênfase6 2 4 3" xfId="4321"/>
    <cellStyle name="40% - Ênfase6 2 4 3 10" xfId="33954"/>
    <cellStyle name="40% - Ênfase6 2 4 3 11" xfId="44679"/>
    <cellStyle name="40% - Ênfase6 2 4 3 12" xfId="55953"/>
    <cellStyle name="40% - Ênfase6 2 4 3 2" xfId="4322"/>
    <cellStyle name="40% - Ênfase6 2 4 3 2 10" xfId="44680"/>
    <cellStyle name="40% - Ênfase6 2 4 3 2 11" xfId="55954"/>
    <cellStyle name="40% - Ênfase6 2 4 3 2 2" xfId="4323"/>
    <cellStyle name="40% - Ênfase6 2 4 3 2 2 2" xfId="13901"/>
    <cellStyle name="40% - Ênfase6 2 4 3 2 2 2 2" xfId="49026"/>
    <cellStyle name="40% - Ênfase6 2 4 3 2 2 3" xfId="21746"/>
    <cellStyle name="40% - Ênfase6 2 4 3 2 2 4" xfId="29874"/>
    <cellStyle name="40% - Ênfase6 2 4 3 2 2 5" xfId="38015"/>
    <cellStyle name="40% - Ênfase6 2 4 3 2 2 6" xfId="44681"/>
    <cellStyle name="40% - Ênfase6 2 4 3 2 2 7" xfId="55955"/>
    <cellStyle name="40% - Ênfase6 2 4 3 2 3" xfId="4324"/>
    <cellStyle name="40% - Ênfase6 2 4 3 2 3 2" xfId="15389"/>
    <cellStyle name="40% - Ênfase6 2 4 3 2 3 2 2" xfId="50514"/>
    <cellStyle name="40% - Ênfase6 2 4 3 2 3 3" xfId="23366"/>
    <cellStyle name="40% - Ênfase6 2 4 3 2 3 4" xfId="31494"/>
    <cellStyle name="40% - Ênfase6 2 4 3 2 3 5" xfId="39635"/>
    <cellStyle name="40% - Ênfase6 2 4 3 2 3 6" xfId="44682"/>
    <cellStyle name="40% - Ênfase6 2 4 3 2 3 7" xfId="55956"/>
    <cellStyle name="40% - Ênfase6 2 4 3 2 4" xfId="4325"/>
    <cellStyle name="40% - Ênfase6 2 4 3 2 4 2" xfId="16881"/>
    <cellStyle name="40% - Ênfase6 2 4 3 2 4 2 2" xfId="52006"/>
    <cellStyle name="40% - Ênfase6 2 4 3 2 4 3" xfId="24990"/>
    <cellStyle name="40% - Ênfase6 2 4 3 2 4 4" xfId="33118"/>
    <cellStyle name="40% - Ênfase6 2 4 3 2 4 5" xfId="41259"/>
    <cellStyle name="40% - Ênfase6 2 4 3 2 4 6" xfId="44683"/>
    <cellStyle name="40% - Ênfase6 2 4 3 2 4 7" xfId="55957"/>
    <cellStyle name="40% - Ênfase6 2 4 3 2 5" xfId="4326"/>
    <cellStyle name="40% - Ênfase6 2 4 3 2 5 2" xfId="12427"/>
    <cellStyle name="40% - Ênfase6 2 4 3 2 5 2 2" xfId="47552"/>
    <cellStyle name="40% - Ênfase6 2 4 3 2 5 3" xfId="20130"/>
    <cellStyle name="40% - Ênfase6 2 4 3 2 5 4" xfId="28258"/>
    <cellStyle name="40% - Ênfase6 2 4 3 2 5 5" xfId="36399"/>
    <cellStyle name="40% - Ênfase6 2 4 3 2 5 6" xfId="44684"/>
    <cellStyle name="40% - Ênfase6 2 4 3 2 5 7" xfId="55958"/>
    <cellStyle name="40% - Ênfase6 2 4 3 2 6" xfId="10897"/>
    <cellStyle name="40% - Ênfase6 2 4 3 2 6 2" xfId="46050"/>
    <cellStyle name="40% - Ênfase6 2 4 3 2 7" xfId="18494"/>
    <cellStyle name="40% - Ênfase6 2 4 3 2 8" xfId="26622"/>
    <cellStyle name="40% - Ênfase6 2 4 3 2 9" xfId="34763"/>
    <cellStyle name="40% - Ênfase6 2 4 3 3" xfId="4327"/>
    <cellStyle name="40% - Ênfase6 2 4 3 3 2" xfId="13168"/>
    <cellStyle name="40% - Ênfase6 2 4 3 3 2 2" xfId="48293"/>
    <cellStyle name="40% - Ênfase6 2 4 3 3 3" xfId="20937"/>
    <cellStyle name="40% - Ênfase6 2 4 3 3 4" xfId="29065"/>
    <cellStyle name="40% - Ênfase6 2 4 3 3 5" xfId="37206"/>
    <cellStyle name="40% - Ênfase6 2 4 3 3 6" xfId="44685"/>
    <cellStyle name="40% - Ênfase6 2 4 3 3 7" xfId="55959"/>
    <cellStyle name="40% - Ênfase6 2 4 3 4" xfId="4328"/>
    <cellStyle name="40% - Ênfase6 2 4 3 4 2" xfId="14646"/>
    <cellStyle name="40% - Ênfase6 2 4 3 4 2 2" xfId="49771"/>
    <cellStyle name="40% - Ênfase6 2 4 3 4 3" xfId="22557"/>
    <cellStyle name="40% - Ênfase6 2 4 3 4 4" xfId="30685"/>
    <cellStyle name="40% - Ênfase6 2 4 3 4 5" xfId="38826"/>
    <cellStyle name="40% - Ênfase6 2 4 3 4 6" xfId="44686"/>
    <cellStyle name="40% - Ênfase6 2 4 3 4 7" xfId="55960"/>
    <cellStyle name="40% - Ênfase6 2 4 3 5" xfId="4329"/>
    <cellStyle name="40% - Ênfase6 2 4 3 5 2" xfId="16138"/>
    <cellStyle name="40% - Ênfase6 2 4 3 5 2 2" xfId="51263"/>
    <cellStyle name="40% - Ênfase6 2 4 3 5 3" xfId="24181"/>
    <cellStyle name="40% - Ênfase6 2 4 3 5 4" xfId="32309"/>
    <cellStyle name="40% - Ênfase6 2 4 3 5 5" xfId="40450"/>
    <cellStyle name="40% - Ênfase6 2 4 3 5 6" xfId="44687"/>
    <cellStyle name="40% - Ênfase6 2 4 3 5 7" xfId="55961"/>
    <cellStyle name="40% - Ênfase6 2 4 3 6" xfId="4330"/>
    <cellStyle name="40% - Ênfase6 2 4 3 6 2" xfId="11670"/>
    <cellStyle name="40% - Ênfase6 2 4 3 6 2 2" xfId="46807"/>
    <cellStyle name="40% - Ênfase6 2 4 3 6 3" xfId="19321"/>
    <cellStyle name="40% - Ênfase6 2 4 3 6 4" xfId="27449"/>
    <cellStyle name="40% - Ênfase6 2 4 3 6 5" xfId="35590"/>
    <cellStyle name="40% - Ênfase6 2 4 3 6 6" xfId="44688"/>
    <cellStyle name="40% - Ênfase6 2 4 3 6 7" xfId="55962"/>
    <cellStyle name="40% - Ênfase6 2 4 3 7" xfId="10145"/>
    <cellStyle name="40% - Ênfase6 2 4 3 7 2" xfId="45315"/>
    <cellStyle name="40% - Ênfase6 2 4 3 8" xfId="17685"/>
    <cellStyle name="40% - Ênfase6 2 4 3 9" xfId="25813"/>
    <cellStyle name="40% - Ênfase6 2 4 4" xfId="4331"/>
    <cellStyle name="40% - Ênfase6 2 4 4 10" xfId="44689"/>
    <cellStyle name="40% - Ênfase6 2 4 4 11" xfId="55963"/>
    <cellStyle name="40% - Ênfase6 2 4 4 2" xfId="4332"/>
    <cellStyle name="40% - Ênfase6 2 4 4 2 2" xfId="13614"/>
    <cellStyle name="40% - Ênfase6 2 4 4 2 2 2" xfId="48739"/>
    <cellStyle name="40% - Ênfase6 2 4 4 2 3" xfId="21435"/>
    <cellStyle name="40% - Ênfase6 2 4 4 2 4" xfId="29563"/>
    <cellStyle name="40% - Ênfase6 2 4 4 2 5" xfId="37704"/>
    <cellStyle name="40% - Ênfase6 2 4 4 2 6" xfId="44690"/>
    <cellStyle name="40% - Ênfase6 2 4 4 2 7" xfId="55964"/>
    <cellStyle name="40% - Ênfase6 2 4 4 3" xfId="4333"/>
    <cellStyle name="40% - Ênfase6 2 4 4 3 2" xfId="15102"/>
    <cellStyle name="40% - Ênfase6 2 4 4 3 2 2" xfId="50227"/>
    <cellStyle name="40% - Ênfase6 2 4 4 3 3" xfId="23055"/>
    <cellStyle name="40% - Ênfase6 2 4 4 3 4" xfId="31183"/>
    <cellStyle name="40% - Ênfase6 2 4 4 3 5" xfId="39324"/>
    <cellStyle name="40% - Ênfase6 2 4 4 3 6" xfId="44691"/>
    <cellStyle name="40% - Ênfase6 2 4 4 3 7" xfId="55965"/>
    <cellStyle name="40% - Ênfase6 2 4 4 4" xfId="4334"/>
    <cellStyle name="40% - Ênfase6 2 4 4 4 2" xfId="16594"/>
    <cellStyle name="40% - Ênfase6 2 4 4 4 2 2" xfId="51719"/>
    <cellStyle name="40% - Ênfase6 2 4 4 4 3" xfId="24679"/>
    <cellStyle name="40% - Ênfase6 2 4 4 4 4" xfId="32807"/>
    <cellStyle name="40% - Ênfase6 2 4 4 4 5" xfId="40948"/>
    <cellStyle name="40% - Ênfase6 2 4 4 4 6" xfId="44692"/>
    <cellStyle name="40% - Ênfase6 2 4 4 4 7" xfId="55966"/>
    <cellStyle name="40% - Ênfase6 2 4 4 5" xfId="4335"/>
    <cellStyle name="40% - Ênfase6 2 4 4 5 2" xfId="12140"/>
    <cellStyle name="40% - Ênfase6 2 4 4 5 2 2" xfId="47265"/>
    <cellStyle name="40% - Ênfase6 2 4 4 5 3" xfId="19819"/>
    <cellStyle name="40% - Ênfase6 2 4 4 5 4" xfId="27947"/>
    <cellStyle name="40% - Ênfase6 2 4 4 5 5" xfId="36088"/>
    <cellStyle name="40% - Ênfase6 2 4 4 5 6" xfId="44693"/>
    <cellStyle name="40% - Ênfase6 2 4 4 5 7" xfId="55967"/>
    <cellStyle name="40% - Ênfase6 2 4 4 6" xfId="10610"/>
    <cellStyle name="40% - Ênfase6 2 4 4 6 2" xfId="45763"/>
    <cellStyle name="40% - Ênfase6 2 4 4 7" xfId="18183"/>
    <cellStyle name="40% - Ênfase6 2 4 4 8" xfId="26311"/>
    <cellStyle name="40% - Ênfase6 2 4 4 9" xfId="34452"/>
    <cellStyle name="40% - Ênfase6 2 4 5" xfId="4336"/>
    <cellStyle name="40% - Ênfase6 2 4 5 2" xfId="12881"/>
    <cellStyle name="40% - Ênfase6 2 4 5 2 2" xfId="48006"/>
    <cellStyle name="40% - Ênfase6 2 4 5 3" xfId="20626"/>
    <cellStyle name="40% - Ênfase6 2 4 5 4" xfId="28754"/>
    <cellStyle name="40% - Ênfase6 2 4 5 5" xfId="36895"/>
    <cellStyle name="40% - Ênfase6 2 4 5 6" xfId="44694"/>
    <cellStyle name="40% - Ênfase6 2 4 5 7" xfId="55968"/>
    <cellStyle name="40% - Ênfase6 2 4 6" xfId="4337"/>
    <cellStyle name="40% - Ênfase6 2 4 6 2" xfId="14359"/>
    <cellStyle name="40% - Ênfase6 2 4 6 2 2" xfId="49484"/>
    <cellStyle name="40% - Ênfase6 2 4 6 3" xfId="22246"/>
    <cellStyle name="40% - Ênfase6 2 4 6 4" xfId="30374"/>
    <cellStyle name="40% - Ênfase6 2 4 6 5" xfId="38515"/>
    <cellStyle name="40% - Ênfase6 2 4 6 6" xfId="44695"/>
    <cellStyle name="40% - Ênfase6 2 4 6 7" xfId="55969"/>
    <cellStyle name="40% - Ênfase6 2 4 7" xfId="4338"/>
    <cellStyle name="40% - Ênfase6 2 4 7 2" xfId="15851"/>
    <cellStyle name="40% - Ênfase6 2 4 7 2 2" xfId="50976"/>
    <cellStyle name="40% - Ênfase6 2 4 7 3" xfId="23870"/>
    <cellStyle name="40% - Ênfase6 2 4 7 4" xfId="31998"/>
    <cellStyle name="40% - Ênfase6 2 4 7 5" xfId="40139"/>
    <cellStyle name="40% - Ênfase6 2 4 7 6" xfId="44696"/>
    <cellStyle name="40% - Ênfase6 2 4 7 7" xfId="55970"/>
    <cellStyle name="40% - Ênfase6 2 4 8" xfId="4339"/>
    <cellStyle name="40% - Ênfase6 2 4 8 2" xfId="11383"/>
    <cellStyle name="40% - Ênfase6 2 4 8 2 2" xfId="46520"/>
    <cellStyle name="40% - Ênfase6 2 4 8 3" xfId="19010"/>
    <cellStyle name="40% - Ênfase6 2 4 8 4" xfId="27138"/>
    <cellStyle name="40% - Ênfase6 2 4 8 5" xfId="35279"/>
    <cellStyle name="40% - Ênfase6 2 4 8 6" xfId="44697"/>
    <cellStyle name="40% - Ênfase6 2 4 8 7" xfId="55971"/>
    <cellStyle name="40% - Ênfase6 2 4 9" xfId="4340"/>
    <cellStyle name="40% - Ênfase6 2 4 9 2" xfId="44698"/>
    <cellStyle name="40% - Ênfase6 2 4 9 3" xfId="55972"/>
    <cellStyle name="40% - Ênfase6 2 5" xfId="4341"/>
    <cellStyle name="40% - Ênfase6 2 5 10" xfId="25540"/>
    <cellStyle name="40% - Ênfase6 2 5 11" xfId="33681"/>
    <cellStyle name="40% - Ênfase6 2 5 12" xfId="44699"/>
    <cellStyle name="40% - Ênfase6 2 5 13" xfId="55973"/>
    <cellStyle name="40% - Ênfase6 2 5 2" xfId="4342"/>
    <cellStyle name="40% - Ênfase6 2 5 2 10" xfId="33984"/>
    <cellStyle name="40% - Ênfase6 2 5 2 11" xfId="44700"/>
    <cellStyle name="40% - Ênfase6 2 5 2 12" xfId="55974"/>
    <cellStyle name="40% - Ênfase6 2 5 2 2" xfId="4343"/>
    <cellStyle name="40% - Ênfase6 2 5 2 2 10" xfId="44701"/>
    <cellStyle name="40% - Ênfase6 2 5 2 2 11" xfId="55975"/>
    <cellStyle name="40% - Ênfase6 2 5 2 2 2" xfId="4344"/>
    <cellStyle name="40% - Ênfase6 2 5 2 2 2 2" xfId="13927"/>
    <cellStyle name="40% - Ênfase6 2 5 2 2 2 2 2" xfId="49052"/>
    <cellStyle name="40% - Ênfase6 2 5 2 2 2 3" xfId="21776"/>
    <cellStyle name="40% - Ênfase6 2 5 2 2 2 4" xfId="29904"/>
    <cellStyle name="40% - Ênfase6 2 5 2 2 2 5" xfId="38045"/>
    <cellStyle name="40% - Ênfase6 2 5 2 2 2 6" xfId="44702"/>
    <cellStyle name="40% - Ênfase6 2 5 2 2 2 7" xfId="55976"/>
    <cellStyle name="40% - Ênfase6 2 5 2 2 3" xfId="4345"/>
    <cellStyle name="40% - Ênfase6 2 5 2 2 3 2" xfId="15415"/>
    <cellStyle name="40% - Ênfase6 2 5 2 2 3 2 2" xfId="50540"/>
    <cellStyle name="40% - Ênfase6 2 5 2 2 3 3" xfId="23396"/>
    <cellStyle name="40% - Ênfase6 2 5 2 2 3 4" xfId="31524"/>
    <cellStyle name="40% - Ênfase6 2 5 2 2 3 5" xfId="39665"/>
    <cellStyle name="40% - Ênfase6 2 5 2 2 3 6" xfId="44703"/>
    <cellStyle name="40% - Ênfase6 2 5 2 2 3 7" xfId="55977"/>
    <cellStyle name="40% - Ênfase6 2 5 2 2 4" xfId="4346"/>
    <cellStyle name="40% - Ênfase6 2 5 2 2 4 2" xfId="16907"/>
    <cellStyle name="40% - Ênfase6 2 5 2 2 4 2 2" xfId="52032"/>
    <cellStyle name="40% - Ênfase6 2 5 2 2 4 3" xfId="25020"/>
    <cellStyle name="40% - Ênfase6 2 5 2 2 4 4" xfId="33148"/>
    <cellStyle name="40% - Ênfase6 2 5 2 2 4 5" xfId="41289"/>
    <cellStyle name="40% - Ênfase6 2 5 2 2 4 6" xfId="44704"/>
    <cellStyle name="40% - Ênfase6 2 5 2 2 4 7" xfId="55978"/>
    <cellStyle name="40% - Ênfase6 2 5 2 2 5" xfId="4347"/>
    <cellStyle name="40% - Ênfase6 2 5 2 2 5 2" xfId="12453"/>
    <cellStyle name="40% - Ênfase6 2 5 2 2 5 2 2" xfId="47578"/>
    <cellStyle name="40% - Ênfase6 2 5 2 2 5 3" xfId="20160"/>
    <cellStyle name="40% - Ênfase6 2 5 2 2 5 4" xfId="28288"/>
    <cellStyle name="40% - Ênfase6 2 5 2 2 5 5" xfId="36429"/>
    <cellStyle name="40% - Ênfase6 2 5 2 2 5 6" xfId="44705"/>
    <cellStyle name="40% - Ênfase6 2 5 2 2 5 7" xfId="55979"/>
    <cellStyle name="40% - Ênfase6 2 5 2 2 6" xfId="10923"/>
    <cellStyle name="40% - Ênfase6 2 5 2 2 6 2" xfId="46076"/>
    <cellStyle name="40% - Ênfase6 2 5 2 2 7" xfId="18524"/>
    <cellStyle name="40% - Ênfase6 2 5 2 2 8" xfId="26652"/>
    <cellStyle name="40% - Ênfase6 2 5 2 2 9" xfId="34793"/>
    <cellStyle name="40% - Ênfase6 2 5 2 3" xfId="4348"/>
    <cellStyle name="40% - Ênfase6 2 5 2 3 2" xfId="13194"/>
    <cellStyle name="40% - Ênfase6 2 5 2 3 2 2" xfId="48319"/>
    <cellStyle name="40% - Ênfase6 2 5 2 3 3" xfId="20967"/>
    <cellStyle name="40% - Ênfase6 2 5 2 3 4" xfId="29095"/>
    <cellStyle name="40% - Ênfase6 2 5 2 3 5" xfId="37236"/>
    <cellStyle name="40% - Ênfase6 2 5 2 3 6" xfId="44706"/>
    <cellStyle name="40% - Ênfase6 2 5 2 3 7" xfId="55980"/>
    <cellStyle name="40% - Ênfase6 2 5 2 4" xfId="4349"/>
    <cellStyle name="40% - Ênfase6 2 5 2 4 2" xfId="14672"/>
    <cellStyle name="40% - Ênfase6 2 5 2 4 2 2" xfId="49797"/>
    <cellStyle name="40% - Ênfase6 2 5 2 4 3" xfId="22587"/>
    <cellStyle name="40% - Ênfase6 2 5 2 4 4" xfId="30715"/>
    <cellStyle name="40% - Ênfase6 2 5 2 4 5" xfId="38856"/>
    <cellStyle name="40% - Ênfase6 2 5 2 4 6" xfId="44707"/>
    <cellStyle name="40% - Ênfase6 2 5 2 4 7" xfId="55981"/>
    <cellStyle name="40% - Ênfase6 2 5 2 5" xfId="4350"/>
    <cellStyle name="40% - Ênfase6 2 5 2 5 2" xfId="16164"/>
    <cellStyle name="40% - Ênfase6 2 5 2 5 2 2" xfId="51289"/>
    <cellStyle name="40% - Ênfase6 2 5 2 5 3" xfId="24211"/>
    <cellStyle name="40% - Ênfase6 2 5 2 5 4" xfId="32339"/>
    <cellStyle name="40% - Ênfase6 2 5 2 5 5" xfId="40480"/>
    <cellStyle name="40% - Ênfase6 2 5 2 5 6" xfId="44708"/>
    <cellStyle name="40% - Ênfase6 2 5 2 5 7" xfId="55982"/>
    <cellStyle name="40% - Ênfase6 2 5 2 6" xfId="4351"/>
    <cellStyle name="40% - Ênfase6 2 5 2 6 2" xfId="11696"/>
    <cellStyle name="40% - Ênfase6 2 5 2 6 2 2" xfId="46833"/>
    <cellStyle name="40% - Ênfase6 2 5 2 6 3" xfId="19351"/>
    <cellStyle name="40% - Ênfase6 2 5 2 6 4" xfId="27479"/>
    <cellStyle name="40% - Ênfase6 2 5 2 6 5" xfId="35620"/>
    <cellStyle name="40% - Ênfase6 2 5 2 6 6" xfId="44709"/>
    <cellStyle name="40% - Ênfase6 2 5 2 6 7" xfId="55983"/>
    <cellStyle name="40% - Ênfase6 2 5 2 7" xfId="10171"/>
    <cellStyle name="40% - Ênfase6 2 5 2 7 2" xfId="45340"/>
    <cellStyle name="40% - Ênfase6 2 5 2 8" xfId="17715"/>
    <cellStyle name="40% - Ênfase6 2 5 2 9" xfId="25843"/>
    <cellStyle name="40% - Ênfase6 2 5 3" xfId="4352"/>
    <cellStyle name="40% - Ênfase6 2 5 3 10" xfId="44710"/>
    <cellStyle name="40% - Ênfase6 2 5 3 11" xfId="55984"/>
    <cellStyle name="40% - Ênfase6 2 5 3 2" xfId="4353"/>
    <cellStyle name="40% - Ênfase6 2 5 3 2 2" xfId="13646"/>
    <cellStyle name="40% - Ênfase6 2 5 3 2 2 2" xfId="48771"/>
    <cellStyle name="40% - Ênfase6 2 5 3 2 3" xfId="21473"/>
    <cellStyle name="40% - Ênfase6 2 5 3 2 4" xfId="29601"/>
    <cellStyle name="40% - Ênfase6 2 5 3 2 5" xfId="37742"/>
    <cellStyle name="40% - Ênfase6 2 5 3 2 6" xfId="44711"/>
    <cellStyle name="40% - Ênfase6 2 5 3 2 7" xfId="55985"/>
    <cellStyle name="40% - Ênfase6 2 5 3 3" xfId="4354"/>
    <cellStyle name="40% - Ênfase6 2 5 3 3 2" xfId="15134"/>
    <cellStyle name="40% - Ênfase6 2 5 3 3 2 2" xfId="50259"/>
    <cellStyle name="40% - Ênfase6 2 5 3 3 3" xfId="23093"/>
    <cellStyle name="40% - Ênfase6 2 5 3 3 4" xfId="31221"/>
    <cellStyle name="40% - Ênfase6 2 5 3 3 5" xfId="39362"/>
    <cellStyle name="40% - Ênfase6 2 5 3 3 6" xfId="44712"/>
    <cellStyle name="40% - Ênfase6 2 5 3 3 7" xfId="55986"/>
    <cellStyle name="40% - Ênfase6 2 5 3 4" xfId="4355"/>
    <cellStyle name="40% - Ênfase6 2 5 3 4 2" xfId="16626"/>
    <cellStyle name="40% - Ênfase6 2 5 3 4 2 2" xfId="51751"/>
    <cellStyle name="40% - Ênfase6 2 5 3 4 3" xfId="24717"/>
    <cellStyle name="40% - Ênfase6 2 5 3 4 4" xfId="32845"/>
    <cellStyle name="40% - Ênfase6 2 5 3 4 5" xfId="40986"/>
    <cellStyle name="40% - Ênfase6 2 5 3 4 6" xfId="44713"/>
    <cellStyle name="40% - Ênfase6 2 5 3 4 7" xfId="55987"/>
    <cellStyle name="40% - Ênfase6 2 5 3 5" xfId="4356"/>
    <cellStyle name="40% - Ênfase6 2 5 3 5 2" xfId="12172"/>
    <cellStyle name="40% - Ênfase6 2 5 3 5 2 2" xfId="47297"/>
    <cellStyle name="40% - Ênfase6 2 5 3 5 3" xfId="19857"/>
    <cellStyle name="40% - Ênfase6 2 5 3 5 4" xfId="27985"/>
    <cellStyle name="40% - Ênfase6 2 5 3 5 5" xfId="36126"/>
    <cellStyle name="40% - Ênfase6 2 5 3 5 6" xfId="44714"/>
    <cellStyle name="40% - Ênfase6 2 5 3 5 7" xfId="55988"/>
    <cellStyle name="40% - Ênfase6 2 5 3 6" xfId="10642"/>
    <cellStyle name="40% - Ênfase6 2 5 3 6 2" xfId="45795"/>
    <cellStyle name="40% - Ênfase6 2 5 3 7" xfId="18221"/>
    <cellStyle name="40% - Ênfase6 2 5 3 8" xfId="26349"/>
    <cellStyle name="40% - Ênfase6 2 5 3 9" xfId="34490"/>
    <cellStyle name="40% - Ênfase6 2 5 4" xfId="4357"/>
    <cellStyle name="40% - Ênfase6 2 5 4 2" xfId="12913"/>
    <cellStyle name="40% - Ênfase6 2 5 4 2 2" xfId="48038"/>
    <cellStyle name="40% - Ênfase6 2 5 4 3" xfId="20664"/>
    <cellStyle name="40% - Ênfase6 2 5 4 4" xfId="28792"/>
    <cellStyle name="40% - Ênfase6 2 5 4 5" xfId="36933"/>
    <cellStyle name="40% - Ênfase6 2 5 4 6" xfId="44715"/>
    <cellStyle name="40% - Ênfase6 2 5 4 7" xfId="55989"/>
    <cellStyle name="40% - Ênfase6 2 5 5" xfId="4358"/>
    <cellStyle name="40% - Ênfase6 2 5 5 2" xfId="14391"/>
    <cellStyle name="40% - Ênfase6 2 5 5 2 2" xfId="49516"/>
    <cellStyle name="40% - Ênfase6 2 5 5 3" xfId="22284"/>
    <cellStyle name="40% - Ênfase6 2 5 5 4" xfId="30412"/>
    <cellStyle name="40% - Ênfase6 2 5 5 5" xfId="38553"/>
    <cellStyle name="40% - Ênfase6 2 5 5 6" xfId="44716"/>
    <cellStyle name="40% - Ênfase6 2 5 5 7" xfId="55990"/>
    <cellStyle name="40% - Ênfase6 2 5 6" xfId="4359"/>
    <cellStyle name="40% - Ênfase6 2 5 6 2" xfId="15883"/>
    <cellStyle name="40% - Ênfase6 2 5 6 2 2" xfId="51008"/>
    <cellStyle name="40% - Ênfase6 2 5 6 3" xfId="23908"/>
    <cellStyle name="40% - Ênfase6 2 5 6 4" xfId="32036"/>
    <cellStyle name="40% - Ênfase6 2 5 6 5" xfId="40177"/>
    <cellStyle name="40% - Ênfase6 2 5 6 6" xfId="44717"/>
    <cellStyle name="40% - Ênfase6 2 5 6 7" xfId="55991"/>
    <cellStyle name="40% - Ênfase6 2 5 7" xfId="4360"/>
    <cellStyle name="40% - Ênfase6 2 5 7 2" xfId="11415"/>
    <cellStyle name="40% - Ênfase6 2 5 7 2 2" xfId="46552"/>
    <cellStyle name="40% - Ênfase6 2 5 7 3" xfId="19048"/>
    <cellStyle name="40% - Ênfase6 2 5 7 4" xfId="27176"/>
    <cellStyle name="40% - Ênfase6 2 5 7 5" xfId="35317"/>
    <cellStyle name="40% - Ênfase6 2 5 7 6" xfId="44718"/>
    <cellStyle name="40% - Ênfase6 2 5 7 7" xfId="55992"/>
    <cellStyle name="40% - Ênfase6 2 5 8" xfId="9828"/>
    <cellStyle name="40% - Ênfase6 2 5 8 2" xfId="45060"/>
    <cellStyle name="40% - Ênfase6 2 5 9" xfId="17412"/>
    <cellStyle name="40% - Ênfase6 2 6" xfId="4361"/>
    <cellStyle name="40% - Ênfase6 2 6 10" xfId="33829"/>
    <cellStyle name="40% - Ênfase6 2 6 11" xfId="44719"/>
    <cellStyle name="40% - Ênfase6 2 6 12" xfId="55993"/>
    <cellStyle name="40% - Ênfase6 2 6 2" xfId="4362"/>
    <cellStyle name="40% - Ênfase6 2 6 2 10" xfId="44720"/>
    <cellStyle name="40% - Ênfase6 2 6 2 11" xfId="55994"/>
    <cellStyle name="40% - Ênfase6 2 6 2 2" xfId="4363"/>
    <cellStyle name="40% - Ênfase6 2 6 2 2 2" xfId="13790"/>
    <cellStyle name="40% - Ênfase6 2 6 2 2 2 2" xfId="48915"/>
    <cellStyle name="40% - Ênfase6 2 6 2 2 3" xfId="21621"/>
    <cellStyle name="40% - Ênfase6 2 6 2 2 4" xfId="29749"/>
    <cellStyle name="40% - Ênfase6 2 6 2 2 5" xfId="37890"/>
    <cellStyle name="40% - Ênfase6 2 6 2 2 6" xfId="44721"/>
    <cellStyle name="40% - Ênfase6 2 6 2 2 7" xfId="55995"/>
    <cellStyle name="40% - Ênfase6 2 6 2 3" xfId="4364"/>
    <cellStyle name="40% - Ênfase6 2 6 2 3 2" xfId="15278"/>
    <cellStyle name="40% - Ênfase6 2 6 2 3 2 2" xfId="50403"/>
    <cellStyle name="40% - Ênfase6 2 6 2 3 3" xfId="23241"/>
    <cellStyle name="40% - Ênfase6 2 6 2 3 4" xfId="31369"/>
    <cellStyle name="40% - Ênfase6 2 6 2 3 5" xfId="39510"/>
    <cellStyle name="40% - Ênfase6 2 6 2 3 6" xfId="44722"/>
    <cellStyle name="40% - Ênfase6 2 6 2 3 7" xfId="55996"/>
    <cellStyle name="40% - Ênfase6 2 6 2 4" xfId="4365"/>
    <cellStyle name="40% - Ênfase6 2 6 2 4 2" xfId="16770"/>
    <cellStyle name="40% - Ênfase6 2 6 2 4 2 2" xfId="51895"/>
    <cellStyle name="40% - Ênfase6 2 6 2 4 3" xfId="24865"/>
    <cellStyle name="40% - Ênfase6 2 6 2 4 4" xfId="32993"/>
    <cellStyle name="40% - Ênfase6 2 6 2 4 5" xfId="41134"/>
    <cellStyle name="40% - Ênfase6 2 6 2 4 6" xfId="44723"/>
    <cellStyle name="40% - Ênfase6 2 6 2 4 7" xfId="55997"/>
    <cellStyle name="40% - Ênfase6 2 6 2 5" xfId="4366"/>
    <cellStyle name="40% - Ênfase6 2 6 2 5 2" xfId="12316"/>
    <cellStyle name="40% - Ênfase6 2 6 2 5 2 2" xfId="47441"/>
    <cellStyle name="40% - Ênfase6 2 6 2 5 3" xfId="20005"/>
    <cellStyle name="40% - Ênfase6 2 6 2 5 4" xfId="28133"/>
    <cellStyle name="40% - Ênfase6 2 6 2 5 5" xfId="36274"/>
    <cellStyle name="40% - Ênfase6 2 6 2 5 6" xfId="44724"/>
    <cellStyle name="40% - Ênfase6 2 6 2 5 7" xfId="55998"/>
    <cellStyle name="40% - Ênfase6 2 6 2 6" xfId="10786"/>
    <cellStyle name="40% - Ênfase6 2 6 2 6 2" xfId="45939"/>
    <cellStyle name="40% - Ênfase6 2 6 2 7" xfId="18369"/>
    <cellStyle name="40% - Ênfase6 2 6 2 8" xfId="26497"/>
    <cellStyle name="40% - Ênfase6 2 6 2 9" xfId="34638"/>
    <cellStyle name="40% - Ênfase6 2 6 3" xfId="4367"/>
    <cellStyle name="40% - Ênfase6 2 6 3 2" xfId="13057"/>
    <cellStyle name="40% - Ênfase6 2 6 3 2 2" xfId="48182"/>
    <cellStyle name="40% - Ênfase6 2 6 3 3" xfId="20812"/>
    <cellStyle name="40% - Ênfase6 2 6 3 4" xfId="28940"/>
    <cellStyle name="40% - Ênfase6 2 6 3 5" xfId="37081"/>
    <cellStyle name="40% - Ênfase6 2 6 3 6" xfId="44725"/>
    <cellStyle name="40% - Ênfase6 2 6 3 7" xfId="55999"/>
    <cellStyle name="40% - Ênfase6 2 6 4" xfId="4368"/>
    <cellStyle name="40% - Ênfase6 2 6 4 2" xfId="14535"/>
    <cellStyle name="40% - Ênfase6 2 6 4 2 2" xfId="49660"/>
    <cellStyle name="40% - Ênfase6 2 6 4 3" xfId="22432"/>
    <cellStyle name="40% - Ênfase6 2 6 4 4" xfId="30560"/>
    <cellStyle name="40% - Ênfase6 2 6 4 5" xfId="38701"/>
    <cellStyle name="40% - Ênfase6 2 6 4 6" xfId="44726"/>
    <cellStyle name="40% - Ênfase6 2 6 4 7" xfId="56000"/>
    <cellStyle name="40% - Ênfase6 2 6 5" xfId="4369"/>
    <cellStyle name="40% - Ênfase6 2 6 5 2" xfId="16027"/>
    <cellStyle name="40% - Ênfase6 2 6 5 2 2" xfId="51152"/>
    <cellStyle name="40% - Ênfase6 2 6 5 3" xfId="24056"/>
    <cellStyle name="40% - Ênfase6 2 6 5 4" xfId="32184"/>
    <cellStyle name="40% - Ênfase6 2 6 5 5" xfId="40325"/>
    <cellStyle name="40% - Ênfase6 2 6 5 6" xfId="44727"/>
    <cellStyle name="40% - Ênfase6 2 6 5 7" xfId="56001"/>
    <cellStyle name="40% - Ênfase6 2 6 6" xfId="4370"/>
    <cellStyle name="40% - Ênfase6 2 6 6 2" xfId="11559"/>
    <cellStyle name="40% - Ênfase6 2 6 6 2 2" xfId="46696"/>
    <cellStyle name="40% - Ênfase6 2 6 6 3" xfId="19196"/>
    <cellStyle name="40% - Ênfase6 2 6 6 4" xfId="27324"/>
    <cellStyle name="40% - Ênfase6 2 6 6 5" xfId="35465"/>
    <cellStyle name="40% - Ênfase6 2 6 6 6" xfId="44728"/>
    <cellStyle name="40% - Ênfase6 2 6 6 7" xfId="56002"/>
    <cellStyle name="40% - Ênfase6 2 6 7" xfId="10017"/>
    <cellStyle name="40% - Ênfase6 2 6 7 2" xfId="45204"/>
    <cellStyle name="40% - Ênfase6 2 6 8" xfId="17560"/>
    <cellStyle name="40% - Ênfase6 2 6 9" xfId="25688"/>
    <cellStyle name="40% - Ênfase6 2 7" xfId="4371"/>
    <cellStyle name="40% - Ênfase6 2 7 10" xfId="34050"/>
    <cellStyle name="40% - Ênfase6 2 7 11" xfId="44729"/>
    <cellStyle name="40% - Ênfase6 2 7 12" xfId="56003"/>
    <cellStyle name="40% - Ênfase6 2 7 2" xfId="4372"/>
    <cellStyle name="40% - Ênfase6 2 7 2 10" xfId="44730"/>
    <cellStyle name="40% - Ênfase6 2 7 2 11" xfId="56004"/>
    <cellStyle name="40% - Ênfase6 2 7 2 2" xfId="4373"/>
    <cellStyle name="40% - Ênfase6 2 7 2 2 2" xfId="13985"/>
    <cellStyle name="40% - Ênfase6 2 7 2 2 2 2" xfId="49110"/>
    <cellStyle name="40% - Ênfase6 2 7 2 2 3" xfId="21842"/>
    <cellStyle name="40% - Ênfase6 2 7 2 2 4" xfId="29970"/>
    <cellStyle name="40% - Ênfase6 2 7 2 2 5" xfId="38111"/>
    <cellStyle name="40% - Ênfase6 2 7 2 2 6" xfId="44731"/>
    <cellStyle name="40% - Ênfase6 2 7 2 2 7" xfId="56005"/>
    <cellStyle name="40% - Ênfase6 2 7 2 3" xfId="4374"/>
    <cellStyle name="40% - Ênfase6 2 7 2 3 2" xfId="15473"/>
    <cellStyle name="40% - Ênfase6 2 7 2 3 2 2" xfId="50598"/>
    <cellStyle name="40% - Ênfase6 2 7 2 3 3" xfId="23462"/>
    <cellStyle name="40% - Ênfase6 2 7 2 3 4" xfId="31590"/>
    <cellStyle name="40% - Ênfase6 2 7 2 3 5" xfId="39731"/>
    <cellStyle name="40% - Ênfase6 2 7 2 3 6" xfId="44732"/>
    <cellStyle name="40% - Ênfase6 2 7 2 3 7" xfId="56006"/>
    <cellStyle name="40% - Ênfase6 2 7 2 4" xfId="4375"/>
    <cellStyle name="40% - Ênfase6 2 7 2 4 2" xfId="16965"/>
    <cellStyle name="40% - Ênfase6 2 7 2 4 2 2" xfId="52090"/>
    <cellStyle name="40% - Ênfase6 2 7 2 4 3" xfId="25086"/>
    <cellStyle name="40% - Ênfase6 2 7 2 4 4" xfId="33214"/>
    <cellStyle name="40% - Ênfase6 2 7 2 4 5" xfId="41355"/>
    <cellStyle name="40% - Ênfase6 2 7 2 4 6" xfId="44733"/>
    <cellStyle name="40% - Ênfase6 2 7 2 4 7" xfId="56007"/>
    <cellStyle name="40% - Ênfase6 2 7 2 5" xfId="4376"/>
    <cellStyle name="40% - Ênfase6 2 7 2 5 2" xfId="12511"/>
    <cellStyle name="40% - Ênfase6 2 7 2 5 2 2" xfId="47636"/>
    <cellStyle name="40% - Ênfase6 2 7 2 5 3" xfId="20226"/>
    <cellStyle name="40% - Ênfase6 2 7 2 5 4" xfId="28354"/>
    <cellStyle name="40% - Ênfase6 2 7 2 5 5" xfId="36495"/>
    <cellStyle name="40% - Ênfase6 2 7 2 5 6" xfId="44734"/>
    <cellStyle name="40% - Ênfase6 2 7 2 5 7" xfId="56008"/>
    <cellStyle name="40% - Ênfase6 2 7 2 6" xfId="10981"/>
    <cellStyle name="40% - Ênfase6 2 7 2 6 2" xfId="46134"/>
    <cellStyle name="40% - Ênfase6 2 7 2 7" xfId="18590"/>
    <cellStyle name="40% - Ênfase6 2 7 2 8" xfId="26718"/>
    <cellStyle name="40% - Ênfase6 2 7 2 9" xfId="34859"/>
    <cellStyle name="40% - Ênfase6 2 7 3" xfId="4377"/>
    <cellStyle name="40% - Ênfase6 2 7 3 2" xfId="13247"/>
    <cellStyle name="40% - Ênfase6 2 7 3 2 2" xfId="48372"/>
    <cellStyle name="40% - Ênfase6 2 7 3 3" xfId="21033"/>
    <cellStyle name="40% - Ênfase6 2 7 3 4" xfId="29161"/>
    <cellStyle name="40% - Ênfase6 2 7 3 5" xfId="37302"/>
    <cellStyle name="40% - Ênfase6 2 7 3 6" xfId="44735"/>
    <cellStyle name="40% - Ênfase6 2 7 3 7" xfId="56009"/>
    <cellStyle name="40% - Ênfase6 2 7 4" xfId="4378"/>
    <cellStyle name="40% - Ênfase6 2 7 4 2" xfId="14730"/>
    <cellStyle name="40% - Ênfase6 2 7 4 2 2" xfId="49855"/>
    <cellStyle name="40% - Ênfase6 2 7 4 3" xfId="22653"/>
    <cellStyle name="40% - Ênfase6 2 7 4 4" xfId="30781"/>
    <cellStyle name="40% - Ênfase6 2 7 4 5" xfId="38922"/>
    <cellStyle name="40% - Ênfase6 2 7 4 6" xfId="44736"/>
    <cellStyle name="40% - Ênfase6 2 7 4 7" xfId="56010"/>
    <cellStyle name="40% - Ênfase6 2 7 5" xfId="4379"/>
    <cellStyle name="40% - Ênfase6 2 7 5 2" xfId="16222"/>
    <cellStyle name="40% - Ênfase6 2 7 5 2 2" xfId="51347"/>
    <cellStyle name="40% - Ênfase6 2 7 5 3" xfId="24277"/>
    <cellStyle name="40% - Ênfase6 2 7 5 4" xfId="32405"/>
    <cellStyle name="40% - Ênfase6 2 7 5 5" xfId="40546"/>
    <cellStyle name="40% - Ênfase6 2 7 5 6" xfId="44737"/>
    <cellStyle name="40% - Ênfase6 2 7 5 7" xfId="56011"/>
    <cellStyle name="40% - Ênfase6 2 7 6" xfId="4380"/>
    <cellStyle name="40% - Ênfase6 2 7 6 2" xfId="11754"/>
    <cellStyle name="40% - Ênfase6 2 7 6 2 2" xfId="46891"/>
    <cellStyle name="40% - Ênfase6 2 7 6 3" xfId="19417"/>
    <cellStyle name="40% - Ênfase6 2 7 6 4" xfId="27545"/>
    <cellStyle name="40% - Ênfase6 2 7 6 5" xfId="35686"/>
    <cellStyle name="40% - Ênfase6 2 7 6 6" xfId="44738"/>
    <cellStyle name="40% - Ênfase6 2 7 6 7" xfId="56012"/>
    <cellStyle name="40% - Ênfase6 2 7 7" xfId="10231"/>
    <cellStyle name="40% - Ênfase6 2 7 7 2" xfId="45397"/>
    <cellStyle name="40% - Ênfase6 2 7 8" xfId="17781"/>
    <cellStyle name="40% - Ênfase6 2 7 9" xfId="25909"/>
    <cellStyle name="40% - Ênfase6 2 8" xfId="4381"/>
    <cellStyle name="40% - Ênfase6 2 8 10" xfId="34117"/>
    <cellStyle name="40% - Ênfase6 2 8 11" xfId="44739"/>
    <cellStyle name="40% - Ênfase6 2 8 12" xfId="56013"/>
    <cellStyle name="40% - Ênfase6 2 8 2" xfId="4382"/>
    <cellStyle name="40% - Ênfase6 2 8 2 10" xfId="44740"/>
    <cellStyle name="40% - Ênfase6 2 8 2 11" xfId="56014"/>
    <cellStyle name="40% - Ênfase6 2 8 2 2" xfId="4383"/>
    <cellStyle name="40% - Ênfase6 2 8 2 2 2" xfId="14046"/>
    <cellStyle name="40% - Ênfase6 2 8 2 2 2 2" xfId="49171"/>
    <cellStyle name="40% - Ênfase6 2 8 2 2 3" xfId="21909"/>
    <cellStyle name="40% - Ênfase6 2 8 2 2 4" xfId="30037"/>
    <cellStyle name="40% - Ênfase6 2 8 2 2 5" xfId="38178"/>
    <cellStyle name="40% - Ênfase6 2 8 2 2 6" xfId="44741"/>
    <cellStyle name="40% - Ênfase6 2 8 2 2 7" xfId="56015"/>
    <cellStyle name="40% - Ênfase6 2 8 2 3" xfId="4384"/>
    <cellStyle name="40% - Ênfase6 2 8 2 3 2" xfId="15534"/>
    <cellStyle name="40% - Ênfase6 2 8 2 3 2 2" xfId="50659"/>
    <cellStyle name="40% - Ênfase6 2 8 2 3 3" xfId="23529"/>
    <cellStyle name="40% - Ênfase6 2 8 2 3 4" xfId="31657"/>
    <cellStyle name="40% - Ênfase6 2 8 2 3 5" xfId="39798"/>
    <cellStyle name="40% - Ênfase6 2 8 2 3 6" xfId="44742"/>
    <cellStyle name="40% - Ênfase6 2 8 2 3 7" xfId="56016"/>
    <cellStyle name="40% - Ênfase6 2 8 2 4" xfId="4385"/>
    <cellStyle name="40% - Ênfase6 2 8 2 4 2" xfId="17026"/>
    <cellStyle name="40% - Ênfase6 2 8 2 4 2 2" xfId="52151"/>
    <cellStyle name="40% - Ênfase6 2 8 2 4 3" xfId="25153"/>
    <cellStyle name="40% - Ênfase6 2 8 2 4 4" xfId="33281"/>
    <cellStyle name="40% - Ênfase6 2 8 2 4 5" xfId="41422"/>
    <cellStyle name="40% - Ênfase6 2 8 2 4 6" xfId="44743"/>
    <cellStyle name="40% - Ênfase6 2 8 2 4 7" xfId="56017"/>
    <cellStyle name="40% - Ênfase6 2 8 2 5" xfId="4386"/>
    <cellStyle name="40% - Ênfase6 2 8 2 5 2" xfId="12572"/>
    <cellStyle name="40% - Ênfase6 2 8 2 5 2 2" xfId="47697"/>
    <cellStyle name="40% - Ênfase6 2 8 2 5 3" xfId="20293"/>
    <cellStyle name="40% - Ênfase6 2 8 2 5 4" xfId="28421"/>
    <cellStyle name="40% - Ênfase6 2 8 2 5 5" xfId="36562"/>
    <cellStyle name="40% - Ênfase6 2 8 2 5 6" xfId="44744"/>
    <cellStyle name="40% - Ênfase6 2 8 2 5 7" xfId="56018"/>
    <cellStyle name="40% - Ênfase6 2 8 2 6" xfId="11042"/>
    <cellStyle name="40% - Ênfase6 2 8 2 6 2" xfId="46195"/>
    <cellStyle name="40% - Ênfase6 2 8 2 7" xfId="18657"/>
    <cellStyle name="40% - Ênfase6 2 8 2 8" xfId="26785"/>
    <cellStyle name="40% - Ênfase6 2 8 2 9" xfId="34926"/>
    <cellStyle name="40% - Ênfase6 2 8 3" xfId="4387"/>
    <cellStyle name="40% - Ênfase6 2 8 3 2" xfId="13308"/>
    <cellStyle name="40% - Ênfase6 2 8 3 2 2" xfId="48433"/>
    <cellStyle name="40% - Ênfase6 2 8 3 3" xfId="21100"/>
    <cellStyle name="40% - Ênfase6 2 8 3 4" xfId="29228"/>
    <cellStyle name="40% - Ênfase6 2 8 3 5" xfId="37369"/>
    <cellStyle name="40% - Ênfase6 2 8 3 6" xfId="44745"/>
    <cellStyle name="40% - Ênfase6 2 8 3 7" xfId="56019"/>
    <cellStyle name="40% - Ênfase6 2 8 4" xfId="4388"/>
    <cellStyle name="40% - Ênfase6 2 8 4 2" xfId="14791"/>
    <cellStyle name="40% - Ênfase6 2 8 4 2 2" xfId="49916"/>
    <cellStyle name="40% - Ênfase6 2 8 4 3" xfId="22720"/>
    <cellStyle name="40% - Ênfase6 2 8 4 4" xfId="30848"/>
    <cellStyle name="40% - Ênfase6 2 8 4 5" xfId="38989"/>
    <cellStyle name="40% - Ênfase6 2 8 4 6" xfId="44746"/>
    <cellStyle name="40% - Ênfase6 2 8 4 7" xfId="56020"/>
    <cellStyle name="40% - Ênfase6 2 8 5" xfId="4389"/>
    <cellStyle name="40% - Ênfase6 2 8 5 2" xfId="16283"/>
    <cellStyle name="40% - Ênfase6 2 8 5 2 2" xfId="51408"/>
    <cellStyle name="40% - Ênfase6 2 8 5 3" xfId="24344"/>
    <cellStyle name="40% - Ênfase6 2 8 5 4" xfId="32472"/>
    <cellStyle name="40% - Ênfase6 2 8 5 5" xfId="40613"/>
    <cellStyle name="40% - Ênfase6 2 8 5 6" xfId="44747"/>
    <cellStyle name="40% - Ênfase6 2 8 5 7" xfId="56021"/>
    <cellStyle name="40% - Ênfase6 2 8 6" xfId="4390"/>
    <cellStyle name="40% - Ênfase6 2 8 6 2" xfId="11815"/>
    <cellStyle name="40% - Ênfase6 2 8 6 2 2" xfId="46952"/>
    <cellStyle name="40% - Ênfase6 2 8 6 3" xfId="19484"/>
    <cellStyle name="40% - Ênfase6 2 8 6 4" xfId="27612"/>
    <cellStyle name="40% - Ênfase6 2 8 6 5" xfId="35753"/>
    <cellStyle name="40% - Ênfase6 2 8 6 6" xfId="44748"/>
    <cellStyle name="40% - Ênfase6 2 8 6 7" xfId="56022"/>
    <cellStyle name="40% - Ênfase6 2 8 7" xfId="10292"/>
    <cellStyle name="40% - Ênfase6 2 8 7 2" xfId="45458"/>
    <cellStyle name="40% - Ênfase6 2 8 8" xfId="17848"/>
    <cellStyle name="40% - Ênfase6 2 8 9" xfId="25976"/>
    <cellStyle name="40% - Ênfase6 2 9" xfId="4391"/>
    <cellStyle name="40% - Ênfase6 2 9 10" xfId="34184"/>
    <cellStyle name="40% - Ênfase6 2 9 11" xfId="44749"/>
    <cellStyle name="40% - Ênfase6 2 9 12" xfId="56023"/>
    <cellStyle name="40% - Ênfase6 2 9 2" xfId="4392"/>
    <cellStyle name="40% - Ênfase6 2 9 2 10" xfId="44750"/>
    <cellStyle name="40% - Ênfase6 2 9 2 11" xfId="56024"/>
    <cellStyle name="40% - Ênfase6 2 9 2 2" xfId="4393"/>
    <cellStyle name="40% - Ênfase6 2 9 2 2 2" xfId="14107"/>
    <cellStyle name="40% - Ênfase6 2 9 2 2 2 2" xfId="49232"/>
    <cellStyle name="40% - Ênfase6 2 9 2 2 3" xfId="21976"/>
    <cellStyle name="40% - Ênfase6 2 9 2 2 4" xfId="30104"/>
    <cellStyle name="40% - Ênfase6 2 9 2 2 5" xfId="38245"/>
    <cellStyle name="40% - Ênfase6 2 9 2 2 6" xfId="44751"/>
    <cellStyle name="40% - Ênfase6 2 9 2 2 7" xfId="56025"/>
    <cellStyle name="40% - Ênfase6 2 9 2 3" xfId="4394"/>
    <cellStyle name="40% - Ênfase6 2 9 2 3 2" xfId="15595"/>
    <cellStyle name="40% - Ênfase6 2 9 2 3 2 2" xfId="50720"/>
    <cellStyle name="40% - Ênfase6 2 9 2 3 3" xfId="23596"/>
    <cellStyle name="40% - Ênfase6 2 9 2 3 4" xfId="31724"/>
    <cellStyle name="40% - Ênfase6 2 9 2 3 5" xfId="39865"/>
    <cellStyle name="40% - Ênfase6 2 9 2 3 6" xfId="44752"/>
    <cellStyle name="40% - Ênfase6 2 9 2 3 7" xfId="56026"/>
    <cellStyle name="40% - Ênfase6 2 9 2 4" xfId="4395"/>
    <cellStyle name="40% - Ênfase6 2 9 2 4 2" xfId="17087"/>
    <cellStyle name="40% - Ênfase6 2 9 2 4 2 2" xfId="52212"/>
    <cellStyle name="40% - Ênfase6 2 9 2 4 3" xfId="25220"/>
    <cellStyle name="40% - Ênfase6 2 9 2 4 4" xfId="33348"/>
    <cellStyle name="40% - Ênfase6 2 9 2 4 5" xfId="41489"/>
    <cellStyle name="40% - Ênfase6 2 9 2 4 6" xfId="44753"/>
    <cellStyle name="40% - Ênfase6 2 9 2 4 7" xfId="56027"/>
    <cellStyle name="40% - Ênfase6 2 9 2 5" xfId="4396"/>
    <cellStyle name="40% - Ênfase6 2 9 2 5 2" xfId="12633"/>
    <cellStyle name="40% - Ênfase6 2 9 2 5 2 2" xfId="47758"/>
    <cellStyle name="40% - Ênfase6 2 9 2 5 3" xfId="20360"/>
    <cellStyle name="40% - Ênfase6 2 9 2 5 4" xfId="28488"/>
    <cellStyle name="40% - Ênfase6 2 9 2 5 5" xfId="36629"/>
    <cellStyle name="40% - Ênfase6 2 9 2 5 6" xfId="44754"/>
    <cellStyle name="40% - Ênfase6 2 9 2 5 7" xfId="56028"/>
    <cellStyle name="40% - Ênfase6 2 9 2 6" xfId="11103"/>
    <cellStyle name="40% - Ênfase6 2 9 2 6 2" xfId="46256"/>
    <cellStyle name="40% - Ênfase6 2 9 2 7" xfId="18724"/>
    <cellStyle name="40% - Ênfase6 2 9 2 8" xfId="26852"/>
    <cellStyle name="40% - Ênfase6 2 9 2 9" xfId="34993"/>
    <cellStyle name="40% - Ênfase6 2 9 3" xfId="4397"/>
    <cellStyle name="40% - Ênfase6 2 9 3 2" xfId="13369"/>
    <cellStyle name="40% - Ênfase6 2 9 3 2 2" xfId="48494"/>
    <cellStyle name="40% - Ênfase6 2 9 3 3" xfId="21167"/>
    <cellStyle name="40% - Ênfase6 2 9 3 4" xfId="29295"/>
    <cellStyle name="40% - Ênfase6 2 9 3 5" xfId="37436"/>
    <cellStyle name="40% - Ênfase6 2 9 3 6" xfId="44755"/>
    <cellStyle name="40% - Ênfase6 2 9 3 7" xfId="56029"/>
    <cellStyle name="40% - Ênfase6 2 9 4" xfId="4398"/>
    <cellStyle name="40% - Ênfase6 2 9 4 2" xfId="14852"/>
    <cellStyle name="40% - Ênfase6 2 9 4 2 2" xfId="49977"/>
    <cellStyle name="40% - Ênfase6 2 9 4 3" xfId="22787"/>
    <cellStyle name="40% - Ênfase6 2 9 4 4" xfId="30915"/>
    <cellStyle name="40% - Ênfase6 2 9 4 5" xfId="39056"/>
    <cellStyle name="40% - Ênfase6 2 9 4 6" xfId="44756"/>
    <cellStyle name="40% - Ênfase6 2 9 4 7" xfId="56030"/>
    <cellStyle name="40% - Ênfase6 2 9 5" xfId="4399"/>
    <cellStyle name="40% - Ênfase6 2 9 5 2" xfId="16344"/>
    <cellStyle name="40% - Ênfase6 2 9 5 2 2" xfId="51469"/>
    <cellStyle name="40% - Ênfase6 2 9 5 3" xfId="24411"/>
    <cellStyle name="40% - Ênfase6 2 9 5 4" xfId="32539"/>
    <cellStyle name="40% - Ênfase6 2 9 5 5" xfId="40680"/>
    <cellStyle name="40% - Ênfase6 2 9 5 6" xfId="44757"/>
    <cellStyle name="40% - Ênfase6 2 9 5 7" xfId="56031"/>
    <cellStyle name="40% - Ênfase6 2 9 6" xfId="4400"/>
    <cellStyle name="40% - Ênfase6 2 9 6 2" xfId="11876"/>
    <cellStyle name="40% - Ênfase6 2 9 6 2 2" xfId="47013"/>
    <cellStyle name="40% - Ênfase6 2 9 6 3" xfId="19551"/>
    <cellStyle name="40% - Ênfase6 2 9 6 4" xfId="27679"/>
    <cellStyle name="40% - Ênfase6 2 9 6 5" xfId="35820"/>
    <cellStyle name="40% - Ênfase6 2 9 6 6" xfId="44758"/>
    <cellStyle name="40% - Ênfase6 2 9 6 7" xfId="56032"/>
    <cellStyle name="40% - Ênfase6 2 9 7" xfId="10360"/>
    <cellStyle name="40% - Ênfase6 2 9 7 2" xfId="45516"/>
    <cellStyle name="40% - Ênfase6 2 9 8" xfId="17915"/>
    <cellStyle name="40% - Ênfase6 2 9 9" xfId="26043"/>
    <cellStyle name="40% - Ênfase6 20" xfId="17242"/>
    <cellStyle name="40% - Ênfase6 21" xfId="25370"/>
    <cellStyle name="40% - Ênfase6 22" xfId="33498"/>
    <cellStyle name="40% - Ênfase6 23" xfId="52279"/>
    <cellStyle name="40% - Ênfase6 24" xfId="55804"/>
    <cellStyle name="40% - Ênfase6 25" xfId="60836"/>
    <cellStyle name="40% - Ênfase6 26" xfId="60856"/>
    <cellStyle name="40% - Ênfase6 27" xfId="60935"/>
    <cellStyle name="40% - Ênfase6 28" xfId="60953"/>
    <cellStyle name="40% - Ênfase6 29" xfId="61432"/>
    <cellStyle name="40% - Ênfase6 3" xfId="92"/>
    <cellStyle name="40% - Ênfase6 3 2" xfId="93"/>
    <cellStyle name="40% - Ênfase6 3 2 2" xfId="4402"/>
    <cellStyle name="40% - Ênfase6 3 2 2 2" xfId="4403"/>
    <cellStyle name="40% - Ênfase6 3 2 2 2 2" xfId="44761"/>
    <cellStyle name="40% - Ênfase6 3 2 2 3" xfId="44760"/>
    <cellStyle name="40% - Ênfase6 3 2 3" xfId="4404"/>
    <cellStyle name="40% - Ênfase6 3 2 3 2" xfId="4405"/>
    <cellStyle name="40% - Ênfase6 3 2 3 2 2" xfId="44763"/>
    <cellStyle name="40% - Ênfase6 3 2 3 3" xfId="44762"/>
    <cellStyle name="40% - Ênfase6 3 2 4" xfId="4406"/>
    <cellStyle name="40% - Ênfase6 3 2 4 2" xfId="44764"/>
    <cellStyle name="40% - Ênfase6 3 2 5" xfId="4407"/>
    <cellStyle name="40% - Ênfase6 3 2 5 2" xfId="44765"/>
    <cellStyle name="40% - Ênfase6 3 3" xfId="94"/>
    <cellStyle name="40% - Ênfase6 3 4" xfId="61012"/>
    <cellStyle name="40% - Ênfase6 3 5" xfId="61469"/>
    <cellStyle name="40% - Ênfase6 3 6" xfId="61676"/>
    <cellStyle name="40% - Ênfase6 30" xfId="61638"/>
    <cellStyle name="40% - Ênfase6 4" xfId="4409"/>
    <cellStyle name="40% - Ênfase6 4 10" xfId="25406"/>
    <cellStyle name="40% - Ênfase6 4 11" xfId="33535"/>
    <cellStyle name="40% - Ênfase6 4 12" xfId="44767"/>
    <cellStyle name="40% - Ênfase6 4 13" xfId="56033"/>
    <cellStyle name="40% - Ênfase6 4 14" xfId="61026"/>
    <cellStyle name="40% - Ênfase6 4 15" xfId="61483"/>
    <cellStyle name="40% - Ênfase6 4 16" xfId="61690"/>
    <cellStyle name="40% - Ênfase6 4 2" xfId="4410"/>
    <cellStyle name="40% - Ênfase6 4 2 10" xfId="33850"/>
    <cellStyle name="40% - Ênfase6 4 2 11" xfId="44768"/>
    <cellStyle name="40% - Ênfase6 4 2 12" xfId="56034"/>
    <cellStyle name="40% - Ênfase6 4 2 2" xfId="4411"/>
    <cellStyle name="40% - Ênfase6 4 2 2 10" xfId="44769"/>
    <cellStyle name="40% - Ênfase6 4 2 2 11" xfId="56035"/>
    <cellStyle name="40% - Ênfase6 4 2 2 2" xfId="4412"/>
    <cellStyle name="40% - Ênfase6 4 2 2 2 2" xfId="13809"/>
    <cellStyle name="40% - Ênfase6 4 2 2 2 2 2" xfId="48934"/>
    <cellStyle name="40% - Ênfase6 4 2 2 2 3" xfId="21642"/>
    <cellStyle name="40% - Ênfase6 4 2 2 2 4" xfId="29770"/>
    <cellStyle name="40% - Ênfase6 4 2 2 2 5" xfId="37911"/>
    <cellStyle name="40% - Ênfase6 4 2 2 2 6" xfId="44770"/>
    <cellStyle name="40% - Ênfase6 4 2 2 2 7" xfId="56036"/>
    <cellStyle name="40% - Ênfase6 4 2 2 3" xfId="4413"/>
    <cellStyle name="40% - Ênfase6 4 2 2 3 2" xfId="15297"/>
    <cellStyle name="40% - Ênfase6 4 2 2 3 2 2" xfId="50422"/>
    <cellStyle name="40% - Ênfase6 4 2 2 3 3" xfId="23262"/>
    <cellStyle name="40% - Ênfase6 4 2 2 3 4" xfId="31390"/>
    <cellStyle name="40% - Ênfase6 4 2 2 3 5" xfId="39531"/>
    <cellStyle name="40% - Ênfase6 4 2 2 3 6" xfId="44771"/>
    <cellStyle name="40% - Ênfase6 4 2 2 3 7" xfId="56037"/>
    <cellStyle name="40% - Ênfase6 4 2 2 4" xfId="4414"/>
    <cellStyle name="40% - Ênfase6 4 2 2 4 2" xfId="16789"/>
    <cellStyle name="40% - Ênfase6 4 2 2 4 2 2" xfId="51914"/>
    <cellStyle name="40% - Ênfase6 4 2 2 4 3" xfId="24886"/>
    <cellStyle name="40% - Ênfase6 4 2 2 4 4" xfId="33014"/>
    <cellStyle name="40% - Ênfase6 4 2 2 4 5" xfId="41155"/>
    <cellStyle name="40% - Ênfase6 4 2 2 4 6" xfId="44772"/>
    <cellStyle name="40% - Ênfase6 4 2 2 4 7" xfId="56038"/>
    <cellStyle name="40% - Ênfase6 4 2 2 5" xfId="4415"/>
    <cellStyle name="40% - Ênfase6 4 2 2 5 2" xfId="12335"/>
    <cellStyle name="40% - Ênfase6 4 2 2 5 2 2" xfId="47460"/>
    <cellStyle name="40% - Ênfase6 4 2 2 5 3" xfId="20026"/>
    <cellStyle name="40% - Ênfase6 4 2 2 5 4" xfId="28154"/>
    <cellStyle name="40% - Ênfase6 4 2 2 5 5" xfId="36295"/>
    <cellStyle name="40% - Ênfase6 4 2 2 5 6" xfId="44773"/>
    <cellStyle name="40% - Ênfase6 4 2 2 5 7" xfId="56039"/>
    <cellStyle name="40% - Ênfase6 4 2 2 6" xfId="10805"/>
    <cellStyle name="40% - Ênfase6 4 2 2 6 2" xfId="45958"/>
    <cellStyle name="40% - Ênfase6 4 2 2 7" xfId="18390"/>
    <cellStyle name="40% - Ênfase6 4 2 2 8" xfId="26518"/>
    <cellStyle name="40% - Ênfase6 4 2 2 9" xfId="34659"/>
    <cellStyle name="40% - Ênfase6 4 2 3" xfId="4416"/>
    <cellStyle name="40% - Ênfase6 4 2 3 2" xfId="13076"/>
    <cellStyle name="40% - Ênfase6 4 2 3 2 2" xfId="48201"/>
    <cellStyle name="40% - Ênfase6 4 2 3 3" xfId="20833"/>
    <cellStyle name="40% - Ênfase6 4 2 3 4" xfId="28961"/>
    <cellStyle name="40% - Ênfase6 4 2 3 5" xfId="37102"/>
    <cellStyle name="40% - Ênfase6 4 2 3 6" xfId="44774"/>
    <cellStyle name="40% - Ênfase6 4 2 3 7" xfId="56040"/>
    <cellStyle name="40% - Ênfase6 4 2 4" xfId="4417"/>
    <cellStyle name="40% - Ênfase6 4 2 4 2" xfId="14554"/>
    <cellStyle name="40% - Ênfase6 4 2 4 2 2" xfId="49679"/>
    <cellStyle name="40% - Ênfase6 4 2 4 3" xfId="22453"/>
    <cellStyle name="40% - Ênfase6 4 2 4 4" xfId="30581"/>
    <cellStyle name="40% - Ênfase6 4 2 4 5" xfId="38722"/>
    <cellStyle name="40% - Ênfase6 4 2 4 6" xfId="44775"/>
    <cellStyle name="40% - Ênfase6 4 2 4 7" xfId="56041"/>
    <cellStyle name="40% - Ênfase6 4 2 5" xfId="4418"/>
    <cellStyle name="40% - Ênfase6 4 2 5 2" xfId="16046"/>
    <cellStyle name="40% - Ênfase6 4 2 5 2 2" xfId="51171"/>
    <cellStyle name="40% - Ênfase6 4 2 5 3" xfId="24077"/>
    <cellStyle name="40% - Ênfase6 4 2 5 4" xfId="32205"/>
    <cellStyle name="40% - Ênfase6 4 2 5 5" xfId="40346"/>
    <cellStyle name="40% - Ênfase6 4 2 5 6" xfId="44776"/>
    <cellStyle name="40% - Ênfase6 4 2 5 7" xfId="56042"/>
    <cellStyle name="40% - Ênfase6 4 2 6" xfId="4419"/>
    <cellStyle name="40% - Ênfase6 4 2 6 2" xfId="11578"/>
    <cellStyle name="40% - Ênfase6 4 2 6 2 2" xfId="46715"/>
    <cellStyle name="40% - Ênfase6 4 2 6 3" xfId="19217"/>
    <cellStyle name="40% - Ênfase6 4 2 6 4" xfId="27345"/>
    <cellStyle name="40% - Ênfase6 4 2 6 5" xfId="35486"/>
    <cellStyle name="40% - Ênfase6 4 2 6 6" xfId="44777"/>
    <cellStyle name="40% - Ênfase6 4 2 6 7" xfId="56043"/>
    <cellStyle name="40% - Ênfase6 4 2 7" xfId="10037"/>
    <cellStyle name="40% - Ênfase6 4 2 7 2" xfId="45223"/>
    <cellStyle name="40% - Ênfase6 4 2 8" xfId="17581"/>
    <cellStyle name="40% - Ênfase6 4 2 9" xfId="25709"/>
    <cellStyle name="40% - Ênfase6 4 3" xfId="4420"/>
    <cellStyle name="40% - Ênfase6 4 3 10" xfId="44778"/>
    <cellStyle name="40% - Ênfase6 4 3 11" xfId="56044"/>
    <cellStyle name="40% - Ênfase6 4 3 2" xfId="4421"/>
    <cellStyle name="40% - Ênfase6 4 3 2 2" xfId="13535"/>
    <cellStyle name="40% - Ênfase6 4 3 2 2 2" xfId="48660"/>
    <cellStyle name="40% - Ênfase6 4 3 2 3" xfId="21339"/>
    <cellStyle name="40% - Ênfase6 4 3 2 4" xfId="29467"/>
    <cellStyle name="40% - Ênfase6 4 3 2 5" xfId="37608"/>
    <cellStyle name="40% - Ênfase6 4 3 2 6" xfId="44779"/>
    <cellStyle name="40% - Ênfase6 4 3 2 7" xfId="56045"/>
    <cellStyle name="40% - Ênfase6 4 3 3" xfId="4422"/>
    <cellStyle name="40% - Ênfase6 4 3 3 2" xfId="15018"/>
    <cellStyle name="40% - Ênfase6 4 3 3 2 2" xfId="50143"/>
    <cellStyle name="40% - Ênfase6 4 3 3 3" xfId="22959"/>
    <cellStyle name="40% - Ênfase6 4 3 3 4" xfId="31087"/>
    <cellStyle name="40% - Ênfase6 4 3 3 5" xfId="39228"/>
    <cellStyle name="40% - Ênfase6 4 3 3 6" xfId="44780"/>
    <cellStyle name="40% - Ênfase6 4 3 3 7" xfId="56046"/>
    <cellStyle name="40% - Ênfase6 4 3 4" xfId="4423"/>
    <cellStyle name="40% - Ênfase6 4 3 4 2" xfId="16510"/>
    <cellStyle name="40% - Ênfase6 4 3 4 2 2" xfId="51635"/>
    <cellStyle name="40% - Ênfase6 4 3 4 3" xfId="24583"/>
    <cellStyle name="40% - Ênfase6 4 3 4 4" xfId="32711"/>
    <cellStyle name="40% - Ênfase6 4 3 4 5" xfId="40852"/>
    <cellStyle name="40% - Ênfase6 4 3 4 6" xfId="44781"/>
    <cellStyle name="40% - Ênfase6 4 3 4 7" xfId="56047"/>
    <cellStyle name="40% - Ênfase6 4 3 5" xfId="4424"/>
    <cellStyle name="40% - Ênfase6 4 3 5 2" xfId="12063"/>
    <cellStyle name="40% - Ênfase6 4 3 5 2 2" xfId="47189"/>
    <cellStyle name="40% - Ênfase6 4 3 5 3" xfId="19733"/>
    <cellStyle name="40% - Ênfase6 4 3 5 4" xfId="27861"/>
    <cellStyle name="40% - Ênfase6 4 3 5 5" xfId="36002"/>
    <cellStyle name="40% - Ênfase6 4 3 5 6" xfId="44782"/>
    <cellStyle name="40% - Ênfase6 4 3 5 7" xfId="56048"/>
    <cellStyle name="40% - Ênfase6 4 3 6" xfId="10526"/>
    <cellStyle name="40% - Ênfase6 4 3 6 2" xfId="45679"/>
    <cellStyle name="40% - Ênfase6 4 3 7" xfId="18087"/>
    <cellStyle name="40% - Ênfase6 4 3 8" xfId="26215"/>
    <cellStyle name="40% - Ênfase6 4 3 9" xfId="34356"/>
    <cellStyle name="40% - Ênfase6 4 4" xfId="4425"/>
    <cellStyle name="40% - Ênfase6 4 4 2" xfId="12797"/>
    <cellStyle name="40% - Ênfase6 4 4 2 2" xfId="47922"/>
    <cellStyle name="40% - Ênfase6 4 4 3" xfId="20530"/>
    <cellStyle name="40% - Ênfase6 4 4 4" xfId="28658"/>
    <cellStyle name="40% - Ênfase6 4 4 5" xfId="36799"/>
    <cellStyle name="40% - Ênfase6 4 4 6" xfId="44783"/>
    <cellStyle name="40% - Ênfase6 4 4 7" xfId="56049"/>
    <cellStyle name="40% - Ênfase6 4 5" xfId="4426"/>
    <cellStyle name="40% - Ênfase6 4 5 2" xfId="14275"/>
    <cellStyle name="40% - Ênfase6 4 5 2 2" xfId="49400"/>
    <cellStyle name="40% - Ênfase6 4 5 3" xfId="22150"/>
    <cellStyle name="40% - Ênfase6 4 5 4" xfId="30278"/>
    <cellStyle name="40% - Ênfase6 4 5 5" xfId="38419"/>
    <cellStyle name="40% - Ênfase6 4 5 6" xfId="44784"/>
    <cellStyle name="40% - Ênfase6 4 5 7" xfId="56050"/>
    <cellStyle name="40% - Ênfase6 4 6" xfId="4427"/>
    <cellStyle name="40% - Ênfase6 4 6 2" xfId="15767"/>
    <cellStyle name="40% - Ênfase6 4 6 2 2" xfId="50892"/>
    <cellStyle name="40% - Ênfase6 4 6 3" xfId="23774"/>
    <cellStyle name="40% - Ênfase6 4 6 4" xfId="31902"/>
    <cellStyle name="40% - Ênfase6 4 6 5" xfId="40043"/>
    <cellStyle name="40% - Ênfase6 4 6 6" xfId="44785"/>
    <cellStyle name="40% - Ênfase6 4 6 7" xfId="56051"/>
    <cellStyle name="40% - Ênfase6 4 7" xfId="4428"/>
    <cellStyle name="40% - Ênfase6 4 7 2" xfId="11297"/>
    <cellStyle name="40% - Ênfase6 4 7 2 2" xfId="46436"/>
    <cellStyle name="40% - Ênfase6 4 7 3" xfId="18914"/>
    <cellStyle name="40% - Ênfase6 4 7 4" xfId="27042"/>
    <cellStyle name="40% - Ênfase6 4 7 5" xfId="35183"/>
    <cellStyle name="40% - Ênfase6 4 7 6" xfId="44786"/>
    <cellStyle name="40% - Ênfase6 4 7 7" xfId="56052"/>
    <cellStyle name="40% - Ênfase6 4 8" xfId="9671"/>
    <cellStyle name="40% - Ênfase6 4 8 2" xfId="44944"/>
    <cellStyle name="40% - Ênfase6 4 9" xfId="17278"/>
    <cellStyle name="40% - Ênfase6 5" xfId="4429"/>
    <cellStyle name="40% - Ênfase6 5 10" xfId="25441"/>
    <cellStyle name="40% - Ênfase6 5 11" xfId="33572"/>
    <cellStyle name="40% - Ênfase6 5 12" xfId="44787"/>
    <cellStyle name="40% - Ênfase6 5 13" xfId="56053"/>
    <cellStyle name="40% - Ênfase6 5 14" xfId="61039"/>
    <cellStyle name="40% - Ênfase6 5 15" xfId="61496"/>
    <cellStyle name="40% - Ênfase6 5 16" xfId="61703"/>
    <cellStyle name="40% - Ênfase6 5 2" xfId="4430"/>
    <cellStyle name="40% - Ênfase6 5 2 10" xfId="33885"/>
    <cellStyle name="40% - Ênfase6 5 2 11" xfId="44788"/>
    <cellStyle name="40% - Ênfase6 5 2 12" xfId="56054"/>
    <cellStyle name="40% - Ênfase6 5 2 2" xfId="4431"/>
    <cellStyle name="40% - Ênfase6 5 2 2 10" xfId="44789"/>
    <cellStyle name="40% - Ênfase6 5 2 2 11" xfId="56055"/>
    <cellStyle name="40% - Ênfase6 5 2 2 2" xfId="4432"/>
    <cellStyle name="40% - Ênfase6 5 2 2 2 2" xfId="13839"/>
    <cellStyle name="40% - Ênfase6 5 2 2 2 2 2" xfId="48964"/>
    <cellStyle name="40% - Ênfase6 5 2 2 2 3" xfId="21677"/>
    <cellStyle name="40% - Ênfase6 5 2 2 2 4" xfId="29805"/>
    <cellStyle name="40% - Ênfase6 5 2 2 2 5" xfId="37946"/>
    <cellStyle name="40% - Ênfase6 5 2 2 2 6" xfId="44790"/>
    <cellStyle name="40% - Ênfase6 5 2 2 2 7" xfId="56056"/>
    <cellStyle name="40% - Ênfase6 5 2 2 3" xfId="4433"/>
    <cellStyle name="40% - Ênfase6 5 2 2 3 2" xfId="15327"/>
    <cellStyle name="40% - Ênfase6 5 2 2 3 2 2" xfId="50452"/>
    <cellStyle name="40% - Ênfase6 5 2 2 3 3" xfId="23297"/>
    <cellStyle name="40% - Ênfase6 5 2 2 3 4" xfId="31425"/>
    <cellStyle name="40% - Ênfase6 5 2 2 3 5" xfId="39566"/>
    <cellStyle name="40% - Ênfase6 5 2 2 3 6" xfId="44791"/>
    <cellStyle name="40% - Ênfase6 5 2 2 3 7" xfId="56057"/>
    <cellStyle name="40% - Ênfase6 5 2 2 4" xfId="4434"/>
    <cellStyle name="40% - Ênfase6 5 2 2 4 2" xfId="16819"/>
    <cellStyle name="40% - Ênfase6 5 2 2 4 2 2" xfId="51944"/>
    <cellStyle name="40% - Ênfase6 5 2 2 4 3" xfId="24921"/>
    <cellStyle name="40% - Ênfase6 5 2 2 4 4" xfId="33049"/>
    <cellStyle name="40% - Ênfase6 5 2 2 4 5" xfId="41190"/>
    <cellStyle name="40% - Ênfase6 5 2 2 4 6" xfId="44792"/>
    <cellStyle name="40% - Ênfase6 5 2 2 4 7" xfId="56058"/>
    <cellStyle name="40% - Ênfase6 5 2 2 5" xfId="4435"/>
    <cellStyle name="40% - Ênfase6 5 2 2 5 2" xfId="12365"/>
    <cellStyle name="40% - Ênfase6 5 2 2 5 2 2" xfId="47490"/>
    <cellStyle name="40% - Ênfase6 5 2 2 5 3" xfId="20061"/>
    <cellStyle name="40% - Ênfase6 5 2 2 5 4" xfId="28189"/>
    <cellStyle name="40% - Ênfase6 5 2 2 5 5" xfId="36330"/>
    <cellStyle name="40% - Ênfase6 5 2 2 5 6" xfId="44793"/>
    <cellStyle name="40% - Ênfase6 5 2 2 5 7" xfId="56059"/>
    <cellStyle name="40% - Ênfase6 5 2 2 6" xfId="10835"/>
    <cellStyle name="40% - Ênfase6 5 2 2 6 2" xfId="45988"/>
    <cellStyle name="40% - Ênfase6 5 2 2 7" xfId="18425"/>
    <cellStyle name="40% - Ênfase6 5 2 2 8" xfId="26553"/>
    <cellStyle name="40% - Ênfase6 5 2 2 9" xfId="34694"/>
    <cellStyle name="40% - Ênfase6 5 2 3" xfId="4436"/>
    <cellStyle name="40% - Ênfase6 5 2 3 2" xfId="13106"/>
    <cellStyle name="40% - Ênfase6 5 2 3 2 2" xfId="48231"/>
    <cellStyle name="40% - Ênfase6 5 2 3 3" xfId="20868"/>
    <cellStyle name="40% - Ênfase6 5 2 3 4" xfId="28996"/>
    <cellStyle name="40% - Ênfase6 5 2 3 5" xfId="37137"/>
    <cellStyle name="40% - Ênfase6 5 2 3 6" xfId="44794"/>
    <cellStyle name="40% - Ênfase6 5 2 3 7" xfId="56060"/>
    <cellStyle name="40% - Ênfase6 5 2 4" xfId="4437"/>
    <cellStyle name="40% - Ênfase6 5 2 4 2" xfId="14584"/>
    <cellStyle name="40% - Ênfase6 5 2 4 2 2" xfId="49709"/>
    <cellStyle name="40% - Ênfase6 5 2 4 3" xfId="22488"/>
    <cellStyle name="40% - Ênfase6 5 2 4 4" xfId="30616"/>
    <cellStyle name="40% - Ênfase6 5 2 4 5" xfId="38757"/>
    <cellStyle name="40% - Ênfase6 5 2 4 6" xfId="44795"/>
    <cellStyle name="40% - Ênfase6 5 2 4 7" xfId="56061"/>
    <cellStyle name="40% - Ênfase6 5 2 5" xfId="4438"/>
    <cellStyle name="40% - Ênfase6 5 2 5 2" xfId="16076"/>
    <cellStyle name="40% - Ênfase6 5 2 5 2 2" xfId="51201"/>
    <cellStyle name="40% - Ênfase6 5 2 5 3" xfId="24112"/>
    <cellStyle name="40% - Ênfase6 5 2 5 4" xfId="32240"/>
    <cellStyle name="40% - Ênfase6 5 2 5 5" xfId="40381"/>
    <cellStyle name="40% - Ênfase6 5 2 5 6" xfId="44796"/>
    <cellStyle name="40% - Ênfase6 5 2 5 7" xfId="56062"/>
    <cellStyle name="40% - Ênfase6 5 2 6" xfId="4439"/>
    <cellStyle name="40% - Ênfase6 5 2 6 2" xfId="11608"/>
    <cellStyle name="40% - Ênfase6 5 2 6 2 2" xfId="46745"/>
    <cellStyle name="40% - Ênfase6 5 2 6 3" xfId="19252"/>
    <cellStyle name="40% - Ênfase6 5 2 6 4" xfId="27380"/>
    <cellStyle name="40% - Ênfase6 5 2 6 5" xfId="35521"/>
    <cellStyle name="40% - Ênfase6 5 2 6 6" xfId="44797"/>
    <cellStyle name="40% - Ênfase6 5 2 6 7" xfId="56063"/>
    <cellStyle name="40% - Ênfase6 5 2 7" xfId="10069"/>
    <cellStyle name="40% - Ênfase6 5 2 7 2" xfId="45253"/>
    <cellStyle name="40% - Ênfase6 5 2 8" xfId="17616"/>
    <cellStyle name="40% - Ênfase6 5 2 9" xfId="25744"/>
    <cellStyle name="40% - Ênfase6 5 3" xfId="4440"/>
    <cellStyle name="40% - Ênfase6 5 3 10" xfId="44798"/>
    <cellStyle name="40% - Ênfase6 5 3 11" xfId="56064"/>
    <cellStyle name="40% - Ênfase6 5 3 2" xfId="4441"/>
    <cellStyle name="40% - Ênfase6 5 3 2 2" xfId="13560"/>
    <cellStyle name="40% - Ênfase6 5 3 2 2 2" xfId="48685"/>
    <cellStyle name="40% - Ênfase6 5 3 2 3" xfId="21374"/>
    <cellStyle name="40% - Ênfase6 5 3 2 4" xfId="29502"/>
    <cellStyle name="40% - Ênfase6 5 3 2 5" xfId="37643"/>
    <cellStyle name="40% - Ênfase6 5 3 2 6" xfId="44799"/>
    <cellStyle name="40% - Ênfase6 5 3 2 7" xfId="56065"/>
    <cellStyle name="40% - Ênfase6 5 3 3" xfId="4442"/>
    <cellStyle name="40% - Ênfase6 5 3 3 2" xfId="15048"/>
    <cellStyle name="40% - Ênfase6 5 3 3 2 2" xfId="50173"/>
    <cellStyle name="40% - Ênfase6 5 3 3 3" xfId="22994"/>
    <cellStyle name="40% - Ênfase6 5 3 3 4" xfId="31122"/>
    <cellStyle name="40% - Ênfase6 5 3 3 5" xfId="39263"/>
    <cellStyle name="40% - Ênfase6 5 3 3 6" xfId="44800"/>
    <cellStyle name="40% - Ênfase6 5 3 3 7" xfId="56066"/>
    <cellStyle name="40% - Ênfase6 5 3 4" xfId="4443"/>
    <cellStyle name="40% - Ênfase6 5 3 4 2" xfId="16540"/>
    <cellStyle name="40% - Ênfase6 5 3 4 2 2" xfId="51665"/>
    <cellStyle name="40% - Ênfase6 5 3 4 3" xfId="24618"/>
    <cellStyle name="40% - Ênfase6 5 3 4 4" xfId="32746"/>
    <cellStyle name="40% - Ênfase6 5 3 4 5" xfId="40887"/>
    <cellStyle name="40% - Ênfase6 5 3 4 6" xfId="44801"/>
    <cellStyle name="40% - Ênfase6 5 3 4 7" xfId="56067"/>
    <cellStyle name="40% - Ênfase6 5 3 5" xfId="4444"/>
    <cellStyle name="40% - Ênfase6 5 3 5 2" xfId="12089"/>
    <cellStyle name="40% - Ênfase6 5 3 5 2 2" xfId="47214"/>
    <cellStyle name="40% - Ênfase6 5 3 5 3" xfId="19761"/>
    <cellStyle name="40% - Ênfase6 5 3 5 4" xfId="27889"/>
    <cellStyle name="40% - Ênfase6 5 3 5 5" xfId="36030"/>
    <cellStyle name="40% - Ênfase6 5 3 5 6" xfId="44802"/>
    <cellStyle name="40% - Ênfase6 5 3 5 7" xfId="56068"/>
    <cellStyle name="40% - Ênfase6 5 3 6" xfId="10556"/>
    <cellStyle name="40% - Ênfase6 5 3 6 2" xfId="45709"/>
    <cellStyle name="40% - Ênfase6 5 3 7" xfId="18122"/>
    <cellStyle name="40% - Ênfase6 5 3 8" xfId="26250"/>
    <cellStyle name="40% - Ênfase6 5 3 9" xfId="34391"/>
    <cellStyle name="40% - Ênfase6 5 4" xfId="4445"/>
    <cellStyle name="40% - Ênfase6 5 4 2" xfId="12827"/>
    <cellStyle name="40% - Ênfase6 5 4 2 2" xfId="47952"/>
    <cellStyle name="40% - Ênfase6 5 4 3" xfId="20565"/>
    <cellStyle name="40% - Ênfase6 5 4 4" xfId="28693"/>
    <cellStyle name="40% - Ênfase6 5 4 5" xfId="36834"/>
    <cellStyle name="40% - Ênfase6 5 4 6" xfId="44803"/>
    <cellStyle name="40% - Ênfase6 5 4 7" xfId="56069"/>
    <cellStyle name="40% - Ênfase6 5 5" xfId="4446"/>
    <cellStyle name="40% - Ênfase6 5 5 2" xfId="14305"/>
    <cellStyle name="40% - Ênfase6 5 5 2 2" xfId="49430"/>
    <cellStyle name="40% - Ênfase6 5 5 3" xfId="22185"/>
    <cellStyle name="40% - Ênfase6 5 5 4" xfId="30313"/>
    <cellStyle name="40% - Ênfase6 5 5 5" xfId="38454"/>
    <cellStyle name="40% - Ênfase6 5 5 6" xfId="44804"/>
    <cellStyle name="40% - Ênfase6 5 5 7" xfId="56070"/>
    <cellStyle name="40% - Ênfase6 5 6" xfId="4447"/>
    <cellStyle name="40% - Ênfase6 5 6 2" xfId="15797"/>
    <cellStyle name="40% - Ênfase6 5 6 2 2" xfId="50922"/>
    <cellStyle name="40% - Ênfase6 5 6 3" xfId="23809"/>
    <cellStyle name="40% - Ênfase6 5 6 4" xfId="31937"/>
    <cellStyle name="40% - Ênfase6 5 6 5" xfId="40078"/>
    <cellStyle name="40% - Ênfase6 5 6 6" xfId="44805"/>
    <cellStyle name="40% - Ênfase6 5 6 7" xfId="56071"/>
    <cellStyle name="40% - Ênfase6 5 7" xfId="4448"/>
    <cellStyle name="40% - Ênfase6 5 7 2" xfId="11328"/>
    <cellStyle name="40% - Ênfase6 5 7 2 2" xfId="46466"/>
    <cellStyle name="40% - Ênfase6 5 7 3" xfId="18949"/>
    <cellStyle name="40% - Ênfase6 5 7 4" xfId="27077"/>
    <cellStyle name="40% - Ênfase6 5 7 5" xfId="35218"/>
    <cellStyle name="40% - Ênfase6 5 7 6" xfId="44806"/>
    <cellStyle name="40% - Ênfase6 5 7 7" xfId="56072"/>
    <cellStyle name="40% - Ênfase6 5 8" xfId="9704"/>
    <cellStyle name="40% - Ênfase6 5 8 2" xfId="44974"/>
    <cellStyle name="40% - Ênfase6 5 9" xfId="17313"/>
    <cellStyle name="40% - Ênfase6 6" xfId="4449"/>
    <cellStyle name="40% - Ênfase6 6 10" xfId="25487"/>
    <cellStyle name="40% - Ênfase6 6 11" xfId="33627"/>
    <cellStyle name="40% - Ênfase6 6 12" xfId="44807"/>
    <cellStyle name="40% - Ênfase6 6 13" xfId="56073"/>
    <cellStyle name="40% - Ênfase6 6 14" xfId="61053"/>
    <cellStyle name="40% - Ênfase6 6 15" xfId="61510"/>
    <cellStyle name="40% - Ênfase6 6 16" xfId="61717"/>
    <cellStyle name="40% - Ênfase6 6 2" xfId="4450"/>
    <cellStyle name="40% - Ênfase6 6 2 10" xfId="33939"/>
    <cellStyle name="40% - Ênfase6 6 2 11" xfId="44808"/>
    <cellStyle name="40% - Ênfase6 6 2 12" xfId="56074"/>
    <cellStyle name="40% - Ênfase6 6 2 2" xfId="4451"/>
    <cellStyle name="40% - Ênfase6 6 2 2 10" xfId="44809"/>
    <cellStyle name="40% - Ênfase6 6 2 2 11" xfId="56075"/>
    <cellStyle name="40% - Ênfase6 6 2 2 2" xfId="4452"/>
    <cellStyle name="40% - Ênfase6 6 2 2 2 2" xfId="13888"/>
    <cellStyle name="40% - Ênfase6 6 2 2 2 2 2" xfId="49013"/>
    <cellStyle name="40% - Ênfase6 6 2 2 2 3" xfId="21731"/>
    <cellStyle name="40% - Ênfase6 6 2 2 2 4" xfId="29859"/>
    <cellStyle name="40% - Ênfase6 6 2 2 2 5" xfId="38000"/>
    <cellStyle name="40% - Ênfase6 6 2 2 2 6" xfId="44810"/>
    <cellStyle name="40% - Ênfase6 6 2 2 2 7" xfId="56076"/>
    <cellStyle name="40% - Ênfase6 6 2 2 3" xfId="4453"/>
    <cellStyle name="40% - Ênfase6 6 2 2 3 2" xfId="15376"/>
    <cellStyle name="40% - Ênfase6 6 2 2 3 2 2" xfId="50501"/>
    <cellStyle name="40% - Ênfase6 6 2 2 3 3" xfId="23351"/>
    <cellStyle name="40% - Ênfase6 6 2 2 3 4" xfId="31479"/>
    <cellStyle name="40% - Ênfase6 6 2 2 3 5" xfId="39620"/>
    <cellStyle name="40% - Ênfase6 6 2 2 3 6" xfId="44811"/>
    <cellStyle name="40% - Ênfase6 6 2 2 3 7" xfId="56077"/>
    <cellStyle name="40% - Ênfase6 6 2 2 4" xfId="4454"/>
    <cellStyle name="40% - Ênfase6 6 2 2 4 2" xfId="16868"/>
    <cellStyle name="40% - Ênfase6 6 2 2 4 2 2" xfId="51993"/>
    <cellStyle name="40% - Ênfase6 6 2 2 4 3" xfId="24975"/>
    <cellStyle name="40% - Ênfase6 6 2 2 4 4" xfId="33103"/>
    <cellStyle name="40% - Ênfase6 6 2 2 4 5" xfId="41244"/>
    <cellStyle name="40% - Ênfase6 6 2 2 4 6" xfId="44812"/>
    <cellStyle name="40% - Ênfase6 6 2 2 4 7" xfId="56078"/>
    <cellStyle name="40% - Ênfase6 6 2 2 5" xfId="4455"/>
    <cellStyle name="40% - Ênfase6 6 2 2 5 2" xfId="12414"/>
    <cellStyle name="40% - Ênfase6 6 2 2 5 2 2" xfId="47539"/>
    <cellStyle name="40% - Ênfase6 6 2 2 5 3" xfId="20115"/>
    <cellStyle name="40% - Ênfase6 6 2 2 5 4" xfId="28243"/>
    <cellStyle name="40% - Ênfase6 6 2 2 5 5" xfId="36384"/>
    <cellStyle name="40% - Ênfase6 6 2 2 5 6" xfId="44813"/>
    <cellStyle name="40% - Ênfase6 6 2 2 5 7" xfId="56079"/>
    <cellStyle name="40% - Ênfase6 6 2 2 6" xfId="10884"/>
    <cellStyle name="40% - Ênfase6 6 2 2 6 2" xfId="46037"/>
    <cellStyle name="40% - Ênfase6 6 2 2 7" xfId="18479"/>
    <cellStyle name="40% - Ênfase6 6 2 2 8" xfId="26607"/>
    <cellStyle name="40% - Ênfase6 6 2 2 9" xfId="34748"/>
    <cellStyle name="40% - Ênfase6 6 2 3" xfId="4456"/>
    <cellStyle name="40% - Ênfase6 6 2 3 2" xfId="13155"/>
    <cellStyle name="40% - Ênfase6 6 2 3 2 2" xfId="48280"/>
    <cellStyle name="40% - Ênfase6 6 2 3 3" xfId="20922"/>
    <cellStyle name="40% - Ênfase6 6 2 3 4" xfId="29050"/>
    <cellStyle name="40% - Ênfase6 6 2 3 5" xfId="37191"/>
    <cellStyle name="40% - Ênfase6 6 2 3 6" xfId="44814"/>
    <cellStyle name="40% - Ênfase6 6 2 3 7" xfId="56080"/>
    <cellStyle name="40% - Ênfase6 6 2 4" xfId="4457"/>
    <cellStyle name="40% - Ênfase6 6 2 4 2" xfId="14633"/>
    <cellStyle name="40% - Ênfase6 6 2 4 2 2" xfId="49758"/>
    <cellStyle name="40% - Ênfase6 6 2 4 3" xfId="22542"/>
    <cellStyle name="40% - Ênfase6 6 2 4 4" xfId="30670"/>
    <cellStyle name="40% - Ênfase6 6 2 4 5" xfId="38811"/>
    <cellStyle name="40% - Ênfase6 6 2 4 6" xfId="44815"/>
    <cellStyle name="40% - Ênfase6 6 2 4 7" xfId="56081"/>
    <cellStyle name="40% - Ênfase6 6 2 5" xfId="4458"/>
    <cellStyle name="40% - Ênfase6 6 2 5 2" xfId="16125"/>
    <cellStyle name="40% - Ênfase6 6 2 5 2 2" xfId="51250"/>
    <cellStyle name="40% - Ênfase6 6 2 5 3" xfId="24166"/>
    <cellStyle name="40% - Ênfase6 6 2 5 4" xfId="32294"/>
    <cellStyle name="40% - Ênfase6 6 2 5 5" xfId="40435"/>
    <cellStyle name="40% - Ênfase6 6 2 5 6" xfId="44816"/>
    <cellStyle name="40% - Ênfase6 6 2 5 7" xfId="56082"/>
    <cellStyle name="40% - Ênfase6 6 2 6" xfId="4459"/>
    <cellStyle name="40% - Ênfase6 6 2 6 2" xfId="11657"/>
    <cellStyle name="40% - Ênfase6 6 2 6 2 2" xfId="46794"/>
    <cellStyle name="40% - Ênfase6 6 2 6 3" xfId="19306"/>
    <cellStyle name="40% - Ênfase6 6 2 6 4" xfId="27434"/>
    <cellStyle name="40% - Ênfase6 6 2 6 5" xfId="35575"/>
    <cellStyle name="40% - Ênfase6 6 2 6 6" xfId="44817"/>
    <cellStyle name="40% - Ênfase6 6 2 6 7" xfId="56083"/>
    <cellStyle name="40% - Ênfase6 6 2 7" xfId="10132"/>
    <cellStyle name="40% - Ênfase6 6 2 7 2" xfId="45302"/>
    <cellStyle name="40% - Ênfase6 6 2 8" xfId="17670"/>
    <cellStyle name="40% - Ênfase6 6 2 9" xfId="25798"/>
    <cellStyle name="40% - Ênfase6 6 3" xfId="4460"/>
    <cellStyle name="40% - Ênfase6 6 3 10" xfId="44818"/>
    <cellStyle name="40% - Ênfase6 6 3 11" xfId="56084"/>
    <cellStyle name="40% - Ênfase6 6 3 2" xfId="4461"/>
    <cellStyle name="40% - Ênfase6 6 3 2 2" xfId="13601"/>
    <cellStyle name="40% - Ênfase6 6 3 2 2 2" xfId="48726"/>
    <cellStyle name="40% - Ênfase6 6 3 2 3" xfId="21420"/>
    <cellStyle name="40% - Ênfase6 6 3 2 4" xfId="29548"/>
    <cellStyle name="40% - Ênfase6 6 3 2 5" xfId="37689"/>
    <cellStyle name="40% - Ênfase6 6 3 2 6" xfId="44819"/>
    <cellStyle name="40% - Ênfase6 6 3 2 7" xfId="56085"/>
    <cellStyle name="40% - Ênfase6 6 3 3" xfId="4462"/>
    <cellStyle name="40% - Ênfase6 6 3 3 2" xfId="15089"/>
    <cellStyle name="40% - Ênfase6 6 3 3 2 2" xfId="50214"/>
    <cellStyle name="40% - Ênfase6 6 3 3 3" xfId="23040"/>
    <cellStyle name="40% - Ênfase6 6 3 3 4" xfId="31168"/>
    <cellStyle name="40% - Ênfase6 6 3 3 5" xfId="39309"/>
    <cellStyle name="40% - Ênfase6 6 3 3 6" xfId="44820"/>
    <cellStyle name="40% - Ênfase6 6 3 3 7" xfId="56086"/>
    <cellStyle name="40% - Ênfase6 6 3 4" xfId="4463"/>
    <cellStyle name="40% - Ênfase6 6 3 4 2" xfId="16581"/>
    <cellStyle name="40% - Ênfase6 6 3 4 2 2" xfId="51706"/>
    <cellStyle name="40% - Ênfase6 6 3 4 3" xfId="24664"/>
    <cellStyle name="40% - Ênfase6 6 3 4 4" xfId="32792"/>
    <cellStyle name="40% - Ênfase6 6 3 4 5" xfId="40933"/>
    <cellStyle name="40% - Ênfase6 6 3 4 6" xfId="44821"/>
    <cellStyle name="40% - Ênfase6 6 3 4 7" xfId="56087"/>
    <cellStyle name="40% - Ênfase6 6 3 5" xfId="4464"/>
    <cellStyle name="40% - Ênfase6 6 3 5 2" xfId="12127"/>
    <cellStyle name="40% - Ênfase6 6 3 5 2 2" xfId="47252"/>
    <cellStyle name="40% - Ênfase6 6 3 5 3" xfId="19804"/>
    <cellStyle name="40% - Ênfase6 6 3 5 4" xfId="27932"/>
    <cellStyle name="40% - Ênfase6 6 3 5 5" xfId="36073"/>
    <cellStyle name="40% - Ênfase6 6 3 5 6" xfId="44822"/>
    <cellStyle name="40% - Ênfase6 6 3 5 7" xfId="56088"/>
    <cellStyle name="40% - Ênfase6 6 3 6" xfId="10597"/>
    <cellStyle name="40% - Ênfase6 6 3 6 2" xfId="45750"/>
    <cellStyle name="40% - Ênfase6 6 3 7" xfId="18168"/>
    <cellStyle name="40% - Ênfase6 6 3 8" xfId="26296"/>
    <cellStyle name="40% - Ênfase6 6 3 9" xfId="34437"/>
    <cellStyle name="40% - Ênfase6 6 4" xfId="4465"/>
    <cellStyle name="40% - Ênfase6 6 4 2" xfId="12868"/>
    <cellStyle name="40% - Ênfase6 6 4 2 2" xfId="47993"/>
    <cellStyle name="40% - Ênfase6 6 4 3" xfId="20611"/>
    <cellStyle name="40% - Ênfase6 6 4 4" xfId="28739"/>
    <cellStyle name="40% - Ênfase6 6 4 5" xfId="36880"/>
    <cellStyle name="40% - Ênfase6 6 4 6" xfId="44823"/>
    <cellStyle name="40% - Ênfase6 6 4 7" xfId="56089"/>
    <cellStyle name="40% - Ênfase6 6 5" xfId="4466"/>
    <cellStyle name="40% - Ênfase6 6 5 2" xfId="14346"/>
    <cellStyle name="40% - Ênfase6 6 5 2 2" xfId="49471"/>
    <cellStyle name="40% - Ênfase6 6 5 3" xfId="22231"/>
    <cellStyle name="40% - Ênfase6 6 5 4" xfId="30359"/>
    <cellStyle name="40% - Ênfase6 6 5 5" xfId="38500"/>
    <cellStyle name="40% - Ênfase6 6 5 6" xfId="44824"/>
    <cellStyle name="40% - Ênfase6 6 5 7" xfId="56090"/>
    <cellStyle name="40% - Ênfase6 6 6" xfId="4467"/>
    <cellStyle name="40% - Ênfase6 6 6 2" xfId="15838"/>
    <cellStyle name="40% - Ênfase6 6 6 2 2" xfId="50963"/>
    <cellStyle name="40% - Ênfase6 6 6 3" xfId="23855"/>
    <cellStyle name="40% - Ênfase6 6 6 4" xfId="31983"/>
    <cellStyle name="40% - Ênfase6 6 6 5" xfId="40124"/>
    <cellStyle name="40% - Ênfase6 6 6 6" xfId="44825"/>
    <cellStyle name="40% - Ênfase6 6 6 7" xfId="56091"/>
    <cellStyle name="40% - Ênfase6 6 7" xfId="4468"/>
    <cellStyle name="40% - Ênfase6 6 7 2" xfId="11370"/>
    <cellStyle name="40% - Ênfase6 6 7 2 2" xfId="46507"/>
    <cellStyle name="40% - Ênfase6 6 7 3" xfId="18995"/>
    <cellStyle name="40% - Ênfase6 6 7 4" xfId="27123"/>
    <cellStyle name="40% - Ênfase6 6 7 5" xfId="35264"/>
    <cellStyle name="40% - Ênfase6 6 7 6" xfId="44826"/>
    <cellStyle name="40% - Ênfase6 6 7 7" xfId="56092"/>
    <cellStyle name="40% - Ênfase6 6 8" xfId="9782"/>
    <cellStyle name="40% - Ênfase6 6 8 2" xfId="45015"/>
    <cellStyle name="40% - Ênfase6 6 9" xfId="17359"/>
    <cellStyle name="40% - Ênfase6 7" xfId="4469"/>
    <cellStyle name="40% - Ênfase6 7 10" xfId="25539"/>
    <cellStyle name="40% - Ênfase6 7 11" xfId="33680"/>
    <cellStyle name="40% - Ênfase6 7 12" xfId="44827"/>
    <cellStyle name="40% - Ênfase6 7 13" xfId="56093"/>
    <cellStyle name="40% - Ênfase6 7 14" xfId="61069"/>
    <cellStyle name="40% - Ênfase6 7 15" xfId="61526"/>
    <cellStyle name="40% - Ênfase6 7 16" xfId="61733"/>
    <cellStyle name="40% - Ênfase6 7 2" xfId="4470"/>
    <cellStyle name="40% - Ênfase6 7 2 10" xfId="33972"/>
    <cellStyle name="40% - Ênfase6 7 2 11" xfId="44828"/>
    <cellStyle name="40% - Ênfase6 7 2 12" xfId="56094"/>
    <cellStyle name="40% - Ênfase6 7 2 2" xfId="4471"/>
    <cellStyle name="40% - Ênfase6 7 2 2 10" xfId="44829"/>
    <cellStyle name="40% - Ênfase6 7 2 2 11" xfId="56095"/>
    <cellStyle name="40% - Ênfase6 7 2 2 2" xfId="4472"/>
    <cellStyle name="40% - Ênfase6 7 2 2 2 2" xfId="13917"/>
    <cellStyle name="40% - Ênfase6 7 2 2 2 2 2" xfId="49042"/>
    <cellStyle name="40% - Ênfase6 7 2 2 2 3" xfId="21764"/>
    <cellStyle name="40% - Ênfase6 7 2 2 2 4" xfId="29892"/>
    <cellStyle name="40% - Ênfase6 7 2 2 2 5" xfId="38033"/>
    <cellStyle name="40% - Ênfase6 7 2 2 2 6" xfId="44830"/>
    <cellStyle name="40% - Ênfase6 7 2 2 2 7" xfId="56096"/>
    <cellStyle name="40% - Ênfase6 7 2 2 3" xfId="4473"/>
    <cellStyle name="40% - Ênfase6 7 2 2 3 2" xfId="15405"/>
    <cellStyle name="40% - Ênfase6 7 2 2 3 2 2" xfId="50530"/>
    <cellStyle name="40% - Ênfase6 7 2 2 3 3" xfId="23384"/>
    <cellStyle name="40% - Ênfase6 7 2 2 3 4" xfId="31512"/>
    <cellStyle name="40% - Ênfase6 7 2 2 3 5" xfId="39653"/>
    <cellStyle name="40% - Ênfase6 7 2 2 3 6" xfId="44831"/>
    <cellStyle name="40% - Ênfase6 7 2 2 3 7" xfId="56097"/>
    <cellStyle name="40% - Ênfase6 7 2 2 4" xfId="4474"/>
    <cellStyle name="40% - Ênfase6 7 2 2 4 2" xfId="16897"/>
    <cellStyle name="40% - Ênfase6 7 2 2 4 2 2" xfId="52022"/>
    <cellStyle name="40% - Ênfase6 7 2 2 4 3" xfId="25008"/>
    <cellStyle name="40% - Ênfase6 7 2 2 4 4" xfId="33136"/>
    <cellStyle name="40% - Ênfase6 7 2 2 4 5" xfId="41277"/>
    <cellStyle name="40% - Ênfase6 7 2 2 4 6" xfId="44832"/>
    <cellStyle name="40% - Ênfase6 7 2 2 4 7" xfId="56098"/>
    <cellStyle name="40% - Ênfase6 7 2 2 5" xfId="4475"/>
    <cellStyle name="40% - Ênfase6 7 2 2 5 2" xfId="12443"/>
    <cellStyle name="40% - Ênfase6 7 2 2 5 2 2" xfId="47568"/>
    <cellStyle name="40% - Ênfase6 7 2 2 5 3" xfId="20148"/>
    <cellStyle name="40% - Ênfase6 7 2 2 5 4" xfId="28276"/>
    <cellStyle name="40% - Ênfase6 7 2 2 5 5" xfId="36417"/>
    <cellStyle name="40% - Ênfase6 7 2 2 5 6" xfId="44833"/>
    <cellStyle name="40% - Ênfase6 7 2 2 5 7" xfId="56099"/>
    <cellStyle name="40% - Ênfase6 7 2 2 6" xfId="10913"/>
    <cellStyle name="40% - Ênfase6 7 2 2 6 2" xfId="46066"/>
    <cellStyle name="40% - Ênfase6 7 2 2 7" xfId="18512"/>
    <cellStyle name="40% - Ênfase6 7 2 2 8" xfId="26640"/>
    <cellStyle name="40% - Ênfase6 7 2 2 9" xfId="34781"/>
    <cellStyle name="40% - Ênfase6 7 2 3" xfId="4476"/>
    <cellStyle name="40% - Ênfase6 7 2 3 2" xfId="13184"/>
    <cellStyle name="40% - Ênfase6 7 2 3 2 2" xfId="48309"/>
    <cellStyle name="40% - Ênfase6 7 2 3 3" xfId="20955"/>
    <cellStyle name="40% - Ênfase6 7 2 3 4" xfId="29083"/>
    <cellStyle name="40% - Ênfase6 7 2 3 5" xfId="37224"/>
    <cellStyle name="40% - Ênfase6 7 2 3 6" xfId="44834"/>
    <cellStyle name="40% - Ênfase6 7 2 3 7" xfId="56100"/>
    <cellStyle name="40% - Ênfase6 7 2 4" xfId="4477"/>
    <cellStyle name="40% - Ênfase6 7 2 4 2" xfId="14662"/>
    <cellStyle name="40% - Ênfase6 7 2 4 2 2" xfId="49787"/>
    <cellStyle name="40% - Ênfase6 7 2 4 3" xfId="22575"/>
    <cellStyle name="40% - Ênfase6 7 2 4 4" xfId="30703"/>
    <cellStyle name="40% - Ênfase6 7 2 4 5" xfId="38844"/>
    <cellStyle name="40% - Ênfase6 7 2 4 6" xfId="44835"/>
    <cellStyle name="40% - Ênfase6 7 2 4 7" xfId="56101"/>
    <cellStyle name="40% - Ênfase6 7 2 5" xfId="4478"/>
    <cellStyle name="40% - Ênfase6 7 2 5 2" xfId="16154"/>
    <cellStyle name="40% - Ênfase6 7 2 5 2 2" xfId="51279"/>
    <cellStyle name="40% - Ênfase6 7 2 5 3" xfId="24199"/>
    <cellStyle name="40% - Ênfase6 7 2 5 4" xfId="32327"/>
    <cellStyle name="40% - Ênfase6 7 2 5 5" xfId="40468"/>
    <cellStyle name="40% - Ênfase6 7 2 5 6" xfId="44836"/>
    <cellStyle name="40% - Ênfase6 7 2 5 7" xfId="56102"/>
    <cellStyle name="40% - Ênfase6 7 2 6" xfId="4479"/>
    <cellStyle name="40% - Ênfase6 7 2 6 2" xfId="11686"/>
    <cellStyle name="40% - Ênfase6 7 2 6 2 2" xfId="46823"/>
    <cellStyle name="40% - Ênfase6 7 2 6 3" xfId="19339"/>
    <cellStyle name="40% - Ênfase6 7 2 6 4" xfId="27467"/>
    <cellStyle name="40% - Ênfase6 7 2 6 5" xfId="35608"/>
    <cellStyle name="40% - Ênfase6 7 2 6 6" xfId="44837"/>
    <cellStyle name="40% - Ênfase6 7 2 6 7" xfId="56103"/>
    <cellStyle name="40% - Ênfase6 7 2 7" xfId="10161"/>
    <cellStyle name="40% - Ênfase6 7 2 7 2" xfId="45330"/>
    <cellStyle name="40% - Ênfase6 7 2 8" xfId="17703"/>
    <cellStyle name="40% - Ênfase6 7 2 9" xfId="25831"/>
    <cellStyle name="40% - Ênfase6 7 3" xfId="4480"/>
    <cellStyle name="40% - Ênfase6 7 3 10" xfId="44838"/>
    <cellStyle name="40% - Ênfase6 7 3 11" xfId="56104"/>
    <cellStyle name="40% - Ênfase6 7 3 2" xfId="4481"/>
    <cellStyle name="40% - Ênfase6 7 3 2 2" xfId="13645"/>
    <cellStyle name="40% - Ênfase6 7 3 2 2 2" xfId="48770"/>
    <cellStyle name="40% - Ênfase6 7 3 2 3" xfId="21472"/>
    <cellStyle name="40% - Ênfase6 7 3 2 4" xfId="29600"/>
    <cellStyle name="40% - Ênfase6 7 3 2 5" xfId="37741"/>
    <cellStyle name="40% - Ênfase6 7 3 2 6" xfId="44839"/>
    <cellStyle name="40% - Ênfase6 7 3 2 7" xfId="56105"/>
    <cellStyle name="40% - Ênfase6 7 3 3" xfId="4482"/>
    <cellStyle name="40% - Ênfase6 7 3 3 2" xfId="15133"/>
    <cellStyle name="40% - Ênfase6 7 3 3 2 2" xfId="50258"/>
    <cellStyle name="40% - Ênfase6 7 3 3 3" xfId="23092"/>
    <cellStyle name="40% - Ênfase6 7 3 3 4" xfId="31220"/>
    <cellStyle name="40% - Ênfase6 7 3 3 5" xfId="39361"/>
    <cellStyle name="40% - Ênfase6 7 3 3 6" xfId="44840"/>
    <cellStyle name="40% - Ênfase6 7 3 3 7" xfId="56106"/>
    <cellStyle name="40% - Ênfase6 7 3 4" xfId="4483"/>
    <cellStyle name="40% - Ênfase6 7 3 4 2" xfId="16625"/>
    <cellStyle name="40% - Ênfase6 7 3 4 2 2" xfId="51750"/>
    <cellStyle name="40% - Ênfase6 7 3 4 3" xfId="24716"/>
    <cellStyle name="40% - Ênfase6 7 3 4 4" xfId="32844"/>
    <cellStyle name="40% - Ênfase6 7 3 4 5" xfId="40985"/>
    <cellStyle name="40% - Ênfase6 7 3 4 6" xfId="44841"/>
    <cellStyle name="40% - Ênfase6 7 3 4 7" xfId="56107"/>
    <cellStyle name="40% - Ênfase6 7 3 5" xfId="4484"/>
    <cellStyle name="40% - Ênfase6 7 3 5 2" xfId="12171"/>
    <cellStyle name="40% - Ênfase6 7 3 5 2 2" xfId="47296"/>
    <cellStyle name="40% - Ênfase6 7 3 5 3" xfId="19856"/>
    <cellStyle name="40% - Ênfase6 7 3 5 4" xfId="27984"/>
    <cellStyle name="40% - Ênfase6 7 3 5 5" xfId="36125"/>
    <cellStyle name="40% - Ênfase6 7 3 5 6" xfId="44842"/>
    <cellStyle name="40% - Ênfase6 7 3 5 7" xfId="56108"/>
    <cellStyle name="40% - Ênfase6 7 3 6" xfId="10641"/>
    <cellStyle name="40% - Ênfase6 7 3 6 2" xfId="45794"/>
    <cellStyle name="40% - Ênfase6 7 3 7" xfId="18220"/>
    <cellStyle name="40% - Ênfase6 7 3 8" xfId="26348"/>
    <cellStyle name="40% - Ênfase6 7 3 9" xfId="34489"/>
    <cellStyle name="40% - Ênfase6 7 4" xfId="4485"/>
    <cellStyle name="40% - Ênfase6 7 4 2" xfId="12912"/>
    <cellStyle name="40% - Ênfase6 7 4 2 2" xfId="48037"/>
    <cellStyle name="40% - Ênfase6 7 4 3" xfId="20663"/>
    <cellStyle name="40% - Ênfase6 7 4 4" xfId="28791"/>
    <cellStyle name="40% - Ênfase6 7 4 5" xfId="36932"/>
    <cellStyle name="40% - Ênfase6 7 4 6" xfId="44843"/>
    <cellStyle name="40% - Ênfase6 7 4 7" xfId="56109"/>
    <cellStyle name="40% - Ênfase6 7 5" xfId="4486"/>
    <cellStyle name="40% - Ênfase6 7 5 2" xfId="14390"/>
    <cellStyle name="40% - Ênfase6 7 5 2 2" xfId="49515"/>
    <cellStyle name="40% - Ênfase6 7 5 3" xfId="22283"/>
    <cellStyle name="40% - Ênfase6 7 5 4" xfId="30411"/>
    <cellStyle name="40% - Ênfase6 7 5 5" xfId="38552"/>
    <cellStyle name="40% - Ênfase6 7 5 6" xfId="44844"/>
    <cellStyle name="40% - Ênfase6 7 5 7" xfId="56110"/>
    <cellStyle name="40% - Ênfase6 7 6" xfId="4487"/>
    <cellStyle name="40% - Ênfase6 7 6 2" xfId="15882"/>
    <cellStyle name="40% - Ênfase6 7 6 2 2" xfId="51007"/>
    <cellStyle name="40% - Ênfase6 7 6 3" xfId="23907"/>
    <cellStyle name="40% - Ênfase6 7 6 4" xfId="32035"/>
    <cellStyle name="40% - Ênfase6 7 6 5" xfId="40176"/>
    <cellStyle name="40% - Ênfase6 7 6 6" xfId="44845"/>
    <cellStyle name="40% - Ênfase6 7 6 7" xfId="56111"/>
    <cellStyle name="40% - Ênfase6 7 7" xfId="4488"/>
    <cellStyle name="40% - Ênfase6 7 7 2" xfId="11414"/>
    <cellStyle name="40% - Ênfase6 7 7 2 2" xfId="46551"/>
    <cellStyle name="40% - Ênfase6 7 7 3" xfId="19047"/>
    <cellStyle name="40% - Ênfase6 7 7 4" xfId="27175"/>
    <cellStyle name="40% - Ênfase6 7 7 5" xfId="35316"/>
    <cellStyle name="40% - Ênfase6 7 7 6" xfId="44846"/>
    <cellStyle name="40% - Ênfase6 7 7 7" xfId="56112"/>
    <cellStyle name="40% - Ênfase6 7 8" xfId="9827"/>
    <cellStyle name="40% - Ênfase6 7 8 2" xfId="45059"/>
    <cellStyle name="40% - Ênfase6 7 9" xfId="17411"/>
    <cellStyle name="40% - Ênfase6 8" xfId="4489"/>
    <cellStyle name="40% - Ênfase6 8 10" xfId="34001"/>
    <cellStyle name="40% - Ênfase6 8 11" xfId="44847"/>
    <cellStyle name="40% - Ênfase6 8 12" xfId="56113"/>
    <cellStyle name="40% - Ênfase6 8 13" xfId="61083"/>
    <cellStyle name="40% - Ênfase6 8 14" xfId="61540"/>
    <cellStyle name="40% - Ênfase6 8 15" xfId="61747"/>
    <cellStyle name="40% - Ênfase6 8 2" xfId="4490"/>
    <cellStyle name="40% - Ênfase6 8 2 10" xfId="56114"/>
    <cellStyle name="40% - Ênfase6 8 2 2" xfId="4491"/>
    <cellStyle name="40% - Ênfase6 8 2 2 2" xfId="13942"/>
    <cellStyle name="40% - Ênfase6 8 2 2 2 2" xfId="49067"/>
    <cellStyle name="40% - Ênfase6 8 2 2 3" xfId="21793"/>
    <cellStyle name="40% - Ênfase6 8 2 2 4" xfId="29921"/>
    <cellStyle name="40% - Ênfase6 8 2 2 5" xfId="38062"/>
    <cellStyle name="40% - Ênfase6 8 2 2 6" xfId="56115"/>
    <cellStyle name="40% - Ênfase6 8 2 3" xfId="4492"/>
    <cellStyle name="40% - Ênfase6 8 2 3 2" xfId="15430"/>
    <cellStyle name="40% - Ênfase6 8 2 3 2 2" xfId="50555"/>
    <cellStyle name="40% - Ênfase6 8 2 3 3" xfId="23413"/>
    <cellStyle name="40% - Ênfase6 8 2 3 4" xfId="31541"/>
    <cellStyle name="40% - Ênfase6 8 2 3 5" xfId="39682"/>
    <cellStyle name="40% - Ênfase6 8 2 3 6" xfId="56116"/>
    <cellStyle name="40% - Ênfase6 8 2 4" xfId="4493"/>
    <cellStyle name="40% - Ênfase6 8 2 4 2" xfId="16922"/>
    <cellStyle name="40% - Ênfase6 8 2 4 2 2" xfId="52047"/>
    <cellStyle name="40% - Ênfase6 8 2 4 3" xfId="25037"/>
    <cellStyle name="40% - Ênfase6 8 2 4 4" xfId="33165"/>
    <cellStyle name="40% - Ênfase6 8 2 4 5" xfId="41306"/>
    <cellStyle name="40% - Ênfase6 8 2 4 6" xfId="56117"/>
    <cellStyle name="40% - Ênfase6 8 2 5" xfId="4494"/>
    <cellStyle name="40% - Ênfase6 8 2 5 2" xfId="12468"/>
    <cellStyle name="40% - Ênfase6 8 2 5 2 2" xfId="47593"/>
    <cellStyle name="40% - Ênfase6 8 2 5 3" xfId="20177"/>
    <cellStyle name="40% - Ênfase6 8 2 5 4" xfId="28305"/>
    <cellStyle name="40% - Ênfase6 8 2 5 5" xfId="36446"/>
    <cellStyle name="40% - Ênfase6 8 2 5 6" xfId="56118"/>
    <cellStyle name="40% - Ênfase6 8 2 6" xfId="10938"/>
    <cellStyle name="40% - Ênfase6 8 2 6 2" xfId="46091"/>
    <cellStyle name="40% - Ênfase6 8 2 7" xfId="18541"/>
    <cellStyle name="40% - Ênfase6 8 2 8" xfId="26669"/>
    <cellStyle name="40% - Ênfase6 8 2 9" xfId="34810"/>
    <cellStyle name="40% - Ênfase6 8 3" xfId="4495"/>
    <cellStyle name="40% - Ênfase6 8 3 2" xfId="4496"/>
    <cellStyle name="40% - Ênfase6 8 3 3" xfId="13209"/>
    <cellStyle name="40% - Ênfase6 8 3 3 2" xfId="48334"/>
    <cellStyle name="40% - Ênfase6 8 3 4" xfId="20984"/>
    <cellStyle name="40% - Ênfase6 8 3 5" xfId="29112"/>
    <cellStyle name="40% - Ênfase6 8 3 6" xfId="37253"/>
    <cellStyle name="40% - Ênfase6 8 3 7" xfId="56119"/>
    <cellStyle name="40% - Ênfase6 8 4" xfId="4497"/>
    <cellStyle name="40% - Ênfase6 8 4 2" xfId="14687"/>
    <cellStyle name="40% - Ênfase6 8 4 2 2" xfId="49812"/>
    <cellStyle name="40% - Ênfase6 8 4 3" xfId="22604"/>
    <cellStyle name="40% - Ênfase6 8 4 4" xfId="30732"/>
    <cellStyle name="40% - Ênfase6 8 4 5" xfId="38873"/>
    <cellStyle name="40% - Ênfase6 8 4 6" xfId="56120"/>
    <cellStyle name="40% - Ênfase6 8 5" xfId="4498"/>
    <cellStyle name="40% - Ênfase6 8 5 2" xfId="16179"/>
    <cellStyle name="40% - Ênfase6 8 5 2 2" xfId="51304"/>
    <cellStyle name="40% - Ênfase6 8 5 3" xfId="24228"/>
    <cellStyle name="40% - Ênfase6 8 5 4" xfId="32356"/>
    <cellStyle name="40% - Ênfase6 8 5 5" xfId="40497"/>
    <cellStyle name="40% - Ênfase6 8 5 6" xfId="56121"/>
    <cellStyle name="40% - Ênfase6 8 6" xfId="4499"/>
    <cellStyle name="40% - Ênfase6 8 6 2" xfId="11711"/>
    <cellStyle name="40% - Ênfase6 8 6 2 2" xfId="46848"/>
    <cellStyle name="40% - Ênfase6 8 6 3" xfId="19368"/>
    <cellStyle name="40% - Ênfase6 8 6 4" xfId="27496"/>
    <cellStyle name="40% - Ênfase6 8 6 5" xfId="35637"/>
    <cellStyle name="40% - Ênfase6 8 6 6" xfId="56122"/>
    <cellStyle name="40% - Ênfase6 8 7" xfId="10188"/>
    <cellStyle name="40% - Ênfase6 8 7 2" xfId="45354"/>
    <cellStyle name="40% - Ênfase6 8 8" xfId="17732"/>
    <cellStyle name="40% - Ênfase6 8 9" xfId="25860"/>
    <cellStyle name="40% - Ênfase6 9" xfId="4500"/>
    <cellStyle name="40% - Ênfase6 9 10" xfId="33810"/>
    <cellStyle name="40% - Ênfase6 9 11" xfId="56123"/>
    <cellStyle name="40% - Ênfase6 9 12" xfId="61108"/>
    <cellStyle name="40% - Ênfase6 9 13" xfId="61558"/>
    <cellStyle name="40% - Ênfase6 9 14" xfId="61765"/>
    <cellStyle name="40% - Ênfase6 9 2" xfId="4501"/>
    <cellStyle name="40% - Ênfase6 9 2 10" xfId="56124"/>
    <cellStyle name="40% - Ênfase6 9 2 2" xfId="4502"/>
    <cellStyle name="40% - Ênfase6 9 2 2 2" xfId="13773"/>
    <cellStyle name="40% - Ênfase6 9 2 2 2 2" xfId="48898"/>
    <cellStyle name="40% - Ênfase6 9 2 2 3" xfId="21602"/>
    <cellStyle name="40% - Ênfase6 9 2 2 4" xfId="29730"/>
    <cellStyle name="40% - Ênfase6 9 2 2 5" xfId="37871"/>
    <cellStyle name="40% - Ênfase6 9 2 2 6" xfId="56125"/>
    <cellStyle name="40% - Ênfase6 9 2 3" xfId="4503"/>
    <cellStyle name="40% - Ênfase6 9 2 3 2" xfId="15261"/>
    <cellStyle name="40% - Ênfase6 9 2 3 2 2" xfId="50386"/>
    <cellStyle name="40% - Ênfase6 9 2 3 3" xfId="23222"/>
    <cellStyle name="40% - Ênfase6 9 2 3 4" xfId="31350"/>
    <cellStyle name="40% - Ênfase6 9 2 3 5" xfId="39491"/>
    <cellStyle name="40% - Ênfase6 9 2 3 6" xfId="56126"/>
    <cellStyle name="40% - Ênfase6 9 2 4" xfId="4504"/>
    <cellStyle name="40% - Ênfase6 9 2 4 2" xfId="16753"/>
    <cellStyle name="40% - Ênfase6 9 2 4 2 2" xfId="51878"/>
    <cellStyle name="40% - Ênfase6 9 2 4 3" xfId="24846"/>
    <cellStyle name="40% - Ênfase6 9 2 4 4" xfId="32974"/>
    <cellStyle name="40% - Ênfase6 9 2 4 5" xfId="41115"/>
    <cellStyle name="40% - Ênfase6 9 2 4 6" xfId="56127"/>
    <cellStyle name="40% - Ênfase6 9 2 5" xfId="4505"/>
    <cellStyle name="40% - Ênfase6 9 2 5 2" xfId="12299"/>
    <cellStyle name="40% - Ênfase6 9 2 5 2 2" xfId="47424"/>
    <cellStyle name="40% - Ênfase6 9 2 5 3" xfId="19986"/>
    <cellStyle name="40% - Ênfase6 9 2 5 4" xfId="28114"/>
    <cellStyle name="40% - Ênfase6 9 2 5 5" xfId="36255"/>
    <cellStyle name="40% - Ênfase6 9 2 5 6" xfId="56128"/>
    <cellStyle name="40% - Ênfase6 9 2 6" xfId="10769"/>
    <cellStyle name="40% - Ênfase6 9 2 6 2" xfId="45922"/>
    <cellStyle name="40% - Ênfase6 9 2 7" xfId="18350"/>
    <cellStyle name="40% - Ênfase6 9 2 8" xfId="26478"/>
    <cellStyle name="40% - Ênfase6 9 2 9" xfId="34619"/>
    <cellStyle name="40% - Ênfase6 9 3" xfId="4506"/>
    <cellStyle name="40% - Ênfase6 9 3 2" xfId="13040"/>
    <cellStyle name="40% - Ênfase6 9 3 2 2" xfId="48165"/>
    <cellStyle name="40% - Ênfase6 9 3 3" xfId="20793"/>
    <cellStyle name="40% - Ênfase6 9 3 4" xfId="28921"/>
    <cellStyle name="40% - Ênfase6 9 3 5" xfId="37062"/>
    <cellStyle name="40% - Ênfase6 9 3 6" xfId="56129"/>
    <cellStyle name="40% - Ênfase6 9 4" xfId="4507"/>
    <cellStyle name="40% - Ênfase6 9 4 2" xfId="14518"/>
    <cellStyle name="40% - Ênfase6 9 4 2 2" xfId="49643"/>
    <cellStyle name="40% - Ênfase6 9 4 3" xfId="22413"/>
    <cellStyle name="40% - Ênfase6 9 4 4" xfId="30541"/>
    <cellStyle name="40% - Ênfase6 9 4 5" xfId="38682"/>
    <cellStyle name="40% - Ênfase6 9 4 6" xfId="56130"/>
    <cellStyle name="40% - Ênfase6 9 5" xfId="4508"/>
    <cellStyle name="40% - Ênfase6 9 5 2" xfId="16010"/>
    <cellStyle name="40% - Ênfase6 9 5 2 2" xfId="51135"/>
    <cellStyle name="40% - Ênfase6 9 5 3" xfId="24037"/>
    <cellStyle name="40% - Ênfase6 9 5 4" xfId="32165"/>
    <cellStyle name="40% - Ênfase6 9 5 5" xfId="40306"/>
    <cellStyle name="40% - Ênfase6 9 5 6" xfId="56131"/>
    <cellStyle name="40% - Ênfase6 9 6" xfId="4509"/>
    <cellStyle name="40% - Ênfase6 9 6 2" xfId="11542"/>
    <cellStyle name="40% - Ênfase6 9 6 2 2" xfId="46679"/>
    <cellStyle name="40% - Ênfase6 9 6 3" xfId="19177"/>
    <cellStyle name="40% - Ênfase6 9 6 4" xfId="27305"/>
    <cellStyle name="40% - Ênfase6 9 6 5" xfId="35446"/>
    <cellStyle name="40% - Ênfase6 9 6 6" xfId="56132"/>
    <cellStyle name="40% - Ênfase6 9 7" xfId="9998"/>
    <cellStyle name="40% - Ênfase6 9 7 2" xfId="45187"/>
    <cellStyle name="40% - Ênfase6 9 8" xfId="17541"/>
    <cellStyle name="40% - Ênfase6 9 9" xfId="25669"/>
    <cellStyle name="60% - Accent1" xfId="95"/>
    <cellStyle name="60% - Accent1 2" xfId="4510"/>
    <cellStyle name="60% - Accent2" xfId="96"/>
    <cellStyle name="60% - Accent2 2" xfId="4511"/>
    <cellStyle name="60% - Accent3" xfId="97"/>
    <cellStyle name="60% - Accent3 2" xfId="4512"/>
    <cellStyle name="60% - Accent4" xfId="98"/>
    <cellStyle name="60% - Accent4 2" xfId="4513"/>
    <cellStyle name="60% - Accent5" xfId="99"/>
    <cellStyle name="60% - Accent5 2" xfId="4514"/>
    <cellStyle name="60% - Accent6" xfId="100"/>
    <cellStyle name="60% - Accent6 2" xfId="4515"/>
    <cellStyle name="60% - Ênfase1" xfId="101" builtinId="32" customBuiltin="1"/>
    <cellStyle name="60% - Ênfase1 2" xfId="102"/>
    <cellStyle name="60% - Ênfase1 2 2" xfId="103"/>
    <cellStyle name="60% - Ênfase1 2 2 2" xfId="4518"/>
    <cellStyle name="60% - Ênfase1 2 2 3" xfId="56135"/>
    <cellStyle name="60% - Ênfase1 2 3" xfId="104"/>
    <cellStyle name="60% - Ênfase1 2 3 2" xfId="4520"/>
    <cellStyle name="60% - Ênfase1 2 3 3" xfId="4519"/>
    <cellStyle name="60% - Ênfase1 2 4" xfId="105"/>
    <cellStyle name="60% - Ênfase1 2 4 2" xfId="4521"/>
    <cellStyle name="60% - Ênfase1 2 5" xfId="4517"/>
    <cellStyle name="60% - Ênfase1 2 6" xfId="56134"/>
    <cellStyle name="60% - Ênfase1 3" xfId="106"/>
    <cellStyle name="60% - Ênfase1 3 2" xfId="107"/>
    <cellStyle name="60% - Ênfase1 3 2 2" xfId="4524"/>
    <cellStyle name="60% - Ênfase1 3 2 3" xfId="4523"/>
    <cellStyle name="60% - Ênfase1 3 3" xfId="108"/>
    <cellStyle name="60% - Ênfase1 3 3 2" xfId="4525"/>
    <cellStyle name="60% - Ênfase1 3 4" xfId="4522"/>
    <cellStyle name="60% - Ênfase1 4" xfId="4526"/>
    <cellStyle name="60% - Ênfase1 5" xfId="4527"/>
    <cellStyle name="60% - Ênfase1 6" xfId="4516"/>
    <cellStyle name="60% - Ênfase1 7" xfId="56133"/>
    <cellStyle name="60% - Ênfase2" xfId="109" builtinId="36" customBuiltin="1"/>
    <cellStyle name="60% - Ênfase2 2" xfId="110"/>
    <cellStyle name="60% - Ênfase2 2 2" xfId="111"/>
    <cellStyle name="60% - Ênfase2 2 2 2" xfId="4530"/>
    <cellStyle name="60% - Ênfase2 2 2 3" xfId="56138"/>
    <cellStyle name="60% - Ênfase2 2 3" xfId="112"/>
    <cellStyle name="60% - Ênfase2 2 3 2" xfId="4532"/>
    <cellStyle name="60% - Ênfase2 2 3 3" xfId="4531"/>
    <cellStyle name="60% - Ênfase2 2 4" xfId="113"/>
    <cellStyle name="60% - Ênfase2 2 4 2" xfId="4533"/>
    <cellStyle name="60% - Ênfase2 2 5" xfId="4529"/>
    <cellStyle name="60% - Ênfase2 2 6" xfId="56137"/>
    <cellStyle name="60% - Ênfase2 3" xfId="114"/>
    <cellStyle name="60% - Ênfase2 3 2" xfId="115"/>
    <cellStyle name="60% - Ênfase2 3 2 2" xfId="4536"/>
    <cellStyle name="60% - Ênfase2 3 2 3" xfId="4535"/>
    <cellStyle name="60% - Ênfase2 3 3" xfId="116"/>
    <cellStyle name="60% - Ênfase2 3 3 2" xfId="4537"/>
    <cellStyle name="60% - Ênfase2 3 4" xfId="4534"/>
    <cellStyle name="60% - Ênfase2 4" xfId="4538"/>
    <cellStyle name="60% - Ênfase2 5" xfId="4528"/>
    <cellStyle name="60% - Ênfase2 6" xfId="56136"/>
    <cellStyle name="60% - Ênfase3" xfId="117" builtinId="40" customBuiltin="1"/>
    <cellStyle name="60% - Ênfase3 2" xfId="118"/>
    <cellStyle name="60% - Ênfase3 2 2" xfId="119"/>
    <cellStyle name="60% - Ênfase3 2 2 2" xfId="4542"/>
    <cellStyle name="60% - Ênfase3 2 2 3" xfId="4541"/>
    <cellStyle name="60% - Ênfase3 2 3" xfId="120"/>
    <cellStyle name="60% - Ênfase3 2 3 2" xfId="4544"/>
    <cellStyle name="60% - Ênfase3 2 3 3" xfId="4543"/>
    <cellStyle name="60% - Ênfase3 2 4" xfId="4540"/>
    <cellStyle name="60% - Ênfase3 2 5" xfId="56140"/>
    <cellStyle name="60% - Ênfase3 3" xfId="121"/>
    <cellStyle name="60% - Ênfase3 3 2" xfId="122"/>
    <cellStyle name="60% - Ênfase3 3 2 2" xfId="4547"/>
    <cellStyle name="60% - Ênfase3 3 2 3" xfId="4546"/>
    <cellStyle name="60% - Ênfase3 3 3" xfId="123"/>
    <cellStyle name="60% - Ênfase3 3 3 2" xfId="4548"/>
    <cellStyle name="60% - Ênfase3 3 4" xfId="4545"/>
    <cellStyle name="60% - Ênfase3 4" xfId="124"/>
    <cellStyle name="60% - Ênfase3 4 2" xfId="4549"/>
    <cellStyle name="60% - Ênfase3 4 3" xfId="56141"/>
    <cellStyle name="60% - Ênfase3 5" xfId="4550"/>
    <cellStyle name="60% - Ênfase3 6" xfId="4539"/>
    <cellStyle name="60% - Ênfase3 7" xfId="56139"/>
    <cellStyle name="60% - Ênfase4" xfId="125" builtinId="44" customBuiltin="1"/>
    <cellStyle name="60% - Ênfase4 2" xfId="126"/>
    <cellStyle name="60% - Ênfase4 2 2" xfId="127"/>
    <cellStyle name="60% - Ênfase4 2 2 2" xfId="4554"/>
    <cellStyle name="60% - Ênfase4 2 2 3" xfId="4553"/>
    <cellStyle name="60% - Ênfase4 2 3" xfId="128"/>
    <cellStyle name="60% - Ênfase4 2 3 2" xfId="4556"/>
    <cellStyle name="60% - Ênfase4 2 3 3" xfId="4555"/>
    <cellStyle name="60% - Ênfase4 2 4" xfId="4552"/>
    <cellStyle name="60% - Ênfase4 2 5" xfId="56143"/>
    <cellStyle name="60% - Ênfase4 3" xfId="129"/>
    <cellStyle name="60% - Ênfase4 3 2" xfId="130"/>
    <cellStyle name="60% - Ênfase4 3 2 2" xfId="4559"/>
    <cellStyle name="60% - Ênfase4 3 2 3" xfId="4558"/>
    <cellStyle name="60% - Ênfase4 3 3" xfId="131"/>
    <cellStyle name="60% - Ênfase4 3 3 2" xfId="4560"/>
    <cellStyle name="60% - Ênfase4 3 4" xfId="4557"/>
    <cellStyle name="60% - Ênfase4 4" xfId="132"/>
    <cellStyle name="60% - Ênfase4 4 2" xfId="4561"/>
    <cellStyle name="60% - Ênfase4 4 3" xfId="56144"/>
    <cellStyle name="60% - Ênfase4 5" xfId="4562"/>
    <cellStyle name="60% - Ênfase4 6" xfId="4551"/>
    <cellStyle name="60% - Ênfase4 7" xfId="56142"/>
    <cellStyle name="60% - Ênfase5" xfId="133" builtinId="48" customBuiltin="1"/>
    <cellStyle name="60% - Ênfase5 2" xfId="134"/>
    <cellStyle name="60% - Ênfase5 2 2" xfId="135"/>
    <cellStyle name="60% - Ênfase5 2 2 2" xfId="4565"/>
    <cellStyle name="60% - Ênfase5 2 2 3" xfId="56147"/>
    <cellStyle name="60% - Ênfase5 2 3" xfId="136"/>
    <cellStyle name="60% - Ênfase5 2 3 2" xfId="4567"/>
    <cellStyle name="60% - Ênfase5 2 3 3" xfId="4566"/>
    <cellStyle name="60% - Ênfase5 2 4" xfId="137"/>
    <cellStyle name="60% - Ênfase5 2 4 2" xfId="4568"/>
    <cellStyle name="60% - Ênfase5 2 5" xfId="4564"/>
    <cellStyle name="60% - Ênfase5 2 6" xfId="56146"/>
    <cellStyle name="60% - Ênfase5 3" xfId="138"/>
    <cellStyle name="60% - Ênfase5 3 2" xfId="139"/>
    <cellStyle name="60% - Ênfase5 3 2 2" xfId="4571"/>
    <cellStyle name="60% - Ênfase5 3 2 3" xfId="4570"/>
    <cellStyle name="60% - Ênfase5 3 3" xfId="140"/>
    <cellStyle name="60% - Ênfase5 3 3 2" xfId="4572"/>
    <cellStyle name="60% - Ênfase5 3 4" xfId="4569"/>
    <cellStyle name="60% - Ênfase5 4" xfId="4573"/>
    <cellStyle name="60% - Ênfase5 5" xfId="4563"/>
    <cellStyle name="60% - Ênfase5 6" xfId="56145"/>
    <cellStyle name="60% - Ênfase6" xfId="141" builtinId="52" customBuiltin="1"/>
    <cellStyle name="60% - Ênfase6 2" xfId="142"/>
    <cellStyle name="60% - Ênfase6 2 2" xfId="143"/>
    <cellStyle name="60% - Ênfase6 2 2 2" xfId="4577"/>
    <cellStyle name="60% - Ênfase6 2 2 3" xfId="4576"/>
    <cellStyle name="60% - Ênfase6 2 3" xfId="144"/>
    <cellStyle name="60% - Ênfase6 2 3 2" xfId="4579"/>
    <cellStyle name="60% - Ênfase6 2 3 3" xfId="4578"/>
    <cellStyle name="60% - Ênfase6 2 4" xfId="4575"/>
    <cellStyle name="60% - Ênfase6 2 5" xfId="56149"/>
    <cellStyle name="60% - Ênfase6 3" xfId="145"/>
    <cellStyle name="60% - Ênfase6 3 2" xfId="4581"/>
    <cellStyle name="60% - Ênfase6 3 3" xfId="4580"/>
    <cellStyle name="60% - Ênfase6 4" xfId="146"/>
    <cellStyle name="60% - Ênfase6 4 2" xfId="4582"/>
    <cellStyle name="60% - Ênfase6 4 3" xfId="56150"/>
    <cellStyle name="60% - Ênfase6 5" xfId="4583"/>
    <cellStyle name="60% - Ênfase6 6" xfId="4574"/>
    <cellStyle name="60% - Ênfase6 7" xfId="56148"/>
    <cellStyle name="Accent1" xfId="147"/>
    <cellStyle name="Accent1 2" xfId="4584"/>
    <cellStyle name="Accent2" xfId="148"/>
    <cellStyle name="Accent2 2" xfId="4585"/>
    <cellStyle name="Accent3" xfId="149"/>
    <cellStyle name="Accent3 2" xfId="4586"/>
    <cellStyle name="Accent4" xfId="150"/>
    <cellStyle name="Accent4 2" xfId="4587"/>
    <cellStyle name="Accent5" xfId="151"/>
    <cellStyle name="Accent5 2" xfId="4588"/>
    <cellStyle name="Accent6" xfId="152"/>
    <cellStyle name="Accent6 2" xfId="4589"/>
    <cellStyle name="Bad" xfId="153"/>
    <cellStyle name="Bad 2" xfId="4590"/>
    <cellStyle name="Bom" xfId="154" builtinId="26" customBuiltin="1"/>
    <cellStyle name="Bom 2" xfId="155"/>
    <cellStyle name="Bom 2 2" xfId="156"/>
    <cellStyle name="Bom 2 2 2" xfId="4593"/>
    <cellStyle name="Bom 2 2 3" xfId="56153"/>
    <cellStyle name="Bom 2 3" xfId="157"/>
    <cellStyle name="Bom 2 3 2" xfId="4595"/>
    <cellStyle name="Bom 2 3 3" xfId="4594"/>
    <cellStyle name="Bom 2 4" xfId="158"/>
    <cellStyle name="Bom 2 4 2" xfId="4596"/>
    <cellStyle name="Bom 2 5" xfId="4592"/>
    <cellStyle name="Bom 2 6" xfId="56152"/>
    <cellStyle name="Bom 3" xfId="159"/>
    <cellStyle name="Bom 3 2" xfId="160"/>
    <cellStyle name="Bom 3 2 2" xfId="4599"/>
    <cellStyle name="Bom 3 2 3" xfId="4598"/>
    <cellStyle name="Bom 3 3" xfId="161"/>
    <cellStyle name="Bom 3 3 2" xfId="4600"/>
    <cellStyle name="Bom 3 4" xfId="4597"/>
    <cellStyle name="Bom 4" xfId="4601"/>
    <cellStyle name="Bom 5" xfId="4591"/>
    <cellStyle name="Bom 6" xfId="56151"/>
    <cellStyle name="Calculation" xfId="162"/>
    <cellStyle name="Calculation 2" xfId="4602"/>
    <cellStyle name="Cálculo" xfId="163" builtinId="22" customBuiltin="1"/>
    <cellStyle name="Cálculo 2" xfId="164"/>
    <cellStyle name="Cálculo 2 2" xfId="165"/>
    <cellStyle name="Cálculo 2 2 2" xfId="4605"/>
    <cellStyle name="Cálculo 2 2 3" xfId="56156"/>
    <cellStyle name="Cálculo 2 3" xfId="166"/>
    <cellStyle name="Cálculo 2 3 2" xfId="4607"/>
    <cellStyle name="Cálculo 2 3 3" xfId="4606"/>
    <cellStyle name="Cálculo 2 4" xfId="167"/>
    <cellStyle name="Cálculo 2 4 2" xfId="4608"/>
    <cellStyle name="Cálculo 2 5" xfId="4604"/>
    <cellStyle name="Cálculo 2 6" xfId="56155"/>
    <cellStyle name="Cálculo 3" xfId="168"/>
    <cellStyle name="Cálculo 3 2" xfId="169"/>
    <cellStyle name="Cálculo 3 2 2" xfId="4611"/>
    <cellStyle name="Cálculo 3 2 3" xfId="4610"/>
    <cellStyle name="Cálculo 3 3" xfId="170"/>
    <cellStyle name="Cálculo 3 3 2" xfId="4612"/>
    <cellStyle name="Cálculo 3 4" xfId="4609"/>
    <cellStyle name="Cálculo 4" xfId="4613"/>
    <cellStyle name="Cálculo 5" xfId="4614"/>
    <cellStyle name="Cálculo 6" xfId="4603"/>
    <cellStyle name="Cálculo 7" xfId="56154"/>
    <cellStyle name="Célula de Verificação" xfId="171" builtinId="23" customBuiltin="1"/>
    <cellStyle name="Célula de Verificação 2" xfId="172"/>
    <cellStyle name="Célula de Verificação 2 2" xfId="173"/>
    <cellStyle name="Célula de Verificação 2 2 2" xfId="4617"/>
    <cellStyle name="Célula de Verificação 2 3" xfId="174"/>
    <cellStyle name="Célula de Verificação 2 3 2" xfId="4619"/>
    <cellStyle name="Célula de Verificação 2 3 3" xfId="4618"/>
    <cellStyle name="Célula de Verificação 2 4" xfId="175"/>
    <cellStyle name="Célula de Verificação 2 4 2" xfId="4620"/>
    <cellStyle name="Célula de Verificação 2 5" xfId="4616"/>
    <cellStyle name="Célula de Verificação 3" xfId="176"/>
    <cellStyle name="Célula de Verificação 3 2" xfId="4622"/>
    <cellStyle name="Célula de Verificação 3 3" xfId="4621"/>
    <cellStyle name="Célula de Verificação 4" xfId="4623"/>
    <cellStyle name="Célula de Verificação 5" xfId="4615"/>
    <cellStyle name="Célula Vinculada" xfId="177" builtinId="24" customBuiltin="1"/>
    <cellStyle name="Célula Vinculada 2" xfId="178"/>
    <cellStyle name="Célula Vinculada 2 2" xfId="179"/>
    <cellStyle name="Célula Vinculada 2 2 2" xfId="4626"/>
    <cellStyle name="Célula Vinculada 2 2 3" xfId="56158"/>
    <cellStyle name="Célula Vinculada 2 3" xfId="180"/>
    <cellStyle name="Célula Vinculada 2 3 2" xfId="4627"/>
    <cellStyle name="Célula Vinculada 2 4" xfId="4625"/>
    <cellStyle name="Célula Vinculada 2 5" xfId="56157"/>
    <cellStyle name="Célula Vinculada 3" xfId="181"/>
    <cellStyle name="Célula Vinculada 3 2" xfId="182"/>
    <cellStyle name="Célula Vinculada 3 2 2" xfId="4630"/>
    <cellStyle name="Célula Vinculada 3 2 3" xfId="4629"/>
    <cellStyle name="Célula Vinculada 3 3" xfId="183"/>
    <cellStyle name="Célula Vinculada 3 3 2" xfId="4631"/>
    <cellStyle name="Célula Vinculada 3 4" xfId="4628"/>
    <cellStyle name="Célula Vinculada 4" xfId="4632"/>
    <cellStyle name="Célula Vinculada 5" xfId="4624"/>
    <cellStyle name="Check Cell" xfId="184"/>
    <cellStyle name="Check Cell 2" xfId="4633"/>
    <cellStyle name="Data" xfId="60888"/>
    <cellStyle name="Ênfase1" xfId="185" builtinId="29" customBuiltin="1"/>
    <cellStyle name="Ênfase1 2" xfId="186"/>
    <cellStyle name="Ênfase1 2 2" xfId="187"/>
    <cellStyle name="Ênfase1 2 2 2" xfId="4636"/>
    <cellStyle name="Ênfase1 2 2 3" xfId="56161"/>
    <cellStyle name="Ênfase1 2 3" xfId="188"/>
    <cellStyle name="Ênfase1 2 3 2" xfId="4638"/>
    <cellStyle name="Ênfase1 2 3 3" xfId="4637"/>
    <cellStyle name="Ênfase1 2 4" xfId="189"/>
    <cellStyle name="Ênfase1 2 4 2" xfId="4639"/>
    <cellStyle name="Ênfase1 2 5" xfId="4635"/>
    <cellStyle name="Ênfase1 2 6" xfId="56160"/>
    <cellStyle name="Ênfase1 3" xfId="190"/>
    <cellStyle name="Ênfase1 3 2" xfId="191"/>
    <cellStyle name="Ênfase1 3 2 2" xfId="4642"/>
    <cellStyle name="Ênfase1 3 2 3" xfId="4641"/>
    <cellStyle name="Ênfase1 3 3" xfId="192"/>
    <cellStyle name="Ênfase1 3 3 2" xfId="4643"/>
    <cellStyle name="Ênfase1 3 4" xfId="4640"/>
    <cellStyle name="Ênfase1 4" xfId="4644"/>
    <cellStyle name="Ênfase1 5" xfId="4645"/>
    <cellStyle name="Ênfase1 6" xfId="4634"/>
    <cellStyle name="Ênfase1 7" xfId="56159"/>
    <cellStyle name="Ênfase2" xfId="193" builtinId="33" customBuiltin="1"/>
    <cellStyle name="Ênfase2 2" xfId="194"/>
    <cellStyle name="Ênfase2 2 2" xfId="195"/>
    <cellStyle name="Ênfase2 2 2 2" xfId="4648"/>
    <cellStyle name="Ênfase2 2 2 3" xfId="56164"/>
    <cellStyle name="Ênfase2 2 3" xfId="196"/>
    <cellStyle name="Ênfase2 2 3 2" xfId="4650"/>
    <cellStyle name="Ênfase2 2 3 3" xfId="4649"/>
    <cellStyle name="Ênfase2 2 3 4" xfId="56165"/>
    <cellStyle name="Ênfase2 2 4" xfId="197"/>
    <cellStyle name="Ênfase2 2 4 2" xfId="4651"/>
    <cellStyle name="Ênfase2 2 4 3" xfId="56166"/>
    <cellStyle name="Ênfase2 2 5" xfId="4647"/>
    <cellStyle name="Ênfase2 2 6" xfId="56163"/>
    <cellStyle name="Ênfase2 3" xfId="198"/>
    <cellStyle name="Ênfase2 3 2" xfId="199"/>
    <cellStyle name="Ênfase2 3 2 2" xfId="4654"/>
    <cellStyle name="Ênfase2 3 2 3" xfId="4653"/>
    <cellStyle name="Ênfase2 3 2 4" xfId="56168"/>
    <cellStyle name="Ênfase2 3 3" xfId="200"/>
    <cellStyle name="Ênfase2 3 3 2" xfId="4655"/>
    <cellStyle name="Ênfase2 3 3 3" xfId="56169"/>
    <cellStyle name="Ênfase2 3 4" xfId="4652"/>
    <cellStyle name="Ênfase2 3 5" xfId="56167"/>
    <cellStyle name="Ênfase2 4" xfId="4656"/>
    <cellStyle name="Ênfase2 5" xfId="4646"/>
    <cellStyle name="Ênfase2 6" xfId="56162"/>
    <cellStyle name="Ênfase3" xfId="201" builtinId="37" customBuiltin="1"/>
    <cellStyle name="Ênfase3 2" xfId="202"/>
    <cellStyle name="Ênfase3 2 2" xfId="203"/>
    <cellStyle name="Ênfase3 2 2 2" xfId="4659"/>
    <cellStyle name="Ênfase3 2 2 3" xfId="56172"/>
    <cellStyle name="Ênfase3 2 3" xfId="204"/>
    <cellStyle name="Ênfase3 2 3 2" xfId="4661"/>
    <cellStyle name="Ênfase3 2 3 3" xfId="4660"/>
    <cellStyle name="Ênfase3 2 3 4" xfId="56173"/>
    <cellStyle name="Ênfase3 2 4" xfId="205"/>
    <cellStyle name="Ênfase3 2 4 2" xfId="4662"/>
    <cellStyle name="Ênfase3 2 4 3" xfId="56174"/>
    <cellStyle name="Ênfase3 2 5" xfId="4658"/>
    <cellStyle name="Ênfase3 2 6" xfId="56171"/>
    <cellStyle name="Ênfase3 3" xfId="206"/>
    <cellStyle name="Ênfase3 3 2" xfId="207"/>
    <cellStyle name="Ênfase3 3 2 2" xfId="4665"/>
    <cellStyle name="Ênfase3 3 2 3" xfId="4664"/>
    <cellStyle name="Ênfase3 3 2 4" xfId="56176"/>
    <cellStyle name="Ênfase3 3 3" xfId="208"/>
    <cellStyle name="Ênfase3 3 3 2" xfId="4666"/>
    <cellStyle name="Ênfase3 3 3 3" xfId="56177"/>
    <cellStyle name="Ênfase3 3 4" xfId="4663"/>
    <cellStyle name="Ênfase3 3 5" xfId="56175"/>
    <cellStyle name="Ênfase3 4" xfId="4667"/>
    <cellStyle name="Ênfase3 5" xfId="4657"/>
    <cellStyle name="Ênfase3 6" xfId="56170"/>
    <cellStyle name="Ênfase4" xfId="209" builtinId="41" customBuiltin="1"/>
    <cellStyle name="Ênfase4 2" xfId="210"/>
    <cellStyle name="Ênfase4 2 2" xfId="211"/>
    <cellStyle name="Ênfase4 2 2 2" xfId="4670"/>
    <cellStyle name="Ênfase4 2 2 3" xfId="56180"/>
    <cellStyle name="Ênfase4 2 3" xfId="212"/>
    <cellStyle name="Ênfase4 2 3 2" xfId="4672"/>
    <cellStyle name="Ênfase4 2 3 3" xfId="4671"/>
    <cellStyle name="Ênfase4 2 3 4" xfId="56181"/>
    <cellStyle name="Ênfase4 2 4" xfId="213"/>
    <cellStyle name="Ênfase4 2 4 2" xfId="4673"/>
    <cellStyle name="Ênfase4 2 4 3" xfId="56182"/>
    <cellStyle name="Ênfase4 2 5" xfId="4669"/>
    <cellStyle name="Ênfase4 2 6" xfId="56179"/>
    <cellStyle name="Ênfase4 3" xfId="214"/>
    <cellStyle name="Ênfase4 3 2" xfId="4675"/>
    <cellStyle name="Ênfase4 3 3" xfId="4674"/>
    <cellStyle name="Ênfase4 3 4" xfId="56183"/>
    <cellStyle name="Ênfase4 4" xfId="4676"/>
    <cellStyle name="Ênfase4 5" xfId="4677"/>
    <cellStyle name="Ênfase4 6" xfId="4668"/>
    <cellStyle name="Ênfase4 7" xfId="56178"/>
    <cellStyle name="Ênfase5" xfId="215" builtinId="45" customBuiltin="1"/>
    <cellStyle name="Ênfase5 2" xfId="216"/>
    <cellStyle name="Ênfase5 2 2" xfId="217"/>
    <cellStyle name="Ênfase5 2 2 2" xfId="4680"/>
    <cellStyle name="Ênfase5 2 2 3" xfId="56186"/>
    <cellStyle name="Ênfase5 2 3" xfId="218"/>
    <cellStyle name="Ênfase5 2 3 2" xfId="4682"/>
    <cellStyle name="Ênfase5 2 3 3" xfId="4681"/>
    <cellStyle name="Ênfase5 2 3 4" xfId="56187"/>
    <cellStyle name="Ênfase5 2 4" xfId="219"/>
    <cellStyle name="Ênfase5 2 4 2" xfId="4683"/>
    <cellStyle name="Ênfase5 2 4 3" xfId="56188"/>
    <cellStyle name="Ênfase5 2 5" xfId="4679"/>
    <cellStyle name="Ênfase5 2 6" xfId="56185"/>
    <cellStyle name="Ênfase5 3" xfId="220"/>
    <cellStyle name="Ênfase5 3 2" xfId="4685"/>
    <cellStyle name="Ênfase5 3 3" xfId="4684"/>
    <cellStyle name="Ênfase5 3 4" xfId="56189"/>
    <cellStyle name="Ênfase5 4" xfId="4686"/>
    <cellStyle name="Ênfase5 5" xfId="4678"/>
    <cellStyle name="Ênfase5 6" xfId="56184"/>
    <cellStyle name="Ênfase6" xfId="221" builtinId="49" customBuiltin="1"/>
    <cellStyle name="Ênfase6 2" xfId="222"/>
    <cellStyle name="Ênfase6 2 2" xfId="223"/>
    <cellStyle name="Ênfase6 2 2 2" xfId="4689"/>
    <cellStyle name="Ênfase6 2 2 3" xfId="56192"/>
    <cellStyle name="Ênfase6 2 3" xfId="224"/>
    <cellStyle name="Ênfase6 2 3 2" xfId="4691"/>
    <cellStyle name="Ênfase6 2 3 3" xfId="4690"/>
    <cellStyle name="Ênfase6 2 3 4" xfId="56193"/>
    <cellStyle name="Ênfase6 2 4" xfId="225"/>
    <cellStyle name="Ênfase6 2 4 2" xfId="4692"/>
    <cellStyle name="Ênfase6 2 4 3" xfId="56194"/>
    <cellStyle name="Ênfase6 2 5" xfId="4688"/>
    <cellStyle name="Ênfase6 2 6" xfId="56191"/>
    <cellStyle name="Ênfase6 3" xfId="226"/>
    <cellStyle name="Ênfase6 3 2" xfId="227"/>
    <cellStyle name="Ênfase6 3 2 2" xfId="4695"/>
    <cellStyle name="Ênfase6 3 2 3" xfId="4694"/>
    <cellStyle name="Ênfase6 3 2 4" xfId="56196"/>
    <cellStyle name="Ênfase6 3 3" xfId="228"/>
    <cellStyle name="Ênfase6 3 3 2" xfId="4696"/>
    <cellStyle name="Ênfase6 3 3 3" xfId="56197"/>
    <cellStyle name="Ênfase6 3 4" xfId="4693"/>
    <cellStyle name="Ênfase6 3 5" xfId="56195"/>
    <cellStyle name="Ênfase6 4" xfId="4697"/>
    <cellStyle name="Ênfase6 5" xfId="4687"/>
    <cellStyle name="Ênfase6 6" xfId="56190"/>
    <cellStyle name="Entrada" xfId="229" builtinId="20" customBuiltin="1"/>
    <cellStyle name="Entrada 2" xfId="230"/>
    <cellStyle name="Entrada 2 2" xfId="231"/>
    <cellStyle name="Entrada 2 2 2" xfId="4700"/>
    <cellStyle name="Entrada 2 2 3" xfId="56200"/>
    <cellStyle name="Entrada 2 3" xfId="232"/>
    <cellStyle name="Entrada 2 3 2" xfId="4702"/>
    <cellStyle name="Entrada 2 3 3" xfId="4701"/>
    <cellStyle name="Entrada 2 3 4" xfId="56201"/>
    <cellStyle name="Entrada 2 4" xfId="233"/>
    <cellStyle name="Entrada 2 4 2" xfId="4703"/>
    <cellStyle name="Entrada 2 4 3" xfId="56202"/>
    <cellStyle name="Entrada 2 5" xfId="4699"/>
    <cellStyle name="Entrada 2 6" xfId="56199"/>
    <cellStyle name="Entrada 3" xfId="234"/>
    <cellStyle name="Entrada 3 2" xfId="4705"/>
    <cellStyle name="Entrada 3 3" xfId="4704"/>
    <cellStyle name="Entrada 3 4" xfId="56203"/>
    <cellStyle name="Entrada 4" xfId="4706"/>
    <cellStyle name="Entrada 5" xfId="4707"/>
    <cellStyle name="Entrada 6" xfId="4698"/>
    <cellStyle name="Entrada 7" xfId="56198"/>
    <cellStyle name="Estilo 1" xfId="60863"/>
    <cellStyle name="Euro" xfId="235"/>
    <cellStyle name="Euro 2" xfId="236"/>
    <cellStyle name="Euro 2 2" xfId="237"/>
    <cellStyle name="Euro 2 2 2" xfId="4711"/>
    <cellStyle name="Euro 2 2 2 2" xfId="9831"/>
    <cellStyle name="Euro 2 2 2 3" xfId="56207"/>
    <cellStyle name="Euro 2 2 3" xfId="4710"/>
    <cellStyle name="Euro 2 2 4" xfId="56206"/>
    <cellStyle name="Euro 2 3" xfId="238"/>
    <cellStyle name="Euro 2 3 2" xfId="9830"/>
    <cellStyle name="Euro 2 3 3" xfId="4712"/>
    <cellStyle name="Euro 2 3 4" xfId="56208"/>
    <cellStyle name="Euro 2 4" xfId="4709"/>
    <cellStyle name="Euro 2 5" xfId="56205"/>
    <cellStyle name="Euro 3" xfId="239"/>
    <cellStyle name="Euro 3 2" xfId="4714"/>
    <cellStyle name="Euro 3 2 2" xfId="9832"/>
    <cellStyle name="Euro 3 2 3" xfId="56210"/>
    <cellStyle name="Euro 3 3" xfId="4713"/>
    <cellStyle name="Euro 3 4" xfId="56209"/>
    <cellStyle name="Euro 4" xfId="240"/>
    <cellStyle name="Euro 4 2" xfId="241"/>
    <cellStyle name="Euro 4 2 2" xfId="4717"/>
    <cellStyle name="Euro 4 2 2 2" xfId="10093"/>
    <cellStyle name="Euro 4 2 2 3" xfId="56213"/>
    <cellStyle name="Euro 4 2 3" xfId="4716"/>
    <cellStyle name="Euro 4 2 4" xfId="56212"/>
    <cellStyle name="Euro 4 3" xfId="242"/>
    <cellStyle name="Euro 4 3 2" xfId="4719"/>
    <cellStyle name="Euro 4 3 2 2" xfId="10294"/>
    <cellStyle name="Euro 4 3 2 3" xfId="56215"/>
    <cellStyle name="Euro 4 3 3" xfId="4718"/>
    <cellStyle name="Euro 4 3 4" xfId="56214"/>
    <cellStyle name="Euro 4 4" xfId="243"/>
    <cellStyle name="Euro 4 4 2" xfId="244"/>
    <cellStyle name="Euro 4 4 2 2" xfId="4722"/>
    <cellStyle name="Euro 4 4 2 2 2" xfId="11105"/>
    <cellStyle name="Euro 4 4 2 2 3" xfId="56218"/>
    <cellStyle name="Euro 4 4 2 3" xfId="4721"/>
    <cellStyle name="Euro 4 4 2 4" xfId="56217"/>
    <cellStyle name="Euro 4 4 3" xfId="4720"/>
    <cellStyle name="Euro 4 4 4" xfId="56216"/>
    <cellStyle name="Euro 4 5" xfId="4723"/>
    <cellStyle name="Euro 4 6" xfId="4715"/>
    <cellStyle name="Euro 4 7" xfId="56211"/>
    <cellStyle name="Euro 5" xfId="245"/>
    <cellStyle name="Euro 5 2" xfId="246"/>
    <cellStyle name="Euro 5 2 2" xfId="4725"/>
    <cellStyle name="Euro 5 2 3" xfId="56220"/>
    <cellStyle name="Euro 5 3" xfId="4724"/>
    <cellStyle name="Euro 5 4" xfId="56219"/>
    <cellStyle name="Euro 6" xfId="4726"/>
    <cellStyle name="Euro 6 2" xfId="4727"/>
    <cellStyle name="Euro 6 3" xfId="11927"/>
    <cellStyle name="Euro 6 4" xfId="56221"/>
    <cellStyle name="Euro 7" xfId="4708"/>
    <cellStyle name="Euro 8" xfId="56204"/>
    <cellStyle name="Explanatory Text" xfId="247"/>
    <cellStyle name="Explanatory Text 2" xfId="4728"/>
    <cellStyle name="Explanatory Text 3" xfId="56222"/>
    <cellStyle name="Fixo" xfId="60889"/>
    <cellStyle name="Good" xfId="248"/>
    <cellStyle name="Good 2" xfId="4729"/>
    <cellStyle name="Good 3" xfId="56223"/>
    <cellStyle name="Heading 1" xfId="249"/>
    <cellStyle name="Heading 1 2" xfId="4730"/>
    <cellStyle name="Heading 1 3" xfId="56224"/>
    <cellStyle name="Heading 2" xfId="250"/>
    <cellStyle name="Heading 2 2" xfId="4731"/>
    <cellStyle name="Heading 2 3" xfId="56225"/>
    <cellStyle name="Heading 3" xfId="251"/>
    <cellStyle name="Heading 3 2" xfId="4732"/>
    <cellStyle name="Heading 3 3" xfId="56226"/>
    <cellStyle name="Heading 4" xfId="252"/>
    <cellStyle name="Heading 4 2" xfId="4733"/>
    <cellStyle name="Heading 4 3" xfId="56227"/>
    <cellStyle name="Hiperlink 2" xfId="4734"/>
    <cellStyle name="Hiperlink 2 2" xfId="9725"/>
    <cellStyle name="Hiperlink 2 3" xfId="56228"/>
    <cellStyle name="Hiperlink 2 4" xfId="60858"/>
    <cellStyle name="Hiperlink 3" xfId="4735"/>
    <cellStyle name="Hiperlink 4" xfId="4736"/>
    <cellStyle name="Hiperlink 5" xfId="4737"/>
    <cellStyle name="Hyperlink 2" xfId="60864"/>
    <cellStyle name="Incorreto" xfId="253" builtinId="27" customBuiltin="1"/>
    <cellStyle name="Incorreto 2" xfId="254"/>
    <cellStyle name="Incorreto 2 2" xfId="255"/>
    <cellStyle name="Incorreto 2 2 2" xfId="4740"/>
    <cellStyle name="Incorreto 2 2 3" xfId="56231"/>
    <cellStyle name="Incorreto 2 3" xfId="256"/>
    <cellStyle name="Incorreto 2 3 2" xfId="4742"/>
    <cellStyle name="Incorreto 2 3 3" xfId="4741"/>
    <cellStyle name="Incorreto 2 3 4" xfId="56232"/>
    <cellStyle name="Incorreto 2 4" xfId="257"/>
    <cellStyle name="Incorreto 2 4 2" xfId="4743"/>
    <cellStyle name="Incorreto 2 4 3" xfId="56233"/>
    <cellStyle name="Incorreto 2 5" xfId="4739"/>
    <cellStyle name="Incorreto 2 6" xfId="56230"/>
    <cellStyle name="Incorreto 3" xfId="258"/>
    <cellStyle name="Incorreto 3 2" xfId="259"/>
    <cellStyle name="Incorreto 3 2 2" xfId="4746"/>
    <cellStyle name="Incorreto 3 2 3" xfId="4745"/>
    <cellStyle name="Incorreto 3 2 4" xfId="56235"/>
    <cellStyle name="Incorreto 3 3" xfId="260"/>
    <cellStyle name="Incorreto 3 3 2" xfId="4747"/>
    <cellStyle name="Incorreto 3 3 3" xfId="56236"/>
    <cellStyle name="Incorreto 3 4" xfId="4744"/>
    <cellStyle name="Incorreto 3 5" xfId="56234"/>
    <cellStyle name="Incorreto 4" xfId="4748"/>
    <cellStyle name="Incorreto 5" xfId="4738"/>
    <cellStyle name="Incorreto 6" xfId="56229"/>
    <cellStyle name="Indefinido" xfId="4749"/>
    <cellStyle name="Input" xfId="261"/>
    <cellStyle name="Input 2" xfId="4750"/>
    <cellStyle name="Input 3" xfId="56237"/>
    <cellStyle name="Linked Cell" xfId="262"/>
    <cellStyle name="Linked Cell 2" xfId="4751"/>
    <cellStyle name="Linked Cell 3" xfId="56238"/>
    <cellStyle name="Moeda" xfId="60921" builtinId="4"/>
    <cellStyle name="Moeda 10" xfId="60916"/>
    <cellStyle name="Moeda 11" xfId="60975"/>
    <cellStyle name="Moeda 12" xfId="61453"/>
    <cellStyle name="Moeda 13" xfId="61660"/>
    <cellStyle name="Moeda 2" xfId="263"/>
    <cellStyle name="Moeda 2 10" xfId="4753"/>
    <cellStyle name="Moeda 2 10 10" xfId="34221"/>
    <cellStyle name="Moeda 2 10 11" xfId="56240"/>
    <cellStyle name="Moeda 2 10 2" xfId="4754"/>
    <cellStyle name="Moeda 2 10 2 2" xfId="11950"/>
    <cellStyle name="Moeda 2 10 2 2 2" xfId="47083"/>
    <cellStyle name="Moeda 2 10 2 3" xfId="19625"/>
    <cellStyle name="Moeda 2 10 2 4" xfId="27753"/>
    <cellStyle name="Moeda 2 10 2 5" xfId="35894"/>
    <cellStyle name="Moeda 2 10 2 6" xfId="56241"/>
    <cellStyle name="Moeda 2 10 3" xfId="4755"/>
    <cellStyle name="Moeda 2 10 3 2" xfId="13406"/>
    <cellStyle name="Moeda 2 10 3 2 2" xfId="48531"/>
    <cellStyle name="Moeda 2 10 3 3" xfId="21204"/>
    <cellStyle name="Moeda 2 10 3 4" xfId="29332"/>
    <cellStyle name="Moeda 2 10 3 5" xfId="37473"/>
    <cellStyle name="Moeda 2 10 3 6" xfId="56242"/>
    <cellStyle name="Moeda 2 10 4" xfId="4756"/>
    <cellStyle name="Moeda 2 10 4 2" xfId="14889"/>
    <cellStyle name="Moeda 2 10 4 2 2" xfId="50014"/>
    <cellStyle name="Moeda 2 10 4 3" xfId="22824"/>
    <cellStyle name="Moeda 2 10 4 4" xfId="30952"/>
    <cellStyle name="Moeda 2 10 4 5" xfId="39093"/>
    <cellStyle name="Moeda 2 10 4 6" xfId="56243"/>
    <cellStyle name="Moeda 2 10 5" xfId="4757"/>
    <cellStyle name="Moeda 2 10 5 2" xfId="16381"/>
    <cellStyle name="Moeda 2 10 5 2 2" xfId="51506"/>
    <cellStyle name="Moeda 2 10 5 3" xfId="24448"/>
    <cellStyle name="Moeda 2 10 5 4" xfId="32576"/>
    <cellStyle name="Moeda 2 10 5 5" xfId="40717"/>
    <cellStyle name="Moeda 2 10 5 6" xfId="56244"/>
    <cellStyle name="Moeda 2 10 6" xfId="4758"/>
    <cellStyle name="Moeda 2 10 6 2" xfId="11177"/>
    <cellStyle name="Moeda 2 10 6 2 2" xfId="46317"/>
    <cellStyle name="Moeda 2 10 6 3" xfId="18791"/>
    <cellStyle name="Moeda 2 10 6 4" xfId="26919"/>
    <cellStyle name="Moeda 2 10 6 5" xfId="35060"/>
    <cellStyle name="Moeda 2 10 6 6" xfId="56245"/>
    <cellStyle name="Moeda 2 10 7" xfId="10397"/>
    <cellStyle name="Moeda 2 10 7 2" xfId="45550"/>
    <cellStyle name="Moeda 2 10 8" xfId="17952"/>
    <cellStyle name="Moeda 2 10 9" xfId="26080"/>
    <cellStyle name="Moeda 2 11" xfId="4759"/>
    <cellStyle name="Moeda 2 11 2" xfId="11939"/>
    <cellStyle name="Moeda 2 11 2 2" xfId="47073"/>
    <cellStyle name="Moeda 2 11 3" xfId="19615"/>
    <cellStyle name="Moeda 2 11 4" xfId="27743"/>
    <cellStyle name="Moeda 2 11 5" xfId="35884"/>
    <cellStyle name="Moeda 2 11 6" xfId="56246"/>
    <cellStyle name="Moeda 2 12" xfId="4760"/>
    <cellStyle name="Moeda 2 12 2" xfId="12668"/>
    <cellStyle name="Moeda 2 12 2 2" xfId="47793"/>
    <cellStyle name="Moeda 2 12 3" xfId="20395"/>
    <cellStyle name="Moeda 2 12 4" xfId="28523"/>
    <cellStyle name="Moeda 2 12 5" xfId="36664"/>
    <cellStyle name="Moeda 2 12 6" xfId="56247"/>
    <cellStyle name="Moeda 2 13" xfId="4761"/>
    <cellStyle name="Moeda 2 13 2" xfId="14146"/>
    <cellStyle name="Moeda 2 13 2 2" xfId="49271"/>
    <cellStyle name="Moeda 2 13 3" xfId="22015"/>
    <cellStyle name="Moeda 2 13 4" xfId="30143"/>
    <cellStyle name="Moeda 2 13 5" xfId="38284"/>
    <cellStyle name="Moeda 2 13 6" xfId="56248"/>
    <cellStyle name="Moeda 2 14" xfId="4762"/>
    <cellStyle name="Moeda 2 14 2" xfId="15638"/>
    <cellStyle name="Moeda 2 14 2 2" xfId="50763"/>
    <cellStyle name="Moeda 2 14 3" xfId="23639"/>
    <cellStyle name="Moeda 2 14 4" xfId="31767"/>
    <cellStyle name="Moeda 2 14 5" xfId="39908"/>
    <cellStyle name="Moeda 2 14 6" xfId="56249"/>
    <cellStyle name="Moeda 2 15" xfId="4763"/>
    <cellStyle name="Moeda 2 15 2" xfId="11156"/>
    <cellStyle name="Moeda 2 15 2 2" xfId="46296"/>
    <cellStyle name="Moeda 2 15 3" xfId="18768"/>
    <cellStyle name="Moeda 2 15 4" xfId="26896"/>
    <cellStyle name="Moeda 2 15 5" xfId="35037"/>
    <cellStyle name="Moeda 2 15 6" xfId="56250"/>
    <cellStyle name="Moeda 2 16" xfId="4752"/>
    <cellStyle name="Moeda 2 17" xfId="3335"/>
    <cellStyle name="Moeda 2 17 2" xfId="43703"/>
    <cellStyle name="Moeda 2 18" xfId="17143"/>
    <cellStyle name="Moeda 2 19" xfId="25271"/>
    <cellStyle name="Moeda 2 2" xfId="264"/>
    <cellStyle name="Moeda 2 2 10" xfId="4765"/>
    <cellStyle name="Moeda 2 2 10 10" xfId="56252"/>
    <cellStyle name="Moeda 2 2 10 2" xfId="4766"/>
    <cellStyle name="Moeda 2 2 10 2 2" xfId="13403"/>
    <cellStyle name="Moeda 2 2 10 2 2 2" xfId="48528"/>
    <cellStyle name="Moeda 2 2 10 2 3" xfId="21201"/>
    <cellStyle name="Moeda 2 2 10 2 4" xfId="29329"/>
    <cellStyle name="Moeda 2 2 10 2 5" xfId="37470"/>
    <cellStyle name="Moeda 2 2 10 2 6" xfId="56253"/>
    <cellStyle name="Moeda 2 2 10 3" xfId="4767"/>
    <cellStyle name="Moeda 2 2 10 3 2" xfId="14886"/>
    <cellStyle name="Moeda 2 2 10 3 2 2" xfId="50011"/>
    <cellStyle name="Moeda 2 2 10 3 3" xfId="22821"/>
    <cellStyle name="Moeda 2 2 10 3 4" xfId="30949"/>
    <cellStyle name="Moeda 2 2 10 3 5" xfId="39090"/>
    <cellStyle name="Moeda 2 2 10 3 6" xfId="56254"/>
    <cellStyle name="Moeda 2 2 10 4" xfId="4768"/>
    <cellStyle name="Moeda 2 2 10 4 2" xfId="16378"/>
    <cellStyle name="Moeda 2 2 10 4 2 2" xfId="51503"/>
    <cellStyle name="Moeda 2 2 10 4 3" xfId="24445"/>
    <cellStyle name="Moeda 2 2 10 4 4" xfId="32573"/>
    <cellStyle name="Moeda 2 2 10 4 5" xfId="40714"/>
    <cellStyle name="Moeda 2 2 10 4 6" xfId="56255"/>
    <cellStyle name="Moeda 2 2 10 5" xfId="4769"/>
    <cellStyle name="Moeda 2 2 10 5 2" xfId="11947"/>
    <cellStyle name="Moeda 2 2 10 5 2 2" xfId="47080"/>
    <cellStyle name="Moeda 2 2 10 5 3" xfId="19622"/>
    <cellStyle name="Moeda 2 2 10 5 4" xfId="27750"/>
    <cellStyle name="Moeda 2 2 10 5 5" xfId="35891"/>
    <cellStyle name="Moeda 2 2 10 5 6" xfId="56256"/>
    <cellStyle name="Moeda 2 2 10 6" xfId="10394"/>
    <cellStyle name="Moeda 2 2 10 6 2" xfId="45547"/>
    <cellStyle name="Moeda 2 2 10 7" xfId="17949"/>
    <cellStyle name="Moeda 2 2 10 8" xfId="26077"/>
    <cellStyle name="Moeda 2 2 10 9" xfId="34218"/>
    <cellStyle name="Moeda 2 2 11" xfId="4770"/>
    <cellStyle name="Moeda 2 2 11 2" xfId="12665"/>
    <cellStyle name="Moeda 2 2 11 2 2" xfId="47790"/>
    <cellStyle name="Moeda 2 2 11 3" xfId="20392"/>
    <cellStyle name="Moeda 2 2 11 4" xfId="28520"/>
    <cellStyle name="Moeda 2 2 11 5" xfId="36661"/>
    <cellStyle name="Moeda 2 2 11 6" xfId="56257"/>
    <cellStyle name="Moeda 2 2 12" xfId="4771"/>
    <cellStyle name="Moeda 2 2 12 2" xfId="14143"/>
    <cellStyle name="Moeda 2 2 12 2 2" xfId="49268"/>
    <cellStyle name="Moeda 2 2 12 3" xfId="22012"/>
    <cellStyle name="Moeda 2 2 12 4" xfId="30140"/>
    <cellStyle name="Moeda 2 2 12 5" xfId="38281"/>
    <cellStyle name="Moeda 2 2 12 6" xfId="56258"/>
    <cellStyle name="Moeda 2 2 13" xfId="4772"/>
    <cellStyle name="Moeda 2 2 13 2" xfId="15635"/>
    <cellStyle name="Moeda 2 2 13 2 2" xfId="50760"/>
    <cellStyle name="Moeda 2 2 13 3" xfId="23636"/>
    <cellStyle name="Moeda 2 2 13 4" xfId="31764"/>
    <cellStyle name="Moeda 2 2 13 5" xfId="39905"/>
    <cellStyle name="Moeda 2 2 13 6" xfId="56259"/>
    <cellStyle name="Moeda 2 2 14" xfId="4773"/>
    <cellStyle name="Moeda 2 2 14 2" xfId="11174"/>
    <cellStyle name="Moeda 2 2 14 2 2" xfId="46314"/>
    <cellStyle name="Moeda 2 2 14 3" xfId="18788"/>
    <cellStyle name="Moeda 2 2 14 4" xfId="26916"/>
    <cellStyle name="Moeda 2 2 14 5" xfId="35057"/>
    <cellStyle name="Moeda 2 2 14 6" xfId="56260"/>
    <cellStyle name="Moeda 2 2 15" xfId="4764"/>
    <cellStyle name="Moeda 2 2 16" xfId="3725"/>
    <cellStyle name="Moeda 2 2 16 2" xfId="44089"/>
    <cellStyle name="Moeda 2 2 17" xfId="17140"/>
    <cellStyle name="Moeda 2 2 18" xfId="25268"/>
    <cellStyle name="Moeda 2 2 19" xfId="33396"/>
    <cellStyle name="Moeda 2 2 2" xfId="4774"/>
    <cellStyle name="Moeda 2 2 2 10" xfId="4775"/>
    <cellStyle name="Moeda 2 2 2 11" xfId="1636"/>
    <cellStyle name="Moeda 2 2 2 11 2" xfId="42671"/>
    <cellStyle name="Moeda 2 2 2 12" xfId="17158"/>
    <cellStyle name="Moeda 2 2 2 13" xfId="25286"/>
    <cellStyle name="Moeda 2 2 2 14" xfId="33414"/>
    <cellStyle name="Moeda 2 2 2 15" xfId="56261"/>
    <cellStyle name="Moeda 2 2 2 16" xfId="60865"/>
    <cellStyle name="Moeda 2 2 2 2" xfId="4776"/>
    <cellStyle name="Moeda 2 2 2 2 10" xfId="17171"/>
    <cellStyle name="Moeda 2 2 2 2 11" xfId="25299"/>
    <cellStyle name="Moeda 2 2 2 2 12" xfId="33427"/>
    <cellStyle name="Moeda 2 2 2 2 13" xfId="56262"/>
    <cellStyle name="Moeda 2 2 2 2 2" xfId="4777"/>
    <cellStyle name="Moeda 2 2 2 2 2 10" xfId="25345"/>
    <cellStyle name="Moeda 2 2 2 2 2 11" xfId="33473"/>
    <cellStyle name="Moeda 2 2 2 2 2 12" xfId="56263"/>
    <cellStyle name="Moeda 2 2 2 2 2 2" xfId="4778"/>
    <cellStyle name="Moeda 2 2 2 2 2 2 10" xfId="33785"/>
    <cellStyle name="Moeda 2 2 2 2 2 2 11" xfId="56264"/>
    <cellStyle name="Moeda 2 2 2 2 2 2 2" xfId="4779"/>
    <cellStyle name="Moeda 2 2 2 2 2 2 2 10" xfId="56265"/>
    <cellStyle name="Moeda 2 2 2 2 2 2 2 2" xfId="4780"/>
    <cellStyle name="Moeda 2 2 2 2 2 2 2 2 2" xfId="13750"/>
    <cellStyle name="Moeda 2 2 2 2 2 2 2 2 2 2" xfId="48875"/>
    <cellStyle name="Moeda 2 2 2 2 2 2 2 2 3" xfId="21577"/>
    <cellStyle name="Moeda 2 2 2 2 2 2 2 2 4" xfId="29705"/>
    <cellStyle name="Moeda 2 2 2 2 2 2 2 2 5" xfId="37846"/>
    <cellStyle name="Moeda 2 2 2 2 2 2 2 2 6" xfId="56266"/>
    <cellStyle name="Moeda 2 2 2 2 2 2 2 3" xfId="4781"/>
    <cellStyle name="Moeda 2 2 2 2 2 2 2 3 2" xfId="15238"/>
    <cellStyle name="Moeda 2 2 2 2 2 2 2 3 2 2" xfId="50363"/>
    <cellStyle name="Moeda 2 2 2 2 2 2 2 3 3" xfId="23197"/>
    <cellStyle name="Moeda 2 2 2 2 2 2 2 3 4" xfId="31325"/>
    <cellStyle name="Moeda 2 2 2 2 2 2 2 3 5" xfId="39466"/>
    <cellStyle name="Moeda 2 2 2 2 2 2 2 3 6" xfId="56267"/>
    <cellStyle name="Moeda 2 2 2 2 2 2 2 4" xfId="4782"/>
    <cellStyle name="Moeda 2 2 2 2 2 2 2 4 2" xfId="16730"/>
    <cellStyle name="Moeda 2 2 2 2 2 2 2 4 2 2" xfId="51855"/>
    <cellStyle name="Moeda 2 2 2 2 2 2 2 4 3" xfId="24821"/>
    <cellStyle name="Moeda 2 2 2 2 2 2 2 4 4" xfId="32949"/>
    <cellStyle name="Moeda 2 2 2 2 2 2 2 4 5" xfId="41090"/>
    <cellStyle name="Moeda 2 2 2 2 2 2 2 4 6" xfId="56268"/>
    <cellStyle name="Moeda 2 2 2 2 2 2 2 5" xfId="4783"/>
    <cellStyle name="Moeda 2 2 2 2 2 2 2 5 2" xfId="12276"/>
    <cellStyle name="Moeda 2 2 2 2 2 2 2 5 2 2" xfId="47401"/>
    <cellStyle name="Moeda 2 2 2 2 2 2 2 5 3" xfId="19961"/>
    <cellStyle name="Moeda 2 2 2 2 2 2 2 5 4" xfId="28089"/>
    <cellStyle name="Moeda 2 2 2 2 2 2 2 5 5" xfId="36230"/>
    <cellStyle name="Moeda 2 2 2 2 2 2 2 5 6" xfId="56269"/>
    <cellStyle name="Moeda 2 2 2 2 2 2 2 6" xfId="10746"/>
    <cellStyle name="Moeda 2 2 2 2 2 2 2 6 2" xfId="45899"/>
    <cellStyle name="Moeda 2 2 2 2 2 2 2 7" xfId="18325"/>
    <cellStyle name="Moeda 2 2 2 2 2 2 2 8" xfId="26453"/>
    <cellStyle name="Moeda 2 2 2 2 2 2 2 9" xfId="34594"/>
    <cellStyle name="Moeda 2 2 2 2 2 2 3" xfId="4784"/>
    <cellStyle name="Moeda 2 2 2 2 2 2 3 2" xfId="13017"/>
    <cellStyle name="Moeda 2 2 2 2 2 2 3 2 2" xfId="48142"/>
    <cellStyle name="Moeda 2 2 2 2 2 2 3 3" xfId="20768"/>
    <cellStyle name="Moeda 2 2 2 2 2 2 3 4" xfId="28896"/>
    <cellStyle name="Moeda 2 2 2 2 2 2 3 5" xfId="37037"/>
    <cellStyle name="Moeda 2 2 2 2 2 2 3 6" xfId="56270"/>
    <cellStyle name="Moeda 2 2 2 2 2 2 4" xfId="4785"/>
    <cellStyle name="Moeda 2 2 2 2 2 2 4 2" xfId="14495"/>
    <cellStyle name="Moeda 2 2 2 2 2 2 4 2 2" xfId="49620"/>
    <cellStyle name="Moeda 2 2 2 2 2 2 4 3" xfId="22388"/>
    <cellStyle name="Moeda 2 2 2 2 2 2 4 4" xfId="30516"/>
    <cellStyle name="Moeda 2 2 2 2 2 2 4 5" xfId="38657"/>
    <cellStyle name="Moeda 2 2 2 2 2 2 4 6" xfId="56271"/>
    <cellStyle name="Moeda 2 2 2 2 2 2 5" xfId="4786"/>
    <cellStyle name="Moeda 2 2 2 2 2 2 5 2" xfId="15987"/>
    <cellStyle name="Moeda 2 2 2 2 2 2 5 2 2" xfId="51112"/>
    <cellStyle name="Moeda 2 2 2 2 2 2 5 3" xfId="24012"/>
    <cellStyle name="Moeda 2 2 2 2 2 2 5 4" xfId="32140"/>
    <cellStyle name="Moeda 2 2 2 2 2 2 5 5" xfId="40281"/>
    <cellStyle name="Moeda 2 2 2 2 2 2 5 6" xfId="56272"/>
    <cellStyle name="Moeda 2 2 2 2 2 2 6" xfId="4787"/>
    <cellStyle name="Moeda 2 2 2 2 2 2 6 2" xfId="11519"/>
    <cellStyle name="Moeda 2 2 2 2 2 2 6 2 2" xfId="46656"/>
    <cellStyle name="Moeda 2 2 2 2 2 2 6 3" xfId="19152"/>
    <cellStyle name="Moeda 2 2 2 2 2 2 6 4" xfId="27280"/>
    <cellStyle name="Moeda 2 2 2 2 2 2 6 5" xfId="35421"/>
    <cellStyle name="Moeda 2 2 2 2 2 2 6 6" xfId="56273"/>
    <cellStyle name="Moeda 2 2 2 2 2 2 7" xfId="9975"/>
    <cellStyle name="Moeda 2 2 2 2 2 2 7 2" xfId="45164"/>
    <cellStyle name="Moeda 2 2 2 2 2 2 8" xfId="17516"/>
    <cellStyle name="Moeda 2 2 2 2 2 2 9" xfId="25644"/>
    <cellStyle name="Moeda 2 2 2 2 2 3" xfId="4788"/>
    <cellStyle name="Moeda 2 2 2 2 2 3 10" xfId="56274"/>
    <cellStyle name="Moeda 2 2 2 2 2 3 2" xfId="4789"/>
    <cellStyle name="Moeda 2 2 2 2 2 3 2 2" xfId="13480"/>
    <cellStyle name="Moeda 2 2 2 2 2 3 2 2 2" xfId="48605"/>
    <cellStyle name="Moeda 2 2 2 2 2 3 2 3" xfId="21278"/>
    <cellStyle name="Moeda 2 2 2 2 2 3 2 4" xfId="29406"/>
    <cellStyle name="Moeda 2 2 2 2 2 3 2 5" xfId="37547"/>
    <cellStyle name="Moeda 2 2 2 2 2 3 2 6" xfId="56275"/>
    <cellStyle name="Moeda 2 2 2 2 2 3 3" xfId="4790"/>
    <cellStyle name="Moeda 2 2 2 2 2 3 3 2" xfId="14963"/>
    <cellStyle name="Moeda 2 2 2 2 2 3 3 2 2" xfId="50088"/>
    <cellStyle name="Moeda 2 2 2 2 2 3 3 3" xfId="22898"/>
    <cellStyle name="Moeda 2 2 2 2 2 3 3 4" xfId="31026"/>
    <cellStyle name="Moeda 2 2 2 2 2 3 3 5" xfId="39167"/>
    <cellStyle name="Moeda 2 2 2 2 2 3 3 6" xfId="56276"/>
    <cellStyle name="Moeda 2 2 2 2 2 3 4" xfId="4791"/>
    <cellStyle name="Moeda 2 2 2 2 2 3 4 2" xfId="16455"/>
    <cellStyle name="Moeda 2 2 2 2 2 3 4 2 2" xfId="51580"/>
    <cellStyle name="Moeda 2 2 2 2 2 3 4 3" xfId="24522"/>
    <cellStyle name="Moeda 2 2 2 2 2 3 4 4" xfId="32650"/>
    <cellStyle name="Moeda 2 2 2 2 2 3 4 5" xfId="40791"/>
    <cellStyle name="Moeda 2 2 2 2 2 3 4 6" xfId="56277"/>
    <cellStyle name="Moeda 2 2 2 2 2 3 5" xfId="4792"/>
    <cellStyle name="Moeda 2 2 2 2 2 3 5 2" xfId="12026"/>
    <cellStyle name="Moeda 2 2 2 2 2 3 5 2 2" xfId="47157"/>
    <cellStyle name="Moeda 2 2 2 2 2 3 5 3" xfId="19699"/>
    <cellStyle name="Moeda 2 2 2 2 2 3 5 4" xfId="27827"/>
    <cellStyle name="Moeda 2 2 2 2 2 3 5 5" xfId="35968"/>
    <cellStyle name="Moeda 2 2 2 2 2 3 5 6" xfId="56278"/>
    <cellStyle name="Moeda 2 2 2 2 2 3 6" xfId="10471"/>
    <cellStyle name="Moeda 2 2 2 2 2 3 6 2" xfId="45624"/>
    <cellStyle name="Moeda 2 2 2 2 2 3 7" xfId="18026"/>
    <cellStyle name="Moeda 2 2 2 2 2 3 8" xfId="26154"/>
    <cellStyle name="Moeda 2 2 2 2 2 3 9" xfId="34295"/>
    <cellStyle name="Moeda 2 2 2 2 2 4" xfId="4793"/>
    <cellStyle name="Moeda 2 2 2 2 2 4 2" xfId="12742"/>
    <cellStyle name="Moeda 2 2 2 2 2 4 2 2" xfId="47867"/>
    <cellStyle name="Moeda 2 2 2 2 2 4 3" xfId="20469"/>
    <cellStyle name="Moeda 2 2 2 2 2 4 4" xfId="28597"/>
    <cellStyle name="Moeda 2 2 2 2 2 4 5" xfId="36738"/>
    <cellStyle name="Moeda 2 2 2 2 2 4 6" xfId="56279"/>
    <cellStyle name="Moeda 2 2 2 2 2 5" xfId="4794"/>
    <cellStyle name="Moeda 2 2 2 2 2 5 2" xfId="14220"/>
    <cellStyle name="Moeda 2 2 2 2 2 5 2 2" xfId="49345"/>
    <cellStyle name="Moeda 2 2 2 2 2 5 3" xfId="22089"/>
    <cellStyle name="Moeda 2 2 2 2 2 5 4" xfId="30217"/>
    <cellStyle name="Moeda 2 2 2 2 2 5 5" xfId="38358"/>
    <cellStyle name="Moeda 2 2 2 2 2 5 6" xfId="56280"/>
    <cellStyle name="Moeda 2 2 2 2 2 6" xfId="4795"/>
    <cellStyle name="Moeda 2 2 2 2 2 6 2" xfId="15712"/>
    <cellStyle name="Moeda 2 2 2 2 2 6 2 2" xfId="50837"/>
    <cellStyle name="Moeda 2 2 2 2 2 6 3" xfId="23713"/>
    <cellStyle name="Moeda 2 2 2 2 2 6 4" xfId="31841"/>
    <cellStyle name="Moeda 2 2 2 2 2 6 5" xfId="39982"/>
    <cellStyle name="Moeda 2 2 2 2 2 6 6" xfId="56281"/>
    <cellStyle name="Moeda 2 2 2 2 2 7" xfId="4796"/>
    <cellStyle name="Moeda 2 2 2 2 2 7 2" xfId="11252"/>
    <cellStyle name="Moeda 2 2 2 2 2 7 2 2" xfId="46391"/>
    <cellStyle name="Moeda 2 2 2 2 2 7 3" xfId="18865"/>
    <cellStyle name="Moeda 2 2 2 2 2 7 4" xfId="26993"/>
    <cellStyle name="Moeda 2 2 2 2 2 7 5" xfId="35134"/>
    <cellStyle name="Moeda 2 2 2 2 2 7 6" xfId="56282"/>
    <cellStyle name="Moeda 2 2 2 2 2 8" xfId="9608"/>
    <cellStyle name="Moeda 2 2 2 2 2 8 2" xfId="44890"/>
    <cellStyle name="Moeda 2 2 2 2 2 9" xfId="17217"/>
    <cellStyle name="Moeda 2 2 2 2 3" xfId="4797"/>
    <cellStyle name="Moeda 2 2 2 2 3 10" xfId="33739"/>
    <cellStyle name="Moeda 2 2 2 2 3 11" xfId="56283"/>
    <cellStyle name="Moeda 2 2 2 2 3 2" xfId="4798"/>
    <cellStyle name="Moeda 2 2 2 2 3 2 10" xfId="56284"/>
    <cellStyle name="Moeda 2 2 2 2 3 2 2" xfId="4799"/>
    <cellStyle name="Moeda 2 2 2 2 3 2 2 2" xfId="13704"/>
    <cellStyle name="Moeda 2 2 2 2 3 2 2 2 2" xfId="48829"/>
    <cellStyle name="Moeda 2 2 2 2 3 2 2 3" xfId="21531"/>
    <cellStyle name="Moeda 2 2 2 2 3 2 2 4" xfId="29659"/>
    <cellStyle name="Moeda 2 2 2 2 3 2 2 5" xfId="37800"/>
    <cellStyle name="Moeda 2 2 2 2 3 2 2 6" xfId="56285"/>
    <cellStyle name="Moeda 2 2 2 2 3 2 3" xfId="4800"/>
    <cellStyle name="Moeda 2 2 2 2 3 2 3 2" xfId="15192"/>
    <cellStyle name="Moeda 2 2 2 2 3 2 3 2 2" xfId="50317"/>
    <cellStyle name="Moeda 2 2 2 2 3 2 3 3" xfId="23151"/>
    <cellStyle name="Moeda 2 2 2 2 3 2 3 4" xfId="31279"/>
    <cellStyle name="Moeda 2 2 2 2 3 2 3 5" xfId="39420"/>
    <cellStyle name="Moeda 2 2 2 2 3 2 3 6" xfId="56286"/>
    <cellStyle name="Moeda 2 2 2 2 3 2 4" xfId="4801"/>
    <cellStyle name="Moeda 2 2 2 2 3 2 4 2" xfId="16684"/>
    <cellStyle name="Moeda 2 2 2 2 3 2 4 2 2" xfId="51809"/>
    <cellStyle name="Moeda 2 2 2 2 3 2 4 3" xfId="24775"/>
    <cellStyle name="Moeda 2 2 2 2 3 2 4 4" xfId="32903"/>
    <cellStyle name="Moeda 2 2 2 2 3 2 4 5" xfId="41044"/>
    <cellStyle name="Moeda 2 2 2 2 3 2 4 6" xfId="56287"/>
    <cellStyle name="Moeda 2 2 2 2 3 2 5" xfId="4802"/>
    <cellStyle name="Moeda 2 2 2 2 3 2 5 2" xfId="12230"/>
    <cellStyle name="Moeda 2 2 2 2 3 2 5 2 2" xfId="47355"/>
    <cellStyle name="Moeda 2 2 2 2 3 2 5 3" xfId="19915"/>
    <cellStyle name="Moeda 2 2 2 2 3 2 5 4" xfId="28043"/>
    <cellStyle name="Moeda 2 2 2 2 3 2 5 5" xfId="36184"/>
    <cellStyle name="Moeda 2 2 2 2 3 2 5 6" xfId="56288"/>
    <cellStyle name="Moeda 2 2 2 2 3 2 6" xfId="10700"/>
    <cellStyle name="Moeda 2 2 2 2 3 2 6 2" xfId="45853"/>
    <cellStyle name="Moeda 2 2 2 2 3 2 7" xfId="18279"/>
    <cellStyle name="Moeda 2 2 2 2 3 2 8" xfId="26407"/>
    <cellStyle name="Moeda 2 2 2 2 3 2 9" xfId="34548"/>
    <cellStyle name="Moeda 2 2 2 2 3 3" xfId="4803"/>
    <cellStyle name="Moeda 2 2 2 2 3 3 2" xfId="12971"/>
    <cellStyle name="Moeda 2 2 2 2 3 3 2 2" xfId="48096"/>
    <cellStyle name="Moeda 2 2 2 2 3 3 3" xfId="20722"/>
    <cellStyle name="Moeda 2 2 2 2 3 3 4" xfId="28850"/>
    <cellStyle name="Moeda 2 2 2 2 3 3 5" xfId="36991"/>
    <cellStyle name="Moeda 2 2 2 2 3 3 6" xfId="56289"/>
    <cellStyle name="Moeda 2 2 2 2 3 4" xfId="4804"/>
    <cellStyle name="Moeda 2 2 2 2 3 4 2" xfId="14449"/>
    <cellStyle name="Moeda 2 2 2 2 3 4 2 2" xfId="49574"/>
    <cellStyle name="Moeda 2 2 2 2 3 4 3" xfId="22342"/>
    <cellStyle name="Moeda 2 2 2 2 3 4 4" xfId="30470"/>
    <cellStyle name="Moeda 2 2 2 2 3 4 5" xfId="38611"/>
    <cellStyle name="Moeda 2 2 2 2 3 4 6" xfId="56290"/>
    <cellStyle name="Moeda 2 2 2 2 3 5" xfId="4805"/>
    <cellStyle name="Moeda 2 2 2 2 3 5 2" xfId="15941"/>
    <cellStyle name="Moeda 2 2 2 2 3 5 2 2" xfId="51066"/>
    <cellStyle name="Moeda 2 2 2 2 3 5 3" xfId="23966"/>
    <cellStyle name="Moeda 2 2 2 2 3 5 4" xfId="32094"/>
    <cellStyle name="Moeda 2 2 2 2 3 5 5" xfId="40235"/>
    <cellStyle name="Moeda 2 2 2 2 3 5 6" xfId="56291"/>
    <cellStyle name="Moeda 2 2 2 2 3 6" xfId="4806"/>
    <cellStyle name="Moeda 2 2 2 2 3 6 2" xfId="11473"/>
    <cellStyle name="Moeda 2 2 2 2 3 6 2 2" xfId="46610"/>
    <cellStyle name="Moeda 2 2 2 2 3 6 3" xfId="19106"/>
    <cellStyle name="Moeda 2 2 2 2 3 6 4" xfId="27234"/>
    <cellStyle name="Moeda 2 2 2 2 3 6 5" xfId="35375"/>
    <cellStyle name="Moeda 2 2 2 2 3 6 6" xfId="56292"/>
    <cellStyle name="Moeda 2 2 2 2 3 7" xfId="9929"/>
    <cellStyle name="Moeda 2 2 2 2 3 7 2" xfId="45118"/>
    <cellStyle name="Moeda 2 2 2 2 3 8" xfId="17470"/>
    <cellStyle name="Moeda 2 2 2 2 3 9" xfId="25598"/>
    <cellStyle name="Moeda 2 2 2 2 4" xfId="4807"/>
    <cellStyle name="Moeda 2 2 2 2 4 10" xfId="56293"/>
    <cellStyle name="Moeda 2 2 2 2 4 2" xfId="4808"/>
    <cellStyle name="Moeda 2 2 2 2 4 2 2" xfId="13434"/>
    <cellStyle name="Moeda 2 2 2 2 4 2 2 2" xfId="48559"/>
    <cellStyle name="Moeda 2 2 2 2 4 2 3" xfId="21232"/>
    <cellStyle name="Moeda 2 2 2 2 4 2 4" xfId="29360"/>
    <cellStyle name="Moeda 2 2 2 2 4 2 5" xfId="37501"/>
    <cellStyle name="Moeda 2 2 2 2 4 2 6" xfId="56294"/>
    <cellStyle name="Moeda 2 2 2 2 4 3" xfId="4809"/>
    <cellStyle name="Moeda 2 2 2 2 4 3 2" xfId="14917"/>
    <cellStyle name="Moeda 2 2 2 2 4 3 2 2" xfId="50042"/>
    <cellStyle name="Moeda 2 2 2 2 4 3 3" xfId="22852"/>
    <cellStyle name="Moeda 2 2 2 2 4 3 4" xfId="30980"/>
    <cellStyle name="Moeda 2 2 2 2 4 3 5" xfId="39121"/>
    <cellStyle name="Moeda 2 2 2 2 4 3 6" xfId="56295"/>
    <cellStyle name="Moeda 2 2 2 2 4 4" xfId="4810"/>
    <cellStyle name="Moeda 2 2 2 2 4 4 2" xfId="16409"/>
    <cellStyle name="Moeda 2 2 2 2 4 4 2 2" xfId="51534"/>
    <cellStyle name="Moeda 2 2 2 2 4 4 3" xfId="24476"/>
    <cellStyle name="Moeda 2 2 2 2 4 4 4" xfId="32604"/>
    <cellStyle name="Moeda 2 2 2 2 4 4 5" xfId="40745"/>
    <cellStyle name="Moeda 2 2 2 2 4 4 6" xfId="56296"/>
    <cellStyle name="Moeda 2 2 2 2 4 5" xfId="4811"/>
    <cellStyle name="Moeda 2 2 2 2 4 5 2" xfId="11980"/>
    <cellStyle name="Moeda 2 2 2 2 4 5 2 2" xfId="47111"/>
    <cellStyle name="Moeda 2 2 2 2 4 5 3" xfId="19653"/>
    <cellStyle name="Moeda 2 2 2 2 4 5 4" xfId="27781"/>
    <cellStyle name="Moeda 2 2 2 2 4 5 5" xfId="35922"/>
    <cellStyle name="Moeda 2 2 2 2 4 5 6" xfId="56297"/>
    <cellStyle name="Moeda 2 2 2 2 4 6" xfId="10425"/>
    <cellStyle name="Moeda 2 2 2 2 4 6 2" xfId="45578"/>
    <cellStyle name="Moeda 2 2 2 2 4 7" xfId="17980"/>
    <cellStyle name="Moeda 2 2 2 2 4 8" xfId="26108"/>
    <cellStyle name="Moeda 2 2 2 2 4 9" xfId="34249"/>
    <cellStyle name="Moeda 2 2 2 2 5" xfId="4812"/>
    <cellStyle name="Moeda 2 2 2 2 5 2" xfId="12696"/>
    <cellStyle name="Moeda 2 2 2 2 5 2 2" xfId="47821"/>
    <cellStyle name="Moeda 2 2 2 2 5 3" xfId="20423"/>
    <cellStyle name="Moeda 2 2 2 2 5 4" xfId="28551"/>
    <cellStyle name="Moeda 2 2 2 2 5 5" xfId="36692"/>
    <cellStyle name="Moeda 2 2 2 2 5 6" xfId="56298"/>
    <cellStyle name="Moeda 2 2 2 2 6" xfId="4813"/>
    <cellStyle name="Moeda 2 2 2 2 6 2" xfId="14174"/>
    <cellStyle name="Moeda 2 2 2 2 6 2 2" xfId="49299"/>
    <cellStyle name="Moeda 2 2 2 2 6 3" xfId="22043"/>
    <cellStyle name="Moeda 2 2 2 2 6 4" xfId="30171"/>
    <cellStyle name="Moeda 2 2 2 2 6 5" xfId="38312"/>
    <cellStyle name="Moeda 2 2 2 2 6 6" xfId="56299"/>
    <cellStyle name="Moeda 2 2 2 2 7" xfId="4814"/>
    <cellStyle name="Moeda 2 2 2 2 7 2" xfId="15666"/>
    <cellStyle name="Moeda 2 2 2 2 7 2 2" xfId="50791"/>
    <cellStyle name="Moeda 2 2 2 2 7 3" xfId="23667"/>
    <cellStyle name="Moeda 2 2 2 2 7 4" xfId="31795"/>
    <cellStyle name="Moeda 2 2 2 2 7 5" xfId="39936"/>
    <cellStyle name="Moeda 2 2 2 2 7 6" xfId="56300"/>
    <cellStyle name="Moeda 2 2 2 2 8" xfId="4815"/>
    <cellStyle name="Moeda 2 2 2 2 8 2" xfId="11206"/>
    <cellStyle name="Moeda 2 2 2 2 8 2 2" xfId="46345"/>
    <cellStyle name="Moeda 2 2 2 2 8 3" xfId="18819"/>
    <cellStyle name="Moeda 2 2 2 2 8 4" xfId="26947"/>
    <cellStyle name="Moeda 2 2 2 2 8 5" xfId="35088"/>
    <cellStyle name="Moeda 2 2 2 2 8 6" xfId="56301"/>
    <cellStyle name="Moeda 2 2 2 2 9" xfId="529"/>
    <cellStyle name="Moeda 2 2 2 2 9 2" xfId="41579"/>
    <cellStyle name="Moeda 2 2 2 3" xfId="4816"/>
    <cellStyle name="Moeda 2 2 2 3 10" xfId="25332"/>
    <cellStyle name="Moeda 2 2 2 3 11" xfId="33460"/>
    <cellStyle name="Moeda 2 2 2 3 12" xfId="56302"/>
    <cellStyle name="Moeda 2 2 2 3 2" xfId="4817"/>
    <cellStyle name="Moeda 2 2 2 3 2 10" xfId="33772"/>
    <cellStyle name="Moeda 2 2 2 3 2 11" xfId="56303"/>
    <cellStyle name="Moeda 2 2 2 3 2 2" xfId="4818"/>
    <cellStyle name="Moeda 2 2 2 3 2 2 10" xfId="56304"/>
    <cellStyle name="Moeda 2 2 2 3 2 2 2" xfId="4819"/>
    <cellStyle name="Moeda 2 2 2 3 2 2 2 2" xfId="13737"/>
    <cellStyle name="Moeda 2 2 2 3 2 2 2 2 2" xfId="48862"/>
    <cellStyle name="Moeda 2 2 2 3 2 2 2 3" xfId="21564"/>
    <cellStyle name="Moeda 2 2 2 3 2 2 2 4" xfId="29692"/>
    <cellStyle name="Moeda 2 2 2 3 2 2 2 5" xfId="37833"/>
    <cellStyle name="Moeda 2 2 2 3 2 2 2 6" xfId="56305"/>
    <cellStyle name="Moeda 2 2 2 3 2 2 3" xfId="4820"/>
    <cellStyle name="Moeda 2 2 2 3 2 2 3 2" xfId="15225"/>
    <cellStyle name="Moeda 2 2 2 3 2 2 3 2 2" xfId="50350"/>
    <cellStyle name="Moeda 2 2 2 3 2 2 3 3" xfId="23184"/>
    <cellStyle name="Moeda 2 2 2 3 2 2 3 4" xfId="31312"/>
    <cellStyle name="Moeda 2 2 2 3 2 2 3 5" xfId="39453"/>
    <cellStyle name="Moeda 2 2 2 3 2 2 3 6" xfId="56306"/>
    <cellStyle name="Moeda 2 2 2 3 2 2 4" xfId="4821"/>
    <cellStyle name="Moeda 2 2 2 3 2 2 4 2" xfId="16717"/>
    <cellStyle name="Moeda 2 2 2 3 2 2 4 2 2" xfId="51842"/>
    <cellStyle name="Moeda 2 2 2 3 2 2 4 3" xfId="24808"/>
    <cellStyle name="Moeda 2 2 2 3 2 2 4 4" xfId="32936"/>
    <cellStyle name="Moeda 2 2 2 3 2 2 4 5" xfId="41077"/>
    <cellStyle name="Moeda 2 2 2 3 2 2 4 6" xfId="56307"/>
    <cellStyle name="Moeda 2 2 2 3 2 2 5" xfId="4822"/>
    <cellStyle name="Moeda 2 2 2 3 2 2 5 2" xfId="12263"/>
    <cellStyle name="Moeda 2 2 2 3 2 2 5 2 2" xfId="47388"/>
    <cellStyle name="Moeda 2 2 2 3 2 2 5 3" xfId="19948"/>
    <cellStyle name="Moeda 2 2 2 3 2 2 5 4" xfId="28076"/>
    <cellStyle name="Moeda 2 2 2 3 2 2 5 5" xfId="36217"/>
    <cellStyle name="Moeda 2 2 2 3 2 2 5 6" xfId="56308"/>
    <cellStyle name="Moeda 2 2 2 3 2 2 6" xfId="10733"/>
    <cellStyle name="Moeda 2 2 2 3 2 2 6 2" xfId="45886"/>
    <cellStyle name="Moeda 2 2 2 3 2 2 7" xfId="18312"/>
    <cellStyle name="Moeda 2 2 2 3 2 2 8" xfId="26440"/>
    <cellStyle name="Moeda 2 2 2 3 2 2 9" xfId="34581"/>
    <cellStyle name="Moeda 2 2 2 3 2 3" xfId="4823"/>
    <cellStyle name="Moeda 2 2 2 3 2 3 2" xfId="13004"/>
    <cellStyle name="Moeda 2 2 2 3 2 3 2 2" xfId="48129"/>
    <cellStyle name="Moeda 2 2 2 3 2 3 3" xfId="20755"/>
    <cellStyle name="Moeda 2 2 2 3 2 3 4" xfId="28883"/>
    <cellStyle name="Moeda 2 2 2 3 2 3 5" xfId="37024"/>
    <cellStyle name="Moeda 2 2 2 3 2 3 6" xfId="56309"/>
    <cellStyle name="Moeda 2 2 2 3 2 4" xfId="4824"/>
    <cellStyle name="Moeda 2 2 2 3 2 4 2" xfId="14482"/>
    <cellStyle name="Moeda 2 2 2 3 2 4 2 2" xfId="49607"/>
    <cellStyle name="Moeda 2 2 2 3 2 4 3" xfId="22375"/>
    <cellStyle name="Moeda 2 2 2 3 2 4 4" xfId="30503"/>
    <cellStyle name="Moeda 2 2 2 3 2 4 5" xfId="38644"/>
    <cellStyle name="Moeda 2 2 2 3 2 4 6" xfId="56310"/>
    <cellStyle name="Moeda 2 2 2 3 2 5" xfId="4825"/>
    <cellStyle name="Moeda 2 2 2 3 2 5 2" xfId="15974"/>
    <cellStyle name="Moeda 2 2 2 3 2 5 2 2" xfId="51099"/>
    <cellStyle name="Moeda 2 2 2 3 2 5 3" xfId="23999"/>
    <cellStyle name="Moeda 2 2 2 3 2 5 4" xfId="32127"/>
    <cellStyle name="Moeda 2 2 2 3 2 5 5" xfId="40268"/>
    <cellStyle name="Moeda 2 2 2 3 2 5 6" xfId="56311"/>
    <cellStyle name="Moeda 2 2 2 3 2 6" xfId="4826"/>
    <cellStyle name="Moeda 2 2 2 3 2 6 2" xfId="11506"/>
    <cellStyle name="Moeda 2 2 2 3 2 6 2 2" xfId="46643"/>
    <cellStyle name="Moeda 2 2 2 3 2 6 3" xfId="19139"/>
    <cellStyle name="Moeda 2 2 2 3 2 6 4" xfId="27267"/>
    <cellStyle name="Moeda 2 2 2 3 2 6 5" xfId="35408"/>
    <cellStyle name="Moeda 2 2 2 3 2 6 6" xfId="56312"/>
    <cellStyle name="Moeda 2 2 2 3 2 7" xfId="9962"/>
    <cellStyle name="Moeda 2 2 2 3 2 7 2" xfId="45151"/>
    <cellStyle name="Moeda 2 2 2 3 2 8" xfId="17503"/>
    <cellStyle name="Moeda 2 2 2 3 2 9" xfId="25631"/>
    <cellStyle name="Moeda 2 2 2 3 3" xfId="4827"/>
    <cellStyle name="Moeda 2 2 2 3 3 10" xfId="56313"/>
    <cellStyle name="Moeda 2 2 2 3 3 2" xfId="4828"/>
    <cellStyle name="Moeda 2 2 2 3 3 2 2" xfId="13467"/>
    <cellStyle name="Moeda 2 2 2 3 3 2 2 2" xfId="48592"/>
    <cellStyle name="Moeda 2 2 2 3 3 2 3" xfId="21265"/>
    <cellStyle name="Moeda 2 2 2 3 3 2 4" xfId="29393"/>
    <cellStyle name="Moeda 2 2 2 3 3 2 5" xfId="37534"/>
    <cellStyle name="Moeda 2 2 2 3 3 2 6" xfId="56314"/>
    <cellStyle name="Moeda 2 2 2 3 3 3" xfId="4829"/>
    <cellStyle name="Moeda 2 2 2 3 3 3 2" xfId="14950"/>
    <cellStyle name="Moeda 2 2 2 3 3 3 2 2" xfId="50075"/>
    <cellStyle name="Moeda 2 2 2 3 3 3 3" xfId="22885"/>
    <cellStyle name="Moeda 2 2 2 3 3 3 4" xfId="31013"/>
    <cellStyle name="Moeda 2 2 2 3 3 3 5" xfId="39154"/>
    <cellStyle name="Moeda 2 2 2 3 3 3 6" xfId="56315"/>
    <cellStyle name="Moeda 2 2 2 3 3 4" xfId="4830"/>
    <cellStyle name="Moeda 2 2 2 3 3 4 2" xfId="16442"/>
    <cellStyle name="Moeda 2 2 2 3 3 4 2 2" xfId="51567"/>
    <cellStyle name="Moeda 2 2 2 3 3 4 3" xfId="24509"/>
    <cellStyle name="Moeda 2 2 2 3 3 4 4" xfId="32637"/>
    <cellStyle name="Moeda 2 2 2 3 3 4 5" xfId="40778"/>
    <cellStyle name="Moeda 2 2 2 3 3 4 6" xfId="56316"/>
    <cellStyle name="Moeda 2 2 2 3 3 5" xfId="4831"/>
    <cellStyle name="Moeda 2 2 2 3 3 5 2" xfId="12013"/>
    <cellStyle name="Moeda 2 2 2 3 3 5 2 2" xfId="47144"/>
    <cellStyle name="Moeda 2 2 2 3 3 5 3" xfId="19686"/>
    <cellStyle name="Moeda 2 2 2 3 3 5 4" xfId="27814"/>
    <cellStyle name="Moeda 2 2 2 3 3 5 5" xfId="35955"/>
    <cellStyle name="Moeda 2 2 2 3 3 5 6" xfId="56317"/>
    <cellStyle name="Moeda 2 2 2 3 3 6" xfId="10458"/>
    <cellStyle name="Moeda 2 2 2 3 3 6 2" xfId="45611"/>
    <cellStyle name="Moeda 2 2 2 3 3 7" xfId="18013"/>
    <cellStyle name="Moeda 2 2 2 3 3 8" xfId="26141"/>
    <cellStyle name="Moeda 2 2 2 3 3 9" xfId="34282"/>
    <cellStyle name="Moeda 2 2 2 3 4" xfId="4832"/>
    <cellStyle name="Moeda 2 2 2 3 4 2" xfId="12729"/>
    <cellStyle name="Moeda 2 2 2 3 4 2 2" xfId="47854"/>
    <cellStyle name="Moeda 2 2 2 3 4 3" xfId="20456"/>
    <cellStyle name="Moeda 2 2 2 3 4 4" xfId="28584"/>
    <cellStyle name="Moeda 2 2 2 3 4 5" xfId="36725"/>
    <cellStyle name="Moeda 2 2 2 3 4 6" xfId="56318"/>
    <cellStyle name="Moeda 2 2 2 3 5" xfId="4833"/>
    <cellStyle name="Moeda 2 2 2 3 5 2" xfId="14207"/>
    <cellStyle name="Moeda 2 2 2 3 5 2 2" xfId="49332"/>
    <cellStyle name="Moeda 2 2 2 3 5 3" xfId="22076"/>
    <cellStyle name="Moeda 2 2 2 3 5 4" xfId="30204"/>
    <cellStyle name="Moeda 2 2 2 3 5 5" xfId="38345"/>
    <cellStyle name="Moeda 2 2 2 3 5 6" xfId="56319"/>
    <cellStyle name="Moeda 2 2 2 3 6" xfId="4834"/>
    <cellStyle name="Moeda 2 2 2 3 6 2" xfId="15699"/>
    <cellStyle name="Moeda 2 2 2 3 6 2 2" xfId="50824"/>
    <cellStyle name="Moeda 2 2 2 3 6 3" xfId="23700"/>
    <cellStyle name="Moeda 2 2 2 3 6 4" xfId="31828"/>
    <cellStyle name="Moeda 2 2 2 3 6 5" xfId="39969"/>
    <cellStyle name="Moeda 2 2 2 3 6 6" xfId="56320"/>
    <cellStyle name="Moeda 2 2 2 3 7" xfId="4835"/>
    <cellStyle name="Moeda 2 2 2 3 7 2" xfId="11239"/>
    <cellStyle name="Moeda 2 2 2 3 7 2 2" xfId="46378"/>
    <cellStyle name="Moeda 2 2 2 3 7 3" xfId="18852"/>
    <cellStyle name="Moeda 2 2 2 3 7 4" xfId="26980"/>
    <cellStyle name="Moeda 2 2 2 3 7 5" xfId="35121"/>
    <cellStyle name="Moeda 2 2 2 3 7 6" xfId="56321"/>
    <cellStyle name="Moeda 2 2 2 3 8" xfId="9595"/>
    <cellStyle name="Moeda 2 2 2 3 8 2" xfId="44877"/>
    <cellStyle name="Moeda 2 2 2 3 9" xfId="17204"/>
    <cellStyle name="Moeda 2 2 2 4" xfId="4836"/>
    <cellStyle name="Moeda 2 2 2 4 10" xfId="33726"/>
    <cellStyle name="Moeda 2 2 2 4 11" xfId="56322"/>
    <cellStyle name="Moeda 2 2 2 4 2" xfId="4837"/>
    <cellStyle name="Moeda 2 2 2 4 2 10" xfId="56323"/>
    <cellStyle name="Moeda 2 2 2 4 2 2" xfId="4838"/>
    <cellStyle name="Moeda 2 2 2 4 2 2 2" xfId="13691"/>
    <cellStyle name="Moeda 2 2 2 4 2 2 2 2" xfId="48816"/>
    <cellStyle name="Moeda 2 2 2 4 2 2 3" xfId="21518"/>
    <cellStyle name="Moeda 2 2 2 4 2 2 4" xfId="29646"/>
    <cellStyle name="Moeda 2 2 2 4 2 2 5" xfId="37787"/>
    <cellStyle name="Moeda 2 2 2 4 2 2 6" xfId="56324"/>
    <cellStyle name="Moeda 2 2 2 4 2 3" xfId="4839"/>
    <cellStyle name="Moeda 2 2 2 4 2 3 2" xfId="15179"/>
    <cellStyle name="Moeda 2 2 2 4 2 3 2 2" xfId="50304"/>
    <cellStyle name="Moeda 2 2 2 4 2 3 3" xfId="23138"/>
    <cellStyle name="Moeda 2 2 2 4 2 3 4" xfId="31266"/>
    <cellStyle name="Moeda 2 2 2 4 2 3 5" xfId="39407"/>
    <cellStyle name="Moeda 2 2 2 4 2 3 6" xfId="56325"/>
    <cellStyle name="Moeda 2 2 2 4 2 4" xfId="4840"/>
    <cellStyle name="Moeda 2 2 2 4 2 4 2" xfId="16671"/>
    <cellStyle name="Moeda 2 2 2 4 2 4 2 2" xfId="51796"/>
    <cellStyle name="Moeda 2 2 2 4 2 4 3" xfId="24762"/>
    <cellStyle name="Moeda 2 2 2 4 2 4 4" xfId="32890"/>
    <cellStyle name="Moeda 2 2 2 4 2 4 5" xfId="41031"/>
    <cellStyle name="Moeda 2 2 2 4 2 4 6" xfId="56326"/>
    <cellStyle name="Moeda 2 2 2 4 2 5" xfId="4841"/>
    <cellStyle name="Moeda 2 2 2 4 2 5 2" xfId="12217"/>
    <cellStyle name="Moeda 2 2 2 4 2 5 2 2" xfId="47342"/>
    <cellStyle name="Moeda 2 2 2 4 2 5 3" xfId="19902"/>
    <cellStyle name="Moeda 2 2 2 4 2 5 4" xfId="28030"/>
    <cellStyle name="Moeda 2 2 2 4 2 5 5" xfId="36171"/>
    <cellStyle name="Moeda 2 2 2 4 2 5 6" xfId="56327"/>
    <cellStyle name="Moeda 2 2 2 4 2 6" xfId="10687"/>
    <cellStyle name="Moeda 2 2 2 4 2 6 2" xfId="45840"/>
    <cellStyle name="Moeda 2 2 2 4 2 7" xfId="18266"/>
    <cellStyle name="Moeda 2 2 2 4 2 8" xfId="26394"/>
    <cellStyle name="Moeda 2 2 2 4 2 9" xfId="34535"/>
    <cellStyle name="Moeda 2 2 2 4 3" xfId="4842"/>
    <cellStyle name="Moeda 2 2 2 4 3 2" xfId="12958"/>
    <cellStyle name="Moeda 2 2 2 4 3 2 2" xfId="48083"/>
    <cellStyle name="Moeda 2 2 2 4 3 3" xfId="20709"/>
    <cellStyle name="Moeda 2 2 2 4 3 4" xfId="28837"/>
    <cellStyle name="Moeda 2 2 2 4 3 5" xfId="36978"/>
    <cellStyle name="Moeda 2 2 2 4 3 6" xfId="56328"/>
    <cellStyle name="Moeda 2 2 2 4 4" xfId="4843"/>
    <cellStyle name="Moeda 2 2 2 4 4 2" xfId="14436"/>
    <cellStyle name="Moeda 2 2 2 4 4 2 2" xfId="49561"/>
    <cellStyle name="Moeda 2 2 2 4 4 3" xfId="22329"/>
    <cellStyle name="Moeda 2 2 2 4 4 4" xfId="30457"/>
    <cellStyle name="Moeda 2 2 2 4 4 5" xfId="38598"/>
    <cellStyle name="Moeda 2 2 2 4 4 6" xfId="56329"/>
    <cellStyle name="Moeda 2 2 2 4 5" xfId="4844"/>
    <cellStyle name="Moeda 2 2 2 4 5 2" xfId="15928"/>
    <cellStyle name="Moeda 2 2 2 4 5 2 2" xfId="51053"/>
    <cellStyle name="Moeda 2 2 2 4 5 3" xfId="23953"/>
    <cellStyle name="Moeda 2 2 2 4 5 4" xfId="32081"/>
    <cellStyle name="Moeda 2 2 2 4 5 5" xfId="40222"/>
    <cellStyle name="Moeda 2 2 2 4 5 6" xfId="56330"/>
    <cellStyle name="Moeda 2 2 2 4 6" xfId="4845"/>
    <cellStyle name="Moeda 2 2 2 4 6 2" xfId="11460"/>
    <cellStyle name="Moeda 2 2 2 4 6 2 2" xfId="46597"/>
    <cellStyle name="Moeda 2 2 2 4 6 3" xfId="19093"/>
    <cellStyle name="Moeda 2 2 2 4 6 4" xfId="27221"/>
    <cellStyle name="Moeda 2 2 2 4 6 5" xfId="35362"/>
    <cellStyle name="Moeda 2 2 2 4 6 6" xfId="56331"/>
    <cellStyle name="Moeda 2 2 2 4 7" xfId="9916"/>
    <cellStyle name="Moeda 2 2 2 4 7 2" xfId="45105"/>
    <cellStyle name="Moeda 2 2 2 4 8" xfId="17457"/>
    <cellStyle name="Moeda 2 2 2 4 9" xfId="25585"/>
    <cellStyle name="Moeda 2 2 2 5" xfId="4846"/>
    <cellStyle name="Moeda 2 2 2 5 10" xfId="56332"/>
    <cellStyle name="Moeda 2 2 2 5 2" xfId="4847"/>
    <cellStyle name="Moeda 2 2 2 5 2 2" xfId="13421"/>
    <cellStyle name="Moeda 2 2 2 5 2 2 2" xfId="48546"/>
    <cellStyle name="Moeda 2 2 2 5 2 3" xfId="21219"/>
    <cellStyle name="Moeda 2 2 2 5 2 4" xfId="29347"/>
    <cellStyle name="Moeda 2 2 2 5 2 5" xfId="37488"/>
    <cellStyle name="Moeda 2 2 2 5 2 6" xfId="56333"/>
    <cellStyle name="Moeda 2 2 2 5 3" xfId="4848"/>
    <cellStyle name="Moeda 2 2 2 5 3 2" xfId="14904"/>
    <cellStyle name="Moeda 2 2 2 5 3 2 2" xfId="50029"/>
    <cellStyle name="Moeda 2 2 2 5 3 3" xfId="22839"/>
    <cellStyle name="Moeda 2 2 2 5 3 4" xfId="30967"/>
    <cellStyle name="Moeda 2 2 2 5 3 5" xfId="39108"/>
    <cellStyle name="Moeda 2 2 2 5 3 6" xfId="56334"/>
    <cellStyle name="Moeda 2 2 2 5 4" xfId="4849"/>
    <cellStyle name="Moeda 2 2 2 5 4 2" xfId="16396"/>
    <cellStyle name="Moeda 2 2 2 5 4 2 2" xfId="51521"/>
    <cellStyle name="Moeda 2 2 2 5 4 3" xfId="24463"/>
    <cellStyle name="Moeda 2 2 2 5 4 4" xfId="32591"/>
    <cellStyle name="Moeda 2 2 2 5 4 5" xfId="40732"/>
    <cellStyle name="Moeda 2 2 2 5 4 6" xfId="56335"/>
    <cellStyle name="Moeda 2 2 2 5 5" xfId="4850"/>
    <cellStyle name="Moeda 2 2 2 5 5 2" xfId="11967"/>
    <cellStyle name="Moeda 2 2 2 5 5 2 2" xfId="47098"/>
    <cellStyle name="Moeda 2 2 2 5 5 3" xfId="19640"/>
    <cellStyle name="Moeda 2 2 2 5 5 4" xfId="27768"/>
    <cellStyle name="Moeda 2 2 2 5 5 5" xfId="35909"/>
    <cellStyle name="Moeda 2 2 2 5 5 6" xfId="56336"/>
    <cellStyle name="Moeda 2 2 2 5 6" xfId="10412"/>
    <cellStyle name="Moeda 2 2 2 5 6 2" xfId="45565"/>
    <cellStyle name="Moeda 2 2 2 5 7" xfId="17967"/>
    <cellStyle name="Moeda 2 2 2 5 8" xfId="26095"/>
    <cellStyle name="Moeda 2 2 2 5 9" xfId="34236"/>
    <cellStyle name="Moeda 2 2 2 6" xfId="4851"/>
    <cellStyle name="Moeda 2 2 2 6 2" xfId="12683"/>
    <cellStyle name="Moeda 2 2 2 6 2 2" xfId="47808"/>
    <cellStyle name="Moeda 2 2 2 6 3" xfId="20410"/>
    <cellStyle name="Moeda 2 2 2 6 4" xfId="28538"/>
    <cellStyle name="Moeda 2 2 2 6 5" xfId="36679"/>
    <cellStyle name="Moeda 2 2 2 6 6" xfId="56337"/>
    <cellStyle name="Moeda 2 2 2 7" xfId="4852"/>
    <cellStyle name="Moeda 2 2 2 7 2" xfId="14161"/>
    <cellStyle name="Moeda 2 2 2 7 2 2" xfId="49286"/>
    <cellStyle name="Moeda 2 2 2 7 3" xfId="22030"/>
    <cellStyle name="Moeda 2 2 2 7 4" xfId="30158"/>
    <cellStyle name="Moeda 2 2 2 7 5" xfId="38299"/>
    <cellStyle name="Moeda 2 2 2 7 6" xfId="56338"/>
    <cellStyle name="Moeda 2 2 2 8" xfId="4853"/>
    <cellStyle name="Moeda 2 2 2 8 2" xfId="15653"/>
    <cellStyle name="Moeda 2 2 2 8 2 2" xfId="50778"/>
    <cellStyle name="Moeda 2 2 2 8 3" xfId="23654"/>
    <cellStyle name="Moeda 2 2 2 8 4" xfId="31782"/>
    <cellStyle name="Moeda 2 2 2 8 5" xfId="39923"/>
    <cellStyle name="Moeda 2 2 2 8 6" xfId="56339"/>
    <cellStyle name="Moeda 2 2 2 9" xfId="4854"/>
    <cellStyle name="Moeda 2 2 2 9 2" xfId="11193"/>
    <cellStyle name="Moeda 2 2 2 9 2 2" xfId="46332"/>
    <cellStyle name="Moeda 2 2 2 9 3" xfId="18806"/>
    <cellStyle name="Moeda 2 2 2 9 4" xfId="26934"/>
    <cellStyle name="Moeda 2 2 2 9 5" xfId="35075"/>
    <cellStyle name="Moeda 2 2 2 9 6" xfId="56340"/>
    <cellStyle name="Moeda 2 2 20" xfId="56251"/>
    <cellStyle name="Moeda 2 2 21" xfId="60890"/>
    <cellStyle name="Moeda 2 2 3" xfId="4855"/>
    <cellStyle name="Moeda 2 2 3 10" xfId="17170"/>
    <cellStyle name="Moeda 2 2 3 11" xfId="25298"/>
    <cellStyle name="Moeda 2 2 3 12" xfId="33426"/>
    <cellStyle name="Moeda 2 2 3 13" xfId="56341"/>
    <cellStyle name="Moeda 2 2 3 2" xfId="4856"/>
    <cellStyle name="Moeda 2 2 3 2 10" xfId="25344"/>
    <cellStyle name="Moeda 2 2 3 2 11" xfId="33472"/>
    <cellStyle name="Moeda 2 2 3 2 12" xfId="56342"/>
    <cellStyle name="Moeda 2 2 3 2 2" xfId="4857"/>
    <cellStyle name="Moeda 2 2 3 2 2 10" xfId="33784"/>
    <cellStyle name="Moeda 2 2 3 2 2 11" xfId="56343"/>
    <cellStyle name="Moeda 2 2 3 2 2 2" xfId="4858"/>
    <cellStyle name="Moeda 2 2 3 2 2 2 10" xfId="56344"/>
    <cellStyle name="Moeda 2 2 3 2 2 2 2" xfId="4859"/>
    <cellStyle name="Moeda 2 2 3 2 2 2 2 2" xfId="13749"/>
    <cellStyle name="Moeda 2 2 3 2 2 2 2 2 2" xfId="48874"/>
    <cellStyle name="Moeda 2 2 3 2 2 2 2 3" xfId="21576"/>
    <cellStyle name="Moeda 2 2 3 2 2 2 2 4" xfId="29704"/>
    <cellStyle name="Moeda 2 2 3 2 2 2 2 5" xfId="37845"/>
    <cellStyle name="Moeda 2 2 3 2 2 2 2 6" xfId="56345"/>
    <cellStyle name="Moeda 2 2 3 2 2 2 3" xfId="4860"/>
    <cellStyle name="Moeda 2 2 3 2 2 2 3 2" xfId="15237"/>
    <cellStyle name="Moeda 2 2 3 2 2 2 3 2 2" xfId="50362"/>
    <cellStyle name="Moeda 2 2 3 2 2 2 3 3" xfId="23196"/>
    <cellStyle name="Moeda 2 2 3 2 2 2 3 4" xfId="31324"/>
    <cellStyle name="Moeda 2 2 3 2 2 2 3 5" xfId="39465"/>
    <cellStyle name="Moeda 2 2 3 2 2 2 3 6" xfId="56346"/>
    <cellStyle name="Moeda 2 2 3 2 2 2 4" xfId="4861"/>
    <cellStyle name="Moeda 2 2 3 2 2 2 4 2" xfId="16729"/>
    <cellStyle name="Moeda 2 2 3 2 2 2 4 2 2" xfId="51854"/>
    <cellStyle name="Moeda 2 2 3 2 2 2 4 3" xfId="24820"/>
    <cellStyle name="Moeda 2 2 3 2 2 2 4 4" xfId="32948"/>
    <cellStyle name="Moeda 2 2 3 2 2 2 4 5" xfId="41089"/>
    <cellStyle name="Moeda 2 2 3 2 2 2 4 6" xfId="56347"/>
    <cellStyle name="Moeda 2 2 3 2 2 2 5" xfId="4862"/>
    <cellStyle name="Moeda 2 2 3 2 2 2 5 2" xfId="12275"/>
    <cellStyle name="Moeda 2 2 3 2 2 2 5 2 2" xfId="47400"/>
    <cellStyle name="Moeda 2 2 3 2 2 2 5 3" xfId="19960"/>
    <cellStyle name="Moeda 2 2 3 2 2 2 5 4" xfId="28088"/>
    <cellStyle name="Moeda 2 2 3 2 2 2 5 5" xfId="36229"/>
    <cellStyle name="Moeda 2 2 3 2 2 2 5 6" xfId="56348"/>
    <cellStyle name="Moeda 2 2 3 2 2 2 6" xfId="10745"/>
    <cellStyle name="Moeda 2 2 3 2 2 2 6 2" xfId="45898"/>
    <cellStyle name="Moeda 2 2 3 2 2 2 7" xfId="18324"/>
    <cellStyle name="Moeda 2 2 3 2 2 2 8" xfId="26452"/>
    <cellStyle name="Moeda 2 2 3 2 2 2 9" xfId="34593"/>
    <cellStyle name="Moeda 2 2 3 2 2 3" xfId="4863"/>
    <cellStyle name="Moeda 2 2 3 2 2 3 2" xfId="13016"/>
    <cellStyle name="Moeda 2 2 3 2 2 3 2 2" xfId="48141"/>
    <cellStyle name="Moeda 2 2 3 2 2 3 3" xfId="20767"/>
    <cellStyle name="Moeda 2 2 3 2 2 3 4" xfId="28895"/>
    <cellStyle name="Moeda 2 2 3 2 2 3 5" xfId="37036"/>
    <cellStyle name="Moeda 2 2 3 2 2 3 6" xfId="56349"/>
    <cellStyle name="Moeda 2 2 3 2 2 4" xfId="4864"/>
    <cellStyle name="Moeda 2 2 3 2 2 4 2" xfId="14494"/>
    <cellStyle name="Moeda 2 2 3 2 2 4 2 2" xfId="49619"/>
    <cellStyle name="Moeda 2 2 3 2 2 4 3" xfId="22387"/>
    <cellStyle name="Moeda 2 2 3 2 2 4 4" xfId="30515"/>
    <cellStyle name="Moeda 2 2 3 2 2 4 5" xfId="38656"/>
    <cellStyle name="Moeda 2 2 3 2 2 4 6" xfId="56350"/>
    <cellStyle name="Moeda 2 2 3 2 2 5" xfId="4865"/>
    <cellStyle name="Moeda 2 2 3 2 2 5 2" xfId="15986"/>
    <cellStyle name="Moeda 2 2 3 2 2 5 2 2" xfId="51111"/>
    <cellStyle name="Moeda 2 2 3 2 2 5 3" xfId="24011"/>
    <cellStyle name="Moeda 2 2 3 2 2 5 4" xfId="32139"/>
    <cellStyle name="Moeda 2 2 3 2 2 5 5" xfId="40280"/>
    <cellStyle name="Moeda 2 2 3 2 2 5 6" xfId="56351"/>
    <cellStyle name="Moeda 2 2 3 2 2 6" xfId="4866"/>
    <cellStyle name="Moeda 2 2 3 2 2 6 2" xfId="11518"/>
    <cellStyle name="Moeda 2 2 3 2 2 6 2 2" xfId="46655"/>
    <cellStyle name="Moeda 2 2 3 2 2 6 3" xfId="19151"/>
    <cellStyle name="Moeda 2 2 3 2 2 6 4" xfId="27279"/>
    <cellStyle name="Moeda 2 2 3 2 2 6 5" xfId="35420"/>
    <cellStyle name="Moeda 2 2 3 2 2 6 6" xfId="56352"/>
    <cellStyle name="Moeda 2 2 3 2 2 7" xfId="9974"/>
    <cellStyle name="Moeda 2 2 3 2 2 7 2" xfId="45163"/>
    <cellStyle name="Moeda 2 2 3 2 2 8" xfId="17515"/>
    <cellStyle name="Moeda 2 2 3 2 2 9" xfId="25643"/>
    <cellStyle name="Moeda 2 2 3 2 3" xfId="4867"/>
    <cellStyle name="Moeda 2 2 3 2 3 10" xfId="56353"/>
    <cellStyle name="Moeda 2 2 3 2 3 2" xfId="4868"/>
    <cellStyle name="Moeda 2 2 3 2 3 2 2" xfId="13479"/>
    <cellStyle name="Moeda 2 2 3 2 3 2 2 2" xfId="48604"/>
    <cellStyle name="Moeda 2 2 3 2 3 2 3" xfId="21277"/>
    <cellStyle name="Moeda 2 2 3 2 3 2 4" xfId="29405"/>
    <cellStyle name="Moeda 2 2 3 2 3 2 5" xfId="37546"/>
    <cellStyle name="Moeda 2 2 3 2 3 2 6" xfId="56354"/>
    <cellStyle name="Moeda 2 2 3 2 3 3" xfId="4869"/>
    <cellStyle name="Moeda 2 2 3 2 3 3 2" xfId="14962"/>
    <cellStyle name="Moeda 2 2 3 2 3 3 2 2" xfId="50087"/>
    <cellStyle name="Moeda 2 2 3 2 3 3 3" xfId="22897"/>
    <cellStyle name="Moeda 2 2 3 2 3 3 4" xfId="31025"/>
    <cellStyle name="Moeda 2 2 3 2 3 3 5" xfId="39166"/>
    <cellStyle name="Moeda 2 2 3 2 3 3 6" xfId="56355"/>
    <cellStyle name="Moeda 2 2 3 2 3 4" xfId="4870"/>
    <cellStyle name="Moeda 2 2 3 2 3 4 2" xfId="16454"/>
    <cellStyle name="Moeda 2 2 3 2 3 4 2 2" xfId="51579"/>
    <cellStyle name="Moeda 2 2 3 2 3 4 3" xfId="24521"/>
    <cellStyle name="Moeda 2 2 3 2 3 4 4" xfId="32649"/>
    <cellStyle name="Moeda 2 2 3 2 3 4 5" xfId="40790"/>
    <cellStyle name="Moeda 2 2 3 2 3 4 6" xfId="56356"/>
    <cellStyle name="Moeda 2 2 3 2 3 5" xfId="4871"/>
    <cellStyle name="Moeda 2 2 3 2 3 5 2" xfId="12025"/>
    <cellStyle name="Moeda 2 2 3 2 3 5 2 2" xfId="47156"/>
    <cellStyle name="Moeda 2 2 3 2 3 5 3" xfId="19698"/>
    <cellStyle name="Moeda 2 2 3 2 3 5 4" xfId="27826"/>
    <cellStyle name="Moeda 2 2 3 2 3 5 5" xfId="35967"/>
    <cellStyle name="Moeda 2 2 3 2 3 5 6" xfId="56357"/>
    <cellStyle name="Moeda 2 2 3 2 3 6" xfId="10470"/>
    <cellStyle name="Moeda 2 2 3 2 3 6 2" xfId="45623"/>
    <cellStyle name="Moeda 2 2 3 2 3 7" xfId="18025"/>
    <cellStyle name="Moeda 2 2 3 2 3 8" xfId="26153"/>
    <cellStyle name="Moeda 2 2 3 2 3 9" xfId="34294"/>
    <cellStyle name="Moeda 2 2 3 2 4" xfId="4872"/>
    <cellStyle name="Moeda 2 2 3 2 4 2" xfId="12741"/>
    <cellStyle name="Moeda 2 2 3 2 4 2 2" xfId="47866"/>
    <cellStyle name="Moeda 2 2 3 2 4 3" xfId="20468"/>
    <cellStyle name="Moeda 2 2 3 2 4 4" xfId="28596"/>
    <cellStyle name="Moeda 2 2 3 2 4 5" xfId="36737"/>
    <cellStyle name="Moeda 2 2 3 2 4 6" xfId="56358"/>
    <cellStyle name="Moeda 2 2 3 2 5" xfId="4873"/>
    <cellStyle name="Moeda 2 2 3 2 5 2" xfId="14219"/>
    <cellStyle name="Moeda 2 2 3 2 5 2 2" xfId="49344"/>
    <cellStyle name="Moeda 2 2 3 2 5 3" xfId="22088"/>
    <cellStyle name="Moeda 2 2 3 2 5 4" xfId="30216"/>
    <cellStyle name="Moeda 2 2 3 2 5 5" xfId="38357"/>
    <cellStyle name="Moeda 2 2 3 2 5 6" xfId="56359"/>
    <cellStyle name="Moeda 2 2 3 2 6" xfId="4874"/>
    <cellStyle name="Moeda 2 2 3 2 6 2" xfId="15711"/>
    <cellStyle name="Moeda 2 2 3 2 6 2 2" xfId="50836"/>
    <cellStyle name="Moeda 2 2 3 2 6 3" xfId="23712"/>
    <cellStyle name="Moeda 2 2 3 2 6 4" xfId="31840"/>
    <cellStyle name="Moeda 2 2 3 2 6 5" xfId="39981"/>
    <cellStyle name="Moeda 2 2 3 2 6 6" xfId="56360"/>
    <cellStyle name="Moeda 2 2 3 2 7" xfId="4875"/>
    <cellStyle name="Moeda 2 2 3 2 7 2" xfId="11251"/>
    <cellStyle name="Moeda 2 2 3 2 7 2 2" xfId="46390"/>
    <cellStyle name="Moeda 2 2 3 2 7 3" xfId="18864"/>
    <cellStyle name="Moeda 2 2 3 2 7 4" xfId="26992"/>
    <cellStyle name="Moeda 2 2 3 2 7 5" xfId="35133"/>
    <cellStyle name="Moeda 2 2 3 2 7 6" xfId="56361"/>
    <cellStyle name="Moeda 2 2 3 2 8" xfId="9607"/>
    <cellStyle name="Moeda 2 2 3 2 8 2" xfId="44889"/>
    <cellStyle name="Moeda 2 2 3 2 9" xfId="17216"/>
    <cellStyle name="Moeda 2 2 3 3" xfId="4876"/>
    <cellStyle name="Moeda 2 2 3 3 10" xfId="33738"/>
    <cellStyle name="Moeda 2 2 3 3 11" xfId="56362"/>
    <cellStyle name="Moeda 2 2 3 3 2" xfId="4877"/>
    <cellStyle name="Moeda 2 2 3 3 2 10" xfId="56363"/>
    <cellStyle name="Moeda 2 2 3 3 2 2" xfId="4878"/>
    <cellStyle name="Moeda 2 2 3 3 2 2 2" xfId="13703"/>
    <cellStyle name="Moeda 2 2 3 3 2 2 2 2" xfId="48828"/>
    <cellStyle name="Moeda 2 2 3 3 2 2 3" xfId="21530"/>
    <cellStyle name="Moeda 2 2 3 3 2 2 4" xfId="29658"/>
    <cellStyle name="Moeda 2 2 3 3 2 2 5" xfId="37799"/>
    <cellStyle name="Moeda 2 2 3 3 2 2 6" xfId="56364"/>
    <cellStyle name="Moeda 2 2 3 3 2 3" xfId="4879"/>
    <cellStyle name="Moeda 2 2 3 3 2 3 2" xfId="15191"/>
    <cellStyle name="Moeda 2 2 3 3 2 3 2 2" xfId="50316"/>
    <cellStyle name="Moeda 2 2 3 3 2 3 3" xfId="23150"/>
    <cellStyle name="Moeda 2 2 3 3 2 3 4" xfId="31278"/>
    <cellStyle name="Moeda 2 2 3 3 2 3 5" xfId="39419"/>
    <cellStyle name="Moeda 2 2 3 3 2 3 6" xfId="56365"/>
    <cellStyle name="Moeda 2 2 3 3 2 4" xfId="4880"/>
    <cellStyle name="Moeda 2 2 3 3 2 4 2" xfId="16683"/>
    <cellStyle name="Moeda 2 2 3 3 2 4 2 2" xfId="51808"/>
    <cellStyle name="Moeda 2 2 3 3 2 4 3" xfId="24774"/>
    <cellStyle name="Moeda 2 2 3 3 2 4 4" xfId="32902"/>
    <cellStyle name="Moeda 2 2 3 3 2 4 5" xfId="41043"/>
    <cellStyle name="Moeda 2 2 3 3 2 4 6" xfId="56366"/>
    <cellStyle name="Moeda 2 2 3 3 2 5" xfId="4881"/>
    <cellStyle name="Moeda 2 2 3 3 2 5 2" xfId="12229"/>
    <cellStyle name="Moeda 2 2 3 3 2 5 2 2" xfId="47354"/>
    <cellStyle name="Moeda 2 2 3 3 2 5 3" xfId="19914"/>
    <cellStyle name="Moeda 2 2 3 3 2 5 4" xfId="28042"/>
    <cellStyle name="Moeda 2 2 3 3 2 5 5" xfId="36183"/>
    <cellStyle name="Moeda 2 2 3 3 2 5 6" xfId="56367"/>
    <cellStyle name="Moeda 2 2 3 3 2 6" xfId="10699"/>
    <cellStyle name="Moeda 2 2 3 3 2 6 2" xfId="45852"/>
    <cellStyle name="Moeda 2 2 3 3 2 7" xfId="18278"/>
    <cellStyle name="Moeda 2 2 3 3 2 8" xfId="26406"/>
    <cellStyle name="Moeda 2 2 3 3 2 9" xfId="34547"/>
    <cellStyle name="Moeda 2 2 3 3 3" xfId="4882"/>
    <cellStyle name="Moeda 2 2 3 3 3 2" xfId="12970"/>
    <cellStyle name="Moeda 2 2 3 3 3 2 2" xfId="48095"/>
    <cellStyle name="Moeda 2 2 3 3 3 3" xfId="20721"/>
    <cellStyle name="Moeda 2 2 3 3 3 4" xfId="28849"/>
    <cellStyle name="Moeda 2 2 3 3 3 5" xfId="36990"/>
    <cellStyle name="Moeda 2 2 3 3 3 6" xfId="56368"/>
    <cellStyle name="Moeda 2 2 3 3 4" xfId="4883"/>
    <cellStyle name="Moeda 2 2 3 3 4 2" xfId="14448"/>
    <cellStyle name="Moeda 2 2 3 3 4 2 2" xfId="49573"/>
    <cellStyle name="Moeda 2 2 3 3 4 3" xfId="22341"/>
    <cellStyle name="Moeda 2 2 3 3 4 4" xfId="30469"/>
    <cellStyle name="Moeda 2 2 3 3 4 5" xfId="38610"/>
    <cellStyle name="Moeda 2 2 3 3 4 6" xfId="56369"/>
    <cellStyle name="Moeda 2 2 3 3 5" xfId="4884"/>
    <cellStyle name="Moeda 2 2 3 3 5 2" xfId="15940"/>
    <cellStyle name="Moeda 2 2 3 3 5 2 2" xfId="51065"/>
    <cellStyle name="Moeda 2 2 3 3 5 3" xfId="23965"/>
    <cellStyle name="Moeda 2 2 3 3 5 4" xfId="32093"/>
    <cellStyle name="Moeda 2 2 3 3 5 5" xfId="40234"/>
    <cellStyle name="Moeda 2 2 3 3 5 6" xfId="56370"/>
    <cellStyle name="Moeda 2 2 3 3 6" xfId="4885"/>
    <cellStyle name="Moeda 2 2 3 3 6 2" xfId="11472"/>
    <cellStyle name="Moeda 2 2 3 3 6 2 2" xfId="46609"/>
    <cellStyle name="Moeda 2 2 3 3 6 3" xfId="19105"/>
    <cellStyle name="Moeda 2 2 3 3 6 4" xfId="27233"/>
    <cellStyle name="Moeda 2 2 3 3 6 5" xfId="35374"/>
    <cellStyle name="Moeda 2 2 3 3 6 6" xfId="56371"/>
    <cellStyle name="Moeda 2 2 3 3 7" xfId="9928"/>
    <cellStyle name="Moeda 2 2 3 3 7 2" xfId="45117"/>
    <cellStyle name="Moeda 2 2 3 3 8" xfId="17469"/>
    <cellStyle name="Moeda 2 2 3 3 9" xfId="25597"/>
    <cellStyle name="Moeda 2 2 3 4" xfId="4886"/>
    <cellStyle name="Moeda 2 2 3 4 10" xfId="56372"/>
    <cellStyle name="Moeda 2 2 3 4 2" xfId="4887"/>
    <cellStyle name="Moeda 2 2 3 4 2 2" xfId="13433"/>
    <cellStyle name="Moeda 2 2 3 4 2 2 2" xfId="48558"/>
    <cellStyle name="Moeda 2 2 3 4 2 3" xfId="21231"/>
    <cellStyle name="Moeda 2 2 3 4 2 4" xfId="29359"/>
    <cellStyle name="Moeda 2 2 3 4 2 5" xfId="37500"/>
    <cellStyle name="Moeda 2 2 3 4 2 6" xfId="56373"/>
    <cellStyle name="Moeda 2 2 3 4 3" xfId="4888"/>
    <cellStyle name="Moeda 2 2 3 4 3 2" xfId="14916"/>
    <cellStyle name="Moeda 2 2 3 4 3 2 2" xfId="50041"/>
    <cellStyle name="Moeda 2 2 3 4 3 3" xfId="22851"/>
    <cellStyle name="Moeda 2 2 3 4 3 4" xfId="30979"/>
    <cellStyle name="Moeda 2 2 3 4 3 5" xfId="39120"/>
    <cellStyle name="Moeda 2 2 3 4 3 6" xfId="56374"/>
    <cellStyle name="Moeda 2 2 3 4 4" xfId="4889"/>
    <cellStyle name="Moeda 2 2 3 4 4 2" xfId="16408"/>
    <cellStyle name="Moeda 2 2 3 4 4 2 2" xfId="51533"/>
    <cellStyle name="Moeda 2 2 3 4 4 3" xfId="24475"/>
    <cellStyle name="Moeda 2 2 3 4 4 4" xfId="32603"/>
    <cellStyle name="Moeda 2 2 3 4 4 5" xfId="40744"/>
    <cellStyle name="Moeda 2 2 3 4 4 6" xfId="56375"/>
    <cellStyle name="Moeda 2 2 3 4 5" xfId="4890"/>
    <cellStyle name="Moeda 2 2 3 4 5 2" xfId="11979"/>
    <cellStyle name="Moeda 2 2 3 4 5 2 2" xfId="47110"/>
    <cellStyle name="Moeda 2 2 3 4 5 3" xfId="19652"/>
    <cellStyle name="Moeda 2 2 3 4 5 4" xfId="27780"/>
    <cellStyle name="Moeda 2 2 3 4 5 5" xfId="35921"/>
    <cellStyle name="Moeda 2 2 3 4 5 6" xfId="56376"/>
    <cellStyle name="Moeda 2 2 3 4 6" xfId="10424"/>
    <cellStyle name="Moeda 2 2 3 4 6 2" xfId="45577"/>
    <cellStyle name="Moeda 2 2 3 4 7" xfId="17979"/>
    <cellStyle name="Moeda 2 2 3 4 8" xfId="26107"/>
    <cellStyle name="Moeda 2 2 3 4 9" xfId="34248"/>
    <cellStyle name="Moeda 2 2 3 5" xfId="4891"/>
    <cellStyle name="Moeda 2 2 3 5 2" xfId="12695"/>
    <cellStyle name="Moeda 2 2 3 5 2 2" xfId="47820"/>
    <cellStyle name="Moeda 2 2 3 5 3" xfId="20422"/>
    <cellStyle name="Moeda 2 2 3 5 4" xfId="28550"/>
    <cellStyle name="Moeda 2 2 3 5 5" xfId="36691"/>
    <cellStyle name="Moeda 2 2 3 5 6" xfId="56377"/>
    <cellStyle name="Moeda 2 2 3 6" xfId="4892"/>
    <cellStyle name="Moeda 2 2 3 6 2" xfId="14173"/>
    <cellStyle name="Moeda 2 2 3 6 2 2" xfId="49298"/>
    <cellStyle name="Moeda 2 2 3 6 3" xfId="22042"/>
    <cellStyle name="Moeda 2 2 3 6 4" xfId="30170"/>
    <cellStyle name="Moeda 2 2 3 6 5" xfId="38311"/>
    <cellStyle name="Moeda 2 2 3 6 6" xfId="56378"/>
    <cellStyle name="Moeda 2 2 3 7" xfId="4893"/>
    <cellStyle name="Moeda 2 2 3 7 2" xfId="15665"/>
    <cellStyle name="Moeda 2 2 3 7 2 2" xfId="50790"/>
    <cellStyle name="Moeda 2 2 3 7 3" xfId="23666"/>
    <cellStyle name="Moeda 2 2 3 7 4" xfId="31794"/>
    <cellStyle name="Moeda 2 2 3 7 5" xfId="39935"/>
    <cellStyle name="Moeda 2 2 3 7 6" xfId="56379"/>
    <cellStyle name="Moeda 2 2 3 8" xfId="4894"/>
    <cellStyle name="Moeda 2 2 3 8 2" xfId="11205"/>
    <cellStyle name="Moeda 2 2 3 8 2 2" xfId="46344"/>
    <cellStyle name="Moeda 2 2 3 8 3" xfId="18818"/>
    <cellStyle name="Moeda 2 2 3 8 4" xfId="26946"/>
    <cellStyle name="Moeda 2 2 3 8 5" xfId="35087"/>
    <cellStyle name="Moeda 2 2 3 8 6" xfId="56380"/>
    <cellStyle name="Moeda 2 2 3 9" xfId="552"/>
    <cellStyle name="Moeda 2 2 3 9 2" xfId="41601"/>
    <cellStyle name="Moeda 2 2 4" xfId="4895"/>
    <cellStyle name="Moeda 2 2 4 10" xfId="25314"/>
    <cellStyle name="Moeda 2 2 4 11" xfId="33442"/>
    <cellStyle name="Moeda 2 2 4 12" xfId="56381"/>
    <cellStyle name="Moeda 2 2 4 2" xfId="4896"/>
    <cellStyle name="Moeda 2 2 4 2 10" xfId="33754"/>
    <cellStyle name="Moeda 2 2 4 2 11" xfId="56382"/>
    <cellStyle name="Moeda 2 2 4 2 2" xfId="4897"/>
    <cellStyle name="Moeda 2 2 4 2 2 10" xfId="56383"/>
    <cellStyle name="Moeda 2 2 4 2 2 2" xfId="4898"/>
    <cellStyle name="Moeda 2 2 4 2 2 2 2" xfId="13719"/>
    <cellStyle name="Moeda 2 2 4 2 2 2 2 2" xfId="48844"/>
    <cellStyle name="Moeda 2 2 4 2 2 2 3" xfId="21546"/>
    <cellStyle name="Moeda 2 2 4 2 2 2 4" xfId="29674"/>
    <cellStyle name="Moeda 2 2 4 2 2 2 5" xfId="37815"/>
    <cellStyle name="Moeda 2 2 4 2 2 2 6" xfId="56384"/>
    <cellStyle name="Moeda 2 2 4 2 2 3" xfId="4899"/>
    <cellStyle name="Moeda 2 2 4 2 2 3 2" xfId="15207"/>
    <cellStyle name="Moeda 2 2 4 2 2 3 2 2" xfId="50332"/>
    <cellStyle name="Moeda 2 2 4 2 2 3 3" xfId="23166"/>
    <cellStyle name="Moeda 2 2 4 2 2 3 4" xfId="31294"/>
    <cellStyle name="Moeda 2 2 4 2 2 3 5" xfId="39435"/>
    <cellStyle name="Moeda 2 2 4 2 2 3 6" xfId="56385"/>
    <cellStyle name="Moeda 2 2 4 2 2 4" xfId="4900"/>
    <cellStyle name="Moeda 2 2 4 2 2 4 2" xfId="16699"/>
    <cellStyle name="Moeda 2 2 4 2 2 4 2 2" xfId="51824"/>
    <cellStyle name="Moeda 2 2 4 2 2 4 3" xfId="24790"/>
    <cellStyle name="Moeda 2 2 4 2 2 4 4" xfId="32918"/>
    <cellStyle name="Moeda 2 2 4 2 2 4 5" xfId="41059"/>
    <cellStyle name="Moeda 2 2 4 2 2 4 6" xfId="56386"/>
    <cellStyle name="Moeda 2 2 4 2 2 5" xfId="4901"/>
    <cellStyle name="Moeda 2 2 4 2 2 5 2" xfId="12245"/>
    <cellStyle name="Moeda 2 2 4 2 2 5 2 2" xfId="47370"/>
    <cellStyle name="Moeda 2 2 4 2 2 5 3" xfId="19930"/>
    <cellStyle name="Moeda 2 2 4 2 2 5 4" xfId="28058"/>
    <cellStyle name="Moeda 2 2 4 2 2 5 5" xfId="36199"/>
    <cellStyle name="Moeda 2 2 4 2 2 5 6" xfId="56387"/>
    <cellStyle name="Moeda 2 2 4 2 2 6" xfId="10715"/>
    <cellStyle name="Moeda 2 2 4 2 2 6 2" xfId="45868"/>
    <cellStyle name="Moeda 2 2 4 2 2 7" xfId="18294"/>
    <cellStyle name="Moeda 2 2 4 2 2 8" xfId="26422"/>
    <cellStyle name="Moeda 2 2 4 2 2 9" xfId="34563"/>
    <cellStyle name="Moeda 2 2 4 2 3" xfId="4902"/>
    <cellStyle name="Moeda 2 2 4 2 3 2" xfId="12986"/>
    <cellStyle name="Moeda 2 2 4 2 3 2 2" xfId="48111"/>
    <cellStyle name="Moeda 2 2 4 2 3 3" xfId="20737"/>
    <cellStyle name="Moeda 2 2 4 2 3 4" xfId="28865"/>
    <cellStyle name="Moeda 2 2 4 2 3 5" xfId="37006"/>
    <cellStyle name="Moeda 2 2 4 2 3 6" xfId="56388"/>
    <cellStyle name="Moeda 2 2 4 2 4" xfId="4903"/>
    <cellStyle name="Moeda 2 2 4 2 4 2" xfId="14464"/>
    <cellStyle name="Moeda 2 2 4 2 4 2 2" xfId="49589"/>
    <cellStyle name="Moeda 2 2 4 2 4 3" xfId="22357"/>
    <cellStyle name="Moeda 2 2 4 2 4 4" xfId="30485"/>
    <cellStyle name="Moeda 2 2 4 2 4 5" xfId="38626"/>
    <cellStyle name="Moeda 2 2 4 2 4 6" xfId="56389"/>
    <cellStyle name="Moeda 2 2 4 2 5" xfId="4904"/>
    <cellStyle name="Moeda 2 2 4 2 5 2" xfId="15956"/>
    <cellStyle name="Moeda 2 2 4 2 5 2 2" xfId="51081"/>
    <cellStyle name="Moeda 2 2 4 2 5 3" xfId="23981"/>
    <cellStyle name="Moeda 2 2 4 2 5 4" xfId="32109"/>
    <cellStyle name="Moeda 2 2 4 2 5 5" xfId="40250"/>
    <cellStyle name="Moeda 2 2 4 2 5 6" xfId="56390"/>
    <cellStyle name="Moeda 2 2 4 2 6" xfId="4905"/>
    <cellStyle name="Moeda 2 2 4 2 6 2" xfId="11488"/>
    <cellStyle name="Moeda 2 2 4 2 6 2 2" xfId="46625"/>
    <cellStyle name="Moeda 2 2 4 2 6 3" xfId="19121"/>
    <cellStyle name="Moeda 2 2 4 2 6 4" xfId="27249"/>
    <cellStyle name="Moeda 2 2 4 2 6 5" xfId="35390"/>
    <cellStyle name="Moeda 2 2 4 2 6 6" xfId="56391"/>
    <cellStyle name="Moeda 2 2 4 2 7" xfId="9944"/>
    <cellStyle name="Moeda 2 2 4 2 7 2" xfId="45133"/>
    <cellStyle name="Moeda 2 2 4 2 8" xfId="17485"/>
    <cellStyle name="Moeda 2 2 4 2 9" xfId="25613"/>
    <cellStyle name="Moeda 2 2 4 3" xfId="4906"/>
    <cellStyle name="Moeda 2 2 4 3 10" xfId="56392"/>
    <cellStyle name="Moeda 2 2 4 3 2" xfId="4907"/>
    <cellStyle name="Moeda 2 2 4 3 2 2" xfId="13449"/>
    <cellStyle name="Moeda 2 2 4 3 2 2 2" xfId="48574"/>
    <cellStyle name="Moeda 2 2 4 3 2 3" xfId="21247"/>
    <cellStyle name="Moeda 2 2 4 3 2 4" xfId="29375"/>
    <cellStyle name="Moeda 2 2 4 3 2 5" xfId="37516"/>
    <cellStyle name="Moeda 2 2 4 3 2 6" xfId="56393"/>
    <cellStyle name="Moeda 2 2 4 3 3" xfId="4908"/>
    <cellStyle name="Moeda 2 2 4 3 3 2" xfId="14932"/>
    <cellStyle name="Moeda 2 2 4 3 3 2 2" xfId="50057"/>
    <cellStyle name="Moeda 2 2 4 3 3 3" xfId="22867"/>
    <cellStyle name="Moeda 2 2 4 3 3 4" xfId="30995"/>
    <cellStyle name="Moeda 2 2 4 3 3 5" xfId="39136"/>
    <cellStyle name="Moeda 2 2 4 3 3 6" xfId="56394"/>
    <cellStyle name="Moeda 2 2 4 3 4" xfId="4909"/>
    <cellStyle name="Moeda 2 2 4 3 4 2" xfId="16424"/>
    <cellStyle name="Moeda 2 2 4 3 4 2 2" xfId="51549"/>
    <cellStyle name="Moeda 2 2 4 3 4 3" xfId="24491"/>
    <cellStyle name="Moeda 2 2 4 3 4 4" xfId="32619"/>
    <cellStyle name="Moeda 2 2 4 3 4 5" xfId="40760"/>
    <cellStyle name="Moeda 2 2 4 3 4 6" xfId="56395"/>
    <cellStyle name="Moeda 2 2 4 3 5" xfId="4910"/>
    <cellStyle name="Moeda 2 2 4 3 5 2" xfId="11995"/>
    <cellStyle name="Moeda 2 2 4 3 5 2 2" xfId="47126"/>
    <cellStyle name="Moeda 2 2 4 3 5 3" xfId="19668"/>
    <cellStyle name="Moeda 2 2 4 3 5 4" xfId="27796"/>
    <cellStyle name="Moeda 2 2 4 3 5 5" xfId="35937"/>
    <cellStyle name="Moeda 2 2 4 3 5 6" xfId="56396"/>
    <cellStyle name="Moeda 2 2 4 3 6" xfId="10440"/>
    <cellStyle name="Moeda 2 2 4 3 6 2" xfId="45593"/>
    <cellStyle name="Moeda 2 2 4 3 7" xfId="17995"/>
    <cellStyle name="Moeda 2 2 4 3 8" xfId="26123"/>
    <cellStyle name="Moeda 2 2 4 3 9" xfId="34264"/>
    <cellStyle name="Moeda 2 2 4 4" xfId="4911"/>
    <cellStyle name="Moeda 2 2 4 4 2" xfId="12711"/>
    <cellStyle name="Moeda 2 2 4 4 2 2" xfId="47836"/>
    <cellStyle name="Moeda 2 2 4 4 3" xfId="20438"/>
    <cellStyle name="Moeda 2 2 4 4 4" xfId="28566"/>
    <cellStyle name="Moeda 2 2 4 4 5" xfId="36707"/>
    <cellStyle name="Moeda 2 2 4 4 6" xfId="56397"/>
    <cellStyle name="Moeda 2 2 4 5" xfId="4912"/>
    <cellStyle name="Moeda 2 2 4 5 2" xfId="14189"/>
    <cellStyle name="Moeda 2 2 4 5 2 2" xfId="49314"/>
    <cellStyle name="Moeda 2 2 4 5 3" xfId="22058"/>
    <cellStyle name="Moeda 2 2 4 5 4" xfId="30186"/>
    <cellStyle name="Moeda 2 2 4 5 5" xfId="38327"/>
    <cellStyle name="Moeda 2 2 4 5 6" xfId="56398"/>
    <cellStyle name="Moeda 2 2 4 6" xfId="4913"/>
    <cellStyle name="Moeda 2 2 4 6 2" xfId="15681"/>
    <cellStyle name="Moeda 2 2 4 6 2 2" xfId="50806"/>
    <cellStyle name="Moeda 2 2 4 6 3" xfId="23682"/>
    <cellStyle name="Moeda 2 2 4 6 4" xfId="31810"/>
    <cellStyle name="Moeda 2 2 4 6 5" xfId="39951"/>
    <cellStyle name="Moeda 2 2 4 6 6" xfId="56399"/>
    <cellStyle name="Moeda 2 2 4 7" xfId="4914"/>
    <cellStyle name="Moeda 2 2 4 7 2" xfId="11221"/>
    <cellStyle name="Moeda 2 2 4 7 2 2" xfId="46360"/>
    <cellStyle name="Moeda 2 2 4 7 3" xfId="18834"/>
    <cellStyle name="Moeda 2 2 4 7 4" xfId="26962"/>
    <cellStyle name="Moeda 2 2 4 7 5" xfId="35103"/>
    <cellStyle name="Moeda 2 2 4 7 6" xfId="56400"/>
    <cellStyle name="Moeda 2 2 4 8" xfId="9577"/>
    <cellStyle name="Moeda 2 2 4 8 2" xfId="44859"/>
    <cellStyle name="Moeda 2 2 4 9" xfId="17186"/>
    <cellStyle name="Moeda 2 2 5" xfId="4915"/>
    <cellStyle name="Moeda 2 2 5 10" xfId="33683"/>
    <cellStyle name="Moeda 2 2 5 11" xfId="56401"/>
    <cellStyle name="Moeda 2 2 5 2" xfId="4916"/>
    <cellStyle name="Moeda 2 2 5 2 10" xfId="56402"/>
    <cellStyle name="Moeda 2 2 5 2 2" xfId="4917"/>
    <cellStyle name="Moeda 2 2 5 2 2 2" xfId="13648"/>
    <cellStyle name="Moeda 2 2 5 2 2 2 2" xfId="48773"/>
    <cellStyle name="Moeda 2 2 5 2 2 3" xfId="21475"/>
    <cellStyle name="Moeda 2 2 5 2 2 4" xfId="29603"/>
    <cellStyle name="Moeda 2 2 5 2 2 5" xfId="37744"/>
    <cellStyle name="Moeda 2 2 5 2 2 6" xfId="56403"/>
    <cellStyle name="Moeda 2 2 5 2 3" xfId="4918"/>
    <cellStyle name="Moeda 2 2 5 2 3 2" xfId="15136"/>
    <cellStyle name="Moeda 2 2 5 2 3 2 2" xfId="50261"/>
    <cellStyle name="Moeda 2 2 5 2 3 3" xfId="23095"/>
    <cellStyle name="Moeda 2 2 5 2 3 4" xfId="31223"/>
    <cellStyle name="Moeda 2 2 5 2 3 5" xfId="39364"/>
    <cellStyle name="Moeda 2 2 5 2 3 6" xfId="56404"/>
    <cellStyle name="Moeda 2 2 5 2 4" xfId="4919"/>
    <cellStyle name="Moeda 2 2 5 2 4 2" xfId="16628"/>
    <cellStyle name="Moeda 2 2 5 2 4 2 2" xfId="51753"/>
    <cellStyle name="Moeda 2 2 5 2 4 3" xfId="24719"/>
    <cellStyle name="Moeda 2 2 5 2 4 4" xfId="32847"/>
    <cellStyle name="Moeda 2 2 5 2 4 5" xfId="40988"/>
    <cellStyle name="Moeda 2 2 5 2 4 6" xfId="56405"/>
    <cellStyle name="Moeda 2 2 5 2 5" xfId="4920"/>
    <cellStyle name="Moeda 2 2 5 2 5 2" xfId="12174"/>
    <cellStyle name="Moeda 2 2 5 2 5 2 2" xfId="47299"/>
    <cellStyle name="Moeda 2 2 5 2 5 3" xfId="19859"/>
    <cellStyle name="Moeda 2 2 5 2 5 4" xfId="27987"/>
    <cellStyle name="Moeda 2 2 5 2 5 5" xfId="36128"/>
    <cellStyle name="Moeda 2 2 5 2 5 6" xfId="56406"/>
    <cellStyle name="Moeda 2 2 5 2 6" xfId="10644"/>
    <cellStyle name="Moeda 2 2 5 2 6 2" xfId="45797"/>
    <cellStyle name="Moeda 2 2 5 2 7" xfId="18223"/>
    <cellStyle name="Moeda 2 2 5 2 8" xfId="26351"/>
    <cellStyle name="Moeda 2 2 5 2 9" xfId="34492"/>
    <cellStyle name="Moeda 2 2 5 3" xfId="4921"/>
    <cellStyle name="Moeda 2 2 5 3 2" xfId="12915"/>
    <cellStyle name="Moeda 2 2 5 3 2 2" xfId="48040"/>
    <cellStyle name="Moeda 2 2 5 3 3" xfId="20666"/>
    <cellStyle name="Moeda 2 2 5 3 4" xfId="28794"/>
    <cellStyle name="Moeda 2 2 5 3 5" xfId="36935"/>
    <cellStyle name="Moeda 2 2 5 3 6" xfId="56407"/>
    <cellStyle name="Moeda 2 2 5 4" xfId="4922"/>
    <cellStyle name="Moeda 2 2 5 4 2" xfId="14393"/>
    <cellStyle name="Moeda 2 2 5 4 2 2" xfId="49518"/>
    <cellStyle name="Moeda 2 2 5 4 3" xfId="22286"/>
    <cellStyle name="Moeda 2 2 5 4 4" xfId="30414"/>
    <cellStyle name="Moeda 2 2 5 4 5" xfId="38555"/>
    <cellStyle name="Moeda 2 2 5 4 6" xfId="56408"/>
    <cellStyle name="Moeda 2 2 5 5" xfId="4923"/>
    <cellStyle name="Moeda 2 2 5 5 2" xfId="15885"/>
    <cellStyle name="Moeda 2 2 5 5 2 2" xfId="51010"/>
    <cellStyle name="Moeda 2 2 5 5 3" xfId="23910"/>
    <cellStyle name="Moeda 2 2 5 5 4" xfId="32038"/>
    <cellStyle name="Moeda 2 2 5 5 5" xfId="40179"/>
    <cellStyle name="Moeda 2 2 5 5 6" xfId="56409"/>
    <cellStyle name="Moeda 2 2 5 6" xfId="4924"/>
    <cellStyle name="Moeda 2 2 5 6 2" xfId="11417"/>
    <cellStyle name="Moeda 2 2 5 6 2 2" xfId="46554"/>
    <cellStyle name="Moeda 2 2 5 6 3" xfId="19050"/>
    <cellStyle name="Moeda 2 2 5 6 4" xfId="27178"/>
    <cellStyle name="Moeda 2 2 5 6 5" xfId="35319"/>
    <cellStyle name="Moeda 2 2 5 6 6" xfId="56410"/>
    <cellStyle name="Moeda 2 2 5 7" xfId="9834"/>
    <cellStyle name="Moeda 2 2 5 7 2" xfId="45062"/>
    <cellStyle name="Moeda 2 2 5 8" xfId="17414"/>
    <cellStyle name="Moeda 2 2 5 9" xfId="25542"/>
    <cellStyle name="Moeda 2 2 6" xfId="4925"/>
    <cellStyle name="Moeda 2 2 6 10" xfId="33708"/>
    <cellStyle name="Moeda 2 2 6 11" xfId="56411"/>
    <cellStyle name="Moeda 2 2 6 2" xfId="4926"/>
    <cellStyle name="Moeda 2 2 6 2 10" xfId="56412"/>
    <cellStyle name="Moeda 2 2 6 2 2" xfId="4927"/>
    <cellStyle name="Moeda 2 2 6 2 2 2" xfId="13673"/>
    <cellStyle name="Moeda 2 2 6 2 2 2 2" xfId="48798"/>
    <cellStyle name="Moeda 2 2 6 2 2 3" xfId="21500"/>
    <cellStyle name="Moeda 2 2 6 2 2 4" xfId="29628"/>
    <cellStyle name="Moeda 2 2 6 2 2 5" xfId="37769"/>
    <cellStyle name="Moeda 2 2 6 2 2 6" xfId="56413"/>
    <cellStyle name="Moeda 2 2 6 2 3" xfId="4928"/>
    <cellStyle name="Moeda 2 2 6 2 3 2" xfId="15161"/>
    <cellStyle name="Moeda 2 2 6 2 3 2 2" xfId="50286"/>
    <cellStyle name="Moeda 2 2 6 2 3 3" xfId="23120"/>
    <cellStyle name="Moeda 2 2 6 2 3 4" xfId="31248"/>
    <cellStyle name="Moeda 2 2 6 2 3 5" xfId="39389"/>
    <cellStyle name="Moeda 2 2 6 2 3 6" xfId="56414"/>
    <cellStyle name="Moeda 2 2 6 2 4" xfId="4929"/>
    <cellStyle name="Moeda 2 2 6 2 4 2" xfId="16653"/>
    <cellStyle name="Moeda 2 2 6 2 4 2 2" xfId="51778"/>
    <cellStyle name="Moeda 2 2 6 2 4 3" xfId="24744"/>
    <cellStyle name="Moeda 2 2 6 2 4 4" xfId="32872"/>
    <cellStyle name="Moeda 2 2 6 2 4 5" xfId="41013"/>
    <cellStyle name="Moeda 2 2 6 2 4 6" xfId="56415"/>
    <cellStyle name="Moeda 2 2 6 2 5" xfId="4930"/>
    <cellStyle name="Moeda 2 2 6 2 5 2" xfId="12199"/>
    <cellStyle name="Moeda 2 2 6 2 5 2 2" xfId="47324"/>
    <cellStyle name="Moeda 2 2 6 2 5 3" xfId="19884"/>
    <cellStyle name="Moeda 2 2 6 2 5 4" xfId="28012"/>
    <cellStyle name="Moeda 2 2 6 2 5 5" xfId="36153"/>
    <cellStyle name="Moeda 2 2 6 2 5 6" xfId="56416"/>
    <cellStyle name="Moeda 2 2 6 2 6" xfId="10669"/>
    <cellStyle name="Moeda 2 2 6 2 6 2" xfId="45822"/>
    <cellStyle name="Moeda 2 2 6 2 7" xfId="18248"/>
    <cellStyle name="Moeda 2 2 6 2 8" xfId="26376"/>
    <cellStyle name="Moeda 2 2 6 2 9" xfId="34517"/>
    <cellStyle name="Moeda 2 2 6 3" xfId="4931"/>
    <cellStyle name="Moeda 2 2 6 3 2" xfId="12940"/>
    <cellStyle name="Moeda 2 2 6 3 2 2" xfId="48065"/>
    <cellStyle name="Moeda 2 2 6 3 3" xfId="20691"/>
    <cellStyle name="Moeda 2 2 6 3 4" xfId="28819"/>
    <cellStyle name="Moeda 2 2 6 3 5" xfId="36960"/>
    <cellStyle name="Moeda 2 2 6 3 6" xfId="56417"/>
    <cellStyle name="Moeda 2 2 6 4" xfId="4932"/>
    <cellStyle name="Moeda 2 2 6 4 2" xfId="14418"/>
    <cellStyle name="Moeda 2 2 6 4 2 2" xfId="49543"/>
    <cellStyle name="Moeda 2 2 6 4 3" xfId="22311"/>
    <cellStyle name="Moeda 2 2 6 4 4" xfId="30439"/>
    <cellStyle name="Moeda 2 2 6 4 5" xfId="38580"/>
    <cellStyle name="Moeda 2 2 6 4 6" xfId="56418"/>
    <cellStyle name="Moeda 2 2 6 5" xfId="4933"/>
    <cellStyle name="Moeda 2 2 6 5 2" xfId="15910"/>
    <cellStyle name="Moeda 2 2 6 5 2 2" xfId="51035"/>
    <cellStyle name="Moeda 2 2 6 5 3" xfId="23935"/>
    <cellStyle name="Moeda 2 2 6 5 4" xfId="32063"/>
    <cellStyle name="Moeda 2 2 6 5 5" xfId="40204"/>
    <cellStyle name="Moeda 2 2 6 5 6" xfId="56419"/>
    <cellStyle name="Moeda 2 2 6 6" xfId="4934"/>
    <cellStyle name="Moeda 2 2 6 6 2" xfId="11442"/>
    <cellStyle name="Moeda 2 2 6 6 2 2" xfId="46579"/>
    <cellStyle name="Moeda 2 2 6 6 3" xfId="19075"/>
    <cellStyle name="Moeda 2 2 6 6 4" xfId="27203"/>
    <cellStyle name="Moeda 2 2 6 6 5" xfId="35344"/>
    <cellStyle name="Moeda 2 2 6 6 6" xfId="56420"/>
    <cellStyle name="Moeda 2 2 6 7" xfId="9896"/>
    <cellStyle name="Moeda 2 2 6 7 2" xfId="45087"/>
    <cellStyle name="Moeda 2 2 6 8" xfId="17439"/>
    <cellStyle name="Moeda 2 2 6 9" xfId="25567"/>
    <cellStyle name="Moeda 2 2 7" xfId="4935"/>
    <cellStyle name="Moeda 2 2 7 10" xfId="34052"/>
    <cellStyle name="Moeda 2 2 7 11" xfId="56421"/>
    <cellStyle name="Moeda 2 2 7 2" xfId="4936"/>
    <cellStyle name="Moeda 2 2 7 2 10" xfId="56422"/>
    <cellStyle name="Moeda 2 2 7 2 2" xfId="4937"/>
    <cellStyle name="Moeda 2 2 7 2 2 2" xfId="13987"/>
    <cellStyle name="Moeda 2 2 7 2 2 2 2" xfId="49112"/>
    <cellStyle name="Moeda 2 2 7 2 2 3" xfId="21844"/>
    <cellStyle name="Moeda 2 2 7 2 2 4" xfId="29972"/>
    <cellStyle name="Moeda 2 2 7 2 2 5" xfId="38113"/>
    <cellStyle name="Moeda 2 2 7 2 2 6" xfId="56423"/>
    <cellStyle name="Moeda 2 2 7 2 3" xfId="4938"/>
    <cellStyle name="Moeda 2 2 7 2 3 2" xfId="15475"/>
    <cellStyle name="Moeda 2 2 7 2 3 2 2" xfId="50600"/>
    <cellStyle name="Moeda 2 2 7 2 3 3" xfId="23464"/>
    <cellStyle name="Moeda 2 2 7 2 3 4" xfId="31592"/>
    <cellStyle name="Moeda 2 2 7 2 3 5" xfId="39733"/>
    <cellStyle name="Moeda 2 2 7 2 3 6" xfId="56424"/>
    <cellStyle name="Moeda 2 2 7 2 4" xfId="4939"/>
    <cellStyle name="Moeda 2 2 7 2 4 2" xfId="16967"/>
    <cellStyle name="Moeda 2 2 7 2 4 2 2" xfId="52092"/>
    <cellStyle name="Moeda 2 2 7 2 4 3" xfId="25088"/>
    <cellStyle name="Moeda 2 2 7 2 4 4" xfId="33216"/>
    <cellStyle name="Moeda 2 2 7 2 4 5" xfId="41357"/>
    <cellStyle name="Moeda 2 2 7 2 4 6" xfId="56425"/>
    <cellStyle name="Moeda 2 2 7 2 5" xfId="4940"/>
    <cellStyle name="Moeda 2 2 7 2 5 2" xfId="12513"/>
    <cellStyle name="Moeda 2 2 7 2 5 2 2" xfId="47638"/>
    <cellStyle name="Moeda 2 2 7 2 5 3" xfId="20228"/>
    <cellStyle name="Moeda 2 2 7 2 5 4" xfId="28356"/>
    <cellStyle name="Moeda 2 2 7 2 5 5" xfId="36497"/>
    <cellStyle name="Moeda 2 2 7 2 5 6" xfId="56426"/>
    <cellStyle name="Moeda 2 2 7 2 6" xfId="10983"/>
    <cellStyle name="Moeda 2 2 7 2 6 2" xfId="46136"/>
    <cellStyle name="Moeda 2 2 7 2 7" xfId="18592"/>
    <cellStyle name="Moeda 2 2 7 2 8" xfId="26720"/>
    <cellStyle name="Moeda 2 2 7 2 9" xfId="34861"/>
    <cellStyle name="Moeda 2 2 7 3" xfId="4941"/>
    <cellStyle name="Moeda 2 2 7 3 2" xfId="13249"/>
    <cellStyle name="Moeda 2 2 7 3 2 2" xfId="48374"/>
    <cellStyle name="Moeda 2 2 7 3 3" xfId="21035"/>
    <cellStyle name="Moeda 2 2 7 3 4" xfId="29163"/>
    <cellStyle name="Moeda 2 2 7 3 5" xfId="37304"/>
    <cellStyle name="Moeda 2 2 7 3 6" xfId="56427"/>
    <cellStyle name="Moeda 2 2 7 4" xfId="4942"/>
    <cellStyle name="Moeda 2 2 7 4 2" xfId="14732"/>
    <cellStyle name="Moeda 2 2 7 4 2 2" xfId="49857"/>
    <cellStyle name="Moeda 2 2 7 4 3" xfId="22655"/>
    <cellStyle name="Moeda 2 2 7 4 4" xfId="30783"/>
    <cellStyle name="Moeda 2 2 7 4 5" xfId="38924"/>
    <cellStyle name="Moeda 2 2 7 4 6" xfId="56428"/>
    <cellStyle name="Moeda 2 2 7 5" xfId="4943"/>
    <cellStyle name="Moeda 2 2 7 5 2" xfId="16224"/>
    <cellStyle name="Moeda 2 2 7 5 2 2" xfId="51349"/>
    <cellStyle name="Moeda 2 2 7 5 3" xfId="24279"/>
    <cellStyle name="Moeda 2 2 7 5 4" xfId="32407"/>
    <cellStyle name="Moeda 2 2 7 5 5" xfId="40548"/>
    <cellStyle name="Moeda 2 2 7 5 6" xfId="56429"/>
    <cellStyle name="Moeda 2 2 7 6" xfId="4944"/>
    <cellStyle name="Moeda 2 2 7 6 2" xfId="11756"/>
    <cellStyle name="Moeda 2 2 7 6 2 2" xfId="46893"/>
    <cellStyle name="Moeda 2 2 7 6 3" xfId="19419"/>
    <cellStyle name="Moeda 2 2 7 6 4" xfId="27547"/>
    <cellStyle name="Moeda 2 2 7 6 5" xfId="35688"/>
    <cellStyle name="Moeda 2 2 7 6 6" xfId="56430"/>
    <cellStyle name="Moeda 2 2 7 7" xfId="10233"/>
    <cellStyle name="Moeda 2 2 7 7 2" xfId="45399"/>
    <cellStyle name="Moeda 2 2 7 8" xfId="17783"/>
    <cellStyle name="Moeda 2 2 7 9" xfId="25911"/>
    <cellStyle name="Moeda 2 2 8" xfId="4945"/>
    <cellStyle name="Moeda 2 2 8 10" xfId="34119"/>
    <cellStyle name="Moeda 2 2 8 11" xfId="56431"/>
    <cellStyle name="Moeda 2 2 8 2" xfId="4946"/>
    <cellStyle name="Moeda 2 2 8 2 10" xfId="56432"/>
    <cellStyle name="Moeda 2 2 8 2 2" xfId="4947"/>
    <cellStyle name="Moeda 2 2 8 2 2 2" xfId="14048"/>
    <cellStyle name="Moeda 2 2 8 2 2 2 2" xfId="49173"/>
    <cellStyle name="Moeda 2 2 8 2 2 3" xfId="21911"/>
    <cellStyle name="Moeda 2 2 8 2 2 4" xfId="30039"/>
    <cellStyle name="Moeda 2 2 8 2 2 5" xfId="38180"/>
    <cellStyle name="Moeda 2 2 8 2 2 6" xfId="56433"/>
    <cellStyle name="Moeda 2 2 8 2 3" xfId="4948"/>
    <cellStyle name="Moeda 2 2 8 2 3 2" xfId="15536"/>
    <cellStyle name="Moeda 2 2 8 2 3 2 2" xfId="50661"/>
    <cellStyle name="Moeda 2 2 8 2 3 3" xfId="23531"/>
    <cellStyle name="Moeda 2 2 8 2 3 4" xfId="31659"/>
    <cellStyle name="Moeda 2 2 8 2 3 5" xfId="39800"/>
    <cellStyle name="Moeda 2 2 8 2 3 6" xfId="56434"/>
    <cellStyle name="Moeda 2 2 8 2 4" xfId="4949"/>
    <cellStyle name="Moeda 2 2 8 2 4 2" xfId="17028"/>
    <cellStyle name="Moeda 2 2 8 2 4 2 2" xfId="52153"/>
    <cellStyle name="Moeda 2 2 8 2 4 3" xfId="25155"/>
    <cellStyle name="Moeda 2 2 8 2 4 4" xfId="33283"/>
    <cellStyle name="Moeda 2 2 8 2 4 5" xfId="41424"/>
    <cellStyle name="Moeda 2 2 8 2 4 6" xfId="56435"/>
    <cellStyle name="Moeda 2 2 8 2 5" xfId="4950"/>
    <cellStyle name="Moeda 2 2 8 2 5 2" xfId="12574"/>
    <cellStyle name="Moeda 2 2 8 2 5 2 2" xfId="47699"/>
    <cellStyle name="Moeda 2 2 8 2 5 3" xfId="20295"/>
    <cellStyle name="Moeda 2 2 8 2 5 4" xfId="28423"/>
    <cellStyle name="Moeda 2 2 8 2 5 5" xfId="36564"/>
    <cellStyle name="Moeda 2 2 8 2 5 6" xfId="56436"/>
    <cellStyle name="Moeda 2 2 8 2 6" xfId="11044"/>
    <cellStyle name="Moeda 2 2 8 2 6 2" xfId="46197"/>
    <cellStyle name="Moeda 2 2 8 2 7" xfId="18659"/>
    <cellStyle name="Moeda 2 2 8 2 8" xfId="26787"/>
    <cellStyle name="Moeda 2 2 8 2 9" xfId="34928"/>
    <cellStyle name="Moeda 2 2 8 3" xfId="4951"/>
    <cellStyle name="Moeda 2 2 8 3 2" xfId="13310"/>
    <cellStyle name="Moeda 2 2 8 3 2 2" xfId="48435"/>
    <cellStyle name="Moeda 2 2 8 3 3" xfId="21102"/>
    <cellStyle name="Moeda 2 2 8 3 4" xfId="29230"/>
    <cellStyle name="Moeda 2 2 8 3 5" xfId="37371"/>
    <cellStyle name="Moeda 2 2 8 3 6" xfId="56437"/>
    <cellStyle name="Moeda 2 2 8 4" xfId="4952"/>
    <cellStyle name="Moeda 2 2 8 4 2" xfId="14793"/>
    <cellStyle name="Moeda 2 2 8 4 2 2" xfId="49918"/>
    <cellStyle name="Moeda 2 2 8 4 3" xfId="22722"/>
    <cellStyle name="Moeda 2 2 8 4 4" xfId="30850"/>
    <cellStyle name="Moeda 2 2 8 4 5" xfId="38991"/>
    <cellStyle name="Moeda 2 2 8 4 6" xfId="56438"/>
    <cellStyle name="Moeda 2 2 8 5" xfId="4953"/>
    <cellStyle name="Moeda 2 2 8 5 2" xfId="16285"/>
    <cellStyle name="Moeda 2 2 8 5 2 2" xfId="51410"/>
    <cellStyle name="Moeda 2 2 8 5 3" xfId="24346"/>
    <cellStyle name="Moeda 2 2 8 5 4" xfId="32474"/>
    <cellStyle name="Moeda 2 2 8 5 5" xfId="40615"/>
    <cellStyle name="Moeda 2 2 8 5 6" xfId="56439"/>
    <cellStyle name="Moeda 2 2 8 6" xfId="4954"/>
    <cellStyle name="Moeda 2 2 8 6 2" xfId="11817"/>
    <cellStyle name="Moeda 2 2 8 6 2 2" xfId="46954"/>
    <cellStyle name="Moeda 2 2 8 6 3" xfId="19486"/>
    <cellStyle name="Moeda 2 2 8 6 4" xfId="27614"/>
    <cellStyle name="Moeda 2 2 8 6 5" xfId="35755"/>
    <cellStyle name="Moeda 2 2 8 6 6" xfId="56440"/>
    <cellStyle name="Moeda 2 2 8 7" xfId="10295"/>
    <cellStyle name="Moeda 2 2 8 7 2" xfId="45460"/>
    <cellStyle name="Moeda 2 2 8 8" xfId="17850"/>
    <cellStyle name="Moeda 2 2 8 9" xfId="25978"/>
    <cellStyle name="Moeda 2 2 9" xfId="4955"/>
    <cellStyle name="Moeda 2 2 9 10" xfId="34186"/>
    <cellStyle name="Moeda 2 2 9 11" xfId="56441"/>
    <cellStyle name="Moeda 2 2 9 2" xfId="4956"/>
    <cellStyle name="Moeda 2 2 9 2 10" xfId="56442"/>
    <cellStyle name="Moeda 2 2 9 2 2" xfId="4957"/>
    <cellStyle name="Moeda 2 2 9 2 2 2" xfId="14109"/>
    <cellStyle name="Moeda 2 2 9 2 2 2 2" xfId="49234"/>
    <cellStyle name="Moeda 2 2 9 2 2 3" xfId="21978"/>
    <cellStyle name="Moeda 2 2 9 2 2 4" xfId="30106"/>
    <cellStyle name="Moeda 2 2 9 2 2 5" xfId="38247"/>
    <cellStyle name="Moeda 2 2 9 2 2 6" xfId="56443"/>
    <cellStyle name="Moeda 2 2 9 2 3" xfId="4958"/>
    <cellStyle name="Moeda 2 2 9 2 3 2" xfId="15597"/>
    <cellStyle name="Moeda 2 2 9 2 3 2 2" xfId="50722"/>
    <cellStyle name="Moeda 2 2 9 2 3 3" xfId="23598"/>
    <cellStyle name="Moeda 2 2 9 2 3 4" xfId="31726"/>
    <cellStyle name="Moeda 2 2 9 2 3 5" xfId="39867"/>
    <cellStyle name="Moeda 2 2 9 2 3 6" xfId="56444"/>
    <cellStyle name="Moeda 2 2 9 2 4" xfId="4959"/>
    <cellStyle name="Moeda 2 2 9 2 4 2" xfId="17089"/>
    <cellStyle name="Moeda 2 2 9 2 4 2 2" xfId="52214"/>
    <cellStyle name="Moeda 2 2 9 2 4 3" xfId="25222"/>
    <cellStyle name="Moeda 2 2 9 2 4 4" xfId="33350"/>
    <cellStyle name="Moeda 2 2 9 2 4 5" xfId="41491"/>
    <cellStyle name="Moeda 2 2 9 2 4 6" xfId="56445"/>
    <cellStyle name="Moeda 2 2 9 2 5" xfId="4960"/>
    <cellStyle name="Moeda 2 2 9 2 5 2" xfId="12635"/>
    <cellStyle name="Moeda 2 2 9 2 5 2 2" xfId="47760"/>
    <cellStyle name="Moeda 2 2 9 2 5 3" xfId="20362"/>
    <cellStyle name="Moeda 2 2 9 2 5 4" xfId="28490"/>
    <cellStyle name="Moeda 2 2 9 2 5 5" xfId="36631"/>
    <cellStyle name="Moeda 2 2 9 2 5 6" xfId="56446"/>
    <cellStyle name="Moeda 2 2 9 2 6" xfId="11106"/>
    <cellStyle name="Moeda 2 2 9 2 6 2" xfId="46258"/>
    <cellStyle name="Moeda 2 2 9 2 7" xfId="18726"/>
    <cellStyle name="Moeda 2 2 9 2 8" xfId="26854"/>
    <cellStyle name="Moeda 2 2 9 2 9" xfId="34995"/>
    <cellStyle name="Moeda 2 2 9 3" xfId="4961"/>
    <cellStyle name="Moeda 2 2 9 3 2" xfId="13371"/>
    <cellStyle name="Moeda 2 2 9 3 2 2" xfId="48496"/>
    <cellStyle name="Moeda 2 2 9 3 3" xfId="21169"/>
    <cellStyle name="Moeda 2 2 9 3 4" xfId="29297"/>
    <cellStyle name="Moeda 2 2 9 3 5" xfId="37438"/>
    <cellStyle name="Moeda 2 2 9 3 6" xfId="56447"/>
    <cellStyle name="Moeda 2 2 9 4" xfId="4962"/>
    <cellStyle name="Moeda 2 2 9 4 2" xfId="14854"/>
    <cellStyle name="Moeda 2 2 9 4 2 2" xfId="49979"/>
    <cellStyle name="Moeda 2 2 9 4 3" xfId="22789"/>
    <cellStyle name="Moeda 2 2 9 4 4" xfId="30917"/>
    <cellStyle name="Moeda 2 2 9 4 5" xfId="39058"/>
    <cellStyle name="Moeda 2 2 9 4 6" xfId="56448"/>
    <cellStyle name="Moeda 2 2 9 5" xfId="4963"/>
    <cellStyle name="Moeda 2 2 9 5 2" xfId="16346"/>
    <cellStyle name="Moeda 2 2 9 5 2 2" xfId="51471"/>
    <cellStyle name="Moeda 2 2 9 5 3" xfId="24413"/>
    <cellStyle name="Moeda 2 2 9 5 4" xfId="32541"/>
    <cellStyle name="Moeda 2 2 9 5 5" xfId="40682"/>
    <cellStyle name="Moeda 2 2 9 5 6" xfId="56449"/>
    <cellStyle name="Moeda 2 2 9 6" xfId="4964"/>
    <cellStyle name="Moeda 2 2 9 6 2" xfId="11878"/>
    <cellStyle name="Moeda 2 2 9 6 2 2" xfId="47015"/>
    <cellStyle name="Moeda 2 2 9 6 3" xfId="19553"/>
    <cellStyle name="Moeda 2 2 9 6 4" xfId="27681"/>
    <cellStyle name="Moeda 2 2 9 6 5" xfId="35822"/>
    <cellStyle name="Moeda 2 2 9 6 6" xfId="56450"/>
    <cellStyle name="Moeda 2 2 9 7" xfId="10362"/>
    <cellStyle name="Moeda 2 2 9 7 2" xfId="45518"/>
    <cellStyle name="Moeda 2 2 9 8" xfId="17917"/>
    <cellStyle name="Moeda 2 2 9 9" xfId="26045"/>
    <cellStyle name="Moeda 2 20" xfId="33399"/>
    <cellStyle name="Moeda 2 21" xfId="56239"/>
    <cellStyle name="Moeda 2 3" xfId="265"/>
    <cellStyle name="Moeda 2 3 10" xfId="4966"/>
    <cellStyle name="Moeda 2 3 10 2" xfId="14155"/>
    <cellStyle name="Moeda 2 3 10 2 2" xfId="49280"/>
    <cellStyle name="Moeda 2 3 10 3" xfId="22024"/>
    <cellStyle name="Moeda 2 3 10 4" xfId="30152"/>
    <cellStyle name="Moeda 2 3 10 5" xfId="38293"/>
    <cellStyle name="Moeda 2 3 10 6" xfId="56452"/>
    <cellStyle name="Moeda 2 3 11" xfId="4967"/>
    <cellStyle name="Moeda 2 3 11 2" xfId="15647"/>
    <cellStyle name="Moeda 2 3 11 2 2" xfId="50772"/>
    <cellStyle name="Moeda 2 3 11 3" xfId="23648"/>
    <cellStyle name="Moeda 2 3 11 4" xfId="31776"/>
    <cellStyle name="Moeda 2 3 11 5" xfId="39917"/>
    <cellStyle name="Moeda 2 3 11 6" xfId="56453"/>
    <cellStyle name="Moeda 2 3 12" xfId="4968"/>
    <cellStyle name="Moeda 2 3 12 2" xfId="11187"/>
    <cellStyle name="Moeda 2 3 12 2 2" xfId="46326"/>
    <cellStyle name="Moeda 2 3 12 3" xfId="18800"/>
    <cellStyle name="Moeda 2 3 12 4" xfId="26928"/>
    <cellStyle name="Moeda 2 3 12 5" xfId="35069"/>
    <cellStyle name="Moeda 2 3 12 6" xfId="56454"/>
    <cellStyle name="Moeda 2 3 13" xfId="4965"/>
    <cellStyle name="Moeda 2 3 14" xfId="2469"/>
    <cellStyle name="Moeda 2 3 14 2" xfId="43174"/>
    <cellStyle name="Moeda 2 3 15" xfId="17152"/>
    <cellStyle name="Moeda 2 3 16" xfId="25280"/>
    <cellStyle name="Moeda 2 3 17" xfId="33408"/>
    <cellStyle name="Moeda 2 3 18" xfId="56451"/>
    <cellStyle name="Moeda 2 3 2" xfId="4969"/>
    <cellStyle name="Moeda 2 3 2 10" xfId="25326"/>
    <cellStyle name="Moeda 2 3 2 11" xfId="33454"/>
    <cellStyle name="Moeda 2 3 2 12" xfId="56455"/>
    <cellStyle name="Moeda 2 3 2 2" xfId="4970"/>
    <cellStyle name="Moeda 2 3 2 2 10" xfId="33766"/>
    <cellStyle name="Moeda 2 3 2 2 11" xfId="56456"/>
    <cellStyle name="Moeda 2 3 2 2 2" xfId="4971"/>
    <cellStyle name="Moeda 2 3 2 2 2 10" xfId="56457"/>
    <cellStyle name="Moeda 2 3 2 2 2 2" xfId="4972"/>
    <cellStyle name="Moeda 2 3 2 2 2 2 2" xfId="13731"/>
    <cellStyle name="Moeda 2 3 2 2 2 2 2 2" xfId="48856"/>
    <cellStyle name="Moeda 2 3 2 2 2 2 3" xfId="21558"/>
    <cellStyle name="Moeda 2 3 2 2 2 2 4" xfId="29686"/>
    <cellStyle name="Moeda 2 3 2 2 2 2 5" xfId="37827"/>
    <cellStyle name="Moeda 2 3 2 2 2 2 6" xfId="56458"/>
    <cellStyle name="Moeda 2 3 2 2 2 3" xfId="4973"/>
    <cellStyle name="Moeda 2 3 2 2 2 3 2" xfId="15219"/>
    <cellStyle name="Moeda 2 3 2 2 2 3 2 2" xfId="50344"/>
    <cellStyle name="Moeda 2 3 2 2 2 3 3" xfId="23178"/>
    <cellStyle name="Moeda 2 3 2 2 2 3 4" xfId="31306"/>
    <cellStyle name="Moeda 2 3 2 2 2 3 5" xfId="39447"/>
    <cellStyle name="Moeda 2 3 2 2 2 3 6" xfId="56459"/>
    <cellStyle name="Moeda 2 3 2 2 2 4" xfId="4974"/>
    <cellStyle name="Moeda 2 3 2 2 2 4 2" xfId="16711"/>
    <cellStyle name="Moeda 2 3 2 2 2 4 2 2" xfId="51836"/>
    <cellStyle name="Moeda 2 3 2 2 2 4 3" xfId="24802"/>
    <cellStyle name="Moeda 2 3 2 2 2 4 4" xfId="32930"/>
    <cellStyle name="Moeda 2 3 2 2 2 4 5" xfId="41071"/>
    <cellStyle name="Moeda 2 3 2 2 2 4 6" xfId="56460"/>
    <cellStyle name="Moeda 2 3 2 2 2 5" xfId="4975"/>
    <cellStyle name="Moeda 2 3 2 2 2 5 2" xfId="12257"/>
    <cellStyle name="Moeda 2 3 2 2 2 5 2 2" xfId="47382"/>
    <cellStyle name="Moeda 2 3 2 2 2 5 3" xfId="19942"/>
    <cellStyle name="Moeda 2 3 2 2 2 5 4" xfId="28070"/>
    <cellStyle name="Moeda 2 3 2 2 2 5 5" xfId="36211"/>
    <cellStyle name="Moeda 2 3 2 2 2 5 6" xfId="56461"/>
    <cellStyle name="Moeda 2 3 2 2 2 6" xfId="10727"/>
    <cellStyle name="Moeda 2 3 2 2 2 6 2" xfId="45880"/>
    <cellStyle name="Moeda 2 3 2 2 2 7" xfId="18306"/>
    <cellStyle name="Moeda 2 3 2 2 2 8" xfId="26434"/>
    <cellStyle name="Moeda 2 3 2 2 2 9" xfId="34575"/>
    <cellStyle name="Moeda 2 3 2 2 3" xfId="4976"/>
    <cellStyle name="Moeda 2 3 2 2 3 2" xfId="12998"/>
    <cellStyle name="Moeda 2 3 2 2 3 2 2" xfId="48123"/>
    <cellStyle name="Moeda 2 3 2 2 3 3" xfId="20749"/>
    <cellStyle name="Moeda 2 3 2 2 3 4" xfId="28877"/>
    <cellStyle name="Moeda 2 3 2 2 3 5" xfId="37018"/>
    <cellStyle name="Moeda 2 3 2 2 3 6" xfId="56462"/>
    <cellStyle name="Moeda 2 3 2 2 4" xfId="4977"/>
    <cellStyle name="Moeda 2 3 2 2 4 2" xfId="14476"/>
    <cellStyle name="Moeda 2 3 2 2 4 2 2" xfId="49601"/>
    <cellStyle name="Moeda 2 3 2 2 4 3" xfId="22369"/>
    <cellStyle name="Moeda 2 3 2 2 4 4" xfId="30497"/>
    <cellStyle name="Moeda 2 3 2 2 4 5" xfId="38638"/>
    <cellStyle name="Moeda 2 3 2 2 4 6" xfId="56463"/>
    <cellStyle name="Moeda 2 3 2 2 5" xfId="4978"/>
    <cellStyle name="Moeda 2 3 2 2 5 2" xfId="15968"/>
    <cellStyle name="Moeda 2 3 2 2 5 2 2" xfId="51093"/>
    <cellStyle name="Moeda 2 3 2 2 5 3" xfId="23993"/>
    <cellStyle name="Moeda 2 3 2 2 5 4" xfId="32121"/>
    <cellStyle name="Moeda 2 3 2 2 5 5" xfId="40262"/>
    <cellStyle name="Moeda 2 3 2 2 5 6" xfId="56464"/>
    <cellStyle name="Moeda 2 3 2 2 6" xfId="4979"/>
    <cellStyle name="Moeda 2 3 2 2 6 2" xfId="11500"/>
    <cellStyle name="Moeda 2 3 2 2 6 2 2" xfId="46637"/>
    <cellStyle name="Moeda 2 3 2 2 6 3" xfId="19133"/>
    <cellStyle name="Moeda 2 3 2 2 6 4" xfId="27261"/>
    <cellStyle name="Moeda 2 3 2 2 6 5" xfId="35402"/>
    <cellStyle name="Moeda 2 3 2 2 6 6" xfId="56465"/>
    <cellStyle name="Moeda 2 3 2 2 7" xfId="9956"/>
    <cellStyle name="Moeda 2 3 2 2 7 2" xfId="45145"/>
    <cellStyle name="Moeda 2 3 2 2 8" xfId="17497"/>
    <cellStyle name="Moeda 2 3 2 2 9" xfId="25625"/>
    <cellStyle name="Moeda 2 3 2 3" xfId="4980"/>
    <cellStyle name="Moeda 2 3 2 3 10" xfId="56466"/>
    <cellStyle name="Moeda 2 3 2 3 2" xfId="4981"/>
    <cellStyle name="Moeda 2 3 2 3 2 2" xfId="13461"/>
    <cellStyle name="Moeda 2 3 2 3 2 2 2" xfId="48586"/>
    <cellStyle name="Moeda 2 3 2 3 2 3" xfId="21259"/>
    <cellStyle name="Moeda 2 3 2 3 2 4" xfId="29387"/>
    <cellStyle name="Moeda 2 3 2 3 2 5" xfId="37528"/>
    <cellStyle name="Moeda 2 3 2 3 2 6" xfId="56467"/>
    <cellStyle name="Moeda 2 3 2 3 3" xfId="4982"/>
    <cellStyle name="Moeda 2 3 2 3 3 2" xfId="14944"/>
    <cellStyle name="Moeda 2 3 2 3 3 2 2" xfId="50069"/>
    <cellStyle name="Moeda 2 3 2 3 3 3" xfId="22879"/>
    <cellStyle name="Moeda 2 3 2 3 3 4" xfId="31007"/>
    <cellStyle name="Moeda 2 3 2 3 3 5" xfId="39148"/>
    <cellStyle name="Moeda 2 3 2 3 3 6" xfId="56468"/>
    <cellStyle name="Moeda 2 3 2 3 4" xfId="4983"/>
    <cellStyle name="Moeda 2 3 2 3 4 2" xfId="16436"/>
    <cellStyle name="Moeda 2 3 2 3 4 2 2" xfId="51561"/>
    <cellStyle name="Moeda 2 3 2 3 4 3" xfId="24503"/>
    <cellStyle name="Moeda 2 3 2 3 4 4" xfId="32631"/>
    <cellStyle name="Moeda 2 3 2 3 4 5" xfId="40772"/>
    <cellStyle name="Moeda 2 3 2 3 4 6" xfId="56469"/>
    <cellStyle name="Moeda 2 3 2 3 5" xfId="4984"/>
    <cellStyle name="Moeda 2 3 2 3 5 2" xfId="12007"/>
    <cellStyle name="Moeda 2 3 2 3 5 2 2" xfId="47138"/>
    <cellStyle name="Moeda 2 3 2 3 5 3" xfId="19680"/>
    <cellStyle name="Moeda 2 3 2 3 5 4" xfId="27808"/>
    <cellStyle name="Moeda 2 3 2 3 5 5" xfId="35949"/>
    <cellStyle name="Moeda 2 3 2 3 5 6" xfId="56470"/>
    <cellStyle name="Moeda 2 3 2 3 6" xfId="10452"/>
    <cellStyle name="Moeda 2 3 2 3 6 2" xfId="45605"/>
    <cellStyle name="Moeda 2 3 2 3 7" xfId="18007"/>
    <cellStyle name="Moeda 2 3 2 3 8" xfId="26135"/>
    <cellStyle name="Moeda 2 3 2 3 9" xfId="34276"/>
    <cellStyle name="Moeda 2 3 2 4" xfId="4985"/>
    <cellStyle name="Moeda 2 3 2 4 2" xfId="12723"/>
    <cellStyle name="Moeda 2 3 2 4 2 2" xfId="47848"/>
    <cellStyle name="Moeda 2 3 2 4 3" xfId="20450"/>
    <cellStyle name="Moeda 2 3 2 4 4" xfId="28578"/>
    <cellStyle name="Moeda 2 3 2 4 5" xfId="36719"/>
    <cellStyle name="Moeda 2 3 2 4 6" xfId="56471"/>
    <cellStyle name="Moeda 2 3 2 5" xfId="4986"/>
    <cellStyle name="Moeda 2 3 2 5 2" xfId="14201"/>
    <cellStyle name="Moeda 2 3 2 5 2 2" xfId="49326"/>
    <cellStyle name="Moeda 2 3 2 5 3" xfId="22070"/>
    <cellStyle name="Moeda 2 3 2 5 4" xfId="30198"/>
    <cellStyle name="Moeda 2 3 2 5 5" xfId="38339"/>
    <cellStyle name="Moeda 2 3 2 5 6" xfId="56472"/>
    <cellStyle name="Moeda 2 3 2 6" xfId="4987"/>
    <cellStyle name="Moeda 2 3 2 6 2" xfId="15693"/>
    <cellStyle name="Moeda 2 3 2 6 2 2" xfId="50818"/>
    <cellStyle name="Moeda 2 3 2 6 3" xfId="23694"/>
    <cellStyle name="Moeda 2 3 2 6 4" xfId="31822"/>
    <cellStyle name="Moeda 2 3 2 6 5" xfId="39963"/>
    <cellStyle name="Moeda 2 3 2 6 6" xfId="56473"/>
    <cellStyle name="Moeda 2 3 2 7" xfId="4988"/>
    <cellStyle name="Moeda 2 3 2 7 2" xfId="11233"/>
    <cellStyle name="Moeda 2 3 2 7 2 2" xfId="46372"/>
    <cellStyle name="Moeda 2 3 2 7 3" xfId="18846"/>
    <cellStyle name="Moeda 2 3 2 7 4" xfId="26974"/>
    <cellStyle name="Moeda 2 3 2 7 5" xfId="35115"/>
    <cellStyle name="Moeda 2 3 2 7 6" xfId="56474"/>
    <cellStyle name="Moeda 2 3 2 8" xfId="9589"/>
    <cellStyle name="Moeda 2 3 2 8 2" xfId="44871"/>
    <cellStyle name="Moeda 2 3 2 9" xfId="17198"/>
    <cellStyle name="Moeda 2 3 3" xfId="4989"/>
    <cellStyle name="Moeda 2 3 3 10" xfId="33684"/>
    <cellStyle name="Moeda 2 3 3 11" xfId="56475"/>
    <cellStyle name="Moeda 2 3 3 2" xfId="4990"/>
    <cellStyle name="Moeda 2 3 3 2 10" xfId="56476"/>
    <cellStyle name="Moeda 2 3 3 2 2" xfId="4991"/>
    <cellStyle name="Moeda 2 3 3 2 2 2" xfId="13649"/>
    <cellStyle name="Moeda 2 3 3 2 2 2 2" xfId="48774"/>
    <cellStyle name="Moeda 2 3 3 2 2 3" xfId="21476"/>
    <cellStyle name="Moeda 2 3 3 2 2 4" xfId="29604"/>
    <cellStyle name="Moeda 2 3 3 2 2 5" xfId="37745"/>
    <cellStyle name="Moeda 2 3 3 2 2 6" xfId="56477"/>
    <cellStyle name="Moeda 2 3 3 2 3" xfId="4992"/>
    <cellStyle name="Moeda 2 3 3 2 3 2" xfId="15137"/>
    <cellStyle name="Moeda 2 3 3 2 3 2 2" xfId="50262"/>
    <cellStyle name="Moeda 2 3 3 2 3 3" xfId="23096"/>
    <cellStyle name="Moeda 2 3 3 2 3 4" xfId="31224"/>
    <cellStyle name="Moeda 2 3 3 2 3 5" xfId="39365"/>
    <cellStyle name="Moeda 2 3 3 2 3 6" xfId="56478"/>
    <cellStyle name="Moeda 2 3 3 2 4" xfId="4993"/>
    <cellStyle name="Moeda 2 3 3 2 4 2" xfId="16629"/>
    <cellStyle name="Moeda 2 3 3 2 4 2 2" xfId="51754"/>
    <cellStyle name="Moeda 2 3 3 2 4 3" xfId="24720"/>
    <cellStyle name="Moeda 2 3 3 2 4 4" xfId="32848"/>
    <cellStyle name="Moeda 2 3 3 2 4 5" xfId="40989"/>
    <cellStyle name="Moeda 2 3 3 2 4 6" xfId="56479"/>
    <cellStyle name="Moeda 2 3 3 2 5" xfId="4994"/>
    <cellStyle name="Moeda 2 3 3 2 5 2" xfId="12175"/>
    <cellStyle name="Moeda 2 3 3 2 5 2 2" xfId="47300"/>
    <cellStyle name="Moeda 2 3 3 2 5 3" xfId="19860"/>
    <cellStyle name="Moeda 2 3 3 2 5 4" xfId="27988"/>
    <cellStyle name="Moeda 2 3 3 2 5 5" xfId="36129"/>
    <cellStyle name="Moeda 2 3 3 2 5 6" xfId="56480"/>
    <cellStyle name="Moeda 2 3 3 2 6" xfId="10645"/>
    <cellStyle name="Moeda 2 3 3 2 6 2" xfId="45798"/>
    <cellStyle name="Moeda 2 3 3 2 7" xfId="18224"/>
    <cellStyle name="Moeda 2 3 3 2 8" xfId="26352"/>
    <cellStyle name="Moeda 2 3 3 2 9" xfId="34493"/>
    <cellStyle name="Moeda 2 3 3 3" xfId="4995"/>
    <cellStyle name="Moeda 2 3 3 3 2" xfId="12916"/>
    <cellStyle name="Moeda 2 3 3 3 2 2" xfId="48041"/>
    <cellStyle name="Moeda 2 3 3 3 3" xfId="20667"/>
    <cellStyle name="Moeda 2 3 3 3 4" xfId="28795"/>
    <cellStyle name="Moeda 2 3 3 3 5" xfId="36936"/>
    <cellStyle name="Moeda 2 3 3 3 6" xfId="56481"/>
    <cellStyle name="Moeda 2 3 3 4" xfId="4996"/>
    <cellStyle name="Moeda 2 3 3 4 2" xfId="14394"/>
    <cellStyle name="Moeda 2 3 3 4 2 2" xfId="49519"/>
    <cellStyle name="Moeda 2 3 3 4 3" xfId="22287"/>
    <cellStyle name="Moeda 2 3 3 4 4" xfId="30415"/>
    <cellStyle name="Moeda 2 3 3 4 5" xfId="38556"/>
    <cellStyle name="Moeda 2 3 3 4 6" xfId="56482"/>
    <cellStyle name="Moeda 2 3 3 5" xfId="4997"/>
    <cellStyle name="Moeda 2 3 3 5 2" xfId="15886"/>
    <cellStyle name="Moeda 2 3 3 5 2 2" xfId="51011"/>
    <cellStyle name="Moeda 2 3 3 5 3" xfId="23911"/>
    <cellStyle name="Moeda 2 3 3 5 4" xfId="32039"/>
    <cellStyle name="Moeda 2 3 3 5 5" xfId="40180"/>
    <cellStyle name="Moeda 2 3 3 5 6" xfId="56483"/>
    <cellStyle name="Moeda 2 3 3 6" xfId="4998"/>
    <cellStyle name="Moeda 2 3 3 6 2" xfId="11418"/>
    <cellStyle name="Moeda 2 3 3 6 2 2" xfId="46555"/>
    <cellStyle name="Moeda 2 3 3 6 3" xfId="19051"/>
    <cellStyle name="Moeda 2 3 3 6 4" xfId="27179"/>
    <cellStyle name="Moeda 2 3 3 6 5" xfId="35320"/>
    <cellStyle name="Moeda 2 3 3 6 6" xfId="56484"/>
    <cellStyle name="Moeda 2 3 3 7" xfId="9835"/>
    <cellStyle name="Moeda 2 3 3 7 2" xfId="45063"/>
    <cellStyle name="Moeda 2 3 3 8" xfId="17415"/>
    <cellStyle name="Moeda 2 3 3 9" xfId="25543"/>
    <cellStyle name="Moeda 2 3 4" xfId="4999"/>
    <cellStyle name="Moeda 2 3 4 10" xfId="33720"/>
    <cellStyle name="Moeda 2 3 4 11" xfId="56485"/>
    <cellStyle name="Moeda 2 3 4 2" xfId="5000"/>
    <cellStyle name="Moeda 2 3 4 2 10" xfId="56486"/>
    <cellStyle name="Moeda 2 3 4 2 2" xfId="5001"/>
    <cellStyle name="Moeda 2 3 4 2 2 2" xfId="13685"/>
    <cellStyle name="Moeda 2 3 4 2 2 2 2" xfId="48810"/>
    <cellStyle name="Moeda 2 3 4 2 2 3" xfId="21512"/>
    <cellStyle name="Moeda 2 3 4 2 2 4" xfId="29640"/>
    <cellStyle name="Moeda 2 3 4 2 2 5" xfId="37781"/>
    <cellStyle name="Moeda 2 3 4 2 2 6" xfId="56487"/>
    <cellStyle name="Moeda 2 3 4 2 3" xfId="5002"/>
    <cellStyle name="Moeda 2 3 4 2 3 2" xfId="15173"/>
    <cellStyle name="Moeda 2 3 4 2 3 2 2" xfId="50298"/>
    <cellStyle name="Moeda 2 3 4 2 3 3" xfId="23132"/>
    <cellStyle name="Moeda 2 3 4 2 3 4" xfId="31260"/>
    <cellStyle name="Moeda 2 3 4 2 3 5" xfId="39401"/>
    <cellStyle name="Moeda 2 3 4 2 3 6" xfId="56488"/>
    <cellStyle name="Moeda 2 3 4 2 4" xfId="5003"/>
    <cellStyle name="Moeda 2 3 4 2 4 2" xfId="16665"/>
    <cellStyle name="Moeda 2 3 4 2 4 2 2" xfId="51790"/>
    <cellStyle name="Moeda 2 3 4 2 4 3" xfId="24756"/>
    <cellStyle name="Moeda 2 3 4 2 4 4" xfId="32884"/>
    <cellStyle name="Moeda 2 3 4 2 4 5" xfId="41025"/>
    <cellStyle name="Moeda 2 3 4 2 4 6" xfId="56489"/>
    <cellStyle name="Moeda 2 3 4 2 5" xfId="5004"/>
    <cellStyle name="Moeda 2 3 4 2 5 2" xfId="12211"/>
    <cellStyle name="Moeda 2 3 4 2 5 2 2" xfId="47336"/>
    <cellStyle name="Moeda 2 3 4 2 5 3" xfId="19896"/>
    <cellStyle name="Moeda 2 3 4 2 5 4" xfId="28024"/>
    <cellStyle name="Moeda 2 3 4 2 5 5" xfId="36165"/>
    <cellStyle name="Moeda 2 3 4 2 5 6" xfId="56490"/>
    <cellStyle name="Moeda 2 3 4 2 6" xfId="10681"/>
    <cellStyle name="Moeda 2 3 4 2 6 2" xfId="45834"/>
    <cellStyle name="Moeda 2 3 4 2 7" xfId="18260"/>
    <cellStyle name="Moeda 2 3 4 2 8" xfId="26388"/>
    <cellStyle name="Moeda 2 3 4 2 9" xfId="34529"/>
    <cellStyle name="Moeda 2 3 4 3" xfId="5005"/>
    <cellStyle name="Moeda 2 3 4 3 2" xfId="12952"/>
    <cellStyle name="Moeda 2 3 4 3 2 2" xfId="48077"/>
    <cellStyle name="Moeda 2 3 4 3 3" xfId="20703"/>
    <cellStyle name="Moeda 2 3 4 3 4" xfId="28831"/>
    <cellStyle name="Moeda 2 3 4 3 5" xfId="36972"/>
    <cellStyle name="Moeda 2 3 4 3 6" xfId="56491"/>
    <cellStyle name="Moeda 2 3 4 4" xfId="5006"/>
    <cellStyle name="Moeda 2 3 4 4 2" xfId="14430"/>
    <cellStyle name="Moeda 2 3 4 4 2 2" xfId="49555"/>
    <cellStyle name="Moeda 2 3 4 4 3" xfId="22323"/>
    <cellStyle name="Moeda 2 3 4 4 4" xfId="30451"/>
    <cellStyle name="Moeda 2 3 4 4 5" xfId="38592"/>
    <cellStyle name="Moeda 2 3 4 4 6" xfId="56492"/>
    <cellStyle name="Moeda 2 3 4 5" xfId="5007"/>
    <cellStyle name="Moeda 2 3 4 5 2" xfId="15922"/>
    <cellStyle name="Moeda 2 3 4 5 2 2" xfId="51047"/>
    <cellStyle name="Moeda 2 3 4 5 3" xfId="23947"/>
    <cellStyle name="Moeda 2 3 4 5 4" xfId="32075"/>
    <cellStyle name="Moeda 2 3 4 5 5" xfId="40216"/>
    <cellStyle name="Moeda 2 3 4 5 6" xfId="56493"/>
    <cellStyle name="Moeda 2 3 4 6" xfId="5008"/>
    <cellStyle name="Moeda 2 3 4 6 2" xfId="11454"/>
    <cellStyle name="Moeda 2 3 4 6 2 2" xfId="46591"/>
    <cellStyle name="Moeda 2 3 4 6 3" xfId="19087"/>
    <cellStyle name="Moeda 2 3 4 6 4" xfId="27215"/>
    <cellStyle name="Moeda 2 3 4 6 5" xfId="35356"/>
    <cellStyle name="Moeda 2 3 4 6 6" xfId="56494"/>
    <cellStyle name="Moeda 2 3 4 7" xfId="9910"/>
    <cellStyle name="Moeda 2 3 4 7 2" xfId="45099"/>
    <cellStyle name="Moeda 2 3 4 8" xfId="17451"/>
    <cellStyle name="Moeda 2 3 4 9" xfId="25579"/>
    <cellStyle name="Moeda 2 3 5" xfId="5009"/>
    <cellStyle name="Moeda 2 3 5 10" xfId="34053"/>
    <cellStyle name="Moeda 2 3 5 11" xfId="56495"/>
    <cellStyle name="Moeda 2 3 5 2" xfId="5010"/>
    <cellStyle name="Moeda 2 3 5 2 10" xfId="56496"/>
    <cellStyle name="Moeda 2 3 5 2 2" xfId="5011"/>
    <cellStyle name="Moeda 2 3 5 2 2 2" xfId="13988"/>
    <cellStyle name="Moeda 2 3 5 2 2 2 2" xfId="49113"/>
    <cellStyle name="Moeda 2 3 5 2 2 3" xfId="21845"/>
    <cellStyle name="Moeda 2 3 5 2 2 4" xfId="29973"/>
    <cellStyle name="Moeda 2 3 5 2 2 5" xfId="38114"/>
    <cellStyle name="Moeda 2 3 5 2 2 6" xfId="56497"/>
    <cellStyle name="Moeda 2 3 5 2 3" xfId="5012"/>
    <cellStyle name="Moeda 2 3 5 2 3 2" xfId="15476"/>
    <cellStyle name="Moeda 2 3 5 2 3 2 2" xfId="50601"/>
    <cellStyle name="Moeda 2 3 5 2 3 3" xfId="23465"/>
    <cellStyle name="Moeda 2 3 5 2 3 4" xfId="31593"/>
    <cellStyle name="Moeda 2 3 5 2 3 5" xfId="39734"/>
    <cellStyle name="Moeda 2 3 5 2 3 6" xfId="56498"/>
    <cellStyle name="Moeda 2 3 5 2 4" xfId="5013"/>
    <cellStyle name="Moeda 2 3 5 2 4 2" xfId="16968"/>
    <cellStyle name="Moeda 2 3 5 2 4 2 2" xfId="52093"/>
    <cellStyle name="Moeda 2 3 5 2 4 3" xfId="25089"/>
    <cellStyle name="Moeda 2 3 5 2 4 4" xfId="33217"/>
    <cellStyle name="Moeda 2 3 5 2 4 5" xfId="41358"/>
    <cellStyle name="Moeda 2 3 5 2 4 6" xfId="56499"/>
    <cellStyle name="Moeda 2 3 5 2 5" xfId="5014"/>
    <cellStyle name="Moeda 2 3 5 2 5 2" xfId="12514"/>
    <cellStyle name="Moeda 2 3 5 2 5 2 2" xfId="47639"/>
    <cellStyle name="Moeda 2 3 5 2 5 3" xfId="20229"/>
    <cellStyle name="Moeda 2 3 5 2 5 4" xfId="28357"/>
    <cellStyle name="Moeda 2 3 5 2 5 5" xfId="36498"/>
    <cellStyle name="Moeda 2 3 5 2 5 6" xfId="56500"/>
    <cellStyle name="Moeda 2 3 5 2 6" xfId="10984"/>
    <cellStyle name="Moeda 2 3 5 2 6 2" xfId="46137"/>
    <cellStyle name="Moeda 2 3 5 2 7" xfId="18593"/>
    <cellStyle name="Moeda 2 3 5 2 8" xfId="26721"/>
    <cellStyle name="Moeda 2 3 5 2 9" xfId="34862"/>
    <cellStyle name="Moeda 2 3 5 3" xfId="5015"/>
    <cellStyle name="Moeda 2 3 5 3 2" xfId="13250"/>
    <cellStyle name="Moeda 2 3 5 3 2 2" xfId="48375"/>
    <cellStyle name="Moeda 2 3 5 3 3" xfId="21036"/>
    <cellStyle name="Moeda 2 3 5 3 4" xfId="29164"/>
    <cellStyle name="Moeda 2 3 5 3 5" xfId="37305"/>
    <cellStyle name="Moeda 2 3 5 3 6" xfId="56501"/>
    <cellStyle name="Moeda 2 3 5 4" xfId="5016"/>
    <cellStyle name="Moeda 2 3 5 4 2" xfId="14733"/>
    <cellStyle name="Moeda 2 3 5 4 2 2" xfId="49858"/>
    <cellStyle name="Moeda 2 3 5 4 3" xfId="22656"/>
    <cellStyle name="Moeda 2 3 5 4 4" xfId="30784"/>
    <cellStyle name="Moeda 2 3 5 4 5" xfId="38925"/>
    <cellStyle name="Moeda 2 3 5 4 6" xfId="56502"/>
    <cellStyle name="Moeda 2 3 5 5" xfId="5017"/>
    <cellStyle name="Moeda 2 3 5 5 2" xfId="16225"/>
    <cellStyle name="Moeda 2 3 5 5 2 2" xfId="51350"/>
    <cellStyle name="Moeda 2 3 5 5 3" xfId="24280"/>
    <cellStyle name="Moeda 2 3 5 5 4" xfId="32408"/>
    <cellStyle name="Moeda 2 3 5 5 5" xfId="40549"/>
    <cellStyle name="Moeda 2 3 5 5 6" xfId="56503"/>
    <cellStyle name="Moeda 2 3 5 6" xfId="5018"/>
    <cellStyle name="Moeda 2 3 5 6 2" xfId="11757"/>
    <cellStyle name="Moeda 2 3 5 6 2 2" xfId="46894"/>
    <cellStyle name="Moeda 2 3 5 6 3" xfId="19420"/>
    <cellStyle name="Moeda 2 3 5 6 4" xfId="27548"/>
    <cellStyle name="Moeda 2 3 5 6 5" xfId="35689"/>
    <cellStyle name="Moeda 2 3 5 6 6" xfId="56504"/>
    <cellStyle name="Moeda 2 3 5 7" xfId="10234"/>
    <cellStyle name="Moeda 2 3 5 7 2" xfId="45400"/>
    <cellStyle name="Moeda 2 3 5 8" xfId="17784"/>
    <cellStyle name="Moeda 2 3 5 9" xfId="25912"/>
    <cellStyle name="Moeda 2 3 6" xfId="5019"/>
    <cellStyle name="Moeda 2 3 6 10" xfId="34120"/>
    <cellStyle name="Moeda 2 3 6 11" xfId="56505"/>
    <cellStyle name="Moeda 2 3 6 2" xfId="5020"/>
    <cellStyle name="Moeda 2 3 6 2 10" xfId="56506"/>
    <cellStyle name="Moeda 2 3 6 2 2" xfId="5021"/>
    <cellStyle name="Moeda 2 3 6 2 2 2" xfId="14049"/>
    <cellStyle name="Moeda 2 3 6 2 2 2 2" xfId="49174"/>
    <cellStyle name="Moeda 2 3 6 2 2 3" xfId="21912"/>
    <cellStyle name="Moeda 2 3 6 2 2 4" xfId="30040"/>
    <cellStyle name="Moeda 2 3 6 2 2 5" xfId="38181"/>
    <cellStyle name="Moeda 2 3 6 2 2 6" xfId="56507"/>
    <cellStyle name="Moeda 2 3 6 2 3" xfId="5022"/>
    <cellStyle name="Moeda 2 3 6 2 3 2" xfId="15537"/>
    <cellStyle name="Moeda 2 3 6 2 3 2 2" xfId="50662"/>
    <cellStyle name="Moeda 2 3 6 2 3 3" xfId="23532"/>
    <cellStyle name="Moeda 2 3 6 2 3 4" xfId="31660"/>
    <cellStyle name="Moeda 2 3 6 2 3 5" xfId="39801"/>
    <cellStyle name="Moeda 2 3 6 2 3 6" xfId="56508"/>
    <cellStyle name="Moeda 2 3 6 2 4" xfId="5023"/>
    <cellStyle name="Moeda 2 3 6 2 4 2" xfId="17029"/>
    <cellStyle name="Moeda 2 3 6 2 4 2 2" xfId="52154"/>
    <cellStyle name="Moeda 2 3 6 2 4 3" xfId="25156"/>
    <cellStyle name="Moeda 2 3 6 2 4 4" xfId="33284"/>
    <cellStyle name="Moeda 2 3 6 2 4 5" xfId="41425"/>
    <cellStyle name="Moeda 2 3 6 2 4 6" xfId="56509"/>
    <cellStyle name="Moeda 2 3 6 2 5" xfId="5024"/>
    <cellStyle name="Moeda 2 3 6 2 5 2" xfId="12575"/>
    <cellStyle name="Moeda 2 3 6 2 5 2 2" xfId="47700"/>
    <cellStyle name="Moeda 2 3 6 2 5 3" xfId="20296"/>
    <cellStyle name="Moeda 2 3 6 2 5 4" xfId="28424"/>
    <cellStyle name="Moeda 2 3 6 2 5 5" xfId="36565"/>
    <cellStyle name="Moeda 2 3 6 2 5 6" xfId="56510"/>
    <cellStyle name="Moeda 2 3 6 2 6" xfId="11045"/>
    <cellStyle name="Moeda 2 3 6 2 6 2" xfId="46198"/>
    <cellStyle name="Moeda 2 3 6 2 7" xfId="18660"/>
    <cellStyle name="Moeda 2 3 6 2 8" xfId="26788"/>
    <cellStyle name="Moeda 2 3 6 2 9" xfId="34929"/>
    <cellStyle name="Moeda 2 3 6 3" xfId="5025"/>
    <cellStyle name="Moeda 2 3 6 3 2" xfId="13311"/>
    <cellStyle name="Moeda 2 3 6 3 2 2" xfId="48436"/>
    <cellStyle name="Moeda 2 3 6 3 3" xfId="21103"/>
    <cellStyle name="Moeda 2 3 6 3 4" xfId="29231"/>
    <cellStyle name="Moeda 2 3 6 3 5" xfId="37372"/>
    <cellStyle name="Moeda 2 3 6 3 6" xfId="56511"/>
    <cellStyle name="Moeda 2 3 6 4" xfId="5026"/>
    <cellStyle name="Moeda 2 3 6 4 2" xfId="14794"/>
    <cellStyle name="Moeda 2 3 6 4 2 2" xfId="49919"/>
    <cellStyle name="Moeda 2 3 6 4 3" xfId="22723"/>
    <cellStyle name="Moeda 2 3 6 4 4" xfId="30851"/>
    <cellStyle name="Moeda 2 3 6 4 5" xfId="38992"/>
    <cellStyle name="Moeda 2 3 6 4 6" xfId="56512"/>
    <cellStyle name="Moeda 2 3 6 5" xfId="5027"/>
    <cellStyle name="Moeda 2 3 6 5 2" xfId="16286"/>
    <cellStyle name="Moeda 2 3 6 5 2 2" xfId="51411"/>
    <cellStyle name="Moeda 2 3 6 5 3" xfId="24347"/>
    <cellStyle name="Moeda 2 3 6 5 4" xfId="32475"/>
    <cellStyle name="Moeda 2 3 6 5 5" xfId="40616"/>
    <cellStyle name="Moeda 2 3 6 5 6" xfId="56513"/>
    <cellStyle name="Moeda 2 3 6 6" xfId="5028"/>
    <cellStyle name="Moeda 2 3 6 6 2" xfId="11818"/>
    <cellStyle name="Moeda 2 3 6 6 2 2" xfId="46955"/>
    <cellStyle name="Moeda 2 3 6 6 3" xfId="19487"/>
    <cellStyle name="Moeda 2 3 6 6 4" xfId="27615"/>
    <cellStyle name="Moeda 2 3 6 6 5" xfId="35756"/>
    <cellStyle name="Moeda 2 3 6 6 6" xfId="56514"/>
    <cellStyle name="Moeda 2 3 6 7" xfId="10296"/>
    <cellStyle name="Moeda 2 3 6 7 2" xfId="45461"/>
    <cellStyle name="Moeda 2 3 6 8" xfId="17851"/>
    <cellStyle name="Moeda 2 3 6 9" xfId="25979"/>
    <cellStyle name="Moeda 2 3 7" xfId="5029"/>
    <cellStyle name="Moeda 2 3 7 10" xfId="34187"/>
    <cellStyle name="Moeda 2 3 7 11" xfId="56515"/>
    <cellStyle name="Moeda 2 3 7 2" xfId="5030"/>
    <cellStyle name="Moeda 2 3 7 2 10" xfId="56516"/>
    <cellStyle name="Moeda 2 3 7 2 2" xfId="5031"/>
    <cellStyle name="Moeda 2 3 7 2 2 2" xfId="14110"/>
    <cellStyle name="Moeda 2 3 7 2 2 2 2" xfId="49235"/>
    <cellStyle name="Moeda 2 3 7 2 2 3" xfId="21979"/>
    <cellStyle name="Moeda 2 3 7 2 2 4" xfId="30107"/>
    <cellStyle name="Moeda 2 3 7 2 2 5" xfId="38248"/>
    <cellStyle name="Moeda 2 3 7 2 2 6" xfId="56517"/>
    <cellStyle name="Moeda 2 3 7 2 3" xfId="5032"/>
    <cellStyle name="Moeda 2 3 7 2 3 2" xfId="15598"/>
    <cellStyle name="Moeda 2 3 7 2 3 2 2" xfId="50723"/>
    <cellStyle name="Moeda 2 3 7 2 3 3" xfId="23599"/>
    <cellStyle name="Moeda 2 3 7 2 3 4" xfId="31727"/>
    <cellStyle name="Moeda 2 3 7 2 3 5" xfId="39868"/>
    <cellStyle name="Moeda 2 3 7 2 3 6" xfId="56518"/>
    <cellStyle name="Moeda 2 3 7 2 4" xfId="5033"/>
    <cellStyle name="Moeda 2 3 7 2 4 2" xfId="17090"/>
    <cellStyle name="Moeda 2 3 7 2 4 2 2" xfId="52215"/>
    <cellStyle name="Moeda 2 3 7 2 4 3" xfId="25223"/>
    <cellStyle name="Moeda 2 3 7 2 4 4" xfId="33351"/>
    <cellStyle name="Moeda 2 3 7 2 4 5" xfId="41492"/>
    <cellStyle name="Moeda 2 3 7 2 4 6" xfId="56519"/>
    <cellStyle name="Moeda 2 3 7 2 5" xfId="5034"/>
    <cellStyle name="Moeda 2 3 7 2 5 2" xfId="12636"/>
    <cellStyle name="Moeda 2 3 7 2 5 2 2" xfId="47761"/>
    <cellStyle name="Moeda 2 3 7 2 5 3" xfId="20363"/>
    <cellStyle name="Moeda 2 3 7 2 5 4" xfId="28491"/>
    <cellStyle name="Moeda 2 3 7 2 5 5" xfId="36632"/>
    <cellStyle name="Moeda 2 3 7 2 5 6" xfId="56520"/>
    <cellStyle name="Moeda 2 3 7 2 6" xfId="11107"/>
    <cellStyle name="Moeda 2 3 7 2 6 2" xfId="46259"/>
    <cellStyle name="Moeda 2 3 7 2 7" xfId="18727"/>
    <cellStyle name="Moeda 2 3 7 2 8" xfId="26855"/>
    <cellStyle name="Moeda 2 3 7 2 9" xfId="34996"/>
    <cellStyle name="Moeda 2 3 7 3" xfId="5035"/>
    <cellStyle name="Moeda 2 3 7 3 2" xfId="13372"/>
    <cellStyle name="Moeda 2 3 7 3 2 2" xfId="48497"/>
    <cellStyle name="Moeda 2 3 7 3 3" xfId="21170"/>
    <cellStyle name="Moeda 2 3 7 3 4" xfId="29298"/>
    <cellStyle name="Moeda 2 3 7 3 5" xfId="37439"/>
    <cellStyle name="Moeda 2 3 7 3 6" xfId="56521"/>
    <cellStyle name="Moeda 2 3 7 4" xfId="5036"/>
    <cellStyle name="Moeda 2 3 7 4 2" xfId="14855"/>
    <cellStyle name="Moeda 2 3 7 4 2 2" xfId="49980"/>
    <cellStyle name="Moeda 2 3 7 4 3" xfId="22790"/>
    <cellStyle name="Moeda 2 3 7 4 4" xfId="30918"/>
    <cellStyle name="Moeda 2 3 7 4 5" xfId="39059"/>
    <cellStyle name="Moeda 2 3 7 4 6" xfId="56522"/>
    <cellStyle name="Moeda 2 3 7 5" xfId="5037"/>
    <cellStyle name="Moeda 2 3 7 5 2" xfId="16347"/>
    <cellStyle name="Moeda 2 3 7 5 2 2" xfId="51472"/>
    <cellStyle name="Moeda 2 3 7 5 3" xfId="24414"/>
    <cellStyle name="Moeda 2 3 7 5 4" xfId="32542"/>
    <cellStyle name="Moeda 2 3 7 5 5" xfId="40683"/>
    <cellStyle name="Moeda 2 3 7 5 6" xfId="56523"/>
    <cellStyle name="Moeda 2 3 7 6" xfId="5038"/>
    <cellStyle name="Moeda 2 3 7 6 2" xfId="11879"/>
    <cellStyle name="Moeda 2 3 7 6 2 2" xfId="47016"/>
    <cellStyle name="Moeda 2 3 7 6 3" xfId="19554"/>
    <cellStyle name="Moeda 2 3 7 6 4" xfId="27682"/>
    <cellStyle name="Moeda 2 3 7 6 5" xfId="35823"/>
    <cellStyle name="Moeda 2 3 7 6 6" xfId="56524"/>
    <cellStyle name="Moeda 2 3 7 7" xfId="10363"/>
    <cellStyle name="Moeda 2 3 7 7 2" xfId="45519"/>
    <cellStyle name="Moeda 2 3 7 8" xfId="17918"/>
    <cellStyle name="Moeda 2 3 7 9" xfId="26046"/>
    <cellStyle name="Moeda 2 3 8" xfId="5039"/>
    <cellStyle name="Moeda 2 3 8 10" xfId="56525"/>
    <cellStyle name="Moeda 2 3 8 2" xfId="5040"/>
    <cellStyle name="Moeda 2 3 8 2 2" xfId="13415"/>
    <cellStyle name="Moeda 2 3 8 2 2 2" xfId="48540"/>
    <cellStyle name="Moeda 2 3 8 2 3" xfId="21213"/>
    <cellStyle name="Moeda 2 3 8 2 4" xfId="29341"/>
    <cellStyle name="Moeda 2 3 8 2 5" xfId="37482"/>
    <cellStyle name="Moeda 2 3 8 2 6" xfId="56526"/>
    <cellStyle name="Moeda 2 3 8 3" xfId="5041"/>
    <cellStyle name="Moeda 2 3 8 3 2" xfId="14898"/>
    <cellStyle name="Moeda 2 3 8 3 2 2" xfId="50023"/>
    <cellStyle name="Moeda 2 3 8 3 3" xfId="22833"/>
    <cellStyle name="Moeda 2 3 8 3 4" xfId="30961"/>
    <cellStyle name="Moeda 2 3 8 3 5" xfId="39102"/>
    <cellStyle name="Moeda 2 3 8 3 6" xfId="56527"/>
    <cellStyle name="Moeda 2 3 8 4" xfId="5042"/>
    <cellStyle name="Moeda 2 3 8 4 2" xfId="16390"/>
    <cellStyle name="Moeda 2 3 8 4 2 2" xfId="51515"/>
    <cellStyle name="Moeda 2 3 8 4 3" xfId="24457"/>
    <cellStyle name="Moeda 2 3 8 4 4" xfId="32585"/>
    <cellStyle name="Moeda 2 3 8 4 5" xfId="40726"/>
    <cellStyle name="Moeda 2 3 8 4 6" xfId="56528"/>
    <cellStyle name="Moeda 2 3 8 5" xfId="5043"/>
    <cellStyle name="Moeda 2 3 8 5 2" xfId="11960"/>
    <cellStyle name="Moeda 2 3 8 5 2 2" xfId="47092"/>
    <cellStyle name="Moeda 2 3 8 5 3" xfId="19634"/>
    <cellStyle name="Moeda 2 3 8 5 4" xfId="27762"/>
    <cellStyle name="Moeda 2 3 8 5 5" xfId="35903"/>
    <cellStyle name="Moeda 2 3 8 5 6" xfId="56529"/>
    <cellStyle name="Moeda 2 3 8 6" xfId="10406"/>
    <cellStyle name="Moeda 2 3 8 6 2" xfId="45559"/>
    <cellStyle name="Moeda 2 3 8 7" xfId="17961"/>
    <cellStyle name="Moeda 2 3 8 8" xfId="26089"/>
    <cellStyle name="Moeda 2 3 8 9" xfId="34230"/>
    <cellStyle name="Moeda 2 3 9" xfId="5044"/>
    <cellStyle name="Moeda 2 3 9 2" xfId="12677"/>
    <cellStyle name="Moeda 2 3 9 2 2" xfId="47802"/>
    <cellStyle name="Moeda 2 3 9 3" xfId="20404"/>
    <cellStyle name="Moeda 2 3 9 4" xfId="28532"/>
    <cellStyle name="Moeda 2 3 9 5" xfId="36673"/>
    <cellStyle name="Moeda 2 3 9 6" xfId="56530"/>
    <cellStyle name="Moeda 2 4" xfId="266"/>
    <cellStyle name="Moeda 2 4 10" xfId="1310"/>
    <cellStyle name="Moeda 2 4 10 2" xfId="42349"/>
    <cellStyle name="Moeda 2 4 11" xfId="17161"/>
    <cellStyle name="Moeda 2 4 12" xfId="25289"/>
    <cellStyle name="Moeda 2 4 13" xfId="33417"/>
    <cellStyle name="Moeda 2 4 14" xfId="5045"/>
    <cellStyle name="Moeda 2 4 15" xfId="56531"/>
    <cellStyle name="Moeda 2 4 2" xfId="5046"/>
    <cellStyle name="Moeda 2 4 2 10" xfId="25335"/>
    <cellStyle name="Moeda 2 4 2 11" xfId="33463"/>
    <cellStyle name="Moeda 2 4 2 12" xfId="56532"/>
    <cellStyle name="Moeda 2 4 2 2" xfId="5047"/>
    <cellStyle name="Moeda 2 4 2 2 10" xfId="33775"/>
    <cellStyle name="Moeda 2 4 2 2 11" xfId="56533"/>
    <cellStyle name="Moeda 2 4 2 2 2" xfId="5048"/>
    <cellStyle name="Moeda 2 4 2 2 2 10" xfId="56534"/>
    <cellStyle name="Moeda 2 4 2 2 2 2" xfId="5049"/>
    <cellStyle name="Moeda 2 4 2 2 2 2 2" xfId="13740"/>
    <cellStyle name="Moeda 2 4 2 2 2 2 2 2" xfId="48865"/>
    <cellStyle name="Moeda 2 4 2 2 2 2 3" xfId="21567"/>
    <cellStyle name="Moeda 2 4 2 2 2 2 4" xfId="29695"/>
    <cellStyle name="Moeda 2 4 2 2 2 2 5" xfId="37836"/>
    <cellStyle name="Moeda 2 4 2 2 2 2 6" xfId="56535"/>
    <cellStyle name="Moeda 2 4 2 2 2 3" xfId="5050"/>
    <cellStyle name="Moeda 2 4 2 2 2 3 2" xfId="15228"/>
    <cellStyle name="Moeda 2 4 2 2 2 3 2 2" xfId="50353"/>
    <cellStyle name="Moeda 2 4 2 2 2 3 3" xfId="23187"/>
    <cellStyle name="Moeda 2 4 2 2 2 3 4" xfId="31315"/>
    <cellStyle name="Moeda 2 4 2 2 2 3 5" xfId="39456"/>
    <cellStyle name="Moeda 2 4 2 2 2 3 6" xfId="56536"/>
    <cellStyle name="Moeda 2 4 2 2 2 4" xfId="5051"/>
    <cellStyle name="Moeda 2 4 2 2 2 4 2" xfId="16720"/>
    <cellStyle name="Moeda 2 4 2 2 2 4 2 2" xfId="51845"/>
    <cellStyle name="Moeda 2 4 2 2 2 4 3" xfId="24811"/>
    <cellStyle name="Moeda 2 4 2 2 2 4 4" xfId="32939"/>
    <cellStyle name="Moeda 2 4 2 2 2 4 5" xfId="41080"/>
    <cellStyle name="Moeda 2 4 2 2 2 4 6" xfId="56537"/>
    <cellStyle name="Moeda 2 4 2 2 2 5" xfId="5052"/>
    <cellStyle name="Moeda 2 4 2 2 2 5 2" xfId="12266"/>
    <cellStyle name="Moeda 2 4 2 2 2 5 2 2" xfId="47391"/>
    <cellStyle name="Moeda 2 4 2 2 2 5 3" xfId="19951"/>
    <cellStyle name="Moeda 2 4 2 2 2 5 4" xfId="28079"/>
    <cellStyle name="Moeda 2 4 2 2 2 5 5" xfId="36220"/>
    <cellStyle name="Moeda 2 4 2 2 2 5 6" xfId="56538"/>
    <cellStyle name="Moeda 2 4 2 2 2 6" xfId="10736"/>
    <cellStyle name="Moeda 2 4 2 2 2 6 2" xfId="45889"/>
    <cellStyle name="Moeda 2 4 2 2 2 7" xfId="18315"/>
    <cellStyle name="Moeda 2 4 2 2 2 8" xfId="26443"/>
    <cellStyle name="Moeda 2 4 2 2 2 9" xfId="34584"/>
    <cellStyle name="Moeda 2 4 2 2 3" xfId="5053"/>
    <cellStyle name="Moeda 2 4 2 2 3 2" xfId="13007"/>
    <cellStyle name="Moeda 2 4 2 2 3 2 2" xfId="48132"/>
    <cellStyle name="Moeda 2 4 2 2 3 3" xfId="20758"/>
    <cellStyle name="Moeda 2 4 2 2 3 4" xfId="28886"/>
    <cellStyle name="Moeda 2 4 2 2 3 5" xfId="37027"/>
    <cellStyle name="Moeda 2 4 2 2 3 6" xfId="56539"/>
    <cellStyle name="Moeda 2 4 2 2 4" xfId="5054"/>
    <cellStyle name="Moeda 2 4 2 2 4 2" xfId="14485"/>
    <cellStyle name="Moeda 2 4 2 2 4 2 2" xfId="49610"/>
    <cellStyle name="Moeda 2 4 2 2 4 3" xfId="22378"/>
    <cellStyle name="Moeda 2 4 2 2 4 4" xfId="30506"/>
    <cellStyle name="Moeda 2 4 2 2 4 5" xfId="38647"/>
    <cellStyle name="Moeda 2 4 2 2 4 6" xfId="56540"/>
    <cellStyle name="Moeda 2 4 2 2 5" xfId="5055"/>
    <cellStyle name="Moeda 2 4 2 2 5 2" xfId="15977"/>
    <cellStyle name="Moeda 2 4 2 2 5 2 2" xfId="51102"/>
    <cellStyle name="Moeda 2 4 2 2 5 3" xfId="24002"/>
    <cellStyle name="Moeda 2 4 2 2 5 4" xfId="32130"/>
    <cellStyle name="Moeda 2 4 2 2 5 5" xfId="40271"/>
    <cellStyle name="Moeda 2 4 2 2 5 6" xfId="56541"/>
    <cellStyle name="Moeda 2 4 2 2 6" xfId="5056"/>
    <cellStyle name="Moeda 2 4 2 2 6 2" xfId="11509"/>
    <cellStyle name="Moeda 2 4 2 2 6 2 2" xfId="46646"/>
    <cellStyle name="Moeda 2 4 2 2 6 3" xfId="19142"/>
    <cellStyle name="Moeda 2 4 2 2 6 4" xfId="27270"/>
    <cellStyle name="Moeda 2 4 2 2 6 5" xfId="35411"/>
    <cellStyle name="Moeda 2 4 2 2 6 6" xfId="56542"/>
    <cellStyle name="Moeda 2 4 2 2 7" xfId="9965"/>
    <cellStyle name="Moeda 2 4 2 2 7 2" xfId="45154"/>
    <cellStyle name="Moeda 2 4 2 2 8" xfId="17506"/>
    <cellStyle name="Moeda 2 4 2 2 9" xfId="25634"/>
    <cellStyle name="Moeda 2 4 2 3" xfId="5057"/>
    <cellStyle name="Moeda 2 4 2 3 10" xfId="56543"/>
    <cellStyle name="Moeda 2 4 2 3 2" xfId="5058"/>
    <cellStyle name="Moeda 2 4 2 3 2 2" xfId="13470"/>
    <cellStyle name="Moeda 2 4 2 3 2 2 2" xfId="48595"/>
    <cellStyle name="Moeda 2 4 2 3 2 3" xfId="21268"/>
    <cellStyle name="Moeda 2 4 2 3 2 4" xfId="29396"/>
    <cellStyle name="Moeda 2 4 2 3 2 5" xfId="37537"/>
    <cellStyle name="Moeda 2 4 2 3 2 6" xfId="56544"/>
    <cellStyle name="Moeda 2 4 2 3 3" xfId="5059"/>
    <cellStyle name="Moeda 2 4 2 3 3 2" xfId="14953"/>
    <cellStyle name="Moeda 2 4 2 3 3 2 2" xfId="50078"/>
    <cellStyle name="Moeda 2 4 2 3 3 3" xfId="22888"/>
    <cellStyle name="Moeda 2 4 2 3 3 4" xfId="31016"/>
    <cellStyle name="Moeda 2 4 2 3 3 5" xfId="39157"/>
    <cellStyle name="Moeda 2 4 2 3 3 6" xfId="56545"/>
    <cellStyle name="Moeda 2 4 2 3 4" xfId="5060"/>
    <cellStyle name="Moeda 2 4 2 3 4 2" xfId="16445"/>
    <cellStyle name="Moeda 2 4 2 3 4 2 2" xfId="51570"/>
    <cellStyle name="Moeda 2 4 2 3 4 3" xfId="24512"/>
    <cellStyle name="Moeda 2 4 2 3 4 4" xfId="32640"/>
    <cellStyle name="Moeda 2 4 2 3 4 5" xfId="40781"/>
    <cellStyle name="Moeda 2 4 2 3 4 6" xfId="56546"/>
    <cellStyle name="Moeda 2 4 2 3 5" xfId="5061"/>
    <cellStyle name="Moeda 2 4 2 3 5 2" xfId="12016"/>
    <cellStyle name="Moeda 2 4 2 3 5 2 2" xfId="47147"/>
    <cellStyle name="Moeda 2 4 2 3 5 3" xfId="19689"/>
    <cellStyle name="Moeda 2 4 2 3 5 4" xfId="27817"/>
    <cellStyle name="Moeda 2 4 2 3 5 5" xfId="35958"/>
    <cellStyle name="Moeda 2 4 2 3 5 6" xfId="56547"/>
    <cellStyle name="Moeda 2 4 2 3 6" xfId="10461"/>
    <cellStyle name="Moeda 2 4 2 3 6 2" xfId="45614"/>
    <cellStyle name="Moeda 2 4 2 3 7" xfId="18016"/>
    <cellStyle name="Moeda 2 4 2 3 8" xfId="26144"/>
    <cellStyle name="Moeda 2 4 2 3 9" xfId="34285"/>
    <cellStyle name="Moeda 2 4 2 4" xfId="5062"/>
    <cellStyle name="Moeda 2 4 2 4 2" xfId="12732"/>
    <cellStyle name="Moeda 2 4 2 4 2 2" xfId="47857"/>
    <cellStyle name="Moeda 2 4 2 4 3" xfId="20459"/>
    <cellStyle name="Moeda 2 4 2 4 4" xfId="28587"/>
    <cellStyle name="Moeda 2 4 2 4 5" xfId="36728"/>
    <cellStyle name="Moeda 2 4 2 4 6" xfId="56548"/>
    <cellStyle name="Moeda 2 4 2 5" xfId="5063"/>
    <cellStyle name="Moeda 2 4 2 5 2" xfId="14210"/>
    <cellStyle name="Moeda 2 4 2 5 2 2" xfId="49335"/>
    <cellStyle name="Moeda 2 4 2 5 3" xfId="22079"/>
    <cellStyle name="Moeda 2 4 2 5 4" xfId="30207"/>
    <cellStyle name="Moeda 2 4 2 5 5" xfId="38348"/>
    <cellStyle name="Moeda 2 4 2 5 6" xfId="56549"/>
    <cellStyle name="Moeda 2 4 2 6" xfId="5064"/>
    <cellStyle name="Moeda 2 4 2 6 2" xfId="15702"/>
    <cellStyle name="Moeda 2 4 2 6 2 2" xfId="50827"/>
    <cellStyle name="Moeda 2 4 2 6 3" xfId="23703"/>
    <cellStyle name="Moeda 2 4 2 6 4" xfId="31831"/>
    <cellStyle name="Moeda 2 4 2 6 5" xfId="39972"/>
    <cellStyle name="Moeda 2 4 2 6 6" xfId="56550"/>
    <cellStyle name="Moeda 2 4 2 7" xfId="5065"/>
    <cellStyle name="Moeda 2 4 2 7 2" xfId="11242"/>
    <cellStyle name="Moeda 2 4 2 7 2 2" xfId="46381"/>
    <cellStyle name="Moeda 2 4 2 7 3" xfId="18855"/>
    <cellStyle name="Moeda 2 4 2 7 4" xfId="26983"/>
    <cellStyle name="Moeda 2 4 2 7 5" xfId="35124"/>
    <cellStyle name="Moeda 2 4 2 7 6" xfId="56551"/>
    <cellStyle name="Moeda 2 4 2 8" xfId="9598"/>
    <cellStyle name="Moeda 2 4 2 8 2" xfId="44880"/>
    <cellStyle name="Moeda 2 4 2 9" xfId="17207"/>
    <cellStyle name="Moeda 2 4 3" xfId="5066"/>
    <cellStyle name="Moeda 2 4 3 10" xfId="33729"/>
    <cellStyle name="Moeda 2 4 3 11" xfId="56552"/>
    <cellStyle name="Moeda 2 4 3 2" xfId="5067"/>
    <cellStyle name="Moeda 2 4 3 2 10" xfId="56553"/>
    <cellStyle name="Moeda 2 4 3 2 2" xfId="5068"/>
    <cellStyle name="Moeda 2 4 3 2 2 2" xfId="13694"/>
    <cellStyle name="Moeda 2 4 3 2 2 2 2" xfId="48819"/>
    <cellStyle name="Moeda 2 4 3 2 2 3" xfId="21521"/>
    <cellStyle name="Moeda 2 4 3 2 2 4" xfId="29649"/>
    <cellStyle name="Moeda 2 4 3 2 2 5" xfId="37790"/>
    <cellStyle name="Moeda 2 4 3 2 2 6" xfId="56554"/>
    <cellStyle name="Moeda 2 4 3 2 3" xfId="5069"/>
    <cellStyle name="Moeda 2 4 3 2 3 2" xfId="15182"/>
    <cellStyle name="Moeda 2 4 3 2 3 2 2" xfId="50307"/>
    <cellStyle name="Moeda 2 4 3 2 3 3" xfId="23141"/>
    <cellStyle name="Moeda 2 4 3 2 3 4" xfId="31269"/>
    <cellStyle name="Moeda 2 4 3 2 3 5" xfId="39410"/>
    <cellStyle name="Moeda 2 4 3 2 3 6" xfId="56555"/>
    <cellStyle name="Moeda 2 4 3 2 4" xfId="5070"/>
    <cellStyle name="Moeda 2 4 3 2 4 2" xfId="16674"/>
    <cellStyle name="Moeda 2 4 3 2 4 2 2" xfId="51799"/>
    <cellStyle name="Moeda 2 4 3 2 4 3" xfId="24765"/>
    <cellStyle name="Moeda 2 4 3 2 4 4" xfId="32893"/>
    <cellStyle name="Moeda 2 4 3 2 4 5" xfId="41034"/>
    <cellStyle name="Moeda 2 4 3 2 4 6" xfId="56556"/>
    <cellStyle name="Moeda 2 4 3 2 5" xfId="5071"/>
    <cellStyle name="Moeda 2 4 3 2 5 2" xfId="12220"/>
    <cellStyle name="Moeda 2 4 3 2 5 2 2" xfId="47345"/>
    <cellStyle name="Moeda 2 4 3 2 5 3" xfId="19905"/>
    <cellStyle name="Moeda 2 4 3 2 5 4" xfId="28033"/>
    <cellStyle name="Moeda 2 4 3 2 5 5" xfId="36174"/>
    <cellStyle name="Moeda 2 4 3 2 5 6" xfId="56557"/>
    <cellStyle name="Moeda 2 4 3 2 6" xfId="10690"/>
    <cellStyle name="Moeda 2 4 3 2 6 2" xfId="45843"/>
    <cellStyle name="Moeda 2 4 3 2 7" xfId="18269"/>
    <cellStyle name="Moeda 2 4 3 2 8" xfId="26397"/>
    <cellStyle name="Moeda 2 4 3 2 9" xfId="34538"/>
    <cellStyle name="Moeda 2 4 3 3" xfId="5072"/>
    <cellStyle name="Moeda 2 4 3 3 2" xfId="12961"/>
    <cellStyle name="Moeda 2 4 3 3 2 2" xfId="48086"/>
    <cellStyle name="Moeda 2 4 3 3 3" xfId="20712"/>
    <cellStyle name="Moeda 2 4 3 3 4" xfId="28840"/>
    <cellStyle name="Moeda 2 4 3 3 5" xfId="36981"/>
    <cellStyle name="Moeda 2 4 3 3 6" xfId="56558"/>
    <cellStyle name="Moeda 2 4 3 4" xfId="5073"/>
    <cellStyle name="Moeda 2 4 3 4 2" xfId="14439"/>
    <cellStyle name="Moeda 2 4 3 4 2 2" xfId="49564"/>
    <cellStyle name="Moeda 2 4 3 4 3" xfId="22332"/>
    <cellStyle name="Moeda 2 4 3 4 4" xfId="30460"/>
    <cellStyle name="Moeda 2 4 3 4 5" xfId="38601"/>
    <cellStyle name="Moeda 2 4 3 4 6" xfId="56559"/>
    <cellStyle name="Moeda 2 4 3 5" xfId="5074"/>
    <cellStyle name="Moeda 2 4 3 5 2" xfId="15931"/>
    <cellStyle name="Moeda 2 4 3 5 2 2" xfId="51056"/>
    <cellStyle name="Moeda 2 4 3 5 3" xfId="23956"/>
    <cellStyle name="Moeda 2 4 3 5 4" xfId="32084"/>
    <cellStyle name="Moeda 2 4 3 5 5" xfId="40225"/>
    <cellStyle name="Moeda 2 4 3 5 6" xfId="56560"/>
    <cellStyle name="Moeda 2 4 3 6" xfId="5075"/>
    <cellStyle name="Moeda 2 4 3 6 2" xfId="11463"/>
    <cellStyle name="Moeda 2 4 3 6 2 2" xfId="46600"/>
    <cellStyle name="Moeda 2 4 3 6 3" xfId="19096"/>
    <cellStyle name="Moeda 2 4 3 6 4" xfId="27224"/>
    <cellStyle name="Moeda 2 4 3 6 5" xfId="35365"/>
    <cellStyle name="Moeda 2 4 3 6 6" xfId="56561"/>
    <cellStyle name="Moeda 2 4 3 7" xfId="9919"/>
    <cellStyle name="Moeda 2 4 3 7 2" xfId="45108"/>
    <cellStyle name="Moeda 2 4 3 8" xfId="17460"/>
    <cellStyle name="Moeda 2 4 3 9" xfId="25588"/>
    <cellStyle name="Moeda 2 4 4" xfId="5076"/>
    <cellStyle name="Moeda 2 4 4 10" xfId="56562"/>
    <cellStyle name="Moeda 2 4 4 2" xfId="5077"/>
    <cellStyle name="Moeda 2 4 4 2 2" xfId="13424"/>
    <cellStyle name="Moeda 2 4 4 2 2 2" xfId="48549"/>
    <cellStyle name="Moeda 2 4 4 2 3" xfId="21222"/>
    <cellStyle name="Moeda 2 4 4 2 4" xfId="29350"/>
    <cellStyle name="Moeda 2 4 4 2 5" xfId="37491"/>
    <cellStyle name="Moeda 2 4 4 2 6" xfId="56563"/>
    <cellStyle name="Moeda 2 4 4 3" xfId="5078"/>
    <cellStyle name="Moeda 2 4 4 3 2" xfId="14907"/>
    <cellStyle name="Moeda 2 4 4 3 2 2" xfId="50032"/>
    <cellStyle name="Moeda 2 4 4 3 3" xfId="22842"/>
    <cellStyle name="Moeda 2 4 4 3 4" xfId="30970"/>
    <cellStyle name="Moeda 2 4 4 3 5" xfId="39111"/>
    <cellStyle name="Moeda 2 4 4 3 6" xfId="56564"/>
    <cellStyle name="Moeda 2 4 4 4" xfId="5079"/>
    <cellStyle name="Moeda 2 4 4 4 2" xfId="16399"/>
    <cellStyle name="Moeda 2 4 4 4 2 2" xfId="51524"/>
    <cellStyle name="Moeda 2 4 4 4 3" xfId="24466"/>
    <cellStyle name="Moeda 2 4 4 4 4" xfId="32594"/>
    <cellStyle name="Moeda 2 4 4 4 5" xfId="40735"/>
    <cellStyle name="Moeda 2 4 4 4 6" xfId="56565"/>
    <cellStyle name="Moeda 2 4 4 5" xfId="5080"/>
    <cellStyle name="Moeda 2 4 4 5 2" xfId="11970"/>
    <cellStyle name="Moeda 2 4 4 5 2 2" xfId="47101"/>
    <cellStyle name="Moeda 2 4 4 5 3" xfId="19643"/>
    <cellStyle name="Moeda 2 4 4 5 4" xfId="27771"/>
    <cellStyle name="Moeda 2 4 4 5 5" xfId="35912"/>
    <cellStyle name="Moeda 2 4 4 5 6" xfId="56566"/>
    <cellStyle name="Moeda 2 4 4 6" xfId="10415"/>
    <cellStyle name="Moeda 2 4 4 6 2" xfId="45568"/>
    <cellStyle name="Moeda 2 4 4 7" xfId="17970"/>
    <cellStyle name="Moeda 2 4 4 8" xfId="26098"/>
    <cellStyle name="Moeda 2 4 4 9" xfId="34239"/>
    <cellStyle name="Moeda 2 4 5" xfId="5081"/>
    <cellStyle name="Moeda 2 4 5 2" xfId="12686"/>
    <cellStyle name="Moeda 2 4 5 2 2" xfId="47811"/>
    <cellStyle name="Moeda 2 4 5 3" xfId="20413"/>
    <cellStyle name="Moeda 2 4 5 4" xfId="28541"/>
    <cellStyle name="Moeda 2 4 5 5" xfId="36682"/>
    <cellStyle name="Moeda 2 4 5 6" xfId="56567"/>
    <cellStyle name="Moeda 2 4 6" xfId="5082"/>
    <cellStyle name="Moeda 2 4 6 2" xfId="14164"/>
    <cellStyle name="Moeda 2 4 6 2 2" xfId="49289"/>
    <cellStyle name="Moeda 2 4 6 3" xfId="22033"/>
    <cellStyle name="Moeda 2 4 6 4" xfId="30161"/>
    <cellStyle name="Moeda 2 4 6 5" xfId="38302"/>
    <cellStyle name="Moeda 2 4 6 6" xfId="56568"/>
    <cellStyle name="Moeda 2 4 7" xfId="5083"/>
    <cellStyle name="Moeda 2 4 7 2" xfId="15656"/>
    <cellStyle name="Moeda 2 4 7 2 2" xfId="50781"/>
    <cellStyle name="Moeda 2 4 7 3" xfId="23657"/>
    <cellStyle name="Moeda 2 4 7 4" xfId="31785"/>
    <cellStyle name="Moeda 2 4 7 5" xfId="39926"/>
    <cellStyle name="Moeda 2 4 7 6" xfId="56569"/>
    <cellStyle name="Moeda 2 4 8" xfId="5084"/>
    <cellStyle name="Moeda 2 4 8 2" xfId="11196"/>
    <cellStyle name="Moeda 2 4 8 2 2" xfId="46335"/>
    <cellStyle name="Moeda 2 4 8 3" xfId="18809"/>
    <cellStyle name="Moeda 2 4 8 4" xfId="26937"/>
    <cellStyle name="Moeda 2 4 8 5" xfId="35078"/>
    <cellStyle name="Moeda 2 4 8 6" xfId="56570"/>
    <cellStyle name="Moeda 2 4 9" xfId="5085"/>
    <cellStyle name="Moeda 2 4 9 2" xfId="56571"/>
    <cellStyle name="Moeda 2 5" xfId="5086"/>
    <cellStyle name="Moeda 2 5 10" xfId="17169"/>
    <cellStyle name="Moeda 2 5 11" xfId="25297"/>
    <cellStyle name="Moeda 2 5 12" xfId="33425"/>
    <cellStyle name="Moeda 2 5 13" xfId="56572"/>
    <cellStyle name="Moeda 2 5 2" xfId="5087"/>
    <cellStyle name="Moeda 2 5 2 10" xfId="25343"/>
    <cellStyle name="Moeda 2 5 2 11" xfId="33471"/>
    <cellStyle name="Moeda 2 5 2 12" xfId="56573"/>
    <cellStyle name="Moeda 2 5 2 2" xfId="5088"/>
    <cellStyle name="Moeda 2 5 2 2 10" xfId="33783"/>
    <cellStyle name="Moeda 2 5 2 2 11" xfId="56574"/>
    <cellStyle name="Moeda 2 5 2 2 2" xfId="5089"/>
    <cellStyle name="Moeda 2 5 2 2 2 10" xfId="56575"/>
    <cellStyle name="Moeda 2 5 2 2 2 2" xfId="5090"/>
    <cellStyle name="Moeda 2 5 2 2 2 2 2" xfId="13748"/>
    <cellStyle name="Moeda 2 5 2 2 2 2 2 2" xfId="48873"/>
    <cellStyle name="Moeda 2 5 2 2 2 2 3" xfId="21575"/>
    <cellStyle name="Moeda 2 5 2 2 2 2 4" xfId="29703"/>
    <cellStyle name="Moeda 2 5 2 2 2 2 5" xfId="37844"/>
    <cellStyle name="Moeda 2 5 2 2 2 2 6" xfId="56576"/>
    <cellStyle name="Moeda 2 5 2 2 2 3" xfId="5091"/>
    <cellStyle name="Moeda 2 5 2 2 2 3 2" xfId="15236"/>
    <cellStyle name="Moeda 2 5 2 2 2 3 2 2" xfId="50361"/>
    <cellStyle name="Moeda 2 5 2 2 2 3 3" xfId="23195"/>
    <cellStyle name="Moeda 2 5 2 2 2 3 4" xfId="31323"/>
    <cellStyle name="Moeda 2 5 2 2 2 3 5" xfId="39464"/>
    <cellStyle name="Moeda 2 5 2 2 2 3 6" xfId="56577"/>
    <cellStyle name="Moeda 2 5 2 2 2 4" xfId="5092"/>
    <cellStyle name="Moeda 2 5 2 2 2 4 2" xfId="16728"/>
    <cellStyle name="Moeda 2 5 2 2 2 4 2 2" xfId="51853"/>
    <cellStyle name="Moeda 2 5 2 2 2 4 3" xfId="24819"/>
    <cellStyle name="Moeda 2 5 2 2 2 4 4" xfId="32947"/>
    <cellStyle name="Moeda 2 5 2 2 2 4 5" xfId="41088"/>
    <cellStyle name="Moeda 2 5 2 2 2 4 6" xfId="56578"/>
    <cellStyle name="Moeda 2 5 2 2 2 5" xfId="5093"/>
    <cellStyle name="Moeda 2 5 2 2 2 5 2" xfId="12274"/>
    <cellStyle name="Moeda 2 5 2 2 2 5 2 2" xfId="47399"/>
    <cellStyle name="Moeda 2 5 2 2 2 5 3" xfId="19959"/>
    <cellStyle name="Moeda 2 5 2 2 2 5 4" xfId="28087"/>
    <cellStyle name="Moeda 2 5 2 2 2 5 5" xfId="36228"/>
    <cellStyle name="Moeda 2 5 2 2 2 5 6" xfId="56579"/>
    <cellStyle name="Moeda 2 5 2 2 2 6" xfId="10744"/>
    <cellStyle name="Moeda 2 5 2 2 2 6 2" xfId="45897"/>
    <cellStyle name="Moeda 2 5 2 2 2 7" xfId="18323"/>
    <cellStyle name="Moeda 2 5 2 2 2 8" xfId="26451"/>
    <cellStyle name="Moeda 2 5 2 2 2 9" xfId="34592"/>
    <cellStyle name="Moeda 2 5 2 2 3" xfId="5094"/>
    <cellStyle name="Moeda 2 5 2 2 3 2" xfId="13015"/>
    <cellStyle name="Moeda 2 5 2 2 3 2 2" xfId="48140"/>
    <cellStyle name="Moeda 2 5 2 2 3 3" xfId="20766"/>
    <cellStyle name="Moeda 2 5 2 2 3 4" xfId="28894"/>
    <cellStyle name="Moeda 2 5 2 2 3 5" xfId="37035"/>
    <cellStyle name="Moeda 2 5 2 2 3 6" xfId="56580"/>
    <cellStyle name="Moeda 2 5 2 2 4" xfId="5095"/>
    <cellStyle name="Moeda 2 5 2 2 4 2" xfId="14493"/>
    <cellStyle name="Moeda 2 5 2 2 4 2 2" xfId="49618"/>
    <cellStyle name="Moeda 2 5 2 2 4 3" xfId="22386"/>
    <cellStyle name="Moeda 2 5 2 2 4 4" xfId="30514"/>
    <cellStyle name="Moeda 2 5 2 2 4 5" xfId="38655"/>
    <cellStyle name="Moeda 2 5 2 2 4 6" xfId="56581"/>
    <cellStyle name="Moeda 2 5 2 2 5" xfId="5096"/>
    <cellStyle name="Moeda 2 5 2 2 5 2" xfId="15985"/>
    <cellStyle name="Moeda 2 5 2 2 5 2 2" xfId="51110"/>
    <cellStyle name="Moeda 2 5 2 2 5 3" xfId="24010"/>
    <cellStyle name="Moeda 2 5 2 2 5 4" xfId="32138"/>
    <cellStyle name="Moeda 2 5 2 2 5 5" xfId="40279"/>
    <cellStyle name="Moeda 2 5 2 2 5 6" xfId="56582"/>
    <cellStyle name="Moeda 2 5 2 2 6" xfId="5097"/>
    <cellStyle name="Moeda 2 5 2 2 6 2" xfId="11517"/>
    <cellStyle name="Moeda 2 5 2 2 6 2 2" xfId="46654"/>
    <cellStyle name="Moeda 2 5 2 2 6 3" xfId="19150"/>
    <cellStyle name="Moeda 2 5 2 2 6 4" xfId="27278"/>
    <cellStyle name="Moeda 2 5 2 2 6 5" xfId="35419"/>
    <cellStyle name="Moeda 2 5 2 2 6 6" xfId="56583"/>
    <cellStyle name="Moeda 2 5 2 2 7" xfId="9973"/>
    <cellStyle name="Moeda 2 5 2 2 7 2" xfId="45162"/>
    <cellStyle name="Moeda 2 5 2 2 8" xfId="17514"/>
    <cellStyle name="Moeda 2 5 2 2 9" xfId="25642"/>
    <cellStyle name="Moeda 2 5 2 3" xfId="5098"/>
    <cellStyle name="Moeda 2 5 2 3 10" xfId="56584"/>
    <cellStyle name="Moeda 2 5 2 3 2" xfId="5099"/>
    <cellStyle name="Moeda 2 5 2 3 2 2" xfId="13478"/>
    <cellStyle name="Moeda 2 5 2 3 2 2 2" xfId="48603"/>
    <cellStyle name="Moeda 2 5 2 3 2 3" xfId="21276"/>
    <cellStyle name="Moeda 2 5 2 3 2 4" xfId="29404"/>
    <cellStyle name="Moeda 2 5 2 3 2 5" xfId="37545"/>
    <cellStyle name="Moeda 2 5 2 3 2 6" xfId="56585"/>
    <cellStyle name="Moeda 2 5 2 3 3" xfId="5100"/>
    <cellStyle name="Moeda 2 5 2 3 3 2" xfId="14961"/>
    <cellStyle name="Moeda 2 5 2 3 3 2 2" xfId="50086"/>
    <cellStyle name="Moeda 2 5 2 3 3 3" xfId="22896"/>
    <cellStyle name="Moeda 2 5 2 3 3 4" xfId="31024"/>
    <cellStyle name="Moeda 2 5 2 3 3 5" xfId="39165"/>
    <cellStyle name="Moeda 2 5 2 3 3 6" xfId="56586"/>
    <cellStyle name="Moeda 2 5 2 3 4" xfId="5101"/>
    <cellStyle name="Moeda 2 5 2 3 4 2" xfId="16453"/>
    <cellStyle name="Moeda 2 5 2 3 4 2 2" xfId="51578"/>
    <cellStyle name="Moeda 2 5 2 3 4 3" xfId="24520"/>
    <cellStyle name="Moeda 2 5 2 3 4 4" xfId="32648"/>
    <cellStyle name="Moeda 2 5 2 3 4 5" xfId="40789"/>
    <cellStyle name="Moeda 2 5 2 3 4 6" xfId="56587"/>
    <cellStyle name="Moeda 2 5 2 3 5" xfId="5102"/>
    <cellStyle name="Moeda 2 5 2 3 5 2" xfId="12024"/>
    <cellStyle name="Moeda 2 5 2 3 5 2 2" xfId="47155"/>
    <cellStyle name="Moeda 2 5 2 3 5 3" xfId="19697"/>
    <cellStyle name="Moeda 2 5 2 3 5 4" xfId="27825"/>
    <cellStyle name="Moeda 2 5 2 3 5 5" xfId="35966"/>
    <cellStyle name="Moeda 2 5 2 3 5 6" xfId="56588"/>
    <cellStyle name="Moeda 2 5 2 3 6" xfId="10469"/>
    <cellStyle name="Moeda 2 5 2 3 6 2" xfId="45622"/>
    <cellStyle name="Moeda 2 5 2 3 7" xfId="18024"/>
    <cellStyle name="Moeda 2 5 2 3 8" xfId="26152"/>
    <cellStyle name="Moeda 2 5 2 3 9" xfId="34293"/>
    <cellStyle name="Moeda 2 5 2 4" xfId="5103"/>
    <cellStyle name="Moeda 2 5 2 4 2" xfId="12740"/>
    <cellStyle name="Moeda 2 5 2 4 2 2" xfId="47865"/>
    <cellStyle name="Moeda 2 5 2 4 3" xfId="20467"/>
    <cellStyle name="Moeda 2 5 2 4 4" xfId="28595"/>
    <cellStyle name="Moeda 2 5 2 4 5" xfId="36736"/>
    <cellStyle name="Moeda 2 5 2 4 6" xfId="56589"/>
    <cellStyle name="Moeda 2 5 2 5" xfId="5104"/>
    <cellStyle name="Moeda 2 5 2 5 2" xfId="14218"/>
    <cellStyle name="Moeda 2 5 2 5 2 2" xfId="49343"/>
    <cellStyle name="Moeda 2 5 2 5 3" xfId="22087"/>
    <cellStyle name="Moeda 2 5 2 5 4" xfId="30215"/>
    <cellStyle name="Moeda 2 5 2 5 5" xfId="38356"/>
    <cellStyle name="Moeda 2 5 2 5 6" xfId="56590"/>
    <cellStyle name="Moeda 2 5 2 6" xfId="5105"/>
    <cellStyle name="Moeda 2 5 2 6 2" xfId="15710"/>
    <cellStyle name="Moeda 2 5 2 6 2 2" xfId="50835"/>
    <cellStyle name="Moeda 2 5 2 6 3" xfId="23711"/>
    <cellStyle name="Moeda 2 5 2 6 4" xfId="31839"/>
    <cellStyle name="Moeda 2 5 2 6 5" xfId="39980"/>
    <cellStyle name="Moeda 2 5 2 6 6" xfId="56591"/>
    <cellStyle name="Moeda 2 5 2 7" xfId="5106"/>
    <cellStyle name="Moeda 2 5 2 7 2" xfId="11250"/>
    <cellStyle name="Moeda 2 5 2 7 2 2" xfId="46389"/>
    <cellStyle name="Moeda 2 5 2 7 3" xfId="18863"/>
    <cellStyle name="Moeda 2 5 2 7 4" xfId="26991"/>
    <cellStyle name="Moeda 2 5 2 7 5" xfId="35132"/>
    <cellStyle name="Moeda 2 5 2 7 6" xfId="56592"/>
    <cellStyle name="Moeda 2 5 2 8" xfId="9606"/>
    <cellStyle name="Moeda 2 5 2 8 2" xfId="44888"/>
    <cellStyle name="Moeda 2 5 2 9" xfId="17215"/>
    <cellStyle name="Moeda 2 5 3" xfId="5107"/>
    <cellStyle name="Moeda 2 5 3 10" xfId="33737"/>
    <cellStyle name="Moeda 2 5 3 11" xfId="56593"/>
    <cellStyle name="Moeda 2 5 3 2" xfId="5108"/>
    <cellStyle name="Moeda 2 5 3 2 10" xfId="56594"/>
    <cellStyle name="Moeda 2 5 3 2 2" xfId="5109"/>
    <cellStyle name="Moeda 2 5 3 2 2 2" xfId="13702"/>
    <cellStyle name="Moeda 2 5 3 2 2 2 2" xfId="48827"/>
    <cellStyle name="Moeda 2 5 3 2 2 3" xfId="21529"/>
    <cellStyle name="Moeda 2 5 3 2 2 4" xfId="29657"/>
    <cellStyle name="Moeda 2 5 3 2 2 5" xfId="37798"/>
    <cellStyle name="Moeda 2 5 3 2 2 6" xfId="56595"/>
    <cellStyle name="Moeda 2 5 3 2 3" xfId="5110"/>
    <cellStyle name="Moeda 2 5 3 2 3 2" xfId="15190"/>
    <cellStyle name="Moeda 2 5 3 2 3 2 2" xfId="50315"/>
    <cellStyle name="Moeda 2 5 3 2 3 3" xfId="23149"/>
    <cellStyle name="Moeda 2 5 3 2 3 4" xfId="31277"/>
    <cellStyle name="Moeda 2 5 3 2 3 5" xfId="39418"/>
    <cellStyle name="Moeda 2 5 3 2 3 6" xfId="56596"/>
    <cellStyle name="Moeda 2 5 3 2 4" xfId="5111"/>
    <cellStyle name="Moeda 2 5 3 2 4 2" xfId="16682"/>
    <cellStyle name="Moeda 2 5 3 2 4 2 2" xfId="51807"/>
    <cellStyle name="Moeda 2 5 3 2 4 3" xfId="24773"/>
    <cellStyle name="Moeda 2 5 3 2 4 4" xfId="32901"/>
    <cellStyle name="Moeda 2 5 3 2 4 5" xfId="41042"/>
    <cellStyle name="Moeda 2 5 3 2 4 6" xfId="56597"/>
    <cellStyle name="Moeda 2 5 3 2 5" xfId="5112"/>
    <cellStyle name="Moeda 2 5 3 2 5 2" xfId="12228"/>
    <cellStyle name="Moeda 2 5 3 2 5 2 2" xfId="47353"/>
    <cellStyle name="Moeda 2 5 3 2 5 3" xfId="19913"/>
    <cellStyle name="Moeda 2 5 3 2 5 4" xfId="28041"/>
    <cellStyle name="Moeda 2 5 3 2 5 5" xfId="36182"/>
    <cellStyle name="Moeda 2 5 3 2 5 6" xfId="56598"/>
    <cellStyle name="Moeda 2 5 3 2 6" xfId="10698"/>
    <cellStyle name="Moeda 2 5 3 2 6 2" xfId="45851"/>
    <cellStyle name="Moeda 2 5 3 2 7" xfId="18277"/>
    <cellStyle name="Moeda 2 5 3 2 8" xfId="26405"/>
    <cellStyle name="Moeda 2 5 3 2 9" xfId="34546"/>
    <cellStyle name="Moeda 2 5 3 3" xfId="5113"/>
    <cellStyle name="Moeda 2 5 3 3 2" xfId="12969"/>
    <cellStyle name="Moeda 2 5 3 3 2 2" xfId="48094"/>
    <cellStyle name="Moeda 2 5 3 3 3" xfId="20720"/>
    <cellStyle name="Moeda 2 5 3 3 4" xfId="28848"/>
    <cellStyle name="Moeda 2 5 3 3 5" xfId="36989"/>
    <cellStyle name="Moeda 2 5 3 3 6" xfId="56599"/>
    <cellStyle name="Moeda 2 5 3 4" xfId="5114"/>
    <cellStyle name="Moeda 2 5 3 4 2" xfId="14447"/>
    <cellStyle name="Moeda 2 5 3 4 2 2" xfId="49572"/>
    <cellStyle name="Moeda 2 5 3 4 3" xfId="22340"/>
    <cellStyle name="Moeda 2 5 3 4 4" xfId="30468"/>
    <cellStyle name="Moeda 2 5 3 4 5" xfId="38609"/>
    <cellStyle name="Moeda 2 5 3 4 6" xfId="56600"/>
    <cellStyle name="Moeda 2 5 3 5" xfId="5115"/>
    <cellStyle name="Moeda 2 5 3 5 2" xfId="15939"/>
    <cellStyle name="Moeda 2 5 3 5 2 2" xfId="51064"/>
    <cellStyle name="Moeda 2 5 3 5 3" xfId="23964"/>
    <cellStyle name="Moeda 2 5 3 5 4" xfId="32092"/>
    <cellStyle name="Moeda 2 5 3 5 5" xfId="40233"/>
    <cellStyle name="Moeda 2 5 3 5 6" xfId="56601"/>
    <cellStyle name="Moeda 2 5 3 6" xfId="5116"/>
    <cellStyle name="Moeda 2 5 3 6 2" xfId="11471"/>
    <cellStyle name="Moeda 2 5 3 6 2 2" xfId="46608"/>
    <cellStyle name="Moeda 2 5 3 6 3" xfId="19104"/>
    <cellStyle name="Moeda 2 5 3 6 4" xfId="27232"/>
    <cellStyle name="Moeda 2 5 3 6 5" xfId="35373"/>
    <cellStyle name="Moeda 2 5 3 6 6" xfId="56602"/>
    <cellStyle name="Moeda 2 5 3 7" xfId="9927"/>
    <cellStyle name="Moeda 2 5 3 7 2" xfId="45116"/>
    <cellStyle name="Moeda 2 5 3 8" xfId="17468"/>
    <cellStyle name="Moeda 2 5 3 9" xfId="25596"/>
    <cellStyle name="Moeda 2 5 4" xfId="5117"/>
    <cellStyle name="Moeda 2 5 4 10" xfId="56603"/>
    <cellStyle name="Moeda 2 5 4 2" xfId="5118"/>
    <cellStyle name="Moeda 2 5 4 2 2" xfId="13432"/>
    <cellStyle name="Moeda 2 5 4 2 2 2" xfId="48557"/>
    <cellStyle name="Moeda 2 5 4 2 3" xfId="21230"/>
    <cellStyle name="Moeda 2 5 4 2 4" xfId="29358"/>
    <cellStyle name="Moeda 2 5 4 2 5" xfId="37499"/>
    <cellStyle name="Moeda 2 5 4 2 6" xfId="56604"/>
    <cellStyle name="Moeda 2 5 4 3" xfId="5119"/>
    <cellStyle name="Moeda 2 5 4 3 2" xfId="14915"/>
    <cellStyle name="Moeda 2 5 4 3 2 2" xfId="50040"/>
    <cellStyle name="Moeda 2 5 4 3 3" xfId="22850"/>
    <cellStyle name="Moeda 2 5 4 3 4" xfId="30978"/>
    <cellStyle name="Moeda 2 5 4 3 5" xfId="39119"/>
    <cellStyle name="Moeda 2 5 4 3 6" xfId="56605"/>
    <cellStyle name="Moeda 2 5 4 4" xfId="5120"/>
    <cellStyle name="Moeda 2 5 4 4 2" xfId="16407"/>
    <cellStyle name="Moeda 2 5 4 4 2 2" xfId="51532"/>
    <cellStyle name="Moeda 2 5 4 4 3" xfId="24474"/>
    <cellStyle name="Moeda 2 5 4 4 4" xfId="32602"/>
    <cellStyle name="Moeda 2 5 4 4 5" xfId="40743"/>
    <cellStyle name="Moeda 2 5 4 4 6" xfId="56606"/>
    <cellStyle name="Moeda 2 5 4 5" xfId="5121"/>
    <cellStyle name="Moeda 2 5 4 5 2" xfId="11978"/>
    <cellStyle name="Moeda 2 5 4 5 2 2" xfId="47109"/>
    <cellStyle name="Moeda 2 5 4 5 3" xfId="19651"/>
    <cellStyle name="Moeda 2 5 4 5 4" xfId="27779"/>
    <cellStyle name="Moeda 2 5 4 5 5" xfId="35920"/>
    <cellStyle name="Moeda 2 5 4 5 6" xfId="56607"/>
    <cellStyle name="Moeda 2 5 4 6" xfId="10423"/>
    <cellStyle name="Moeda 2 5 4 6 2" xfId="45576"/>
    <cellStyle name="Moeda 2 5 4 7" xfId="17978"/>
    <cellStyle name="Moeda 2 5 4 8" xfId="26106"/>
    <cellStyle name="Moeda 2 5 4 9" xfId="34247"/>
    <cellStyle name="Moeda 2 5 5" xfId="5122"/>
    <cellStyle name="Moeda 2 5 5 2" xfId="12694"/>
    <cellStyle name="Moeda 2 5 5 2 2" xfId="47819"/>
    <cellStyle name="Moeda 2 5 5 3" xfId="20421"/>
    <cellStyle name="Moeda 2 5 5 4" xfId="28549"/>
    <cellStyle name="Moeda 2 5 5 5" xfId="36690"/>
    <cellStyle name="Moeda 2 5 5 6" xfId="56608"/>
    <cellStyle name="Moeda 2 5 6" xfId="5123"/>
    <cellStyle name="Moeda 2 5 6 2" xfId="14172"/>
    <cellStyle name="Moeda 2 5 6 2 2" xfId="49297"/>
    <cellStyle name="Moeda 2 5 6 3" xfId="22041"/>
    <cellStyle name="Moeda 2 5 6 4" xfId="30169"/>
    <cellStyle name="Moeda 2 5 6 5" xfId="38310"/>
    <cellStyle name="Moeda 2 5 6 6" xfId="56609"/>
    <cellStyle name="Moeda 2 5 7" xfId="5124"/>
    <cellStyle name="Moeda 2 5 7 2" xfId="15664"/>
    <cellStyle name="Moeda 2 5 7 2 2" xfId="50789"/>
    <cellStyle name="Moeda 2 5 7 3" xfId="23665"/>
    <cellStyle name="Moeda 2 5 7 4" xfId="31793"/>
    <cellStyle name="Moeda 2 5 7 5" xfId="39934"/>
    <cellStyle name="Moeda 2 5 7 6" xfId="56610"/>
    <cellStyle name="Moeda 2 5 8" xfId="5125"/>
    <cellStyle name="Moeda 2 5 8 2" xfId="11204"/>
    <cellStyle name="Moeda 2 5 8 2 2" xfId="46343"/>
    <cellStyle name="Moeda 2 5 8 3" xfId="18817"/>
    <cellStyle name="Moeda 2 5 8 4" xfId="26945"/>
    <cellStyle name="Moeda 2 5 8 5" xfId="35086"/>
    <cellStyle name="Moeda 2 5 8 6" xfId="56611"/>
    <cellStyle name="Moeda 2 5 9" xfId="656"/>
    <cellStyle name="Moeda 2 5 9 2" xfId="41703"/>
    <cellStyle name="Moeda 2 6" xfId="5126"/>
    <cellStyle name="Moeda 2 6 10" xfId="25317"/>
    <cellStyle name="Moeda 2 6 11" xfId="33445"/>
    <cellStyle name="Moeda 2 6 12" xfId="56612"/>
    <cellStyle name="Moeda 2 6 2" xfId="5127"/>
    <cellStyle name="Moeda 2 6 2 10" xfId="33757"/>
    <cellStyle name="Moeda 2 6 2 11" xfId="56613"/>
    <cellStyle name="Moeda 2 6 2 2" xfId="5128"/>
    <cellStyle name="Moeda 2 6 2 2 10" xfId="56614"/>
    <cellStyle name="Moeda 2 6 2 2 2" xfId="5129"/>
    <cellStyle name="Moeda 2 6 2 2 2 2" xfId="13722"/>
    <cellStyle name="Moeda 2 6 2 2 2 2 2" xfId="48847"/>
    <cellStyle name="Moeda 2 6 2 2 2 3" xfId="21549"/>
    <cellStyle name="Moeda 2 6 2 2 2 4" xfId="29677"/>
    <cellStyle name="Moeda 2 6 2 2 2 5" xfId="37818"/>
    <cellStyle name="Moeda 2 6 2 2 2 6" xfId="56615"/>
    <cellStyle name="Moeda 2 6 2 2 3" xfId="5130"/>
    <cellStyle name="Moeda 2 6 2 2 3 2" xfId="15210"/>
    <cellStyle name="Moeda 2 6 2 2 3 2 2" xfId="50335"/>
    <cellStyle name="Moeda 2 6 2 2 3 3" xfId="23169"/>
    <cellStyle name="Moeda 2 6 2 2 3 4" xfId="31297"/>
    <cellStyle name="Moeda 2 6 2 2 3 5" xfId="39438"/>
    <cellStyle name="Moeda 2 6 2 2 3 6" xfId="56616"/>
    <cellStyle name="Moeda 2 6 2 2 4" xfId="5131"/>
    <cellStyle name="Moeda 2 6 2 2 4 2" xfId="16702"/>
    <cellStyle name="Moeda 2 6 2 2 4 2 2" xfId="51827"/>
    <cellStyle name="Moeda 2 6 2 2 4 3" xfId="24793"/>
    <cellStyle name="Moeda 2 6 2 2 4 4" xfId="32921"/>
    <cellStyle name="Moeda 2 6 2 2 4 5" xfId="41062"/>
    <cellStyle name="Moeda 2 6 2 2 4 6" xfId="56617"/>
    <cellStyle name="Moeda 2 6 2 2 5" xfId="5132"/>
    <cellStyle name="Moeda 2 6 2 2 5 2" xfId="12248"/>
    <cellStyle name="Moeda 2 6 2 2 5 2 2" xfId="47373"/>
    <cellStyle name="Moeda 2 6 2 2 5 3" xfId="19933"/>
    <cellStyle name="Moeda 2 6 2 2 5 4" xfId="28061"/>
    <cellStyle name="Moeda 2 6 2 2 5 5" xfId="36202"/>
    <cellStyle name="Moeda 2 6 2 2 5 6" xfId="56618"/>
    <cellStyle name="Moeda 2 6 2 2 6" xfId="10718"/>
    <cellStyle name="Moeda 2 6 2 2 6 2" xfId="45871"/>
    <cellStyle name="Moeda 2 6 2 2 7" xfId="18297"/>
    <cellStyle name="Moeda 2 6 2 2 8" xfId="26425"/>
    <cellStyle name="Moeda 2 6 2 2 9" xfId="34566"/>
    <cellStyle name="Moeda 2 6 2 3" xfId="5133"/>
    <cellStyle name="Moeda 2 6 2 3 2" xfId="12989"/>
    <cellStyle name="Moeda 2 6 2 3 2 2" xfId="48114"/>
    <cellStyle name="Moeda 2 6 2 3 3" xfId="20740"/>
    <cellStyle name="Moeda 2 6 2 3 4" xfId="28868"/>
    <cellStyle name="Moeda 2 6 2 3 5" xfId="37009"/>
    <cellStyle name="Moeda 2 6 2 3 6" xfId="56619"/>
    <cellStyle name="Moeda 2 6 2 4" xfId="5134"/>
    <cellStyle name="Moeda 2 6 2 4 2" xfId="14467"/>
    <cellStyle name="Moeda 2 6 2 4 2 2" xfId="49592"/>
    <cellStyle name="Moeda 2 6 2 4 3" xfId="22360"/>
    <cellStyle name="Moeda 2 6 2 4 4" xfId="30488"/>
    <cellStyle name="Moeda 2 6 2 4 5" xfId="38629"/>
    <cellStyle name="Moeda 2 6 2 4 6" xfId="56620"/>
    <cellStyle name="Moeda 2 6 2 5" xfId="5135"/>
    <cellStyle name="Moeda 2 6 2 5 2" xfId="15959"/>
    <cellStyle name="Moeda 2 6 2 5 2 2" xfId="51084"/>
    <cellStyle name="Moeda 2 6 2 5 3" xfId="23984"/>
    <cellStyle name="Moeda 2 6 2 5 4" xfId="32112"/>
    <cellStyle name="Moeda 2 6 2 5 5" xfId="40253"/>
    <cellStyle name="Moeda 2 6 2 5 6" xfId="56621"/>
    <cellStyle name="Moeda 2 6 2 6" xfId="5136"/>
    <cellStyle name="Moeda 2 6 2 6 2" xfId="11491"/>
    <cellStyle name="Moeda 2 6 2 6 2 2" xfId="46628"/>
    <cellStyle name="Moeda 2 6 2 6 3" xfId="19124"/>
    <cellStyle name="Moeda 2 6 2 6 4" xfId="27252"/>
    <cellStyle name="Moeda 2 6 2 6 5" xfId="35393"/>
    <cellStyle name="Moeda 2 6 2 6 6" xfId="56622"/>
    <cellStyle name="Moeda 2 6 2 7" xfId="9947"/>
    <cellStyle name="Moeda 2 6 2 7 2" xfId="45136"/>
    <cellStyle name="Moeda 2 6 2 8" xfId="17488"/>
    <cellStyle name="Moeda 2 6 2 9" xfId="25616"/>
    <cellStyle name="Moeda 2 6 3" xfId="5137"/>
    <cellStyle name="Moeda 2 6 3 10" xfId="56623"/>
    <cellStyle name="Moeda 2 6 3 2" xfId="5138"/>
    <cellStyle name="Moeda 2 6 3 2 2" xfId="13452"/>
    <cellStyle name="Moeda 2 6 3 2 2 2" xfId="48577"/>
    <cellStyle name="Moeda 2 6 3 2 3" xfId="21250"/>
    <cellStyle name="Moeda 2 6 3 2 4" xfId="29378"/>
    <cellStyle name="Moeda 2 6 3 2 5" xfId="37519"/>
    <cellStyle name="Moeda 2 6 3 2 6" xfId="56624"/>
    <cellStyle name="Moeda 2 6 3 3" xfId="5139"/>
    <cellStyle name="Moeda 2 6 3 3 2" xfId="14935"/>
    <cellStyle name="Moeda 2 6 3 3 2 2" xfId="50060"/>
    <cellStyle name="Moeda 2 6 3 3 3" xfId="22870"/>
    <cellStyle name="Moeda 2 6 3 3 4" xfId="30998"/>
    <cellStyle name="Moeda 2 6 3 3 5" xfId="39139"/>
    <cellStyle name="Moeda 2 6 3 3 6" xfId="56625"/>
    <cellStyle name="Moeda 2 6 3 4" xfId="5140"/>
    <cellStyle name="Moeda 2 6 3 4 2" xfId="16427"/>
    <cellStyle name="Moeda 2 6 3 4 2 2" xfId="51552"/>
    <cellStyle name="Moeda 2 6 3 4 3" xfId="24494"/>
    <cellStyle name="Moeda 2 6 3 4 4" xfId="32622"/>
    <cellStyle name="Moeda 2 6 3 4 5" xfId="40763"/>
    <cellStyle name="Moeda 2 6 3 4 6" xfId="56626"/>
    <cellStyle name="Moeda 2 6 3 5" xfId="5141"/>
    <cellStyle name="Moeda 2 6 3 5 2" xfId="11998"/>
    <cellStyle name="Moeda 2 6 3 5 2 2" xfId="47129"/>
    <cellStyle name="Moeda 2 6 3 5 3" xfId="19671"/>
    <cellStyle name="Moeda 2 6 3 5 4" xfId="27799"/>
    <cellStyle name="Moeda 2 6 3 5 5" xfId="35940"/>
    <cellStyle name="Moeda 2 6 3 5 6" xfId="56627"/>
    <cellStyle name="Moeda 2 6 3 6" xfId="10443"/>
    <cellStyle name="Moeda 2 6 3 6 2" xfId="45596"/>
    <cellStyle name="Moeda 2 6 3 7" xfId="17998"/>
    <cellStyle name="Moeda 2 6 3 8" xfId="26126"/>
    <cellStyle name="Moeda 2 6 3 9" xfId="34267"/>
    <cellStyle name="Moeda 2 6 4" xfId="5142"/>
    <cellStyle name="Moeda 2 6 4 2" xfId="12714"/>
    <cellStyle name="Moeda 2 6 4 2 2" xfId="47839"/>
    <cellStyle name="Moeda 2 6 4 3" xfId="20441"/>
    <cellStyle name="Moeda 2 6 4 4" xfId="28569"/>
    <cellStyle name="Moeda 2 6 4 5" xfId="36710"/>
    <cellStyle name="Moeda 2 6 4 6" xfId="56628"/>
    <cellStyle name="Moeda 2 6 5" xfId="5143"/>
    <cellStyle name="Moeda 2 6 5 2" xfId="14192"/>
    <cellStyle name="Moeda 2 6 5 2 2" xfId="49317"/>
    <cellStyle name="Moeda 2 6 5 3" xfId="22061"/>
    <cellStyle name="Moeda 2 6 5 4" xfId="30189"/>
    <cellStyle name="Moeda 2 6 5 5" xfId="38330"/>
    <cellStyle name="Moeda 2 6 5 6" xfId="56629"/>
    <cellStyle name="Moeda 2 6 6" xfId="5144"/>
    <cellStyle name="Moeda 2 6 6 2" xfId="15684"/>
    <cellStyle name="Moeda 2 6 6 2 2" xfId="50809"/>
    <cellStyle name="Moeda 2 6 6 3" xfId="23685"/>
    <cellStyle name="Moeda 2 6 6 4" xfId="31813"/>
    <cellStyle name="Moeda 2 6 6 5" xfId="39954"/>
    <cellStyle name="Moeda 2 6 6 6" xfId="56630"/>
    <cellStyle name="Moeda 2 6 7" xfId="5145"/>
    <cellStyle name="Moeda 2 6 7 2" xfId="11224"/>
    <cellStyle name="Moeda 2 6 7 2 2" xfId="46363"/>
    <cellStyle name="Moeda 2 6 7 3" xfId="18837"/>
    <cellStyle name="Moeda 2 6 7 4" xfId="26965"/>
    <cellStyle name="Moeda 2 6 7 5" xfId="35106"/>
    <cellStyle name="Moeda 2 6 7 6" xfId="56631"/>
    <cellStyle name="Moeda 2 6 8" xfId="9580"/>
    <cellStyle name="Moeda 2 6 8 2" xfId="44862"/>
    <cellStyle name="Moeda 2 6 9" xfId="17189"/>
    <cellStyle name="Moeda 2 7" xfId="5146"/>
    <cellStyle name="Moeda 2 7 2" xfId="5147"/>
    <cellStyle name="Moeda 2 7 2 2" xfId="10095"/>
    <cellStyle name="Moeda 2 7 2 3" xfId="56633"/>
    <cellStyle name="Moeda 2 7 3" xfId="9727"/>
    <cellStyle name="Moeda 2 7 4" xfId="56632"/>
    <cellStyle name="Moeda 2 8" xfId="5148"/>
    <cellStyle name="Moeda 2 8 2" xfId="9833"/>
    <cellStyle name="Moeda 2 8 3" xfId="56634"/>
    <cellStyle name="Moeda 2 9" xfId="5149"/>
    <cellStyle name="Moeda 2 9 10" xfId="33711"/>
    <cellStyle name="Moeda 2 9 11" xfId="56635"/>
    <cellStyle name="Moeda 2 9 2" xfId="5150"/>
    <cellStyle name="Moeda 2 9 2 10" xfId="56636"/>
    <cellStyle name="Moeda 2 9 2 2" xfId="5151"/>
    <cellStyle name="Moeda 2 9 2 2 2" xfId="13676"/>
    <cellStyle name="Moeda 2 9 2 2 2 2" xfId="48801"/>
    <cellStyle name="Moeda 2 9 2 2 3" xfId="21503"/>
    <cellStyle name="Moeda 2 9 2 2 4" xfId="29631"/>
    <cellStyle name="Moeda 2 9 2 2 5" xfId="37772"/>
    <cellStyle name="Moeda 2 9 2 2 6" xfId="56637"/>
    <cellStyle name="Moeda 2 9 2 3" xfId="5152"/>
    <cellStyle name="Moeda 2 9 2 3 2" xfId="15164"/>
    <cellStyle name="Moeda 2 9 2 3 2 2" xfId="50289"/>
    <cellStyle name="Moeda 2 9 2 3 3" xfId="23123"/>
    <cellStyle name="Moeda 2 9 2 3 4" xfId="31251"/>
    <cellStyle name="Moeda 2 9 2 3 5" xfId="39392"/>
    <cellStyle name="Moeda 2 9 2 3 6" xfId="56638"/>
    <cellStyle name="Moeda 2 9 2 4" xfId="5153"/>
    <cellStyle name="Moeda 2 9 2 4 2" xfId="16656"/>
    <cellStyle name="Moeda 2 9 2 4 2 2" xfId="51781"/>
    <cellStyle name="Moeda 2 9 2 4 3" xfId="24747"/>
    <cellStyle name="Moeda 2 9 2 4 4" xfId="32875"/>
    <cellStyle name="Moeda 2 9 2 4 5" xfId="41016"/>
    <cellStyle name="Moeda 2 9 2 4 6" xfId="56639"/>
    <cellStyle name="Moeda 2 9 2 5" xfId="5154"/>
    <cellStyle name="Moeda 2 9 2 5 2" xfId="12202"/>
    <cellStyle name="Moeda 2 9 2 5 2 2" xfId="47327"/>
    <cellStyle name="Moeda 2 9 2 5 3" xfId="19887"/>
    <cellStyle name="Moeda 2 9 2 5 4" xfId="28015"/>
    <cellStyle name="Moeda 2 9 2 5 5" xfId="36156"/>
    <cellStyle name="Moeda 2 9 2 5 6" xfId="56640"/>
    <cellStyle name="Moeda 2 9 2 6" xfId="10672"/>
    <cellStyle name="Moeda 2 9 2 6 2" xfId="45825"/>
    <cellStyle name="Moeda 2 9 2 7" xfId="18251"/>
    <cellStyle name="Moeda 2 9 2 8" xfId="26379"/>
    <cellStyle name="Moeda 2 9 2 9" xfId="34520"/>
    <cellStyle name="Moeda 2 9 3" xfId="5155"/>
    <cellStyle name="Moeda 2 9 3 2" xfId="12943"/>
    <cellStyle name="Moeda 2 9 3 2 2" xfId="48068"/>
    <cellStyle name="Moeda 2 9 3 3" xfId="20694"/>
    <cellStyle name="Moeda 2 9 3 4" xfId="28822"/>
    <cellStyle name="Moeda 2 9 3 5" xfId="36963"/>
    <cellStyle name="Moeda 2 9 3 6" xfId="56641"/>
    <cellStyle name="Moeda 2 9 4" xfId="5156"/>
    <cellStyle name="Moeda 2 9 4 2" xfId="14421"/>
    <cellStyle name="Moeda 2 9 4 2 2" xfId="49546"/>
    <cellStyle name="Moeda 2 9 4 3" xfId="22314"/>
    <cellStyle name="Moeda 2 9 4 4" xfId="30442"/>
    <cellStyle name="Moeda 2 9 4 5" xfId="38583"/>
    <cellStyle name="Moeda 2 9 4 6" xfId="56642"/>
    <cellStyle name="Moeda 2 9 5" xfId="5157"/>
    <cellStyle name="Moeda 2 9 5 2" xfId="15913"/>
    <cellStyle name="Moeda 2 9 5 2 2" xfId="51038"/>
    <cellStyle name="Moeda 2 9 5 3" xfId="23938"/>
    <cellStyle name="Moeda 2 9 5 4" xfId="32066"/>
    <cellStyle name="Moeda 2 9 5 5" xfId="40207"/>
    <cellStyle name="Moeda 2 9 5 6" xfId="56643"/>
    <cellStyle name="Moeda 2 9 6" xfId="5158"/>
    <cellStyle name="Moeda 2 9 6 2" xfId="11445"/>
    <cellStyle name="Moeda 2 9 6 2 2" xfId="46582"/>
    <cellStyle name="Moeda 2 9 6 3" xfId="19078"/>
    <cellStyle name="Moeda 2 9 6 4" xfId="27206"/>
    <cellStyle name="Moeda 2 9 6 5" xfId="35347"/>
    <cellStyle name="Moeda 2 9 6 6" xfId="56644"/>
    <cellStyle name="Moeda 2 9 7" xfId="9899"/>
    <cellStyle name="Moeda 2 9 7 2" xfId="45090"/>
    <cellStyle name="Moeda 2 9 8" xfId="17442"/>
    <cellStyle name="Moeda 2 9 9" xfId="25570"/>
    <cellStyle name="Moeda 3" xfId="267"/>
    <cellStyle name="Moeda 3 2" xfId="5160"/>
    <cellStyle name="Moeda 3 2 2" xfId="9728"/>
    <cellStyle name="Moeda 3 2 3" xfId="56646"/>
    <cellStyle name="Moeda 3 2 4" xfId="60891"/>
    <cellStyle name="Moeda 3 3" xfId="5161"/>
    <cellStyle name="Moeda 3 3 2" xfId="9836"/>
    <cellStyle name="Moeda 3 3 3" xfId="56647"/>
    <cellStyle name="Moeda 3 3 4" xfId="60866"/>
    <cellStyle name="Moeda 3 4" xfId="5159"/>
    <cellStyle name="Moeda 3 5" xfId="56645"/>
    <cellStyle name="Moeda 4" xfId="268"/>
    <cellStyle name="Moeda 4 2" xfId="269"/>
    <cellStyle name="Moeda 4 2 2" xfId="9837"/>
    <cellStyle name="Moeda 4 2 2 2" xfId="56650"/>
    <cellStyle name="Moeda 4 2 3" xfId="5163"/>
    <cellStyle name="Moeda 4 2 4" xfId="56649"/>
    <cellStyle name="Moeda 4 3" xfId="5164"/>
    <cellStyle name="Moeda 4 3 2" xfId="56651"/>
    <cellStyle name="Moeda 4 4" xfId="5162"/>
    <cellStyle name="Moeda 4 5" xfId="9729"/>
    <cellStyle name="Moeda 4 6" xfId="56648"/>
    <cellStyle name="Moeda 5" xfId="270"/>
    <cellStyle name="Moeda 5 10" xfId="61785"/>
    <cellStyle name="Moeda 5 2" xfId="5166"/>
    <cellStyle name="Moeda 5 2 2" xfId="9838"/>
    <cellStyle name="Moeda 5 2 3" xfId="56653"/>
    <cellStyle name="Moeda 5 3" xfId="5167"/>
    <cellStyle name="Moeda 5 3 2" xfId="10094"/>
    <cellStyle name="Moeda 5 3 3" xfId="56654"/>
    <cellStyle name="Moeda 5 4" xfId="5168"/>
    <cellStyle name="Moeda 5 4 2" xfId="56655"/>
    <cellStyle name="Moeda 5 5" xfId="5165"/>
    <cellStyle name="Moeda 5 6" xfId="9726"/>
    <cellStyle name="Moeda 5 7" xfId="56652"/>
    <cellStyle name="Moeda 5 8" xfId="61138"/>
    <cellStyle name="Moeda 5 9" xfId="61578"/>
    <cellStyle name="Moeda 6" xfId="271"/>
    <cellStyle name="Moeda 6 2" xfId="5170"/>
    <cellStyle name="Moeda 6 2 2" xfId="56657"/>
    <cellStyle name="Moeda 6 3" xfId="9799"/>
    <cellStyle name="Moeda 6 4" xfId="5169"/>
    <cellStyle name="Moeda 6 5" xfId="56656"/>
    <cellStyle name="Moeda 6 6" xfId="61335"/>
    <cellStyle name="Moeda 6 7" xfId="61619"/>
    <cellStyle name="Moeda 6 8" xfId="61826"/>
    <cellStyle name="Moeda 7" xfId="5171"/>
    <cellStyle name="Moeda 7 2" xfId="10177"/>
    <cellStyle name="Moeda 7 3" xfId="56658"/>
    <cellStyle name="Moeda 8" xfId="5172"/>
    <cellStyle name="Moeda 8 2" xfId="11314"/>
    <cellStyle name="Moeda 8 3" xfId="56659"/>
    <cellStyle name="Moeda 9" xfId="5173"/>
    <cellStyle name="Moeda 9 2" xfId="5174"/>
    <cellStyle name="Moeda 9 3" xfId="11928"/>
    <cellStyle name="Moeda 9 4" xfId="56660"/>
    <cellStyle name="Neutra" xfId="272" builtinId="28" customBuiltin="1"/>
    <cellStyle name="Neutra 2" xfId="273"/>
    <cellStyle name="Neutra 2 2" xfId="274"/>
    <cellStyle name="Neutra 2 2 2" xfId="5177"/>
    <cellStyle name="Neutra 2 2 3" xfId="56663"/>
    <cellStyle name="Neutra 2 3" xfId="275"/>
    <cellStyle name="Neutra 2 3 2" xfId="5179"/>
    <cellStyle name="Neutra 2 3 3" xfId="5178"/>
    <cellStyle name="Neutra 2 3 4" xfId="56664"/>
    <cellStyle name="Neutra 2 4" xfId="276"/>
    <cellStyle name="Neutra 2 4 2" xfId="5180"/>
    <cellStyle name="Neutra 2 4 3" xfId="56665"/>
    <cellStyle name="Neutra 2 5" xfId="5176"/>
    <cellStyle name="Neutra 2 6" xfId="56662"/>
    <cellStyle name="Neutra 3" xfId="277"/>
    <cellStyle name="Neutra 3 2" xfId="278"/>
    <cellStyle name="Neutra 3 2 2" xfId="5183"/>
    <cellStyle name="Neutra 3 2 3" xfId="5182"/>
    <cellStyle name="Neutra 3 2 4" xfId="56667"/>
    <cellStyle name="Neutra 3 3" xfId="279"/>
    <cellStyle name="Neutra 3 3 2" xfId="5184"/>
    <cellStyle name="Neutra 3 3 3" xfId="56668"/>
    <cellStyle name="Neutra 3 4" xfId="5181"/>
    <cellStyle name="Neutra 3 5" xfId="56666"/>
    <cellStyle name="Neutra 4" xfId="5185"/>
    <cellStyle name="Neutra 5" xfId="5175"/>
    <cellStyle name="Neutra 6" xfId="56661"/>
    <cellStyle name="Neutral" xfId="280"/>
    <cellStyle name="Neutral 2" xfId="5186"/>
    <cellStyle name="Neutral 3" xfId="56669"/>
    <cellStyle name="Normal" xfId="0" builtinId="0"/>
    <cellStyle name="Normal 10" xfId="60867"/>
    <cellStyle name="Normal 10 10" xfId="33958"/>
    <cellStyle name="Normal 10 11" xfId="10149"/>
    <cellStyle name="Normal 10 2" xfId="5187"/>
    <cellStyle name="Normal 10 2 10" xfId="34767"/>
    <cellStyle name="Normal 10 2 11" xfId="56670"/>
    <cellStyle name="Normal 10 2 2" xfId="5188"/>
    <cellStyle name="Normal 10 2 2 2" xfId="13905"/>
    <cellStyle name="Normal 10 2 2 2 2" xfId="49030"/>
    <cellStyle name="Normal 10 2 2 3" xfId="21750"/>
    <cellStyle name="Normal 10 2 2 4" xfId="29878"/>
    <cellStyle name="Normal 10 2 2 5" xfId="38019"/>
    <cellStyle name="Normal 10 2 2 6" xfId="56671"/>
    <cellStyle name="Normal 10 2 3" xfId="5189"/>
    <cellStyle name="Normal 10 2 3 2" xfId="15393"/>
    <cellStyle name="Normal 10 2 3 2 2" xfId="50518"/>
    <cellStyle name="Normal 10 2 3 3" xfId="23370"/>
    <cellStyle name="Normal 10 2 3 4" xfId="31498"/>
    <cellStyle name="Normal 10 2 3 5" xfId="39639"/>
    <cellStyle name="Normal 10 2 3 6" xfId="56672"/>
    <cellStyle name="Normal 10 2 4" xfId="5190"/>
    <cellStyle name="Normal 10 2 4 2" xfId="16885"/>
    <cellStyle name="Normal 10 2 4 2 2" xfId="52010"/>
    <cellStyle name="Normal 10 2 4 3" xfId="24994"/>
    <cellStyle name="Normal 10 2 4 4" xfId="33122"/>
    <cellStyle name="Normal 10 2 4 5" xfId="41263"/>
    <cellStyle name="Normal 10 2 4 6" xfId="56673"/>
    <cellStyle name="Normal 10 2 5" xfId="5191"/>
    <cellStyle name="Normal 10 2 5 2" xfId="12431"/>
    <cellStyle name="Normal 10 2 5 2 2" xfId="47556"/>
    <cellStyle name="Normal 10 2 5 3" xfId="20134"/>
    <cellStyle name="Normal 10 2 5 4" xfId="28262"/>
    <cellStyle name="Normal 10 2 5 5" xfId="36403"/>
    <cellStyle name="Normal 10 2 5 6" xfId="56674"/>
    <cellStyle name="Normal 10 2 6" xfId="5192"/>
    <cellStyle name="Normal 10 2 7" xfId="10901"/>
    <cellStyle name="Normal 10 2 7 2" xfId="46054"/>
    <cellStyle name="Normal 10 2 8" xfId="18498"/>
    <cellStyle name="Normal 10 2 9" xfId="26626"/>
    <cellStyle name="Normal 10 3" xfId="5193"/>
    <cellStyle name="Normal 10 3 2" xfId="13172"/>
    <cellStyle name="Normal 10 3 2 2" xfId="48297"/>
    <cellStyle name="Normal 10 3 3" xfId="20941"/>
    <cellStyle name="Normal 10 3 4" xfId="29069"/>
    <cellStyle name="Normal 10 3 5" xfId="37210"/>
    <cellStyle name="Normal 10 3 6" xfId="56675"/>
    <cellStyle name="Normal 10 3 7" xfId="61070"/>
    <cellStyle name="Normal 10 3 8" xfId="61527"/>
    <cellStyle name="Normal 10 3 9" xfId="61734"/>
    <cellStyle name="Normal 10 4" xfId="5194"/>
    <cellStyle name="Normal 10 4 2" xfId="14650"/>
    <cellStyle name="Normal 10 4 2 2" xfId="49775"/>
    <cellStyle name="Normal 10 4 3" xfId="22561"/>
    <cellStyle name="Normal 10 4 4" xfId="30689"/>
    <cellStyle name="Normal 10 4 5" xfId="38830"/>
    <cellStyle name="Normal 10 4 6" xfId="56676"/>
    <cellStyle name="Normal 10 5" xfId="5195"/>
    <cellStyle name="Normal 10 5 2" xfId="16142"/>
    <cellStyle name="Normal 10 5 2 2" xfId="51267"/>
    <cellStyle name="Normal 10 5 3" xfId="24185"/>
    <cellStyle name="Normal 10 5 4" xfId="32313"/>
    <cellStyle name="Normal 10 5 5" xfId="40454"/>
    <cellStyle name="Normal 10 5 6" xfId="56677"/>
    <cellStyle name="Normal 10 6" xfId="5196"/>
    <cellStyle name="Normal 10 6 2" xfId="11674"/>
    <cellStyle name="Normal 10 6 2 2" xfId="46811"/>
    <cellStyle name="Normal 10 6 3" xfId="19325"/>
    <cellStyle name="Normal 10 6 4" xfId="27453"/>
    <cellStyle name="Normal 10 6 5" xfId="35594"/>
    <cellStyle name="Normal 10 6 6" xfId="56678"/>
    <cellStyle name="Normal 10 7" xfId="5197"/>
    <cellStyle name="Normal 10 7 2" xfId="56679"/>
    <cellStyle name="Normal 10 8" xfId="17689"/>
    <cellStyle name="Normal 10 9" xfId="25817"/>
    <cellStyle name="Normal 11" xfId="60868"/>
    <cellStyle name="Normal 11 10" xfId="33989"/>
    <cellStyle name="Normal 11 11" xfId="10178"/>
    <cellStyle name="Normal 11 2" xfId="5198"/>
    <cellStyle name="Normal 11 2 10" xfId="34798"/>
    <cellStyle name="Normal 11 2 11" xfId="56680"/>
    <cellStyle name="Normal 11 2 12" xfId="60892"/>
    <cellStyle name="Normal 11 2 13" xfId="60969"/>
    <cellStyle name="Normal 11 2 14" xfId="61448"/>
    <cellStyle name="Normal 11 2 15" xfId="61654"/>
    <cellStyle name="Normal 11 2 2" xfId="5199"/>
    <cellStyle name="Normal 11 2 2 2" xfId="13932"/>
    <cellStyle name="Normal 11 2 2 2 2" xfId="49057"/>
    <cellStyle name="Normal 11 2 2 3" xfId="21781"/>
    <cellStyle name="Normal 11 2 2 4" xfId="29909"/>
    <cellStyle name="Normal 11 2 2 5" xfId="38050"/>
    <cellStyle name="Normal 11 2 2 6" xfId="56681"/>
    <cellStyle name="Normal 11 2 2 7" xfId="61314"/>
    <cellStyle name="Normal 11 2 2 8" xfId="61614"/>
    <cellStyle name="Normal 11 2 2 9" xfId="61821"/>
    <cellStyle name="Normal 11 2 3" xfId="5200"/>
    <cellStyle name="Normal 11 2 3 2" xfId="15420"/>
    <cellStyle name="Normal 11 2 3 2 2" xfId="50545"/>
    <cellStyle name="Normal 11 2 3 3" xfId="23401"/>
    <cellStyle name="Normal 11 2 3 4" xfId="31529"/>
    <cellStyle name="Normal 11 2 3 5" xfId="39670"/>
    <cellStyle name="Normal 11 2 3 6" xfId="56682"/>
    <cellStyle name="Normal 11 2 4" xfId="5201"/>
    <cellStyle name="Normal 11 2 4 2" xfId="16912"/>
    <cellStyle name="Normal 11 2 4 2 2" xfId="52037"/>
    <cellStyle name="Normal 11 2 4 3" xfId="25025"/>
    <cellStyle name="Normal 11 2 4 4" xfId="33153"/>
    <cellStyle name="Normal 11 2 4 5" xfId="41294"/>
    <cellStyle name="Normal 11 2 4 6" xfId="56683"/>
    <cellStyle name="Normal 11 2 5" xfId="5202"/>
    <cellStyle name="Normal 11 2 5 2" xfId="12458"/>
    <cellStyle name="Normal 11 2 5 2 2" xfId="47583"/>
    <cellStyle name="Normal 11 2 5 3" xfId="20165"/>
    <cellStyle name="Normal 11 2 5 4" xfId="28293"/>
    <cellStyle name="Normal 11 2 5 5" xfId="36434"/>
    <cellStyle name="Normal 11 2 5 6" xfId="56684"/>
    <cellStyle name="Normal 11 2 6" xfId="5203"/>
    <cellStyle name="Normal 11 2 7" xfId="10928"/>
    <cellStyle name="Normal 11 2 7 2" xfId="46081"/>
    <cellStyle name="Normal 11 2 8" xfId="18529"/>
    <cellStyle name="Normal 11 2 9" xfId="26657"/>
    <cellStyle name="Normal 11 3" xfId="5204"/>
    <cellStyle name="Normal 11 3 2" xfId="13199"/>
    <cellStyle name="Normal 11 3 2 2" xfId="48324"/>
    <cellStyle name="Normal 11 3 3" xfId="20972"/>
    <cellStyle name="Normal 11 3 4" xfId="29100"/>
    <cellStyle name="Normal 11 3 5" xfId="37241"/>
    <cellStyle name="Normal 11 3 6" xfId="56685"/>
    <cellStyle name="Normal 11 4" xfId="5205"/>
    <cellStyle name="Normal 11 4 2" xfId="14677"/>
    <cellStyle name="Normal 11 4 2 2" xfId="49802"/>
    <cellStyle name="Normal 11 4 3" xfId="22592"/>
    <cellStyle name="Normal 11 4 4" xfId="30720"/>
    <cellStyle name="Normal 11 4 5" xfId="38861"/>
    <cellStyle name="Normal 11 4 6" xfId="56686"/>
    <cellStyle name="Normal 11 5" xfId="5206"/>
    <cellStyle name="Normal 11 5 2" xfId="16169"/>
    <cellStyle name="Normal 11 5 2 2" xfId="51294"/>
    <cellStyle name="Normal 11 5 3" xfId="24216"/>
    <cellStyle name="Normal 11 5 4" xfId="32344"/>
    <cellStyle name="Normal 11 5 5" xfId="40485"/>
    <cellStyle name="Normal 11 5 6" xfId="56687"/>
    <cellStyle name="Normal 11 6" xfId="5207"/>
    <cellStyle name="Normal 11 6 2" xfId="11701"/>
    <cellStyle name="Normal 11 6 2 2" xfId="46838"/>
    <cellStyle name="Normal 11 6 3" xfId="19356"/>
    <cellStyle name="Normal 11 6 4" xfId="27484"/>
    <cellStyle name="Normal 11 6 5" xfId="35625"/>
    <cellStyle name="Normal 11 6 6" xfId="56688"/>
    <cellStyle name="Normal 11 7" xfId="5208"/>
    <cellStyle name="Normal 11 7 2" xfId="56689"/>
    <cellStyle name="Normal 11 8" xfId="17720"/>
    <cellStyle name="Normal 11 9" xfId="25848"/>
    <cellStyle name="Normal 12" xfId="60919"/>
    <cellStyle name="Normal 12 10" xfId="34144"/>
    <cellStyle name="Normal 12 11" xfId="10326"/>
    <cellStyle name="Normal 12 12" xfId="61237"/>
    <cellStyle name="Normal 12 13" xfId="61582"/>
    <cellStyle name="Normal 12 14" xfId="61789"/>
    <cellStyle name="Normal 12 2" xfId="5209"/>
    <cellStyle name="Normal 12 2 10" xfId="56690"/>
    <cellStyle name="Normal 12 2 2" xfId="5210"/>
    <cellStyle name="Normal 12 2 2 2" xfId="14073"/>
    <cellStyle name="Normal 12 2 2 2 2" xfId="49198"/>
    <cellStyle name="Normal 12 2 2 3" xfId="21936"/>
    <cellStyle name="Normal 12 2 2 4" xfId="30064"/>
    <cellStyle name="Normal 12 2 2 5" xfId="38205"/>
    <cellStyle name="Normal 12 2 2 6" xfId="56691"/>
    <cellStyle name="Normal 12 2 3" xfId="5211"/>
    <cellStyle name="Normal 12 2 3 2" xfId="15561"/>
    <cellStyle name="Normal 12 2 3 2 2" xfId="50686"/>
    <cellStyle name="Normal 12 2 3 3" xfId="23556"/>
    <cellStyle name="Normal 12 2 3 4" xfId="31684"/>
    <cellStyle name="Normal 12 2 3 5" xfId="39825"/>
    <cellStyle name="Normal 12 2 3 6" xfId="56692"/>
    <cellStyle name="Normal 12 2 4" xfId="5212"/>
    <cellStyle name="Normal 12 2 4 2" xfId="17053"/>
    <cellStyle name="Normal 12 2 4 2 2" xfId="52178"/>
    <cellStyle name="Normal 12 2 4 3" xfId="25180"/>
    <cellStyle name="Normal 12 2 4 4" xfId="33308"/>
    <cellStyle name="Normal 12 2 4 5" xfId="41449"/>
    <cellStyle name="Normal 12 2 4 6" xfId="56693"/>
    <cellStyle name="Normal 12 2 5" xfId="5213"/>
    <cellStyle name="Normal 12 2 5 2" xfId="12599"/>
    <cellStyle name="Normal 12 2 5 2 2" xfId="47724"/>
    <cellStyle name="Normal 12 2 5 3" xfId="20320"/>
    <cellStyle name="Normal 12 2 5 4" xfId="28448"/>
    <cellStyle name="Normal 12 2 5 5" xfId="36589"/>
    <cellStyle name="Normal 12 2 5 6" xfId="56694"/>
    <cellStyle name="Normal 12 2 6" xfId="11069"/>
    <cellStyle name="Normal 12 2 6 2" xfId="46222"/>
    <cellStyle name="Normal 12 2 7" xfId="18684"/>
    <cellStyle name="Normal 12 2 8" xfId="26812"/>
    <cellStyle name="Normal 12 2 9" xfId="34953"/>
    <cellStyle name="Normal 12 3" xfId="5214"/>
    <cellStyle name="Normal 12 3 2" xfId="13335"/>
    <cellStyle name="Normal 12 3 2 2" xfId="48460"/>
    <cellStyle name="Normal 12 3 3" xfId="21127"/>
    <cellStyle name="Normal 12 3 4" xfId="29255"/>
    <cellStyle name="Normal 12 3 5" xfId="37396"/>
    <cellStyle name="Normal 12 3 6" xfId="56695"/>
    <cellStyle name="Normal 12 4" xfId="5215"/>
    <cellStyle name="Normal 12 4 2" xfId="14818"/>
    <cellStyle name="Normal 12 4 2 2" xfId="49943"/>
    <cellStyle name="Normal 12 4 3" xfId="22747"/>
    <cellStyle name="Normal 12 4 4" xfId="30875"/>
    <cellStyle name="Normal 12 4 5" xfId="39016"/>
    <cellStyle name="Normal 12 4 6" xfId="56696"/>
    <cellStyle name="Normal 12 5" xfId="5216"/>
    <cellStyle name="Normal 12 5 2" xfId="16310"/>
    <cellStyle name="Normal 12 5 2 2" xfId="51435"/>
    <cellStyle name="Normal 12 5 3" xfId="24371"/>
    <cellStyle name="Normal 12 5 4" xfId="32499"/>
    <cellStyle name="Normal 12 5 5" xfId="40640"/>
    <cellStyle name="Normal 12 5 6" xfId="56697"/>
    <cellStyle name="Normal 12 6" xfId="5217"/>
    <cellStyle name="Normal 12 6 2" xfId="11842"/>
    <cellStyle name="Normal 12 6 2 2" xfId="46979"/>
    <cellStyle name="Normal 12 6 3" xfId="19511"/>
    <cellStyle name="Normal 12 6 4" xfId="27639"/>
    <cellStyle name="Normal 12 6 5" xfId="35780"/>
    <cellStyle name="Normal 12 6 6" xfId="56698"/>
    <cellStyle name="Normal 12 7" xfId="5218"/>
    <cellStyle name="Normal 12 7 2" xfId="56699"/>
    <cellStyle name="Normal 12 8" xfId="17875"/>
    <cellStyle name="Normal 12 9" xfId="26003"/>
    <cellStyle name="Normal 13" xfId="60922"/>
    <cellStyle name="Normal 13 10" xfId="34146"/>
    <cellStyle name="Normal 13 11" xfId="10328"/>
    <cellStyle name="Normal 13 2" xfId="5219"/>
    <cellStyle name="Normal 13 2 10" xfId="56700"/>
    <cellStyle name="Normal 13 2 2" xfId="5220"/>
    <cellStyle name="Normal 13 2 2 2" xfId="14075"/>
    <cellStyle name="Normal 13 2 2 2 2" xfId="49200"/>
    <cellStyle name="Normal 13 2 2 3" xfId="21938"/>
    <cellStyle name="Normal 13 2 2 4" xfId="30066"/>
    <cellStyle name="Normal 13 2 2 5" xfId="38207"/>
    <cellStyle name="Normal 13 2 2 6" xfId="56701"/>
    <cellStyle name="Normal 13 2 3" xfId="5221"/>
    <cellStyle name="Normal 13 2 3 2" xfId="15563"/>
    <cellStyle name="Normal 13 2 3 2 2" xfId="50688"/>
    <cellStyle name="Normal 13 2 3 3" xfId="23558"/>
    <cellStyle name="Normal 13 2 3 4" xfId="31686"/>
    <cellStyle name="Normal 13 2 3 5" xfId="39827"/>
    <cellStyle name="Normal 13 2 3 6" xfId="56702"/>
    <cellStyle name="Normal 13 2 4" xfId="5222"/>
    <cellStyle name="Normal 13 2 4 2" xfId="17055"/>
    <cellStyle name="Normal 13 2 4 2 2" xfId="52180"/>
    <cellStyle name="Normal 13 2 4 3" xfId="25182"/>
    <cellStyle name="Normal 13 2 4 4" xfId="33310"/>
    <cellStyle name="Normal 13 2 4 5" xfId="41451"/>
    <cellStyle name="Normal 13 2 4 6" xfId="56703"/>
    <cellStyle name="Normal 13 2 5" xfId="5223"/>
    <cellStyle name="Normal 13 2 5 2" xfId="12601"/>
    <cellStyle name="Normal 13 2 5 2 2" xfId="47726"/>
    <cellStyle name="Normal 13 2 5 3" xfId="20322"/>
    <cellStyle name="Normal 13 2 5 4" xfId="28450"/>
    <cellStyle name="Normal 13 2 5 5" xfId="36591"/>
    <cellStyle name="Normal 13 2 5 6" xfId="56704"/>
    <cellStyle name="Normal 13 2 6" xfId="11071"/>
    <cellStyle name="Normal 13 2 6 2" xfId="46224"/>
    <cellStyle name="Normal 13 2 7" xfId="18686"/>
    <cellStyle name="Normal 13 2 8" xfId="26814"/>
    <cellStyle name="Normal 13 2 9" xfId="34955"/>
    <cellStyle name="Normal 13 3" xfId="5224"/>
    <cellStyle name="Normal 13 3 2" xfId="13337"/>
    <cellStyle name="Normal 13 3 2 2" xfId="48462"/>
    <cellStyle name="Normal 13 3 3" xfId="21129"/>
    <cellStyle name="Normal 13 3 4" xfId="29257"/>
    <cellStyle name="Normal 13 3 5" xfId="37398"/>
    <cellStyle name="Normal 13 3 6" xfId="56705"/>
    <cellStyle name="Normal 13 4" xfId="5225"/>
    <cellStyle name="Normal 13 4 2" xfId="14820"/>
    <cellStyle name="Normal 13 4 2 2" xfId="49945"/>
    <cellStyle name="Normal 13 4 3" xfId="22749"/>
    <cellStyle name="Normal 13 4 4" xfId="30877"/>
    <cellStyle name="Normal 13 4 5" xfId="39018"/>
    <cellStyle name="Normal 13 4 6" xfId="56706"/>
    <cellStyle name="Normal 13 5" xfId="5226"/>
    <cellStyle name="Normal 13 5 2" xfId="16312"/>
    <cellStyle name="Normal 13 5 2 2" xfId="51437"/>
    <cellStyle name="Normal 13 5 3" xfId="24373"/>
    <cellStyle name="Normal 13 5 4" xfId="32501"/>
    <cellStyle name="Normal 13 5 5" xfId="40642"/>
    <cellStyle name="Normal 13 5 6" xfId="56707"/>
    <cellStyle name="Normal 13 6" xfId="5227"/>
    <cellStyle name="Normal 13 6 2" xfId="11844"/>
    <cellStyle name="Normal 13 6 2 2" xfId="46981"/>
    <cellStyle name="Normal 13 6 3" xfId="19513"/>
    <cellStyle name="Normal 13 6 4" xfId="27641"/>
    <cellStyle name="Normal 13 6 5" xfId="35782"/>
    <cellStyle name="Normal 13 6 6" xfId="56708"/>
    <cellStyle name="Normal 13 7" xfId="5228"/>
    <cellStyle name="Normal 13 7 2" xfId="56709"/>
    <cellStyle name="Normal 13 8" xfId="17877"/>
    <cellStyle name="Normal 13 9" xfId="26005"/>
    <cellStyle name="Normal 14" xfId="60936"/>
    <cellStyle name="Normal 14 10" xfId="17879"/>
    <cellStyle name="Normal 14 10 2" xfId="56710"/>
    <cellStyle name="Normal 14 11" xfId="26007"/>
    <cellStyle name="Normal 14 12" xfId="34148"/>
    <cellStyle name="Normal 14 13" xfId="10330"/>
    <cellStyle name="Normal 14 2" xfId="5229"/>
    <cellStyle name="Normal 14 2 10" xfId="25866"/>
    <cellStyle name="Normal 14 2 11" xfId="34007"/>
    <cellStyle name="Normal 14 2 12" xfId="56711"/>
    <cellStyle name="Normal 14 2 2" xfId="5230"/>
    <cellStyle name="Normal 14 2 2 10" xfId="34054"/>
    <cellStyle name="Normal 14 2 2 11" xfId="56712"/>
    <cellStyle name="Normal 14 2 2 2" xfId="5231"/>
    <cellStyle name="Normal 14 2 2 2 10" xfId="56713"/>
    <cellStyle name="Normal 14 2 2 2 2" xfId="5232"/>
    <cellStyle name="Normal 14 2 2 2 2 2" xfId="13989"/>
    <cellStyle name="Normal 14 2 2 2 2 2 2" xfId="49114"/>
    <cellStyle name="Normal 14 2 2 2 2 3" xfId="21846"/>
    <cellStyle name="Normal 14 2 2 2 2 4" xfId="29974"/>
    <cellStyle name="Normal 14 2 2 2 2 5" xfId="38115"/>
    <cellStyle name="Normal 14 2 2 2 2 6" xfId="56714"/>
    <cellStyle name="Normal 14 2 2 2 3" xfId="5233"/>
    <cellStyle name="Normal 14 2 2 2 3 2" xfId="15477"/>
    <cellStyle name="Normal 14 2 2 2 3 2 2" xfId="50602"/>
    <cellStyle name="Normal 14 2 2 2 3 3" xfId="23466"/>
    <cellStyle name="Normal 14 2 2 2 3 4" xfId="31594"/>
    <cellStyle name="Normal 14 2 2 2 3 5" xfId="39735"/>
    <cellStyle name="Normal 14 2 2 2 3 6" xfId="56715"/>
    <cellStyle name="Normal 14 2 2 2 4" xfId="5234"/>
    <cellStyle name="Normal 14 2 2 2 4 2" xfId="16969"/>
    <cellStyle name="Normal 14 2 2 2 4 2 2" xfId="52094"/>
    <cellStyle name="Normal 14 2 2 2 4 3" xfId="25090"/>
    <cellStyle name="Normal 14 2 2 2 4 4" xfId="33218"/>
    <cellStyle name="Normal 14 2 2 2 4 5" xfId="41359"/>
    <cellStyle name="Normal 14 2 2 2 4 6" xfId="56716"/>
    <cellStyle name="Normal 14 2 2 2 5" xfId="5235"/>
    <cellStyle name="Normal 14 2 2 2 5 2" xfId="12515"/>
    <cellStyle name="Normal 14 2 2 2 5 2 2" xfId="47640"/>
    <cellStyle name="Normal 14 2 2 2 5 3" xfId="20230"/>
    <cellStyle name="Normal 14 2 2 2 5 4" xfId="28358"/>
    <cellStyle name="Normal 14 2 2 2 5 5" xfId="36499"/>
    <cellStyle name="Normal 14 2 2 2 5 6" xfId="56717"/>
    <cellStyle name="Normal 14 2 2 2 6" xfId="10985"/>
    <cellStyle name="Normal 14 2 2 2 6 2" xfId="46138"/>
    <cellStyle name="Normal 14 2 2 2 7" xfId="18594"/>
    <cellStyle name="Normal 14 2 2 2 8" xfId="26722"/>
    <cellStyle name="Normal 14 2 2 2 9" xfId="34863"/>
    <cellStyle name="Normal 14 2 2 3" xfId="5236"/>
    <cellStyle name="Normal 14 2 2 3 2" xfId="13251"/>
    <cellStyle name="Normal 14 2 2 3 2 2" xfId="48376"/>
    <cellStyle name="Normal 14 2 2 3 3" xfId="21037"/>
    <cellStyle name="Normal 14 2 2 3 4" xfId="29165"/>
    <cellStyle name="Normal 14 2 2 3 5" xfId="37306"/>
    <cellStyle name="Normal 14 2 2 3 6" xfId="56718"/>
    <cellStyle name="Normal 14 2 2 4" xfId="5237"/>
    <cellStyle name="Normal 14 2 2 4 2" xfId="14734"/>
    <cellStyle name="Normal 14 2 2 4 2 2" xfId="49859"/>
    <cellStyle name="Normal 14 2 2 4 3" xfId="22657"/>
    <cellStyle name="Normal 14 2 2 4 4" xfId="30785"/>
    <cellStyle name="Normal 14 2 2 4 5" xfId="38926"/>
    <cellStyle name="Normal 14 2 2 4 6" xfId="56719"/>
    <cellStyle name="Normal 14 2 2 5" xfId="5238"/>
    <cellStyle name="Normal 14 2 2 5 2" xfId="16226"/>
    <cellStyle name="Normal 14 2 2 5 2 2" xfId="51351"/>
    <cellStyle name="Normal 14 2 2 5 3" xfId="24281"/>
    <cellStyle name="Normal 14 2 2 5 4" xfId="32409"/>
    <cellStyle name="Normal 14 2 2 5 5" xfId="40550"/>
    <cellStyle name="Normal 14 2 2 5 6" xfId="56720"/>
    <cellStyle name="Normal 14 2 2 6" xfId="5239"/>
    <cellStyle name="Normal 14 2 2 6 2" xfId="11758"/>
    <cellStyle name="Normal 14 2 2 6 2 2" xfId="46895"/>
    <cellStyle name="Normal 14 2 2 6 3" xfId="19421"/>
    <cellStyle name="Normal 14 2 2 6 4" xfId="27549"/>
    <cellStyle name="Normal 14 2 2 6 5" xfId="35690"/>
    <cellStyle name="Normal 14 2 2 6 6" xfId="56721"/>
    <cellStyle name="Normal 14 2 2 7" xfId="10235"/>
    <cellStyle name="Normal 14 2 2 7 2" xfId="45401"/>
    <cellStyle name="Normal 14 2 2 8" xfId="17785"/>
    <cellStyle name="Normal 14 2 2 9" xfId="25913"/>
    <cellStyle name="Normal 14 2 3" xfId="5240"/>
    <cellStyle name="Normal 14 2 3 10" xfId="56722"/>
    <cellStyle name="Normal 14 2 3 2" xfId="5241"/>
    <cellStyle name="Normal 14 2 3 2 2" xfId="13948"/>
    <cellStyle name="Normal 14 2 3 2 2 2" xfId="49073"/>
    <cellStyle name="Normal 14 2 3 2 3" xfId="21799"/>
    <cellStyle name="Normal 14 2 3 2 4" xfId="29927"/>
    <cellStyle name="Normal 14 2 3 2 5" xfId="38068"/>
    <cellStyle name="Normal 14 2 3 2 6" xfId="56723"/>
    <cellStyle name="Normal 14 2 3 3" xfId="5242"/>
    <cellStyle name="Normal 14 2 3 3 2" xfId="15436"/>
    <cellStyle name="Normal 14 2 3 3 2 2" xfId="50561"/>
    <cellStyle name="Normal 14 2 3 3 3" xfId="23419"/>
    <cellStyle name="Normal 14 2 3 3 4" xfId="31547"/>
    <cellStyle name="Normal 14 2 3 3 5" xfId="39688"/>
    <cellStyle name="Normal 14 2 3 3 6" xfId="56724"/>
    <cellStyle name="Normal 14 2 3 4" xfId="5243"/>
    <cellStyle name="Normal 14 2 3 4 2" xfId="16928"/>
    <cellStyle name="Normal 14 2 3 4 2 2" xfId="52053"/>
    <cellStyle name="Normal 14 2 3 4 3" xfId="25043"/>
    <cellStyle name="Normal 14 2 3 4 4" xfId="33171"/>
    <cellStyle name="Normal 14 2 3 4 5" xfId="41312"/>
    <cellStyle name="Normal 14 2 3 4 6" xfId="56725"/>
    <cellStyle name="Normal 14 2 3 5" xfId="5244"/>
    <cellStyle name="Normal 14 2 3 5 2" xfId="12474"/>
    <cellStyle name="Normal 14 2 3 5 2 2" xfId="47599"/>
    <cellStyle name="Normal 14 2 3 5 3" xfId="20183"/>
    <cellStyle name="Normal 14 2 3 5 4" xfId="28311"/>
    <cellStyle name="Normal 14 2 3 5 5" xfId="36452"/>
    <cellStyle name="Normal 14 2 3 5 6" xfId="56726"/>
    <cellStyle name="Normal 14 2 3 6" xfId="10944"/>
    <cellStyle name="Normal 14 2 3 6 2" xfId="46097"/>
    <cellStyle name="Normal 14 2 3 7" xfId="18547"/>
    <cellStyle name="Normal 14 2 3 8" xfId="26675"/>
    <cellStyle name="Normal 14 2 3 9" xfId="34816"/>
    <cellStyle name="Normal 14 2 4" xfId="5245"/>
    <cellStyle name="Normal 14 2 4 2" xfId="13215"/>
    <cellStyle name="Normal 14 2 4 2 2" xfId="48340"/>
    <cellStyle name="Normal 14 2 4 3" xfId="20990"/>
    <cellStyle name="Normal 14 2 4 4" xfId="29118"/>
    <cellStyle name="Normal 14 2 4 5" xfId="37259"/>
    <cellStyle name="Normal 14 2 4 6" xfId="56727"/>
    <cellStyle name="Normal 14 2 5" xfId="5246"/>
    <cellStyle name="Normal 14 2 5 2" xfId="14693"/>
    <cellStyle name="Normal 14 2 5 2 2" xfId="49818"/>
    <cellStyle name="Normal 14 2 5 3" xfId="22610"/>
    <cellStyle name="Normal 14 2 5 4" xfId="30738"/>
    <cellStyle name="Normal 14 2 5 5" xfId="38879"/>
    <cellStyle name="Normal 14 2 5 6" xfId="56728"/>
    <cellStyle name="Normal 14 2 6" xfId="5247"/>
    <cellStyle name="Normal 14 2 6 2" xfId="16185"/>
    <cellStyle name="Normal 14 2 6 2 2" xfId="51310"/>
    <cellStyle name="Normal 14 2 6 3" xfId="24234"/>
    <cellStyle name="Normal 14 2 6 4" xfId="32362"/>
    <cellStyle name="Normal 14 2 6 5" xfId="40503"/>
    <cellStyle name="Normal 14 2 6 6" xfId="56729"/>
    <cellStyle name="Normal 14 2 7" xfId="5248"/>
    <cellStyle name="Normal 14 2 7 2" xfId="11717"/>
    <cellStyle name="Normal 14 2 7 2 2" xfId="46854"/>
    <cellStyle name="Normal 14 2 7 3" xfId="19374"/>
    <cellStyle name="Normal 14 2 7 4" xfId="27502"/>
    <cellStyle name="Normal 14 2 7 5" xfId="35643"/>
    <cellStyle name="Normal 14 2 7 6" xfId="56730"/>
    <cellStyle name="Normal 14 2 8" xfId="10194"/>
    <cellStyle name="Normal 14 2 8 2" xfId="45360"/>
    <cellStyle name="Normal 14 2 9" xfId="17738"/>
    <cellStyle name="Normal 14 3" xfId="5249"/>
    <cellStyle name="Normal 14 3 10" xfId="34014"/>
    <cellStyle name="Normal 14 3 11" xfId="56731"/>
    <cellStyle name="Normal 14 3 2" xfId="5250"/>
    <cellStyle name="Normal 14 3 2 10" xfId="56732"/>
    <cellStyle name="Normal 14 3 2 2" xfId="5251"/>
    <cellStyle name="Normal 14 3 2 2 2" xfId="13955"/>
    <cellStyle name="Normal 14 3 2 2 2 2" xfId="49080"/>
    <cellStyle name="Normal 14 3 2 2 3" xfId="21806"/>
    <cellStyle name="Normal 14 3 2 2 4" xfId="29934"/>
    <cellStyle name="Normal 14 3 2 2 5" xfId="38075"/>
    <cellStyle name="Normal 14 3 2 2 6" xfId="56733"/>
    <cellStyle name="Normal 14 3 2 3" xfId="5252"/>
    <cellStyle name="Normal 14 3 2 3 2" xfId="15443"/>
    <cellStyle name="Normal 14 3 2 3 2 2" xfId="50568"/>
    <cellStyle name="Normal 14 3 2 3 3" xfId="23426"/>
    <cellStyle name="Normal 14 3 2 3 4" xfId="31554"/>
    <cellStyle name="Normal 14 3 2 3 5" xfId="39695"/>
    <cellStyle name="Normal 14 3 2 3 6" xfId="56734"/>
    <cellStyle name="Normal 14 3 2 4" xfId="5253"/>
    <cellStyle name="Normal 14 3 2 4 2" xfId="16935"/>
    <cellStyle name="Normal 14 3 2 4 2 2" xfId="52060"/>
    <cellStyle name="Normal 14 3 2 4 3" xfId="25050"/>
    <cellStyle name="Normal 14 3 2 4 4" xfId="33178"/>
    <cellStyle name="Normal 14 3 2 4 5" xfId="41319"/>
    <cellStyle name="Normal 14 3 2 4 6" xfId="56735"/>
    <cellStyle name="Normal 14 3 2 5" xfId="5254"/>
    <cellStyle name="Normal 14 3 2 5 2" xfId="12481"/>
    <cellStyle name="Normal 14 3 2 5 2 2" xfId="47606"/>
    <cellStyle name="Normal 14 3 2 5 3" xfId="20190"/>
    <cellStyle name="Normal 14 3 2 5 4" xfId="28318"/>
    <cellStyle name="Normal 14 3 2 5 5" xfId="36459"/>
    <cellStyle name="Normal 14 3 2 5 6" xfId="56736"/>
    <cellStyle name="Normal 14 3 2 6" xfId="10951"/>
    <cellStyle name="Normal 14 3 2 6 2" xfId="46104"/>
    <cellStyle name="Normal 14 3 2 7" xfId="18554"/>
    <cellStyle name="Normal 14 3 2 8" xfId="26682"/>
    <cellStyle name="Normal 14 3 2 9" xfId="34823"/>
    <cellStyle name="Normal 14 3 3" xfId="5255"/>
    <cellStyle name="Normal 14 3 3 2" xfId="13222"/>
    <cellStyle name="Normal 14 3 3 2 2" xfId="48347"/>
    <cellStyle name="Normal 14 3 3 3" xfId="20997"/>
    <cellStyle name="Normal 14 3 3 4" xfId="29125"/>
    <cellStyle name="Normal 14 3 3 5" xfId="37266"/>
    <cellStyle name="Normal 14 3 3 6" xfId="56737"/>
    <cellStyle name="Normal 14 3 4" xfId="5256"/>
    <cellStyle name="Normal 14 3 4 2" xfId="14700"/>
    <cellStyle name="Normal 14 3 4 2 2" xfId="49825"/>
    <cellStyle name="Normal 14 3 4 3" xfId="22617"/>
    <cellStyle name="Normal 14 3 4 4" xfId="30745"/>
    <cellStyle name="Normal 14 3 4 5" xfId="38886"/>
    <cellStyle name="Normal 14 3 4 6" xfId="56738"/>
    <cellStyle name="Normal 14 3 5" xfId="5257"/>
    <cellStyle name="Normal 14 3 5 2" xfId="16192"/>
    <cellStyle name="Normal 14 3 5 2 2" xfId="51317"/>
    <cellStyle name="Normal 14 3 5 3" xfId="24241"/>
    <cellStyle name="Normal 14 3 5 4" xfId="32369"/>
    <cellStyle name="Normal 14 3 5 5" xfId="40510"/>
    <cellStyle name="Normal 14 3 5 6" xfId="56739"/>
    <cellStyle name="Normal 14 3 6" xfId="5258"/>
    <cellStyle name="Normal 14 3 6 2" xfId="11724"/>
    <cellStyle name="Normal 14 3 6 2 2" xfId="46861"/>
    <cellStyle name="Normal 14 3 6 3" xfId="19381"/>
    <cellStyle name="Normal 14 3 6 4" xfId="27509"/>
    <cellStyle name="Normal 14 3 6 5" xfId="35650"/>
    <cellStyle name="Normal 14 3 6 6" xfId="56740"/>
    <cellStyle name="Normal 14 3 7" xfId="10201"/>
    <cellStyle name="Normal 14 3 7 2" xfId="45367"/>
    <cellStyle name="Normal 14 3 8" xfId="17745"/>
    <cellStyle name="Normal 14 3 9" xfId="25873"/>
    <cellStyle name="Normal 14 4" xfId="5259"/>
    <cellStyle name="Normal 14 4 10" xfId="33910"/>
    <cellStyle name="Normal 14 4 11" xfId="56741"/>
    <cellStyle name="Normal 14 4 2" xfId="5260"/>
    <cellStyle name="Normal 14 4 2 10" xfId="56742"/>
    <cellStyle name="Normal 14 4 2 2" xfId="5261"/>
    <cellStyle name="Normal 14 4 2 2 2" xfId="13861"/>
    <cellStyle name="Normal 14 4 2 2 2 2" xfId="48986"/>
    <cellStyle name="Normal 14 4 2 2 3" xfId="21702"/>
    <cellStyle name="Normal 14 4 2 2 4" xfId="29830"/>
    <cellStyle name="Normal 14 4 2 2 5" xfId="37971"/>
    <cellStyle name="Normal 14 4 2 2 6" xfId="56743"/>
    <cellStyle name="Normal 14 4 2 3" xfId="5262"/>
    <cellStyle name="Normal 14 4 2 3 2" xfId="15349"/>
    <cellStyle name="Normal 14 4 2 3 2 2" xfId="50474"/>
    <cellStyle name="Normal 14 4 2 3 3" xfId="23322"/>
    <cellStyle name="Normal 14 4 2 3 4" xfId="31450"/>
    <cellStyle name="Normal 14 4 2 3 5" xfId="39591"/>
    <cellStyle name="Normal 14 4 2 3 6" xfId="56744"/>
    <cellStyle name="Normal 14 4 2 4" xfId="5263"/>
    <cellStyle name="Normal 14 4 2 4 2" xfId="16841"/>
    <cellStyle name="Normal 14 4 2 4 2 2" xfId="51966"/>
    <cellStyle name="Normal 14 4 2 4 3" xfId="24946"/>
    <cellStyle name="Normal 14 4 2 4 4" xfId="33074"/>
    <cellStyle name="Normal 14 4 2 4 5" xfId="41215"/>
    <cellStyle name="Normal 14 4 2 4 6" xfId="56745"/>
    <cellStyle name="Normal 14 4 2 5" xfId="5264"/>
    <cellStyle name="Normal 14 4 2 5 2" xfId="12387"/>
    <cellStyle name="Normal 14 4 2 5 2 2" xfId="47512"/>
    <cellStyle name="Normal 14 4 2 5 3" xfId="20086"/>
    <cellStyle name="Normal 14 4 2 5 4" xfId="28214"/>
    <cellStyle name="Normal 14 4 2 5 5" xfId="36355"/>
    <cellStyle name="Normal 14 4 2 5 6" xfId="56746"/>
    <cellStyle name="Normal 14 4 2 6" xfId="10857"/>
    <cellStyle name="Normal 14 4 2 6 2" xfId="46010"/>
    <cellStyle name="Normal 14 4 2 7" xfId="18450"/>
    <cellStyle name="Normal 14 4 2 8" xfId="26578"/>
    <cellStyle name="Normal 14 4 2 9" xfId="34719"/>
    <cellStyle name="Normal 14 4 3" xfId="5265"/>
    <cellStyle name="Normal 14 4 3 2" xfId="13128"/>
    <cellStyle name="Normal 14 4 3 2 2" xfId="48253"/>
    <cellStyle name="Normal 14 4 3 3" xfId="20893"/>
    <cellStyle name="Normal 14 4 3 4" xfId="29021"/>
    <cellStyle name="Normal 14 4 3 5" xfId="37162"/>
    <cellStyle name="Normal 14 4 3 6" xfId="56747"/>
    <cellStyle name="Normal 14 4 4" xfId="5266"/>
    <cellStyle name="Normal 14 4 4 2" xfId="14606"/>
    <cellStyle name="Normal 14 4 4 2 2" xfId="49731"/>
    <cellStyle name="Normal 14 4 4 3" xfId="22513"/>
    <cellStyle name="Normal 14 4 4 4" xfId="30641"/>
    <cellStyle name="Normal 14 4 4 5" xfId="38782"/>
    <cellStyle name="Normal 14 4 4 6" xfId="56748"/>
    <cellStyle name="Normal 14 4 5" xfId="5267"/>
    <cellStyle name="Normal 14 4 5 2" xfId="16098"/>
    <cellStyle name="Normal 14 4 5 2 2" xfId="51223"/>
    <cellStyle name="Normal 14 4 5 3" xfId="24137"/>
    <cellStyle name="Normal 14 4 5 4" xfId="32265"/>
    <cellStyle name="Normal 14 4 5 5" xfId="40406"/>
    <cellStyle name="Normal 14 4 5 6" xfId="56749"/>
    <cellStyle name="Normal 14 4 6" xfId="5268"/>
    <cellStyle name="Normal 14 4 6 2" xfId="11630"/>
    <cellStyle name="Normal 14 4 6 2 2" xfId="46767"/>
    <cellStyle name="Normal 14 4 6 3" xfId="19277"/>
    <cellStyle name="Normal 14 4 6 4" xfId="27405"/>
    <cellStyle name="Normal 14 4 6 5" xfId="35546"/>
    <cellStyle name="Normal 14 4 6 6" xfId="56750"/>
    <cellStyle name="Normal 14 4 7" xfId="10091"/>
    <cellStyle name="Normal 14 4 7 2" xfId="45275"/>
    <cellStyle name="Normal 14 4 8" xfId="17641"/>
    <cellStyle name="Normal 14 4 9" xfId="25769"/>
    <cellStyle name="Normal 14 5" xfId="5269"/>
    <cellStyle name="Normal 14 5 10" xfId="56751"/>
    <cellStyle name="Normal 14 5 2" xfId="5270"/>
    <cellStyle name="Normal 14 5 2 2" xfId="14077"/>
    <cellStyle name="Normal 14 5 2 2 2" xfId="49202"/>
    <cellStyle name="Normal 14 5 2 3" xfId="21940"/>
    <cellStyle name="Normal 14 5 2 4" xfId="30068"/>
    <cellStyle name="Normal 14 5 2 5" xfId="38209"/>
    <cellStyle name="Normal 14 5 2 6" xfId="56752"/>
    <cellStyle name="Normal 14 5 3" xfId="5271"/>
    <cellStyle name="Normal 14 5 3 2" xfId="15565"/>
    <cellStyle name="Normal 14 5 3 2 2" xfId="50690"/>
    <cellStyle name="Normal 14 5 3 3" xfId="23560"/>
    <cellStyle name="Normal 14 5 3 4" xfId="31688"/>
    <cellStyle name="Normal 14 5 3 5" xfId="39829"/>
    <cellStyle name="Normal 14 5 3 6" xfId="56753"/>
    <cellStyle name="Normal 14 5 4" xfId="5272"/>
    <cellStyle name="Normal 14 5 4 2" xfId="17057"/>
    <cellStyle name="Normal 14 5 4 2 2" xfId="52182"/>
    <cellStyle name="Normal 14 5 4 3" xfId="25184"/>
    <cellStyle name="Normal 14 5 4 4" xfId="33312"/>
    <cellStyle name="Normal 14 5 4 5" xfId="41453"/>
    <cellStyle name="Normal 14 5 4 6" xfId="56754"/>
    <cellStyle name="Normal 14 5 5" xfId="5273"/>
    <cellStyle name="Normal 14 5 5 2" xfId="12603"/>
    <cellStyle name="Normal 14 5 5 2 2" xfId="47728"/>
    <cellStyle name="Normal 14 5 5 3" xfId="20324"/>
    <cellStyle name="Normal 14 5 5 4" xfId="28452"/>
    <cellStyle name="Normal 14 5 5 5" xfId="36593"/>
    <cellStyle name="Normal 14 5 5 6" xfId="56755"/>
    <cellStyle name="Normal 14 5 6" xfId="11073"/>
    <cellStyle name="Normal 14 5 6 2" xfId="46226"/>
    <cellStyle name="Normal 14 5 7" xfId="18688"/>
    <cellStyle name="Normal 14 5 8" xfId="26816"/>
    <cellStyle name="Normal 14 5 9" xfId="34957"/>
    <cellStyle name="Normal 14 6" xfId="5274"/>
    <cellStyle name="Normal 14 6 2" xfId="13339"/>
    <cellStyle name="Normal 14 6 2 2" xfId="48464"/>
    <cellStyle name="Normal 14 6 3" xfId="21131"/>
    <cellStyle name="Normal 14 6 4" xfId="29259"/>
    <cellStyle name="Normal 14 6 5" xfId="37400"/>
    <cellStyle name="Normal 14 6 6" xfId="56756"/>
    <cellStyle name="Normal 14 7" xfId="5275"/>
    <cellStyle name="Normal 14 7 2" xfId="14822"/>
    <cellStyle name="Normal 14 7 2 2" xfId="49947"/>
    <cellStyle name="Normal 14 7 3" xfId="22751"/>
    <cellStyle name="Normal 14 7 4" xfId="30879"/>
    <cellStyle name="Normal 14 7 5" xfId="39020"/>
    <cellStyle name="Normal 14 7 6" xfId="56757"/>
    <cellStyle name="Normal 14 8" xfId="5276"/>
    <cellStyle name="Normal 14 8 2" xfId="16314"/>
    <cellStyle name="Normal 14 8 2 2" xfId="51439"/>
    <cellStyle name="Normal 14 8 3" xfId="24375"/>
    <cellStyle name="Normal 14 8 4" xfId="32503"/>
    <cellStyle name="Normal 14 8 5" xfId="40644"/>
    <cellStyle name="Normal 14 8 6" xfId="56758"/>
    <cellStyle name="Normal 14 9" xfId="5277"/>
    <cellStyle name="Normal 14 9 2" xfId="11846"/>
    <cellStyle name="Normal 14 9 2 2" xfId="46983"/>
    <cellStyle name="Normal 14 9 3" xfId="19515"/>
    <cellStyle name="Normal 14 9 4" xfId="27643"/>
    <cellStyle name="Normal 14 9 5" xfId="35784"/>
    <cellStyle name="Normal 14 9 6" xfId="56759"/>
    <cellStyle name="Normal 15" xfId="61416"/>
    <cellStyle name="Normal 15 10" xfId="34211"/>
    <cellStyle name="Normal 15 11" xfId="10387"/>
    <cellStyle name="Normal 15 2" xfId="5278"/>
    <cellStyle name="Normal 15 2 10" xfId="56760"/>
    <cellStyle name="Normal 15 2 2" xfId="5279"/>
    <cellStyle name="Normal 15 2 2 2" xfId="14134"/>
    <cellStyle name="Normal 15 2 2 2 2" xfId="49259"/>
    <cellStyle name="Normal 15 2 2 3" xfId="22003"/>
    <cellStyle name="Normal 15 2 2 4" xfId="30131"/>
    <cellStyle name="Normal 15 2 2 5" xfId="38272"/>
    <cellStyle name="Normal 15 2 2 6" xfId="56761"/>
    <cellStyle name="Normal 15 2 3" xfId="5280"/>
    <cellStyle name="Normal 15 2 3 2" xfId="15622"/>
    <cellStyle name="Normal 15 2 3 2 2" xfId="50747"/>
    <cellStyle name="Normal 15 2 3 3" xfId="23623"/>
    <cellStyle name="Normal 15 2 3 4" xfId="31751"/>
    <cellStyle name="Normal 15 2 3 5" xfId="39892"/>
    <cellStyle name="Normal 15 2 3 6" xfId="56762"/>
    <cellStyle name="Normal 15 2 4" xfId="5281"/>
    <cellStyle name="Normal 15 2 4 2" xfId="17114"/>
    <cellStyle name="Normal 15 2 4 2 2" xfId="52239"/>
    <cellStyle name="Normal 15 2 4 3" xfId="25247"/>
    <cellStyle name="Normal 15 2 4 4" xfId="33375"/>
    <cellStyle name="Normal 15 2 4 5" xfId="41516"/>
    <cellStyle name="Normal 15 2 4 6" xfId="56763"/>
    <cellStyle name="Normal 15 2 5" xfId="5282"/>
    <cellStyle name="Normal 15 2 5 2" xfId="12660"/>
    <cellStyle name="Normal 15 2 5 2 2" xfId="47785"/>
    <cellStyle name="Normal 15 2 5 3" xfId="20387"/>
    <cellStyle name="Normal 15 2 5 4" xfId="28515"/>
    <cellStyle name="Normal 15 2 5 5" xfId="36656"/>
    <cellStyle name="Normal 15 2 5 6" xfId="56764"/>
    <cellStyle name="Normal 15 2 6" xfId="11139"/>
    <cellStyle name="Normal 15 2 6 2" xfId="46283"/>
    <cellStyle name="Normal 15 2 7" xfId="18751"/>
    <cellStyle name="Normal 15 2 8" xfId="26879"/>
    <cellStyle name="Normal 15 2 9" xfId="35020"/>
    <cellStyle name="Normal 15 3" xfId="5283"/>
    <cellStyle name="Normal 15 3 2" xfId="13396"/>
    <cellStyle name="Normal 15 3 2 2" xfId="48521"/>
    <cellStyle name="Normal 15 3 3" xfId="21194"/>
    <cellStyle name="Normal 15 3 4" xfId="29322"/>
    <cellStyle name="Normal 15 3 5" xfId="37463"/>
    <cellStyle name="Normal 15 3 6" xfId="56765"/>
    <cellStyle name="Normal 15 4" xfId="5284"/>
    <cellStyle name="Normal 15 4 2" xfId="14879"/>
    <cellStyle name="Normal 15 4 2 2" xfId="50004"/>
    <cellStyle name="Normal 15 4 3" xfId="22814"/>
    <cellStyle name="Normal 15 4 4" xfId="30942"/>
    <cellStyle name="Normal 15 4 5" xfId="39083"/>
    <cellStyle name="Normal 15 4 6" xfId="56766"/>
    <cellStyle name="Normal 15 5" xfId="5285"/>
    <cellStyle name="Normal 15 5 2" xfId="16371"/>
    <cellStyle name="Normal 15 5 2 2" xfId="51496"/>
    <cellStyle name="Normal 15 5 3" xfId="24438"/>
    <cellStyle name="Normal 15 5 4" xfId="32566"/>
    <cellStyle name="Normal 15 5 5" xfId="40707"/>
    <cellStyle name="Normal 15 5 6" xfId="56767"/>
    <cellStyle name="Normal 15 6" xfId="5286"/>
    <cellStyle name="Normal 15 6 2" xfId="11903"/>
    <cellStyle name="Normal 15 6 2 2" xfId="47040"/>
    <cellStyle name="Normal 15 6 3" xfId="19578"/>
    <cellStyle name="Normal 15 6 4" xfId="27706"/>
    <cellStyle name="Normal 15 6 5" xfId="35847"/>
    <cellStyle name="Normal 15 6 6" xfId="56768"/>
    <cellStyle name="Normal 15 7" xfId="5287"/>
    <cellStyle name="Normal 15 7 2" xfId="56769"/>
    <cellStyle name="Normal 15 8" xfId="17942"/>
    <cellStyle name="Normal 15 9" xfId="26070"/>
    <cellStyle name="Normal 16" xfId="61621"/>
    <cellStyle name="Normal 16 10" xfId="17944"/>
    <cellStyle name="Normal 16 10 2" xfId="56770"/>
    <cellStyle name="Normal 16 11" xfId="26072"/>
    <cellStyle name="Normal 16 12" xfId="34213"/>
    <cellStyle name="Normal 16 13" xfId="10389"/>
    <cellStyle name="Normal 16 2" xfId="5288"/>
    <cellStyle name="Normal 16 2 10" xfId="25761"/>
    <cellStyle name="Normal 16 2 11" xfId="33902"/>
    <cellStyle name="Normal 16 2 12" xfId="56771"/>
    <cellStyle name="Normal 16 2 2" xfId="5289"/>
    <cellStyle name="Normal 16 2 2 10" xfId="34055"/>
    <cellStyle name="Normal 16 2 2 11" xfId="56772"/>
    <cellStyle name="Normal 16 2 2 2" xfId="5290"/>
    <cellStyle name="Normal 16 2 2 2 10" xfId="56773"/>
    <cellStyle name="Normal 16 2 2 2 2" xfId="5291"/>
    <cellStyle name="Normal 16 2 2 2 2 2" xfId="13990"/>
    <cellStyle name="Normal 16 2 2 2 2 2 2" xfId="49115"/>
    <cellStyle name="Normal 16 2 2 2 2 3" xfId="21847"/>
    <cellStyle name="Normal 16 2 2 2 2 4" xfId="29975"/>
    <cellStyle name="Normal 16 2 2 2 2 5" xfId="38116"/>
    <cellStyle name="Normal 16 2 2 2 2 6" xfId="56774"/>
    <cellStyle name="Normal 16 2 2 2 3" xfId="5292"/>
    <cellStyle name="Normal 16 2 2 2 3 2" xfId="15478"/>
    <cellStyle name="Normal 16 2 2 2 3 2 2" xfId="50603"/>
    <cellStyle name="Normal 16 2 2 2 3 3" xfId="23467"/>
    <cellStyle name="Normal 16 2 2 2 3 4" xfId="31595"/>
    <cellStyle name="Normal 16 2 2 2 3 5" xfId="39736"/>
    <cellStyle name="Normal 16 2 2 2 3 6" xfId="56775"/>
    <cellStyle name="Normal 16 2 2 2 4" xfId="5293"/>
    <cellStyle name="Normal 16 2 2 2 4 2" xfId="16970"/>
    <cellStyle name="Normal 16 2 2 2 4 2 2" xfId="52095"/>
    <cellStyle name="Normal 16 2 2 2 4 3" xfId="25091"/>
    <cellStyle name="Normal 16 2 2 2 4 4" xfId="33219"/>
    <cellStyle name="Normal 16 2 2 2 4 5" xfId="41360"/>
    <cellStyle name="Normal 16 2 2 2 4 6" xfId="56776"/>
    <cellStyle name="Normal 16 2 2 2 5" xfId="5294"/>
    <cellStyle name="Normal 16 2 2 2 5 2" xfId="12516"/>
    <cellStyle name="Normal 16 2 2 2 5 2 2" xfId="47641"/>
    <cellStyle name="Normal 16 2 2 2 5 3" xfId="20231"/>
    <cellStyle name="Normal 16 2 2 2 5 4" xfId="28359"/>
    <cellStyle name="Normal 16 2 2 2 5 5" xfId="36500"/>
    <cellStyle name="Normal 16 2 2 2 5 6" xfId="56777"/>
    <cellStyle name="Normal 16 2 2 2 6" xfId="10986"/>
    <cellStyle name="Normal 16 2 2 2 6 2" xfId="46139"/>
    <cellStyle name="Normal 16 2 2 2 7" xfId="18595"/>
    <cellStyle name="Normal 16 2 2 2 8" xfId="26723"/>
    <cellStyle name="Normal 16 2 2 2 9" xfId="34864"/>
    <cellStyle name="Normal 16 2 2 3" xfId="5295"/>
    <cellStyle name="Normal 16 2 2 3 2" xfId="13252"/>
    <cellStyle name="Normal 16 2 2 3 2 2" xfId="48377"/>
    <cellStyle name="Normal 16 2 2 3 3" xfId="21038"/>
    <cellStyle name="Normal 16 2 2 3 4" xfId="29166"/>
    <cellStyle name="Normal 16 2 2 3 5" xfId="37307"/>
    <cellStyle name="Normal 16 2 2 3 6" xfId="56778"/>
    <cellStyle name="Normal 16 2 2 4" xfId="5296"/>
    <cellStyle name="Normal 16 2 2 4 2" xfId="14735"/>
    <cellStyle name="Normal 16 2 2 4 2 2" xfId="49860"/>
    <cellStyle name="Normal 16 2 2 4 3" xfId="22658"/>
    <cellStyle name="Normal 16 2 2 4 4" xfId="30786"/>
    <cellStyle name="Normal 16 2 2 4 5" xfId="38927"/>
    <cellStyle name="Normal 16 2 2 4 6" xfId="56779"/>
    <cellStyle name="Normal 16 2 2 5" xfId="5297"/>
    <cellStyle name="Normal 16 2 2 5 2" xfId="16227"/>
    <cellStyle name="Normal 16 2 2 5 2 2" xfId="51352"/>
    <cellStyle name="Normal 16 2 2 5 3" xfId="24282"/>
    <cellStyle name="Normal 16 2 2 5 4" xfId="32410"/>
    <cellStyle name="Normal 16 2 2 5 5" xfId="40551"/>
    <cellStyle name="Normal 16 2 2 5 6" xfId="56780"/>
    <cellStyle name="Normal 16 2 2 6" xfId="5298"/>
    <cellStyle name="Normal 16 2 2 6 2" xfId="11759"/>
    <cellStyle name="Normal 16 2 2 6 2 2" xfId="46896"/>
    <cellStyle name="Normal 16 2 2 6 3" xfId="19422"/>
    <cellStyle name="Normal 16 2 2 6 4" xfId="27550"/>
    <cellStyle name="Normal 16 2 2 6 5" xfId="35691"/>
    <cellStyle name="Normal 16 2 2 6 6" xfId="56781"/>
    <cellStyle name="Normal 16 2 2 7" xfId="10236"/>
    <cellStyle name="Normal 16 2 2 7 2" xfId="45402"/>
    <cellStyle name="Normal 16 2 2 8" xfId="17786"/>
    <cellStyle name="Normal 16 2 2 9" xfId="25914"/>
    <cellStyle name="Normal 16 2 3" xfId="5299"/>
    <cellStyle name="Normal 16 2 3 10" xfId="56782"/>
    <cellStyle name="Normal 16 2 3 2" xfId="5300"/>
    <cellStyle name="Normal 16 2 3 2 2" xfId="13854"/>
    <cellStyle name="Normal 16 2 3 2 2 2" xfId="48979"/>
    <cellStyle name="Normal 16 2 3 2 3" xfId="21694"/>
    <cellStyle name="Normal 16 2 3 2 4" xfId="29822"/>
    <cellStyle name="Normal 16 2 3 2 5" xfId="37963"/>
    <cellStyle name="Normal 16 2 3 2 6" xfId="56783"/>
    <cellStyle name="Normal 16 2 3 3" xfId="5301"/>
    <cellStyle name="Normal 16 2 3 3 2" xfId="15342"/>
    <cellStyle name="Normal 16 2 3 3 2 2" xfId="50467"/>
    <cellStyle name="Normal 16 2 3 3 3" xfId="23314"/>
    <cellStyle name="Normal 16 2 3 3 4" xfId="31442"/>
    <cellStyle name="Normal 16 2 3 3 5" xfId="39583"/>
    <cellStyle name="Normal 16 2 3 3 6" xfId="56784"/>
    <cellStyle name="Normal 16 2 3 4" xfId="5302"/>
    <cellStyle name="Normal 16 2 3 4 2" xfId="16834"/>
    <cellStyle name="Normal 16 2 3 4 2 2" xfId="51959"/>
    <cellStyle name="Normal 16 2 3 4 3" xfId="24938"/>
    <cellStyle name="Normal 16 2 3 4 4" xfId="33066"/>
    <cellStyle name="Normal 16 2 3 4 5" xfId="41207"/>
    <cellStyle name="Normal 16 2 3 4 6" xfId="56785"/>
    <cellStyle name="Normal 16 2 3 5" xfId="5303"/>
    <cellStyle name="Normal 16 2 3 5 2" xfId="12380"/>
    <cellStyle name="Normal 16 2 3 5 2 2" xfId="47505"/>
    <cellStyle name="Normal 16 2 3 5 3" xfId="20078"/>
    <cellStyle name="Normal 16 2 3 5 4" xfId="28206"/>
    <cellStyle name="Normal 16 2 3 5 5" xfId="36347"/>
    <cellStyle name="Normal 16 2 3 5 6" xfId="56786"/>
    <cellStyle name="Normal 16 2 3 6" xfId="10850"/>
    <cellStyle name="Normal 16 2 3 6 2" xfId="46003"/>
    <cellStyle name="Normal 16 2 3 7" xfId="18442"/>
    <cellStyle name="Normal 16 2 3 8" xfId="26570"/>
    <cellStyle name="Normal 16 2 3 9" xfId="34711"/>
    <cellStyle name="Normal 16 2 4" xfId="5304"/>
    <cellStyle name="Normal 16 2 4 2" xfId="13121"/>
    <cellStyle name="Normal 16 2 4 2 2" xfId="48246"/>
    <cellStyle name="Normal 16 2 4 3" xfId="20885"/>
    <cellStyle name="Normal 16 2 4 4" xfId="29013"/>
    <cellStyle name="Normal 16 2 4 5" xfId="37154"/>
    <cellStyle name="Normal 16 2 4 6" xfId="56787"/>
    <cellStyle name="Normal 16 2 5" xfId="5305"/>
    <cellStyle name="Normal 16 2 5 2" xfId="14599"/>
    <cellStyle name="Normal 16 2 5 2 2" xfId="49724"/>
    <cellStyle name="Normal 16 2 5 3" xfId="22505"/>
    <cellStyle name="Normal 16 2 5 4" xfId="30633"/>
    <cellStyle name="Normal 16 2 5 5" xfId="38774"/>
    <cellStyle name="Normal 16 2 5 6" xfId="56788"/>
    <cellStyle name="Normal 16 2 6" xfId="5306"/>
    <cellStyle name="Normal 16 2 6 2" xfId="16091"/>
    <cellStyle name="Normal 16 2 6 2 2" xfId="51216"/>
    <cellStyle name="Normal 16 2 6 3" xfId="24129"/>
    <cellStyle name="Normal 16 2 6 4" xfId="32257"/>
    <cellStyle name="Normal 16 2 6 5" xfId="40398"/>
    <cellStyle name="Normal 16 2 6 6" xfId="56789"/>
    <cellStyle name="Normal 16 2 7" xfId="5307"/>
    <cellStyle name="Normal 16 2 7 2" xfId="11623"/>
    <cellStyle name="Normal 16 2 7 2 2" xfId="46760"/>
    <cellStyle name="Normal 16 2 7 3" xfId="19269"/>
    <cellStyle name="Normal 16 2 7 4" xfId="27397"/>
    <cellStyle name="Normal 16 2 7 5" xfId="35538"/>
    <cellStyle name="Normal 16 2 7 6" xfId="56790"/>
    <cellStyle name="Normal 16 2 8" xfId="10084"/>
    <cellStyle name="Normal 16 2 8 2" xfId="45268"/>
    <cellStyle name="Normal 16 2 9" xfId="17633"/>
    <cellStyle name="Normal 16 3" xfId="5308"/>
    <cellStyle name="Normal 16 3 10" xfId="34008"/>
    <cellStyle name="Normal 16 3 11" xfId="56791"/>
    <cellStyle name="Normal 16 3 2" xfId="5309"/>
    <cellStyle name="Normal 16 3 2 10" xfId="56792"/>
    <cellStyle name="Normal 16 3 2 2" xfId="5310"/>
    <cellStyle name="Normal 16 3 2 2 2" xfId="13949"/>
    <cellStyle name="Normal 16 3 2 2 2 2" xfId="49074"/>
    <cellStyle name="Normal 16 3 2 2 3" xfId="21800"/>
    <cellStyle name="Normal 16 3 2 2 4" xfId="29928"/>
    <cellStyle name="Normal 16 3 2 2 5" xfId="38069"/>
    <cellStyle name="Normal 16 3 2 2 6" xfId="56793"/>
    <cellStyle name="Normal 16 3 2 3" xfId="5311"/>
    <cellStyle name="Normal 16 3 2 3 2" xfId="15437"/>
    <cellStyle name="Normal 16 3 2 3 2 2" xfId="50562"/>
    <cellStyle name="Normal 16 3 2 3 3" xfId="23420"/>
    <cellStyle name="Normal 16 3 2 3 4" xfId="31548"/>
    <cellStyle name="Normal 16 3 2 3 5" xfId="39689"/>
    <cellStyle name="Normal 16 3 2 3 6" xfId="56794"/>
    <cellStyle name="Normal 16 3 2 4" xfId="5312"/>
    <cellStyle name="Normal 16 3 2 4 2" xfId="16929"/>
    <cellStyle name="Normal 16 3 2 4 2 2" xfId="52054"/>
    <cellStyle name="Normal 16 3 2 4 3" xfId="25044"/>
    <cellStyle name="Normal 16 3 2 4 4" xfId="33172"/>
    <cellStyle name="Normal 16 3 2 4 5" xfId="41313"/>
    <cellStyle name="Normal 16 3 2 4 6" xfId="56795"/>
    <cellStyle name="Normal 16 3 2 5" xfId="5313"/>
    <cellStyle name="Normal 16 3 2 5 2" xfId="12475"/>
    <cellStyle name="Normal 16 3 2 5 2 2" xfId="47600"/>
    <cellStyle name="Normal 16 3 2 5 3" xfId="20184"/>
    <cellStyle name="Normal 16 3 2 5 4" xfId="28312"/>
    <cellStyle name="Normal 16 3 2 5 5" xfId="36453"/>
    <cellStyle name="Normal 16 3 2 5 6" xfId="56796"/>
    <cellStyle name="Normal 16 3 2 6" xfId="10945"/>
    <cellStyle name="Normal 16 3 2 6 2" xfId="46098"/>
    <cellStyle name="Normal 16 3 2 7" xfId="18548"/>
    <cellStyle name="Normal 16 3 2 8" xfId="26676"/>
    <cellStyle name="Normal 16 3 2 9" xfId="34817"/>
    <cellStyle name="Normal 16 3 3" xfId="5314"/>
    <cellStyle name="Normal 16 3 3 2" xfId="13216"/>
    <cellStyle name="Normal 16 3 3 2 2" xfId="48341"/>
    <cellStyle name="Normal 16 3 3 3" xfId="20991"/>
    <cellStyle name="Normal 16 3 3 4" xfId="29119"/>
    <cellStyle name="Normal 16 3 3 5" xfId="37260"/>
    <cellStyle name="Normal 16 3 3 6" xfId="56797"/>
    <cellStyle name="Normal 16 3 4" xfId="5315"/>
    <cellStyle name="Normal 16 3 4 2" xfId="14694"/>
    <cellStyle name="Normal 16 3 4 2 2" xfId="49819"/>
    <cellStyle name="Normal 16 3 4 3" xfId="22611"/>
    <cellStyle name="Normal 16 3 4 4" xfId="30739"/>
    <cellStyle name="Normal 16 3 4 5" xfId="38880"/>
    <cellStyle name="Normal 16 3 4 6" xfId="56798"/>
    <cellStyle name="Normal 16 3 5" xfId="5316"/>
    <cellStyle name="Normal 16 3 5 2" xfId="16186"/>
    <cellStyle name="Normal 16 3 5 2 2" xfId="51311"/>
    <cellStyle name="Normal 16 3 5 3" xfId="24235"/>
    <cellStyle name="Normal 16 3 5 4" xfId="32363"/>
    <cellStyle name="Normal 16 3 5 5" xfId="40504"/>
    <cellStyle name="Normal 16 3 5 6" xfId="56799"/>
    <cellStyle name="Normal 16 3 6" xfId="5317"/>
    <cellStyle name="Normal 16 3 6 2" xfId="11718"/>
    <cellStyle name="Normal 16 3 6 2 2" xfId="46855"/>
    <cellStyle name="Normal 16 3 6 3" xfId="19375"/>
    <cellStyle name="Normal 16 3 6 4" xfId="27503"/>
    <cellStyle name="Normal 16 3 6 5" xfId="35644"/>
    <cellStyle name="Normal 16 3 6 6" xfId="56800"/>
    <cellStyle name="Normal 16 3 7" xfId="10195"/>
    <cellStyle name="Normal 16 3 7 2" xfId="45361"/>
    <cellStyle name="Normal 16 3 8" xfId="17739"/>
    <cellStyle name="Normal 16 3 9" xfId="25867"/>
    <cellStyle name="Normal 16 4" xfId="5318"/>
    <cellStyle name="Normal 16 4 10" xfId="34009"/>
    <cellStyle name="Normal 16 4 11" xfId="56801"/>
    <cellStyle name="Normal 16 4 2" xfId="5319"/>
    <cellStyle name="Normal 16 4 2 10" xfId="56802"/>
    <cellStyle name="Normal 16 4 2 2" xfId="5320"/>
    <cellStyle name="Normal 16 4 2 2 2" xfId="13950"/>
    <cellStyle name="Normal 16 4 2 2 2 2" xfId="49075"/>
    <cellStyle name="Normal 16 4 2 2 3" xfId="21801"/>
    <cellStyle name="Normal 16 4 2 2 4" xfId="29929"/>
    <cellStyle name="Normal 16 4 2 2 5" xfId="38070"/>
    <cellStyle name="Normal 16 4 2 2 6" xfId="56803"/>
    <cellStyle name="Normal 16 4 2 3" xfId="5321"/>
    <cellStyle name="Normal 16 4 2 3 2" xfId="15438"/>
    <cellStyle name="Normal 16 4 2 3 2 2" xfId="50563"/>
    <cellStyle name="Normal 16 4 2 3 3" xfId="23421"/>
    <cellStyle name="Normal 16 4 2 3 4" xfId="31549"/>
    <cellStyle name="Normal 16 4 2 3 5" xfId="39690"/>
    <cellStyle name="Normal 16 4 2 3 6" xfId="56804"/>
    <cellStyle name="Normal 16 4 2 4" xfId="5322"/>
    <cellStyle name="Normal 16 4 2 4 2" xfId="16930"/>
    <cellStyle name="Normal 16 4 2 4 2 2" xfId="52055"/>
    <cellStyle name="Normal 16 4 2 4 3" xfId="25045"/>
    <cellStyle name="Normal 16 4 2 4 4" xfId="33173"/>
    <cellStyle name="Normal 16 4 2 4 5" xfId="41314"/>
    <cellStyle name="Normal 16 4 2 4 6" xfId="56805"/>
    <cellStyle name="Normal 16 4 2 5" xfId="5323"/>
    <cellStyle name="Normal 16 4 2 5 2" xfId="12476"/>
    <cellStyle name="Normal 16 4 2 5 2 2" xfId="47601"/>
    <cellStyle name="Normal 16 4 2 5 3" xfId="20185"/>
    <cellStyle name="Normal 16 4 2 5 4" xfId="28313"/>
    <cellStyle name="Normal 16 4 2 5 5" xfId="36454"/>
    <cellStyle name="Normal 16 4 2 5 6" xfId="56806"/>
    <cellStyle name="Normal 16 4 2 6" xfId="10946"/>
    <cellStyle name="Normal 16 4 2 6 2" xfId="46099"/>
    <cellStyle name="Normal 16 4 2 7" xfId="18549"/>
    <cellStyle name="Normal 16 4 2 8" xfId="26677"/>
    <cellStyle name="Normal 16 4 2 9" xfId="34818"/>
    <cellStyle name="Normal 16 4 3" xfId="5324"/>
    <cellStyle name="Normal 16 4 3 2" xfId="13217"/>
    <cellStyle name="Normal 16 4 3 2 2" xfId="48342"/>
    <cellStyle name="Normal 16 4 3 3" xfId="20992"/>
    <cellStyle name="Normal 16 4 3 4" xfId="29120"/>
    <cellStyle name="Normal 16 4 3 5" xfId="37261"/>
    <cellStyle name="Normal 16 4 3 6" xfId="56807"/>
    <cellStyle name="Normal 16 4 4" xfId="5325"/>
    <cellStyle name="Normal 16 4 4 2" xfId="14695"/>
    <cellStyle name="Normal 16 4 4 2 2" xfId="49820"/>
    <cellStyle name="Normal 16 4 4 3" xfId="22612"/>
    <cellStyle name="Normal 16 4 4 4" xfId="30740"/>
    <cellStyle name="Normal 16 4 4 5" xfId="38881"/>
    <cellStyle name="Normal 16 4 4 6" xfId="56808"/>
    <cellStyle name="Normal 16 4 5" xfId="5326"/>
    <cellStyle name="Normal 16 4 5 2" xfId="16187"/>
    <cellStyle name="Normal 16 4 5 2 2" xfId="51312"/>
    <cellStyle name="Normal 16 4 5 3" xfId="24236"/>
    <cellStyle name="Normal 16 4 5 4" xfId="32364"/>
    <cellStyle name="Normal 16 4 5 5" xfId="40505"/>
    <cellStyle name="Normal 16 4 5 6" xfId="56809"/>
    <cellStyle name="Normal 16 4 6" xfId="5327"/>
    <cellStyle name="Normal 16 4 6 2" xfId="11719"/>
    <cellStyle name="Normal 16 4 6 2 2" xfId="46856"/>
    <cellStyle name="Normal 16 4 6 3" xfId="19376"/>
    <cellStyle name="Normal 16 4 6 4" xfId="27504"/>
    <cellStyle name="Normal 16 4 6 5" xfId="35645"/>
    <cellStyle name="Normal 16 4 6 6" xfId="56810"/>
    <cellStyle name="Normal 16 4 7" xfId="10196"/>
    <cellStyle name="Normal 16 4 7 2" xfId="45362"/>
    <cellStyle name="Normal 16 4 8" xfId="17740"/>
    <cellStyle name="Normal 16 4 9" xfId="25868"/>
    <cellStyle name="Normal 16 5" xfId="5328"/>
    <cellStyle name="Normal 16 5 10" xfId="56811"/>
    <cellStyle name="Normal 16 5 2" xfId="5329"/>
    <cellStyle name="Normal 16 5 2 2" xfId="14136"/>
    <cellStyle name="Normal 16 5 2 2 2" xfId="49261"/>
    <cellStyle name="Normal 16 5 2 3" xfId="22005"/>
    <cellStyle name="Normal 16 5 2 4" xfId="30133"/>
    <cellStyle name="Normal 16 5 2 5" xfId="38274"/>
    <cellStyle name="Normal 16 5 2 6" xfId="56812"/>
    <cellStyle name="Normal 16 5 3" xfId="5330"/>
    <cellStyle name="Normal 16 5 3 2" xfId="15624"/>
    <cellStyle name="Normal 16 5 3 2 2" xfId="50749"/>
    <cellStyle name="Normal 16 5 3 3" xfId="23625"/>
    <cellStyle name="Normal 16 5 3 4" xfId="31753"/>
    <cellStyle name="Normal 16 5 3 5" xfId="39894"/>
    <cellStyle name="Normal 16 5 3 6" xfId="56813"/>
    <cellStyle name="Normal 16 5 4" xfId="5331"/>
    <cellStyle name="Normal 16 5 4 2" xfId="17116"/>
    <cellStyle name="Normal 16 5 4 2 2" xfId="52241"/>
    <cellStyle name="Normal 16 5 4 3" xfId="25249"/>
    <cellStyle name="Normal 16 5 4 4" xfId="33377"/>
    <cellStyle name="Normal 16 5 4 5" xfId="41518"/>
    <cellStyle name="Normal 16 5 4 6" xfId="56814"/>
    <cellStyle name="Normal 16 5 5" xfId="5332"/>
    <cellStyle name="Normal 16 5 5 2" xfId="12662"/>
    <cellStyle name="Normal 16 5 5 2 2" xfId="47787"/>
    <cellStyle name="Normal 16 5 5 3" xfId="20389"/>
    <cellStyle name="Normal 16 5 5 4" xfId="28517"/>
    <cellStyle name="Normal 16 5 5 5" xfId="36658"/>
    <cellStyle name="Normal 16 5 5 6" xfId="56815"/>
    <cellStyle name="Normal 16 5 6" xfId="11141"/>
    <cellStyle name="Normal 16 5 6 2" xfId="46285"/>
    <cellStyle name="Normal 16 5 7" xfId="18753"/>
    <cellStyle name="Normal 16 5 8" xfId="26881"/>
    <cellStyle name="Normal 16 5 9" xfId="35022"/>
    <cellStyle name="Normal 16 6" xfId="5333"/>
    <cellStyle name="Normal 16 6 2" xfId="13398"/>
    <cellStyle name="Normal 16 6 2 2" xfId="48523"/>
    <cellStyle name="Normal 16 6 3" xfId="21196"/>
    <cellStyle name="Normal 16 6 4" xfId="29324"/>
    <cellStyle name="Normal 16 6 5" xfId="37465"/>
    <cellStyle name="Normal 16 6 6" xfId="56816"/>
    <cellStyle name="Normal 16 7" xfId="5334"/>
    <cellStyle name="Normal 16 7 2" xfId="14881"/>
    <cellStyle name="Normal 16 7 2 2" xfId="50006"/>
    <cellStyle name="Normal 16 7 3" xfId="22816"/>
    <cellStyle name="Normal 16 7 4" xfId="30944"/>
    <cellStyle name="Normal 16 7 5" xfId="39085"/>
    <cellStyle name="Normal 16 7 6" xfId="56817"/>
    <cellStyle name="Normal 16 8" xfId="5335"/>
    <cellStyle name="Normal 16 8 2" xfId="16373"/>
    <cellStyle name="Normal 16 8 2 2" xfId="51498"/>
    <cellStyle name="Normal 16 8 3" xfId="24440"/>
    <cellStyle name="Normal 16 8 4" xfId="32568"/>
    <cellStyle name="Normal 16 8 5" xfId="40709"/>
    <cellStyle name="Normal 16 8 6" xfId="56818"/>
    <cellStyle name="Normal 16 9" xfId="5336"/>
    <cellStyle name="Normal 16 9 2" xfId="11905"/>
    <cellStyle name="Normal 16 9 2 2" xfId="47042"/>
    <cellStyle name="Normal 16 9 3" xfId="19580"/>
    <cellStyle name="Normal 16 9 4" xfId="27708"/>
    <cellStyle name="Normal 16 9 5" xfId="35849"/>
    <cellStyle name="Normal 16 9 6" xfId="56819"/>
    <cellStyle name="Normal 17 10" xfId="34215"/>
    <cellStyle name="Normal 17 11" xfId="10391"/>
    <cellStyle name="Normal 17 2" xfId="5337"/>
    <cellStyle name="Normal 17 2 10" xfId="25770"/>
    <cellStyle name="Normal 17 2 11" xfId="33911"/>
    <cellStyle name="Normal 17 2 12" xfId="56820"/>
    <cellStyle name="Normal 17 2 2" xfId="5338"/>
    <cellStyle name="Normal 17 2 2 10" xfId="34056"/>
    <cellStyle name="Normal 17 2 2 11" xfId="56821"/>
    <cellStyle name="Normal 17 2 2 2" xfId="5339"/>
    <cellStyle name="Normal 17 2 2 2 10" xfId="56822"/>
    <cellStyle name="Normal 17 2 2 2 2" xfId="5340"/>
    <cellStyle name="Normal 17 2 2 2 2 2" xfId="13991"/>
    <cellStyle name="Normal 17 2 2 2 2 2 2" xfId="49116"/>
    <cellStyle name="Normal 17 2 2 2 2 3" xfId="21848"/>
    <cellStyle name="Normal 17 2 2 2 2 4" xfId="29976"/>
    <cellStyle name="Normal 17 2 2 2 2 5" xfId="38117"/>
    <cellStyle name="Normal 17 2 2 2 2 6" xfId="56823"/>
    <cellStyle name="Normal 17 2 2 2 3" xfId="5341"/>
    <cellStyle name="Normal 17 2 2 2 3 2" xfId="15479"/>
    <cellStyle name="Normal 17 2 2 2 3 2 2" xfId="50604"/>
    <cellStyle name="Normal 17 2 2 2 3 3" xfId="23468"/>
    <cellStyle name="Normal 17 2 2 2 3 4" xfId="31596"/>
    <cellStyle name="Normal 17 2 2 2 3 5" xfId="39737"/>
    <cellStyle name="Normal 17 2 2 2 3 6" xfId="56824"/>
    <cellStyle name="Normal 17 2 2 2 4" xfId="5342"/>
    <cellStyle name="Normal 17 2 2 2 4 2" xfId="16971"/>
    <cellStyle name="Normal 17 2 2 2 4 2 2" xfId="52096"/>
    <cellStyle name="Normal 17 2 2 2 4 3" xfId="25092"/>
    <cellStyle name="Normal 17 2 2 2 4 4" xfId="33220"/>
    <cellStyle name="Normal 17 2 2 2 4 5" xfId="41361"/>
    <cellStyle name="Normal 17 2 2 2 4 6" xfId="56825"/>
    <cellStyle name="Normal 17 2 2 2 5" xfId="5343"/>
    <cellStyle name="Normal 17 2 2 2 5 2" xfId="12517"/>
    <cellStyle name="Normal 17 2 2 2 5 2 2" xfId="47642"/>
    <cellStyle name="Normal 17 2 2 2 5 3" xfId="20232"/>
    <cellStyle name="Normal 17 2 2 2 5 4" xfId="28360"/>
    <cellStyle name="Normal 17 2 2 2 5 5" xfId="36501"/>
    <cellStyle name="Normal 17 2 2 2 5 6" xfId="56826"/>
    <cellStyle name="Normal 17 2 2 2 6" xfId="10987"/>
    <cellStyle name="Normal 17 2 2 2 6 2" xfId="46140"/>
    <cellStyle name="Normal 17 2 2 2 7" xfId="18596"/>
    <cellStyle name="Normal 17 2 2 2 8" xfId="26724"/>
    <cellStyle name="Normal 17 2 2 2 9" xfId="34865"/>
    <cellStyle name="Normal 17 2 2 3" xfId="5344"/>
    <cellStyle name="Normal 17 2 2 3 2" xfId="13253"/>
    <cellStyle name="Normal 17 2 2 3 2 2" xfId="48378"/>
    <cellStyle name="Normal 17 2 2 3 3" xfId="21039"/>
    <cellStyle name="Normal 17 2 2 3 4" xfId="29167"/>
    <cellStyle name="Normal 17 2 2 3 5" xfId="37308"/>
    <cellStyle name="Normal 17 2 2 3 6" xfId="56827"/>
    <cellStyle name="Normal 17 2 2 4" xfId="5345"/>
    <cellStyle name="Normal 17 2 2 4 2" xfId="14736"/>
    <cellStyle name="Normal 17 2 2 4 2 2" xfId="49861"/>
    <cellStyle name="Normal 17 2 2 4 3" xfId="22659"/>
    <cellStyle name="Normal 17 2 2 4 4" xfId="30787"/>
    <cellStyle name="Normal 17 2 2 4 5" xfId="38928"/>
    <cellStyle name="Normal 17 2 2 4 6" xfId="56828"/>
    <cellStyle name="Normal 17 2 2 5" xfId="5346"/>
    <cellStyle name="Normal 17 2 2 5 2" xfId="16228"/>
    <cellStyle name="Normal 17 2 2 5 2 2" xfId="51353"/>
    <cellStyle name="Normal 17 2 2 5 3" xfId="24283"/>
    <cellStyle name="Normal 17 2 2 5 4" xfId="32411"/>
    <cellStyle name="Normal 17 2 2 5 5" xfId="40552"/>
    <cellStyle name="Normal 17 2 2 5 6" xfId="56829"/>
    <cellStyle name="Normal 17 2 2 6" xfId="5347"/>
    <cellStyle name="Normal 17 2 2 6 2" xfId="11760"/>
    <cellStyle name="Normal 17 2 2 6 2 2" xfId="46897"/>
    <cellStyle name="Normal 17 2 2 6 3" xfId="19423"/>
    <cellStyle name="Normal 17 2 2 6 4" xfId="27551"/>
    <cellStyle name="Normal 17 2 2 6 5" xfId="35692"/>
    <cellStyle name="Normal 17 2 2 6 6" xfId="56830"/>
    <cellStyle name="Normal 17 2 2 7" xfId="10237"/>
    <cellStyle name="Normal 17 2 2 7 2" xfId="45403"/>
    <cellStyle name="Normal 17 2 2 8" xfId="17787"/>
    <cellStyle name="Normal 17 2 2 9" xfId="25915"/>
    <cellStyle name="Normal 17 2 3" xfId="5348"/>
    <cellStyle name="Normal 17 2 3 10" xfId="56831"/>
    <cellStyle name="Normal 17 2 3 2" xfId="5349"/>
    <cellStyle name="Normal 17 2 3 2 2" xfId="13862"/>
    <cellStyle name="Normal 17 2 3 2 2 2" xfId="48987"/>
    <cellStyle name="Normal 17 2 3 2 3" xfId="21703"/>
    <cellStyle name="Normal 17 2 3 2 4" xfId="29831"/>
    <cellStyle name="Normal 17 2 3 2 5" xfId="37972"/>
    <cellStyle name="Normal 17 2 3 2 6" xfId="56832"/>
    <cellStyle name="Normal 17 2 3 3" xfId="5350"/>
    <cellStyle name="Normal 17 2 3 3 2" xfId="15350"/>
    <cellStyle name="Normal 17 2 3 3 2 2" xfId="50475"/>
    <cellStyle name="Normal 17 2 3 3 3" xfId="23323"/>
    <cellStyle name="Normal 17 2 3 3 4" xfId="31451"/>
    <cellStyle name="Normal 17 2 3 3 5" xfId="39592"/>
    <cellStyle name="Normal 17 2 3 3 6" xfId="56833"/>
    <cellStyle name="Normal 17 2 3 4" xfId="5351"/>
    <cellStyle name="Normal 17 2 3 4 2" xfId="16842"/>
    <cellStyle name="Normal 17 2 3 4 2 2" xfId="51967"/>
    <cellStyle name="Normal 17 2 3 4 3" xfId="24947"/>
    <cellStyle name="Normal 17 2 3 4 4" xfId="33075"/>
    <cellStyle name="Normal 17 2 3 4 5" xfId="41216"/>
    <cellStyle name="Normal 17 2 3 4 6" xfId="56834"/>
    <cellStyle name="Normal 17 2 3 5" xfId="5352"/>
    <cellStyle name="Normal 17 2 3 5 2" xfId="12388"/>
    <cellStyle name="Normal 17 2 3 5 2 2" xfId="47513"/>
    <cellStyle name="Normal 17 2 3 5 3" xfId="20087"/>
    <cellStyle name="Normal 17 2 3 5 4" xfId="28215"/>
    <cellStyle name="Normal 17 2 3 5 5" xfId="36356"/>
    <cellStyle name="Normal 17 2 3 5 6" xfId="56835"/>
    <cellStyle name="Normal 17 2 3 6" xfId="10858"/>
    <cellStyle name="Normal 17 2 3 6 2" xfId="46011"/>
    <cellStyle name="Normal 17 2 3 7" xfId="18451"/>
    <cellStyle name="Normal 17 2 3 8" xfId="26579"/>
    <cellStyle name="Normal 17 2 3 9" xfId="34720"/>
    <cellStyle name="Normal 17 2 4" xfId="5353"/>
    <cellStyle name="Normal 17 2 4 2" xfId="13129"/>
    <cellStyle name="Normal 17 2 4 2 2" xfId="48254"/>
    <cellStyle name="Normal 17 2 4 3" xfId="20894"/>
    <cellStyle name="Normal 17 2 4 4" xfId="29022"/>
    <cellStyle name="Normal 17 2 4 5" xfId="37163"/>
    <cellStyle name="Normal 17 2 4 6" xfId="56836"/>
    <cellStyle name="Normal 17 2 5" xfId="5354"/>
    <cellStyle name="Normal 17 2 5 2" xfId="14607"/>
    <cellStyle name="Normal 17 2 5 2 2" xfId="49732"/>
    <cellStyle name="Normal 17 2 5 3" xfId="22514"/>
    <cellStyle name="Normal 17 2 5 4" xfId="30642"/>
    <cellStyle name="Normal 17 2 5 5" xfId="38783"/>
    <cellStyle name="Normal 17 2 5 6" xfId="56837"/>
    <cellStyle name="Normal 17 2 6" xfId="5355"/>
    <cellStyle name="Normal 17 2 6 2" xfId="16099"/>
    <cellStyle name="Normal 17 2 6 2 2" xfId="51224"/>
    <cellStyle name="Normal 17 2 6 3" xfId="24138"/>
    <cellStyle name="Normal 17 2 6 4" xfId="32266"/>
    <cellStyle name="Normal 17 2 6 5" xfId="40407"/>
    <cellStyle name="Normal 17 2 6 6" xfId="56838"/>
    <cellStyle name="Normal 17 2 7" xfId="5356"/>
    <cellStyle name="Normal 17 2 7 2" xfId="11631"/>
    <cellStyle name="Normal 17 2 7 2 2" xfId="46768"/>
    <cellStyle name="Normal 17 2 7 3" xfId="19278"/>
    <cellStyle name="Normal 17 2 7 4" xfId="27406"/>
    <cellStyle name="Normal 17 2 7 5" xfId="35547"/>
    <cellStyle name="Normal 17 2 7 6" xfId="56839"/>
    <cellStyle name="Normal 17 2 8" xfId="10092"/>
    <cellStyle name="Normal 17 2 8 2" xfId="45276"/>
    <cellStyle name="Normal 17 2 9" xfId="17642"/>
    <cellStyle name="Normal 17 3" xfId="5357"/>
    <cellStyle name="Normal 17 3 10" xfId="33819"/>
    <cellStyle name="Normal 17 3 11" xfId="56840"/>
    <cellStyle name="Normal 17 3 2" xfId="5358"/>
    <cellStyle name="Normal 17 3 2 10" xfId="56841"/>
    <cellStyle name="Normal 17 3 2 2" xfId="5359"/>
    <cellStyle name="Normal 17 3 2 2 2" xfId="13782"/>
    <cellStyle name="Normal 17 3 2 2 2 2" xfId="48907"/>
    <cellStyle name="Normal 17 3 2 2 3" xfId="21611"/>
    <cellStyle name="Normal 17 3 2 2 4" xfId="29739"/>
    <cellStyle name="Normal 17 3 2 2 5" xfId="37880"/>
    <cellStyle name="Normal 17 3 2 2 6" xfId="56842"/>
    <cellStyle name="Normal 17 3 2 3" xfId="5360"/>
    <cellStyle name="Normal 17 3 2 3 2" xfId="15270"/>
    <cellStyle name="Normal 17 3 2 3 2 2" xfId="50395"/>
    <cellStyle name="Normal 17 3 2 3 3" xfId="23231"/>
    <cellStyle name="Normal 17 3 2 3 4" xfId="31359"/>
    <cellStyle name="Normal 17 3 2 3 5" xfId="39500"/>
    <cellStyle name="Normal 17 3 2 3 6" xfId="56843"/>
    <cellStyle name="Normal 17 3 2 4" xfId="5361"/>
    <cellStyle name="Normal 17 3 2 4 2" xfId="16762"/>
    <cellStyle name="Normal 17 3 2 4 2 2" xfId="51887"/>
    <cellStyle name="Normal 17 3 2 4 3" xfId="24855"/>
    <cellStyle name="Normal 17 3 2 4 4" xfId="32983"/>
    <cellStyle name="Normal 17 3 2 4 5" xfId="41124"/>
    <cellStyle name="Normal 17 3 2 4 6" xfId="56844"/>
    <cellStyle name="Normal 17 3 2 5" xfId="5362"/>
    <cellStyle name="Normal 17 3 2 5 2" xfId="12308"/>
    <cellStyle name="Normal 17 3 2 5 2 2" xfId="47433"/>
    <cellStyle name="Normal 17 3 2 5 3" xfId="19995"/>
    <cellStyle name="Normal 17 3 2 5 4" xfId="28123"/>
    <cellStyle name="Normal 17 3 2 5 5" xfId="36264"/>
    <cellStyle name="Normal 17 3 2 5 6" xfId="56845"/>
    <cellStyle name="Normal 17 3 2 6" xfId="10778"/>
    <cellStyle name="Normal 17 3 2 6 2" xfId="45931"/>
    <cellStyle name="Normal 17 3 2 7" xfId="18359"/>
    <cellStyle name="Normal 17 3 2 8" xfId="26487"/>
    <cellStyle name="Normal 17 3 2 9" xfId="34628"/>
    <cellStyle name="Normal 17 3 3" xfId="5363"/>
    <cellStyle name="Normal 17 3 3 2" xfId="13049"/>
    <cellStyle name="Normal 17 3 3 2 2" xfId="48174"/>
    <cellStyle name="Normal 17 3 3 3" xfId="20802"/>
    <cellStyle name="Normal 17 3 3 4" xfId="28930"/>
    <cellStyle name="Normal 17 3 3 5" xfId="37071"/>
    <cellStyle name="Normal 17 3 3 6" xfId="56846"/>
    <cellStyle name="Normal 17 3 4" xfId="5364"/>
    <cellStyle name="Normal 17 3 4 2" xfId="14527"/>
    <cellStyle name="Normal 17 3 4 2 2" xfId="49652"/>
    <cellStyle name="Normal 17 3 4 3" xfId="22422"/>
    <cellStyle name="Normal 17 3 4 4" xfId="30550"/>
    <cellStyle name="Normal 17 3 4 5" xfId="38691"/>
    <cellStyle name="Normal 17 3 4 6" xfId="56847"/>
    <cellStyle name="Normal 17 3 5" xfId="5365"/>
    <cellStyle name="Normal 17 3 5 2" xfId="16019"/>
    <cellStyle name="Normal 17 3 5 2 2" xfId="51144"/>
    <cellStyle name="Normal 17 3 5 3" xfId="24046"/>
    <cellStyle name="Normal 17 3 5 4" xfId="32174"/>
    <cellStyle name="Normal 17 3 5 5" xfId="40315"/>
    <cellStyle name="Normal 17 3 5 6" xfId="56848"/>
    <cellStyle name="Normal 17 3 6" xfId="5366"/>
    <cellStyle name="Normal 17 3 6 2" xfId="11551"/>
    <cellStyle name="Normal 17 3 6 2 2" xfId="46688"/>
    <cellStyle name="Normal 17 3 6 3" xfId="19186"/>
    <cellStyle name="Normal 17 3 6 4" xfId="27314"/>
    <cellStyle name="Normal 17 3 6 5" xfId="35455"/>
    <cellStyle name="Normal 17 3 6 6" xfId="56849"/>
    <cellStyle name="Normal 17 3 7" xfId="10009"/>
    <cellStyle name="Normal 17 3 7 2" xfId="45196"/>
    <cellStyle name="Normal 17 3 8" xfId="17550"/>
    <cellStyle name="Normal 17 3 9" xfId="25678"/>
    <cellStyle name="Normal 17 4" xfId="5367"/>
    <cellStyle name="Normal 17 4 10" xfId="34010"/>
    <cellStyle name="Normal 17 4 11" xfId="56850"/>
    <cellStyle name="Normal 17 4 2" xfId="5368"/>
    <cellStyle name="Normal 17 4 2 10" xfId="56851"/>
    <cellStyle name="Normal 17 4 2 2" xfId="5369"/>
    <cellStyle name="Normal 17 4 2 2 2" xfId="13951"/>
    <cellStyle name="Normal 17 4 2 2 2 2" xfId="49076"/>
    <cellStyle name="Normal 17 4 2 2 3" xfId="21802"/>
    <cellStyle name="Normal 17 4 2 2 4" xfId="29930"/>
    <cellStyle name="Normal 17 4 2 2 5" xfId="38071"/>
    <cellStyle name="Normal 17 4 2 2 6" xfId="56852"/>
    <cellStyle name="Normal 17 4 2 3" xfId="5370"/>
    <cellStyle name="Normal 17 4 2 3 2" xfId="15439"/>
    <cellStyle name="Normal 17 4 2 3 2 2" xfId="50564"/>
    <cellStyle name="Normal 17 4 2 3 3" xfId="23422"/>
    <cellStyle name="Normal 17 4 2 3 4" xfId="31550"/>
    <cellStyle name="Normal 17 4 2 3 5" xfId="39691"/>
    <cellStyle name="Normal 17 4 2 3 6" xfId="56853"/>
    <cellStyle name="Normal 17 4 2 4" xfId="5371"/>
    <cellStyle name="Normal 17 4 2 4 2" xfId="16931"/>
    <cellStyle name="Normal 17 4 2 4 2 2" xfId="52056"/>
    <cellStyle name="Normal 17 4 2 4 3" xfId="25046"/>
    <cellStyle name="Normal 17 4 2 4 4" xfId="33174"/>
    <cellStyle name="Normal 17 4 2 4 5" xfId="41315"/>
    <cellStyle name="Normal 17 4 2 4 6" xfId="56854"/>
    <cellStyle name="Normal 17 4 2 5" xfId="5372"/>
    <cellStyle name="Normal 17 4 2 5 2" xfId="12477"/>
    <cellStyle name="Normal 17 4 2 5 2 2" xfId="47602"/>
    <cellStyle name="Normal 17 4 2 5 3" xfId="20186"/>
    <cellStyle name="Normal 17 4 2 5 4" xfId="28314"/>
    <cellStyle name="Normal 17 4 2 5 5" xfId="36455"/>
    <cellStyle name="Normal 17 4 2 5 6" xfId="56855"/>
    <cellStyle name="Normal 17 4 2 6" xfId="10947"/>
    <cellStyle name="Normal 17 4 2 6 2" xfId="46100"/>
    <cellStyle name="Normal 17 4 2 7" xfId="18550"/>
    <cellStyle name="Normal 17 4 2 8" xfId="26678"/>
    <cellStyle name="Normal 17 4 2 9" xfId="34819"/>
    <cellStyle name="Normal 17 4 3" xfId="5373"/>
    <cellStyle name="Normal 17 4 3 2" xfId="13218"/>
    <cellStyle name="Normal 17 4 3 2 2" xfId="48343"/>
    <cellStyle name="Normal 17 4 3 3" xfId="20993"/>
    <cellStyle name="Normal 17 4 3 4" xfId="29121"/>
    <cellStyle name="Normal 17 4 3 5" xfId="37262"/>
    <cellStyle name="Normal 17 4 3 6" xfId="56856"/>
    <cellStyle name="Normal 17 4 4" xfId="5374"/>
    <cellStyle name="Normal 17 4 4 2" xfId="14696"/>
    <cellStyle name="Normal 17 4 4 2 2" xfId="49821"/>
    <cellStyle name="Normal 17 4 4 3" xfId="22613"/>
    <cellStyle name="Normal 17 4 4 4" xfId="30741"/>
    <cellStyle name="Normal 17 4 4 5" xfId="38882"/>
    <cellStyle name="Normal 17 4 4 6" xfId="56857"/>
    <cellStyle name="Normal 17 4 5" xfId="5375"/>
    <cellStyle name="Normal 17 4 5 2" xfId="16188"/>
    <cellStyle name="Normal 17 4 5 2 2" xfId="51313"/>
    <cellStyle name="Normal 17 4 5 3" xfId="24237"/>
    <cellStyle name="Normal 17 4 5 4" xfId="32365"/>
    <cellStyle name="Normal 17 4 5 5" xfId="40506"/>
    <cellStyle name="Normal 17 4 5 6" xfId="56858"/>
    <cellStyle name="Normal 17 4 6" xfId="5376"/>
    <cellStyle name="Normal 17 4 6 2" xfId="11720"/>
    <cellStyle name="Normal 17 4 6 2 2" xfId="46857"/>
    <cellStyle name="Normal 17 4 6 3" xfId="19377"/>
    <cellStyle name="Normal 17 4 6 4" xfId="27505"/>
    <cellStyle name="Normal 17 4 6 5" xfId="35646"/>
    <cellStyle name="Normal 17 4 6 6" xfId="56859"/>
    <cellStyle name="Normal 17 4 7" xfId="10197"/>
    <cellStyle name="Normal 17 4 7 2" xfId="45363"/>
    <cellStyle name="Normal 17 4 8" xfId="17741"/>
    <cellStyle name="Normal 17 4 9" xfId="25869"/>
    <cellStyle name="Normal 17 5" xfId="5377"/>
    <cellStyle name="Normal 17 5 2" xfId="14883"/>
    <cellStyle name="Normal 17 5 2 2" xfId="50008"/>
    <cellStyle name="Normal 17 5 3" xfId="22818"/>
    <cellStyle name="Normal 17 5 4" xfId="30946"/>
    <cellStyle name="Normal 17 5 5" xfId="39087"/>
    <cellStyle name="Normal 17 5 6" xfId="56860"/>
    <cellStyle name="Normal 17 6" xfId="5378"/>
    <cellStyle name="Normal 17 6 2" xfId="16375"/>
    <cellStyle name="Normal 17 6 2 2" xfId="51500"/>
    <cellStyle name="Normal 17 6 3" xfId="24442"/>
    <cellStyle name="Normal 17 6 4" xfId="32570"/>
    <cellStyle name="Normal 17 6 5" xfId="40711"/>
    <cellStyle name="Normal 17 6 6" xfId="56861"/>
    <cellStyle name="Normal 17 7" xfId="5379"/>
    <cellStyle name="Normal 17 7 2" xfId="13400"/>
    <cellStyle name="Normal 17 7 2 2" xfId="48525"/>
    <cellStyle name="Normal 17 7 3" xfId="21198"/>
    <cellStyle name="Normal 17 7 4" xfId="29326"/>
    <cellStyle name="Normal 17 7 5" xfId="37467"/>
    <cellStyle name="Normal 17 7 6" xfId="56862"/>
    <cellStyle name="Normal 17 8" xfId="17946"/>
    <cellStyle name="Normal 17 8 2" xfId="56863"/>
    <cellStyle name="Normal 17 9" xfId="26074"/>
    <cellStyle name="Normal 18 10" xfId="35024"/>
    <cellStyle name="Normal 18 11" xfId="11143"/>
    <cellStyle name="Normal 18 2" xfId="5380"/>
    <cellStyle name="Normal 18 2 10" xfId="25870"/>
    <cellStyle name="Normal 18 2 11" xfId="34011"/>
    <cellStyle name="Normal 18 2 12" xfId="56864"/>
    <cellStyle name="Normal 18 2 2" xfId="5381"/>
    <cellStyle name="Normal 18 2 2 10" xfId="34057"/>
    <cellStyle name="Normal 18 2 2 11" xfId="56865"/>
    <cellStyle name="Normal 18 2 2 2" xfId="5382"/>
    <cellStyle name="Normal 18 2 2 2 10" xfId="56866"/>
    <cellStyle name="Normal 18 2 2 2 2" xfId="5383"/>
    <cellStyle name="Normal 18 2 2 2 2 2" xfId="13992"/>
    <cellStyle name="Normal 18 2 2 2 2 2 2" xfId="49117"/>
    <cellStyle name="Normal 18 2 2 2 2 3" xfId="21849"/>
    <cellStyle name="Normal 18 2 2 2 2 4" xfId="29977"/>
    <cellStyle name="Normal 18 2 2 2 2 5" xfId="38118"/>
    <cellStyle name="Normal 18 2 2 2 2 6" xfId="56867"/>
    <cellStyle name="Normal 18 2 2 2 3" xfId="5384"/>
    <cellStyle name="Normal 18 2 2 2 3 2" xfId="15480"/>
    <cellStyle name="Normal 18 2 2 2 3 2 2" xfId="50605"/>
    <cellStyle name="Normal 18 2 2 2 3 3" xfId="23469"/>
    <cellStyle name="Normal 18 2 2 2 3 4" xfId="31597"/>
    <cellStyle name="Normal 18 2 2 2 3 5" xfId="39738"/>
    <cellStyle name="Normal 18 2 2 2 3 6" xfId="56868"/>
    <cellStyle name="Normal 18 2 2 2 4" xfId="5385"/>
    <cellStyle name="Normal 18 2 2 2 4 2" xfId="16972"/>
    <cellStyle name="Normal 18 2 2 2 4 2 2" xfId="52097"/>
    <cellStyle name="Normal 18 2 2 2 4 3" xfId="25093"/>
    <cellStyle name="Normal 18 2 2 2 4 4" xfId="33221"/>
    <cellStyle name="Normal 18 2 2 2 4 5" xfId="41362"/>
    <cellStyle name="Normal 18 2 2 2 4 6" xfId="56869"/>
    <cellStyle name="Normal 18 2 2 2 5" xfId="5386"/>
    <cellStyle name="Normal 18 2 2 2 5 2" xfId="12518"/>
    <cellStyle name="Normal 18 2 2 2 5 2 2" xfId="47643"/>
    <cellStyle name="Normal 18 2 2 2 5 3" xfId="20233"/>
    <cellStyle name="Normal 18 2 2 2 5 4" xfId="28361"/>
    <cellStyle name="Normal 18 2 2 2 5 5" xfId="36502"/>
    <cellStyle name="Normal 18 2 2 2 5 6" xfId="56870"/>
    <cellStyle name="Normal 18 2 2 2 6" xfId="10988"/>
    <cellStyle name="Normal 18 2 2 2 6 2" xfId="46141"/>
    <cellStyle name="Normal 18 2 2 2 7" xfId="18597"/>
    <cellStyle name="Normal 18 2 2 2 8" xfId="26725"/>
    <cellStyle name="Normal 18 2 2 2 9" xfId="34866"/>
    <cellStyle name="Normal 18 2 2 3" xfId="5387"/>
    <cellStyle name="Normal 18 2 2 3 2" xfId="13254"/>
    <cellStyle name="Normal 18 2 2 3 2 2" xfId="48379"/>
    <cellStyle name="Normal 18 2 2 3 3" xfId="21040"/>
    <cellStyle name="Normal 18 2 2 3 4" xfId="29168"/>
    <cellStyle name="Normal 18 2 2 3 5" xfId="37309"/>
    <cellStyle name="Normal 18 2 2 3 6" xfId="56871"/>
    <cellStyle name="Normal 18 2 2 4" xfId="5388"/>
    <cellStyle name="Normal 18 2 2 4 2" xfId="14737"/>
    <cellStyle name="Normal 18 2 2 4 2 2" xfId="49862"/>
    <cellStyle name="Normal 18 2 2 4 3" xfId="22660"/>
    <cellStyle name="Normal 18 2 2 4 4" xfId="30788"/>
    <cellStyle name="Normal 18 2 2 4 5" xfId="38929"/>
    <cellStyle name="Normal 18 2 2 4 6" xfId="56872"/>
    <cellStyle name="Normal 18 2 2 5" xfId="5389"/>
    <cellStyle name="Normal 18 2 2 5 2" xfId="16229"/>
    <cellStyle name="Normal 18 2 2 5 2 2" xfId="51354"/>
    <cellStyle name="Normal 18 2 2 5 3" xfId="24284"/>
    <cellStyle name="Normal 18 2 2 5 4" xfId="32412"/>
    <cellStyle name="Normal 18 2 2 5 5" xfId="40553"/>
    <cellStyle name="Normal 18 2 2 5 6" xfId="56873"/>
    <cellStyle name="Normal 18 2 2 6" xfId="5390"/>
    <cellStyle name="Normal 18 2 2 6 2" xfId="11761"/>
    <cellStyle name="Normal 18 2 2 6 2 2" xfId="46898"/>
    <cellStyle name="Normal 18 2 2 6 3" xfId="19424"/>
    <cellStyle name="Normal 18 2 2 6 4" xfId="27552"/>
    <cellStyle name="Normal 18 2 2 6 5" xfId="35693"/>
    <cellStyle name="Normal 18 2 2 6 6" xfId="56874"/>
    <cellStyle name="Normal 18 2 2 7" xfId="10238"/>
    <cellStyle name="Normal 18 2 2 7 2" xfId="45404"/>
    <cellStyle name="Normal 18 2 2 8" xfId="17788"/>
    <cellStyle name="Normal 18 2 2 9" xfId="25916"/>
    <cellStyle name="Normal 18 2 3" xfId="5391"/>
    <cellStyle name="Normal 18 2 3 10" xfId="56875"/>
    <cellStyle name="Normal 18 2 3 2" xfId="5392"/>
    <cellStyle name="Normal 18 2 3 2 2" xfId="13952"/>
    <cellStyle name="Normal 18 2 3 2 2 2" xfId="49077"/>
    <cellStyle name="Normal 18 2 3 2 3" xfId="21803"/>
    <cellStyle name="Normal 18 2 3 2 4" xfId="29931"/>
    <cellStyle name="Normal 18 2 3 2 5" xfId="38072"/>
    <cellStyle name="Normal 18 2 3 2 6" xfId="56876"/>
    <cellStyle name="Normal 18 2 3 3" xfId="5393"/>
    <cellStyle name="Normal 18 2 3 3 2" xfId="15440"/>
    <cellStyle name="Normal 18 2 3 3 2 2" xfId="50565"/>
    <cellStyle name="Normal 18 2 3 3 3" xfId="23423"/>
    <cellStyle name="Normal 18 2 3 3 4" xfId="31551"/>
    <cellStyle name="Normal 18 2 3 3 5" xfId="39692"/>
    <cellStyle name="Normal 18 2 3 3 6" xfId="56877"/>
    <cellStyle name="Normal 18 2 3 4" xfId="5394"/>
    <cellStyle name="Normal 18 2 3 4 2" xfId="16932"/>
    <cellStyle name="Normal 18 2 3 4 2 2" xfId="52057"/>
    <cellStyle name="Normal 18 2 3 4 3" xfId="25047"/>
    <cellStyle name="Normal 18 2 3 4 4" xfId="33175"/>
    <cellStyle name="Normal 18 2 3 4 5" xfId="41316"/>
    <cellStyle name="Normal 18 2 3 4 6" xfId="56878"/>
    <cellStyle name="Normal 18 2 3 5" xfId="5395"/>
    <cellStyle name="Normal 18 2 3 5 2" xfId="12478"/>
    <cellStyle name="Normal 18 2 3 5 2 2" xfId="47603"/>
    <cellStyle name="Normal 18 2 3 5 3" xfId="20187"/>
    <cellStyle name="Normal 18 2 3 5 4" xfId="28315"/>
    <cellStyle name="Normal 18 2 3 5 5" xfId="36456"/>
    <cellStyle name="Normal 18 2 3 5 6" xfId="56879"/>
    <cellStyle name="Normal 18 2 3 6" xfId="10948"/>
    <cellStyle name="Normal 18 2 3 6 2" xfId="46101"/>
    <cellStyle name="Normal 18 2 3 7" xfId="18551"/>
    <cellStyle name="Normal 18 2 3 8" xfId="26679"/>
    <cellStyle name="Normal 18 2 3 9" xfId="34820"/>
    <cellStyle name="Normal 18 2 4" xfId="5396"/>
    <cellStyle name="Normal 18 2 4 2" xfId="13219"/>
    <cellStyle name="Normal 18 2 4 2 2" xfId="48344"/>
    <cellStyle name="Normal 18 2 4 3" xfId="20994"/>
    <cellStyle name="Normal 18 2 4 4" xfId="29122"/>
    <cellStyle name="Normal 18 2 4 5" xfId="37263"/>
    <cellStyle name="Normal 18 2 4 6" xfId="56880"/>
    <cellStyle name="Normal 18 2 5" xfId="5397"/>
    <cellStyle name="Normal 18 2 5 2" xfId="14697"/>
    <cellStyle name="Normal 18 2 5 2 2" xfId="49822"/>
    <cellStyle name="Normal 18 2 5 3" xfId="22614"/>
    <cellStyle name="Normal 18 2 5 4" xfId="30742"/>
    <cellStyle name="Normal 18 2 5 5" xfId="38883"/>
    <cellStyle name="Normal 18 2 5 6" xfId="56881"/>
    <cellStyle name="Normal 18 2 6" xfId="5398"/>
    <cellStyle name="Normal 18 2 6 2" xfId="16189"/>
    <cellStyle name="Normal 18 2 6 2 2" xfId="51314"/>
    <cellStyle name="Normal 18 2 6 3" xfId="24238"/>
    <cellStyle name="Normal 18 2 6 4" xfId="32366"/>
    <cellStyle name="Normal 18 2 6 5" xfId="40507"/>
    <cellStyle name="Normal 18 2 6 6" xfId="56882"/>
    <cellStyle name="Normal 18 2 7" xfId="5399"/>
    <cellStyle name="Normal 18 2 7 2" xfId="11721"/>
    <cellStyle name="Normal 18 2 7 2 2" xfId="46858"/>
    <cellStyle name="Normal 18 2 7 3" xfId="19378"/>
    <cellStyle name="Normal 18 2 7 4" xfId="27506"/>
    <cellStyle name="Normal 18 2 7 5" xfId="35647"/>
    <cellStyle name="Normal 18 2 7 6" xfId="56883"/>
    <cellStyle name="Normal 18 2 8" xfId="10198"/>
    <cellStyle name="Normal 18 2 8 2" xfId="45364"/>
    <cellStyle name="Normal 18 2 9" xfId="17742"/>
    <cellStyle name="Normal 18 3" xfId="5400"/>
    <cellStyle name="Normal 18 3 10" xfId="33831"/>
    <cellStyle name="Normal 18 3 11" xfId="56884"/>
    <cellStyle name="Normal 18 3 2" xfId="5401"/>
    <cellStyle name="Normal 18 3 2 10" xfId="56885"/>
    <cellStyle name="Normal 18 3 2 2" xfId="5402"/>
    <cellStyle name="Normal 18 3 2 2 2" xfId="13792"/>
    <cellStyle name="Normal 18 3 2 2 2 2" xfId="48917"/>
    <cellStyle name="Normal 18 3 2 2 3" xfId="21623"/>
    <cellStyle name="Normal 18 3 2 2 4" xfId="29751"/>
    <cellStyle name="Normal 18 3 2 2 5" xfId="37892"/>
    <cellStyle name="Normal 18 3 2 2 6" xfId="56886"/>
    <cellStyle name="Normal 18 3 2 3" xfId="5403"/>
    <cellStyle name="Normal 18 3 2 3 2" xfId="15280"/>
    <cellStyle name="Normal 18 3 2 3 2 2" xfId="50405"/>
    <cellStyle name="Normal 18 3 2 3 3" xfId="23243"/>
    <cellStyle name="Normal 18 3 2 3 4" xfId="31371"/>
    <cellStyle name="Normal 18 3 2 3 5" xfId="39512"/>
    <cellStyle name="Normal 18 3 2 3 6" xfId="56887"/>
    <cellStyle name="Normal 18 3 2 4" xfId="5404"/>
    <cellStyle name="Normal 18 3 2 4 2" xfId="16772"/>
    <cellStyle name="Normal 18 3 2 4 2 2" xfId="51897"/>
    <cellStyle name="Normal 18 3 2 4 3" xfId="24867"/>
    <cellStyle name="Normal 18 3 2 4 4" xfId="32995"/>
    <cellStyle name="Normal 18 3 2 4 5" xfId="41136"/>
    <cellStyle name="Normal 18 3 2 4 6" xfId="56888"/>
    <cellStyle name="Normal 18 3 2 5" xfId="5405"/>
    <cellStyle name="Normal 18 3 2 5 2" xfId="12318"/>
    <cellStyle name="Normal 18 3 2 5 2 2" xfId="47443"/>
    <cellStyle name="Normal 18 3 2 5 3" xfId="20007"/>
    <cellStyle name="Normal 18 3 2 5 4" xfId="28135"/>
    <cellStyle name="Normal 18 3 2 5 5" xfId="36276"/>
    <cellStyle name="Normal 18 3 2 5 6" xfId="56889"/>
    <cellStyle name="Normal 18 3 2 6" xfId="10788"/>
    <cellStyle name="Normal 18 3 2 6 2" xfId="45941"/>
    <cellStyle name="Normal 18 3 2 7" xfId="18371"/>
    <cellStyle name="Normal 18 3 2 8" xfId="26499"/>
    <cellStyle name="Normal 18 3 2 9" xfId="34640"/>
    <cellStyle name="Normal 18 3 3" xfId="5406"/>
    <cellStyle name="Normal 18 3 3 2" xfId="13059"/>
    <cellStyle name="Normal 18 3 3 2 2" xfId="48184"/>
    <cellStyle name="Normal 18 3 3 3" xfId="20814"/>
    <cellStyle name="Normal 18 3 3 4" xfId="28942"/>
    <cellStyle name="Normal 18 3 3 5" xfId="37083"/>
    <cellStyle name="Normal 18 3 3 6" xfId="56890"/>
    <cellStyle name="Normal 18 3 4" xfId="5407"/>
    <cellStyle name="Normal 18 3 4 2" xfId="14537"/>
    <cellStyle name="Normal 18 3 4 2 2" xfId="49662"/>
    <cellStyle name="Normal 18 3 4 3" xfId="22434"/>
    <cellStyle name="Normal 18 3 4 4" xfId="30562"/>
    <cellStyle name="Normal 18 3 4 5" xfId="38703"/>
    <cellStyle name="Normal 18 3 4 6" xfId="56891"/>
    <cellStyle name="Normal 18 3 5" xfId="5408"/>
    <cellStyle name="Normal 18 3 5 2" xfId="16029"/>
    <cellStyle name="Normal 18 3 5 2 2" xfId="51154"/>
    <cellStyle name="Normal 18 3 5 3" xfId="24058"/>
    <cellStyle name="Normal 18 3 5 4" xfId="32186"/>
    <cellStyle name="Normal 18 3 5 5" xfId="40327"/>
    <cellStyle name="Normal 18 3 5 6" xfId="56892"/>
    <cellStyle name="Normal 18 3 6" xfId="5409"/>
    <cellStyle name="Normal 18 3 6 2" xfId="11561"/>
    <cellStyle name="Normal 18 3 6 2 2" xfId="46698"/>
    <cellStyle name="Normal 18 3 6 3" xfId="19198"/>
    <cellStyle name="Normal 18 3 6 4" xfId="27326"/>
    <cellStyle name="Normal 18 3 6 5" xfId="35467"/>
    <cellStyle name="Normal 18 3 6 6" xfId="56893"/>
    <cellStyle name="Normal 18 3 7" xfId="10019"/>
    <cellStyle name="Normal 18 3 7 2" xfId="45206"/>
    <cellStyle name="Normal 18 3 8" xfId="17562"/>
    <cellStyle name="Normal 18 3 9" xfId="25690"/>
    <cellStyle name="Normal 18 4" xfId="5410"/>
    <cellStyle name="Normal 18 4 10" xfId="33923"/>
    <cellStyle name="Normal 18 4 11" xfId="56894"/>
    <cellStyle name="Normal 18 4 2" xfId="5411"/>
    <cellStyle name="Normal 18 4 2 10" xfId="56895"/>
    <cellStyle name="Normal 18 4 2 2" xfId="5412"/>
    <cellStyle name="Normal 18 4 2 2 2" xfId="13874"/>
    <cellStyle name="Normal 18 4 2 2 2 2" xfId="48999"/>
    <cellStyle name="Normal 18 4 2 2 3" xfId="21715"/>
    <cellStyle name="Normal 18 4 2 2 4" xfId="29843"/>
    <cellStyle name="Normal 18 4 2 2 5" xfId="37984"/>
    <cellStyle name="Normal 18 4 2 2 6" xfId="56896"/>
    <cellStyle name="Normal 18 4 2 3" xfId="5413"/>
    <cellStyle name="Normal 18 4 2 3 2" xfId="15362"/>
    <cellStyle name="Normal 18 4 2 3 2 2" xfId="50487"/>
    <cellStyle name="Normal 18 4 2 3 3" xfId="23335"/>
    <cellStyle name="Normal 18 4 2 3 4" xfId="31463"/>
    <cellStyle name="Normal 18 4 2 3 5" xfId="39604"/>
    <cellStyle name="Normal 18 4 2 3 6" xfId="56897"/>
    <cellStyle name="Normal 18 4 2 4" xfId="5414"/>
    <cellStyle name="Normal 18 4 2 4 2" xfId="16854"/>
    <cellStyle name="Normal 18 4 2 4 2 2" xfId="51979"/>
    <cellStyle name="Normal 18 4 2 4 3" xfId="24959"/>
    <cellStyle name="Normal 18 4 2 4 4" xfId="33087"/>
    <cellStyle name="Normal 18 4 2 4 5" xfId="41228"/>
    <cellStyle name="Normal 18 4 2 4 6" xfId="56898"/>
    <cellStyle name="Normal 18 4 2 5" xfId="5415"/>
    <cellStyle name="Normal 18 4 2 5 2" xfId="12400"/>
    <cellStyle name="Normal 18 4 2 5 2 2" xfId="47525"/>
    <cellStyle name="Normal 18 4 2 5 3" xfId="20099"/>
    <cellStyle name="Normal 18 4 2 5 4" xfId="28227"/>
    <cellStyle name="Normal 18 4 2 5 5" xfId="36368"/>
    <cellStyle name="Normal 18 4 2 5 6" xfId="56899"/>
    <cellStyle name="Normal 18 4 2 6" xfId="10870"/>
    <cellStyle name="Normal 18 4 2 6 2" xfId="46023"/>
    <cellStyle name="Normal 18 4 2 7" xfId="18463"/>
    <cellStyle name="Normal 18 4 2 8" xfId="26591"/>
    <cellStyle name="Normal 18 4 2 9" xfId="34732"/>
    <cellStyle name="Normal 18 4 3" xfId="5416"/>
    <cellStyle name="Normal 18 4 3 2" xfId="13141"/>
    <cellStyle name="Normal 18 4 3 2 2" xfId="48266"/>
    <cellStyle name="Normal 18 4 3 3" xfId="20906"/>
    <cellStyle name="Normal 18 4 3 4" xfId="29034"/>
    <cellStyle name="Normal 18 4 3 5" xfId="37175"/>
    <cellStyle name="Normal 18 4 3 6" xfId="56900"/>
    <cellStyle name="Normal 18 4 4" xfId="5417"/>
    <cellStyle name="Normal 18 4 4 2" xfId="14619"/>
    <cellStyle name="Normal 18 4 4 2 2" xfId="49744"/>
    <cellStyle name="Normal 18 4 4 3" xfId="22526"/>
    <cellStyle name="Normal 18 4 4 4" xfId="30654"/>
    <cellStyle name="Normal 18 4 4 5" xfId="38795"/>
    <cellStyle name="Normal 18 4 4 6" xfId="56901"/>
    <cellStyle name="Normal 18 4 5" xfId="5418"/>
    <cellStyle name="Normal 18 4 5 2" xfId="16111"/>
    <cellStyle name="Normal 18 4 5 2 2" xfId="51236"/>
    <cellStyle name="Normal 18 4 5 3" xfId="24150"/>
    <cellStyle name="Normal 18 4 5 4" xfId="32278"/>
    <cellStyle name="Normal 18 4 5 5" xfId="40419"/>
    <cellStyle name="Normal 18 4 5 6" xfId="56902"/>
    <cellStyle name="Normal 18 4 6" xfId="5419"/>
    <cellStyle name="Normal 18 4 6 2" xfId="11643"/>
    <cellStyle name="Normal 18 4 6 2 2" xfId="46780"/>
    <cellStyle name="Normal 18 4 6 3" xfId="19290"/>
    <cellStyle name="Normal 18 4 6 4" xfId="27418"/>
    <cellStyle name="Normal 18 4 6 5" xfId="35559"/>
    <cellStyle name="Normal 18 4 6 6" xfId="56903"/>
    <cellStyle name="Normal 18 4 7" xfId="10114"/>
    <cellStyle name="Normal 18 4 7 2" xfId="45288"/>
    <cellStyle name="Normal 18 4 8" xfId="17654"/>
    <cellStyle name="Normal 18 4 9" xfId="25782"/>
    <cellStyle name="Normal 18 5" xfId="5420"/>
    <cellStyle name="Normal 18 5 2" xfId="15626"/>
    <cellStyle name="Normal 18 5 2 2" xfId="50751"/>
    <cellStyle name="Normal 18 5 3" xfId="23627"/>
    <cellStyle name="Normal 18 5 4" xfId="31755"/>
    <cellStyle name="Normal 18 5 5" xfId="39896"/>
    <cellStyle name="Normal 18 5 6" xfId="56904"/>
    <cellStyle name="Normal 18 6" xfId="5421"/>
    <cellStyle name="Normal 18 6 2" xfId="17118"/>
    <cellStyle name="Normal 18 6 2 2" xfId="52243"/>
    <cellStyle name="Normal 18 6 3" xfId="25251"/>
    <cellStyle name="Normal 18 6 4" xfId="33379"/>
    <cellStyle name="Normal 18 6 5" xfId="41520"/>
    <cellStyle name="Normal 18 6 6" xfId="56905"/>
    <cellStyle name="Normal 18 7" xfId="5422"/>
    <cellStyle name="Normal 18 7 2" xfId="14138"/>
    <cellStyle name="Normal 18 7 2 2" xfId="49263"/>
    <cellStyle name="Normal 18 7 3" xfId="22007"/>
    <cellStyle name="Normal 18 7 4" xfId="30135"/>
    <cellStyle name="Normal 18 7 5" xfId="38276"/>
    <cellStyle name="Normal 18 7 6" xfId="56906"/>
    <cellStyle name="Normal 18 8" xfId="18755"/>
    <cellStyle name="Normal 18 8 2" xfId="56907"/>
    <cellStyle name="Normal 18 9" xfId="26883"/>
    <cellStyle name="Normal 19 2" xfId="5423"/>
    <cellStyle name="Normal 19 2 2" xfId="15628"/>
    <cellStyle name="Normal 19 2 2 2" xfId="50753"/>
    <cellStyle name="Normal 19 2 3" xfId="23629"/>
    <cellStyle name="Normal 19 2 4" xfId="31757"/>
    <cellStyle name="Normal 19 2 5" xfId="39898"/>
    <cellStyle name="Normal 19 2 6" xfId="56908"/>
    <cellStyle name="Normal 19 3" xfId="5424"/>
    <cellStyle name="Normal 19 3 2" xfId="17120"/>
    <cellStyle name="Normal 19 3 2 2" xfId="52245"/>
    <cellStyle name="Normal 19 3 3" xfId="25253"/>
    <cellStyle name="Normal 19 3 4" xfId="33381"/>
    <cellStyle name="Normal 19 3 5" xfId="41522"/>
    <cellStyle name="Normal 19 3 6" xfId="56909"/>
    <cellStyle name="Normal 19 4" xfId="5425"/>
    <cellStyle name="Normal 19 4 2" xfId="14140"/>
    <cellStyle name="Normal 19 4 2 2" xfId="49265"/>
    <cellStyle name="Normal 19 4 3" xfId="22009"/>
    <cellStyle name="Normal 19 4 4" xfId="30137"/>
    <cellStyle name="Normal 19 4 5" xfId="38278"/>
    <cellStyle name="Normal 19 4 6" xfId="56910"/>
    <cellStyle name="Normal 19 5" xfId="5426"/>
    <cellStyle name="Normal 19 5 2" xfId="56911"/>
    <cellStyle name="Normal 19 6" xfId="18757"/>
    <cellStyle name="Normal 19 7" xfId="26885"/>
    <cellStyle name="Normal 19 8" xfId="35026"/>
    <cellStyle name="Normal 19 9" xfId="11145"/>
    <cellStyle name="Normal 2" xfId="60823"/>
    <cellStyle name="Normal 2 10" xfId="5427"/>
    <cellStyle name="Normal 2 10 10" xfId="25392"/>
    <cellStyle name="Normal 2 10 11" xfId="33521"/>
    <cellStyle name="Normal 2 10 12" xfId="56912"/>
    <cellStyle name="Normal 2 10 2" xfId="5428"/>
    <cellStyle name="Normal 2 10 2 10" xfId="33836"/>
    <cellStyle name="Normal 2 10 2 11" xfId="56913"/>
    <cellStyle name="Normal 2 10 2 2" xfId="5429"/>
    <cellStyle name="Normal 2 10 2 2 10" xfId="56914"/>
    <cellStyle name="Normal 2 10 2 2 2" xfId="5430"/>
    <cellStyle name="Normal 2 10 2 2 2 2" xfId="13797"/>
    <cellStyle name="Normal 2 10 2 2 2 2 2" xfId="48922"/>
    <cellStyle name="Normal 2 10 2 2 2 3" xfId="21628"/>
    <cellStyle name="Normal 2 10 2 2 2 4" xfId="29756"/>
    <cellStyle name="Normal 2 10 2 2 2 5" xfId="37897"/>
    <cellStyle name="Normal 2 10 2 2 2 6" xfId="56915"/>
    <cellStyle name="Normal 2 10 2 2 3" xfId="5431"/>
    <cellStyle name="Normal 2 10 2 2 3 2" xfId="15285"/>
    <cellStyle name="Normal 2 10 2 2 3 2 2" xfId="50410"/>
    <cellStyle name="Normal 2 10 2 2 3 3" xfId="23248"/>
    <cellStyle name="Normal 2 10 2 2 3 4" xfId="31376"/>
    <cellStyle name="Normal 2 10 2 2 3 5" xfId="39517"/>
    <cellStyle name="Normal 2 10 2 2 3 6" xfId="56916"/>
    <cellStyle name="Normal 2 10 2 2 4" xfId="5432"/>
    <cellStyle name="Normal 2 10 2 2 4 2" xfId="16777"/>
    <cellStyle name="Normal 2 10 2 2 4 2 2" xfId="51902"/>
    <cellStyle name="Normal 2 10 2 2 4 3" xfId="24872"/>
    <cellStyle name="Normal 2 10 2 2 4 4" xfId="33000"/>
    <cellStyle name="Normal 2 10 2 2 4 5" xfId="41141"/>
    <cellStyle name="Normal 2 10 2 2 4 6" xfId="56917"/>
    <cellStyle name="Normal 2 10 2 2 5" xfId="5433"/>
    <cellStyle name="Normal 2 10 2 2 5 2" xfId="12323"/>
    <cellStyle name="Normal 2 10 2 2 5 2 2" xfId="47448"/>
    <cellStyle name="Normal 2 10 2 2 5 3" xfId="20012"/>
    <cellStyle name="Normal 2 10 2 2 5 4" xfId="28140"/>
    <cellStyle name="Normal 2 10 2 2 5 5" xfId="36281"/>
    <cellStyle name="Normal 2 10 2 2 5 6" xfId="56918"/>
    <cellStyle name="Normal 2 10 2 2 6" xfId="10793"/>
    <cellStyle name="Normal 2 10 2 2 6 2" xfId="45946"/>
    <cellStyle name="Normal 2 10 2 2 7" xfId="18376"/>
    <cellStyle name="Normal 2 10 2 2 8" xfId="26504"/>
    <cellStyle name="Normal 2 10 2 2 9" xfId="34645"/>
    <cellStyle name="Normal 2 10 2 3" xfId="5434"/>
    <cellStyle name="Normal 2 10 2 3 2" xfId="13064"/>
    <cellStyle name="Normal 2 10 2 3 2 2" xfId="48189"/>
    <cellStyle name="Normal 2 10 2 3 3" xfId="20819"/>
    <cellStyle name="Normal 2 10 2 3 4" xfId="28947"/>
    <cellStyle name="Normal 2 10 2 3 5" xfId="37088"/>
    <cellStyle name="Normal 2 10 2 3 6" xfId="56919"/>
    <cellStyle name="Normal 2 10 2 4" xfId="5435"/>
    <cellStyle name="Normal 2 10 2 4 2" xfId="14542"/>
    <cellStyle name="Normal 2 10 2 4 2 2" xfId="49667"/>
    <cellStyle name="Normal 2 10 2 4 3" xfId="22439"/>
    <cellStyle name="Normal 2 10 2 4 4" xfId="30567"/>
    <cellStyle name="Normal 2 10 2 4 5" xfId="38708"/>
    <cellStyle name="Normal 2 10 2 4 6" xfId="56920"/>
    <cellStyle name="Normal 2 10 2 5" xfId="5436"/>
    <cellStyle name="Normal 2 10 2 5 2" xfId="16034"/>
    <cellStyle name="Normal 2 10 2 5 2 2" xfId="51159"/>
    <cellStyle name="Normal 2 10 2 5 3" xfId="24063"/>
    <cellStyle name="Normal 2 10 2 5 4" xfId="32191"/>
    <cellStyle name="Normal 2 10 2 5 5" xfId="40332"/>
    <cellStyle name="Normal 2 10 2 5 6" xfId="56921"/>
    <cellStyle name="Normal 2 10 2 6" xfId="5437"/>
    <cellStyle name="Normal 2 10 2 6 2" xfId="11566"/>
    <cellStyle name="Normal 2 10 2 6 2 2" xfId="46703"/>
    <cellStyle name="Normal 2 10 2 6 3" xfId="19203"/>
    <cellStyle name="Normal 2 10 2 6 4" xfId="27331"/>
    <cellStyle name="Normal 2 10 2 6 5" xfId="35472"/>
    <cellStyle name="Normal 2 10 2 6 6" xfId="56922"/>
    <cellStyle name="Normal 2 10 2 7" xfId="10025"/>
    <cellStyle name="Normal 2 10 2 7 2" xfId="45211"/>
    <cellStyle name="Normal 2 10 2 8" xfId="17567"/>
    <cellStyle name="Normal 2 10 2 9" xfId="25695"/>
    <cellStyle name="Normal 2 10 3" xfId="5438"/>
    <cellStyle name="Normal 2 10 3 10" xfId="56923"/>
    <cellStyle name="Normal 2 10 3 2" xfId="5439"/>
    <cellStyle name="Normal 2 10 3 2 2" xfId="13523"/>
    <cellStyle name="Normal 2 10 3 2 2 2" xfId="48648"/>
    <cellStyle name="Normal 2 10 3 2 3" xfId="21325"/>
    <cellStyle name="Normal 2 10 3 2 4" xfId="29453"/>
    <cellStyle name="Normal 2 10 3 2 5" xfId="37594"/>
    <cellStyle name="Normal 2 10 3 2 6" xfId="56924"/>
    <cellStyle name="Normal 2 10 3 3" xfId="5440"/>
    <cellStyle name="Normal 2 10 3 3 2" xfId="15006"/>
    <cellStyle name="Normal 2 10 3 3 2 2" xfId="50131"/>
    <cellStyle name="Normal 2 10 3 3 3" xfId="22945"/>
    <cellStyle name="Normal 2 10 3 3 4" xfId="31073"/>
    <cellStyle name="Normal 2 10 3 3 5" xfId="39214"/>
    <cellStyle name="Normal 2 10 3 3 6" xfId="56925"/>
    <cellStyle name="Normal 2 10 3 4" xfId="5441"/>
    <cellStyle name="Normal 2 10 3 4 2" xfId="16498"/>
    <cellStyle name="Normal 2 10 3 4 2 2" xfId="51623"/>
    <cellStyle name="Normal 2 10 3 4 3" xfId="24569"/>
    <cellStyle name="Normal 2 10 3 4 4" xfId="32697"/>
    <cellStyle name="Normal 2 10 3 4 5" xfId="40838"/>
    <cellStyle name="Normal 2 10 3 4 6" xfId="56926"/>
    <cellStyle name="Normal 2 10 3 5" xfId="5442"/>
    <cellStyle name="Normal 2 10 3 5 2" xfId="12051"/>
    <cellStyle name="Normal 2 10 3 5 2 2" xfId="47177"/>
    <cellStyle name="Normal 2 10 3 5 3" xfId="19719"/>
    <cellStyle name="Normal 2 10 3 5 4" xfId="27847"/>
    <cellStyle name="Normal 2 10 3 5 5" xfId="35988"/>
    <cellStyle name="Normal 2 10 3 5 6" xfId="56927"/>
    <cellStyle name="Normal 2 10 3 6" xfId="10514"/>
    <cellStyle name="Normal 2 10 3 6 2" xfId="45667"/>
    <cellStyle name="Normal 2 10 3 7" xfId="18073"/>
    <cellStyle name="Normal 2 10 3 8" xfId="26201"/>
    <cellStyle name="Normal 2 10 3 9" xfId="34342"/>
    <cellStyle name="Normal 2 10 4" xfId="5443"/>
    <cellStyle name="Normal 2 10 4 2" xfId="12785"/>
    <cellStyle name="Normal 2 10 4 2 2" xfId="47910"/>
    <cellStyle name="Normal 2 10 4 3" xfId="20516"/>
    <cellStyle name="Normal 2 10 4 4" xfId="28644"/>
    <cellStyle name="Normal 2 10 4 5" xfId="36785"/>
    <cellStyle name="Normal 2 10 4 6" xfId="56928"/>
    <cellStyle name="Normal 2 10 5" xfId="5444"/>
    <cellStyle name="Normal 2 10 5 2" xfId="14263"/>
    <cellStyle name="Normal 2 10 5 2 2" xfId="49388"/>
    <cellStyle name="Normal 2 10 5 3" xfId="22136"/>
    <cellStyle name="Normal 2 10 5 4" xfId="30264"/>
    <cellStyle name="Normal 2 10 5 5" xfId="38405"/>
    <cellStyle name="Normal 2 10 5 6" xfId="56929"/>
    <cellStyle name="Normal 2 10 6" xfId="5445"/>
    <cellStyle name="Normal 2 10 6 2" xfId="15755"/>
    <cellStyle name="Normal 2 10 6 2 2" xfId="50880"/>
    <cellStyle name="Normal 2 10 6 3" xfId="23760"/>
    <cellStyle name="Normal 2 10 6 4" xfId="31888"/>
    <cellStyle name="Normal 2 10 6 5" xfId="40029"/>
    <cellStyle name="Normal 2 10 6 6" xfId="56930"/>
    <cellStyle name="Normal 2 10 7" xfId="5446"/>
    <cellStyle name="Normal 2 10 7 2" xfId="11285"/>
    <cellStyle name="Normal 2 10 7 2 2" xfId="46424"/>
    <cellStyle name="Normal 2 10 7 3" xfId="18900"/>
    <cellStyle name="Normal 2 10 7 4" xfId="27028"/>
    <cellStyle name="Normal 2 10 7 5" xfId="35169"/>
    <cellStyle name="Normal 2 10 7 6" xfId="56931"/>
    <cellStyle name="Normal 2 10 8" xfId="9659"/>
    <cellStyle name="Normal 2 10 8 2" xfId="44932"/>
    <cellStyle name="Normal 2 10 9" xfId="17264"/>
    <cellStyle name="Normal 2 11" xfId="5447"/>
    <cellStyle name="Normal 2 11 10" xfId="25426"/>
    <cellStyle name="Normal 2 11 11" xfId="33556"/>
    <cellStyle name="Normal 2 11 12" xfId="56932"/>
    <cellStyle name="Normal 2 11 2" xfId="5448"/>
    <cellStyle name="Normal 2 11 2 10" xfId="33870"/>
    <cellStyle name="Normal 2 11 2 11" xfId="56933"/>
    <cellStyle name="Normal 2 11 2 2" xfId="5449"/>
    <cellStyle name="Normal 2 11 2 2 10" xfId="56934"/>
    <cellStyle name="Normal 2 11 2 2 2" xfId="5450"/>
    <cellStyle name="Normal 2 11 2 2 2 2" xfId="13827"/>
    <cellStyle name="Normal 2 11 2 2 2 2 2" xfId="48952"/>
    <cellStyle name="Normal 2 11 2 2 2 3" xfId="21662"/>
    <cellStyle name="Normal 2 11 2 2 2 4" xfId="29790"/>
    <cellStyle name="Normal 2 11 2 2 2 5" xfId="37931"/>
    <cellStyle name="Normal 2 11 2 2 2 6" xfId="56935"/>
    <cellStyle name="Normal 2 11 2 2 3" xfId="5451"/>
    <cellStyle name="Normal 2 11 2 2 3 2" xfId="15315"/>
    <cellStyle name="Normal 2 11 2 2 3 2 2" xfId="50440"/>
    <cellStyle name="Normal 2 11 2 2 3 3" xfId="23282"/>
    <cellStyle name="Normal 2 11 2 2 3 4" xfId="31410"/>
    <cellStyle name="Normal 2 11 2 2 3 5" xfId="39551"/>
    <cellStyle name="Normal 2 11 2 2 3 6" xfId="56936"/>
    <cellStyle name="Normal 2 11 2 2 4" xfId="5452"/>
    <cellStyle name="Normal 2 11 2 2 4 2" xfId="16807"/>
    <cellStyle name="Normal 2 11 2 2 4 2 2" xfId="51932"/>
    <cellStyle name="Normal 2 11 2 2 4 3" xfId="24906"/>
    <cellStyle name="Normal 2 11 2 2 4 4" xfId="33034"/>
    <cellStyle name="Normal 2 11 2 2 4 5" xfId="41175"/>
    <cellStyle name="Normal 2 11 2 2 4 6" xfId="56937"/>
    <cellStyle name="Normal 2 11 2 2 5" xfId="5453"/>
    <cellStyle name="Normal 2 11 2 2 5 2" xfId="12353"/>
    <cellStyle name="Normal 2 11 2 2 5 2 2" xfId="47478"/>
    <cellStyle name="Normal 2 11 2 2 5 3" xfId="20046"/>
    <cellStyle name="Normal 2 11 2 2 5 4" xfId="28174"/>
    <cellStyle name="Normal 2 11 2 2 5 5" xfId="36315"/>
    <cellStyle name="Normal 2 11 2 2 5 6" xfId="56938"/>
    <cellStyle name="Normal 2 11 2 2 6" xfId="10823"/>
    <cellStyle name="Normal 2 11 2 2 6 2" xfId="45976"/>
    <cellStyle name="Normal 2 11 2 2 7" xfId="18410"/>
    <cellStyle name="Normal 2 11 2 2 8" xfId="26538"/>
    <cellStyle name="Normal 2 11 2 2 9" xfId="34679"/>
    <cellStyle name="Normal 2 11 2 3" xfId="5454"/>
    <cellStyle name="Normal 2 11 2 3 2" xfId="13094"/>
    <cellStyle name="Normal 2 11 2 3 2 2" xfId="48219"/>
    <cellStyle name="Normal 2 11 2 3 3" xfId="20853"/>
    <cellStyle name="Normal 2 11 2 3 4" xfId="28981"/>
    <cellStyle name="Normal 2 11 2 3 5" xfId="37122"/>
    <cellStyle name="Normal 2 11 2 3 6" xfId="56939"/>
    <cellStyle name="Normal 2 11 2 4" xfId="5455"/>
    <cellStyle name="Normal 2 11 2 4 2" xfId="14572"/>
    <cellStyle name="Normal 2 11 2 4 2 2" xfId="49697"/>
    <cellStyle name="Normal 2 11 2 4 3" xfId="22473"/>
    <cellStyle name="Normal 2 11 2 4 4" xfId="30601"/>
    <cellStyle name="Normal 2 11 2 4 5" xfId="38742"/>
    <cellStyle name="Normal 2 11 2 4 6" xfId="56940"/>
    <cellStyle name="Normal 2 11 2 5" xfId="5456"/>
    <cellStyle name="Normal 2 11 2 5 2" xfId="16064"/>
    <cellStyle name="Normal 2 11 2 5 2 2" xfId="51189"/>
    <cellStyle name="Normal 2 11 2 5 3" xfId="24097"/>
    <cellStyle name="Normal 2 11 2 5 4" xfId="32225"/>
    <cellStyle name="Normal 2 11 2 5 5" xfId="40366"/>
    <cellStyle name="Normal 2 11 2 5 6" xfId="56941"/>
    <cellStyle name="Normal 2 11 2 6" xfId="5457"/>
    <cellStyle name="Normal 2 11 2 6 2" xfId="11596"/>
    <cellStyle name="Normal 2 11 2 6 2 2" xfId="46733"/>
    <cellStyle name="Normal 2 11 2 6 3" xfId="19237"/>
    <cellStyle name="Normal 2 11 2 6 4" xfId="27365"/>
    <cellStyle name="Normal 2 11 2 6 5" xfId="35506"/>
    <cellStyle name="Normal 2 11 2 6 6" xfId="56942"/>
    <cellStyle name="Normal 2 11 2 7" xfId="10057"/>
    <cellStyle name="Normal 2 11 2 7 2" xfId="45241"/>
    <cellStyle name="Normal 2 11 2 8" xfId="17601"/>
    <cellStyle name="Normal 2 11 2 9" xfId="25729"/>
    <cellStyle name="Normal 2 11 3" xfId="5458"/>
    <cellStyle name="Normal 2 11 3 10" xfId="56943"/>
    <cellStyle name="Normal 2 11 3 2" xfId="5459"/>
    <cellStyle name="Normal 2 11 3 2 2" xfId="13548"/>
    <cellStyle name="Normal 2 11 3 2 2 2" xfId="48673"/>
    <cellStyle name="Normal 2 11 3 2 3" xfId="21359"/>
    <cellStyle name="Normal 2 11 3 2 4" xfId="29487"/>
    <cellStyle name="Normal 2 11 3 2 5" xfId="37628"/>
    <cellStyle name="Normal 2 11 3 2 6" xfId="56944"/>
    <cellStyle name="Normal 2 11 3 3" xfId="5460"/>
    <cellStyle name="Normal 2 11 3 3 2" xfId="15036"/>
    <cellStyle name="Normal 2 11 3 3 2 2" xfId="50161"/>
    <cellStyle name="Normal 2 11 3 3 3" xfId="22979"/>
    <cellStyle name="Normal 2 11 3 3 4" xfId="31107"/>
    <cellStyle name="Normal 2 11 3 3 5" xfId="39248"/>
    <cellStyle name="Normal 2 11 3 3 6" xfId="56945"/>
    <cellStyle name="Normal 2 11 3 4" xfId="5461"/>
    <cellStyle name="Normal 2 11 3 4 2" xfId="16528"/>
    <cellStyle name="Normal 2 11 3 4 2 2" xfId="51653"/>
    <cellStyle name="Normal 2 11 3 4 3" xfId="24603"/>
    <cellStyle name="Normal 2 11 3 4 4" xfId="32731"/>
    <cellStyle name="Normal 2 11 3 4 5" xfId="40872"/>
    <cellStyle name="Normal 2 11 3 4 6" xfId="56946"/>
    <cellStyle name="Normal 2 11 3 5" xfId="5462"/>
    <cellStyle name="Normal 2 11 3 5 2" xfId="12077"/>
    <cellStyle name="Normal 2 11 3 5 2 2" xfId="47202"/>
    <cellStyle name="Normal 2 11 3 5 3" xfId="19746"/>
    <cellStyle name="Normal 2 11 3 5 4" xfId="27874"/>
    <cellStyle name="Normal 2 11 3 5 5" xfId="36015"/>
    <cellStyle name="Normal 2 11 3 5 6" xfId="56947"/>
    <cellStyle name="Normal 2 11 3 6" xfId="10544"/>
    <cellStyle name="Normal 2 11 3 6 2" xfId="45697"/>
    <cellStyle name="Normal 2 11 3 7" xfId="18107"/>
    <cellStyle name="Normal 2 11 3 8" xfId="26235"/>
    <cellStyle name="Normal 2 11 3 9" xfId="34376"/>
    <cellStyle name="Normal 2 11 4" xfId="5463"/>
    <cellStyle name="Normal 2 11 4 2" xfId="12815"/>
    <cellStyle name="Normal 2 11 4 2 2" xfId="47940"/>
    <cellStyle name="Normal 2 11 4 3" xfId="20550"/>
    <cellStyle name="Normal 2 11 4 4" xfId="28678"/>
    <cellStyle name="Normal 2 11 4 5" xfId="36819"/>
    <cellStyle name="Normal 2 11 4 6" xfId="56948"/>
    <cellStyle name="Normal 2 11 5" xfId="5464"/>
    <cellStyle name="Normal 2 11 5 2" xfId="14293"/>
    <cellStyle name="Normal 2 11 5 2 2" xfId="49418"/>
    <cellStyle name="Normal 2 11 5 3" xfId="22170"/>
    <cellStyle name="Normal 2 11 5 4" xfId="30298"/>
    <cellStyle name="Normal 2 11 5 5" xfId="38439"/>
    <cellStyle name="Normal 2 11 5 6" xfId="56949"/>
    <cellStyle name="Normal 2 11 6" xfId="5465"/>
    <cellStyle name="Normal 2 11 6 2" xfId="15785"/>
    <cellStyle name="Normal 2 11 6 2 2" xfId="50910"/>
    <cellStyle name="Normal 2 11 6 3" xfId="23794"/>
    <cellStyle name="Normal 2 11 6 4" xfId="31922"/>
    <cellStyle name="Normal 2 11 6 5" xfId="40063"/>
    <cellStyle name="Normal 2 11 6 6" xfId="56950"/>
    <cellStyle name="Normal 2 11 7" xfId="5466"/>
    <cellStyle name="Normal 2 11 7 2" xfId="11316"/>
    <cellStyle name="Normal 2 11 7 2 2" xfId="46454"/>
    <cellStyle name="Normal 2 11 7 3" xfId="18934"/>
    <cellStyle name="Normal 2 11 7 4" xfId="27062"/>
    <cellStyle name="Normal 2 11 7 5" xfId="35203"/>
    <cellStyle name="Normal 2 11 7 6" xfId="56951"/>
    <cellStyle name="Normal 2 11 8" xfId="9692"/>
    <cellStyle name="Normal 2 11 8 2" xfId="44962"/>
    <cellStyle name="Normal 2 11 9" xfId="17298"/>
    <cellStyle name="Normal 2 12" xfId="5467"/>
    <cellStyle name="Normal 2 12 10" xfId="25473"/>
    <cellStyle name="Normal 2 12 11" xfId="33613"/>
    <cellStyle name="Normal 2 12 12" xfId="56952"/>
    <cellStyle name="Normal 2 12 2" xfId="5468"/>
    <cellStyle name="Normal 2 12 2 10" xfId="33925"/>
    <cellStyle name="Normal 2 12 2 11" xfId="56953"/>
    <cellStyle name="Normal 2 12 2 2" xfId="5469"/>
    <cellStyle name="Normal 2 12 2 2 10" xfId="56954"/>
    <cellStyle name="Normal 2 12 2 2 2" xfId="5470"/>
    <cellStyle name="Normal 2 12 2 2 2 2" xfId="13876"/>
    <cellStyle name="Normal 2 12 2 2 2 2 2" xfId="49001"/>
    <cellStyle name="Normal 2 12 2 2 2 3" xfId="21717"/>
    <cellStyle name="Normal 2 12 2 2 2 4" xfId="29845"/>
    <cellStyle name="Normal 2 12 2 2 2 5" xfId="37986"/>
    <cellStyle name="Normal 2 12 2 2 2 6" xfId="56955"/>
    <cellStyle name="Normal 2 12 2 2 3" xfId="5471"/>
    <cellStyle name="Normal 2 12 2 2 3 2" xfId="15364"/>
    <cellStyle name="Normal 2 12 2 2 3 2 2" xfId="50489"/>
    <cellStyle name="Normal 2 12 2 2 3 3" xfId="23337"/>
    <cellStyle name="Normal 2 12 2 2 3 4" xfId="31465"/>
    <cellStyle name="Normal 2 12 2 2 3 5" xfId="39606"/>
    <cellStyle name="Normal 2 12 2 2 3 6" xfId="56956"/>
    <cellStyle name="Normal 2 12 2 2 4" xfId="5472"/>
    <cellStyle name="Normal 2 12 2 2 4 2" xfId="16856"/>
    <cellStyle name="Normal 2 12 2 2 4 2 2" xfId="51981"/>
    <cellStyle name="Normal 2 12 2 2 4 3" xfId="24961"/>
    <cellStyle name="Normal 2 12 2 2 4 4" xfId="33089"/>
    <cellStyle name="Normal 2 12 2 2 4 5" xfId="41230"/>
    <cellStyle name="Normal 2 12 2 2 4 6" xfId="56957"/>
    <cellStyle name="Normal 2 12 2 2 5" xfId="5473"/>
    <cellStyle name="Normal 2 12 2 2 5 2" xfId="12402"/>
    <cellStyle name="Normal 2 12 2 2 5 2 2" xfId="47527"/>
    <cellStyle name="Normal 2 12 2 2 5 3" xfId="20101"/>
    <cellStyle name="Normal 2 12 2 2 5 4" xfId="28229"/>
    <cellStyle name="Normal 2 12 2 2 5 5" xfId="36370"/>
    <cellStyle name="Normal 2 12 2 2 5 6" xfId="56958"/>
    <cellStyle name="Normal 2 12 2 2 6" xfId="10872"/>
    <cellStyle name="Normal 2 12 2 2 6 2" xfId="46025"/>
    <cellStyle name="Normal 2 12 2 2 7" xfId="18465"/>
    <cellStyle name="Normal 2 12 2 2 8" xfId="26593"/>
    <cellStyle name="Normal 2 12 2 2 9" xfId="34734"/>
    <cellStyle name="Normal 2 12 2 3" xfId="5474"/>
    <cellStyle name="Normal 2 12 2 3 2" xfId="13143"/>
    <cellStyle name="Normal 2 12 2 3 2 2" xfId="48268"/>
    <cellStyle name="Normal 2 12 2 3 3" xfId="20908"/>
    <cellStyle name="Normal 2 12 2 3 4" xfId="29036"/>
    <cellStyle name="Normal 2 12 2 3 5" xfId="37177"/>
    <cellStyle name="Normal 2 12 2 3 6" xfId="56959"/>
    <cellStyle name="Normal 2 12 2 4" xfId="5475"/>
    <cellStyle name="Normal 2 12 2 4 2" xfId="14621"/>
    <cellStyle name="Normal 2 12 2 4 2 2" xfId="49746"/>
    <cellStyle name="Normal 2 12 2 4 3" xfId="22528"/>
    <cellStyle name="Normal 2 12 2 4 4" xfId="30656"/>
    <cellStyle name="Normal 2 12 2 4 5" xfId="38797"/>
    <cellStyle name="Normal 2 12 2 4 6" xfId="56960"/>
    <cellStyle name="Normal 2 12 2 5" xfId="5476"/>
    <cellStyle name="Normal 2 12 2 5 2" xfId="16113"/>
    <cellStyle name="Normal 2 12 2 5 2 2" xfId="51238"/>
    <cellStyle name="Normal 2 12 2 5 3" xfId="24152"/>
    <cellStyle name="Normal 2 12 2 5 4" xfId="32280"/>
    <cellStyle name="Normal 2 12 2 5 5" xfId="40421"/>
    <cellStyle name="Normal 2 12 2 5 6" xfId="56961"/>
    <cellStyle name="Normal 2 12 2 6" xfId="5477"/>
    <cellStyle name="Normal 2 12 2 6 2" xfId="11645"/>
    <cellStyle name="Normal 2 12 2 6 2 2" xfId="46782"/>
    <cellStyle name="Normal 2 12 2 6 3" xfId="19292"/>
    <cellStyle name="Normal 2 12 2 6 4" xfId="27420"/>
    <cellStyle name="Normal 2 12 2 6 5" xfId="35561"/>
    <cellStyle name="Normal 2 12 2 6 6" xfId="56962"/>
    <cellStyle name="Normal 2 12 2 7" xfId="10120"/>
    <cellStyle name="Normal 2 12 2 7 2" xfId="45290"/>
    <cellStyle name="Normal 2 12 2 8" xfId="17656"/>
    <cellStyle name="Normal 2 12 2 9" xfId="25784"/>
    <cellStyle name="Normal 2 12 3" xfId="5478"/>
    <cellStyle name="Normal 2 12 3 10" xfId="56963"/>
    <cellStyle name="Normal 2 12 3 2" xfId="5479"/>
    <cellStyle name="Normal 2 12 3 2 2" xfId="13589"/>
    <cellStyle name="Normal 2 12 3 2 2 2" xfId="48714"/>
    <cellStyle name="Normal 2 12 3 2 3" xfId="21406"/>
    <cellStyle name="Normal 2 12 3 2 4" xfId="29534"/>
    <cellStyle name="Normal 2 12 3 2 5" xfId="37675"/>
    <cellStyle name="Normal 2 12 3 2 6" xfId="56964"/>
    <cellStyle name="Normal 2 12 3 3" xfId="5480"/>
    <cellStyle name="Normal 2 12 3 3 2" xfId="15077"/>
    <cellStyle name="Normal 2 12 3 3 2 2" xfId="50202"/>
    <cellStyle name="Normal 2 12 3 3 3" xfId="23026"/>
    <cellStyle name="Normal 2 12 3 3 4" xfId="31154"/>
    <cellStyle name="Normal 2 12 3 3 5" xfId="39295"/>
    <cellStyle name="Normal 2 12 3 3 6" xfId="56965"/>
    <cellStyle name="Normal 2 12 3 4" xfId="5481"/>
    <cellStyle name="Normal 2 12 3 4 2" xfId="16569"/>
    <cellStyle name="Normal 2 12 3 4 2 2" xfId="51694"/>
    <cellStyle name="Normal 2 12 3 4 3" xfId="24650"/>
    <cellStyle name="Normal 2 12 3 4 4" xfId="32778"/>
    <cellStyle name="Normal 2 12 3 4 5" xfId="40919"/>
    <cellStyle name="Normal 2 12 3 4 6" xfId="56966"/>
    <cellStyle name="Normal 2 12 3 5" xfId="5482"/>
    <cellStyle name="Normal 2 12 3 5 2" xfId="12115"/>
    <cellStyle name="Normal 2 12 3 5 2 2" xfId="47240"/>
    <cellStyle name="Normal 2 12 3 5 3" xfId="19790"/>
    <cellStyle name="Normal 2 12 3 5 4" xfId="27918"/>
    <cellStyle name="Normal 2 12 3 5 5" xfId="36059"/>
    <cellStyle name="Normal 2 12 3 5 6" xfId="56967"/>
    <cellStyle name="Normal 2 12 3 6" xfId="10585"/>
    <cellStyle name="Normal 2 12 3 6 2" xfId="45738"/>
    <cellStyle name="Normal 2 12 3 7" xfId="18154"/>
    <cellStyle name="Normal 2 12 3 8" xfId="26282"/>
    <cellStyle name="Normal 2 12 3 9" xfId="34423"/>
    <cellStyle name="Normal 2 12 4" xfId="5483"/>
    <cellStyle name="Normal 2 12 4 2" xfId="12856"/>
    <cellStyle name="Normal 2 12 4 2 2" xfId="47981"/>
    <cellStyle name="Normal 2 12 4 3" xfId="20597"/>
    <cellStyle name="Normal 2 12 4 4" xfId="28725"/>
    <cellStyle name="Normal 2 12 4 5" xfId="36866"/>
    <cellStyle name="Normal 2 12 4 6" xfId="56968"/>
    <cellStyle name="Normal 2 12 5" xfId="5484"/>
    <cellStyle name="Normal 2 12 5 2" xfId="14334"/>
    <cellStyle name="Normal 2 12 5 2 2" xfId="49459"/>
    <cellStyle name="Normal 2 12 5 3" xfId="22217"/>
    <cellStyle name="Normal 2 12 5 4" xfId="30345"/>
    <cellStyle name="Normal 2 12 5 5" xfId="38486"/>
    <cellStyle name="Normal 2 12 5 6" xfId="56969"/>
    <cellStyle name="Normal 2 12 6" xfId="5485"/>
    <cellStyle name="Normal 2 12 6 2" xfId="15826"/>
    <cellStyle name="Normal 2 12 6 2 2" xfId="50951"/>
    <cellStyle name="Normal 2 12 6 3" xfId="23841"/>
    <cellStyle name="Normal 2 12 6 4" xfId="31969"/>
    <cellStyle name="Normal 2 12 6 5" xfId="40110"/>
    <cellStyle name="Normal 2 12 6 6" xfId="56970"/>
    <cellStyle name="Normal 2 12 7" xfId="5486"/>
    <cellStyle name="Normal 2 12 7 2" xfId="11358"/>
    <cellStyle name="Normal 2 12 7 2 2" xfId="46495"/>
    <cellStyle name="Normal 2 12 7 3" xfId="18981"/>
    <cellStyle name="Normal 2 12 7 4" xfId="27109"/>
    <cellStyle name="Normal 2 12 7 5" xfId="35250"/>
    <cellStyle name="Normal 2 12 7 6" xfId="56971"/>
    <cellStyle name="Normal 2 12 8" xfId="9770"/>
    <cellStyle name="Normal 2 12 8 2" xfId="45003"/>
    <cellStyle name="Normal 2 12 9" xfId="17345"/>
    <cellStyle name="Normal 2 13" xfId="5487"/>
    <cellStyle name="Normal 2 13 10" xfId="33985"/>
    <cellStyle name="Normal 2 13 11" xfId="56972"/>
    <cellStyle name="Normal 2 13 2" xfId="5488"/>
    <cellStyle name="Normal 2 13 2 10" xfId="56973"/>
    <cellStyle name="Normal 2 13 2 2" xfId="5489"/>
    <cellStyle name="Normal 2 13 2 2 2" xfId="13928"/>
    <cellStyle name="Normal 2 13 2 2 2 2" xfId="49053"/>
    <cellStyle name="Normal 2 13 2 2 3" xfId="21777"/>
    <cellStyle name="Normal 2 13 2 2 4" xfId="29905"/>
    <cellStyle name="Normal 2 13 2 2 5" xfId="38046"/>
    <cellStyle name="Normal 2 13 2 2 6" xfId="56974"/>
    <cellStyle name="Normal 2 13 2 3" xfId="5490"/>
    <cellStyle name="Normal 2 13 2 3 2" xfId="15416"/>
    <cellStyle name="Normal 2 13 2 3 2 2" xfId="50541"/>
    <cellStyle name="Normal 2 13 2 3 3" xfId="23397"/>
    <cellStyle name="Normal 2 13 2 3 4" xfId="31525"/>
    <cellStyle name="Normal 2 13 2 3 5" xfId="39666"/>
    <cellStyle name="Normal 2 13 2 3 6" xfId="56975"/>
    <cellStyle name="Normal 2 13 2 4" xfId="5491"/>
    <cellStyle name="Normal 2 13 2 4 2" xfId="16908"/>
    <cellStyle name="Normal 2 13 2 4 2 2" xfId="52033"/>
    <cellStyle name="Normal 2 13 2 4 3" xfId="25021"/>
    <cellStyle name="Normal 2 13 2 4 4" xfId="33149"/>
    <cellStyle name="Normal 2 13 2 4 5" xfId="41290"/>
    <cellStyle name="Normal 2 13 2 4 6" xfId="56976"/>
    <cellStyle name="Normal 2 13 2 5" xfId="5492"/>
    <cellStyle name="Normal 2 13 2 5 2" xfId="12454"/>
    <cellStyle name="Normal 2 13 2 5 2 2" xfId="47579"/>
    <cellStyle name="Normal 2 13 2 5 3" xfId="20161"/>
    <cellStyle name="Normal 2 13 2 5 4" xfId="28289"/>
    <cellStyle name="Normal 2 13 2 5 5" xfId="36430"/>
    <cellStyle name="Normal 2 13 2 5 6" xfId="56977"/>
    <cellStyle name="Normal 2 13 2 6" xfId="10924"/>
    <cellStyle name="Normal 2 13 2 6 2" xfId="46077"/>
    <cellStyle name="Normal 2 13 2 7" xfId="18525"/>
    <cellStyle name="Normal 2 13 2 8" xfId="26653"/>
    <cellStyle name="Normal 2 13 2 9" xfId="34794"/>
    <cellStyle name="Normal 2 13 3" xfId="5493"/>
    <cellStyle name="Normal 2 13 3 2" xfId="13195"/>
    <cellStyle name="Normal 2 13 3 2 2" xfId="48320"/>
    <cellStyle name="Normal 2 13 3 3" xfId="20968"/>
    <cellStyle name="Normal 2 13 3 4" xfId="29096"/>
    <cellStyle name="Normal 2 13 3 5" xfId="37237"/>
    <cellStyle name="Normal 2 13 3 6" xfId="56978"/>
    <cellStyle name="Normal 2 13 4" xfId="5494"/>
    <cellStyle name="Normal 2 13 4 2" xfId="14673"/>
    <cellStyle name="Normal 2 13 4 2 2" xfId="49798"/>
    <cellStyle name="Normal 2 13 4 3" xfId="22588"/>
    <cellStyle name="Normal 2 13 4 4" xfId="30716"/>
    <cellStyle name="Normal 2 13 4 5" xfId="38857"/>
    <cellStyle name="Normal 2 13 4 6" xfId="56979"/>
    <cellStyle name="Normal 2 13 5" xfId="5495"/>
    <cellStyle name="Normal 2 13 5 2" xfId="16165"/>
    <cellStyle name="Normal 2 13 5 2 2" xfId="51290"/>
    <cellStyle name="Normal 2 13 5 3" xfId="24212"/>
    <cellStyle name="Normal 2 13 5 4" xfId="32340"/>
    <cellStyle name="Normal 2 13 5 5" xfId="40481"/>
    <cellStyle name="Normal 2 13 5 6" xfId="56980"/>
    <cellStyle name="Normal 2 13 6" xfId="5496"/>
    <cellStyle name="Normal 2 13 6 2" xfId="11697"/>
    <cellStyle name="Normal 2 13 6 2 2" xfId="46834"/>
    <cellStyle name="Normal 2 13 6 3" xfId="19352"/>
    <cellStyle name="Normal 2 13 6 4" xfId="27480"/>
    <cellStyle name="Normal 2 13 6 5" xfId="35621"/>
    <cellStyle name="Normal 2 13 6 6" xfId="56981"/>
    <cellStyle name="Normal 2 13 7" xfId="10172"/>
    <cellStyle name="Normal 2 13 7 2" xfId="45341"/>
    <cellStyle name="Normal 2 13 8" xfId="17716"/>
    <cellStyle name="Normal 2 13 9" xfId="25844"/>
    <cellStyle name="Normal 2 14" xfId="5497"/>
    <cellStyle name="Normal 2 14 10" xfId="25571"/>
    <cellStyle name="Normal 2 14 11" xfId="33712"/>
    <cellStyle name="Normal 2 14 12" xfId="56982"/>
    <cellStyle name="Normal 2 14 2" xfId="5498"/>
    <cellStyle name="Normal 2 14 2 10" xfId="56983"/>
    <cellStyle name="Normal 2 14 2 2" xfId="5499"/>
    <cellStyle name="Normal 2 14 2 2 2" xfId="13677"/>
    <cellStyle name="Normal 2 14 2 2 2 2" xfId="48802"/>
    <cellStyle name="Normal 2 14 2 2 3" xfId="21504"/>
    <cellStyle name="Normal 2 14 2 2 4" xfId="29632"/>
    <cellStyle name="Normal 2 14 2 2 5" xfId="37773"/>
    <cellStyle name="Normal 2 14 2 2 6" xfId="56984"/>
    <cellStyle name="Normal 2 14 2 3" xfId="5500"/>
    <cellStyle name="Normal 2 14 2 3 2" xfId="15165"/>
    <cellStyle name="Normal 2 14 2 3 2 2" xfId="50290"/>
    <cellStyle name="Normal 2 14 2 3 3" xfId="23124"/>
    <cellStyle name="Normal 2 14 2 3 4" xfId="31252"/>
    <cellStyle name="Normal 2 14 2 3 5" xfId="39393"/>
    <cellStyle name="Normal 2 14 2 3 6" xfId="56985"/>
    <cellStyle name="Normal 2 14 2 4" xfId="5501"/>
    <cellStyle name="Normal 2 14 2 4 2" xfId="16657"/>
    <cellStyle name="Normal 2 14 2 4 2 2" xfId="51782"/>
    <cellStyle name="Normal 2 14 2 4 3" xfId="24748"/>
    <cellStyle name="Normal 2 14 2 4 4" xfId="32876"/>
    <cellStyle name="Normal 2 14 2 4 5" xfId="41017"/>
    <cellStyle name="Normal 2 14 2 4 6" xfId="56986"/>
    <cellStyle name="Normal 2 14 2 5" xfId="5502"/>
    <cellStyle name="Normal 2 14 2 5 2" xfId="12203"/>
    <cellStyle name="Normal 2 14 2 5 2 2" xfId="47328"/>
    <cellStyle name="Normal 2 14 2 5 3" xfId="19888"/>
    <cellStyle name="Normal 2 14 2 5 4" xfId="28016"/>
    <cellStyle name="Normal 2 14 2 5 5" xfId="36157"/>
    <cellStyle name="Normal 2 14 2 5 6" xfId="56987"/>
    <cellStyle name="Normal 2 14 2 6" xfId="10673"/>
    <cellStyle name="Normal 2 14 2 6 2" xfId="45826"/>
    <cellStyle name="Normal 2 14 2 7" xfId="18252"/>
    <cellStyle name="Normal 2 14 2 8" xfId="26380"/>
    <cellStyle name="Normal 2 14 2 9" xfId="34521"/>
    <cellStyle name="Normal 2 14 3" xfId="5503"/>
    <cellStyle name="Normal 2 14 3 2" xfId="12944"/>
    <cellStyle name="Normal 2 14 3 2 2" xfId="48069"/>
    <cellStyle name="Normal 2 14 3 3" xfId="20695"/>
    <cellStyle name="Normal 2 14 3 4" xfId="28823"/>
    <cellStyle name="Normal 2 14 3 5" xfId="36964"/>
    <cellStyle name="Normal 2 14 3 6" xfId="56988"/>
    <cellStyle name="Normal 2 14 4" xfId="5504"/>
    <cellStyle name="Normal 2 14 4 2" xfId="14422"/>
    <cellStyle name="Normal 2 14 4 2 2" xfId="49547"/>
    <cellStyle name="Normal 2 14 4 3" xfId="22315"/>
    <cellStyle name="Normal 2 14 4 4" xfId="30443"/>
    <cellStyle name="Normal 2 14 4 5" xfId="38584"/>
    <cellStyle name="Normal 2 14 4 6" xfId="56989"/>
    <cellStyle name="Normal 2 14 5" xfId="5505"/>
    <cellStyle name="Normal 2 14 5 2" xfId="15914"/>
    <cellStyle name="Normal 2 14 5 2 2" xfId="51039"/>
    <cellStyle name="Normal 2 14 5 3" xfId="23939"/>
    <cellStyle name="Normal 2 14 5 4" xfId="32067"/>
    <cellStyle name="Normal 2 14 5 5" xfId="40208"/>
    <cellStyle name="Normal 2 14 5 6" xfId="56990"/>
    <cellStyle name="Normal 2 14 6" xfId="5506"/>
    <cellStyle name="Normal 2 14 6 2" xfId="11446"/>
    <cellStyle name="Normal 2 14 6 2 2" xfId="46583"/>
    <cellStyle name="Normal 2 14 6 3" xfId="19079"/>
    <cellStyle name="Normal 2 14 6 4" xfId="27207"/>
    <cellStyle name="Normal 2 14 6 5" xfId="35348"/>
    <cellStyle name="Normal 2 14 6 6" xfId="56991"/>
    <cellStyle name="Normal 2 14 7" xfId="5507"/>
    <cellStyle name="Normal 2 14 8" xfId="9900"/>
    <cellStyle name="Normal 2 14 8 2" xfId="45091"/>
    <cellStyle name="Normal 2 14 9" xfId="17443"/>
    <cellStyle name="Normal 2 15" xfId="5508"/>
    <cellStyle name="Normal 2 15 10" xfId="34222"/>
    <cellStyle name="Normal 2 15 11" xfId="56992"/>
    <cellStyle name="Normal 2 15 2" xfId="5509"/>
    <cellStyle name="Normal 2 15 2 2" xfId="11951"/>
    <cellStyle name="Normal 2 15 2 2 2" xfId="47084"/>
    <cellStyle name="Normal 2 15 2 3" xfId="19626"/>
    <cellStyle name="Normal 2 15 2 4" xfId="27754"/>
    <cellStyle name="Normal 2 15 2 5" xfId="35895"/>
    <cellStyle name="Normal 2 15 2 6" xfId="56993"/>
    <cellStyle name="Normal 2 15 3" xfId="5510"/>
    <cellStyle name="Normal 2 15 3 2" xfId="13407"/>
    <cellStyle name="Normal 2 15 3 2 2" xfId="48532"/>
    <cellStyle name="Normal 2 15 3 3" xfId="21205"/>
    <cellStyle name="Normal 2 15 3 4" xfId="29333"/>
    <cellStyle name="Normal 2 15 3 5" xfId="37474"/>
    <cellStyle name="Normal 2 15 3 6" xfId="56994"/>
    <cellStyle name="Normal 2 15 4" xfId="5511"/>
    <cellStyle name="Normal 2 15 4 2" xfId="14890"/>
    <cellStyle name="Normal 2 15 4 2 2" xfId="50015"/>
    <cellStyle name="Normal 2 15 4 3" xfId="22825"/>
    <cellStyle name="Normal 2 15 4 4" xfId="30953"/>
    <cellStyle name="Normal 2 15 4 5" xfId="39094"/>
    <cellStyle name="Normal 2 15 4 6" xfId="56995"/>
    <cellStyle name="Normal 2 15 5" xfId="5512"/>
    <cellStyle name="Normal 2 15 5 2" xfId="16382"/>
    <cellStyle name="Normal 2 15 5 2 2" xfId="51507"/>
    <cellStyle name="Normal 2 15 5 3" xfId="24449"/>
    <cellStyle name="Normal 2 15 5 4" xfId="32577"/>
    <cellStyle name="Normal 2 15 5 5" xfId="40718"/>
    <cellStyle name="Normal 2 15 5 6" xfId="56996"/>
    <cellStyle name="Normal 2 15 6" xfId="5513"/>
    <cellStyle name="Normal 2 15 6 2" xfId="11178"/>
    <cellStyle name="Normal 2 15 6 2 2" xfId="46318"/>
    <cellStyle name="Normal 2 15 6 3" xfId="18792"/>
    <cellStyle name="Normal 2 15 6 4" xfId="26920"/>
    <cellStyle name="Normal 2 15 6 5" xfId="35061"/>
    <cellStyle name="Normal 2 15 6 6" xfId="56997"/>
    <cellStyle name="Normal 2 15 7" xfId="10398"/>
    <cellStyle name="Normal 2 15 7 2" xfId="45551"/>
    <cellStyle name="Normal 2 15 8" xfId="17953"/>
    <cellStyle name="Normal 2 15 9" xfId="26081"/>
    <cellStyle name="Normal 2 16" xfId="5514"/>
    <cellStyle name="Normal 2 16 2" xfId="12669"/>
    <cellStyle name="Normal 2 16 2 2" xfId="47794"/>
    <cellStyle name="Normal 2 16 3" xfId="20396"/>
    <cellStyle name="Normal 2 16 4" xfId="28524"/>
    <cellStyle name="Normal 2 16 5" xfId="36665"/>
    <cellStyle name="Normal 2 16 6" xfId="56998"/>
    <cellStyle name="Normal 2 17" xfId="5515"/>
    <cellStyle name="Normal 2 17 2" xfId="14147"/>
    <cellStyle name="Normal 2 17 2 2" xfId="49272"/>
    <cellStyle name="Normal 2 17 3" xfId="22016"/>
    <cellStyle name="Normal 2 17 4" xfId="30144"/>
    <cellStyle name="Normal 2 17 5" xfId="38285"/>
    <cellStyle name="Normal 2 17 6" xfId="56999"/>
    <cellStyle name="Normal 2 18" xfId="5516"/>
    <cellStyle name="Normal 2 18 2" xfId="15639"/>
    <cellStyle name="Normal 2 18 2 2" xfId="50764"/>
    <cellStyle name="Normal 2 18 3" xfId="23640"/>
    <cellStyle name="Normal 2 18 4" xfId="31768"/>
    <cellStyle name="Normal 2 18 5" xfId="39909"/>
    <cellStyle name="Normal 2 18 6" xfId="57000"/>
    <cellStyle name="Normal 2 19" xfId="5517"/>
    <cellStyle name="Normal 2 19 2" xfId="11155"/>
    <cellStyle name="Normal 2 19 2 2" xfId="46295"/>
    <cellStyle name="Normal 2 19 3" xfId="18767"/>
    <cellStyle name="Normal 2 19 4" xfId="26895"/>
    <cellStyle name="Normal 2 19 5" xfId="35036"/>
    <cellStyle name="Normal 2 19 6" xfId="57001"/>
    <cellStyle name="Normal 2 2" xfId="281"/>
    <cellStyle name="Normal 2 2 10" xfId="5519"/>
    <cellStyle name="Normal 2 2 10 2" xfId="11942"/>
    <cellStyle name="Normal 2 2 10 3" xfId="57003"/>
    <cellStyle name="Normal 2 2 11" xfId="5518"/>
    <cellStyle name="Normal 2 2 12" xfId="57002"/>
    <cellStyle name="Normal 2 2 13" xfId="60852"/>
    <cellStyle name="Normal 2 2 14" xfId="60939"/>
    <cellStyle name="Normal 2 2 15" xfId="61418"/>
    <cellStyle name="Normal 2 2 16" xfId="61624"/>
    <cellStyle name="Normal 2 2 2" xfId="282"/>
    <cellStyle name="Normal 2 2 2 10" xfId="5520"/>
    <cellStyle name="Normal 2 2 2 10 2" xfId="57005"/>
    <cellStyle name="Normal 2 2 2 11" xfId="9651"/>
    <cellStyle name="Normal 2 2 2 11 2" xfId="44929"/>
    <cellStyle name="Normal 2 2 2 12" xfId="17261"/>
    <cellStyle name="Normal 2 2 2 13" xfId="25389"/>
    <cellStyle name="Normal 2 2 2 14" xfId="33518"/>
    <cellStyle name="Normal 2 2 2 15" xfId="57004"/>
    <cellStyle name="Normal 2 2 2 2" xfId="5521"/>
    <cellStyle name="Normal 2 2 2 2 2" xfId="5522"/>
    <cellStyle name="Normal 2 2 2 2 3" xfId="9730"/>
    <cellStyle name="Normal 2 2 2 2 4" xfId="57006"/>
    <cellStyle name="Normal 2 2 2 3" xfId="5523"/>
    <cellStyle name="Normal 2 2 2 3 2" xfId="5524"/>
    <cellStyle name="Normal 2 2 2 3 3" xfId="9840"/>
    <cellStyle name="Normal 2 2 2 3 4" xfId="57007"/>
    <cellStyle name="Normal 2 2 2 4" xfId="5525"/>
    <cellStyle name="Normal 2 2 2 4 10" xfId="33833"/>
    <cellStyle name="Normal 2 2 2 4 11" xfId="57008"/>
    <cellStyle name="Normal 2 2 2 4 2" xfId="5526"/>
    <cellStyle name="Normal 2 2 2 4 2 10" xfId="57009"/>
    <cellStyle name="Normal 2 2 2 4 2 2" xfId="5527"/>
    <cellStyle name="Normal 2 2 2 4 2 2 2" xfId="13794"/>
    <cellStyle name="Normal 2 2 2 4 2 2 2 2" xfId="48919"/>
    <cellStyle name="Normal 2 2 2 4 2 2 3" xfId="21625"/>
    <cellStyle name="Normal 2 2 2 4 2 2 4" xfId="29753"/>
    <cellStyle name="Normal 2 2 2 4 2 2 5" xfId="37894"/>
    <cellStyle name="Normal 2 2 2 4 2 2 6" xfId="57010"/>
    <cellStyle name="Normal 2 2 2 4 2 3" xfId="5528"/>
    <cellStyle name="Normal 2 2 2 4 2 3 2" xfId="15282"/>
    <cellStyle name="Normal 2 2 2 4 2 3 2 2" xfId="50407"/>
    <cellStyle name="Normal 2 2 2 4 2 3 3" xfId="23245"/>
    <cellStyle name="Normal 2 2 2 4 2 3 4" xfId="31373"/>
    <cellStyle name="Normal 2 2 2 4 2 3 5" xfId="39514"/>
    <cellStyle name="Normal 2 2 2 4 2 3 6" xfId="57011"/>
    <cellStyle name="Normal 2 2 2 4 2 4" xfId="5529"/>
    <cellStyle name="Normal 2 2 2 4 2 4 2" xfId="16774"/>
    <cellStyle name="Normal 2 2 2 4 2 4 2 2" xfId="51899"/>
    <cellStyle name="Normal 2 2 2 4 2 4 3" xfId="24869"/>
    <cellStyle name="Normal 2 2 2 4 2 4 4" xfId="32997"/>
    <cellStyle name="Normal 2 2 2 4 2 4 5" xfId="41138"/>
    <cellStyle name="Normal 2 2 2 4 2 4 6" xfId="57012"/>
    <cellStyle name="Normal 2 2 2 4 2 5" xfId="5530"/>
    <cellStyle name="Normal 2 2 2 4 2 5 2" xfId="12320"/>
    <cellStyle name="Normal 2 2 2 4 2 5 2 2" xfId="47445"/>
    <cellStyle name="Normal 2 2 2 4 2 5 3" xfId="20009"/>
    <cellStyle name="Normal 2 2 2 4 2 5 4" xfId="28137"/>
    <cellStyle name="Normal 2 2 2 4 2 5 5" xfId="36278"/>
    <cellStyle name="Normal 2 2 2 4 2 5 6" xfId="57013"/>
    <cellStyle name="Normal 2 2 2 4 2 6" xfId="10790"/>
    <cellStyle name="Normal 2 2 2 4 2 6 2" xfId="45943"/>
    <cellStyle name="Normal 2 2 2 4 2 7" xfId="18373"/>
    <cellStyle name="Normal 2 2 2 4 2 8" xfId="26501"/>
    <cellStyle name="Normal 2 2 2 4 2 9" xfId="34642"/>
    <cellStyle name="Normal 2 2 2 4 3" xfId="5531"/>
    <cellStyle name="Normal 2 2 2 4 3 2" xfId="13061"/>
    <cellStyle name="Normal 2 2 2 4 3 2 2" xfId="48186"/>
    <cellStyle name="Normal 2 2 2 4 3 3" xfId="20816"/>
    <cellStyle name="Normal 2 2 2 4 3 4" xfId="28944"/>
    <cellStyle name="Normal 2 2 2 4 3 5" xfId="37085"/>
    <cellStyle name="Normal 2 2 2 4 3 6" xfId="57014"/>
    <cellStyle name="Normal 2 2 2 4 4" xfId="5532"/>
    <cellStyle name="Normal 2 2 2 4 4 2" xfId="14539"/>
    <cellStyle name="Normal 2 2 2 4 4 2 2" xfId="49664"/>
    <cellStyle name="Normal 2 2 2 4 4 3" xfId="22436"/>
    <cellStyle name="Normal 2 2 2 4 4 4" xfId="30564"/>
    <cellStyle name="Normal 2 2 2 4 4 5" xfId="38705"/>
    <cellStyle name="Normal 2 2 2 4 4 6" xfId="57015"/>
    <cellStyle name="Normal 2 2 2 4 5" xfId="5533"/>
    <cellStyle name="Normal 2 2 2 4 5 2" xfId="16031"/>
    <cellStyle name="Normal 2 2 2 4 5 2 2" xfId="51156"/>
    <cellStyle name="Normal 2 2 2 4 5 3" xfId="24060"/>
    <cellStyle name="Normal 2 2 2 4 5 4" xfId="32188"/>
    <cellStyle name="Normal 2 2 2 4 5 5" xfId="40329"/>
    <cellStyle name="Normal 2 2 2 4 5 6" xfId="57016"/>
    <cellStyle name="Normal 2 2 2 4 6" xfId="5534"/>
    <cellStyle name="Normal 2 2 2 4 6 2" xfId="11563"/>
    <cellStyle name="Normal 2 2 2 4 6 2 2" xfId="46700"/>
    <cellStyle name="Normal 2 2 2 4 6 3" xfId="19200"/>
    <cellStyle name="Normal 2 2 2 4 6 4" xfId="27328"/>
    <cellStyle name="Normal 2 2 2 4 6 5" xfId="35469"/>
    <cellStyle name="Normal 2 2 2 4 6 6" xfId="57017"/>
    <cellStyle name="Normal 2 2 2 4 7" xfId="10021"/>
    <cellStyle name="Normal 2 2 2 4 7 2" xfId="45208"/>
    <cellStyle name="Normal 2 2 2 4 8" xfId="17564"/>
    <cellStyle name="Normal 2 2 2 4 9" xfId="25692"/>
    <cellStyle name="Normal 2 2 2 5" xfId="5535"/>
    <cellStyle name="Normal 2 2 2 5 10" xfId="57018"/>
    <cellStyle name="Normal 2 2 2 5 2" xfId="5536"/>
    <cellStyle name="Normal 2 2 2 5 2 2" xfId="13520"/>
    <cellStyle name="Normal 2 2 2 5 2 2 2" xfId="48645"/>
    <cellStyle name="Normal 2 2 2 5 2 3" xfId="21322"/>
    <cellStyle name="Normal 2 2 2 5 2 4" xfId="29450"/>
    <cellStyle name="Normal 2 2 2 5 2 5" xfId="37591"/>
    <cellStyle name="Normal 2 2 2 5 2 6" xfId="57019"/>
    <cellStyle name="Normal 2 2 2 5 3" xfId="5537"/>
    <cellStyle name="Normal 2 2 2 5 3 2" xfId="15003"/>
    <cellStyle name="Normal 2 2 2 5 3 2 2" xfId="50128"/>
    <cellStyle name="Normal 2 2 2 5 3 3" xfId="22942"/>
    <cellStyle name="Normal 2 2 2 5 3 4" xfId="31070"/>
    <cellStyle name="Normal 2 2 2 5 3 5" xfId="39211"/>
    <cellStyle name="Normal 2 2 2 5 3 6" xfId="57020"/>
    <cellStyle name="Normal 2 2 2 5 4" xfId="5538"/>
    <cellStyle name="Normal 2 2 2 5 4 2" xfId="16495"/>
    <cellStyle name="Normal 2 2 2 5 4 2 2" xfId="51620"/>
    <cellStyle name="Normal 2 2 2 5 4 3" xfId="24566"/>
    <cellStyle name="Normal 2 2 2 5 4 4" xfId="32694"/>
    <cellStyle name="Normal 2 2 2 5 4 5" xfId="40835"/>
    <cellStyle name="Normal 2 2 2 5 4 6" xfId="57021"/>
    <cellStyle name="Normal 2 2 2 5 5" xfId="5539"/>
    <cellStyle name="Normal 2 2 2 5 5 2" xfId="11929"/>
    <cellStyle name="Normal 2 2 2 5 5 2 2" xfId="47064"/>
    <cellStyle name="Normal 2 2 2 5 5 3" xfId="19606"/>
    <cellStyle name="Normal 2 2 2 5 5 4" xfId="27734"/>
    <cellStyle name="Normal 2 2 2 5 5 5" xfId="35875"/>
    <cellStyle name="Normal 2 2 2 5 5 6" xfId="57022"/>
    <cellStyle name="Normal 2 2 2 5 6" xfId="10511"/>
    <cellStyle name="Normal 2 2 2 5 6 2" xfId="45664"/>
    <cellStyle name="Normal 2 2 2 5 7" xfId="18070"/>
    <cellStyle name="Normal 2 2 2 5 8" xfId="26198"/>
    <cellStyle name="Normal 2 2 2 5 9" xfId="34339"/>
    <cellStyle name="Normal 2 2 2 6" xfId="5540"/>
    <cellStyle name="Normal 2 2 2 6 2" xfId="12782"/>
    <cellStyle name="Normal 2 2 2 6 2 2" xfId="47907"/>
    <cellStyle name="Normal 2 2 2 6 3" xfId="20513"/>
    <cellStyle name="Normal 2 2 2 6 4" xfId="28641"/>
    <cellStyle name="Normal 2 2 2 6 5" xfId="36782"/>
    <cellStyle name="Normal 2 2 2 6 6" xfId="57023"/>
    <cellStyle name="Normal 2 2 2 7" xfId="5541"/>
    <cellStyle name="Normal 2 2 2 7 2" xfId="14260"/>
    <cellStyle name="Normal 2 2 2 7 2 2" xfId="49385"/>
    <cellStyle name="Normal 2 2 2 7 3" xfId="22133"/>
    <cellStyle name="Normal 2 2 2 7 4" xfId="30261"/>
    <cellStyle name="Normal 2 2 2 7 5" xfId="38402"/>
    <cellStyle name="Normal 2 2 2 7 6" xfId="57024"/>
    <cellStyle name="Normal 2 2 2 8" xfId="5542"/>
    <cellStyle name="Normal 2 2 2 8 2" xfId="15752"/>
    <cellStyle name="Normal 2 2 2 8 2 2" xfId="50877"/>
    <cellStyle name="Normal 2 2 2 8 3" xfId="23757"/>
    <cellStyle name="Normal 2 2 2 8 4" xfId="31885"/>
    <cellStyle name="Normal 2 2 2 8 5" xfId="40026"/>
    <cellStyle name="Normal 2 2 2 8 6" xfId="57025"/>
    <cellStyle name="Normal 2 2 2 9" xfId="5543"/>
    <cellStyle name="Normal 2 2 2 9 2" xfId="11282"/>
    <cellStyle name="Normal 2 2 2 9 2 2" xfId="46421"/>
    <cellStyle name="Normal 2 2 2 9 3" xfId="18897"/>
    <cellStyle name="Normal 2 2 2 9 4" xfId="27025"/>
    <cellStyle name="Normal 2 2 2 9 5" xfId="35166"/>
    <cellStyle name="Normal 2 2 2 9 6" xfId="57026"/>
    <cellStyle name="Normal 2 2 3" xfId="283"/>
    <cellStyle name="Normal 2 2 3 10" xfId="9687"/>
    <cellStyle name="Normal 2 2 3 10 2" xfId="44958"/>
    <cellStyle name="Normal 2 2 3 11" xfId="17294"/>
    <cellStyle name="Normal 2 2 3 12" xfId="25422"/>
    <cellStyle name="Normal 2 2 3 13" xfId="33551"/>
    <cellStyle name="Normal 2 2 3 14" xfId="57027"/>
    <cellStyle name="Normal 2 2 3 15" xfId="61101"/>
    <cellStyle name="Normal 2 2 3 16" xfId="61552"/>
    <cellStyle name="Normal 2 2 3 17" xfId="61759"/>
    <cellStyle name="Normal 2 2 3 2" xfId="5545"/>
    <cellStyle name="Normal 2 2 3 2 2" xfId="5546"/>
    <cellStyle name="Normal 2 2 3 2 3" xfId="9841"/>
    <cellStyle name="Normal 2 2 3 2 4" xfId="57028"/>
    <cellStyle name="Normal 2 2 3 3" xfId="5547"/>
    <cellStyle name="Normal 2 2 3 3 10" xfId="33866"/>
    <cellStyle name="Normal 2 2 3 3 11" xfId="57029"/>
    <cellStyle name="Normal 2 2 3 3 2" xfId="5548"/>
    <cellStyle name="Normal 2 2 3 3 2 10" xfId="57030"/>
    <cellStyle name="Normal 2 2 3 3 2 2" xfId="5549"/>
    <cellStyle name="Normal 2 2 3 3 2 2 2" xfId="13823"/>
    <cellStyle name="Normal 2 2 3 3 2 2 2 2" xfId="48948"/>
    <cellStyle name="Normal 2 2 3 3 2 2 3" xfId="21658"/>
    <cellStyle name="Normal 2 2 3 3 2 2 4" xfId="29786"/>
    <cellStyle name="Normal 2 2 3 3 2 2 5" xfId="37927"/>
    <cellStyle name="Normal 2 2 3 3 2 2 6" xfId="57031"/>
    <cellStyle name="Normal 2 2 3 3 2 3" xfId="5550"/>
    <cellStyle name="Normal 2 2 3 3 2 3 2" xfId="15311"/>
    <cellStyle name="Normal 2 2 3 3 2 3 2 2" xfId="50436"/>
    <cellStyle name="Normal 2 2 3 3 2 3 3" xfId="23278"/>
    <cellStyle name="Normal 2 2 3 3 2 3 4" xfId="31406"/>
    <cellStyle name="Normal 2 2 3 3 2 3 5" xfId="39547"/>
    <cellStyle name="Normal 2 2 3 3 2 3 6" xfId="57032"/>
    <cellStyle name="Normal 2 2 3 3 2 4" xfId="5551"/>
    <cellStyle name="Normal 2 2 3 3 2 4 2" xfId="16803"/>
    <cellStyle name="Normal 2 2 3 3 2 4 2 2" xfId="51928"/>
    <cellStyle name="Normal 2 2 3 3 2 4 3" xfId="24902"/>
    <cellStyle name="Normal 2 2 3 3 2 4 4" xfId="33030"/>
    <cellStyle name="Normal 2 2 3 3 2 4 5" xfId="41171"/>
    <cellStyle name="Normal 2 2 3 3 2 4 6" xfId="57033"/>
    <cellStyle name="Normal 2 2 3 3 2 5" xfId="5552"/>
    <cellStyle name="Normal 2 2 3 3 2 5 2" xfId="12349"/>
    <cellStyle name="Normal 2 2 3 3 2 5 2 2" xfId="47474"/>
    <cellStyle name="Normal 2 2 3 3 2 5 3" xfId="20042"/>
    <cellStyle name="Normal 2 2 3 3 2 5 4" xfId="28170"/>
    <cellStyle name="Normal 2 2 3 3 2 5 5" xfId="36311"/>
    <cellStyle name="Normal 2 2 3 3 2 5 6" xfId="57034"/>
    <cellStyle name="Normal 2 2 3 3 2 6" xfId="10819"/>
    <cellStyle name="Normal 2 2 3 3 2 6 2" xfId="45972"/>
    <cellStyle name="Normal 2 2 3 3 2 7" xfId="18406"/>
    <cellStyle name="Normal 2 2 3 3 2 8" xfId="26534"/>
    <cellStyle name="Normal 2 2 3 3 2 9" xfId="34675"/>
    <cellStyle name="Normal 2 2 3 3 3" xfId="5553"/>
    <cellStyle name="Normal 2 2 3 3 3 2" xfId="13090"/>
    <cellStyle name="Normal 2 2 3 3 3 2 2" xfId="48215"/>
    <cellStyle name="Normal 2 2 3 3 3 3" xfId="20849"/>
    <cellStyle name="Normal 2 2 3 3 3 4" xfId="28977"/>
    <cellStyle name="Normal 2 2 3 3 3 5" xfId="37118"/>
    <cellStyle name="Normal 2 2 3 3 3 6" xfId="57035"/>
    <cellStyle name="Normal 2 2 3 3 4" xfId="5554"/>
    <cellStyle name="Normal 2 2 3 3 4 2" xfId="14568"/>
    <cellStyle name="Normal 2 2 3 3 4 2 2" xfId="49693"/>
    <cellStyle name="Normal 2 2 3 3 4 3" xfId="22469"/>
    <cellStyle name="Normal 2 2 3 3 4 4" xfId="30597"/>
    <cellStyle name="Normal 2 2 3 3 4 5" xfId="38738"/>
    <cellStyle name="Normal 2 2 3 3 4 6" xfId="57036"/>
    <cellStyle name="Normal 2 2 3 3 5" xfId="5555"/>
    <cellStyle name="Normal 2 2 3 3 5 2" xfId="16060"/>
    <cellStyle name="Normal 2 2 3 3 5 2 2" xfId="51185"/>
    <cellStyle name="Normal 2 2 3 3 5 3" xfId="24093"/>
    <cellStyle name="Normal 2 2 3 3 5 4" xfId="32221"/>
    <cellStyle name="Normal 2 2 3 3 5 5" xfId="40362"/>
    <cellStyle name="Normal 2 2 3 3 5 6" xfId="57037"/>
    <cellStyle name="Normal 2 2 3 3 6" xfId="5556"/>
    <cellStyle name="Normal 2 2 3 3 6 2" xfId="11592"/>
    <cellStyle name="Normal 2 2 3 3 6 2 2" xfId="46729"/>
    <cellStyle name="Normal 2 2 3 3 6 3" xfId="19233"/>
    <cellStyle name="Normal 2 2 3 3 6 4" xfId="27361"/>
    <cellStyle name="Normal 2 2 3 3 6 5" xfId="35502"/>
    <cellStyle name="Normal 2 2 3 3 6 6" xfId="57038"/>
    <cellStyle name="Normal 2 2 3 3 7" xfId="10053"/>
    <cellStyle name="Normal 2 2 3 3 7 2" xfId="45237"/>
    <cellStyle name="Normal 2 2 3 3 8" xfId="17597"/>
    <cellStyle name="Normal 2 2 3 3 9" xfId="25725"/>
    <cellStyle name="Normal 2 2 3 4" xfId="5557"/>
    <cellStyle name="Normal 2 2 3 4 10" xfId="57039"/>
    <cellStyle name="Normal 2 2 3 4 2" xfId="5558"/>
    <cellStyle name="Normal 2 2 3 4 2 2" xfId="4401"/>
    <cellStyle name="Normal 2 2 3 4 2 2 2" xfId="44759"/>
    <cellStyle name="Normal 2 2 3 4 2 3" xfId="21355"/>
    <cellStyle name="Normal 2 2 3 4 2 4" xfId="29483"/>
    <cellStyle name="Normal 2 2 3 4 2 5" xfId="37624"/>
    <cellStyle name="Normal 2 2 3 4 2 6" xfId="57040"/>
    <cellStyle name="Normal 2 2 3 4 3" xfId="5559"/>
    <cellStyle name="Normal 2 2 3 4 3 2" xfId="15032"/>
    <cellStyle name="Normal 2 2 3 4 3 2 2" xfId="50157"/>
    <cellStyle name="Normal 2 2 3 4 3 3" xfId="22975"/>
    <cellStyle name="Normal 2 2 3 4 3 4" xfId="31103"/>
    <cellStyle name="Normal 2 2 3 4 3 5" xfId="39244"/>
    <cellStyle name="Normal 2 2 3 4 3 6" xfId="57041"/>
    <cellStyle name="Normal 2 2 3 4 4" xfId="5560"/>
    <cellStyle name="Normal 2 2 3 4 4 2" xfId="16524"/>
    <cellStyle name="Normal 2 2 3 4 4 2 2" xfId="51649"/>
    <cellStyle name="Normal 2 2 3 4 4 3" xfId="24599"/>
    <cellStyle name="Normal 2 2 3 4 4 4" xfId="32727"/>
    <cellStyle name="Normal 2 2 3 4 4 5" xfId="40868"/>
    <cellStyle name="Normal 2 2 3 4 4 6" xfId="57042"/>
    <cellStyle name="Normal 2 2 3 4 5" xfId="5561"/>
    <cellStyle name="Normal 2 2 3 4 5 2" xfId="12072"/>
    <cellStyle name="Normal 2 2 3 4 5 2 2" xfId="47198"/>
    <cellStyle name="Normal 2 2 3 4 5 3" xfId="19742"/>
    <cellStyle name="Normal 2 2 3 4 5 4" xfId="27870"/>
    <cellStyle name="Normal 2 2 3 4 5 5" xfId="36011"/>
    <cellStyle name="Normal 2 2 3 4 5 6" xfId="57043"/>
    <cellStyle name="Normal 2 2 3 4 6" xfId="10540"/>
    <cellStyle name="Normal 2 2 3 4 6 2" xfId="45693"/>
    <cellStyle name="Normal 2 2 3 4 7" xfId="18103"/>
    <cellStyle name="Normal 2 2 3 4 8" xfId="26231"/>
    <cellStyle name="Normal 2 2 3 4 9" xfId="34372"/>
    <cellStyle name="Normal 2 2 3 5" xfId="5562"/>
    <cellStyle name="Normal 2 2 3 5 2" xfId="12811"/>
    <cellStyle name="Normal 2 2 3 5 2 2" xfId="47936"/>
    <cellStyle name="Normal 2 2 3 5 3" xfId="20546"/>
    <cellStyle name="Normal 2 2 3 5 4" xfId="28674"/>
    <cellStyle name="Normal 2 2 3 5 5" xfId="36815"/>
    <cellStyle name="Normal 2 2 3 5 6" xfId="57044"/>
    <cellStyle name="Normal 2 2 3 6" xfId="5563"/>
    <cellStyle name="Normal 2 2 3 6 2" xfId="14289"/>
    <cellStyle name="Normal 2 2 3 6 2 2" xfId="49414"/>
    <cellStyle name="Normal 2 2 3 6 3" xfId="22166"/>
    <cellStyle name="Normal 2 2 3 6 4" xfId="30294"/>
    <cellStyle name="Normal 2 2 3 6 5" xfId="38435"/>
    <cellStyle name="Normal 2 2 3 6 6" xfId="57045"/>
    <cellStyle name="Normal 2 2 3 7" xfId="5564"/>
    <cellStyle name="Normal 2 2 3 7 2" xfId="15781"/>
    <cellStyle name="Normal 2 2 3 7 2 2" xfId="50906"/>
    <cellStyle name="Normal 2 2 3 7 3" xfId="23790"/>
    <cellStyle name="Normal 2 2 3 7 4" xfId="31918"/>
    <cellStyle name="Normal 2 2 3 7 5" xfId="40059"/>
    <cellStyle name="Normal 2 2 3 7 6" xfId="57046"/>
    <cellStyle name="Normal 2 2 3 8" xfId="5565"/>
    <cellStyle name="Normal 2 2 3 8 2" xfId="11311"/>
    <cellStyle name="Normal 2 2 3 8 2 2" xfId="46450"/>
    <cellStyle name="Normal 2 2 3 8 3" xfId="18930"/>
    <cellStyle name="Normal 2 2 3 8 4" xfId="27058"/>
    <cellStyle name="Normal 2 2 3 8 5" xfId="35199"/>
    <cellStyle name="Normal 2 2 3 8 6" xfId="57047"/>
    <cellStyle name="Normal 2 2 3 9" xfId="5544"/>
    <cellStyle name="Normal 2 2 3 9 2" xfId="57048"/>
    <cellStyle name="Normal 2 2 4" xfId="5566"/>
    <cellStyle name="Normal 2 2 4 10" xfId="25460"/>
    <cellStyle name="Normal 2 2 4 11" xfId="33596"/>
    <cellStyle name="Normal 2 2 4 12" xfId="57049"/>
    <cellStyle name="Normal 2 2 4 13" xfId="61242"/>
    <cellStyle name="Normal 2 2 4 14" xfId="61584"/>
    <cellStyle name="Normal 2 2 4 15" xfId="61791"/>
    <cellStyle name="Normal 2 2 4 2" xfId="5567"/>
    <cellStyle name="Normal 2 2 4 2 10" xfId="33905"/>
    <cellStyle name="Normal 2 2 4 2 11" xfId="57050"/>
    <cellStyle name="Normal 2 2 4 2 2" xfId="5568"/>
    <cellStyle name="Normal 2 2 4 2 2 10" xfId="57051"/>
    <cellStyle name="Normal 2 2 4 2 2 2" xfId="5569"/>
    <cellStyle name="Normal 2 2 4 2 2 2 2" xfId="13856"/>
    <cellStyle name="Normal 2 2 4 2 2 2 2 2" xfId="48981"/>
    <cellStyle name="Normal 2 2 4 2 2 2 3" xfId="21697"/>
    <cellStyle name="Normal 2 2 4 2 2 2 4" xfId="29825"/>
    <cellStyle name="Normal 2 2 4 2 2 2 5" xfId="37966"/>
    <cellStyle name="Normal 2 2 4 2 2 2 6" xfId="57052"/>
    <cellStyle name="Normal 2 2 4 2 2 3" xfId="5570"/>
    <cellStyle name="Normal 2 2 4 2 2 3 2" xfId="15344"/>
    <cellStyle name="Normal 2 2 4 2 2 3 2 2" xfId="50469"/>
    <cellStyle name="Normal 2 2 4 2 2 3 3" xfId="23317"/>
    <cellStyle name="Normal 2 2 4 2 2 3 4" xfId="31445"/>
    <cellStyle name="Normal 2 2 4 2 2 3 5" xfId="39586"/>
    <cellStyle name="Normal 2 2 4 2 2 3 6" xfId="57053"/>
    <cellStyle name="Normal 2 2 4 2 2 4" xfId="5571"/>
    <cellStyle name="Normal 2 2 4 2 2 4 2" xfId="16836"/>
    <cellStyle name="Normal 2 2 4 2 2 4 2 2" xfId="51961"/>
    <cellStyle name="Normal 2 2 4 2 2 4 3" xfId="24941"/>
    <cellStyle name="Normal 2 2 4 2 2 4 4" xfId="33069"/>
    <cellStyle name="Normal 2 2 4 2 2 4 5" xfId="41210"/>
    <cellStyle name="Normal 2 2 4 2 2 4 6" xfId="57054"/>
    <cellStyle name="Normal 2 2 4 2 2 5" xfId="5572"/>
    <cellStyle name="Normal 2 2 4 2 2 5 2" xfId="12382"/>
    <cellStyle name="Normal 2 2 4 2 2 5 2 2" xfId="47507"/>
    <cellStyle name="Normal 2 2 4 2 2 5 3" xfId="20081"/>
    <cellStyle name="Normal 2 2 4 2 2 5 4" xfId="28209"/>
    <cellStyle name="Normal 2 2 4 2 2 5 5" xfId="36350"/>
    <cellStyle name="Normal 2 2 4 2 2 5 6" xfId="57055"/>
    <cellStyle name="Normal 2 2 4 2 2 6" xfId="10852"/>
    <cellStyle name="Normal 2 2 4 2 2 6 2" xfId="46005"/>
    <cellStyle name="Normal 2 2 4 2 2 7" xfId="18445"/>
    <cellStyle name="Normal 2 2 4 2 2 8" xfId="26573"/>
    <cellStyle name="Normal 2 2 4 2 2 9" xfId="34714"/>
    <cellStyle name="Normal 2 2 4 2 3" xfId="5573"/>
    <cellStyle name="Normal 2 2 4 2 3 2" xfId="13123"/>
    <cellStyle name="Normal 2 2 4 2 3 2 2" xfId="48248"/>
    <cellStyle name="Normal 2 2 4 2 3 3" xfId="20888"/>
    <cellStyle name="Normal 2 2 4 2 3 4" xfId="29016"/>
    <cellStyle name="Normal 2 2 4 2 3 5" xfId="37157"/>
    <cellStyle name="Normal 2 2 4 2 3 6" xfId="57056"/>
    <cellStyle name="Normal 2 2 4 2 4" xfId="5574"/>
    <cellStyle name="Normal 2 2 4 2 4 2" xfId="14601"/>
    <cellStyle name="Normal 2 2 4 2 4 2 2" xfId="49726"/>
    <cellStyle name="Normal 2 2 4 2 4 3" xfId="22508"/>
    <cellStyle name="Normal 2 2 4 2 4 4" xfId="30636"/>
    <cellStyle name="Normal 2 2 4 2 4 5" xfId="38777"/>
    <cellStyle name="Normal 2 2 4 2 4 6" xfId="57057"/>
    <cellStyle name="Normal 2 2 4 2 5" xfId="5575"/>
    <cellStyle name="Normal 2 2 4 2 5 2" xfId="16093"/>
    <cellStyle name="Normal 2 2 4 2 5 2 2" xfId="51218"/>
    <cellStyle name="Normal 2 2 4 2 5 3" xfId="24132"/>
    <cellStyle name="Normal 2 2 4 2 5 4" xfId="32260"/>
    <cellStyle name="Normal 2 2 4 2 5 5" xfId="40401"/>
    <cellStyle name="Normal 2 2 4 2 5 6" xfId="57058"/>
    <cellStyle name="Normal 2 2 4 2 6" xfId="5576"/>
    <cellStyle name="Normal 2 2 4 2 6 2" xfId="11625"/>
    <cellStyle name="Normal 2 2 4 2 6 2 2" xfId="46762"/>
    <cellStyle name="Normal 2 2 4 2 6 3" xfId="19272"/>
    <cellStyle name="Normal 2 2 4 2 6 4" xfId="27400"/>
    <cellStyle name="Normal 2 2 4 2 6 5" xfId="35541"/>
    <cellStyle name="Normal 2 2 4 2 6 6" xfId="57059"/>
    <cellStyle name="Normal 2 2 4 2 7" xfId="10086"/>
    <cellStyle name="Normal 2 2 4 2 7 2" xfId="45270"/>
    <cellStyle name="Normal 2 2 4 2 8" xfId="17636"/>
    <cellStyle name="Normal 2 2 4 2 9" xfId="25764"/>
    <cellStyle name="Normal 2 2 4 3" xfId="5577"/>
    <cellStyle name="Normal 2 2 4 3 10" xfId="57060"/>
    <cellStyle name="Normal 2 2 4 3 2" xfId="5578"/>
    <cellStyle name="Normal 2 2 4 3 2 2" xfId="13576"/>
    <cellStyle name="Normal 2 2 4 3 2 2 2" xfId="48701"/>
    <cellStyle name="Normal 2 2 4 3 2 3" xfId="21393"/>
    <cellStyle name="Normal 2 2 4 3 2 4" xfId="29521"/>
    <cellStyle name="Normal 2 2 4 3 2 5" xfId="37662"/>
    <cellStyle name="Normal 2 2 4 3 2 6" xfId="57061"/>
    <cellStyle name="Normal 2 2 4 3 3" xfId="5579"/>
    <cellStyle name="Normal 2 2 4 3 3 2" xfId="15064"/>
    <cellStyle name="Normal 2 2 4 3 3 2 2" xfId="50189"/>
    <cellStyle name="Normal 2 2 4 3 3 3" xfId="23013"/>
    <cellStyle name="Normal 2 2 4 3 3 4" xfId="31141"/>
    <cellStyle name="Normal 2 2 4 3 3 5" xfId="39282"/>
    <cellStyle name="Normal 2 2 4 3 3 6" xfId="57062"/>
    <cellStyle name="Normal 2 2 4 3 4" xfId="5580"/>
    <cellStyle name="Normal 2 2 4 3 4 2" xfId="16556"/>
    <cellStyle name="Normal 2 2 4 3 4 2 2" xfId="51681"/>
    <cellStyle name="Normal 2 2 4 3 4 3" xfId="24637"/>
    <cellStyle name="Normal 2 2 4 3 4 4" xfId="32765"/>
    <cellStyle name="Normal 2 2 4 3 4 5" xfId="40906"/>
    <cellStyle name="Normal 2 2 4 3 4 6" xfId="57063"/>
    <cellStyle name="Normal 2 2 4 3 5" xfId="5581"/>
    <cellStyle name="Normal 2 2 4 3 5 2" xfId="12105"/>
    <cellStyle name="Normal 2 2 4 3 5 2 2" xfId="47230"/>
    <cellStyle name="Normal 2 2 4 3 5 3" xfId="19780"/>
    <cellStyle name="Normal 2 2 4 3 5 4" xfId="27908"/>
    <cellStyle name="Normal 2 2 4 3 5 5" xfId="36049"/>
    <cellStyle name="Normal 2 2 4 3 5 6" xfId="57064"/>
    <cellStyle name="Normal 2 2 4 3 6" xfId="10572"/>
    <cellStyle name="Normal 2 2 4 3 6 2" xfId="45725"/>
    <cellStyle name="Normal 2 2 4 3 7" xfId="18141"/>
    <cellStyle name="Normal 2 2 4 3 8" xfId="26269"/>
    <cellStyle name="Normal 2 2 4 3 9" xfId="34410"/>
    <cellStyle name="Normal 2 2 4 4" xfId="5582"/>
    <cellStyle name="Normal 2 2 4 4 2" xfId="12843"/>
    <cellStyle name="Normal 2 2 4 4 2 2" xfId="47968"/>
    <cellStyle name="Normal 2 2 4 4 3" xfId="20584"/>
    <cellStyle name="Normal 2 2 4 4 4" xfId="28712"/>
    <cellStyle name="Normal 2 2 4 4 5" xfId="36853"/>
    <cellStyle name="Normal 2 2 4 4 6" xfId="57065"/>
    <cellStyle name="Normal 2 2 4 5" xfId="5583"/>
    <cellStyle name="Normal 2 2 4 5 2" xfId="14321"/>
    <cellStyle name="Normal 2 2 4 5 2 2" xfId="49446"/>
    <cellStyle name="Normal 2 2 4 5 3" xfId="22204"/>
    <cellStyle name="Normal 2 2 4 5 4" xfId="30332"/>
    <cellStyle name="Normal 2 2 4 5 5" xfId="38473"/>
    <cellStyle name="Normal 2 2 4 5 6" xfId="57066"/>
    <cellStyle name="Normal 2 2 4 6" xfId="5584"/>
    <cellStyle name="Normal 2 2 4 6 2" xfId="15813"/>
    <cellStyle name="Normal 2 2 4 6 2 2" xfId="50938"/>
    <cellStyle name="Normal 2 2 4 6 3" xfId="23828"/>
    <cellStyle name="Normal 2 2 4 6 4" xfId="31956"/>
    <cellStyle name="Normal 2 2 4 6 5" xfId="40097"/>
    <cellStyle name="Normal 2 2 4 6 6" xfId="57067"/>
    <cellStyle name="Normal 2 2 4 7" xfId="5585"/>
    <cellStyle name="Normal 2 2 4 7 2" xfId="11344"/>
    <cellStyle name="Normal 2 2 4 7 2 2" xfId="46482"/>
    <cellStyle name="Normal 2 2 4 7 3" xfId="18968"/>
    <cellStyle name="Normal 2 2 4 7 4" xfId="27096"/>
    <cellStyle name="Normal 2 2 4 7 5" xfId="35237"/>
    <cellStyle name="Normal 2 2 4 7 6" xfId="57068"/>
    <cellStyle name="Normal 2 2 4 8" xfId="9720"/>
    <cellStyle name="Normal 2 2 4 8 2" xfId="44990"/>
    <cellStyle name="Normal 2 2 4 9" xfId="17332"/>
    <cellStyle name="Normal 2 2 5" xfId="5586"/>
    <cellStyle name="Normal 2 2 5 10" xfId="25503"/>
    <cellStyle name="Normal 2 2 5 11" xfId="33643"/>
    <cellStyle name="Normal 2 2 5 12" xfId="57069"/>
    <cellStyle name="Normal 2 2 5 2" xfId="5587"/>
    <cellStyle name="Normal 2 2 5 2 10" xfId="33955"/>
    <cellStyle name="Normal 2 2 5 2 11" xfId="57070"/>
    <cellStyle name="Normal 2 2 5 2 2" xfId="5588"/>
    <cellStyle name="Normal 2 2 5 2 2 10" xfId="57071"/>
    <cellStyle name="Normal 2 2 5 2 2 2" xfId="5589"/>
    <cellStyle name="Normal 2 2 5 2 2 2 2" xfId="13902"/>
    <cellStyle name="Normal 2 2 5 2 2 2 2 2" xfId="49027"/>
    <cellStyle name="Normal 2 2 5 2 2 2 3" xfId="21747"/>
    <cellStyle name="Normal 2 2 5 2 2 2 4" xfId="29875"/>
    <cellStyle name="Normal 2 2 5 2 2 2 5" xfId="38016"/>
    <cellStyle name="Normal 2 2 5 2 2 2 6" xfId="57072"/>
    <cellStyle name="Normal 2 2 5 2 2 3" xfId="5590"/>
    <cellStyle name="Normal 2 2 5 2 2 3 2" xfId="15390"/>
    <cellStyle name="Normal 2 2 5 2 2 3 2 2" xfId="50515"/>
    <cellStyle name="Normal 2 2 5 2 2 3 3" xfId="23367"/>
    <cellStyle name="Normal 2 2 5 2 2 3 4" xfId="31495"/>
    <cellStyle name="Normal 2 2 5 2 2 3 5" xfId="39636"/>
    <cellStyle name="Normal 2 2 5 2 2 3 6" xfId="57073"/>
    <cellStyle name="Normal 2 2 5 2 2 4" xfId="5591"/>
    <cellStyle name="Normal 2 2 5 2 2 4 2" xfId="16882"/>
    <cellStyle name="Normal 2 2 5 2 2 4 2 2" xfId="52007"/>
    <cellStyle name="Normal 2 2 5 2 2 4 3" xfId="24991"/>
    <cellStyle name="Normal 2 2 5 2 2 4 4" xfId="33119"/>
    <cellStyle name="Normal 2 2 5 2 2 4 5" xfId="41260"/>
    <cellStyle name="Normal 2 2 5 2 2 4 6" xfId="57074"/>
    <cellStyle name="Normal 2 2 5 2 2 5" xfId="5592"/>
    <cellStyle name="Normal 2 2 5 2 2 5 2" xfId="12428"/>
    <cellStyle name="Normal 2 2 5 2 2 5 2 2" xfId="47553"/>
    <cellStyle name="Normal 2 2 5 2 2 5 3" xfId="20131"/>
    <cellStyle name="Normal 2 2 5 2 2 5 4" xfId="28259"/>
    <cellStyle name="Normal 2 2 5 2 2 5 5" xfId="36400"/>
    <cellStyle name="Normal 2 2 5 2 2 5 6" xfId="57075"/>
    <cellStyle name="Normal 2 2 5 2 2 6" xfId="10898"/>
    <cellStyle name="Normal 2 2 5 2 2 6 2" xfId="46051"/>
    <cellStyle name="Normal 2 2 5 2 2 7" xfId="18495"/>
    <cellStyle name="Normal 2 2 5 2 2 8" xfId="26623"/>
    <cellStyle name="Normal 2 2 5 2 2 9" xfId="34764"/>
    <cellStyle name="Normal 2 2 5 2 3" xfId="5593"/>
    <cellStyle name="Normal 2 2 5 2 3 2" xfId="13169"/>
    <cellStyle name="Normal 2 2 5 2 3 2 2" xfId="48294"/>
    <cellStyle name="Normal 2 2 5 2 3 3" xfId="20938"/>
    <cellStyle name="Normal 2 2 5 2 3 4" xfId="29066"/>
    <cellStyle name="Normal 2 2 5 2 3 5" xfId="37207"/>
    <cellStyle name="Normal 2 2 5 2 3 6" xfId="57076"/>
    <cellStyle name="Normal 2 2 5 2 4" xfId="5594"/>
    <cellStyle name="Normal 2 2 5 2 4 2" xfId="14647"/>
    <cellStyle name="Normal 2 2 5 2 4 2 2" xfId="49772"/>
    <cellStyle name="Normal 2 2 5 2 4 3" xfId="22558"/>
    <cellStyle name="Normal 2 2 5 2 4 4" xfId="30686"/>
    <cellStyle name="Normal 2 2 5 2 4 5" xfId="38827"/>
    <cellStyle name="Normal 2 2 5 2 4 6" xfId="57077"/>
    <cellStyle name="Normal 2 2 5 2 5" xfId="5595"/>
    <cellStyle name="Normal 2 2 5 2 5 2" xfId="16139"/>
    <cellStyle name="Normal 2 2 5 2 5 2 2" xfId="51264"/>
    <cellStyle name="Normal 2 2 5 2 5 3" xfId="24182"/>
    <cellStyle name="Normal 2 2 5 2 5 4" xfId="32310"/>
    <cellStyle name="Normal 2 2 5 2 5 5" xfId="40451"/>
    <cellStyle name="Normal 2 2 5 2 5 6" xfId="57078"/>
    <cellStyle name="Normal 2 2 5 2 6" xfId="5596"/>
    <cellStyle name="Normal 2 2 5 2 6 2" xfId="11671"/>
    <cellStyle name="Normal 2 2 5 2 6 2 2" xfId="46808"/>
    <cellStyle name="Normal 2 2 5 2 6 3" xfId="19322"/>
    <cellStyle name="Normal 2 2 5 2 6 4" xfId="27450"/>
    <cellStyle name="Normal 2 2 5 2 6 5" xfId="35591"/>
    <cellStyle name="Normal 2 2 5 2 6 6" xfId="57079"/>
    <cellStyle name="Normal 2 2 5 2 7" xfId="10146"/>
    <cellStyle name="Normal 2 2 5 2 7 2" xfId="45316"/>
    <cellStyle name="Normal 2 2 5 2 8" xfId="17686"/>
    <cellStyle name="Normal 2 2 5 2 9" xfId="25814"/>
    <cellStyle name="Normal 2 2 5 3" xfId="5597"/>
    <cellStyle name="Normal 2 2 5 3 10" xfId="57080"/>
    <cellStyle name="Normal 2 2 5 3 2" xfId="5598"/>
    <cellStyle name="Normal 2 2 5 3 2 2" xfId="13615"/>
    <cellStyle name="Normal 2 2 5 3 2 2 2" xfId="48740"/>
    <cellStyle name="Normal 2 2 5 3 2 3" xfId="21436"/>
    <cellStyle name="Normal 2 2 5 3 2 4" xfId="29564"/>
    <cellStyle name="Normal 2 2 5 3 2 5" xfId="37705"/>
    <cellStyle name="Normal 2 2 5 3 2 6" xfId="57081"/>
    <cellStyle name="Normal 2 2 5 3 3" xfId="5599"/>
    <cellStyle name="Normal 2 2 5 3 3 2" xfId="15103"/>
    <cellStyle name="Normal 2 2 5 3 3 2 2" xfId="50228"/>
    <cellStyle name="Normal 2 2 5 3 3 3" xfId="23056"/>
    <cellStyle name="Normal 2 2 5 3 3 4" xfId="31184"/>
    <cellStyle name="Normal 2 2 5 3 3 5" xfId="39325"/>
    <cellStyle name="Normal 2 2 5 3 3 6" xfId="57082"/>
    <cellStyle name="Normal 2 2 5 3 4" xfId="5600"/>
    <cellStyle name="Normal 2 2 5 3 4 2" xfId="16595"/>
    <cellStyle name="Normal 2 2 5 3 4 2 2" xfId="51720"/>
    <cellStyle name="Normal 2 2 5 3 4 3" xfId="24680"/>
    <cellStyle name="Normal 2 2 5 3 4 4" xfId="32808"/>
    <cellStyle name="Normal 2 2 5 3 4 5" xfId="40949"/>
    <cellStyle name="Normal 2 2 5 3 4 6" xfId="57083"/>
    <cellStyle name="Normal 2 2 5 3 5" xfId="5601"/>
    <cellStyle name="Normal 2 2 5 3 5 2" xfId="12141"/>
    <cellStyle name="Normal 2 2 5 3 5 2 2" xfId="47266"/>
    <cellStyle name="Normal 2 2 5 3 5 3" xfId="19820"/>
    <cellStyle name="Normal 2 2 5 3 5 4" xfId="27948"/>
    <cellStyle name="Normal 2 2 5 3 5 5" xfId="36089"/>
    <cellStyle name="Normal 2 2 5 3 5 6" xfId="57084"/>
    <cellStyle name="Normal 2 2 5 3 6" xfId="10611"/>
    <cellStyle name="Normal 2 2 5 3 6 2" xfId="45764"/>
    <cellStyle name="Normal 2 2 5 3 7" xfId="18184"/>
    <cellStyle name="Normal 2 2 5 3 8" xfId="26312"/>
    <cellStyle name="Normal 2 2 5 3 9" xfId="34453"/>
    <cellStyle name="Normal 2 2 5 4" xfId="5602"/>
    <cellStyle name="Normal 2 2 5 4 2" xfId="12882"/>
    <cellStyle name="Normal 2 2 5 4 2 2" xfId="48007"/>
    <cellStyle name="Normal 2 2 5 4 3" xfId="20627"/>
    <cellStyle name="Normal 2 2 5 4 4" xfId="28755"/>
    <cellStyle name="Normal 2 2 5 4 5" xfId="36896"/>
    <cellStyle name="Normal 2 2 5 4 6" xfId="57085"/>
    <cellStyle name="Normal 2 2 5 5" xfId="5603"/>
    <cellStyle name="Normal 2 2 5 5 2" xfId="14360"/>
    <cellStyle name="Normal 2 2 5 5 2 2" xfId="49485"/>
    <cellStyle name="Normal 2 2 5 5 3" xfId="22247"/>
    <cellStyle name="Normal 2 2 5 5 4" xfId="30375"/>
    <cellStyle name="Normal 2 2 5 5 5" xfId="38516"/>
    <cellStyle name="Normal 2 2 5 5 6" xfId="57086"/>
    <cellStyle name="Normal 2 2 5 6" xfId="5604"/>
    <cellStyle name="Normal 2 2 5 6 2" xfId="15852"/>
    <cellStyle name="Normal 2 2 5 6 2 2" xfId="50977"/>
    <cellStyle name="Normal 2 2 5 6 3" xfId="23871"/>
    <cellStyle name="Normal 2 2 5 6 4" xfId="31999"/>
    <cellStyle name="Normal 2 2 5 6 5" xfId="40140"/>
    <cellStyle name="Normal 2 2 5 6 6" xfId="57087"/>
    <cellStyle name="Normal 2 2 5 7" xfId="5605"/>
    <cellStyle name="Normal 2 2 5 7 2" xfId="11384"/>
    <cellStyle name="Normal 2 2 5 7 2 2" xfId="46521"/>
    <cellStyle name="Normal 2 2 5 7 3" xfId="19011"/>
    <cellStyle name="Normal 2 2 5 7 4" xfId="27139"/>
    <cellStyle name="Normal 2 2 5 7 5" xfId="35280"/>
    <cellStyle name="Normal 2 2 5 7 6" xfId="57088"/>
    <cellStyle name="Normal 2 2 5 8" xfId="9796"/>
    <cellStyle name="Normal 2 2 5 8 2" xfId="45029"/>
    <cellStyle name="Normal 2 2 5 9" xfId="17375"/>
    <cellStyle name="Normal 2 2 6" xfId="5606"/>
    <cellStyle name="Normal 2 2 6 10" xfId="33685"/>
    <cellStyle name="Normal 2 2 6 11" xfId="57089"/>
    <cellStyle name="Normal 2 2 6 2" xfId="5607"/>
    <cellStyle name="Normal 2 2 6 2 10" xfId="57090"/>
    <cellStyle name="Normal 2 2 6 2 2" xfId="5608"/>
    <cellStyle name="Normal 2 2 6 2 2 2" xfId="13650"/>
    <cellStyle name="Normal 2 2 6 2 2 2 2" xfId="48775"/>
    <cellStyle name="Normal 2 2 6 2 2 3" xfId="21477"/>
    <cellStyle name="Normal 2 2 6 2 2 4" xfId="29605"/>
    <cellStyle name="Normal 2 2 6 2 2 5" xfId="37746"/>
    <cellStyle name="Normal 2 2 6 2 2 6" xfId="57091"/>
    <cellStyle name="Normal 2 2 6 2 3" xfId="5609"/>
    <cellStyle name="Normal 2 2 6 2 3 2" xfId="15138"/>
    <cellStyle name="Normal 2 2 6 2 3 2 2" xfId="50263"/>
    <cellStyle name="Normal 2 2 6 2 3 3" xfId="23097"/>
    <cellStyle name="Normal 2 2 6 2 3 4" xfId="31225"/>
    <cellStyle name="Normal 2 2 6 2 3 5" xfId="39366"/>
    <cellStyle name="Normal 2 2 6 2 3 6" xfId="57092"/>
    <cellStyle name="Normal 2 2 6 2 4" xfId="5610"/>
    <cellStyle name="Normal 2 2 6 2 4 2" xfId="16630"/>
    <cellStyle name="Normal 2 2 6 2 4 2 2" xfId="51755"/>
    <cellStyle name="Normal 2 2 6 2 4 3" xfId="24721"/>
    <cellStyle name="Normal 2 2 6 2 4 4" xfId="32849"/>
    <cellStyle name="Normal 2 2 6 2 4 5" xfId="40990"/>
    <cellStyle name="Normal 2 2 6 2 4 6" xfId="57093"/>
    <cellStyle name="Normal 2 2 6 2 5" xfId="5611"/>
    <cellStyle name="Normal 2 2 6 2 5 2" xfId="12176"/>
    <cellStyle name="Normal 2 2 6 2 5 2 2" xfId="47301"/>
    <cellStyle name="Normal 2 2 6 2 5 3" xfId="19861"/>
    <cellStyle name="Normal 2 2 6 2 5 4" xfId="27989"/>
    <cellStyle name="Normal 2 2 6 2 5 5" xfId="36130"/>
    <cellStyle name="Normal 2 2 6 2 5 6" xfId="57094"/>
    <cellStyle name="Normal 2 2 6 2 6" xfId="10646"/>
    <cellStyle name="Normal 2 2 6 2 6 2" xfId="45799"/>
    <cellStyle name="Normal 2 2 6 2 7" xfId="18225"/>
    <cellStyle name="Normal 2 2 6 2 8" xfId="26353"/>
    <cellStyle name="Normal 2 2 6 2 9" xfId="34494"/>
    <cellStyle name="Normal 2 2 6 3" xfId="5612"/>
    <cellStyle name="Normal 2 2 6 3 2" xfId="12917"/>
    <cellStyle name="Normal 2 2 6 3 2 2" xfId="48042"/>
    <cellStyle name="Normal 2 2 6 3 3" xfId="20668"/>
    <cellStyle name="Normal 2 2 6 3 4" xfId="28796"/>
    <cellStyle name="Normal 2 2 6 3 5" xfId="36937"/>
    <cellStyle name="Normal 2 2 6 3 6" xfId="57095"/>
    <cellStyle name="Normal 2 2 6 4" xfId="5613"/>
    <cellStyle name="Normal 2 2 6 4 2" xfId="14395"/>
    <cellStyle name="Normal 2 2 6 4 2 2" xfId="49520"/>
    <cellStyle name="Normal 2 2 6 4 3" xfId="22288"/>
    <cellStyle name="Normal 2 2 6 4 4" xfId="30416"/>
    <cellStyle name="Normal 2 2 6 4 5" xfId="38557"/>
    <cellStyle name="Normal 2 2 6 4 6" xfId="57096"/>
    <cellStyle name="Normal 2 2 6 5" xfId="5614"/>
    <cellStyle name="Normal 2 2 6 5 2" xfId="15887"/>
    <cellStyle name="Normal 2 2 6 5 2 2" xfId="51012"/>
    <cellStyle name="Normal 2 2 6 5 3" xfId="23912"/>
    <cellStyle name="Normal 2 2 6 5 4" xfId="32040"/>
    <cellStyle name="Normal 2 2 6 5 5" xfId="40181"/>
    <cellStyle name="Normal 2 2 6 5 6" xfId="57097"/>
    <cellStyle name="Normal 2 2 6 6" xfId="5615"/>
    <cellStyle name="Normal 2 2 6 6 2" xfId="11419"/>
    <cellStyle name="Normal 2 2 6 6 2 2" xfId="46556"/>
    <cellStyle name="Normal 2 2 6 6 3" xfId="19052"/>
    <cellStyle name="Normal 2 2 6 6 4" xfId="27180"/>
    <cellStyle name="Normal 2 2 6 6 5" xfId="35321"/>
    <cellStyle name="Normal 2 2 6 6 6" xfId="57098"/>
    <cellStyle name="Normal 2 2 6 7" xfId="9839"/>
    <cellStyle name="Normal 2 2 6 7 2" xfId="45064"/>
    <cellStyle name="Normal 2 2 6 8" xfId="17416"/>
    <cellStyle name="Normal 2 2 6 9" xfId="25544"/>
    <cellStyle name="Normal 2 2 7" xfId="5616"/>
    <cellStyle name="Normal 2 2 7 10" xfId="34058"/>
    <cellStyle name="Normal 2 2 7 11" xfId="57099"/>
    <cellStyle name="Normal 2 2 7 2" xfId="5617"/>
    <cellStyle name="Normal 2 2 7 2 10" xfId="57100"/>
    <cellStyle name="Normal 2 2 7 2 2" xfId="5618"/>
    <cellStyle name="Normal 2 2 7 2 2 2" xfId="13993"/>
    <cellStyle name="Normal 2 2 7 2 2 2 2" xfId="49118"/>
    <cellStyle name="Normal 2 2 7 2 2 3" xfId="21850"/>
    <cellStyle name="Normal 2 2 7 2 2 4" xfId="29978"/>
    <cellStyle name="Normal 2 2 7 2 2 5" xfId="38119"/>
    <cellStyle name="Normal 2 2 7 2 2 6" xfId="57101"/>
    <cellStyle name="Normal 2 2 7 2 3" xfId="5619"/>
    <cellStyle name="Normal 2 2 7 2 3 2" xfId="15481"/>
    <cellStyle name="Normal 2 2 7 2 3 2 2" xfId="50606"/>
    <cellStyle name="Normal 2 2 7 2 3 3" xfId="23470"/>
    <cellStyle name="Normal 2 2 7 2 3 4" xfId="31598"/>
    <cellStyle name="Normal 2 2 7 2 3 5" xfId="39739"/>
    <cellStyle name="Normal 2 2 7 2 3 6" xfId="57102"/>
    <cellStyle name="Normal 2 2 7 2 4" xfId="5620"/>
    <cellStyle name="Normal 2 2 7 2 4 2" xfId="16973"/>
    <cellStyle name="Normal 2 2 7 2 4 2 2" xfId="52098"/>
    <cellStyle name="Normal 2 2 7 2 4 3" xfId="25094"/>
    <cellStyle name="Normal 2 2 7 2 4 4" xfId="33222"/>
    <cellStyle name="Normal 2 2 7 2 4 5" xfId="41363"/>
    <cellStyle name="Normal 2 2 7 2 4 6" xfId="57103"/>
    <cellStyle name="Normal 2 2 7 2 5" xfId="5621"/>
    <cellStyle name="Normal 2 2 7 2 5 2" xfId="12519"/>
    <cellStyle name="Normal 2 2 7 2 5 2 2" xfId="47644"/>
    <cellStyle name="Normal 2 2 7 2 5 3" xfId="20234"/>
    <cellStyle name="Normal 2 2 7 2 5 4" xfId="28362"/>
    <cellStyle name="Normal 2 2 7 2 5 5" xfId="36503"/>
    <cellStyle name="Normal 2 2 7 2 5 6" xfId="57104"/>
    <cellStyle name="Normal 2 2 7 2 6" xfId="10989"/>
    <cellStyle name="Normal 2 2 7 2 6 2" xfId="46142"/>
    <cellStyle name="Normal 2 2 7 2 7" xfId="18598"/>
    <cellStyle name="Normal 2 2 7 2 8" xfId="26726"/>
    <cellStyle name="Normal 2 2 7 2 9" xfId="34867"/>
    <cellStyle name="Normal 2 2 7 3" xfId="5622"/>
    <cellStyle name="Normal 2 2 7 3 2" xfId="13255"/>
    <cellStyle name="Normal 2 2 7 3 2 2" xfId="48380"/>
    <cellStyle name="Normal 2 2 7 3 3" xfId="21041"/>
    <cellStyle name="Normal 2 2 7 3 4" xfId="29169"/>
    <cellStyle name="Normal 2 2 7 3 5" xfId="37310"/>
    <cellStyle name="Normal 2 2 7 3 6" xfId="57105"/>
    <cellStyle name="Normal 2 2 7 4" xfId="5623"/>
    <cellStyle name="Normal 2 2 7 4 2" xfId="14738"/>
    <cellStyle name="Normal 2 2 7 4 2 2" xfId="49863"/>
    <cellStyle name="Normal 2 2 7 4 3" xfId="22661"/>
    <cellStyle name="Normal 2 2 7 4 4" xfId="30789"/>
    <cellStyle name="Normal 2 2 7 4 5" xfId="38930"/>
    <cellStyle name="Normal 2 2 7 4 6" xfId="57106"/>
    <cellStyle name="Normal 2 2 7 5" xfId="5624"/>
    <cellStyle name="Normal 2 2 7 5 2" xfId="16230"/>
    <cellStyle name="Normal 2 2 7 5 2 2" xfId="51355"/>
    <cellStyle name="Normal 2 2 7 5 3" xfId="24285"/>
    <cellStyle name="Normal 2 2 7 5 4" xfId="32413"/>
    <cellStyle name="Normal 2 2 7 5 5" xfId="40554"/>
    <cellStyle name="Normal 2 2 7 5 6" xfId="57107"/>
    <cellStyle name="Normal 2 2 7 6" xfId="5625"/>
    <cellStyle name="Normal 2 2 7 6 2" xfId="11762"/>
    <cellStyle name="Normal 2 2 7 6 2 2" xfId="46899"/>
    <cellStyle name="Normal 2 2 7 6 3" xfId="19425"/>
    <cellStyle name="Normal 2 2 7 6 4" xfId="27553"/>
    <cellStyle name="Normal 2 2 7 6 5" xfId="35694"/>
    <cellStyle name="Normal 2 2 7 6 6" xfId="57108"/>
    <cellStyle name="Normal 2 2 7 7" xfId="10239"/>
    <cellStyle name="Normal 2 2 7 7 2" xfId="45405"/>
    <cellStyle name="Normal 2 2 7 8" xfId="17789"/>
    <cellStyle name="Normal 2 2 7 9" xfId="25917"/>
    <cellStyle name="Normal 2 2 8" xfId="5626"/>
    <cellStyle name="Normal 2 2 8 10" xfId="34121"/>
    <cellStyle name="Normal 2 2 8 11" xfId="57109"/>
    <cellStyle name="Normal 2 2 8 2" xfId="5627"/>
    <cellStyle name="Normal 2 2 8 2 10" xfId="57110"/>
    <cellStyle name="Normal 2 2 8 2 2" xfId="5628"/>
    <cellStyle name="Normal 2 2 8 2 2 2" xfId="14050"/>
    <cellStyle name="Normal 2 2 8 2 2 2 2" xfId="49175"/>
    <cellStyle name="Normal 2 2 8 2 2 3" xfId="21913"/>
    <cellStyle name="Normal 2 2 8 2 2 4" xfId="30041"/>
    <cellStyle name="Normal 2 2 8 2 2 5" xfId="38182"/>
    <cellStyle name="Normal 2 2 8 2 2 6" xfId="57111"/>
    <cellStyle name="Normal 2 2 8 2 3" xfId="5629"/>
    <cellStyle name="Normal 2 2 8 2 3 2" xfId="15538"/>
    <cellStyle name="Normal 2 2 8 2 3 2 2" xfId="50663"/>
    <cellStyle name="Normal 2 2 8 2 3 3" xfId="23533"/>
    <cellStyle name="Normal 2 2 8 2 3 4" xfId="31661"/>
    <cellStyle name="Normal 2 2 8 2 3 5" xfId="39802"/>
    <cellStyle name="Normal 2 2 8 2 3 6" xfId="57112"/>
    <cellStyle name="Normal 2 2 8 2 4" xfId="5630"/>
    <cellStyle name="Normal 2 2 8 2 4 2" xfId="17030"/>
    <cellStyle name="Normal 2 2 8 2 4 2 2" xfId="52155"/>
    <cellStyle name="Normal 2 2 8 2 4 3" xfId="25157"/>
    <cellStyle name="Normal 2 2 8 2 4 4" xfId="33285"/>
    <cellStyle name="Normal 2 2 8 2 4 5" xfId="41426"/>
    <cellStyle name="Normal 2 2 8 2 4 6" xfId="57113"/>
    <cellStyle name="Normal 2 2 8 2 5" xfId="5631"/>
    <cellStyle name="Normal 2 2 8 2 5 2" xfId="12576"/>
    <cellStyle name="Normal 2 2 8 2 5 2 2" xfId="47701"/>
    <cellStyle name="Normal 2 2 8 2 5 3" xfId="20297"/>
    <cellStyle name="Normal 2 2 8 2 5 4" xfId="28425"/>
    <cellStyle name="Normal 2 2 8 2 5 5" xfId="36566"/>
    <cellStyle name="Normal 2 2 8 2 5 6" xfId="57114"/>
    <cellStyle name="Normal 2 2 8 2 6" xfId="11046"/>
    <cellStyle name="Normal 2 2 8 2 6 2" xfId="46199"/>
    <cellStyle name="Normal 2 2 8 2 7" xfId="18661"/>
    <cellStyle name="Normal 2 2 8 2 8" xfId="26789"/>
    <cellStyle name="Normal 2 2 8 2 9" xfId="34930"/>
    <cellStyle name="Normal 2 2 8 3" xfId="5632"/>
    <cellStyle name="Normal 2 2 8 3 2" xfId="13312"/>
    <cellStyle name="Normal 2 2 8 3 2 2" xfId="48437"/>
    <cellStyle name="Normal 2 2 8 3 3" xfId="21104"/>
    <cellStyle name="Normal 2 2 8 3 4" xfId="29232"/>
    <cellStyle name="Normal 2 2 8 3 5" xfId="37373"/>
    <cellStyle name="Normal 2 2 8 3 6" xfId="57115"/>
    <cellStyle name="Normal 2 2 8 4" xfId="5633"/>
    <cellStyle name="Normal 2 2 8 4 2" xfId="14795"/>
    <cellStyle name="Normal 2 2 8 4 2 2" xfId="49920"/>
    <cellStyle name="Normal 2 2 8 4 3" xfId="22724"/>
    <cellStyle name="Normal 2 2 8 4 4" xfId="30852"/>
    <cellStyle name="Normal 2 2 8 4 5" xfId="38993"/>
    <cellStyle name="Normal 2 2 8 4 6" xfId="57116"/>
    <cellStyle name="Normal 2 2 8 5" xfId="5634"/>
    <cellStyle name="Normal 2 2 8 5 2" xfId="16287"/>
    <cellStyle name="Normal 2 2 8 5 2 2" xfId="51412"/>
    <cellStyle name="Normal 2 2 8 5 3" xfId="24348"/>
    <cellStyle name="Normal 2 2 8 5 4" xfId="32476"/>
    <cellStyle name="Normal 2 2 8 5 5" xfId="40617"/>
    <cellStyle name="Normal 2 2 8 5 6" xfId="57117"/>
    <cellStyle name="Normal 2 2 8 6" xfId="5635"/>
    <cellStyle name="Normal 2 2 8 6 2" xfId="11819"/>
    <cellStyle name="Normal 2 2 8 6 2 2" xfId="46956"/>
    <cellStyle name="Normal 2 2 8 6 3" xfId="19488"/>
    <cellStyle name="Normal 2 2 8 6 4" xfId="27616"/>
    <cellStyle name="Normal 2 2 8 6 5" xfId="35757"/>
    <cellStyle name="Normal 2 2 8 6 6" xfId="57118"/>
    <cellStyle name="Normal 2 2 8 7" xfId="10297"/>
    <cellStyle name="Normal 2 2 8 7 2" xfId="45462"/>
    <cellStyle name="Normal 2 2 8 8" xfId="17852"/>
    <cellStyle name="Normal 2 2 8 9" xfId="25980"/>
    <cellStyle name="Normal 2 2 9" xfId="5636"/>
    <cellStyle name="Normal 2 2 9 10" xfId="34188"/>
    <cellStyle name="Normal 2 2 9 11" xfId="57119"/>
    <cellStyle name="Normal 2 2 9 2" xfId="5637"/>
    <cellStyle name="Normal 2 2 9 2 10" xfId="57120"/>
    <cellStyle name="Normal 2 2 9 2 2" xfId="5638"/>
    <cellStyle name="Normal 2 2 9 2 2 2" xfId="14111"/>
    <cellStyle name="Normal 2 2 9 2 2 2 2" xfId="49236"/>
    <cellStyle name="Normal 2 2 9 2 2 3" xfId="21980"/>
    <cellStyle name="Normal 2 2 9 2 2 4" xfId="30108"/>
    <cellStyle name="Normal 2 2 9 2 2 5" xfId="38249"/>
    <cellStyle name="Normal 2 2 9 2 2 6" xfId="57121"/>
    <cellStyle name="Normal 2 2 9 2 3" xfId="5639"/>
    <cellStyle name="Normal 2 2 9 2 3 2" xfId="15599"/>
    <cellStyle name="Normal 2 2 9 2 3 2 2" xfId="50724"/>
    <cellStyle name="Normal 2 2 9 2 3 3" xfId="23600"/>
    <cellStyle name="Normal 2 2 9 2 3 4" xfId="31728"/>
    <cellStyle name="Normal 2 2 9 2 3 5" xfId="39869"/>
    <cellStyle name="Normal 2 2 9 2 3 6" xfId="57122"/>
    <cellStyle name="Normal 2 2 9 2 4" xfId="5640"/>
    <cellStyle name="Normal 2 2 9 2 4 2" xfId="17091"/>
    <cellStyle name="Normal 2 2 9 2 4 2 2" xfId="52216"/>
    <cellStyle name="Normal 2 2 9 2 4 3" xfId="25224"/>
    <cellStyle name="Normal 2 2 9 2 4 4" xfId="33352"/>
    <cellStyle name="Normal 2 2 9 2 4 5" xfId="41493"/>
    <cellStyle name="Normal 2 2 9 2 4 6" xfId="57123"/>
    <cellStyle name="Normal 2 2 9 2 5" xfId="5641"/>
    <cellStyle name="Normal 2 2 9 2 5 2" xfId="12637"/>
    <cellStyle name="Normal 2 2 9 2 5 2 2" xfId="47762"/>
    <cellStyle name="Normal 2 2 9 2 5 3" xfId="20364"/>
    <cellStyle name="Normal 2 2 9 2 5 4" xfId="28492"/>
    <cellStyle name="Normal 2 2 9 2 5 5" xfId="36633"/>
    <cellStyle name="Normal 2 2 9 2 5 6" xfId="57124"/>
    <cellStyle name="Normal 2 2 9 2 6" xfId="11108"/>
    <cellStyle name="Normal 2 2 9 2 6 2" xfId="46260"/>
    <cellStyle name="Normal 2 2 9 2 7" xfId="18728"/>
    <cellStyle name="Normal 2 2 9 2 8" xfId="26856"/>
    <cellStyle name="Normal 2 2 9 2 9" xfId="34997"/>
    <cellStyle name="Normal 2 2 9 3" xfId="5642"/>
    <cellStyle name="Normal 2 2 9 3 2" xfId="13373"/>
    <cellStyle name="Normal 2 2 9 3 2 2" xfId="48498"/>
    <cellStyle name="Normal 2 2 9 3 3" xfId="21171"/>
    <cellStyle name="Normal 2 2 9 3 4" xfId="29299"/>
    <cellStyle name="Normal 2 2 9 3 5" xfId="37440"/>
    <cellStyle name="Normal 2 2 9 3 6" xfId="57125"/>
    <cellStyle name="Normal 2 2 9 4" xfId="5643"/>
    <cellStyle name="Normal 2 2 9 4 2" xfId="14856"/>
    <cellStyle name="Normal 2 2 9 4 2 2" xfId="49981"/>
    <cellStyle name="Normal 2 2 9 4 3" xfId="22791"/>
    <cellStyle name="Normal 2 2 9 4 4" xfId="30919"/>
    <cellStyle name="Normal 2 2 9 4 5" xfId="39060"/>
    <cellStyle name="Normal 2 2 9 4 6" xfId="57126"/>
    <cellStyle name="Normal 2 2 9 5" xfId="5644"/>
    <cellStyle name="Normal 2 2 9 5 2" xfId="16348"/>
    <cellStyle name="Normal 2 2 9 5 2 2" xfId="51473"/>
    <cellStyle name="Normal 2 2 9 5 3" xfId="24415"/>
    <cellStyle name="Normal 2 2 9 5 4" xfId="32543"/>
    <cellStyle name="Normal 2 2 9 5 5" xfId="40684"/>
    <cellStyle name="Normal 2 2 9 5 6" xfId="57127"/>
    <cellStyle name="Normal 2 2 9 6" xfId="5645"/>
    <cellStyle name="Normal 2 2 9 6 2" xfId="11880"/>
    <cellStyle name="Normal 2 2 9 6 2 2" xfId="47017"/>
    <cellStyle name="Normal 2 2 9 6 3" xfId="19555"/>
    <cellStyle name="Normal 2 2 9 6 4" xfId="27683"/>
    <cellStyle name="Normal 2 2 9 6 5" xfId="35824"/>
    <cellStyle name="Normal 2 2 9 6 6" xfId="57128"/>
    <cellStyle name="Normal 2 2 9 7" xfId="10364"/>
    <cellStyle name="Normal 2 2 9 7 2" xfId="45520"/>
    <cellStyle name="Normal 2 2 9 8" xfId="17919"/>
    <cellStyle name="Normal 2 2 9 9" xfId="26047"/>
    <cellStyle name="Normal 2 20" xfId="17144"/>
    <cellStyle name="Normal 2 21" xfId="25272"/>
    <cellStyle name="Normal 2 22" xfId="33400"/>
    <cellStyle name="Normal 2 3" xfId="284"/>
    <cellStyle name="Normal 2 3 10" xfId="5647"/>
    <cellStyle name="Normal 2 3 10 2" xfId="14142"/>
    <cellStyle name="Normal 2 3 10 2 2" xfId="49267"/>
    <cellStyle name="Normal 2 3 10 3" xfId="22011"/>
    <cellStyle name="Normal 2 3 10 4" xfId="30139"/>
    <cellStyle name="Normal 2 3 10 5" xfId="38280"/>
    <cellStyle name="Normal 2 3 10 6" xfId="57130"/>
    <cellStyle name="Normal 2 3 11" xfId="5648"/>
    <cellStyle name="Normal 2 3 11 2" xfId="15634"/>
    <cellStyle name="Normal 2 3 11 2 2" xfId="50759"/>
    <cellStyle name="Normal 2 3 11 3" xfId="23635"/>
    <cellStyle name="Normal 2 3 11 4" xfId="31763"/>
    <cellStyle name="Normal 2 3 11 5" xfId="39904"/>
    <cellStyle name="Normal 2 3 11 6" xfId="57131"/>
    <cellStyle name="Normal 2 3 12" xfId="5649"/>
    <cellStyle name="Normal 2 3 12 2" xfId="11173"/>
    <cellStyle name="Normal 2 3 12 2 2" xfId="46313"/>
    <cellStyle name="Normal 2 3 12 3" xfId="18787"/>
    <cellStyle name="Normal 2 3 12 4" xfId="26915"/>
    <cellStyle name="Normal 2 3 12 5" xfId="35056"/>
    <cellStyle name="Normal 2 3 12 6" xfId="57132"/>
    <cellStyle name="Normal 2 3 13" xfId="5646"/>
    <cellStyle name="Normal 2 3 14" xfId="3956"/>
    <cellStyle name="Normal 2 3 14 2" xfId="44320"/>
    <cellStyle name="Normal 2 3 15" xfId="17139"/>
    <cellStyle name="Normal 2 3 16" xfId="25267"/>
    <cellStyle name="Normal 2 3 17" xfId="33395"/>
    <cellStyle name="Normal 2 3 18" xfId="57129"/>
    <cellStyle name="Normal 2 3 2" xfId="285"/>
    <cellStyle name="Normal 2 3 2 10" xfId="5651"/>
    <cellStyle name="Normal 2 3 2 10 2" xfId="12682"/>
    <cellStyle name="Normal 2 3 2 10 2 2" xfId="47807"/>
    <cellStyle name="Normal 2 3 2 10 3" xfId="20409"/>
    <cellStyle name="Normal 2 3 2 10 4" xfId="28537"/>
    <cellStyle name="Normal 2 3 2 10 5" xfId="36678"/>
    <cellStyle name="Normal 2 3 2 10 6" xfId="57134"/>
    <cellStyle name="Normal 2 3 2 11" xfId="5652"/>
    <cellStyle name="Normal 2 3 2 11 2" xfId="14160"/>
    <cellStyle name="Normal 2 3 2 11 2 2" xfId="49285"/>
    <cellStyle name="Normal 2 3 2 11 3" xfId="22029"/>
    <cellStyle name="Normal 2 3 2 11 4" xfId="30157"/>
    <cellStyle name="Normal 2 3 2 11 5" xfId="38298"/>
    <cellStyle name="Normal 2 3 2 11 6" xfId="57135"/>
    <cellStyle name="Normal 2 3 2 12" xfId="5653"/>
    <cellStyle name="Normal 2 3 2 12 2" xfId="15652"/>
    <cellStyle name="Normal 2 3 2 12 2 2" xfId="50777"/>
    <cellStyle name="Normal 2 3 2 12 3" xfId="23653"/>
    <cellStyle name="Normal 2 3 2 12 4" xfId="31781"/>
    <cellStyle name="Normal 2 3 2 12 5" xfId="39922"/>
    <cellStyle name="Normal 2 3 2 12 6" xfId="57136"/>
    <cellStyle name="Normal 2 3 2 13" xfId="5654"/>
    <cellStyle name="Normal 2 3 2 13 2" xfId="11192"/>
    <cellStyle name="Normal 2 3 2 13 2 2" xfId="46331"/>
    <cellStyle name="Normal 2 3 2 13 3" xfId="18805"/>
    <cellStyle name="Normal 2 3 2 13 4" xfId="26933"/>
    <cellStyle name="Normal 2 3 2 13 5" xfId="35074"/>
    <cellStyle name="Normal 2 3 2 13 6" xfId="57137"/>
    <cellStyle name="Normal 2 3 2 14" xfId="5650"/>
    <cellStyle name="Normal 2 3 2 15" xfId="1913"/>
    <cellStyle name="Normal 2 3 2 15 2" xfId="42822"/>
    <cellStyle name="Normal 2 3 2 16" xfId="17157"/>
    <cellStyle name="Normal 2 3 2 17" xfId="25285"/>
    <cellStyle name="Normal 2 3 2 18" xfId="33413"/>
    <cellStyle name="Normal 2 3 2 19" xfId="57133"/>
    <cellStyle name="Normal 2 3 2 2" xfId="5655"/>
    <cellStyle name="Normal 2 3 2 2 10" xfId="17174"/>
    <cellStyle name="Normal 2 3 2 2 11" xfId="25302"/>
    <cellStyle name="Normal 2 3 2 2 12" xfId="33430"/>
    <cellStyle name="Normal 2 3 2 2 13" xfId="57138"/>
    <cellStyle name="Normal 2 3 2 2 2" xfId="5656"/>
    <cellStyle name="Normal 2 3 2 2 2 10" xfId="25348"/>
    <cellStyle name="Normal 2 3 2 2 2 11" xfId="33476"/>
    <cellStyle name="Normal 2 3 2 2 2 12" xfId="57139"/>
    <cellStyle name="Normal 2 3 2 2 2 2" xfId="5657"/>
    <cellStyle name="Normal 2 3 2 2 2 2 10" xfId="33788"/>
    <cellStyle name="Normal 2 3 2 2 2 2 11" xfId="57140"/>
    <cellStyle name="Normal 2 3 2 2 2 2 2" xfId="5658"/>
    <cellStyle name="Normal 2 3 2 2 2 2 2 10" xfId="57141"/>
    <cellStyle name="Normal 2 3 2 2 2 2 2 2" xfId="5659"/>
    <cellStyle name="Normal 2 3 2 2 2 2 2 2 2" xfId="13753"/>
    <cellStyle name="Normal 2 3 2 2 2 2 2 2 2 2" xfId="48878"/>
    <cellStyle name="Normal 2 3 2 2 2 2 2 2 3" xfId="21580"/>
    <cellStyle name="Normal 2 3 2 2 2 2 2 2 4" xfId="29708"/>
    <cellStyle name="Normal 2 3 2 2 2 2 2 2 5" xfId="37849"/>
    <cellStyle name="Normal 2 3 2 2 2 2 2 2 6" xfId="57142"/>
    <cellStyle name="Normal 2 3 2 2 2 2 2 3" xfId="5660"/>
    <cellStyle name="Normal 2 3 2 2 2 2 2 3 2" xfId="15241"/>
    <cellStyle name="Normal 2 3 2 2 2 2 2 3 2 2" xfId="50366"/>
    <cellStyle name="Normal 2 3 2 2 2 2 2 3 3" xfId="23200"/>
    <cellStyle name="Normal 2 3 2 2 2 2 2 3 4" xfId="31328"/>
    <cellStyle name="Normal 2 3 2 2 2 2 2 3 5" xfId="39469"/>
    <cellStyle name="Normal 2 3 2 2 2 2 2 3 6" xfId="57143"/>
    <cellStyle name="Normal 2 3 2 2 2 2 2 4" xfId="5661"/>
    <cellStyle name="Normal 2 3 2 2 2 2 2 4 2" xfId="16733"/>
    <cellStyle name="Normal 2 3 2 2 2 2 2 4 2 2" xfId="51858"/>
    <cellStyle name="Normal 2 3 2 2 2 2 2 4 3" xfId="24824"/>
    <cellStyle name="Normal 2 3 2 2 2 2 2 4 4" xfId="32952"/>
    <cellStyle name="Normal 2 3 2 2 2 2 2 4 5" xfId="41093"/>
    <cellStyle name="Normal 2 3 2 2 2 2 2 4 6" xfId="57144"/>
    <cellStyle name="Normal 2 3 2 2 2 2 2 5" xfId="5662"/>
    <cellStyle name="Normal 2 3 2 2 2 2 2 5 2" xfId="12279"/>
    <cellStyle name="Normal 2 3 2 2 2 2 2 5 2 2" xfId="47404"/>
    <cellStyle name="Normal 2 3 2 2 2 2 2 5 3" xfId="19964"/>
    <cellStyle name="Normal 2 3 2 2 2 2 2 5 4" xfId="28092"/>
    <cellStyle name="Normal 2 3 2 2 2 2 2 5 5" xfId="36233"/>
    <cellStyle name="Normal 2 3 2 2 2 2 2 5 6" xfId="57145"/>
    <cellStyle name="Normal 2 3 2 2 2 2 2 6" xfId="10749"/>
    <cellStyle name="Normal 2 3 2 2 2 2 2 6 2" xfId="45902"/>
    <cellStyle name="Normal 2 3 2 2 2 2 2 7" xfId="18328"/>
    <cellStyle name="Normal 2 3 2 2 2 2 2 8" xfId="26456"/>
    <cellStyle name="Normal 2 3 2 2 2 2 2 9" xfId="34597"/>
    <cellStyle name="Normal 2 3 2 2 2 2 3" xfId="5663"/>
    <cellStyle name="Normal 2 3 2 2 2 2 3 2" xfId="13020"/>
    <cellStyle name="Normal 2 3 2 2 2 2 3 2 2" xfId="48145"/>
    <cellStyle name="Normal 2 3 2 2 2 2 3 3" xfId="20771"/>
    <cellStyle name="Normal 2 3 2 2 2 2 3 4" xfId="28899"/>
    <cellStyle name="Normal 2 3 2 2 2 2 3 5" xfId="37040"/>
    <cellStyle name="Normal 2 3 2 2 2 2 3 6" xfId="57146"/>
    <cellStyle name="Normal 2 3 2 2 2 2 4" xfId="5664"/>
    <cellStyle name="Normal 2 3 2 2 2 2 4 2" xfId="14498"/>
    <cellStyle name="Normal 2 3 2 2 2 2 4 2 2" xfId="49623"/>
    <cellStyle name="Normal 2 3 2 2 2 2 4 3" xfId="22391"/>
    <cellStyle name="Normal 2 3 2 2 2 2 4 4" xfId="30519"/>
    <cellStyle name="Normal 2 3 2 2 2 2 4 5" xfId="38660"/>
    <cellStyle name="Normal 2 3 2 2 2 2 4 6" xfId="57147"/>
    <cellStyle name="Normal 2 3 2 2 2 2 5" xfId="5665"/>
    <cellStyle name="Normal 2 3 2 2 2 2 5 2" xfId="15990"/>
    <cellStyle name="Normal 2 3 2 2 2 2 5 2 2" xfId="51115"/>
    <cellStyle name="Normal 2 3 2 2 2 2 5 3" xfId="24015"/>
    <cellStyle name="Normal 2 3 2 2 2 2 5 4" xfId="32143"/>
    <cellStyle name="Normal 2 3 2 2 2 2 5 5" xfId="40284"/>
    <cellStyle name="Normal 2 3 2 2 2 2 5 6" xfId="57148"/>
    <cellStyle name="Normal 2 3 2 2 2 2 6" xfId="5666"/>
    <cellStyle name="Normal 2 3 2 2 2 2 6 2" xfId="11522"/>
    <cellStyle name="Normal 2 3 2 2 2 2 6 2 2" xfId="46659"/>
    <cellStyle name="Normal 2 3 2 2 2 2 6 3" xfId="19155"/>
    <cellStyle name="Normal 2 3 2 2 2 2 6 4" xfId="27283"/>
    <cellStyle name="Normal 2 3 2 2 2 2 6 5" xfId="35424"/>
    <cellStyle name="Normal 2 3 2 2 2 2 6 6" xfId="57149"/>
    <cellStyle name="Normal 2 3 2 2 2 2 7" xfId="9978"/>
    <cellStyle name="Normal 2 3 2 2 2 2 7 2" xfId="45167"/>
    <cellStyle name="Normal 2 3 2 2 2 2 8" xfId="17519"/>
    <cellStyle name="Normal 2 3 2 2 2 2 9" xfId="25647"/>
    <cellStyle name="Normal 2 3 2 2 2 3" xfId="5667"/>
    <cellStyle name="Normal 2 3 2 2 2 3 10" xfId="57150"/>
    <cellStyle name="Normal 2 3 2 2 2 3 2" xfId="5668"/>
    <cellStyle name="Normal 2 3 2 2 2 3 2 2" xfId="13483"/>
    <cellStyle name="Normal 2 3 2 2 2 3 2 2 2" xfId="48608"/>
    <cellStyle name="Normal 2 3 2 2 2 3 2 3" xfId="21281"/>
    <cellStyle name="Normal 2 3 2 2 2 3 2 4" xfId="29409"/>
    <cellStyle name="Normal 2 3 2 2 2 3 2 5" xfId="37550"/>
    <cellStyle name="Normal 2 3 2 2 2 3 2 6" xfId="57151"/>
    <cellStyle name="Normal 2 3 2 2 2 3 3" xfId="5669"/>
    <cellStyle name="Normal 2 3 2 2 2 3 3 2" xfId="14966"/>
    <cellStyle name="Normal 2 3 2 2 2 3 3 2 2" xfId="50091"/>
    <cellStyle name="Normal 2 3 2 2 2 3 3 3" xfId="22901"/>
    <cellStyle name="Normal 2 3 2 2 2 3 3 4" xfId="31029"/>
    <cellStyle name="Normal 2 3 2 2 2 3 3 5" xfId="39170"/>
    <cellStyle name="Normal 2 3 2 2 2 3 3 6" xfId="57152"/>
    <cellStyle name="Normal 2 3 2 2 2 3 4" xfId="5670"/>
    <cellStyle name="Normal 2 3 2 2 2 3 4 2" xfId="16458"/>
    <cellStyle name="Normal 2 3 2 2 2 3 4 2 2" xfId="51583"/>
    <cellStyle name="Normal 2 3 2 2 2 3 4 3" xfId="24525"/>
    <cellStyle name="Normal 2 3 2 2 2 3 4 4" xfId="32653"/>
    <cellStyle name="Normal 2 3 2 2 2 3 4 5" xfId="40794"/>
    <cellStyle name="Normal 2 3 2 2 2 3 4 6" xfId="57153"/>
    <cellStyle name="Normal 2 3 2 2 2 3 5" xfId="5671"/>
    <cellStyle name="Normal 2 3 2 2 2 3 5 2" xfId="12029"/>
    <cellStyle name="Normal 2 3 2 2 2 3 5 2 2" xfId="47160"/>
    <cellStyle name="Normal 2 3 2 2 2 3 5 3" xfId="19702"/>
    <cellStyle name="Normal 2 3 2 2 2 3 5 4" xfId="27830"/>
    <cellStyle name="Normal 2 3 2 2 2 3 5 5" xfId="35971"/>
    <cellStyle name="Normal 2 3 2 2 2 3 5 6" xfId="57154"/>
    <cellStyle name="Normal 2 3 2 2 2 3 6" xfId="10474"/>
    <cellStyle name="Normal 2 3 2 2 2 3 6 2" xfId="45627"/>
    <cellStyle name="Normal 2 3 2 2 2 3 7" xfId="18029"/>
    <cellStyle name="Normal 2 3 2 2 2 3 8" xfId="26157"/>
    <cellStyle name="Normal 2 3 2 2 2 3 9" xfId="34298"/>
    <cellStyle name="Normal 2 3 2 2 2 4" xfId="5672"/>
    <cellStyle name="Normal 2 3 2 2 2 4 2" xfId="12745"/>
    <cellStyle name="Normal 2 3 2 2 2 4 2 2" xfId="47870"/>
    <cellStyle name="Normal 2 3 2 2 2 4 3" xfId="20472"/>
    <cellStyle name="Normal 2 3 2 2 2 4 4" xfId="28600"/>
    <cellStyle name="Normal 2 3 2 2 2 4 5" xfId="36741"/>
    <cellStyle name="Normal 2 3 2 2 2 4 6" xfId="57155"/>
    <cellStyle name="Normal 2 3 2 2 2 5" xfId="5673"/>
    <cellStyle name="Normal 2 3 2 2 2 5 2" xfId="14223"/>
    <cellStyle name="Normal 2 3 2 2 2 5 2 2" xfId="49348"/>
    <cellStyle name="Normal 2 3 2 2 2 5 3" xfId="22092"/>
    <cellStyle name="Normal 2 3 2 2 2 5 4" xfId="30220"/>
    <cellStyle name="Normal 2 3 2 2 2 5 5" xfId="38361"/>
    <cellStyle name="Normal 2 3 2 2 2 5 6" xfId="57156"/>
    <cellStyle name="Normal 2 3 2 2 2 6" xfId="5674"/>
    <cellStyle name="Normal 2 3 2 2 2 6 2" xfId="15715"/>
    <cellStyle name="Normal 2 3 2 2 2 6 2 2" xfId="50840"/>
    <cellStyle name="Normal 2 3 2 2 2 6 3" xfId="23716"/>
    <cellStyle name="Normal 2 3 2 2 2 6 4" xfId="31844"/>
    <cellStyle name="Normal 2 3 2 2 2 6 5" xfId="39985"/>
    <cellStyle name="Normal 2 3 2 2 2 6 6" xfId="57157"/>
    <cellStyle name="Normal 2 3 2 2 2 7" xfId="5675"/>
    <cellStyle name="Normal 2 3 2 2 2 7 2" xfId="11255"/>
    <cellStyle name="Normal 2 3 2 2 2 7 2 2" xfId="46394"/>
    <cellStyle name="Normal 2 3 2 2 2 7 3" xfId="18868"/>
    <cellStyle name="Normal 2 3 2 2 2 7 4" xfId="26996"/>
    <cellStyle name="Normal 2 3 2 2 2 7 5" xfId="35137"/>
    <cellStyle name="Normal 2 3 2 2 2 7 6" xfId="57158"/>
    <cellStyle name="Normal 2 3 2 2 2 8" xfId="9611"/>
    <cellStyle name="Normal 2 3 2 2 2 8 2" xfId="44893"/>
    <cellStyle name="Normal 2 3 2 2 2 9" xfId="17220"/>
    <cellStyle name="Normal 2 3 2 2 3" xfId="5676"/>
    <cellStyle name="Normal 2 3 2 2 3 10" xfId="33742"/>
    <cellStyle name="Normal 2 3 2 2 3 11" xfId="57159"/>
    <cellStyle name="Normal 2 3 2 2 3 2" xfId="5677"/>
    <cellStyle name="Normal 2 3 2 2 3 2 10" xfId="57160"/>
    <cellStyle name="Normal 2 3 2 2 3 2 2" xfId="5678"/>
    <cellStyle name="Normal 2 3 2 2 3 2 2 2" xfId="13707"/>
    <cellStyle name="Normal 2 3 2 2 3 2 2 2 2" xfId="48832"/>
    <cellStyle name="Normal 2 3 2 2 3 2 2 3" xfId="21534"/>
    <cellStyle name="Normal 2 3 2 2 3 2 2 4" xfId="29662"/>
    <cellStyle name="Normal 2 3 2 2 3 2 2 5" xfId="37803"/>
    <cellStyle name="Normal 2 3 2 2 3 2 2 6" xfId="57161"/>
    <cellStyle name="Normal 2 3 2 2 3 2 3" xfId="5679"/>
    <cellStyle name="Normal 2 3 2 2 3 2 3 2" xfId="15195"/>
    <cellStyle name="Normal 2 3 2 2 3 2 3 2 2" xfId="50320"/>
    <cellStyle name="Normal 2 3 2 2 3 2 3 3" xfId="23154"/>
    <cellStyle name="Normal 2 3 2 2 3 2 3 4" xfId="31282"/>
    <cellStyle name="Normal 2 3 2 2 3 2 3 5" xfId="39423"/>
    <cellStyle name="Normal 2 3 2 2 3 2 3 6" xfId="57162"/>
    <cellStyle name="Normal 2 3 2 2 3 2 4" xfId="5680"/>
    <cellStyle name="Normal 2 3 2 2 3 2 4 2" xfId="16687"/>
    <cellStyle name="Normal 2 3 2 2 3 2 4 2 2" xfId="51812"/>
    <cellStyle name="Normal 2 3 2 2 3 2 4 3" xfId="24778"/>
    <cellStyle name="Normal 2 3 2 2 3 2 4 4" xfId="32906"/>
    <cellStyle name="Normal 2 3 2 2 3 2 4 5" xfId="41047"/>
    <cellStyle name="Normal 2 3 2 2 3 2 4 6" xfId="57163"/>
    <cellStyle name="Normal 2 3 2 2 3 2 5" xfId="5681"/>
    <cellStyle name="Normal 2 3 2 2 3 2 5 2" xfId="12233"/>
    <cellStyle name="Normal 2 3 2 2 3 2 5 2 2" xfId="47358"/>
    <cellStyle name="Normal 2 3 2 2 3 2 5 3" xfId="19918"/>
    <cellStyle name="Normal 2 3 2 2 3 2 5 4" xfId="28046"/>
    <cellStyle name="Normal 2 3 2 2 3 2 5 5" xfId="36187"/>
    <cellStyle name="Normal 2 3 2 2 3 2 5 6" xfId="57164"/>
    <cellStyle name="Normal 2 3 2 2 3 2 6" xfId="10703"/>
    <cellStyle name="Normal 2 3 2 2 3 2 6 2" xfId="45856"/>
    <cellStyle name="Normal 2 3 2 2 3 2 7" xfId="18282"/>
    <cellStyle name="Normal 2 3 2 2 3 2 8" xfId="26410"/>
    <cellStyle name="Normal 2 3 2 2 3 2 9" xfId="34551"/>
    <cellStyle name="Normal 2 3 2 2 3 3" xfId="5682"/>
    <cellStyle name="Normal 2 3 2 2 3 3 2" xfId="12974"/>
    <cellStyle name="Normal 2 3 2 2 3 3 2 2" xfId="48099"/>
    <cellStyle name="Normal 2 3 2 2 3 3 3" xfId="20725"/>
    <cellStyle name="Normal 2 3 2 2 3 3 4" xfId="28853"/>
    <cellStyle name="Normal 2 3 2 2 3 3 5" xfId="36994"/>
    <cellStyle name="Normal 2 3 2 2 3 3 6" xfId="57165"/>
    <cellStyle name="Normal 2 3 2 2 3 4" xfId="5683"/>
    <cellStyle name="Normal 2 3 2 2 3 4 2" xfId="14452"/>
    <cellStyle name="Normal 2 3 2 2 3 4 2 2" xfId="49577"/>
    <cellStyle name="Normal 2 3 2 2 3 4 3" xfId="22345"/>
    <cellStyle name="Normal 2 3 2 2 3 4 4" xfId="30473"/>
    <cellStyle name="Normal 2 3 2 2 3 4 5" xfId="38614"/>
    <cellStyle name="Normal 2 3 2 2 3 4 6" xfId="57166"/>
    <cellStyle name="Normal 2 3 2 2 3 5" xfId="5684"/>
    <cellStyle name="Normal 2 3 2 2 3 5 2" xfId="15944"/>
    <cellStyle name="Normal 2 3 2 2 3 5 2 2" xfId="51069"/>
    <cellStyle name="Normal 2 3 2 2 3 5 3" xfId="23969"/>
    <cellStyle name="Normal 2 3 2 2 3 5 4" xfId="32097"/>
    <cellStyle name="Normal 2 3 2 2 3 5 5" xfId="40238"/>
    <cellStyle name="Normal 2 3 2 2 3 5 6" xfId="57167"/>
    <cellStyle name="Normal 2 3 2 2 3 6" xfId="5685"/>
    <cellStyle name="Normal 2 3 2 2 3 6 2" xfId="11476"/>
    <cellStyle name="Normal 2 3 2 2 3 6 2 2" xfId="46613"/>
    <cellStyle name="Normal 2 3 2 2 3 6 3" xfId="19109"/>
    <cellStyle name="Normal 2 3 2 2 3 6 4" xfId="27237"/>
    <cellStyle name="Normal 2 3 2 2 3 6 5" xfId="35378"/>
    <cellStyle name="Normal 2 3 2 2 3 6 6" xfId="57168"/>
    <cellStyle name="Normal 2 3 2 2 3 7" xfId="9932"/>
    <cellStyle name="Normal 2 3 2 2 3 7 2" xfId="45121"/>
    <cellStyle name="Normal 2 3 2 2 3 8" xfId="17473"/>
    <cellStyle name="Normal 2 3 2 2 3 9" xfId="25601"/>
    <cellStyle name="Normal 2 3 2 2 4" xfId="5686"/>
    <cellStyle name="Normal 2 3 2 2 4 10" xfId="57169"/>
    <cellStyle name="Normal 2 3 2 2 4 2" xfId="5687"/>
    <cellStyle name="Normal 2 3 2 2 4 2 2" xfId="13437"/>
    <cellStyle name="Normal 2 3 2 2 4 2 2 2" xfId="48562"/>
    <cellStyle name="Normal 2 3 2 2 4 2 3" xfId="21235"/>
    <cellStyle name="Normal 2 3 2 2 4 2 4" xfId="29363"/>
    <cellStyle name="Normal 2 3 2 2 4 2 5" xfId="37504"/>
    <cellStyle name="Normal 2 3 2 2 4 2 6" xfId="57170"/>
    <cellStyle name="Normal 2 3 2 2 4 3" xfId="5688"/>
    <cellStyle name="Normal 2 3 2 2 4 3 2" xfId="14920"/>
    <cellStyle name="Normal 2 3 2 2 4 3 2 2" xfId="50045"/>
    <cellStyle name="Normal 2 3 2 2 4 3 3" xfId="22855"/>
    <cellStyle name="Normal 2 3 2 2 4 3 4" xfId="30983"/>
    <cellStyle name="Normal 2 3 2 2 4 3 5" xfId="39124"/>
    <cellStyle name="Normal 2 3 2 2 4 3 6" xfId="57171"/>
    <cellStyle name="Normal 2 3 2 2 4 4" xfId="5689"/>
    <cellStyle name="Normal 2 3 2 2 4 4 2" xfId="16412"/>
    <cellStyle name="Normal 2 3 2 2 4 4 2 2" xfId="51537"/>
    <cellStyle name="Normal 2 3 2 2 4 4 3" xfId="24479"/>
    <cellStyle name="Normal 2 3 2 2 4 4 4" xfId="32607"/>
    <cellStyle name="Normal 2 3 2 2 4 4 5" xfId="40748"/>
    <cellStyle name="Normal 2 3 2 2 4 4 6" xfId="57172"/>
    <cellStyle name="Normal 2 3 2 2 4 5" xfId="5690"/>
    <cellStyle name="Normal 2 3 2 2 4 5 2" xfId="11983"/>
    <cellStyle name="Normal 2 3 2 2 4 5 2 2" xfId="47114"/>
    <cellStyle name="Normal 2 3 2 2 4 5 3" xfId="19656"/>
    <cellStyle name="Normal 2 3 2 2 4 5 4" xfId="27784"/>
    <cellStyle name="Normal 2 3 2 2 4 5 5" xfId="35925"/>
    <cellStyle name="Normal 2 3 2 2 4 5 6" xfId="57173"/>
    <cellStyle name="Normal 2 3 2 2 4 6" xfId="10428"/>
    <cellStyle name="Normal 2 3 2 2 4 6 2" xfId="45581"/>
    <cellStyle name="Normal 2 3 2 2 4 7" xfId="17983"/>
    <cellStyle name="Normal 2 3 2 2 4 8" xfId="26111"/>
    <cellStyle name="Normal 2 3 2 2 4 9" xfId="34252"/>
    <cellStyle name="Normal 2 3 2 2 5" xfId="5691"/>
    <cellStyle name="Normal 2 3 2 2 5 2" xfId="12699"/>
    <cellStyle name="Normal 2 3 2 2 5 2 2" xfId="47824"/>
    <cellStyle name="Normal 2 3 2 2 5 3" xfId="20426"/>
    <cellStyle name="Normal 2 3 2 2 5 4" xfId="28554"/>
    <cellStyle name="Normal 2 3 2 2 5 5" xfId="36695"/>
    <cellStyle name="Normal 2 3 2 2 5 6" xfId="57174"/>
    <cellStyle name="Normal 2 3 2 2 6" xfId="5692"/>
    <cellStyle name="Normal 2 3 2 2 6 2" xfId="14177"/>
    <cellStyle name="Normal 2 3 2 2 6 2 2" xfId="49302"/>
    <cellStyle name="Normal 2 3 2 2 6 3" xfId="22046"/>
    <cellStyle name="Normal 2 3 2 2 6 4" xfId="30174"/>
    <cellStyle name="Normal 2 3 2 2 6 5" xfId="38315"/>
    <cellStyle name="Normal 2 3 2 2 6 6" xfId="57175"/>
    <cellStyle name="Normal 2 3 2 2 7" xfId="5693"/>
    <cellStyle name="Normal 2 3 2 2 7 2" xfId="15669"/>
    <cellStyle name="Normal 2 3 2 2 7 2 2" xfId="50794"/>
    <cellStyle name="Normal 2 3 2 2 7 3" xfId="23670"/>
    <cellStyle name="Normal 2 3 2 2 7 4" xfId="31798"/>
    <cellStyle name="Normal 2 3 2 2 7 5" xfId="39939"/>
    <cellStyle name="Normal 2 3 2 2 7 6" xfId="57176"/>
    <cellStyle name="Normal 2 3 2 2 8" xfId="5694"/>
    <cellStyle name="Normal 2 3 2 2 8 2" xfId="11209"/>
    <cellStyle name="Normal 2 3 2 2 8 2 2" xfId="46348"/>
    <cellStyle name="Normal 2 3 2 2 8 3" xfId="18822"/>
    <cellStyle name="Normal 2 3 2 2 8 4" xfId="26950"/>
    <cellStyle name="Normal 2 3 2 2 8 5" xfId="35091"/>
    <cellStyle name="Normal 2 3 2 2 8 6" xfId="57177"/>
    <cellStyle name="Normal 2 3 2 2 9" xfId="475"/>
    <cellStyle name="Normal 2 3 2 2 9 2" xfId="33576"/>
    <cellStyle name="Normal 2 3 2 3" xfId="5695"/>
    <cellStyle name="Normal 2 3 2 3 10" xfId="25331"/>
    <cellStyle name="Normal 2 3 2 3 11" xfId="33459"/>
    <cellStyle name="Normal 2 3 2 3 12" xfId="57178"/>
    <cellStyle name="Normal 2 3 2 3 2" xfId="5696"/>
    <cellStyle name="Normal 2 3 2 3 2 10" xfId="33771"/>
    <cellStyle name="Normal 2 3 2 3 2 11" xfId="57179"/>
    <cellStyle name="Normal 2 3 2 3 2 2" xfId="5697"/>
    <cellStyle name="Normal 2 3 2 3 2 2 10" xfId="57180"/>
    <cellStyle name="Normal 2 3 2 3 2 2 2" xfId="5698"/>
    <cellStyle name="Normal 2 3 2 3 2 2 2 2" xfId="13736"/>
    <cellStyle name="Normal 2 3 2 3 2 2 2 2 2" xfId="48861"/>
    <cellStyle name="Normal 2 3 2 3 2 2 2 3" xfId="21563"/>
    <cellStyle name="Normal 2 3 2 3 2 2 2 4" xfId="29691"/>
    <cellStyle name="Normal 2 3 2 3 2 2 2 5" xfId="37832"/>
    <cellStyle name="Normal 2 3 2 3 2 2 2 6" xfId="57181"/>
    <cellStyle name="Normal 2 3 2 3 2 2 3" xfId="5699"/>
    <cellStyle name="Normal 2 3 2 3 2 2 3 2" xfId="15224"/>
    <cellStyle name="Normal 2 3 2 3 2 2 3 2 2" xfId="50349"/>
    <cellStyle name="Normal 2 3 2 3 2 2 3 3" xfId="23183"/>
    <cellStyle name="Normal 2 3 2 3 2 2 3 4" xfId="31311"/>
    <cellStyle name="Normal 2 3 2 3 2 2 3 5" xfId="39452"/>
    <cellStyle name="Normal 2 3 2 3 2 2 3 6" xfId="57182"/>
    <cellStyle name="Normal 2 3 2 3 2 2 4" xfId="5700"/>
    <cellStyle name="Normal 2 3 2 3 2 2 4 2" xfId="16716"/>
    <cellStyle name="Normal 2 3 2 3 2 2 4 2 2" xfId="51841"/>
    <cellStyle name="Normal 2 3 2 3 2 2 4 3" xfId="24807"/>
    <cellStyle name="Normal 2 3 2 3 2 2 4 4" xfId="32935"/>
    <cellStyle name="Normal 2 3 2 3 2 2 4 5" xfId="41076"/>
    <cellStyle name="Normal 2 3 2 3 2 2 4 6" xfId="57183"/>
    <cellStyle name="Normal 2 3 2 3 2 2 5" xfId="5701"/>
    <cellStyle name="Normal 2 3 2 3 2 2 5 2" xfId="12262"/>
    <cellStyle name="Normal 2 3 2 3 2 2 5 2 2" xfId="47387"/>
    <cellStyle name="Normal 2 3 2 3 2 2 5 3" xfId="19947"/>
    <cellStyle name="Normal 2 3 2 3 2 2 5 4" xfId="28075"/>
    <cellStyle name="Normal 2 3 2 3 2 2 5 5" xfId="36216"/>
    <cellStyle name="Normal 2 3 2 3 2 2 5 6" xfId="57184"/>
    <cellStyle name="Normal 2 3 2 3 2 2 6" xfId="10732"/>
    <cellStyle name="Normal 2 3 2 3 2 2 6 2" xfId="45885"/>
    <cellStyle name="Normal 2 3 2 3 2 2 7" xfId="18311"/>
    <cellStyle name="Normal 2 3 2 3 2 2 8" xfId="26439"/>
    <cellStyle name="Normal 2 3 2 3 2 2 9" xfId="34580"/>
    <cellStyle name="Normal 2 3 2 3 2 3" xfId="5702"/>
    <cellStyle name="Normal 2 3 2 3 2 3 2" xfId="13003"/>
    <cellStyle name="Normal 2 3 2 3 2 3 2 2" xfId="48128"/>
    <cellStyle name="Normal 2 3 2 3 2 3 3" xfId="20754"/>
    <cellStyle name="Normal 2 3 2 3 2 3 4" xfId="28882"/>
    <cellStyle name="Normal 2 3 2 3 2 3 5" xfId="37023"/>
    <cellStyle name="Normal 2 3 2 3 2 3 6" xfId="57185"/>
    <cellStyle name="Normal 2 3 2 3 2 4" xfId="5703"/>
    <cellStyle name="Normal 2 3 2 3 2 4 2" xfId="14481"/>
    <cellStyle name="Normal 2 3 2 3 2 4 2 2" xfId="49606"/>
    <cellStyle name="Normal 2 3 2 3 2 4 3" xfId="22374"/>
    <cellStyle name="Normal 2 3 2 3 2 4 4" xfId="30502"/>
    <cellStyle name="Normal 2 3 2 3 2 4 5" xfId="38643"/>
    <cellStyle name="Normal 2 3 2 3 2 4 6" xfId="57186"/>
    <cellStyle name="Normal 2 3 2 3 2 5" xfId="5704"/>
    <cellStyle name="Normal 2 3 2 3 2 5 2" xfId="15973"/>
    <cellStyle name="Normal 2 3 2 3 2 5 2 2" xfId="51098"/>
    <cellStyle name="Normal 2 3 2 3 2 5 3" xfId="23998"/>
    <cellStyle name="Normal 2 3 2 3 2 5 4" xfId="32126"/>
    <cellStyle name="Normal 2 3 2 3 2 5 5" xfId="40267"/>
    <cellStyle name="Normal 2 3 2 3 2 5 6" xfId="57187"/>
    <cellStyle name="Normal 2 3 2 3 2 6" xfId="5705"/>
    <cellStyle name="Normal 2 3 2 3 2 6 2" xfId="11505"/>
    <cellStyle name="Normal 2 3 2 3 2 6 2 2" xfId="46642"/>
    <cellStyle name="Normal 2 3 2 3 2 6 3" xfId="19138"/>
    <cellStyle name="Normal 2 3 2 3 2 6 4" xfId="27266"/>
    <cellStyle name="Normal 2 3 2 3 2 6 5" xfId="35407"/>
    <cellStyle name="Normal 2 3 2 3 2 6 6" xfId="57188"/>
    <cellStyle name="Normal 2 3 2 3 2 7" xfId="9961"/>
    <cellStyle name="Normal 2 3 2 3 2 7 2" xfId="45150"/>
    <cellStyle name="Normal 2 3 2 3 2 8" xfId="17502"/>
    <cellStyle name="Normal 2 3 2 3 2 9" xfId="25630"/>
    <cellStyle name="Normal 2 3 2 3 3" xfId="5706"/>
    <cellStyle name="Normal 2 3 2 3 3 10" xfId="57189"/>
    <cellStyle name="Normal 2 3 2 3 3 2" xfId="5707"/>
    <cellStyle name="Normal 2 3 2 3 3 2 2" xfId="13466"/>
    <cellStyle name="Normal 2 3 2 3 3 2 2 2" xfId="48591"/>
    <cellStyle name="Normal 2 3 2 3 3 2 3" xfId="21264"/>
    <cellStyle name="Normal 2 3 2 3 3 2 4" xfId="29392"/>
    <cellStyle name="Normal 2 3 2 3 3 2 5" xfId="37533"/>
    <cellStyle name="Normal 2 3 2 3 3 2 6" xfId="57190"/>
    <cellStyle name="Normal 2 3 2 3 3 3" xfId="5708"/>
    <cellStyle name="Normal 2 3 2 3 3 3 2" xfId="14949"/>
    <cellStyle name="Normal 2 3 2 3 3 3 2 2" xfId="50074"/>
    <cellStyle name="Normal 2 3 2 3 3 3 3" xfId="22884"/>
    <cellStyle name="Normal 2 3 2 3 3 3 4" xfId="31012"/>
    <cellStyle name="Normal 2 3 2 3 3 3 5" xfId="39153"/>
    <cellStyle name="Normal 2 3 2 3 3 3 6" xfId="57191"/>
    <cellStyle name="Normal 2 3 2 3 3 4" xfId="5709"/>
    <cellStyle name="Normal 2 3 2 3 3 4 2" xfId="16441"/>
    <cellStyle name="Normal 2 3 2 3 3 4 2 2" xfId="51566"/>
    <cellStyle name="Normal 2 3 2 3 3 4 3" xfId="24508"/>
    <cellStyle name="Normal 2 3 2 3 3 4 4" xfId="32636"/>
    <cellStyle name="Normal 2 3 2 3 3 4 5" xfId="40777"/>
    <cellStyle name="Normal 2 3 2 3 3 4 6" xfId="57192"/>
    <cellStyle name="Normal 2 3 2 3 3 5" xfId="5710"/>
    <cellStyle name="Normal 2 3 2 3 3 5 2" xfId="12012"/>
    <cellStyle name="Normal 2 3 2 3 3 5 2 2" xfId="47143"/>
    <cellStyle name="Normal 2 3 2 3 3 5 3" xfId="19685"/>
    <cellStyle name="Normal 2 3 2 3 3 5 4" xfId="27813"/>
    <cellStyle name="Normal 2 3 2 3 3 5 5" xfId="35954"/>
    <cellStyle name="Normal 2 3 2 3 3 5 6" xfId="57193"/>
    <cellStyle name="Normal 2 3 2 3 3 6" xfId="10457"/>
    <cellStyle name="Normal 2 3 2 3 3 6 2" xfId="45610"/>
    <cellStyle name="Normal 2 3 2 3 3 7" xfId="18012"/>
    <cellStyle name="Normal 2 3 2 3 3 8" xfId="26140"/>
    <cellStyle name="Normal 2 3 2 3 3 9" xfId="34281"/>
    <cellStyle name="Normal 2 3 2 3 4" xfId="5711"/>
    <cellStyle name="Normal 2 3 2 3 4 2" xfId="12728"/>
    <cellStyle name="Normal 2 3 2 3 4 2 2" xfId="47853"/>
    <cellStyle name="Normal 2 3 2 3 4 3" xfId="20455"/>
    <cellStyle name="Normal 2 3 2 3 4 4" xfId="28583"/>
    <cellStyle name="Normal 2 3 2 3 4 5" xfId="36724"/>
    <cellStyle name="Normal 2 3 2 3 4 6" xfId="57194"/>
    <cellStyle name="Normal 2 3 2 3 5" xfId="5712"/>
    <cellStyle name="Normal 2 3 2 3 5 2" xfId="14206"/>
    <cellStyle name="Normal 2 3 2 3 5 2 2" xfId="49331"/>
    <cellStyle name="Normal 2 3 2 3 5 3" xfId="22075"/>
    <cellStyle name="Normal 2 3 2 3 5 4" xfId="30203"/>
    <cellStyle name="Normal 2 3 2 3 5 5" xfId="38344"/>
    <cellStyle name="Normal 2 3 2 3 5 6" xfId="57195"/>
    <cellStyle name="Normal 2 3 2 3 6" xfId="5713"/>
    <cellStyle name="Normal 2 3 2 3 6 2" xfId="15698"/>
    <cellStyle name="Normal 2 3 2 3 6 2 2" xfId="50823"/>
    <cellStyle name="Normal 2 3 2 3 6 3" xfId="23699"/>
    <cellStyle name="Normal 2 3 2 3 6 4" xfId="31827"/>
    <cellStyle name="Normal 2 3 2 3 6 5" xfId="39968"/>
    <cellStyle name="Normal 2 3 2 3 6 6" xfId="57196"/>
    <cellStyle name="Normal 2 3 2 3 7" xfId="5714"/>
    <cellStyle name="Normal 2 3 2 3 7 2" xfId="11238"/>
    <cellStyle name="Normal 2 3 2 3 7 2 2" xfId="46377"/>
    <cellStyle name="Normal 2 3 2 3 7 3" xfId="18851"/>
    <cellStyle name="Normal 2 3 2 3 7 4" xfId="26979"/>
    <cellStyle name="Normal 2 3 2 3 7 5" xfId="35120"/>
    <cellStyle name="Normal 2 3 2 3 7 6" xfId="57197"/>
    <cellStyle name="Normal 2 3 2 3 8" xfId="9594"/>
    <cellStyle name="Normal 2 3 2 3 8 2" xfId="44876"/>
    <cellStyle name="Normal 2 3 2 3 9" xfId="17203"/>
    <cellStyle name="Normal 2 3 2 4" xfId="5715"/>
    <cellStyle name="Normal 2 3 2 4 10" xfId="33686"/>
    <cellStyle name="Normal 2 3 2 4 11" xfId="57198"/>
    <cellStyle name="Normal 2 3 2 4 2" xfId="5716"/>
    <cellStyle name="Normal 2 3 2 4 2 10" xfId="57199"/>
    <cellStyle name="Normal 2 3 2 4 2 2" xfId="5717"/>
    <cellStyle name="Normal 2 3 2 4 2 2 2" xfId="13651"/>
    <cellStyle name="Normal 2 3 2 4 2 2 2 2" xfId="48776"/>
    <cellStyle name="Normal 2 3 2 4 2 2 3" xfId="21478"/>
    <cellStyle name="Normal 2 3 2 4 2 2 4" xfId="29606"/>
    <cellStyle name="Normal 2 3 2 4 2 2 5" xfId="37747"/>
    <cellStyle name="Normal 2 3 2 4 2 2 6" xfId="57200"/>
    <cellStyle name="Normal 2 3 2 4 2 3" xfId="5718"/>
    <cellStyle name="Normal 2 3 2 4 2 3 2" xfId="15139"/>
    <cellStyle name="Normal 2 3 2 4 2 3 2 2" xfId="50264"/>
    <cellStyle name="Normal 2 3 2 4 2 3 3" xfId="23098"/>
    <cellStyle name="Normal 2 3 2 4 2 3 4" xfId="31226"/>
    <cellStyle name="Normal 2 3 2 4 2 3 5" xfId="39367"/>
    <cellStyle name="Normal 2 3 2 4 2 3 6" xfId="57201"/>
    <cellStyle name="Normal 2 3 2 4 2 4" xfId="5719"/>
    <cellStyle name="Normal 2 3 2 4 2 4 2" xfId="16631"/>
    <cellStyle name="Normal 2 3 2 4 2 4 2 2" xfId="51756"/>
    <cellStyle name="Normal 2 3 2 4 2 4 3" xfId="24722"/>
    <cellStyle name="Normal 2 3 2 4 2 4 4" xfId="32850"/>
    <cellStyle name="Normal 2 3 2 4 2 4 5" xfId="40991"/>
    <cellStyle name="Normal 2 3 2 4 2 4 6" xfId="57202"/>
    <cellStyle name="Normal 2 3 2 4 2 5" xfId="5720"/>
    <cellStyle name="Normal 2 3 2 4 2 5 2" xfId="12177"/>
    <cellStyle name="Normal 2 3 2 4 2 5 2 2" xfId="47302"/>
    <cellStyle name="Normal 2 3 2 4 2 5 3" xfId="19862"/>
    <cellStyle name="Normal 2 3 2 4 2 5 4" xfId="27990"/>
    <cellStyle name="Normal 2 3 2 4 2 5 5" xfId="36131"/>
    <cellStyle name="Normal 2 3 2 4 2 5 6" xfId="57203"/>
    <cellStyle name="Normal 2 3 2 4 2 6" xfId="10647"/>
    <cellStyle name="Normal 2 3 2 4 2 6 2" xfId="45800"/>
    <cellStyle name="Normal 2 3 2 4 2 7" xfId="18226"/>
    <cellStyle name="Normal 2 3 2 4 2 8" xfId="26354"/>
    <cellStyle name="Normal 2 3 2 4 2 9" xfId="34495"/>
    <cellStyle name="Normal 2 3 2 4 3" xfId="5721"/>
    <cellStyle name="Normal 2 3 2 4 3 2" xfId="12918"/>
    <cellStyle name="Normal 2 3 2 4 3 2 2" xfId="48043"/>
    <cellStyle name="Normal 2 3 2 4 3 3" xfId="20669"/>
    <cellStyle name="Normal 2 3 2 4 3 4" xfId="28797"/>
    <cellStyle name="Normal 2 3 2 4 3 5" xfId="36938"/>
    <cellStyle name="Normal 2 3 2 4 3 6" xfId="57204"/>
    <cellStyle name="Normal 2 3 2 4 4" xfId="5722"/>
    <cellStyle name="Normal 2 3 2 4 4 2" xfId="14396"/>
    <cellStyle name="Normal 2 3 2 4 4 2 2" xfId="49521"/>
    <cellStyle name="Normal 2 3 2 4 4 3" xfId="22289"/>
    <cellStyle name="Normal 2 3 2 4 4 4" xfId="30417"/>
    <cellStyle name="Normal 2 3 2 4 4 5" xfId="38558"/>
    <cellStyle name="Normal 2 3 2 4 4 6" xfId="57205"/>
    <cellStyle name="Normal 2 3 2 4 5" xfId="5723"/>
    <cellStyle name="Normal 2 3 2 4 5 2" xfId="15888"/>
    <cellStyle name="Normal 2 3 2 4 5 2 2" xfId="51013"/>
    <cellStyle name="Normal 2 3 2 4 5 3" xfId="23913"/>
    <cellStyle name="Normal 2 3 2 4 5 4" xfId="32041"/>
    <cellStyle name="Normal 2 3 2 4 5 5" xfId="40182"/>
    <cellStyle name="Normal 2 3 2 4 5 6" xfId="57206"/>
    <cellStyle name="Normal 2 3 2 4 6" xfId="5724"/>
    <cellStyle name="Normal 2 3 2 4 6 2" xfId="11420"/>
    <cellStyle name="Normal 2 3 2 4 6 2 2" xfId="46557"/>
    <cellStyle name="Normal 2 3 2 4 6 3" xfId="19053"/>
    <cellStyle name="Normal 2 3 2 4 6 4" xfId="27181"/>
    <cellStyle name="Normal 2 3 2 4 6 5" xfId="35322"/>
    <cellStyle name="Normal 2 3 2 4 6 6" xfId="57207"/>
    <cellStyle name="Normal 2 3 2 4 7" xfId="9843"/>
    <cellStyle name="Normal 2 3 2 4 7 2" xfId="45065"/>
    <cellStyle name="Normal 2 3 2 4 8" xfId="17417"/>
    <cellStyle name="Normal 2 3 2 4 9" xfId="25545"/>
    <cellStyle name="Normal 2 3 2 5" xfId="5725"/>
    <cellStyle name="Normal 2 3 2 5 10" xfId="33725"/>
    <cellStyle name="Normal 2 3 2 5 11" xfId="57208"/>
    <cellStyle name="Normal 2 3 2 5 2" xfId="5726"/>
    <cellStyle name="Normal 2 3 2 5 2 10" xfId="57209"/>
    <cellStyle name="Normal 2 3 2 5 2 2" xfId="5727"/>
    <cellStyle name="Normal 2 3 2 5 2 2 2" xfId="13690"/>
    <cellStyle name="Normal 2 3 2 5 2 2 2 2" xfId="48815"/>
    <cellStyle name="Normal 2 3 2 5 2 2 3" xfId="21517"/>
    <cellStyle name="Normal 2 3 2 5 2 2 4" xfId="29645"/>
    <cellStyle name="Normal 2 3 2 5 2 2 5" xfId="37786"/>
    <cellStyle name="Normal 2 3 2 5 2 2 6" xfId="57210"/>
    <cellStyle name="Normal 2 3 2 5 2 3" xfId="5728"/>
    <cellStyle name="Normal 2 3 2 5 2 3 2" xfId="15178"/>
    <cellStyle name="Normal 2 3 2 5 2 3 2 2" xfId="50303"/>
    <cellStyle name="Normal 2 3 2 5 2 3 3" xfId="23137"/>
    <cellStyle name="Normal 2 3 2 5 2 3 4" xfId="31265"/>
    <cellStyle name="Normal 2 3 2 5 2 3 5" xfId="39406"/>
    <cellStyle name="Normal 2 3 2 5 2 3 6" xfId="57211"/>
    <cellStyle name="Normal 2 3 2 5 2 4" xfId="5729"/>
    <cellStyle name="Normal 2 3 2 5 2 4 2" xfId="16670"/>
    <cellStyle name="Normal 2 3 2 5 2 4 2 2" xfId="51795"/>
    <cellStyle name="Normal 2 3 2 5 2 4 3" xfId="24761"/>
    <cellStyle name="Normal 2 3 2 5 2 4 4" xfId="32889"/>
    <cellStyle name="Normal 2 3 2 5 2 4 5" xfId="41030"/>
    <cellStyle name="Normal 2 3 2 5 2 4 6" xfId="57212"/>
    <cellStyle name="Normal 2 3 2 5 2 5" xfId="5730"/>
    <cellStyle name="Normal 2 3 2 5 2 5 2" xfId="12216"/>
    <cellStyle name="Normal 2 3 2 5 2 5 2 2" xfId="47341"/>
    <cellStyle name="Normal 2 3 2 5 2 5 3" xfId="19901"/>
    <cellStyle name="Normal 2 3 2 5 2 5 4" xfId="28029"/>
    <cellStyle name="Normal 2 3 2 5 2 5 5" xfId="36170"/>
    <cellStyle name="Normal 2 3 2 5 2 5 6" xfId="57213"/>
    <cellStyle name="Normal 2 3 2 5 2 6" xfId="10686"/>
    <cellStyle name="Normal 2 3 2 5 2 6 2" xfId="45839"/>
    <cellStyle name="Normal 2 3 2 5 2 7" xfId="18265"/>
    <cellStyle name="Normal 2 3 2 5 2 8" xfId="26393"/>
    <cellStyle name="Normal 2 3 2 5 2 9" xfId="34534"/>
    <cellStyle name="Normal 2 3 2 5 3" xfId="5731"/>
    <cellStyle name="Normal 2 3 2 5 3 2" xfId="12957"/>
    <cellStyle name="Normal 2 3 2 5 3 2 2" xfId="48082"/>
    <cellStyle name="Normal 2 3 2 5 3 3" xfId="20708"/>
    <cellStyle name="Normal 2 3 2 5 3 4" xfId="28836"/>
    <cellStyle name="Normal 2 3 2 5 3 5" xfId="36977"/>
    <cellStyle name="Normal 2 3 2 5 3 6" xfId="57214"/>
    <cellStyle name="Normal 2 3 2 5 4" xfId="5732"/>
    <cellStyle name="Normal 2 3 2 5 4 2" xfId="14435"/>
    <cellStyle name="Normal 2 3 2 5 4 2 2" xfId="49560"/>
    <cellStyle name="Normal 2 3 2 5 4 3" xfId="22328"/>
    <cellStyle name="Normal 2 3 2 5 4 4" xfId="30456"/>
    <cellStyle name="Normal 2 3 2 5 4 5" xfId="38597"/>
    <cellStyle name="Normal 2 3 2 5 4 6" xfId="57215"/>
    <cellStyle name="Normal 2 3 2 5 5" xfId="5733"/>
    <cellStyle name="Normal 2 3 2 5 5 2" xfId="15927"/>
    <cellStyle name="Normal 2 3 2 5 5 2 2" xfId="51052"/>
    <cellStyle name="Normal 2 3 2 5 5 3" xfId="23952"/>
    <cellStyle name="Normal 2 3 2 5 5 4" xfId="32080"/>
    <cellStyle name="Normal 2 3 2 5 5 5" xfId="40221"/>
    <cellStyle name="Normal 2 3 2 5 5 6" xfId="57216"/>
    <cellStyle name="Normal 2 3 2 5 6" xfId="5734"/>
    <cellStyle name="Normal 2 3 2 5 6 2" xfId="11459"/>
    <cellStyle name="Normal 2 3 2 5 6 2 2" xfId="46596"/>
    <cellStyle name="Normal 2 3 2 5 6 3" xfId="19092"/>
    <cellStyle name="Normal 2 3 2 5 6 4" xfId="27220"/>
    <cellStyle name="Normal 2 3 2 5 6 5" xfId="35361"/>
    <cellStyle name="Normal 2 3 2 5 6 6" xfId="57217"/>
    <cellStyle name="Normal 2 3 2 5 7" xfId="9915"/>
    <cellStyle name="Normal 2 3 2 5 7 2" xfId="45104"/>
    <cellStyle name="Normal 2 3 2 5 8" xfId="17456"/>
    <cellStyle name="Normal 2 3 2 5 9" xfId="25584"/>
    <cellStyle name="Normal 2 3 2 6" xfId="5735"/>
    <cellStyle name="Normal 2 3 2 6 10" xfId="34059"/>
    <cellStyle name="Normal 2 3 2 6 11" xfId="57218"/>
    <cellStyle name="Normal 2 3 2 6 2" xfId="5736"/>
    <cellStyle name="Normal 2 3 2 6 2 10" xfId="57219"/>
    <cellStyle name="Normal 2 3 2 6 2 2" xfId="5737"/>
    <cellStyle name="Normal 2 3 2 6 2 2 2" xfId="13994"/>
    <cellStyle name="Normal 2 3 2 6 2 2 2 2" xfId="49119"/>
    <cellStyle name="Normal 2 3 2 6 2 2 3" xfId="21851"/>
    <cellStyle name="Normal 2 3 2 6 2 2 4" xfId="29979"/>
    <cellStyle name="Normal 2 3 2 6 2 2 5" xfId="38120"/>
    <cellStyle name="Normal 2 3 2 6 2 2 6" xfId="57220"/>
    <cellStyle name="Normal 2 3 2 6 2 3" xfId="5738"/>
    <cellStyle name="Normal 2 3 2 6 2 3 2" xfId="15482"/>
    <cellStyle name="Normal 2 3 2 6 2 3 2 2" xfId="50607"/>
    <cellStyle name="Normal 2 3 2 6 2 3 3" xfId="23471"/>
    <cellStyle name="Normal 2 3 2 6 2 3 4" xfId="31599"/>
    <cellStyle name="Normal 2 3 2 6 2 3 5" xfId="39740"/>
    <cellStyle name="Normal 2 3 2 6 2 3 6" xfId="57221"/>
    <cellStyle name="Normal 2 3 2 6 2 4" xfId="5739"/>
    <cellStyle name="Normal 2 3 2 6 2 4 2" xfId="16974"/>
    <cellStyle name="Normal 2 3 2 6 2 4 2 2" xfId="52099"/>
    <cellStyle name="Normal 2 3 2 6 2 4 3" xfId="25095"/>
    <cellStyle name="Normal 2 3 2 6 2 4 4" xfId="33223"/>
    <cellStyle name="Normal 2 3 2 6 2 4 5" xfId="41364"/>
    <cellStyle name="Normal 2 3 2 6 2 4 6" xfId="57222"/>
    <cellStyle name="Normal 2 3 2 6 2 5" xfId="5740"/>
    <cellStyle name="Normal 2 3 2 6 2 5 2" xfId="12520"/>
    <cellStyle name="Normal 2 3 2 6 2 5 2 2" xfId="47645"/>
    <cellStyle name="Normal 2 3 2 6 2 5 3" xfId="20235"/>
    <cellStyle name="Normal 2 3 2 6 2 5 4" xfId="28363"/>
    <cellStyle name="Normal 2 3 2 6 2 5 5" xfId="36504"/>
    <cellStyle name="Normal 2 3 2 6 2 5 6" xfId="57223"/>
    <cellStyle name="Normal 2 3 2 6 2 6" xfId="10990"/>
    <cellStyle name="Normal 2 3 2 6 2 6 2" xfId="46143"/>
    <cellStyle name="Normal 2 3 2 6 2 7" xfId="18599"/>
    <cellStyle name="Normal 2 3 2 6 2 8" xfId="26727"/>
    <cellStyle name="Normal 2 3 2 6 2 9" xfId="34868"/>
    <cellStyle name="Normal 2 3 2 6 3" xfId="5741"/>
    <cellStyle name="Normal 2 3 2 6 3 2" xfId="13256"/>
    <cellStyle name="Normal 2 3 2 6 3 2 2" xfId="48381"/>
    <cellStyle name="Normal 2 3 2 6 3 3" xfId="21042"/>
    <cellStyle name="Normal 2 3 2 6 3 4" xfId="29170"/>
    <cellStyle name="Normal 2 3 2 6 3 5" xfId="37311"/>
    <cellStyle name="Normal 2 3 2 6 3 6" xfId="57224"/>
    <cellStyle name="Normal 2 3 2 6 4" xfId="5742"/>
    <cellStyle name="Normal 2 3 2 6 4 2" xfId="14739"/>
    <cellStyle name="Normal 2 3 2 6 4 2 2" xfId="49864"/>
    <cellStyle name="Normal 2 3 2 6 4 3" xfId="22662"/>
    <cellStyle name="Normal 2 3 2 6 4 4" xfId="30790"/>
    <cellStyle name="Normal 2 3 2 6 4 5" xfId="38931"/>
    <cellStyle name="Normal 2 3 2 6 4 6" xfId="57225"/>
    <cellStyle name="Normal 2 3 2 6 5" xfId="5743"/>
    <cellStyle name="Normal 2 3 2 6 5 2" xfId="16231"/>
    <cellStyle name="Normal 2 3 2 6 5 2 2" xfId="51356"/>
    <cellStyle name="Normal 2 3 2 6 5 3" xfId="24286"/>
    <cellStyle name="Normal 2 3 2 6 5 4" xfId="32414"/>
    <cellStyle name="Normal 2 3 2 6 5 5" xfId="40555"/>
    <cellStyle name="Normal 2 3 2 6 5 6" xfId="57226"/>
    <cellStyle name="Normal 2 3 2 6 6" xfId="5744"/>
    <cellStyle name="Normal 2 3 2 6 6 2" xfId="11763"/>
    <cellStyle name="Normal 2 3 2 6 6 2 2" xfId="46900"/>
    <cellStyle name="Normal 2 3 2 6 6 3" xfId="19426"/>
    <cellStyle name="Normal 2 3 2 6 6 4" xfId="27554"/>
    <cellStyle name="Normal 2 3 2 6 6 5" xfId="35695"/>
    <cellStyle name="Normal 2 3 2 6 6 6" xfId="57227"/>
    <cellStyle name="Normal 2 3 2 6 7" xfId="10240"/>
    <cellStyle name="Normal 2 3 2 6 7 2" xfId="45406"/>
    <cellStyle name="Normal 2 3 2 6 8" xfId="17790"/>
    <cellStyle name="Normal 2 3 2 6 9" xfId="25918"/>
    <cellStyle name="Normal 2 3 2 7" xfId="5745"/>
    <cellStyle name="Normal 2 3 2 7 10" xfId="34122"/>
    <cellStyle name="Normal 2 3 2 7 11" xfId="57228"/>
    <cellStyle name="Normal 2 3 2 7 2" xfId="5746"/>
    <cellStyle name="Normal 2 3 2 7 2 10" xfId="57229"/>
    <cellStyle name="Normal 2 3 2 7 2 2" xfId="5747"/>
    <cellStyle name="Normal 2 3 2 7 2 2 2" xfId="14051"/>
    <cellStyle name="Normal 2 3 2 7 2 2 2 2" xfId="49176"/>
    <cellStyle name="Normal 2 3 2 7 2 2 3" xfId="21914"/>
    <cellStyle name="Normal 2 3 2 7 2 2 4" xfId="30042"/>
    <cellStyle name="Normal 2 3 2 7 2 2 5" xfId="38183"/>
    <cellStyle name="Normal 2 3 2 7 2 2 6" xfId="57230"/>
    <cellStyle name="Normal 2 3 2 7 2 3" xfId="5748"/>
    <cellStyle name="Normal 2 3 2 7 2 3 2" xfId="15539"/>
    <cellStyle name="Normal 2 3 2 7 2 3 2 2" xfId="50664"/>
    <cellStyle name="Normal 2 3 2 7 2 3 3" xfId="23534"/>
    <cellStyle name="Normal 2 3 2 7 2 3 4" xfId="31662"/>
    <cellStyle name="Normal 2 3 2 7 2 3 5" xfId="39803"/>
    <cellStyle name="Normal 2 3 2 7 2 3 6" xfId="57231"/>
    <cellStyle name="Normal 2 3 2 7 2 4" xfId="5749"/>
    <cellStyle name="Normal 2 3 2 7 2 4 2" xfId="17031"/>
    <cellStyle name="Normal 2 3 2 7 2 4 2 2" xfId="52156"/>
    <cellStyle name="Normal 2 3 2 7 2 4 3" xfId="25158"/>
    <cellStyle name="Normal 2 3 2 7 2 4 4" xfId="33286"/>
    <cellStyle name="Normal 2 3 2 7 2 4 5" xfId="41427"/>
    <cellStyle name="Normal 2 3 2 7 2 4 6" xfId="57232"/>
    <cellStyle name="Normal 2 3 2 7 2 5" xfId="5750"/>
    <cellStyle name="Normal 2 3 2 7 2 5 2" xfId="12577"/>
    <cellStyle name="Normal 2 3 2 7 2 5 2 2" xfId="47702"/>
    <cellStyle name="Normal 2 3 2 7 2 5 3" xfId="20298"/>
    <cellStyle name="Normal 2 3 2 7 2 5 4" xfId="28426"/>
    <cellStyle name="Normal 2 3 2 7 2 5 5" xfId="36567"/>
    <cellStyle name="Normal 2 3 2 7 2 5 6" xfId="57233"/>
    <cellStyle name="Normal 2 3 2 7 2 6" xfId="11047"/>
    <cellStyle name="Normal 2 3 2 7 2 6 2" xfId="46200"/>
    <cellStyle name="Normal 2 3 2 7 2 7" xfId="18662"/>
    <cellStyle name="Normal 2 3 2 7 2 8" xfId="26790"/>
    <cellStyle name="Normal 2 3 2 7 2 9" xfId="34931"/>
    <cellStyle name="Normal 2 3 2 7 3" xfId="5751"/>
    <cellStyle name="Normal 2 3 2 7 3 2" xfId="13313"/>
    <cellStyle name="Normal 2 3 2 7 3 2 2" xfId="48438"/>
    <cellStyle name="Normal 2 3 2 7 3 3" xfId="21105"/>
    <cellStyle name="Normal 2 3 2 7 3 4" xfId="29233"/>
    <cellStyle name="Normal 2 3 2 7 3 5" xfId="37374"/>
    <cellStyle name="Normal 2 3 2 7 3 6" xfId="57234"/>
    <cellStyle name="Normal 2 3 2 7 4" xfId="5752"/>
    <cellStyle name="Normal 2 3 2 7 4 2" xfId="14796"/>
    <cellStyle name="Normal 2 3 2 7 4 2 2" xfId="49921"/>
    <cellStyle name="Normal 2 3 2 7 4 3" xfId="22725"/>
    <cellStyle name="Normal 2 3 2 7 4 4" xfId="30853"/>
    <cellStyle name="Normal 2 3 2 7 4 5" xfId="38994"/>
    <cellStyle name="Normal 2 3 2 7 4 6" xfId="57235"/>
    <cellStyle name="Normal 2 3 2 7 5" xfId="5753"/>
    <cellStyle name="Normal 2 3 2 7 5 2" xfId="16288"/>
    <cellStyle name="Normal 2 3 2 7 5 2 2" xfId="51413"/>
    <cellStyle name="Normal 2 3 2 7 5 3" xfId="24349"/>
    <cellStyle name="Normal 2 3 2 7 5 4" xfId="32477"/>
    <cellStyle name="Normal 2 3 2 7 5 5" xfId="40618"/>
    <cellStyle name="Normal 2 3 2 7 5 6" xfId="57236"/>
    <cellStyle name="Normal 2 3 2 7 6" xfId="5754"/>
    <cellStyle name="Normal 2 3 2 7 6 2" xfId="11820"/>
    <cellStyle name="Normal 2 3 2 7 6 2 2" xfId="46957"/>
    <cellStyle name="Normal 2 3 2 7 6 3" xfId="19489"/>
    <cellStyle name="Normal 2 3 2 7 6 4" xfId="27617"/>
    <cellStyle name="Normal 2 3 2 7 6 5" xfId="35758"/>
    <cellStyle name="Normal 2 3 2 7 6 6" xfId="57237"/>
    <cellStyle name="Normal 2 3 2 7 7" xfId="10298"/>
    <cellStyle name="Normal 2 3 2 7 7 2" xfId="45463"/>
    <cellStyle name="Normal 2 3 2 7 8" xfId="17853"/>
    <cellStyle name="Normal 2 3 2 7 9" xfId="25981"/>
    <cellStyle name="Normal 2 3 2 8" xfId="5755"/>
    <cellStyle name="Normal 2 3 2 8 10" xfId="34189"/>
    <cellStyle name="Normal 2 3 2 8 11" xfId="57238"/>
    <cellStyle name="Normal 2 3 2 8 2" xfId="5756"/>
    <cellStyle name="Normal 2 3 2 8 2 10" xfId="57239"/>
    <cellStyle name="Normal 2 3 2 8 2 2" xfId="5757"/>
    <cellStyle name="Normal 2 3 2 8 2 2 2" xfId="14112"/>
    <cellStyle name="Normal 2 3 2 8 2 2 2 2" xfId="49237"/>
    <cellStyle name="Normal 2 3 2 8 2 2 3" xfId="21981"/>
    <cellStyle name="Normal 2 3 2 8 2 2 4" xfId="30109"/>
    <cellStyle name="Normal 2 3 2 8 2 2 5" xfId="38250"/>
    <cellStyle name="Normal 2 3 2 8 2 2 6" xfId="57240"/>
    <cellStyle name="Normal 2 3 2 8 2 3" xfId="5758"/>
    <cellStyle name="Normal 2 3 2 8 2 3 2" xfId="15600"/>
    <cellStyle name="Normal 2 3 2 8 2 3 2 2" xfId="50725"/>
    <cellStyle name="Normal 2 3 2 8 2 3 3" xfId="23601"/>
    <cellStyle name="Normal 2 3 2 8 2 3 4" xfId="31729"/>
    <cellStyle name="Normal 2 3 2 8 2 3 5" xfId="39870"/>
    <cellStyle name="Normal 2 3 2 8 2 3 6" xfId="57241"/>
    <cellStyle name="Normal 2 3 2 8 2 4" xfId="5759"/>
    <cellStyle name="Normal 2 3 2 8 2 4 2" xfId="17092"/>
    <cellStyle name="Normal 2 3 2 8 2 4 2 2" xfId="52217"/>
    <cellStyle name="Normal 2 3 2 8 2 4 3" xfId="25225"/>
    <cellStyle name="Normal 2 3 2 8 2 4 4" xfId="33353"/>
    <cellStyle name="Normal 2 3 2 8 2 4 5" xfId="41494"/>
    <cellStyle name="Normal 2 3 2 8 2 4 6" xfId="57242"/>
    <cellStyle name="Normal 2 3 2 8 2 5" xfId="5760"/>
    <cellStyle name="Normal 2 3 2 8 2 5 2" xfId="12638"/>
    <cellStyle name="Normal 2 3 2 8 2 5 2 2" xfId="47763"/>
    <cellStyle name="Normal 2 3 2 8 2 5 3" xfId="20365"/>
    <cellStyle name="Normal 2 3 2 8 2 5 4" xfId="28493"/>
    <cellStyle name="Normal 2 3 2 8 2 5 5" xfId="36634"/>
    <cellStyle name="Normal 2 3 2 8 2 5 6" xfId="57243"/>
    <cellStyle name="Normal 2 3 2 8 2 6" xfId="11109"/>
    <cellStyle name="Normal 2 3 2 8 2 6 2" xfId="46261"/>
    <cellStyle name="Normal 2 3 2 8 2 7" xfId="18729"/>
    <cellStyle name="Normal 2 3 2 8 2 8" xfId="26857"/>
    <cellStyle name="Normal 2 3 2 8 2 9" xfId="34998"/>
    <cellStyle name="Normal 2 3 2 8 3" xfId="5761"/>
    <cellStyle name="Normal 2 3 2 8 3 2" xfId="13374"/>
    <cellStyle name="Normal 2 3 2 8 3 2 2" xfId="48499"/>
    <cellStyle name="Normal 2 3 2 8 3 3" xfId="21172"/>
    <cellStyle name="Normal 2 3 2 8 3 4" xfId="29300"/>
    <cellStyle name="Normal 2 3 2 8 3 5" xfId="37441"/>
    <cellStyle name="Normal 2 3 2 8 3 6" xfId="57244"/>
    <cellStyle name="Normal 2 3 2 8 4" xfId="5762"/>
    <cellStyle name="Normal 2 3 2 8 4 2" xfId="14857"/>
    <cellStyle name="Normal 2 3 2 8 4 2 2" xfId="49982"/>
    <cellStyle name="Normal 2 3 2 8 4 3" xfId="22792"/>
    <cellStyle name="Normal 2 3 2 8 4 4" xfId="30920"/>
    <cellStyle name="Normal 2 3 2 8 4 5" xfId="39061"/>
    <cellStyle name="Normal 2 3 2 8 4 6" xfId="57245"/>
    <cellStyle name="Normal 2 3 2 8 5" xfId="5763"/>
    <cellStyle name="Normal 2 3 2 8 5 2" xfId="16349"/>
    <cellStyle name="Normal 2 3 2 8 5 2 2" xfId="51474"/>
    <cellStyle name="Normal 2 3 2 8 5 3" xfId="24416"/>
    <cellStyle name="Normal 2 3 2 8 5 4" xfId="32544"/>
    <cellStyle name="Normal 2 3 2 8 5 5" xfId="40685"/>
    <cellStyle name="Normal 2 3 2 8 5 6" xfId="57246"/>
    <cellStyle name="Normal 2 3 2 8 6" xfId="5764"/>
    <cellStyle name="Normal 2 3 2 8 6 2" xfId="11881"/>
    <cellStyle name="Normal 2 3 2 8 6 2 2" xfId="47018"/>
    <cellStyle name="Normal 2 3 2 8 6 3" xfId="19556"/>
    <cellStyle name="Normal 2 3 2 8 6 4" xfId="27684"/>
    <cellStyle name="Normal 2 3 2 8 6 5" xfId="35825"/>
    <cellStyle name="Normal 2 3 2 8 6 6" xfId="57247"/>
    <cellStyle name="Normal 2 3 2 8 7" xfId="10365"/>
    <cellStyle name="Normal 2 3 2 8 7 2" xfId="45521"/>
    <cellStyle name="Normal 2 3 2 8 8" xfId="17920"/>
    <cellStyle name="Normal 2 3 2 8 9" xfId="26048"/>
    <cellStyle name="Normal 2 3 2 9" xfId="5765"/>
    <cellStyle name="Normal 2 3 2 9 10" xfId="57248"/>
    <cellStyle name="Normal 2 3 2 9 2" xfId="5766"/>
    <cellStyle name="Normal 2 3 2 9 2 2" xfId="13420"/>
    <cellStyle name="Normal 2 3 2 9 2 2 2" xfId="48545"/>
    <cellStyle name="Normal 2 3 2 9 2 3" xfId="21218"/>
    <cellStyle name="Normal 2 3 2 9 2 4" xfId="29346"/>
    <cellStyle name="Normal 2 3 2 9 2 5" xfId="37487"/>
    <cellStyle name="Normal 2 3 2 9 2 6" xfId="57249"/>
    <cellStyle name="Normal 2 3 2 9 3" xfId="5767"/>
    <cellStyle name="Normal 2 3 2 9 3 2" xfId="14903"/>
    <cellStyle name="Normal 2 3 2 9 3 2 2" xfId="50028"/>
    <cellStyle name="Normal 2 3 2 9 3 3" xfId="22838"/>
    <cellStyle name="Normal 2 3 2 9 3 4" xfId="30966"/>
    <cellStyle name="Normal 2 3 2 9 3 5" xfId="39107"/>
    <cellStyle name="Normal 2 3 2 9 3 6" xfId="57250"/>
    <cellStyle name="Normal 2 3 2 9 4" xfId="5768"/>
    <cellStyle name="Normal 2 3 2 9 4 2" xfId="16395"/>
    <cellStyle name="Normal 2 3 2 9 4 2 2" xfId="51520"/>
    <cellStyle name="Normal 2 3 2 9 4 3" xfId="24462"/>
    <cellStyle name="Normal 2 3 2 9 4 4" xfId="32590"/>
    <cellStyle name="Normal 2 3 2 9 4 5" xfId="40731"/>
    <cellStyle name="Normal 2 3 2 9 4 6" xfId="57251"/>
    <cellStyle name="Normal 2 3 2 9 5" xfId="5769"/>
    <cellStyle name="Normal 2 3 2 9 5 2" xfId="11966"/>
    <cellStyle name="Normal 2 3 2 9 5 2 2" xfId="47097"/>
    <cellStyle name="Normal 2 3 2 9 5 3" xfId="19639"/>
    <cellStyle name="Normal 2 3 2 9 5 4" xfId="27767"/>
    <cellStyle name="Normal 2 3 2 9 5 5" xfId="35908"/>
    <cellStyle name="Normal 2 3 2 9 5 6" xfId="57252"/>
    <cellStyle name="Normal 2 3 2 9 6" xfId="10411"/>
    <cellStyle name="Normal 2 3 2 9 6 2" xfId="45564"/>
    <cellStyle name="Normal 2 3 2 9 7" xfId="17966"/>
    <cellStyle name="Normal 2 3 2 9 8" xfId="26094"/>
    <cellStyle name="Normal 2 3 2 9 9" xfId="34235"/>
    <cellStyle name="Normal 2 3 3" xfId="5770"/>
    <cellStyle name="Normal 2 3 3 10" xfId="17173"/>
    <cellStyle name="Normal 2 3 3 11" xfId="25301"/>
    <cellStyle name="Normal 2 3 3 12" xfId="33429"/>
    <cellStyle name="Normal 2 3 3 13" xfId="57253"/>
    <cellStyle name="Normal 2 3 3 14" xfId="61054"/>
    <cellStyle name="Normal 2 3 3 15" xfId="61511"/>
    <cellStyle name="Normal 2 3 3 16" xfId="61718"/>
    <cellStyle name="Normal 2 3 3 2" xfId="5771"/>
    <cellStyle name="Normal 2 3 3 2 10" xfId="25347"/>
    <cellStyle name="Normal 2 3 3 2 11" xfId="33475"/>
    <cellStyle name="Normal 2 3 3 2 12" xfId="57254"/>
    <cellStyle name="Normal 2 3 3 2 2" xfId="5772"/>
    <cellStyle name="Normal 2 3 3 2 2 10" xfId="33787"/>
    <cellStyle name="Normal 2 3 3 2 2 11" xfId="57255"/>
    <cellStyle name="Normal 2 3 3 2 2 2" xfId="5773"/>
    <cellStyle name="Normal 2 3 3 2 2 2 10" xfId="57256"/>
    <cellStyle name="Normal 2 3 3 2 2 2 2" xfId="5774"/>
    <cellStyle name="Normal 2 3 3 2 2 2 2 2" xfId="13752"/>
    <cellStyle name="Normal 2 3 3 2 2 2 2 2 2" xfId="48877"/>
    <cellStyle name="Normal 2 3 3 2 2 2 2 3" xfId="21579"/>
    <cellStyle name="Normal 2 3 3 2 2 2 2 4" xfId="29707"/>
    <cellStyle name="Normal 2 3 3 2 2 2 2 5" xfId="37848"/>
    <cellStyle name="Normal 2 3 3 2 2 2 2 6" xfId="57257"/>
    <cellStyle name="Normal 2 3 3 2 2 2 3" xfId="5775"/>
    <cellStyle name="Normal 2 3 3 2 2 2 3 2" xfId="15240"/>
    <cellStyle name="Normal 2 3 3 2 2 2 3 2 2" xfId="50365"/>
    <cellStyle name="Normal 2 3 3 2 2 2 3 3" xfId="23199"/>
    <cellStyle name="Normal 2 3 3 2 2 2 3 4" xfId="31327"/>
    <cellStyle name="Normal 2 3 3 2 2 2 3 5" xfId="39468"/>
    <cellStyle name="Normal 2 3 3 2 2 2 3 6" xfId="57258"/>
    <cellStyle name="Normal 2 3 3 2 2 2 4" xfId="5776"/>
    <cellStyle name="Normal 2 3 3 2 2 2 4 2" xfId="16732"/>
    <cellStyle name="Normal 2 3 3 2 2 2 4 2 2" xfId="51857"/>
    <cellStyle name="Normal 2 3 3 2 2 2 4 3" xfId="24823"/>
    <cellStyle name="Normal 2 3 3 2 2 2 4 4" xfId="32951"/>
    <cellStyle name="Normal 2 3 3 2 2 2 4 5" xfId="41092"/>
    <cellStyle name="Normal 2 3 3 2 2 2 4 6" xfId="57259"/>
    <cellStyle name="Normal 2 3 3 2 2 2 5" xfId="5777"/>
    <cellStyle name="Normal 2 3 3 2 2 2 5 2" xfId="12278"/>
    <cellStyle name="Normal 2 3 3 2 2 2 5 2 2" xfId="47403"/>
    <cellStyle name="Normal 2 3 3 2 2 2 5 3" xfId="19963"/>
    <cellStyle name="Normal 2 3 3 2 2 2 5 4" xfId="28091"/>
    <cellStyle name="Normal 2 3 3 2 2 2 5 5" xfId="36232"/>
    <cellStyle name="Normal 2 3 3 2 2 2 5 6" xfId="57260"/>
    <cellStyle name="Normal 2 3 3 2 2 2 6" xfId="10748"/>
    <cellStyle name="Normal 2 3 3 2 2 2 6 2" xfId="45901"/>
    <cellStyle name="Normal 2 3 3 2 2 2 7" xfId="18327"/>
    <cellStyle name="Normal 2 3 3 2 2 2 8" xfId="26455"/>
    <cellStyle name="Normal 2 3 3 2 2 2 9" xfId="34596"/>
    <cellStyle name="Normal 2 3 3 2 2 3" xfId="5778"/>
    <cellStyle name="Normal 2 3 3 2 2 3 2" xfId="13019"/>
    <cellStyle name="Normal 2 3 3 2 2 3 2 2" xfId="48144"/>
    <cellStyle name="Normal 2 3 3 2 2 3 3" xfId="20770"/>
    <cellStyle name="Normal 2 3 3 2 2 3 4" xfId="28898"/>
    <cellStyle name="Normal 2 3 3 2 2 3 5" xfId="37039"/>
    <cellStyle name="Normal 2 3 3 2 2 3 6" xfId="57261"/>
    <cellStyle name="Normal 2 3 3 2 2 4" xfId="5779"/>
    <cellStyle name="Normal 2 3 3 2 2 4 2" xfId="14497"/>
    <cellStyle name="Normal 2 3 3 2 2 4 2 2" xfId="49622"/>
    <cellStyle name="Normal 2 3 3 2 2 4 3" xfId="22390"/>
    <cellStyle name="Normal 2 3 3 2 2 4 4" xfId="30518"/>
    <cellStyle name="Normal 2 3 3 2 2 4 5" xfId="38659"/>
    <cellStyle name="Normal 2 3 3 2 2 4 6" xfId="57262"/>
    <cellStyle name="Normal 2 3 3 2 2 5" xfId="5780"/>
    <cellStyle name="Normal 2 3 3 2 2 5 2" xfId="15989"/>
    <cellStyle name="Normal 2 3 3 2 2 5 2 2" xfId="51114"/>
    <cellStyle name="Normal 2 3 3 2 2 5 3" xfId="24014"/>
    <cellStyle name="Normal 2 3 3 2 2 5 4" xfId="32142"/>
    <cellStyle name="Normal 2 3 3 2 2 5 5" xfId="40283"/>
    <cellStyle name="Normal 2 3 3 2 2 5 6" xfId="57263"/>
    <cellStyle name="Normal 2 3 3 2 2 6" xfId="5781"/>
    <cellStyle name="Normal 2 3 3 2 2 6 2" xfId="11521"/>
    <cellStyle name="Normal 2 3 3 2 2 6 2 2" xfId="46658"/>
    <cellStyle name="Normal 2 3 3 2 2 6 3" xfId="19154"/>
    <cellStyle name="Normal 2 3 3 2 2 6 4" xfId="27282"/>
    <cellStyle name="Normal 2 3 3 2 2 6 5" xfId="35423"/>
    <cellStyle name="Normal 2 3 3 2 2 6 6" xfId="57264"/>
    <cellStyle name="Normal 2 3 3 2 2 7" xfId="9977"/>
    <cellStyle name="Normal 2 3 3 2 2 7 2" xfId="45166"/>
    <cellStyle name="Normal 2 3 3 2 2 8" xfId="17518"/>
    <cellStyle name="Normal 2 3 3 2 2 9" xfId="25646"/>
    <cellStyle name="Normal 2 3 3 2 3" xfId="5782"/>
    <cellStyle name="Normal 2 3 3 2 3 10" xfId="57265"/>
    <cellStyle name="Normal 2 3 3 2 3 2" xfId="5783"/>
    <cellStyle name="Normal 2 3 3 2 3 2 2" xfId="13482"/>
    <cellStyle name="Normal 2 3 3 2 3 2 2 2" xfId="48607"/>
    <cellStyle name="Normal 2 3 3 2 3 2 3" xfId="21280"/>
    <cellStyle name="Normal 2 3 3 2 3 2 4" xfId="29408"/>
    <cellStyle name="Normal 2 3 3 2 3 2 5" xfId="37549"/>
    <cellStyle name="Normal 2 3 3 2 3 2 6" xfId="57266"/>
    <cellStyle name="Normal 2 3 3 2 3 3" xfId="5784"/>
    <cellStyle name="Normal 2 3 3 2 3 3 2" xfId="14965"/>
    <cellStyle name="Normal 2 3 3 2 3 3 2 2" xfId="50090"/>
    <cellStyle name="Normal 2 3 3 2 3 3 3" xfId="22900"/>
    <cellStyle name="Normal 2 3 3 2 3 3 4" xfId="31028"/>
    <cellStyle name="Normal 2 3 3 2 3 3 5" xfId="39169"/>
    <cellStyle name="Normal 2 3 3 2 3 3 6" xfId="57267"/>
    <cellStyle name="Normal 2 3 3 2 3 4" xfId="5785"/>
    <cellStyle name="Normal 2 3 3 2 3 4 2" xfId="16457"/>
    <cellStyle name="Normal 2 3 3 2 3 4 2 2" xfId="51582"/>
    <cellStyle name="Normal 2 3 3 2 3 4 3" xfId="24524"/>
    <cellStyle name="Normal 2 3 3 2 3 4 4" xfId="32652"/>
    <cellStyle name="Normal 2 3 3 2 3 4 5" xfId="40793"/>
    <cellStyle name="Normal 2 3 3 2 3 4 6" xfId="57268"/>
    <cellStyle name="Normal 2 3 3 2 3 5" xfId="5786"/>
    <cellStyle name="Normal 2 3 3 2 3 5 2" xfId="12028"/>
    <cellStyle name="Normal 2 3 3 2 3 5 2 2" xfId="47159"/>
    <cellStyle name="Normal 2 3 3 2 3 5 3" xfId="19701"/>
    <cellStyle name="Normal 2 3 3 2 3 5 4" xfId="27829"/>
    <cellStyle name="Normal 2 3 3 2 3 5 5" xfId="35970"/>
    <cellStyle name="Normal 2 3 3 2 3 5 6" xfId="57269"/>
    <cellStyle name="Normal 2 3 3 2 3 6" xfId="10473"/>
    <cellStyle name="Normal 2 3 3 2 3 6 2" xfId="45626"/>
    <cellStyle name="Normal 2 3 3 2 3 7" xfId="18028"/>
    <cellStyle name="Normal 2 3 3 2 3 8" xfId="26156"/>
    <cellStyle name="Normal 2 3 3 2 3 9" xfId="34297"/>
    <cellStyle name="Normal 2 3 3 2 4" xfId="5787"/>
    <cellStyle name="Normal 2 3 3 2 4 2" xfId="12744"/>
    <cellStyle name="Normal 2 3 3 2 4 2 2" xfId="47869"/>
    <cellStyle name="Normal 2 3 3 2 4 3" xfId="20471"/>
    <cellStyle name="Normal 2 3 3 2 4 4" xfId="28599"/>
    <cellStyle name="Normal 2 3 3 2 4 5" xfId="36740"/>
    <cellStyle name="Normal 2 3 3 2 4 6" xfId="57270"/>
    <cellStyle name="Normal 2 3 3 2 5" xfId="5788"/>
    <cellStyle name="Normal 2 3 3 2 5 2" xfId="14222"/>
    <cellStyle name="Normal 2 3 3 2 5 2 2" xfId="49347"/>
    <cellStyle name="Normal 2 3 3 2 5 3" xfId="22091"/>
    <cellStyle name="Normal 2 3 3 2 5 4" xfId="30219"/>
    <cellStyle name="Normal 2 3 3 2 5 5" xfId="38360"/>
    <cellStyle name="Normal 2 3 3 2 5 6" xfId="57271"/>
    <cellStyle name="Normal 2 3 3 2 6" xfId="5789"/>
    <cellStyle name="Normal 2 3 3 2 6 2" xfId="15714"/>
    <cellStyle name="Normal 2 3 3 2 6 2 2" xfId="50839"/>
    <cellStyle name="Normal 2 3 3 2 6 3" xfId="23715"/>
    <cellStyle name="Normal 2 3 3 2 6 4" xfId="31843"/>
    <cellStyle name="Normal 2 3 3 2 6 5" xfId="39984"/>
    <cellStyle name="Normal 2 3 3 2 6 6" xfId="57272"/>
    <cellStyle name="Normal 2 3 3 2 7" xfId="5790"/>
    <cellStyle name="Normal 2 3 3 2 7 2" xfId="11254"/>
    <cellStyle name="Normal 2 3 3 2 7 2 2" xfId="46393"/>
    <cellStyle name="Normal 2 3 3 2 7 3" xfId="18867"/>
    <cellStyle name="Normal 2 3 3 2 7 4" xfId="26995"/>
    <cellStyle name="Normal 2 3 3 2 7 5" xfId="35136"/>
    <cellStyle name="Normal 2 3 3 2 7 6" xfId="57273"/>
    <cellStyle name="Normal 2 3 3 2 8" xfId="9610"/>
    <cellStyle name="Normal 2 3 3 2 8 2" xfId="44892"/>
    <cellStyle name="Normal 2 3 3 2 9" xfId="17219"/>
    <cellStyle name="Normal 2 3 3 3" xfId="5791"/>
    <cellStyle name="Normal 2 3 3 3 10" xfId="33741"/>
    <cellStyle name="Normal 2 3 3 3 11" xfId="57274"/>
    <cellStyle name="Normal 2 3 3 3 2" xfId="5792"/>
    <cellStyle name="Normal 2 3 3 3 2 10" xfId="57275"/>
    <cellStyle name="Normal 2 3 3 3 2 2" xfId="5793"/>
    <cellStyle name="Normal 2 3 3 3 2 2 2" xfId="13706"/>
    <cellStyle name="Normal 2 3 3 3 2 2 2 2" xfId="48831"/>
    <cellStyle name="Normal 2 3 3 3 2 2 3" xfId="21533"/>
    <cellStyle name="Normal 2 3 3 3 2 2 4" xfId="29661"/>
    <cellStyle name="Normal 2 3 3 3 2 2 5" xfId="37802"/>
    <cellStyle name="Normal 2 3 3 3 2 2 6" xfId="57276"/>
    <cellStyle name="Normal 2 3 3 3 2 3" xfId="5794"/>
    <cellStyle name="Normal 2 3 3 3 2 3 2" xfId="15194"/>
    <cellStyle name="Normal 2 3 3 3 2 3 2 2" xfId="50319"/>
    <cellStyle name="Normal 2 3 3 3 2 3 3" xfId="23153"/>
    <cellStyle name="Normal 2 3 3 3 2 3 4" xfId="31281"/>
    <cellStyle name="Normal 2 3 3 3 2 3 5" xfId="39422"/>
    <cellStyle name="Normal 2 3 3 3 2 3 6" xfId="57277"/>
    <cellStyle name="Normal 2 3 3 3 2 4" xfId="5795"/>
    <cellStyle name="Normal 2 3 3 3 2 4 2" xfId="16686"/>
    <cellStyle name="Normal 2 3 3 3 2 4 2 2" xfId="51811"/>
    <cellStyle name="Normal 2 3 3 3 2 4 3" xfId="24777"/>
    <cellStyle name="Normal 2 3 3 3 2 4 4" xfId="32905"/>
    <cellStyle name="Normal 2 3 3 3 2 4 5" xfId="41046"/>
    <cellStyle name="Normal 2 3 3 3 2 4 6" xfId="57278"/>
    <cellStyle name="Normal 2 3 3 3 2 5" xfId="5796"/>
    <cellStyle name="Normal 2 3 3 3 2 5 2" xfId="12232"/>
    <cellStyle name="Normal 2 3 3 3 2 5 2 2" xfId="47357"/>
    <cellStyle name="Normal 2 3 3 3 2 5 3" xfId="19917"/>
    <cellStyle name="Normal 2 3 3 3 2 5 4" xfId="28045"/>
    <cellStyle name="Normal 2 3 3 3 2 5 5" xfId="36186"/>
    <cellStyle name="Normal 2 3 3 3 2 5 6" xfId="57279"/>
    <cellStyle name="Normal 2 3 3 3 2 6" xfId="10702"/>
    <cellStyle name="Normal 2 3 3 3 2 6 2" xfId="45855"/>
    <cellStyle name="Normal 2 3 3 3 2 7" xfId="18281"/>
    <cellStyle name="Normal 2 3 3 3 2 8" xfId="26409"/>
    <cellStyle name="Normal 2 3 3 3 2 9" xfId="34550"/>
    <cellStyle name="Normal 2 3 3 3 3" xfId="5797"/>
    <cellStyle name="Normal 2 3 3 3 3 2" xfId="12973"/>
    <cellStyle name="Normal 2 3 3 3 3 2 2" xfId="48098"/>
    <cellStyle name="Normal 2 3 3 3 3 3" xfId="20724"/>
    <cellStyle name="Normal 2 3 3 3 3 4" xfId="28852"/>
    <cellStyle name="Normal 2 3 3 3 3 5" xfId="36993"/>
    <cellStyle name="Normal 2 3 3 3 3 6" xfId="57280"/>
    <cellStyle name="Normal 2 3 3 3 4" xfId="5798"/>
    <cellStyle name="Normal 2 3 3 3 4 2" xfId="14451"/>
    <cellStyle name="Normal 2 3 3 3 4 2 2" xfId="49576"/>
    <cellStyle name="Normal 2 3 3 3 4 3" xfId="22344"/>
    <cellStyle name="Normal 2 3 3 3 4 4" xfId="30472"/>
    <cellStyle name="Normal 2 3 3 3 4 5" xfId="38613"/>
    <cellStyle name="Normal 2 3 3 3 4 6" xfId="57281"/>
    <cellStyle name="Normal 2 3 3 3 5" xfId="5799"/>
    <cellStyle name="Normal 2 3 3 3 5 2" xfId="15943"/>
    <cellStyle name="Normal 2 3 3 3 5 2 2" xfId="51068"/>
    <cellStyle name="Normal 2 3 3 3 5 3" xfId="23968"/>
    <cellStyle name="Normal 2 3 3 3 5 4" xfId="32096"/>
    <cellStyle name="Normal 2 3 3 3 5 5" xfId="40237"/>
    <cellStyle name="Normal 2 3 3 3 5 6" xfId="57282"/>
    <cellStyle name="Normal 2 3 3 3 6" xfId="5800"/>
    <cellStyle name="Normal 2 3 3 3 6 2" xfId="11475"/>
    <cellStyle name="Normal 2 3 3 3 6 2 2" xfId="46612"/>
    <cellStyle name="Normal 2 3 3 3 6 3" xfId="19108"/>
    <cellStyle name="Normal 2 3 3 3 6 4" xfId="27236"/>
    <cellStyle name="Normal 2 3 3 3 6 5" xfId="35377"/>
    <cellStyle name="Normal 2 3 3 3 6 6" xfId="57283"/>
    <cellStyle name="Normal 2 3 3 3 7" xfId="9931"/>
    <cellStyle name="Normal 2 3 3 3 7 2" xfId="45120"/>
    <cellStyle name="Normal 2 3 3 3 8" xfId="17472"/>
    <cellStyle name="Normal 2 3 3 3 9" xfId="25600"/>
    <cellStyle name="Normal 2 3 3 4" xfId="5801"/>
    <cellStyle name="Normal 2 3 3 4 10" xfId="57284"/>
    <cellStyle name="Normal 2 3 3 4 2" xfId="5802"/>
    <cellStyle name="Normal 2 3 3 4 2 2" xfId="13436"/>
    <cellStyle name="Normal 2 3 3 4 2 2 2" xfId="48561"/>
    <cellStyle name="Normal 2 3 3 4 2 3" xfId="21234"/>
    <cellStyle name="Normal 2 3 3 4 2 4" xfId="29362"/>
    <cellStyle name="Normal 2 3 3 4 2 5" xfId="37503"/>
    <cellStyle name="Normal 2 3 3 4 2 6" xfId="57285"/>
    <cellStyle name="Normal 2 3 3 4 3" xfId="5803"/>
    <cellStyle name="Normal 2 3 3 4 3 2" xfId="14919"/>
    <cellStyle name="Normal 2 3 3 4 3 2 2" xfId="50044"/>
    <cellStyle name="Normal 2 3 3 4 3 3" xfId="22854"/>
    <cellStyle name="Normal 2 3 3 4 3 4" xfId="30982"/>
    <cellStyle name="Normal 2 3 3 4 3 5" xfId="39123"/>
    <cellStyle name="Normal 2 3 3 4 3 6" xfId="57286"/>
    <cellStyle name="Normal 2 3 3 4 4" xfId="5804"/>
    <cellStyle name="Normal 2 3 3 4 4 2" xfId="16411"/>
    <cellStyle name="Normal 2 3 3 4 4 2 2" xfId="51536"/>
    <cellStyle name="Normal 2 3 3 4 4 3" xfId="24478"/>
    <cellStyle name="Normal 2 3 3 4 4 4" xfId="32606"/>
    <cellStyle name="Normal 2 3 3 4 4 5" xfId="40747"/>
    <cellStyle name="Normal 2 3 3 4 4 6" xfId="57287"/>
    <cellStyle name="Normal 2 3 3 4 5" xfId="5805"/>
    <cellStyle name="Normal 2 3 3 4 5 2" xfId="11982"/>
    <cellStyle name="Normal 2 3 3 4 5 2 2" xfId="47113"/>
    <cellStyle name="Normal 2 3 3 4 5 3" xfId="19655"/>
    <cellStyle name="Normal 2 3 3 4 5 4" xfId="27783"/>
    <cellStyle name="Normal 2 3 3 4 5 5" xfId="35924"/>
    <cellStyle name="Normal 2 3 3 4 5 6" xfId="57288"/>
    <cellStyle name="Normal 2 3 3 4 6" xfId="10427"/>
    <cellStyle name="Normal 2 3 3 4 6 2" xfId="45580"/>
    <cellStyle name="Normal 2 3 3 4 7" xfId="17982"/>
    <cellStyle name="Normal 2 3 3 4 8" xfId="26110"/>
    <cellStyle name="Normal 2 3 3 4 9" xfId="34251"/>
    <cellStyle name="Normal 2 3 3 5" xfId="5806"/>
    <cellStyle name="Normal 2 3 3 5 2" xfId="12698"/>
    <cellStyle name="Normal 2 3 3 5 2 2" xfId="47823"/>
    <cellStyle name="Normal 2 3 3 5 3" xfId="20425"/>
    <cellStyle name="Normal 2 3 3 5 4" xfId="28553"/>
    <cellStyle name="Normal 2 3 3 5 5" xfId="36694"/>
    <cellStyle name="Normal 2 3 3 5 6" xfId="57289"/>
    <cellStyle name="Normal 2 3 3 6" xfId="5807"/>
    <cellStyle name="Normal 2 3 3 6 2" xfId="14176"/>
    <cellStyle name="Normal 2 3 3 6 2 2" xfId="49301"/>
    <cellStyle name="Normal 2 3 3 6 3" xfId="22045"/>
    <cellStyle name="Normal 2 3 3 6 4" xfId="30173"/>
    <cellStyle name="Normal 2 3 3 6 5" xfId="38314"/>
    <cellStyle name="Normal 2 3 3 6 6" xfId="57290"/>
    <cellStyle name="Normal 2 3 3 7" xfId="5808"/>
    <cellStyle name="Normal 2 3 3 7 2" xfId="15668"/>
    <cellStyle name="Normal 2 3 3 7 2 2" xfId="50793"/>
    <cellStyle name="Normal 2 3 3 7 3" xfId="23669"/>
    <cellStyle name="Normal 2 3 3 7 4" xfId="31797"/>
    <cellStyle name="Normal 2 3 3 7 5" xfId="39938"/>
    <cellStyle name="Normal 2 3 3 7 6" xfId="57291"/>
    <cellStyle name="Normal 2 3 3 8" xfId="5809"/>
    <cellStyle name="Normal 2 3 3 8 2" xfId="11208"/>
    <cellStyle name="Normal 2 3 3 8 2 2" xfId="46347"/>
    <cellStyle name="Normal 2 3 3 8 3" xfId="18821"/>
    <cellStyle name="Normal 2 3 3 8 4" xfId="26949"/>
    <cellStyle name="Normal 2 3 3 8 5" xfId="35090"/>
    <cellStyle name="Normal 2 3 3 8 6" xfId="57292"/>
    <cellStyle name="Normal 2 3 3 9" xfId="476"/>
    <cellStyle name="Normal 2 3 3 9 2" xfId="33506"/>
    <cellStyle name="Normal 2 3 4" xfId="5810"/>
    <cellStyle name="Normal 2 3 4 10" xfId="25313"/>
    <cellStyle name="Normal 2 3 4 11" xfId="33441"/>
    <cellStyle name="Normal 2 3 4 12" xfId="57293"/>
    <cellStyle name="Normal 2 3 4 2" xfId="5811"/>
    <cellStyle name="Normal 2 3 4 2 10" xfId="33753"/>
    <cellStyle name="Normal 2 3 4 2 11" xfId="57294"/>
    <cellStyle name="Normal 2 3 4 2 2" xfId="5812"/>
    <cellStyle name="Normal 2 3 4 2 2 10" xfId="57295"/>
    <cellStyle name="Normal 2 3 4 2 2 2" xfId="5813"/>
    <cellStyle name="Normal 2 3 4 2 2 2 2" xfId="13718"/>
    <cellStyle name="Normal 2 3 4 2 2 2 2 2" xfId="48843"/>
    <cellStyle name="Normal 2 3 4 2 2 2 3" xfId="21545"/>
    <cellStyle name="Normal 2 3 4 2 2 2 4" xfId="29673"/>
    <cellStyle name="Normal 2 3 4 2 2 2 5" xfId="37814"/>
    <cellStyle name="Normal 2 3 4 2 2 2 6" xfId="57296"/>
    <cellStyle name="Normal 2 3 4 2 2 3" xfId="5814"/>
    <cellStyle name="Normal 2 3 4 2 2 3 2" xfId="15206"/>
    <cellStyle name="Normal 2 3 4 2 2 3 2 2" xfId="50331"/>
    <cellStyle name="Normal 2 3 4 2 2 3 3" xfId="23165"/>
    <cellStyle name="Normal 2 3 4 2 2 3 4" xfId="31293"/>
    <cellStyle name="Normal 2 3 4 2 2 3 5" xfId="39434"/>
    <cellStyle name="Normal 2 3 4 2 2 3 6" xfId="57297"/>
    <cellStyle name="Normal 2 3 4 2 2 4" xfId="5815"/>
    <cellStyle name="Normal 2 3 4 2 2 4 2" xfId="16698"/>
    <cellStyle name="Normal 2 3 4 2 2 4 2 2" xfId="51823"/>
    <cellStyle name="Normal 2 3 4 2 2 4 3" xfId="24789"/>
    <cellStyle name="Normal 2 3 4 2 2 4 4" xfId="32917"/>
    <cellStyle name="Normal 2 3 4 2 2 4 5" xfId="41058"/>
    <cellStyle name="Normal 2 3 4 2 2 4 6" xfId="57298"/>
    <cellStyle name="Normal 2 3 4 2 2 5" xfId="5816"/>
    <cellStyle name="Normal 2 3 4 2 2 5 2" xfId="12244"/>
    <cellStyle name="Normal 2 3 4 2 2 5 2 2" xfId="47369"/>
    <cellStyle name="Normal 2 3 4 2 2 5 3" xfId="19929"/>
    <cellStyle name="Normal 2 3 4 2 2 5 4" xfId="28057"/>
    <cellStyle name="Normal 2 3 4 2 2 5 5" xfId="36198"/>
    <cellStyle name="Normal 2 3 4 2 2 5 6" xfId="57299"/>
    <cellStyle name="Normal 2 3 4 2 2 6" xfId="10714"/>
    <cellStyle name="Normal 2 3 4 2 2 6 2" xfId="45867"/>
    <cellStyle name="Normal 2 3 4 2 2 7" xfId="18293"/>
    <cellStyle name="Normal 2 3 4 2 2 8" xfId="26421"/>
    <cellStyle name="Normal 2 3 4 2 2 9" xfId="34562"/>
    <cellStyle name="Normal 2 3 4 2 3" xfId="5817"/>
    <cellStyle name="Normal 2 3 4 2 3 2" xfId="12985"/>
    <cellStyle name="Normal 2 3 4 2 3 2 2" xfId="48110"/>
    <cellStyle name="Normal 2 3 4 2 3 3" xfId="20736"/>
    <cellStyle name="Normal 2 3 4 2 3 4" xfId="28864"/>
    <cellStyle name="Normal 2 3 4 2 3 5" xfId="37005"/>
    <cellStyle name="Normal 2 3 4 2 3 6" xfId="57300"/>
    <cellStyle name="Normal 2 3 4 2 4" xfId="5818"/>
    <cellStyle name="Normal 2 3 4 2 4 2" xfId="14463"/>
    <cellStyle name="Normal 2 3 4 2 4 2 2" xfId="49588"/>
    <cellStyle name="Normal 2 3 4 2 4 3" xfId="22356"/>
    <cellStyle name="Normal 2 3 4 2 4 4" xfId="30484"/>
    <cellStyle name="Normal 2 3 4 2 4 5" xfId="38625"/>
    <cellStyle name="Normal 2 3 4 2 4 6" xfId="57301"/>
    <cellStyle name="Normal 2 3 4 2 5" xfId="5819"/>
    <cellStyle name="Normal 2 3 4 2 5 2" xfId="15955"/>
    <cellStyle name="Normal 2 3 4 2 5 2 2" xfId="51080"/>
    <cellStyle name="Normal 2 3 4 2 5 3" xfId="23980"/>
    <cellStyle name="Normal 2 3 4 2 5 4" xfId="32108"/>
    <cellStyle name="Normal 2 3 4 2 5 5" xfId="40249"/>
    <cellStyle name="Normal 2 3 4 2 5 6" xfId="57302"/>
    <cellStyle name="Normal 2 3 4 2 6" xfId="5820"/>
    <cellStyle name="Normal 2 3 4 2 6 2" xfId="11487"/>
    <cellStyle name="Normal 2 3 4 2 6 2 2" xfId="46624"/>
    <cellStyle name="Normal 2 3 4 2 6 3" xfId="19120"/>
    <cellStyle name="Normal 2 3 4 2 6 4" xfId="27248"/>
    <cellStyle name="Normal 2 3 4 2 6 5" xfId="35389"/>
    <cellStyle name="Normal 2 3 4 2 6 6" xfId="57303"/>
    <cellStyle name="Normal 2 3 4 2 7" xfId="9943"/>
    <cellStyle name="Normal 2 3 4 2 7 2" xfId="45132"/>
    <cellStyle name="Normal 2 3 4 2 8" xfId="17484"/>
    <cellStyle name="Normal 2 3 4 2 9" xfId="25612"/>
    <cellStyle name="Normal 2 3 4 3" xfId="5821"/>
    <cellStyle name="Normal 2 3 4 3 10" xfId="57304"/>
    <cellStyle name="Normal 2 3 4 3 2" xfId="5822"/>
    <cellStyle name="Normal 2 3 4 3 2 2" xfId="13448"/>
    <cellStyle name="Normal 2 3 4 3 2 2 2" xfId="48573"/>
    <cellStyle name="Normal 2 3 4 3 2 3" xfId="21246"/>
    <cellStyle name="Normal 2 3 4 3 2 4" xfId="29374"/>
    <cellStyle name="Normal 2 3 4 3 2 5" xfId="37515"/>
    <cellStyle name="Normal 2 3 4 3 2 6" xfId="57305"/>
    <cellStyle name="Normal 2 3 4 3 3" xfId="5823"/>
    <cellStyle name="Normal 2 3 4 3 3 2" xfId="14931"/>
    <cellStyle name="Normal 2 3 4 3 3 2 2" xfId="50056"/>
    <cellStyle name="Normal 2 3 4 3 3 3" xfId="22866"/>
    <cellStyle name="Normal 2 3 4 3 3 4" xfId="30994"/>
    <cellStyle name="Normal 2 3 4 3 3 5" xfId="39135"/>
    <cellStyle name="Normal 2 3 4 3 3 6" xfId="57306"/>
    <cellStyle name="Normal 2 3 4 3 4" xfId="5824"/>
    <cellStyle name="Normal 2 3 4 3 4 2" xfId="16423"/>
    <cellStyle name="Normal 2 3 4 3 4 2 2" xfId="51548"/>
    <cellStyle name="Normal 2 3 4 3 4 3" xfId="24490"/>
    <cellStyle name="Normal 2 3 4 3 4 4" xfId="32618"/>
    <cellStyle name="Normal 2 3 4 3 4 5" xfId="40759"/>
    <cellStyle name="Normal 2 3 4 3 4 6" xfId="57307"/>
    <cellStyle name="Normal 2 3 4 3 5" xfId="5825"/>
    <cellStyle name="Normal 2 3 4 3 5 2" xfId="11994"/>
    <cellStyle name="Normal 2 3 4 3 5 2 2" xfId="47125"/>
    <cellStyle name="Normal 2 3 4 3 5 3" xfId="19667"/>
    <cellStyle name="Normal 2 3 4 3 5 4" xfId="27795"/>
    <cellStyle name="Normal 2 3 4 3 5 5" xfId="35936"/>
    <cellStyle name="Normal 2 3 4 3 5 6" xfId="57308"/>
    <cellStyle name="Normal 2 3 4 3 6" xfId="10439"/>
    <cellStyle name="Normal 2 3 4 3 6 2" xfId="45592"/>
    <cellStyle name="Normal 2 3 4 3 7" xfId="17994"/>
    <cellStyle name="Normal 2 3 4 3 8" xfId="26122"/>
    <cellStyle name="Normal 2 3 4 3 9" xfId="34263"/>
    <cellStyle name="Normal 2 3 4 4" xfId="5826"/>
    <cellStyle name="Normal 2 3 4 4 2" xfId="12710"/>
    <cellStyle name="Normal 2 3 4 4 2 2" xfId="47835"/>
    <cellStyle name="Normal 2 3 4 4 3" xfId="20437"/>
    <cellStyle name="Normal 2 3 4 4 4" xfId="28565"/>
    <cellStyle name="Normal 2 3 4 4 5" xfId="36706"/>
    <cellStyle name="Normal 2 3 4 4 6" xfId="57309"/>
    <cellStyle name="Normal 2 3 4 5" xfId="5827"/>
    <cellStyle name="Normal 2 3 4 5 2" xfId="14188"/>
    <cellStyle name="Normal 2 3 4 5 2 2" xfId="49313"/>
    <cellStyle name="Normal 2 3 4 5 3" xfId="22057"/>
    <cellStyle name="Normal 2 3 4 5 4" xfId="30185"/>
    <cellStyle name="Normal 2 3 4 5 5" xfId="38326"/>
    <cellStyle name="Normal 2 3 4 5 6" xfId="57310"/>
    <cellStyle name="Normal 2 3 4 6" xfId="5828"/>
    <cellStyle name="Normal 2 3 4 6 2" xfId="15680"/>
    <cellStyle name="Normal 2 3 4 6 2 2" xfId="50805"/>
    <cellStyle name="Normal 2 3 4 6 3" xfId="23681"/>
    <cellStyle name="Normal 2 3 4 6 4" xfId="31809"/>
    <cellStyle name="Normal 2 3 4 6 5" xfId="39950"/>
    <cellStyle name="Normal 2 3 4 6 6" xfId="57311"/>
    <cellStyle name="Normal 2 3 4 7" xfId="5829"/>
    <cellStyle name="Normal 2 3 4 7 2" xfId="11220"/>
    <cellStyle name="Normal 2 3 4 7 2 2" xfId="46359"/>
    <cellStyle name="Normal 2 3 4 7 3" xfId="18833"/>
    <cellStyle name="Normal 2 3 4 7 4" xfId="26961"/>
    <cellStyle name="Normal 2 3 4 7 5" xfId="35102"/>
    <cellStyle name="Normal 2 3 4 7 6" xfId="57312"/>
    <cellStyle name="Normal 2 3 4 8" xfId="9576"/>
    <cellStyle name="Normal 2 3 4 8 2" xfId="44858"/>
    <cellStyle name="Normal 2 3 4 9" xfId="17185"/>
    <cellStyle name="Normal 2 3 5" xfId="5830"/>
    <cellStyle name="Normal 2 3 5 2" xfId="5831"/>
    <cellStyle name="Normal 2 3 5 2 2" xfId="10002"/>
    <cellStyle name="Normal 2 3 5 2 3" xfId="57314"/>
    <cellStyle name="Normal 2 3 5 3" xfId="9635"/>
    <cellStyle name="Normal 2 3 5 4" xfId="57313"/>
    <cellStyle name="Normal 2 3 6" xfId="5832"/>
    <cellStyle name="Normal 2 3 6 2" xfId="9842"/>
    <cellStyle name="Normal 2 3 6 3" xfId="57315"/>
    <cellStyle name="Normal 2 3 7" xfId="5833"/>
    <cellStyle name="Normal 2 3 7 10" xfId="33707"/>
    <cellStyle name="Normal 2 3 7 11" xfId="57316"/>
    <cellStyle name="Normal 2 3 7 2" xfId="5834"/>
    <cellStyle name="Normal 2 3 7 2 10" xfId="57317"/>
    <cellStyle name="Normal 2 3 7 2 2" xfId="5835"/>
    <cellStyle name="Normal 2 3 7 2 2 2" xfId="13672"/>
    <cellStyle name="Normal 2 3 7 2 2 2 2" xfId="48797"/>
    <cellStyle name="Normal 2 3 7 2 2 3" xfId="21499"/>
    <cellStyle name="Normal 2 3 7 2 2 4" xfId="29627"/>
    <cellStyle name="Normal 2 3 7 2 2 5" xfId="37768"/>
    <cellStyle name="Normal 2 3 7 2 2 6" xfId="57318"/>
    <cellStyle name="Normal 2 3 7 2 3" xfId="5836"/>
    <cellStyle name="Normal 2 3 7 2 3 2" xfId="15160"/>
    <cellStyle name="Normal 2 3 7 2 3 2 2" xfId="50285"/>
    <cellStyle name="Normal 2 3 7 2 3 3" xfId="23119"/>
    <cellStyle name="Normal 2 3 7 2 3 4" xfId="31247"/>
    <cellStyle name="Normal 2 3 7 2 3 5" xfId="39388"/>
    <cellStyle name="Normal 2 3 7 2 3 6" xfId="57319"/>
    <cellStyle name="Normal 2 3 7 2 4" xfId="5837"/>
    <cellStyle name="Normal 2 3 7 2 4 2" xfId="16652"/>
    <cellStyle name="Normal 2 3 7 2 4 2 2" xfId="51777"/>
    <cellStyle name="Normal 2 3 7 2 4 3" xfId="24743"/>
    <cellStyle name="Normal 2 3 7 2 4 4" xfId="32871"/>
    <cellStyle name="Normal 2 3 7 2 4 5" xfId="41012"/>
    <cellStyle name="Normal 2 3 7 2 4 6" xfId="57320"/>
    <cellStyle name="Normal 2 3 7 2 5" xfId="5838"/>
    <cellStyle name="Normal 2 3 7 2 5 2" xfId="12198"/>
    <cellStyle name="Normal 2 3 7 2 5 2 2" xfId="47323"/>
    <cellStyle name="Normal 2 3 7 2 5 3" xfId="19883"/>
    <cellStyle name="Normal 2 3 7 2 5 4" xfId="28011"/>
    <cellStyle name="Normal 2 3 7 2 5 5" xfId="36152"/>
    <cellStyle name="Normal 2 3 7 2 5 6" xfId="57321"/>
    <cellStyle name="Normal 2 3 7 2 6" xfId="10668"/>
    <cellStyle name="Normal 2 3 7 2 6 2" xfId="45821"/>
    <cellStyle name="Normal 2 3 7 2 7" xfId="18247"/>
    <cellStyle name="Normal 2 3 7 2 8" xfId="26375"/>
    <cellStyle name="Normal 2 3 7 2 9" xfId="34516"/>
    <cellStyle name="Normal 2 3 7 3" xfId="5839"/>
    <cellStyle name="Normal 2 3 7 3 2" xfId="12939"/>
    <cellStyle name="Normal 2 3 7 3 2 2" xfId="48064"/>
    <cellStyle name="Normal 2 3 7 3 3" xfId="20690"/>
    <cellStyle name="Normal 2 3 7 3 4" xfId="28818"/>
    <cellStyle name="Normal 2 3 7 3 5" xfId="36959"/>
    <cellStyle name="Normal 2 3 7 3 6" xfId="57322"/>
    <cellStyle name="Normal 2 3 7 4" xfId="5840"/>
    <cellStyle name="Normal 2 3 7 4 2" xfId="14417"/>
    <cellStyle name="Normal 2 3 7 4 2 2" xfId="49542"/>
    <cellStyle name="Normal 2 3 7 4 3" xfId="22310"/>
    <cellStyle name="Normal 2 3 7 4 4" xfId="30438"/>
    <cellStyle name="Normal 2 3 7 4 5" xfId="38579"/>
    <cellStyle name="Normal 2 3 7 4 6" xfId="57323"/>
    <cellStyle name="Normal 2 3 7 5" xfId="5841"/>
    <cellStyle name="Normal 2 3 7 5 2" xfId="15909"/>
    <cellStyle name="Normal 2 3 7 5 2 2" xfId="51034"/>
    <cellStyle name="Normal 2 3 7 5 3" xfId="23934"/>
    <cellStyle name="Normal 2 3 7 5 4" xfId="32062"/>
    <cellStyle name="Normal 2 3 7 5 5" xfId="40203"/>
    <cellStyle name="Normal 2 3 7 5 6" xfId="57324"/>
    <cellStyle name="Normal 2 3 7 6" xfId="5842"/>
    <cellStyle name="Normal 2 3 7 6 2" xfId="11441"/>
    <cellStyle name="Normal 2 3 7 6 2 2" xfId="46578"/>
    <cellStyle name="Normal 2 3 7 6 3" xfId="19074"/>
    <cellStyle name="Normal 2 3 7 6 4" xfId="27202"/>
    <cellStyle name="Normal 2 3 7 6 5" xfId="35343"/>
    <cellStyle name="Normal 2 3 7 6 6" xfId="57325"/>
    <cellStyle name="Normal 2 3 7 7" xfId="9895"/>
    <cellStyle name="Normal 2 3 7 7 2" xfId="45086"/>
    <cellStyle name="Normal 2 3 7 8" xfId="17438"/>
    <cellStyle name="Normal 2 3 7 9" xfId="25566"/>
    <cellStyle name="Normal 2 3 8" xfId="5843"/>
    <cellStyle name="Normal 2 3 8 10" xfId="57326"/>
    <cellStyle name="Normal 2 3 8 2" xfId="5844"/>
    <cellStyle name="Normal 2 3 8 2 2" xfId="13402"/>
    <cellStyle name="Normal 2 3 8 2 2 2" xfId="48527"/>
    <cellStyle name="Normal 2 3 8 2 3" xfId="21200"/>
    <cellStyle name="Normal 2 3 8 2 4" xfId="29328"/>
    <cellStyle name="Normal 2 3 8 2 5" xfId="37469"/>
    <cellStyle name="Normal 2 3 8 2 6" xfId="57327"/>
    <cellStyle name="Normal 2 3 8 3" xfId="5845"/>
    <cellStyle name="Normal 2 3 8 3 2" xfId="14885"/>
    <cellStyle name="Normal 2 3 8 3 2 2" xfId="50010"/>
    <cellStyle name="Normal 2 3 8 3 3" xfId="22820"/>
    <cellStyle name="Normal 2 3 8 3 4" xfId="30948"/>
    <cellStyle name="Normal 2 3 8 3 5" xfId="39089"/>
    <cellStyle name="Normal 2 3 8 3 6" xfId="57328"/>
    <cellStyle name="Normal 2 3 8 4" xfId="5846"/>
    <cellStyle name="Normal 2 3 8 4 2" xfId="16377"/>
    <cellStyle name="Normal 2 3 8 4 2 2" xfId="51502"/>
    <cellStyle name="Normal 2 3 8 4 3" xfId="24444"/>
    <cellStyle name="Normal 2 3 8 4 4" xfId="32572"/>
    <cellStyle name="Normal 2 3 8 4 5" xfId="40713"/>
    <cellStyle name="Normal 2 3 8 4 6" xfId="57329"/>
    <cellStyle name="Normal 2 3 8 5" xfId="5847"/>
    <cellStyle name="Normal 2 3 8 5 2" xfId="11946"/>
    <cellStyle name="Normal 2 3 8 5 2 2" xfId="47079"/>
    <cellStyle name="Normal 2 3 8 5 3" xfId="19621"/>
    <cellStyle name="Normal 2 3 8 5 4" xfId="27749"/>
    <cellStyle name="Normal 2 3 8 5 5" xfId="35890"/>
    <cellStyle name="Normal 2 3 8 5 6" xfId="57330"/>
    <cellStyle name="Normal 2 3 8 6" xfId="10393"/>
    <cellStyle name="Normal 2 3 8 6 2" xfId="45546"/>
    <cellStyle name="Normal 2 3 8 7" xfId="17948"/>
    <cellStyle name="Normal 2 3 8 8" xfId="26076"/>
    <cellStyle name="Normal 2 3 8 9" xfId="34217"/>
    <cellStyle name="Normal 2 3 9" xfId="5848"/>
    <cellStyle name="Normal 2 3 9 2" xfId="12664"/>
    <cellStyle name="Normal 2 3 9 2 2" xfId="47789"/>
    <cellStyle name="Normal 2 3 9 3" xfId="20391"/>
    <cellStyle name="Normal 2 3 9 4" xfId="28519"/>
    <cellStyle name="Normal 2 3 9 5" xfId="36660"/>
    <cellStyle name="Normal 2 3 9 6" xfId="57331"/>
    <cellStyle name="Normal 2 4" xfId="286"/>
    <cellStyle name="Normal 2 4 10" xfId="5850"/>
    <cellStyle name="Normal 2 4 10 10" xfId="34190"/>
    <cellStyle name="Normal 2 4 10 11" xfId="57333"/>
    <cellStyle name="Normal 2 4 10 2" xfId="5851"/>
    <cellStyle name="Normal 2 4 10 2 10" xfId="57334"/>
    <cellStyle name="Normal 2 4 10 2 2" xfId="5852"/>
    <cellStyle name="Normal 2 4 10 2 2 2" xfId="14113"/>
    <cellStyle name="Normal 2 4 10 2 2 2 2" xfId="49238"/>
    <cellStyle name="Normal 2 4 10 2 2 3" xfId="21982"/>
    <cellStyle name="Normal 2 4 10 2 2 4" xfId="30110"/>
    <cellStyle name="Normal 2 4 10 2 2 5" xfId="38251"/>
    <cellStyle name="Normal 2 4 10 2 2 6" xfId="57335"/>
    <cellStyle name="Normal 2 4 10 2 3" xfId="5853"/>
    <cellStyle name="Normal 2 4 10 2 3 2" xfId="15601"/>
    <cellStyle name="Normal 2 4 10 2 3 2 2" xfId="50726"/>
    <cellStyle name="Normal 2 4 10 2 3 3" xfId="23602"/>
    <cellStyle name="Normal 2 4 10 2 3 4" xfId="31730"/>
    <cellStyle name="Normal 2 4 10 2 3 5" xfId="39871"/>
    <cellStyle name="Normal 2 4 10 2 3 6" xfId="57336"/>
    <cellStyle name="Normal 2 4 10 2 4" xfId="5854"/>
    <cellStyle name="Normal 2 4 10 2 4 2" xfId="17093"/>
    <cellStyle name="Normal 2 4 10 2 4 2 2" xfId="52218"/>
    <cellStyle name="Normal 2 4 10 2 4 3" xfId="25226"/>
    <cellStyle name="Normal 2 4 10 2 4 4" xfId="33354"/>
    <cellStyle name="Normal 2 4 10 2 4 5" xfId="41495"/>
    <cellStyle name="Normal 2 4 10 2 4 6" xfId="57337"/>
    <cellStyle name="Normal 2 4 10 2 5" xfId="5855"/>
    <cellStyle name="Normal 2 4 10 2 5 2" xfId="12639"/>
    <cellStyle name="Normal 2 4 10 2 5 2 2" xfId="47764"/>
    <cellStyle name="Normal 2 4 10 2 5 3" xfId="20366"/>
    <cellStyle name="Normal 2 4 10 2 5 4" xfId="28494"/>
    <cellStyle name="Normal 2 4 10 2 5 5" xfId="36635"/>
    <cellStyle name="Normal 2 4 10 2 5 6" xfId="57338"/>
    <cellStyle name="Normal 2 4 10 2 6" xfId="11110"/>
    <cellStyle name="Normal 2 4 10 2 6 2" xfId="46262"/>
    <cellStyle name="Normal 2 4 10 2 7" xfId="18730"/>
    <cellStyle name="Normal 2 4 10 2 8" xfId="26858"/>
    <cellStyle name="Normal 2 4 10 2 9" xfId="34999"/>
    <cellStyle name="Normal 2 4 10 3" xfId="5856"/>
    <cellStyle name="Normal 2 4 10 3 2" xfId="13375"/>
    <cellStyle name="Normal 2 4 10 3 2 2" xfId="48500"/>
    <cellStyle name="Normal 2 4 10 3 3" xfId="21173"/>
    <cellStyle name="Normal 2 4 10 3 4" xfId="29301"/>
    <cellStyle name="Normal 2 4 10 3 5" xfId="37442"/>
    <cellStyle name="Normal 2 4 10 3 6" xfId="57339"/>
    <cellStyle name="Normal 2 4 10 4" xfId="5857"/>
    <cellStyle name="Normal 2 4 10 4 2" xfId="14858"/>
    <cellStyle name="Normal 2 4 10 4 2 2" xfId="49983"/>
    <cellStyle name="Normal 2 4 10 4 3" xfId="22793"/>
    <cellStyle name="Normal 2 4 10 4 4" xfId="30921"/>
    <cellStyle name="Normal 2 4 10 4 5" xfId="39062"/>
    <cellStyle name="Normal 2 4 10 4 6" xfId="57340"/>
    <cellStyle name="Normal 2 4 10 5" xfId="5858"/>
    <cellStyle name="Normal 2 4 10 5 2" xfId="16350"/>
    <cellStyle name="Normal 2 4 10 5 2 2" xfId="51475"/>
    <cellStyle name="Normal 2 4 10 5 3" xfId="24417"/>
    <cellStyle name="Normal 2 4 10 5 4" xfId="32545"/>
    <cellStyle name="Normal 2 4 10 5 5" xfId="40686"/>
    <cellStyle name="Normal 2 4 10 5 6" xfId="57341"/>
    <cellStyle name="Normal 2 4 10 6" xfId="5859"/>
    <cellStyle name="Normal 2 4 10 6 2" xfId="11882"/>
    <cellStyle name="Normal 2 4 10 6 2 2" xfId="47019"/>
    <cellStyle name="Normal 2 4 10 6 3" xfId="19557"/>
    <cellStyle name="Normal 2 4 10 6 4" xfId="27685"/>
    <cellStyle name="Normal 2 4 10 6 5" xfId="35826"/>
    <cellStyle name="Normal 2 4 10 6 6" xfId="57342"/>
    <cellStyle name="Normal 2 4 10 7" xfId="10366"/>
    <cellStyle name="Normal 2 4 10 7 2" xfId="45522"/>
    <cellStyle name="Normal 2 4 10 8" xfId="17921"/>
    <cellStyle name="Normal 2 4 10 9" xfId="26049"/>
    <cellStyle name="Normal 2 4 11" xfId="5860"/>
    <cellStyle name="Normal 2 4 11 10" xfId="34223"/>
    <cellStyle name="Normal 2 4 11 11" xfId="57343"/>
    <cellStyle name="Normal 2 4 11 2" xfId="5861"/>
    <cellStyle name="Normal 2 4 11 2 2" xfId="11952"/>
    <cellStyle name="Normal 2 4 11 2 2 2" xfId="47085"/>
    <cellStyle name="Normal 2 4 11 2 3" xfId="19627"/>
    <cellStyle name="Normal 2 4 11 2 4" xfId="27755"/>
    <cellStyle name="Normal 2 4 11 2 5" xfId="35896"/>
    <cellStyle name="Normal 2 4 11 2 6" xfId="57344"/>
    <cellStyle name="Normal 2 4 11 3" xfId="5862"/>
    <cellStyle name="Normal 2 4 11 3 2" xfId="13408"/>
    <cellStyle name="Normal 2 4 11 3 2 2" xfId="48533"/>
    <cellStyle name="Normal 2 4 11 3 3" xfId="21206"/>
    <cellStyle name="Normal 2 4 11 3 4" xfId="29334"/>
    <cellStyle name="Normal 2 4 11 3 5" xfId="37475"/>
    <cellStyle name="Normal 2 4 11 3 6" xfId="57345"/>
    <cellStyle name="Normal 2 4 11 4" xfId="5863"/>
    <cellStyle name="Normal 2 4 11 4 2" xfId="14891"/>
    <cellStyle name="Normal 2 4 11 4 2 2" xfId="50016"/>
    <cellStyle name="Normal 2 4 11 4 3" xfId="22826"/>
    <cellStyle name="Normal 2 4 11 4 4" xfId="30954"/>
    <cellStyle name="Normal 2 4 11 4 5" xfId="39095"/>
    <cellStyle name="Normal 2 4 11 4 6" xfId="57346"/>
    <cellStyle name="Normal 2 4 11 5" xfId="5864"/>
    <cellStyle name="Normal 2 4 11 5 2" xfId="16383"/>
    <cellStyle name="Normal 2 4 11 5 2 2" xfId="51508"/>
    <cellStyle name="Normal 2 4 11 5 3" xfId="24450"/>
    <cellStyle name="Normal 2 4 11 5 4" xfId="32578"/>
    <cellStyle name="Normal 2 4 11 5 5" xfId="40719"/>
    <cellStyle name="Normal 2 4 11 5 6" xfId="57347"/>
    <cellStyle name="Normal 2 4 11 6" xfId="5865"/>
    <cellStyle name="Normal 2 4 11 6 2" xfId="11179"/>
    <cellStyle name="Normal 2 4 11 6 2 2" xfId="46319"/>
    <cellStyle name="Normal 2 4 11 6 3" xfId="18793"/>
    <cellStyle name="Normal 2 4 11 6 4" xfId="26921"/>
    <cellStyle name="Normal 2 4 11 6 5" xfId="35062"/>
    <cellStyle name="Normal 2 4 11 6 6" xfId="57348"/>
    <cellStyle name="Normal 2 4 11 7" xfId="10399"/>
    <cellStyle name="Normal 2 4 11 7 2" xfId="45552"/>
    <cellStyle name="Normal 2 4 11 8" xfId="17954"/>
    <cellStyle name="Normal 2 4 11 9" xfId="26082"/>
    <cellStyle name="Normal 2 4 12" xfId="5866"/>
    <cellStyle name="Normal 2 4 12 2" xfId="11944"/>
    <cellStyle name="Normal 2 4 12 2 2" xfId="47077"/>
    <cellStyle name="Normal 2 4 12 3" xfId="19619"/>
    <cellStyle name="Normal 2 4 12 4" xfId="27747"/>
    <cellStyle name="Normal 2 4 12 5" xfId="35888"/>
    <cellStyle name="Normal 2 4 12 6" xfId="57349"/>
    <cellStyle name="Normal 2 4 13" xfId="5867"/>
    <cellStyle name="Normal 2 4 13 2" xfId="12670"/>
    <cellStyle name="Normal 2 4 13 2 2" xfId="47795"/>
    <cellStyle name="Normal 2 4 13 3" xfId="20397"/>
    <cellStyle name="Normal 2 4 13 4" xfId="28525"/>
    <cellStyle name="Normal 2 4 13 5" xfId="36666"/>
    <cellStyle name="Normal 2 4 13 6" xfId="57350"/>
    <cellStyle name="Normal 2 4 14" xfId="5868"/>
    <cellStyle name="Normal 2 4 14 2" xfId="14148"/>
    <cellStyle name="Normal 2 4 14 2 2" xfId="49273"/>
    <cellStyle name="Normal 2 4 14 3" xfId="22017"/>
    <cellStyle name="Normal 2 4 14 4" xfId="30145"/>
    <cellStyle name="Normal 2 4 14 5" xfId="38286"/>
    <cellStyle name="Normal 2 4 14 6" xfId="57351"/>
    <cellStyle name="Normal 2 4 15" xfId="5869"/>
    <cellStyle name="Normal 2 4 15 2" xfId="15640"/>
    <cellStyle name="Normal 2 4 15 2 2" xfId="50765"/>
    <cellStyle name="Normal 2 4 15 3" xfId="23641"/>
    <cellStyle name="Normal 2 4 15 4" xfId="31769"/>
    <cellStyle name="Normal 2 4 15 5" xfId="39910"/>
    <cellStyle name="Normal 2 4 15 6" xfId="57352"/>
    <cellStyle name="Normal 2 4 16" xfId="5870"/>
    <cellStyle name="Normal 2 4 16 2" xfId="11161"/>
    <cellStyle name="Normal 2 4 16 2 2" xfId="46301"/>
    <cellStyle name="Normal 2 4 16 3" xfId="18773"/>
    <cellStyle name="Normal 2 4 16 4" xfId="26901"/>
    <cellStyle name="Normal 2 4 16 5" xfId="35042"/>
    <cellStyle name="Normal 2 4 16 6" xfId="57353"/>
    <cellStyle name="Normal 2 4 17" xfId="5849"/>
    <cellStyle name="Normal 2 4 18" xfId="3051"/>
    <cellStyle name="Normal 2 4 18 2" xfId="43523"/>
    <cellStyle name="Normal 2 4 19" xfId="17145"/>
    <cellStyle name="Normal 2 4 2" xfId="287"/>
    <cellStyle name="Normal 2 4 2 10" xfId="5872"/>
    <cellStyle name="Normal 2 4 2 10 2" xfId="14166"/>
    <cellStyle name="Normal 2 4 2 10 2 2" xfId="49291"/>
    <cellStyle name="Normal 2 4 2 10 3" xfId="22035"/>
    <cellStyle name="Normal 2 4 2 10 4" xfId="30163"/>
    <cellStyle name="Normal 2 4 2 10 5" xfId="38304"/>
    <cellStyle name="Normal 2 4 2 10 6" xfId="57355"/>
    <cellStyle name="Normal 2 4 2 11" xfId="5873"/>
    <cellStyle name="Normal 2 4 2 11 2" xfId="15658"/>
    <cellStyle name="Normal 2 4 2 11 2 2" xfId="50783"/>
    <cellStyle name="Normal 2 4 2 11 3" xfId="23659"/>
    <cellStyle name="Normal 2 4 2 11 4" xfId="31787"/>
    <cellStyle name="Normal 2 4 2 11 5" xfId="39928"/>
    <cellStyle name="Normal 2 4 2 11 6" xfId="57356"/>
    <cellStyle name="Normal 2 4 2 12" xfId="5874"/>
    <cellStyle name="Normal 2 4 2 12 2" xfId="11198"/>
    <cellStyle name="Normal 2 4 2 12 2 2" xfId="46337"/>
    <cellStyle name="Normal 2 4 2 12 3" xfId="18811"/>
    <cellStyle name="Normal 2 4 2 12 4" xfId="26939"/>
    <cellStyle name="Normal 2 4 2 12 5" xfId="35080"/>
    <cellStyle name="Normal 2 4 2 12 6" xfId="57357"/>
    <cellStyle name="Normal 2 4 2 13" xfId="5871"/>
    <cellStyle name="Normal 2 4 2 14" xfId="1183"/>
    <cellStyle name="Normal 2 4 2 14 2" xfId="42225"/>
    <cellStyle name="Normal 2 4 2 15" xfId="17163"/>
    <cellStyle name="Normal 2 4 2 16" xfId="25291"/>
    <cellStyle name="Normal 2 4 2 17" xfId="33419"/>
    <cellStyle name="Normal 2 4 2 18" xfId="57354"/>
    <cellStyle name="Normal 2 4 2 2" xfId="5875"/>
    <cellStyle name="Normal 2 4 2 2 10" xfId="25337"/>
    <cellStyle name="Normal 2 4 2 2 11" xfId="33465"/>
    <cellStyle name="Normal 2 4 2 2 12" xfId="57358"/>
    <cellStyle name="Normal 2 4 2 2 2" xfId="5876"/>
    <cellStyle name="Normal 2 4 2 2 2 10" xfId="33777"/>
    <cellStyle name="Normal 2 4 2 2 2 11" xfId="57359"/>
    <cellStyle name="Normal 2 4 2 2 2 2" xfId="5877"/>
    <cellStyle name="Normal 2 4 2 2 2 2 10" xfId="57360"/>
    <cellStyle name="Normal 2 4 2 2 2 2 2" xfId="5878"/>
    <cellStyle name="Normal 2 4 2 2 2 2 2 2" xfId="13742"/>
    <cellStyle name="Normal 2 4 2 2 2 2 2 2 2" xfId="48867"/>
    <cellStyle name="Normal 2 4 2 2 2 2 2 3" xfId="21569"/>
    <cellStyle name="Normal 2 4 2 2 2 2 2 4" xfId="29697"/>
    <cellStyle name="Normal 2 4 2 2 2 2 2 5" xfId="37838"/>
    <cellStyle name="Normal 2 4 2 2 2 2 2 6" xfId="57361"/>
    <cellStyle name="Normal 2 4 2 2 2 2 3" xfId="5879"/>
    <cellStyle name="Normal 2 4 2 2 2 2 3 2" xfId="15230"/>
    <cellStyle name="Normal 2 4 2 2 2 2 3 2 2" xfId="50355"/>
    <cellStyle name="Normal 2 4 2 2 2 2 3 3" xfId="23189"/>
    <cellStyle name="Normal 2 4 2 2 2 2 3 4" xfId="31317"/>
    <cellStyle name="Normal 2 4 2 2 2 2 3 5" xfId="39458"/>
    <cellStyle name="Normal 2 4 2 2 2 2 3 6" xfId="57362"/>
    <cellStyle name="Normal 2 4 2 2 2 2 4" xfId="5880"/>
    <cellStyle name="Normal 2 4 2 2 2 2 4 2" xfId="16722"/>
    <cellStyle name="Normal 2 4 2 2 2 2 4 2 2" xfId="51847"/>
    <cellStyle name="Normal 2 4 2 2 2 2 4 3" xfId="24813"/>
    <cellStyle name="Normal 2 4 2 2 2 2 4 4" xfId="32941"/>
    <cellStyle name="Normal 2 4 2 2 2 2 4 5" xfId="41082"/>
    <cellStyle name="Normal 2 4 2 2 2 2 4 6" xfId="57363"/>
    <cellStyle name="Normal 2 4 2 2 2 2 5" xfId="5881"/>
    <cellStyle name="Normal 2 4 2 2 2 2 5 2" xfId="12268"/>
    <cellStyle name="Normal 2 4 2 2 2 2 5 2 2" xfId="47393"/>
    <cellStyle name="Normal 2 4 2 2 2 2 5 3" xfId="19953"/>
    <cellStyle name="Normal 2 4 2 2 2 2 5 4" xfId="28081"/>
    <cellStyle name="Normal 2 4 2 2 2 2 5 5" xfId="36222"/>
    <cellStyle name="Normal 2 4 2 2 2 2 5 6" xfId="57364"/>
    <cellStyle name="Normal 2 4 2 2 2 2 6" xfId="10738"/>
    <cellStyle name="Normal 2 4 2 2 2 2 6 2" xfId="45891"/>
    <cellStyle name="Normal 2 4 2 2 2 2 7" xfId="18317"/>
    <cellStyle name="Normal 2 4 2 2 2 2 8" xfId="26445"/>
    <cellStyle name="Normal 2 4 2 2 2 2 9" xfId="34586"/>
    <cellStyle name="Normal 2 4 2 2 2 3" xfId="5882"/>
    <cellStyle name="Normal 2 4 2 2 2 3 2" xfId="13009"/>
    <cellStyle name="Normal 2 4 2 2 2 3 2 2" xfId="48134"/>
    <cellStyle name="Normal 2 4 2 2 2 3 3" xfId="20760"/>
    <cellStyle name="Normal 2 4 2 2 2 3 4" xfId="28888"/>
    <cellStyle name="Normal 2 4 2 2 2 3 5" xfId="37029"/>
    <cellStyle name="Normal 2 4 2 2 2 3 6" xfId="57365"/>
    <cellStyle name="Normal 2 4 2 2 2 4" xfId="5883"/>
    <cellStyle name="Normal 2 4 2 2 2 4 2" xfId="14487"/>
    <cellStyle name="Normal 2 4 2 2 2 4 2 2" xfId="49612"/>
    <cellStyle name="Normal 2 4 2 2 2 4 3" xfId="22380"/>
    <cellStyle name="Normal 2 4 2 2 2 4 4" xfId="30508"/>
    <cellStyle name="Normal 2 4 2 2 2 4 5" xfId="38649"/>
    <cellStyle name="Normal 2 4 2 2 2 4 6" xfId="57366"/>
    <cellStyle name="Normal 2 4 2 2 2 5" xfId="5884"/>
    <cellStyle name="Normal 2 4 2 2 2 5 2" xfId="15979"/>
    <cellStyle name="Normal 2 4 2 2 2 5 2 2" xfId="51104"/>
    <cellStyle name="Normal 2 4 2 2 2 5 3" xfId="24004"/>
    <cellStyle name="Normal 2 4 2 2 2 5 4" xfId="32132"/>
    <cellStyle name="Normal 2 4 2 2 2 5 5" xfId="40273"/>
    <cellStyle name="Normal 2 4 2 2 2 5 6" xfId="57367"/>
    <cellStyle name="Normal 2 4 2 2 2 6" xfId="5885"/>
    <cellStyle name="Normal 2 4 2 2 2 6 2" xfId="11511"/>
    <cellStyle name="Normal 2 4 2 2 2 6 2 2" xfId="46648"/>
    <cellStyle name="Normal 2 4 2 2 2 6 3" xfId="19144"/>
    <cellStyle name="Normal 2 4 2 2 2 6 4" xfId="27272"/>
    <cellStyle name="Normal 2 4 2 2 2 6 5" xfId="35413"/>
    <cellStyle name="Normal 2 4 2 2 2 6 6" xfId="57368"/>
    <cellStyle name="Normal 2 4 2 2 2 7" xfId="9967"/>
    <cellStyle name="Normal 2 4 2 2 2 7 2" xfId="45156"/>
    <cellStyle name="Normal 2 4 2 2 2 8" xfId="17508"/>
    <cellStyle name="Normal 2 4 2 2 2 9" xfId="25636"/>
    <cellStyle name="Normal 2 4 2 2 3" xfId="5886"/>
    <cellStyle name="Normal 2 4 2 2 3 10" xfId="57369"/>
    <cellStyle name="Normal 2 4 2 2 3 2" xfId="5887"/>
    <cellStyle name="Normal 2 4 2 2 3 2 2" xfId="13472"/>
    <cellStyle name="Normal 2 4 2 2 3 2 2 2" xfId="48597"/>
    <cellStyle name="Normal 2 4 2 2 3 2 3" xfId="21270"/>
    <cellStyle name="Normal 2 4 2 2 3 2 4" xfId="29398"/>
    <cellStyle name="Normal 2 4 2 2 3 2 5" xfId="37539"/>
    <cellStyle name="Normal 2 4 2 2 3 2 6" xfId="57370"/>
    <cellStyle name="Normal 2 4 2 2 3 3" xfId="5888"/>
    <cellStyle name="Normal 2 4 2 2 3 3 2" xfId="14955"/>
    <cellStyle name="Normal 2 4 2 2 3 3 2 2" xfId="50080"/>
    <cellStyle name="Normal 2 4 2 2 3 3 3" xfId="22890"/>
    <cellStyle name="Normal 2 4 2 2 3 3 4" xfId="31018"/>
    <cellStyle name="Normal 2 4 2 2 3 3 5" xfId="39159"/>
    <cellStyle name="Normal 2 4 2 2 3 3 6" xfId="57371"/>
    <cellStyle name="Normal 2 4 2 2 3 4" xfId="5889"/>
    <cellStyle name="Normal 2 4 2 2 3 4 2" xfId="16447"/>
    <cellStyle name="Normal 2 4 2 2 3 4 2 2" xfId="51572"/>
    <cellStyle name="Normal 2 4 2 2 3 4 3" xfId="24514"/>
    <cellStyle name="Normal 2 4 2 2 3 4 4" xfId="32642"/>
    <cellStyle name="Normal 2 4 2 2 3 4 5" xfId="40783"/>
    <cellStyle name="Normal 2 4 2 2 3 4 6" xfId="57372"/>
    <cellStyle name="Normal 2 4 2 2 3 5" xfId="5890"/>
    <cellStyle name="Normal 2 4 2 2 3 5 2" xfId="12018"/>
    <cellStyle name="Normal 2 4 2 2 3 5 2 2" xfId="47149"/>
    <cellStyle name="Normal 2 4 2 2 3 5 3" xfId="19691"/>
    <cellStyle name="Normal 2 4 2 2 3 5 4" xfId="27819"/>
    <cellStyle name="Normal 2 4 2 2 3 5 5" xfId="35960"/>
    <cellStyle name="Normal 2 4 2 2 3 5 6" xfId="57373"/>
    <cellStyle name="Normal 2 4 2 2 3 6" xfId="10463"/>
    <cellStyle name="Normal 2 4 2 2 3 6 2" xfId="45616"/>
    <cellStyle name="Normal 2 4 2 2 3 7" xfId="18018"/>
    <cellStyle name="Normal 2 4 2 2 3 8" xfId="26146"/>
    <cellStyle name="Normal 2 4 2 2 3 9" xfId="34287"/>
    <cellStyle name="Normal 2 4 2 2 4" xfId="5891"/>
    <cellStyle name="Normal 2 4 2 2 4 2" xfId="12734"/>
    <cellStyle name="Normal 2 4 2 2 4 2 2" xfId="47859"/>
    <cellStyle name="Normal 2 4 2 2 4 3" xfId="20461"/>
    <cellStyle name="Normal 2 4 2 2 4 4" xfId="28589"/>
    <cellStyle name="Normal 2 4 2 2 4 5" xfId="36730"/>
    <cellStyle name="Normal 2 4 2 2 4 6" xfId="57374"/>
    <cellStyle name="Normal 2 4 2 2 5" xfId="5892"/>
    <cellStyle name="Normal 2 4 2 2 5 2" xfId="14212"/>
    <cellStyle name="Normal 2 4 2 2 5 2 2" xfId="49337"/>
    <cellStyle name="Normal 2 4 2 2 5 3" xfId="22081"/>
    <cellStyle name="Normal 2 4 2 2 5 4" xfId="30209"/>
    <cellStyle name="Normal 2 4 2 2 5 5" xfId="38350"/>
    <cellStyle name="Normal 2 4 2 2 5 6" xfId="57375"/>
    <cellStyle name="Normal 2 4 2 2 6" xfId="5893"/>
    <cellStyle name="Normal 2 4 2 2 6 2" xfId="15704"/>
    <cellStyle name="Normal 2 4 2 2 6 2 2" xfId="50829"/>
    <cellStyle name="Normal 2 4 2 2 6 3" xfId="23705"/>
    <cellStyle name="Normal 2 4 2 2 6 4" xfId="31833"/>
    <cellStyle name="Normal 2 4 2 2 6 5" xfId="39974"/>
    <cellStyle name="Normal 2 4 2 2 6 6" xfId="57376"/>
    <cellStyle name="Normal 2 4 2 2 7" xfId="5894"/>
    <cellStyle name="Normal 2 4 2 2 7 2" xfId="11244"/>
    <cellStyle name="Normal 2 4 2 2 7 2 2" xfId="46383"/>
    <cellStyle name="Normal 2 4 2 2 7 3" xfId="18857"/>
    <cellStyle name="Normal 2 4 2 2 7 4" xfId="26985"/>
    <cellStyle name="Normal 2 4 2 2 7 5" xfId="35126"/>
    <cellStyle name="Normal 2 4 2 2 7 6" xfId="57377"/>
    <cellStyle name="Normal 2 4 2 2 8" xfId="9600"/>
    <cellStyle name="Normal 2 4 2 2 8 2" xfId="44882"/>
    <cellStyle name="Normal 2 4 2 2 9" xfId="17209"/>
    <cellStyle name="Normal 2 4 2 3" xfId="5895"/>
    <cellStyle name="Normal 2 4 2 3 10" xfId="33688"/>
    <cellStyle name="Normal 2 4 2 3 11" xfId="57378"/>
    <cellStyle name="Normal 2 4 2 3 2" xfId="5896"/>
    <cellStyle name="Normal 2 4 2 3 2 10" xfId="57379"/>
    <cellStyle name="Normal 2 4 2 3 2 2" xfId="5897"/>
    <cellStyle name="Normal 2 4 2 3 2 2 2" xfId="13653"/>
    <cellStyle name="Normal 2 4 2 3 2 2 2 2" xfId="48778"/>
    <cellStyle name="Normal 2 4 2 3 2 2 3" xfId="21480"/>
    <cellStyle name="Normal 2 4 2 3 2 2 4" xfId="29608"/>
    <cellStyle name="Normal 2 4 2 3 2 2 5" xfId="37749"/>
    <cellStyle name="Normal 2 4 2 3 2 2 6" xfId="57380"/>
    <cellStyle name="Normal 2 4 2 3 2 3" xfId="5898"/>
    <cellStyle name="Normal 2 4 2 3 2 3 2" xfId="15141"/>
    <cellStyle name="Normal 2 4 2 3 2 3 2 2" xfId="50266"/>
    <cellStyle name="Normal 2 4 2 3 2 3 3" xfId="23100"/>
    <cellStyle name="Normal 2 4 2 3 2 3 4" xfId="31228"/>
    <cellStyle name="Normal 2 4 2 3 2 3 5" xfId="39369"/>
    <cellStyle name="Normal 2 4 2 3 2 3 6" xfId="57381"/>
    <cellStyle name="Normal 2 4 2 3 2 4" xfId="5899"/>
    <cellStyle name="Normal 2 4 2 3 2 4 2" xfId="16633"/>
    <cellStyle name="Normal 2 4 2 3 2 4 2 2" xfId="51758"/>
    <cellStyle name="Normal 2 4 2 3 2 4 3" xfId="24724"/>
    <cellStyle name="Normal 2 4 2 3 2 4 4" xfId="32852"/>
    <cellStyle name="Normal 2 4 2 3 2 4 5" xfId="40993"/>
    <cellStyle name="Normal 2 4 2 3 2 4 6" xfId="57382"/>
    <cellStyle name="Normal 2 4 2 3 2 5" xfId="5900"/>
    <cellStyle name="Normal 2 4 2 3 2 5 2" xfId="12179"/>
    <cellStyle name="Normal 2 4 2 3 2 5 2 2" xfId="47304"/>
    <cellStyle name="Normal 2 4 2 3 2 5 3" xfId="19864"/>
    <cellStyle name="Normal 2 4 2 3 2 5 4" xfId="27992"/>
    <cellStyle name="Normal 2 4 2 3 2 5 5" xfId="36133"/>
    <cellStyle name="Normal 2 4 2 3 2 5 6" xfId="57383"/>
    <cellStyle name="Normal 2 4 2 3 2 6" xfId="10649"/>
    <cellStyle name="Normal 2 4 2 3 2 6 2" xfId="45802"/>
    <cellStyle name="Normal 2 4 2 3 2 7" xfId="18228"/>
    <cellStyle name="Normal 2 4 2 3 2 8" xfId="26356"/>
    <cellStyle name="Normal 2 4 2 3 2 9" xfId="34497"/>
    <cellStyle name="Normal 2 4 2 3 3" xfId="5901"/>
    <cellStyle name="Normal 2 4 2 3 3 2" xfId="12920"/>
    <cellStyle name="Normal 2 4 2 3 3 2 2" xfId="48045"/>
    <cellStyle name="Normal 2 4 2 3 3 3" xfId="20671"/>
    <cellStyle name="Normal 2 4 2 3 3 4" xfId="28799"/>
    <cellStyle name="Normal 2 4 2 3 3 5" xfId="36940"/>
    <cellStyle name="Normal 2 4 2 3 3 6" xfId="57384"/>
    <cellStyle name="Normal 2 4 2 3 4" xfId="5902"/>
    <cellStyle name="Normal 2 4 2 3 4 2" xfId="14398"/>
    <cellStyle name="Normal 2 4 2 3 4 2 2" xfId="49523"/>
    <cellStyle name="Normal 2 4 2 3 4 3" xfId="22291"/>
    <cellStyle name="Normal 2 4 2 3 4 4" xfId="30419"/>
    <cellStyle name="Normal 2 4 2 3 4 5" xfId="38560"/>
    <cellStyle name="Normal 2 4 2 3 4 6" xfId="57385"/>
    <cellStyle name="Normal 2 4 2 3 5" xfId="5903"/>
    <cellStyle name="Normal 2 4 2 3 5 2" xfId="15890"/>
    <cellStyle name="Normal 2 4 2 3 5 2 2" xfId="51015"/>
    <cellStyle name="Normal 2 4 2 3 5 3" xfId="23915"/>
    <cellStyle name="Normal 2 4 2 3 5 4" xfId="32043"/>
    <cellStyle name="Normal 2 4 2 3 5 5" xfId="40184"/>
    <cellStyle name="Normal 2 4 2 3 5 6" xfId="57386"/>
    <cellStyle name="Normal 2 4 2 3 6" xfId="5904"/>
    <cellStyle name="Normal 2 4 2 3 6 2" xfId="11422"/>
    <cellStyle name="Normal 2 4 2 3 6 2 2" xfId="46559"/>
    <cellStyle name="Normal 2 4 2 3 6 3" xfId="19055"/>
    <cellStyle name="Normal 2 4 2 3 6 4" xfId="27183"/>
    <cellStyle name="Normal 2 4 2 3 6 5" xfId="35324"/>
    <cellStyle name="Normal 2 4 2 3 6 6" xfId="57387"/>
    <cellStyle name="Normal 2 4 2 3 7" xfId="9845"/>
    <cellStyle name="Normal 2 4 2 3 7 2" xfId="45067"/>
    <cellStyle name="Normal 2 4 2 3 8" xfId="17419"/>
    <cellStyle name="Normal 2 4 2 3 9" xfId="25547"/>
    <cellStyle name="Normal 2 4 2 4" xfId="5905"/>
    <cellStyle name="Normal 2 4 2 4 10" xfId="33731"/>
    <cellStyle name="Normal 2 4 2 4 11" xfId="57388"/>
    <cellStyle name="Normal 2 4 2 4 2" xfId="5906"/>
    <cellStyle name="Normal 2 4 2 4 2 10" xfId="57389"/>
    <cellStyle name="Normal 2 4 2 4 2 2" xfId="5907"/>
    <cellStyle name="Normal 2 4 2 4 2 2 2" xfId="13696"/>
    <cellStyle name="Normal 2 4 2 4 2 2 2 2" xfId="48821"/>
    <cellStyle name="Normal 2 4 2 4 2 2 3" xfId="21523"/>
    <cellStyle name="Normal 2 4 2 4 2 2 4" xfId="29651"/>
    <cellStyle name="Normal 2 4 2 4 2 2 5" xfId="37792"/>
    <cellStyle name="Normal 2 4 2 4 2 2 6" xfId="57390"/>
    <cellStyle name="Normal 2 4 2 4 2 3" xfId="5908"/>
    <cellStyle name="Normal 2 4 2 4 2 3 2" xfId="15184"/>
    <cellStyle name="Normal 2 4 2 4 2 3 2 2" xfId="50309"/>
    <cellStyle name="Normal 2 4 2 4 2 3 3" xfId="23143"/>
    <cellStyle name="Normal 2 4 2 4 2 3 4" xfId="31271"/>
    <cellStyle name="Normal 2 4 2 4 2 3 5" xfId="39412"/>
    <cellStyle name="Normal 2 4 2 4 2 3 6" xfId="57391"/>
    <cellStyle name="Normal 2 4 2 4 2 4" xfId="5909"/>
    <cellStyle name="Normal 2 4 2 4 2 4 2" xfId="16676"/>
    <cellStyle name="Normal 2 4 2 4 2 4 2 2" xfId="51801"/>
    <cellStyle name="Normal 2 4 2 4 2 4 3" xfId="24767"/>
    <cellStyle name="Normal 2 4 2 4 2 4 4" xfId="32895"/>
    <cellStyle name="Normal 2 4 2 4 2 4 5" xfId="41036"/>
    <cellStyle name="Normal 2 4 2 4 2 4 6" xfId="57392"/>
    <cellStyle name="Normal 2 4 2 4 2 5" xfId="5910"/>
    <cellStyle name="Normal 2 4 2 4 2 5 2" xfId="12222"/>
    <cellStyle name="Normal 2 4 2 4 2 5 2 2" xfId="47347"/>
    <cellStyle name="Normal 2 4 2 4 2 5 3" xfId="19907"/>
    <cellStyle name="Normal 2 4 2 4 2 5 4" xfId="28035"/>
    <cellStyle name="Normal 2 4 2 4 2 5 5" xfId="36176"/>
    <cellStyle name="Normal 2 4 2 4 2 5 6" xfId="57393"/>
    <cellStyle name="Normal 2 4 2 4 2 6" xfId="10692"/>
    <cellStyle name="Normal 2 4 2 4 2 6 2" xfId="45845"/>
    <cellStyle name="Normal 2 4 2 4 2 7" xfId="18271"/>
    <cellStyle name="Normal 2 4 2 4 2 8" xfId="26399"/>
    <cellStyle name="Normal 2 4 2 4 2 9" xfId="34540"/>
    <cellStyle name="Normal 2 4 2 4 3" xfId="5911"/>
    <cellStyle name="Normal 2 4 2 4 3 2" xfId="12963"/>
    <cellStyle name="Normal 2 4 2 4 3 2 2" xfId="48088"/>
    <cellStyle name="Normal 2 4 2 4 3 3" xfId="20714"/>
    <cellStyle name="Normal 2 4 2 4 3 4" xfId="28842"/>
    <cellStyle name="Normal 2 4 2 4 3 5" xfId="36983"/>
    <cellStyle name="Normal 2 4 2 4 3 6" xfId="57394"/>
    <cellStyle name="Normal 2 4 2 4 4" xfId="5912"/>
    <cellStyle name="Normal 2 4 2 4 4 2" xfId="14441"/>
    <cellStyle name="Normal 2 4 2 4 4 2 2" xfId="49566"/>
    <cellStyle name="Normal 2 4 2 4 4 3" xfId="22334"/>
    <cellStyle name="Normal 2 4 2 4 4 4" xfId="30462"/>
    <cellStyle name="Normal 2 4 2 4 4 5" xfId="38603"/>
    <cellStyle name="Normal 2 4 2 4 4 6" xfId="57395"/>
    <cellStyle name="Normal 2 4 2 4 5" xfId="5913"/>
    <cellStyle name="Normal 2 4 2 4 5 2" xfId="15933"/>
    <cellStyle name="Normal 2 4 2 4 5 2 2" xfId="51058"/>
    <cellStyle name="Normal 2 4 2 4 5 3" xfId="23958"/>
    <cellStyle name="Normal 2 4 2 4 5 4" xfId="32086"/>
    <cellStyle name="Normal 2 4 2 4 5 5" xfId="40227"/>
    <cellStyle name="Normal 2 4 2 4 5 6" xfId="57396"/>
    <cellStyle name="Normal 2 4 2 4 6" xfId="5914"/>
    <cellStyle name="Normal 2 4 2 4 6 2" xfId="11465"/>
    <cellStyle name="Normal 2 4 2 4 6 2 2" xfId="46602"/>
    <cellStyle name="Normal 2 4 2 4 6 3" xfId="19098"/>
    <cellStyle name="Normal 2 4 2 4 6 4" xfId="27226"/>
    <cellStyle name="Normal 2 4 2 4 6 5" xfId="35367"/>
    <cellStyle name="Normal 2 4 2 4 6 6" xfId="57397"/>
    <cellStyle name="Normal 2 4 2 4 7" xfId="9921"/>
    <cellStyle name="Normal 2 4 2 4 7 2" xfId="45110"/>
    <cellStyle name="Normal 2 4 2 4 8" xfId="17462"/>
    <cellStyle name="Normal 2 4 2 4 9" xfId="25590"/>
    <cellStyle name="Normal 2 4 2 5" xfId="5915"/>
    <cellStyle name="Normal 2 4 2 5 10" xfId="34061"/>
    <cellStyle name="Normal 2 4 2 5 11" xfId="57398"/>
    <cellStyle name="Normal 2 4 2 5 2" xfId="5916"/>
    <cellStyle name="Normal 2 4 2 5 2 10" xfId="57399"/>
    <cellStyle name="Normal 2 4 2 5 2 2" xfId="5917"/>
    <cellStyle name="Normal 2 4 2 5 2 2 2" xfId="13996"/>
    <cellStyle name="Normal 2 4 2 5 2 2 2 2" xfId="49121"/>
    <cellStyle name="Normal 2 4 2 5 2 2 3" xfId="21853"/>
    <cellStyle name="Normal 2 4 2 5 2 2 4" xfId="29981"/>
    <cellStyle name="Normal 2 4 2 5 2 2 5" xfId="38122"/>
    <cellStyle name="Normal 2 4 2 5 2 2 6" xfId="57400"/>
    <cellStyle name="Normal 2 4 2 5 2 3" xfId="5918"/>
    <cellStyle name="Normal 2 4 2 5 2 3 2" xfId="15484"/>
    <cellStyle name="Normal 2 4 2 5 2 3 2 2" xfId="50609"/>
    <cellStyle name="Normal 2 4 2 5 2 3 3" xfId="23473"/>
    <cellStyle name="Normal 2 4 2 5 2 3 4" xfId="31601"/>
    <cellStyle name="Normal 2 4 2 5 2 3 5" xfId="39742"/>
    <cellStyle name="Normal 2 4 2 5 2 3 6" xfId="57401"/>
    <cellStyle name="Normal 2 4 2 5 2 4" xfId="5919"/>
    <cellStyle name="Normal 2 4 2 5 2 4 2" xfId="16976"/>
    <cellStyle name="Normal 2 4 2 5 2 4 2 2" xfId="52101"/>
    <cellStyle name="Normal 2 4 2 5 2 4 3" xfId="25097"/>
    <cellStyle name="Normal 2 4 2 5 2 4 4" xfId="33225"/>
    <cellStyle name="Normal 2 4 2 5 2 4 5" xfId="41366"/>
    <cellStyle name="Normal 2 4 2 5 2 4 6" xfId="57402"/>
    <cellStyle name="Normal 2 4 2 5 2 5" xfId="5920"/>
    <cellStyle name="Normal 2 4 2 5 2 5 2" xfId="12522"/>
    <cellStyle name="Normal 2 4 2 5 2 5 2 2" xfId="47647"/>
    <cellStyle name="Normal 2 4 2 5 2 5 3" xfId="20237"/>
    <cellStyle name="Normal 2 4 2 5 2 5 4" xfId="28365"/>
    <cellStyle name="Normal 2 4 2 5 2 5 5" xfId="36506"/>
    <cellStyle name="Normal 2 4 2 5 2 5 6" xfId="57403"/>
    <cellStyle name="Normal 2 4 2 5 2 6" xfId="10992"/>
    <cellStyle name="Normal 2 4 2 5 2 6 2" xfId="46145"/>
    <cellStyle name="Normal 2 4 2 5 2 7" xfId="18601"/>
    <cellStyle name="Normal 2 4 2 5 2 8" xfId="26729"/>
    <cellStyle name="Normal 2 4 2 5 2 9" xfId="34870"/>
    <cellStyle name="Normal 2 4 2 5 3" xfId="5921"/>
    <cellStyle name="Normal 2 4 2 5 3 2" xfId="13258"/>
    <cellStyle name="Normal 2 4 2 5 3 2 2" xfId="48383"/>
    <cellStyle name="Normal 2 4 2 5 3 3" xfId="21044"/>
    <cellStyle name="Normal 2 4 2 5 3 4" xfId="29172"/>
    <cellStyle name="Normal 2 4 2 5 3 5" xfId="37313"/>
    <cellStyle name="Normal 2 4 2 5 3 6" xfId="57404"/>
    <cellStyle name="Normal 2 4 2 5 4" xfId="5922"/>
    <cellStyle name="Normal 2 4 2 5 4 2" xfId="14741"/>
    <cellStyle name="Normal 2 4 2 5 4 2 2" xfId="49866"/>
    <cellStyle name="Normal 2 4 2 5 4 3" xfId="22664"/>
    <cellStyle name="Normal 2 4 2 5 4 4" xfId="30792"/>
    <cellStyle name="Normal 2 4 2 5 4 5" xfId="38933"/>
    <cellStyle name="Normal 2 4 2 5 4 6" xfId="57405"/>
    <cellStyle name="Normal 2 4 2 5 5" xfId="5923"/>
    <cellStyle name="Normal 2 4 2 5 5 2" xfId="16233"/>
    <cellStyle name="Normal 2 4 2 5 5 2 2" xfId="51358"/>
    <cellStyle name="Normal 2 4 2 5 5 3" xfId="24288"/>
    <cellStyle name="Normal 2 4 2 5 5 4" xfId="32416"/>
    <cellStyle name="Normal 2 4 2 5 5 5" xfId="40557"/>
    <cellStyle name="Normal 2 4 2 5 5 6" xfId="57406"/>
    <cellStyle name="Normal 2 4 2 5 6" xfId="5924"/>
    <cellStyle name="Normal 2 4 2 5 6 2" xfId="11765"/>
    <cellStyle name="Normal 2 4 2 5 6 2 2" xfId="46902"/>
    <cellStyle name="Normal 2 4 2 5 6 3" xfId="19428"/>
    <cellStyle name="Normal 2 4 2 5 6 4" xfId="27556"/>
    <cellStyle name="Normal 2 4 2 5 6 5" xfId="35697"/>
    <cellStyle name="Normal 2 4 2 5 6 6" xfId="57407"/>
    <cellStyle name="Normal 2 4 2 5 7" xfId="10242"/>
    <cellStyle name="Normal 2 4 2 5 7 2" xfId="45408"/>
    <cellStyle name="Normal 2 4 2 5 8" xfId="17792"/>
    <cellStyle name="Normal 2 4 2 5 9" xfId="25920"/>
    <cellStyle name="Normal 2 4 2 6" xfId="5925"/>
    <cellStyle name="Normal 2 4 2 6 10" xfId="34124"/>
    <cellStyle name="Normal 2 4 2 6 11" xfId="57408"/>
    <cellStyle name="Normal 2 4 2 6 2" xfId="5926"/>
    <cellStyle name="Normal 2 4 2 6 2 10" xfId="57409"/>
    <cellStyle name="Normal 2 4 2 6 2 2" xfId="5927"/>
    <cellStyle name="Normal 2 4 2 6 2 2 2" xfId="14053"/>
    <cellStyle name="Normal 2 4 2 6 2 2 2 2" xfId="49178"/>
    <cellStyle name="Normal 2 4 2 6 2 2 3" xfId="21916"/>
    <cellStyle name="Normal 2 4 2 6 2 2 4" xfId="30044"/>
    <cellStyle name="Normal 2 4 2 6 2 2 5" xfId="38185"/>
    <cellStyle name="Normal 2 4 2 6 2 2 6" xfId="57410"/>
    <cellStyle name="Normal 2 4 2 6 2 3" xfId="5928"/>
    <cellStyle name="Normal 2 4 2 6 2 3 2" xfId="15541"/>
    <cellStyle name="Normal 2 4 2 6 2 3 2 2" xfId="50666"/>
    <cellStyle name="Normal 2 4 2 6 2 3 3" xfId="23536"/>
    <cellStyle name="Normal 2 4 2 6 2 3 4" xfId="31664"/>
    <cellStyle name="Normal 2 4 2 6 2 3 5" xfId="39805"/>
    <cellStyle name="Normal 2 4 2 6 2 3 6" xfId="57411"/>
    <cellStyle name="Normal 2 4 2 6 2 4" xfId="5929"/>
    <cellStyle name="Normal 2 4 2 6 2 4 2" xfId="17033"/>
    <cellStyle name="Normal 2 4 2 6 2 4 2 2" xfId="52158"/>
    <cellStyle name="Normal 2 4 2 6 2 4 3" xfId="25160"/>
    <cellStyle name="Normal 2 4 2 6 2 4 4" xfId="33288"/>
    <cellStyle name="Normal 2 4 2 6 2 4 5" xfId="41429"/>
    <cellStyle name="Normal 2 4 2 6 2 4 6" xfId="57412"/>
    <cellStyle name="Normal 2 4 2 6 2 5" xfId="5930"/>
    <cellStyle name="Normal 2 4 2 6 2 5 2" xfId="12579"/>
    <cellStyle name="Normal 2 4 2 6 2 5 2 2" xfId="47704"/>
    <cellStyle name="Normal 2 4 2 6 2 5 3" xfId="20300"/>
    <cellStyle name="Normal 2 4 2 6 2 5 4" xfId="28428"/>
    <cellStyle name="Normal 2 4 2 6 2 5 5" xfId="36569"/>
    <cellStyle name="Normal 2 4 2 6 2 5 6" xfId="57413"/>
    <cellStyle name="Normal 2 4 2 6 2 6" xfId="11049"/>
    <cellStyle name="Normal 2 4 2 6 2 6 2" xfId="46202"/>
    <cellStyle name="Normal 2 4 2 6 2 7" xfId="18664"/>
    <cellStyle name="Normal 2 4 2 6 2 8" xfId="26792"/>
    <cellStyle name="Normal 2 4 2 6 2 9" xfId="34933"/>
    <cellStyle name="Normal 2 4 2 6 3" xfId="5931"/>
    <cellStyle name="Normal 2 4 2 6 3 2" xfId="13315"/>
    <cellStyle name="Normal 2 4 2 6 3 2 2" xfId="48440"/>
    <cellStyle name="Normal 2 4 2 6 3 3" xfId="21107"/>
    <cellStyle name="Normal 2 4 2 6 3 4" xfId="29235"/>
    <cellStyle name="Normal 2 4 2 6 3 5" xfId="37376"/>
    <cellStyle name="Normal 2 4 2 6 3 6" xfId="57414"/>
    <cellStyle name="Normal 2 4 2 6 4" xfId="5932"/>
    <cellStyle name="Normal 2 4 2 6 4 2" xfId="14798"/>
    <cellStyle name="Normal 2 4 2 6 4 2 2" xfId="49923"/>
    <cellStyle name="Normal 2 4 2 6 4 3" xfId="22727"/>
    <cellStyle name="Normal 2 4 2 6 4 4" xfId="30855"/>
    <cellStyle name="Normal 2 4 2 6 4 5" xfId="38996"/>
    <cellStyle name="Normal 2 4 2 6 4 6" xfId="57415"/>
    <cellStyle name="Normal 2 4 2 6 5" xfId="5933"/>
    <cellStyle name="Normal 2 4 2 6 5 2" xfId="16290"/>
    <cellStyle name="Normal 2 4 2 6 5 2 2" xfId="51415"/>
    <cellStyle name="Normal 2 4 2 6 5 3" xfId="24351"/>
    <cellStyle name="Normal 2 4 2 6 5 4" xfId="32479"/>
    <cellStyle name="Normal 2 4 2 6 5 5" xfId="40620"/>
    <cellStyle name="Normal 2 4 2 6 5 6" xfId="57416"/>
    <cellStyle name="Normal 2 4 2 6 6" xfId="5934"/>
    <cellStyle name="Normal 2 4 2 6 6 2" xfId="11822"/>
    <cellStyle name="Normal 2 4 2 6 6 2 2" xfId="46959"/>
    <cellStyle name="Normal 2 4 2 6 6 3" xfId="19491"/>
    <cellStyle name="Normal 2 4 2 6 6 4" xfId="27619"/>
    <cellStyle name="Normal 2 4 2 6 6 5" xfId="35760"/>
    <cellStyle name="Normal 2 4 2 6 6 6" xfId="57417"/>
    <cellStyle name="Normal 2 4 2 6 7" xfId="10300"/>
    <cellStyle name="Normal 2 4 2 6 7 2" xfId="45465"/>
    <cellStyle name="Normal 2 4 2 6 8" xfId="17855"/>
    <cellStyle name="Normal 2 4 2 6 9" xfId="25983"/>
    <cellStyle name="Normal 2 4 2 7" xfId="5935"/>
    <cellStyle name="Normal 2 4 2 7 10" xfId="34191"/>
    <cellStyle name="Normal 2 4 2 7 11" xfId="57418"/>
    <cellStyle name="Normal 2 4 2 7 2" xfId="5936"/>
    <cellStyle name="Normal 2 4 2 7 2 10" xfId="57419"/>
    <cellStyle name="Normal 2 4 2 7 2 2" xfId="5937"/>
    <cellStyle name="Normal 2 4 2 7 2 2 2" xfId="14114"/>
    <cellStyle name="Normal 2 4 2 7 2 2 2 2" xfId="49239"/>
    <cellStyle name="Normal 2 4 2 7 2 2 3" xfId="21983"/>
    <cellStyle name="Normal 2 4 2 7 2 2 4" xfId="30111"/>
    <cellStyle name="Normal 2 4 2 7 2 2 5" xfId="38252"/>
    <cellStyle name="Normal 2 4 2 7 2 2 6" xfId="57420"/>
    <cellStyle name="Normal 2 4 2 7 2 3" xfId="5938"/>
    <cellStyle name="Normal 2 4 2 7 2 3 2" xfId="15602"/>
    <cellStyle name="Normal 2 4 2 7 2 3 2 2" xfId="50727"/>
    <cellStyle name="Normal 2 4 2 7 2 3 3" xfId="23603"/>
    <cellStyle name="Normal 2 4 2 7 2 3 4" xfId="31731"/>
    <cellStyle name="Normal 2 4 2 7 2 3 5" xfId="39872"/>
    <cellStyle name="Normal 2 4 2 7 2 3 6" xfId="57421"/>
    <cellStyle name="Normal 2 4 2 7 2 4" xfId="5939"/>
    <cellStyle name="Normal 2 4 2 7 2 4 2" xfId="17094"/>
    <cellStyle name="Normal 2 4 2 7 2 4 2 2" xfId="52219"/>
    <cellStyle name="Normal 2 4 2 7 2 4 3" xfId="25227"/>
    <cellStyle name="Normal 2 4 2 7 2 4 4" xfId="33355"/>
    <cellStyle name="Normal 2 4 2 7 2 4 5" xfId="41496"/>
    <cellStyle name="Normal 2 4 2 7 2 4 6" xfId="57422"/>
    <cellStyle name="Normal 2 4 2 7 2 5" xfId="5940"/>
    <cellStyle name="Normal 2 4 2 7 2 5 2" xfId="12640"/>
    <cellStyle name="Normal 2 4 2 7 2 5 2 2" xfId="47765"/>
    <cellStyle name="Normal 2 4 2 7 2 5 3" xfId="20367"/>
    <cellStyle name="Normal 2 4 2 7 2 5 4" xfId="28495"/>
    <cellStyle name="Normal 2 4 2 7 2 5 5" xfId="36636"/>
    <cellStyle name="Normal 2 4 2 7 2 5 6" xfId="57423"/>
    <cellStyle name="Normal 2 4 2 7 2 6" xfId="11111"/>
    <cellStyle name="Normal 2 4 2 7 2 6 2" xfId="46263"/>
    <cellStyle name="Normal 2 4 2 7 2 7" xfId="18731"/>
    <cellStyle name="Normal 2 4 2 7 2 8" xfId="26859"/>
    <cellStyle name="Normal 2 4 2 7 2 9" xfId="35000"/>
    <cellStyle name="Normal 2 4 2 7 3" xfId="5941"/>
    <cellStyle name="Normal 2 4 2 7 3 2" xfId="13376"/>
    <cellStyle name="Normal 2 4 2 7 3 2 2" xfId="48501"/>
    <cellStyle name="Normal 2 4 2 7 3 3" xfId="21174"/>
    <cellStyle name="Normal 2 4 2 7 3 4" xfId="29302"/>
    <cellStyle name="Normal 2 4 2 7 3 5" xfId="37443"/>
    <cellStyle name="Normal 2 4 2 7 3 6" xfId="57424"/>
    <cellStyle name="Normal 2 4 2 7 4" xfId="5942"/>
    <cellStyle name="Normal 2 4 2 7 4 2" xfId="14859"/>
    <cellStyle name="Normal 2 4 2 7 4 2 2" xfId="49984"/>
    <cellStyle name="Normal 2 4 2 7 4 3" xfId="22794"/>
    <cellStyle name="Normal 2 4 2 7 4 4" xfId="30922"/>
    <cellStyle name="Normal 2 4 2 7 4 5" xfId="39063"/>
    <cellStyle name="Normal 2 4 2 7 4 6" xfId="57425"/>
    <cellStyle name="Normal 2 4 2 7 5" xfId="5943"/>
    <cellStyle name="Normal 2 4 2 7 5 2" xfId="16351"/>
    <cellStyle name="Normal 2 4 2 7 5 2 2" xfId="51476"/>
    <cellStyle name="Normal 2 4 2 7 5 3" xfId="24418"/>
    <cellStyle name="Normal 2 4 2 7 5 4" xfId="32546"/>
    <cellStyle name="Normal 2 4 2 7 5 5" xfId="40687"/>
    <cellStyle name="Normal 2 4 2 7 5 6" xfId="57426"/>
    <cellStyle name="Normal 2 4 2 7 6" xfId="5944"/>
    <cellStyle name="Normal 2 4 2 7 6 2" xfId="11883"/>
    <cellStyle name="Normal 2 4 2 7 6 2 2" xfId="47020"/>
    <cellStyle name="Normal 2 4 2 7 6 3" xfId="19558"/>
    <cellStyle name="Normal 2 4 2 7 6 4" xfId="27686"/>
    <cellStyle name="Normal 2 4 2 7 6 5" xfId="35827"/>
    <cellStyle name="Normal 2 4 2 7 6 6" xfId="57427"/>
    <cellStyle name="Normal 2 4 2 7 7" xfId="10367"/>
    <cellStyle name="Normal 2 4 2 7 7 2" xfId="45523"/>
    <cellStyle name="Normal 2 4 2 7 8" xfId="17922"/>
    <cellStyle name="Normal 2 4 2 7 9" xfId="26050"/>
    <cellStyle name="Normal 2 4 2 8" xfId="5945"/>
    <cellStyle name="Normal 2 4 2 8 10" xfId="57428"/>
    <cellStyle name="Normal 2 4 2 8 2" xfId="5946"/>
    <cellStyle name="Normal 2 4 2 8 2 2" xfId="13426"/>
    <cellStyle name="Normal 2 4 2 8 2 2 2" xfId="48551"/>
    <cellStyle name="Normal 2 4 2 8 2 3" xfId="21224"/>
    <cellStyle name="Normal 2 4 2 8 2 4" xfId="29352"/>
    <cellStyle name="Normal 2 4 2 8 2 5" xfId="37493"/>
    <cellStyle name="Normal 2 4 2 8 2 6" xfId="57429"/>
    <cellStyle name="Normal 2 4 2 8 3" xfId="5947"/>
    <cellStyle name="Normal 2 4 2 8 3 2" xfId="14909"/>
    <cellStyle name="Normal 2 4 2 8 3 2 2" xfId="50034"/>
    <cellStyle name="Normal 2 4 2 8 3 3" xfId="22844"/>
    <cellStyle name="Normal 2 4 2 8 3 4" xfId="30972"/>
    <cellStyle name="Normal 2 4 2 8 3 5" xfId="39113"/>
    <cellStyle name="Normal 2 4 2 8 3 6" xfId="57430"/>
    <cellStyle name="Normal 2 4 2 8 4" xfId="5948"/>
    <cellStyle name="Normal 2 4 2 8 4 2" xfId="16401"/>
    <cellStyle name="Normal 2 4 2 8 4 2 2" xfId="51526"/>
    <cellStyle name="Normal 2 4 2 8 4 3" xfId="24468"/>
    <cellStyle name="Normal 2 4 2 8 4 4" xfId="32596"/>
    <cellStyle name="Normal 2 4 2 8 4 5" xfId="40737"/>
    <cellStyle name="Normal 2 4 2 8 4 6" xfId="57431"/>
    <cellStyle name="Normal 2 4 2 8 5" xfId="5949"/>
    <cellStyle name="Normal 2 4 2 8 5 2" xfId="11972"/>
    <cellStyle name="Normal 2 4 2 8 5 2 2" xfId="47103"/>
    <cellStyle name="Normal 2 4 2 8 5 3" xfId="19645"/>
    <cellStyle name="Normal 2 4 2 8 5 4" xfId="27773"/>
    <cellStyle name="Normal 2 4 2 8 5 5" xfId="35914"/>
    <cellStyle name="Normal 2 4 2 8 5 6" xfId="57432"/>
    <cellStyle name="Normal 2 4 2 8 6" xfId="10417"/>
    <cellStyle name="Normal 2 4 2 8 6 2" xfId="45570"/>
    <cellStyle name="Normal 2 4 2 8 7" xfId="17972"/>
    <cellStyle name="Normal 2 4 2 8 8" xfId="26100"/>
    <cellStyle name="Normal 2 4 2 8 9" xfId="34241"/>
    <cellStyle name="Normal 2 4 2 9" xfId="5950"/>
    <cellStyle name="Normal 2 4 2 9 2" xfId="12688"/>
    <cellStyle name="Normal 2 4 2 9 2 2" xfId="47813"/>
    <cellStyle name="Normal 2 4 2 9 3" xfId="20415"/>
    <cellStyle name="Normal 2 4 2 9 4" xfId="28543"/>
    <cellStyle name="Normal 2 4 2 9 5" xfId="36684"/>
    <cellStyle name="Normal 2 4 2 9 6" xfId="57433"/>
    <cellStyle name="Normal 2 4 20" xfId="25273"/>
    <cellStyle name="Normal 2 4 21" xfId="33401"/>
    <cellStyle name="Normal 2 4 22" xfId="57332"/>
    <cellStyle name="Normal 2 4 23" xfId="61055"/>
    <cellStyle name="Normal 2 4 24" xfId="61512"/>
    <cellStyle name="Normal 2 4 25" xfId="61719"/>
    <cellStyle name="Normal 2 4 3" xfId="5951"/>
    <cellStyle name="Normal 2 4 3 10" xfId="17175"/>
    <cellStyle name="Normal 2 4 3 11" xfId="25303"/>
    <cellStyle name="Normal 2 4 3 12" xfId="33431"/>
    <cellStyle name="Normal 2 4 3 13" xfId="57434"/>
    <cellStyle name="Normal 2 4 3 2" xfId="5952"/>
    <cellStyle name="Normal 2 4 3 2 10" xfId="25349"/>
    <cellStyle name="Normal 2 4 3 2 11" xfId="33477"/>
    <cellStyle name="Normal 2 4 3 2 12" xfId="57435"/>
    <cellStyle name="Normal 2 4 3 2 2" xfId="5953"/>
    <cellStyle name="Normal 2 4 3 2 2 10" xfId="33789"/>
    <cellStyle name="Normal 2 4 3 2 2 11" xfId="57436"/>
    <cellStyle name="Normal 2 4 3 2 2 2" xfId="5954"/>
    <cellStyle name="Normal 2 4 3 2 2 2 10" xfId="57437"/>
    <cellStyle name="Normal 2 4 3 2 2 2 2" xfId="5955"/>
    <cellStyle name="Normal 2 4 3 2 2 2 2 2" xfId="13754"/>
    <cellStyle name="Normal 2 4 3 2 2 2 2 2 2" xfId="48879"/>
    <cellStyle name="Normal 2 4 3 2 2 2 2 3" xfId="21581"/>
    <cellStyle name="Normal 2 4 3 2 2 2 2 4" xfId="29709"/>
    <cellStyle name="Normal 2 4 3 2 2 2 2 5" xfId="37850"/>
    <cellStyle name="Normal 2 4 3 2 2 2 2 6" xfId="57438"/>
    <cellStyle name="Normal 2 4 3 2 2 2 3" xfId="5956"/>
    <cellStyle name="Normal 2 4 3 2 2 2 3 2" xfId="15242"/>
    <cellStyle name="Normal 2 4 3 2 2 2 3 2 2" xfId="50367"/>
    <cellStyle name="Normal 2 4 3 2 2 2 3 3" xfId="23201"/>
    <cellStyle name="Normal 2 4 3 2 2 2 3 4" xfId="31329"/>
    <cellStyle name="Normal 2 4 3 2 2 2 3 5" xfId="39470"/>
    <cellStyle name="Normal 2 4 3 2 2 2 3 6" xfId="57439"/>
    <cellStyle name="Normal 2 4 3 2 2 2 4" xfId="5957"/>
    <cellStyle name="Normal 2 4 3 2 2 2 4 2" xfId="16734"/>
    <cellStyle name="Normal 2 4 3 2 2 2 4 2 2" xfId="51859"/>
    <cellStyle name="Normal 2 4 3 2 2 2 4 3" xfId="24825"/>
    <cellStyle name="Normal 2 4 3 2 2 2 4 4" xfId="32953"/>
    <cellStyle name="Normal 2 4 3 2 2 2 4 5" xfId="41094"/>
    <cellStyle name="Normal 2 4 3 2 2 2 4 6" xfId="57440"/>
    <cellStyle name="Normal 2 4 3 2 2 2 5" xfId="5958"/>
    <cellStyle name="Normal 2 4 3 2 2 2 5 2" xfId="12280"/>
    <cellStyle name="Normal 2 4 3 2 2 2 5 2 2" xfId="47405"/>
    <cellStyle name="Normal 2 4 3 2 2 2 5 3" xfId="19965"/>
    <cellStyle name="Normal 2 4 3 2 2 2 5 4" xfId="28093"/>
    <cellStyle name="Normal 2 4 3 2 2 2 5 5" xfId="36234"/>
    <cellStyle name="Normal 2 4 3 2 2 2 5 6" xfId="57441"/>
    <cellStyle name="Normal 2 4 3 2 2 2 6" xfId="10750"/>
    <cellStyle name="Normal 2 4 3 2 2 2 6 2" xfId="45903"/>
    <cellStyle name="Normal 2 4 3 2 2 2 7" xfId="18329"/>
    <cellStyle name="Normal 2 4 3 2 2 2 8" xfId="26457"/>
    <cellStyle name="Normal 2 4 3 2 2 2 9" xfId="34598"/>
    <cellStyle name="Normal 2 4 3 2 2 3" xfId="5959"/>
    <cellStyle name="Normal 2 4 3 2 2 3 2" xfId="13021"/>
    <cellStyle name="Normal 2 4 3 2 2 3 2 2" xfId="48146"/>
    <cellStyle name="Normal 2 4 3 2 2 3 3" xfId="20772"/>
    <cellStyle name="Normal 2 4 3 2 2 3 4" xfId="28900"/>
    <cellStyle name="Normal 2 4 3 2 2 3 5" xfId="37041"/>
    <cellStyle name="Normal 2 4 3 2 2 3 6" xfId="57442"/>
    <cellStyle name="Normal 2 4 3 2 2 4" xfId="5960"/>
    <cellStyle name="Normal 2 4 3 2 2 4 2" xfId="14499"/>
    <cellStyle name="Normal 2 4 3 2 2 4 2 2" xfId="49624"/>
    <cellStyle name="Normal 2 4 3 2 2 4 3" xfId="22392"/>
    <cellStyle name="Normal 2 4 3 2 2 4 4" xfId="30520"/>
    <cellStyle name="Normal 2 4 3 2 2 4 5" xfId="38661"/>
    <cellStyle name="Normal 2 4 3 2 2 4 6" xfId="57443"/>
    <cellStyle name="Normal 2 4 3 2 2 5" xfId="5961"/>
    <cellStyle name="Normal 2 4 3 2 2 5 2" xfId="15991"/>
    <cellStyle name="Normal 2 4 3 2 2 5 2 2" xfId="51116"/>
    <cellStyle name="Normal 2 4 3 2 2 5 3" xfId="24016"/>
    <cellStyle name="Normal 2 4 3 2 2 5 4" xfId="32144"/>
    <cellStyle name="Normal 2 4 3 2 2 5 5" xfId="40285"/>
    <cellStyle name="Normal 2 4 3 2 2 5 6" xfId="57444"/>
    <cellStyle name="Normal 2 4 3 2 2 6" xfId="5962"/>
    <cellStyle name="Normal 2 4 3 2 2 6 2" xfId="11523"/>
    <cellStyle name="Normal 2 4 3 2 2 6 2 2" xfId="46660"/>
    <cellStyle name="Normal 2 4 3 2 2 6 3" xfId="19156"/>
    <cellStyle name="Normal 2 4 3 2 2 6 4" xfId="27284"/>
    <cellStyle name="Normal 2 4 3 2 2 6 5" xfId="35425"/>
    <cellStyle name="Normal 2 4 3 2 2 6 6" xfId="57445"/>
    <cellStyle name="Normal 2 4 3 2 2 7" xfId="9979"/>
    <cellStyle name="Normal 2 4 3 2 2 7 2" xfId="45168"/>
    <cellStyle name="Normal 2 4 3 2 2 8" xfId="17520"/>
    <cellStyle name="Normal 2 4 3 2 2 9" xfId="25648"/>
    <cellStyle name="Normal 2 4 3 2 3" xfId="5963"/>
    <cellStyle name="Normal 2 4 3 2 3 10" xfId="57446"/>
    <cellStyle name="Normal 2 4 3 2 3 2" xfId="5964"/>
    <cellStyle name="Normal 2 4 3 2 3 2 2" xfId="13484"/>
    <cellStyle name="Normal 2 4 3 2 3 2 2 2" xfId="48609"/>
    <cellStyle name="Normal 2 4 3 2 3 2 3" xfId="21282"/>
    <cellStyle name="Normal 2 4 3 2 3 2 4" xfId="29410"/>
    <cellStyle name="Normal 2 4 3 2 3 2 5" xfId="37551"/>
    <cellStyle name="Normal 2 4 3 2 3 2 6" xfId="57447"/>
    <cellStyle name="Normal 2 4 3 2 3 3" xfId="5965"/>
    <cellStyle name="Normal 2 4 3 2 3 3 2" xfId="14967"/>
    <cellStyle name="Normal 2 4 3 2 3 3 2 2" xfId="50092"/>
    <cellStyle name="Normal 2 4 3 2 3 3 3" xfId="22902"/>
    <cellStyle name="Normal 2 4 3 2 3 3 4" xfId="31030"/>
    <cellStyle name="Normal 2 4 3 2 3 3 5" xfId="39171"/>
    <cellStyle name="Normal 2 4 3 2 3 3 6" xfId="57448"/>
    <cellStyle name="Normal 2 4 3 2 3 4" xfId="5966"/>
    <cellStyle name="Normal 2 4 3 2 3 4 2" xfId="16459"/>
    <cellStyle name="Normal 2 4 3 2 3 4 2 2" xfId="51584"/>
    <cellStyle name="Normal 2 4 3 2 3 4 3" xfId="24526"/>
    <cellStyle name="Normal 2 4 3 2 3 4 4" xfId="32654"/>
    <cellStyle name="Normal 2 4 3 2 3 4 5" xfId="40795"/>
    <cellStyle name="Normal 2 4 3 2 3 4 6" xfId="57449"/>
    <cellStyle name="Normal 2 4 3 2 3 5" xfId="5967"/>
    <cellStyle name="Normal 2 4 3 2 3 5 2" xfId="12030"/>
    <cellStyle name="Normal 2 4 3 2 3 5 2 2" xfId="47161"/>
    <cellStyle name="Normal 2 4 3 2 3 5 3" xfId="19703"/>
    <cellStyle name="Normal 2 4 3 2 3 5 4" xfId="27831"/>
    <cellStyle name="Normal 2 4 3 2 3 5 5" xfId="35972"/>
    <cellStyle name="Normal 2 4 3 2 3 5 6" xfId="57450"/>
    <cellStyle name="Normal 2 4 3 2 3 6" xfId="10475"/>
    <cellStyle name="Normal 2 4 3 2 3 6 2" xfId="45628"/>
    <cellStyle name="Normal 2 4 3 2 3 7" xfId="18030"/>
    <cellStyle name="Normal 2 4 3 2 3 8" xfId="26158"/>
    <cellStyle name="Normal 2 4 3 2 3 9" xfId="34299"/>
    <cellStyle name="Normal 2 4 3 2 4" xfId="5968"/>
    <cellStyle name="Normal 2 4 3 2 4 2" xfId="12746"/>
    <cellStyle name="Normal 2 4 3 2 4 2 2" xfId="47871"/>
    <cellStyle name="Normal 2 4 3 2 4 3" xfId="20473"/>
    <cellStyle name="Normal 2 4 3 2 4 4" xfId="28601"/>
    <cellStyle name="Normal 2 4 3 2 4 5" xfId="36742"/>
    <cellStyle name="Normal 2 4 3 2 4 6" xfId="57451"/>
    <cellStyle name="Normal 2 4 3 2 5" xfId="5969"/>
    <cellStyle name="Normal 2 4 3 2 5 2" xfId="14224"/>
    <cellStyle name="Normal 2 4 3 2 5 2 2" xfId="49349"/>
    <cellStyle name="Normal 2 4 3 2 5 3" xfId="22093"/>
    <cellStyle name="Normal 2 4 3 2 5 4" xfId="30221"/>
    <cellStyle name="Normal 2 4 3 2 5 5" xfId="38362"/>
    <cellStyle name="Normal 2 4 3 2 5 6" xfId="57452"/>
    <cellStyle name="Normal 2 4 3 2 6" xfId="5970"/>
    <cellStyle name="Normal 2 4 3 2 6 2" xfId="15716"/>
    <cellStyle name="Normal 2 4 3 2 6 2 2" xfId="50841"/>
    <cellStyle name="Normal 2 4 3 2 6 3" xfId="23717"/>
    <cellStyle name="Normal 2 4 3 2 6 4" xfId="31845"/>
    <cellStyle name="Normal 2 4 3 2 6 5" xfId="39986"/>
    <cellStyle name="Normal 2 4 3 2 6 6" xfId="57453"/>
    <cellStyle name="Normal 2 4 3 2 7" xfId="5971"/>
    <cellStyle name="Normal 2 4 3 2 7 2" xfId="11256"/>
    <cellStyle name="Normal 2 4 3 2 7 2 2" xfId="46395"/>
    <cellStyle name="Normal 2 4 3 2 7 3" xfId="18869"/>
    <cellStyle name="Normal 2 4 3 2 7 4" xfId="26997"/>
    <cellStyle name="Normal 2 4 3 2 7 5" xfId="35138"/>
    <cellStyle name="Normal 2 4 3 2 7 6" xfId="57454"/>
    <cellStyle name="Normal 2 4 3 2 8" xfId="9612"/>
    <cellStyle name="Normal 2 4 3 2 8 2" xfId="44894"/>
    <cellStyle name="Normal 2 4 3 2 9" xfId="17221"/>
    <cellStyle name="Normal 2 4 3 3" xfId="5972"/>
    <cellStyle name="Normal 2 4 3 3 10" xfId="33743"/>
    <cellStyle name="Normal 2 4 3 3 11" xfId="57455"/>
    <cellStyle name="Normal 2 4 3 3 2" xfId="5973"/>
    <cellStyle name="Normal 2 4 3 3 2 10" xfId="57456"/>
    <cellStyle name="Normal 2 4 3 3 2 2" xfId="5974"/>
    <cellStyle name="Normal 2 4 3 3 2 2 2" xfId="13708"/>
    <cellStyle name="Normal 2 4 3 3 2 2 2 2" xfId="48833"/>
    <cellStyle name="Normal 2 4 3 3 2 2 3" xfId="21535"/>
    <cellStyle name="Normal 2 4 3 3 2 2 4" xfId="29663"/>
    <cellStyle name="Normal 2 4 3 3 2 2 5" xfId="37804"/>
    <cellStyle name="Normal 2 4 3 3 2 2 6" xfId="57457"/>
    <cellStyle name="Normal 2 4 3 3 2 3" xfId="5975"/>
    <cellStyle name="Normal 2 4 3 3 2 3 2" xfId="15196"/>
    <cellStyle name="Normal 2 4 3 3 2 3 2 2" xfId="50321"/>
    <cellStyle name="Normal 2 4 3 3 2 3 3" xfId="23155"/>
    <cellStyle name="Normal 2 4 3 3 2 3 4" xfId="31283"/>
    <cellStyle name="Normal 2 4 3 3 2 3 5" xfId="39424"/>
    <cellStyle name="Normal 2 4 3 3 2 3 6" xfId="57458"/>
    <cellStyle name="Normal 2 4 3 3 2 4" xfId="5976"/>
    <cellStyle name="Normal 2 4 3 3 2 4 2" xfId="16688"/>
    <cellStyle name="Normal 2 4 3 3 2 4 2 2" xfId="51813"/>
    <cellStyle name="Normal 2 4 3 3 2 4 3" xfId="24779"/>
    <cellStyle name="Normal 2 4 3 3 2 4 4" xfId="32907"/>
    <cellStyle name="Normal 2 4 3 3 2 4 5" xfId="41048"/>
    <cellStyle name="Normal 2 4 3 3 2 4 6" xfId="57459"/>
    <cellStyle name="Normal 2 4 3 3 2 5" xfId="5977"/>
    <cellStyle name="Normal 2 4 3 3 2 5 2" xfId="12234"/>
    <cellStyle name="Normal 2 4 3 3 2 5 2 2" xfId="47359"/>
    <cellStyle name="Normal 2 4 3 3 2 5 3" xfId="19919"/>
    <cellStyle name="Normal 2 4 3 3 2 5 4" xfId="28047"/>
    <cellStyle name="Normal 2 4 3 3 2 5 5" xfId="36188"/>
    <cellStyle name="Normal 2 4 3 3 2 5 6" xfId="57460"/>
    <cellStyle name="Normal 2 4 3 3 2 6" xfId="10704"/>
    <cellStyle name="Normal 2 4 3 3 2 6 2" xfId="45857"/>
    <cellStyle name="Normal 2 4 3 3 2 7" xfId="18283"/>
    <cellStyle name="Normal 2 4 3 3 2 8" xfId="26411"/>
    <cellStyle name="Normal 2 4 3 3 2 9" xfId="34552"/>
    <cellStyle name="Normal 2 4 3 3 3" xfId="5978"/>
    <cellStyle name="Normal 2 4 3 3 3 2" xfId="12975"/>
    <cellStyle name="Normal 2 4 3 3 3 2 2" xfId="48100"/>
    <cellStyle name="Normal 2 4 3 3 3 3" xfId="20726"/>
    <cellStyle name="Normal 2 4 3 3 3 4" xfId="28854"/>
    <cellStyle name="Normal 2 4 3 3 3 5" xfId="36995"/>
    <cellStyle name="Normal 2 4 3 3 3 6" xfId="57461"/>
    <cellStyle name="Normal 2 4 3 3 4" xfId="5979"/>
    <cellStyle name="Normal 2 4 3 3 4 2" xfId="14453"/>
    <cellStyle name="Normal 2 4 3 3 4 2 2" xfId="49578"/>
    <cellStyle name="Normal 2 4 3 3 4 3" xfId="22346"/>
    <cellStyle name="Normal 2 4 3 3 4 4" xfId="30474"/>
    <cellStyle name="Normal 2 4 3 3 4 5" xfId="38615"/>
    <cellStyle name="Normal 2 4 3 3 4 6" xfId="57462"/>
    <cellStyle name="Normal 2 4 3 3 5" xfId="5980"/>
    <cellStyle name="Normal 2 4 3 3 5 2" xfId="15945"/>
    <cellStyle name="Normal 2 4 3 3 5 2 2" xfId="51070"/>
    <cellStyle name="Normal 2 4 3 3 5 3" xfId="23970"/>
    <cellStyle name="Normal 2 4 3 3 5 4" xfId="32098"/>
    <cellStyle name="Normal 2 4 3 3 5 5" xfId="40239"/>
    <cellStyle name="Normal 2 4 3 3 5 6" xfId="57463"/>
    <cellStyle name="Normal 2 4 3 3 6" xfId="5981"/>
    <cellStyle name="Normal 2 4 3 3 6 2" xfId="11477"/>
    <cellStyle name="Normal 2 4 3 3 6 2 2" xfId="46614"/>
    <cellStyle name="Normal 2 4 3 3 6 3" xfId="19110"/>
    <cellStyle name="Normal 2 4 3 3 6 4" xfId="27238"/>
    <cellStyle name="Normal 2 4 3 3 6 5" xfId="35379"/>
    <cellStyle name="Normal 2 4 3 3 6 6" xfId="57464"/>
    <cellStyle name="Normal 2 4 3 3 7" xfId="9933"/>
    <cellStyle name="Normal 2 4 3 3 7 2" xfId="45122"/>
    <cellStyle name="Normal 2 4 3 3 8" xfId="17474"/>
    <cellStyle name="Normal 2 4 3 3 9" xfId="25602"/>
    <cellStyle name="Normal 2 4 3 4" xfId="5982"/>
    <cellStyle name="Normal 2 4 3 4 10" xfId="57465"/>
    <cellStyle name="Normal 2 4 3 4 2" xfId="5983"/>
    <cellStyle name="Normal 2 4 3 4 2 2" xfId="13438"/>
    <cellStyle name="Normal 2 4 3 4 2 2 2" xfId="48563"/>
    <cellStyle name="Normal 2 4 3 4 2 3" xfId="21236"/>
    <cellStyle name="Normal 2 4 3 4 2 4" xfId="29364"/>
    <cellStyle name="Normal 2 4 3 4 2 5" xfId="37505"/>
    <cellStyle name="Normal 2 4 3 4 2 6" xfId="57466"/>
    <cellStyle name="Normal 2 4 3 4 3" xfId="5984"/>
    <cellStyle name="Normal 2 4 3 4 3 2" xfId="14921"/>
    <cellStyle name="Normal 2 4 3 4 3 2 2" xfId="50046"/>
    <cellStyle name="Normal 2 4 3 4 3 3" xfId="22856"/>
    <cellStyle name="Normal 2 4 3 4 3 4" xfId="30984"/>
    <cellStyle name="Normal 2 4 3 4 3 5" xfId="39125"/>
    <cellStyle name="Normal 2 4 3 4 3 6" xfId="57467"/>
    <cellStyle name="Normal 2 4 3 4 4" xfId="5985"/>
    <cellStyle name="Normal 2 4 3 4 4 2" xfId="16413"/>
    <cellStyle name="Normal 2 4 3 4 4 2 2" xfId="51538"/>
    <cellStyle name="Normal 2 4 3 4 4 3" xfId="24480"/>
    <cellStyle name="Normal 2 4 3 4 4 4" xfId="32608"/>
    <cellStyle name="Normal 2 4 3 4 4 5" xfId="40749"/>
    <cellStyle name="Normal 2 4 3 4 4 6" xfId="57468"/>
    <cellStyle name="Normal 2 4 3 4 5" xfId="5986"/>
    <cellStyle name="Normal 2 4 3 4 5 2" xfId="11984"/>
    <cellStyle name="Normal 2 4 3 4 5 2 2" xfId="47115"/>
    <cellStyle name="Normal 2 4 3 4 5 3" xfId="19657"/>
    <cellStyle name="Normal 2 4 3 4 5 4" xfId="27785"/>
    <cellStyle name="Normal 2 4 3 4 5 5" xfId="35926"/>
    <cellStyle name="Normal 2 4 3 4 5 6" xfId="57469"/>
    <cellStyle name="Normal 2 4 3 4 6" xfId="10429"/>
    <cellStyle name="Normal 2 4 3 4 6 2" xfId="45582"/>
    <cellStyle name="Normal 2 4 3 4 7" xfId="17984"/>
    <cellStyle name="Normal 2 4 3 4 8" xfId="26112"/>
    <cellStyle name="Normal 2 4 3 4 9" xfId="34253"/>
    <cellStyle name="Normal 2 4 3 5" xfId="5987"/>
    <cellStyle name="Normal 2 4 3 5 2" xfId="12700"/>
    <cellStyle name="Normal 2 4 3 5 2 2" xfId="47825"/>
    <cellStyle name="Normal 2 4 3 5 3" xfId="20427"/>
    <cellStyle name="Normal 2 4 3 5 4" xfId="28555"/>
    <cellStyle name="Normal 2 4 3 5 5" xfId="36696"/>
    <cellStyle name="Normal 2 4 3 5 6" xfId="57470"/>
    <cellStyle name="Normal 2 4 3 6" xfId="5988"/>
    <cellStyle name="Normal 2 4 3 6 2" xfId="14178"/>
    <cellStyle name="Normal 2 4 3 6 2 2" xfId="49303"/>
    <cellStyle name="Normal 2 4 3 6 3" xfId="22047"/>
    <cellStyle name="Normal 2 4 3 6 4" xfId="30175"/>
    <cellStyle name="Normal 2 4 3 6 5" xfId="38316"/>
    <cellStyle name="Normal 2 4 3 6 6" xfId="57471"/>
    <cellStyle name="Normal 2 4 3 7" xfId="5989"/>
    <cellStyle name="Normal 2 4 3 7 2" xfId="15670"/>
    <cellStyle name="Normal 2 4 3 7 2 2" xfId="50795"/>
    <cellStyle name="Normal 2 4 3 7 3" xfId="23671"/>
    <cellStyle name="Normal 2 4 3 7 4" xfId="31799"/>
    <cellStyle name="Normal 2 4 3 7 5" xfId="39940"/>
    <cellStyle name="Normal 2 4 3 7 6" xfId="57472"/>
    <cellStyle name="Normal 2 4 3 8" xfId="5990"/>
    <cellStyle name="Normal 2 4 3 8 2" xfId="11210"/>
    <cellStyle name="Normal 2 4 3 8 2 2" xfId="46349"/>
    <cellStyle name="Normal 2 4 3 8 3" xfId="18823"/>
    <cellStyle name="Normal 2 4 3 8 4" xfId="26951"/>
    <cellStyle name="Normal 2 4 3 8 5" xfId="35092"/>
    <cellStyle name="Normal 2 4 3 8 6" xfId="57473"/>
    <cellStyle name="Normal 2 4 3 9" xfId="474"/>
    <cellStyle name="Normal 2 4 3 9 2" xfId="33648"/>
    <cellStyle name="Normal 2 4 4" xfId="5991"/>
    <cellStyle name="Normal 2 4 4 10" xfId="25319"/>
    <cellStyle name="Normal 2 4 4 11" xfId="33447"/>
    <cellStyle name="Normal 2 4 4 12" xfId="57474"/>
    <cellStyle name="Normal 2 4 4 2" xfId="5992"/>
    <cellStyle name="Normal 2 4 4 2 10" xfId="33759"/>
    <cellStyle name="Normal 2 4 4 2 11" xfId="57475"/>
    <cellStyle name="Normal 2 4 4 2 2" xfId="5993"/>
    <cellStyle name="Normal 2 4 4 2 2 10" xfId="57476"/>
    <cellStyle name="Normal 2 4 4 2 2 2" xfId="5994"/>
    <cellStyle name="Normal 2 4 4 2 2 2 2" xfId="13724"/>
    <cellStyle name="Normal 2 4 4 2 2 2 2 2" xfId="48849"/>
    <cellStyle name="Normal 2 4 4 2 2 2 3" xfId="21551"/>
    <cellStyle name="Normal 2 4 4 2 2 2 4" xfId="29679"/>
    <cellStyle name="Normal 2 4 4 2 2 2 5" xfId="37820"/>
    <cellStyle name="Normal 2 4 4 2 2 2 6" xfId="57477"/>
    <cellStyle name="Normal 2 4 4 2 2 3" xfId="5995"/>
    <cellStyle name="Normal 2 4 4 2 2 3 2" xfId="15212"/>
    <cellStyle name="Normal 2 4 4 2 2 3 2 2" xfId="50337"/>
    <cellStyle name="Normal 2 4 4 2 2 3 3" xfId="23171"/>
    <cellStyle name="Normal 2 4 4 2 2 3 4" xfId="31299"/>
    <cellStyle name="Normal 2 4 4 2 2 3 5" xfId="39440"/>
    <cellStyle name="Normal 2 4 4 2 2 3 6" xfId="57478"/>
    <cellStyle name="Normal 2 4 4 2 2 4" xfId="5996"/>
    <cellStyle name="Normal 2 4 4 2 2 4 2" xfId="16704"/>
    <cellStyle name="Normal 2 4 4 2 2 4 2 2" xfId="51829"/>
    <cellStyle name="Normal 2 4 4 2 2 4 3" xfId="24795"/>
    <cellStyle name="Normal 2 4 4 2 2 4 4" xfId="32923"/>
    <cellStyle name="Normal 2 4 4 2 2 4 5" xfId="41064"/>
    <cellStyle name="Normal 2 4 4 2 2 4 6" xfId="57479"/>
    <cellStyle name="Normal 2 4 4 2 2 5" xfId="5997"/>
    <cellStyle name="Normal 2 4 4 2 2 5 2" xfId="12250"/>
    <cellStyle name="Normal 2 4 4 2 2 5 2 2" xfId="47375"/>
    <cellStyle name="Normal 2 4 4 2 2 5 3" xfId="19935"/>
    <cellStyle name="Normal 2 4 4 2 2 5 4" xfId="28063"/>
    <cellStyle name="Normal 2 4 4 2 2 5 5" xfId="36204"/>
    <cellStyle name="Normal 2 4 4 2 2 5 6" xfId="57480"/>
    <cellStyle name="Normal 2 4 4 2 2 6" xfId="10720"/>
    <cellStyle name="Normal 2 4 4 2 2 6 2" xfId="45873"/>
    <cellStyle name="Normal 2 4 4 2 2 7" xfId="18299"/>
    <cellStyle name="Normal 2 4 4 2 2 8" xfId="26427"/>
    <cellStyle name="Normal 2 4 4 2 2 9" xfId="34568"/>
    <cellStyle name="Normal 2 4 4 2 3" xfId="5998"/>
    <cellStyle name="Normal 2 4 4 2 3 2" xfId="12991"/>
    <cellStyle name="Normal 2 4 4 2 3 2 2" xfId="48116"/>
    <cellStyle name="Normal 2 4 4 2 3 3" xfId="20742"/>
    <cellStyle name="Normal 2 4 4 2 3 4" xfId="28870"/>
    <cellStyle name="Normal 2 4 4 2 3 5" xfId="37011"/>
    <cellStyle name="Normal 2 4 4 2 3 6" xfId="57481"/>
    <cellStyle name="Normal 2 4 4 2 4" xfId="5999"/>
    <cellStyle name="Normal 2 4 4 2 4 2" xfId="14469"/>
    <cellStyle name="Normal 2 4 4 2 4 2 2" xfId="49594"/>
    <cellStyle name="Normal 2 4 4 2 4 3" xfId="22362"/>
    <cellStyle name="Normal 2 4 4 2 4 4" xfId="30490"/>
    <cellStyle name="Normal 2 4 4 2 4 5" xfId="38631"/>
    <cellStyle name="Normal 2 4 4 2 4 6" xfId="57482"/>
    <cellStyle name="Normal 2 4 4 2 5" xfId="6000"/>
    <cellStyle name="Normal 2 4 4 2 5 2" xfId="15961"/>
    <cellStyle name="Normal 2 4 4 2 5 2 2" xfId="51086"/>
    <cellStyle name="Normal 2 4 4 2 5 3" xfId="23986"/>
    <cellStyle name="Normal 2 4 4 2 5 4" xfId="32114"/>
    <cellStyle name="Normal 2 4 4 2 5 5" xfId="40255"/>
    <cellStyle name="Normal 2 4 4 2 5 6" xfId="57483"/>
    <cellStyle name="Normal 2 4 4 2 6" xfId="6001"/>
    <cellStyle name="Normal 2 4 4 2 6 2" xfId="11493"/>
    <cellStyle name="Normal 2 4 4 2 6 2 2" xfId="46630"/>
    <cellStyle name="Normal 2 4 4 2 6 3" xfId="19126"/>
    <cellStyle name="Normal 2 4 4 2 6 4" xfId="27254"/>
    <cellStyle name="Normal 2 4 4 2 6 5" xfId="35395"/>
    <cellStyle name="Normal 2 4 4 2 6 6" xfId="57484"/>
    <cellStyle name="Normal 2 4 4 2 7" xfId="9949"/>
    <cellStyle name="Normal 2 4 4 2 7 2" xfId="45138"/>
    <cellStyle name="Normal 2 4 4 2 8" xfId="17490"/>
    <cellStyle name="Normal 2 4 4 2 9" xfId="25618"/>
    <cellStyle name="Normal 2 4 4 3" xfId="6002"/>
    <cellStyle name="Normal 2 4 4 3 10" xfId="57485"/>
    <cellStyle name="Normal 2 4 4 3 2" xfId="6003"/>
    <cellStyle name="Normal 2 4 4 3 2 2" xfId="13454"/>
    <cellStyle name="Normal 2 4 4 3 2 2 2" xfId="48579"/>
    <cellStyle name="Normal 2 4 4 3 2 3" xfId="21252"/>
    <cellStyle name="Normal 2 4 4 3 2 4" xfId="29380"/>
    <cellStyle name="Normal 2 4 4 3 2 5" xfId="37521"/>
    <cellStyle name="Normal 2 4 4 3 2 6" xfId="57486"/>
    <cellStyle name="Normal 2 4 4 3 3" xfId="6004"/>
    <cellStyle name="Normal 2 4 4 3 3 2" xfId="14937"/>
    <cellStyle name="Normal 2 4 4 3 3 2 2" xfId="50062"/>
    <cellStyle name="Normal 2 4 4 3 3 3" xfId="22872"/>
    <cellStyle name="Normal 2 4 4 3 3 4" xfId="31000"/>
    <cellStyle name="Normal 2 4 4 3 3 5" xfId="39141"/>
    <cellStyle name="Normal 2 4 4 3 3 6" xfId="57487"/>
    <cellStyle name="Normal 2 4 4 3 4" xfId="6005"/>
    <cellStyle name="Normal 2 4 4 3 4 2" xfId="16429"/>
    <cellStyle name="Normal 2 4 4 3 4 2 2" xfId="51554"/>
    <cellStyle name="Normal 2 4 4 3 4 3" xfId="24496"/>
    <cellStyle name="Normal 2 4 4 3 4 4" xfId="32624"/>
    <cellStyle name="Normal 2 4 4 3 4 5" xfId="40765"/>
    <cellStyle name="Normal 2 4 4 3 4 6" xfId="57488"/>
    <cellStyle name="Normal 2 4 4 3 5" xfId="6006"/>
    <cellStyle name="Normal 2 4 4 3 5 2" xfId="12000"/>
    <cellStyle name="Normal 2 4 4 3 5 2 2" xfId="47131"/>
    <cellStyle name="Normal 2 4 4 3 5 3" xfId="19673"/>
    <cellStyle name="Normal 2 4 4 3 5 4" xfId="27801"/>
    <cellStyle name="Normal 2 4 4 3 5 5" xfId="35942"/>
    <cellStyle name="Normal 2 4 4 3 5 6" xfId="57489"/>
    <cellStyle name="Normal 2 4 4 3 6" xfId="10445"/>
    <cellStyle name="Normal 2 4 4 3 6 2" xfId="45598"/>
    <cellStyle name="Normal 2 4 4 3 7" xfId="18000"/>
    <cellStyle name="Normal 2 4 4 3 8" xfId="26128"/>
    <cellStyle name="Normal 2 4 4 3 9" xfId="34269"/>
    <cellStyle name="Normal 2 4 4 4" xfId="6007"/>
    <cellStyle name="Normal 2 4 4 4 2" xfId="12716"/>
    <cellStyle name="Normal 2 4 4 4 2 2" xfId="47841"/>
    <cellStyle name="Normal 2 4 4 4 3" xfId="20443"/>
    <cellStyle name="Normal 2 4 4 4 4" xfId="28571"/>
    <cellStyle name="Normal 2 4 4 4 5" xfId="36712"/>
    <cellStyle name="Normal 2 4 4 4 6" xfId="57490"/>
    <cellStyle name="Normal 2 4 4 5" xfId="6008"/>
    <cellStyle name="Normal 2 4 4 5 2" xfId="14194"/>
    <cellStyle name="Normal 2 4 4 5 2 2" xfId="49319"/>
    <cellStyle name="Normal 2 4 4 5 3" xfId="22063"/>
    <cellStyle name="Normal 2 4 4 5 4" xfId="30191"/>
    <cellStyle name="Normal 2 4 4 5 5" xfId="38332"/>
    <cellStyle name="Normal 2 4 4 5 6" xfId="57491"/>
    <cellStyle name="Normal 2 4 4 6" xfId="6009"/>
    <cellStyle name="Normal 2 4 4 6 2" xfId="15686"/>
    <cellStyle name="Normal 2 4 4 6 2 2" xfId="50811"/>
    <cellStyle name="Normal 2 4 4 6 3" xfId="23687"/>
    <cellStyle name="Normal 2 4 4 6 4" xfId="31815"/>
    <cellStyle name="Normal 2 4 4 6 5" xfId="39956"/>
    <cellStyle name="Normal 2 4 4 6 6" xfId="57492"/>
    <cellStyle name="Normal 2 4 4 7" xfId="6010"/>
    <cellStyle name="Normal 2 4 4 7 2" xfId="11226"/>
    <cellStyle name="Normal 2 4 4 7 2 2" xfId="46365"/>
    <cellStyle name="Normal 2 4 4 7 3" xfId="18839"/>
    <cellStyle name="Normal 2 4 4 7 4" xfId="26967"/>
    <cellStyle name="Normal 2 4 4 7 5" xfId="35108"/>
    <cellStyle name="Normal 2 4 4 7 6" xfId="57493"/>
    <cellStyle name="Normal 2 4 4 8" xfId="9582"/>
    <cellStyle name="Normal 2 4 4 8 2" xfId="44864"/>
    <cellStyle name="Normal 2 4 4 9" xfId="17191"/>
    <cellStyle name="Normal 2 4 5" xfId="6011"/>
    <cellStyle name="Normal 2 4 5 2" xfId="9731"/>
    <cellStyle name="Normal 2 4 5 3" xfId="57494"/>
    <cellStyle name="Normal 2 4 6" xfId="6012"/>
    <cellStyle name="Normal 2 4 6 10" xfId="33687"/>
    <cellStyle name="Normal 2 4 6 11" xfId="57495"/>
    <cellStyle name="Normal 2 4 6 2" xfId="6013"/>
    <cellStyle name="Normal 2 4 6 2 10" xfId="57496"/>
    <cellStyle name="Normal 2 4 6 2 2" xfId="6014"/>
    <cellStyle name="Normal 2 4 6 2 2 2" xfId="13652"/>
    <cellStyle name="Normal 2 4 6 2 2 2 2" xfId="48777"/>
    <cellStyle name="Normal 2 4 6 2 2 3" xfId="21479"/>
    <cellStyle name="Normal 2 4 6 2 2 4" xfId="29607"/>
    <cellStyle name="Normal 2 4 6 2 2 5" xfId="37748"/>
    <cellStyle name="Normal 2 4 6 2 2 6" xfId="57497"/>
    <cellStyle name="Normal 2 4 6 2 3" xfId="6015"/>
    <cellStyle name="Normal 2 4 6 2 3 2" xfId="15140"/>
    <cellStyle name="Normal 2 4 6 2 3 2 2" xfId="50265"/>
    <cellStyle name="Normal 2 4 6 2 3 3" xfId="23099"/>
    <cellStyle name="Normal 2 4 6 2 3 4" xfId="31227"/>
    <cellStyle name="Normal 2 4 6 2 3 5" xfId="39368"/>
    <cellStyle name="Normal 2 4 6 2 3 6" xfId="57498"/>
    <cellStyle name="Normal 2 4 6 2 4" xfId="6016"/>
    <cellStyle name="Normal 2 4 6 2 4 2" xfId="16632"/>
    <cellStyle name="Normal 2 4 6 2 4 2 2" xfId="51757"/>
    <cellStyle name="Normal 2 4 6 2 4 3" xfId="24723"/>
    <cellStyle name="Normal 2 4 6 2 4 4" xfId="32851"/>
    <cellStyle name="Normal 2 4 6 2 4 5" xfId="40992"/>
    <cellStyle name="Normal 2 4 6 2 4 6" xfId="57499"/>
    <cellStyle name="Normal 2 4 6 2 5" xfId="6017"/>
    <cellStyle name="Normal 2 4 6 2 5 2" xfId="12178"/>
    <cellStyle name="Normal 2 4 6 2 5 2 2" xfId="47303"/>
    <cellStyle name="Normal 2 4 6 2 5 3" xfId="19863"/>
    <cellStyle name="Normal 2 4 6 2 5 4" xfId="27991"/>
    <cellStyle name="Normal 2 4 6 2 5 5" xfId="36132"/>
    <cellStyle name="Normal 2 4 6 2 5 6" xfId="57500"/>
    <cellStyle name="Normal 2 4 6 2 6" xfId="10648"/>
    <cellStyle name="Normal 2 4 6 2 6 2" xfId="45801"/>
    <cellStyle name="Normal 2 4 6 2 7" xfId="18227"/>
    <cellStyle name="Normal 2 4 6 2 8" xfId="26355"/>
    <cellStyle name="Normal 2 4 6 2 9" xfId="34496"/>
    <cellStyle name="Normal 2 4 6 3" xfId="6018"/>
    <cellStyle name="Normal 2 4 6 3 2" xfId="12919"/>
    <cellStyle name="Normal 2 4 6 3 2 2" xfId="48044"/>
    <cellStyle name="Normal 2 4 6 3 3" xfId="20670"/>
    <cellStyle name="Normal 2 4 6 3 4" xfId="28798"/>
    <cellStyle name="Normal 2 4 6 3 5" xfId="36939"/>
    <cellStyle name="Normal 2 4 6 3 6" xfId="57501"/>
    <cellStyle name="Normal 2 4 6 4" xfId="6019"/>
    <cellStyle name="Normal 2 4 6 4 2" xfId="14397"/>
    <cellStyle name="Normal 2 4 6 4 2 2" xfId="49522"/>
    <cellStyle name="Normal 2 4 6 4 3" xfId="22290"/>
    <cellStyle name="Normal 2 4 6 4 4" xfId="30418"/>
    <cellStyle name="Normal 2 4 6 4 5" xfId="38559"/>
    <cellStyle name="Normal 2 4 6 4 6" xfId="57502"/>
    <cellStyle name="Normal 2 4 6 5" xfId="6020"/>
    <cellStyle name="Normal 2 4 6 5 2" xfId="15889"/>
    <cellStyle name="Normal 2 4 6 5 2 2" xfId="51014"/>
    <cellStyle name="Normal 2 4 6 5 3" xfId="23914"/>
    <cellStyle name="Normal 2 4 6 5 4" xfId="32042"/>
    <cellStyle name="Normal 2 4 6 5 5" xfId="40183"/>
    <cellStyle name="Normal 2 4 6 5 6" xfId="57503"/>
    <cellStyle name="Normal 2 4 6 6" xfId="6021"/>
    <cellStyle name="Normal 2 4 6 6 2" xfId="11421"/>
    <cellStyle name="Normal 2 4 6 6 2 2" xfId="46558"/>
    <cellStyle name="Normal 2 4 6 6 3" xfId="19054"/>
    <cellStyle name="Normal 2 4 6 6 4" xfId="27182"/>
    <cellStyle name="Normal 2 4 6 6 5" xfId="35323"/>
    <cellStyle name="Normal 2 4 6 6 6" xfId="57504"/>
    <cellStyle name="Normal 2 4 6 7" xfId="9844"/>
    <cellStyle name="Normal 2 4 6 7 2" xfId="45066"/>
    <cellStyle name="Normal 2 4 6 8" xfId="17418"/>
    <cellStyle name="Normal 2 4 6 9" xfId="25546"/>
    <cellStyle name="Normal 2 4 7" xfId="6022"/>
    <cellStyle name="Normal 2 4 7 10" xfId="33713"/>
    <cellStyle name="Normal 2 4 7 11" xfId="57505"/>
    <cellStyle name="Normal 2 4 7 2" xfId="6023"/>
    <cellStyle name="Normal 2 4 7 2 10" xfId="57506"/>
    <cellStyle name="Normal 2 4 7 2 2" xfId="6024"/>
    <cellStyle name="Normal 2 4 7 2 2 2" xfId="13678"/>
    <cellStyle name="Normal 2 4 7 2 2 2 2" xfId="48803"/>
    <cellStyle name="Normal 2 4 7 2 2 3" xfId="21505"/>
    <cellStyle name="Normal 2 4 7 2 2 4" xfId="29633"/>
    <cellStyle name="Normal 2 4 7 2 2 5" xfId="37774"/>
    <cellStyle name="Normal 2 4 7 2 2 6" xfId="57507"/>
    <cellStyle name="Normal 2 4 7 2 3" xfId="6025"/>
    <cellStyle name="Normal 2 4 7 2 3 2" xfId="15166"/>
    <cellStyle name="Normal 2 4 7 2 3 2 2" xfId="50291"/>
    <cellStyle name="Normal 2 4 7 2 3 3" xfId="23125"/>
    <cellStyle name="Normal 2 4 7 2 3 4" xfId="31253"/>
    <cellStyle name="Normal 2 4 7 2 3 5" xfId="39394"/>
    <cellStyle name="Normal 2 4 7 2 3 6" xfId="57508"/>
    <cellStyle name="Normal 2 4 7 2 4" xfId="6026"/>
    <cellStyle name="Normal 2 4 7 2 4 2" xfId="16658"/>
    <cellStyle name="Normal 2 4 7 2 4 2 2" xfId="51783"/>
    <cellStyle name="Normal 2 4 7 2 4 3" xfId="24749"/>
    <cellStyle name="Normal 2 4 7 2 4 4" xfId="32877"/>
    <cellStyle name="Normal 2 4 7 2 4 5" xfId="41018"/>
    <cellStyle name="Normal 2 4 7 2 4 6" xfId="57509"/>
    <cellStyle name="Normal 2 4 7 2 5" xfId="6027"/>
    <cellStyle name="Normal 2 4 7 2 5 2" xfId="12204"/>
    <cellStyle name="Normal 2 4 7 2 5 2 2" xfId="47329"/>
    <cellStyle name="Normal 2 4 7 2 5 3" xfId="19889"/>
    <cellStyle name="Normal 2 4 7 2 5 4" xfId="28017"/>
    <cellStyle name="Normal 2 4 7 2 5 5" xfId="36158"/>
    <cellStyle name="Normal 2 4 7 2 5 6" xfId="57510"/>
    <cellStyle name="Normal 2 4 7 2 6" xfId="10674"/>
    <cellStyle name="Normal 2 4 7 2 6 2" xfId="45827"/>
    <cellStyle name="Normal 2 4 7 2 7" xfId="18253"/>
    <cellStyle name="Normal 2 4 7 2 8" xfId="26381"/>
    <cellStyle name="Normal 2 4 7 2 9" xfId="34522"/>
    <cellStyle name="Normal 2 4 7 3" xfId="6028"/>
    <cellStyle name="Normal 2 4 7 3 2" xfId="12945"/>
    <cellStyle name="Normal 2 4 7 3 2 2" xfId="48070"/>
    <cellStyle name="Normal 2 4 7 3 3" xfId="20696"/>
    <cellStyle name="Normal 2 4 7 3 4" xfId="28824"/>
    <cellStyle name="Normal 2 4 7 3 5" xfId="36965"/>
    <cellStyle name="Normal 2 4 7 3 6" xfId="57511"/>
    <cellStyle name="Normal 2 4 7 4" xfId="6029"/>
    <cellStyle name="Normal 2 4 7 4 2" xfId="14423"/>
    <cellStyle name="Normal 2 4 7 4 2 2" xfId="49548"/>
    <cellStyle name="Normal 2 4 7 4 3" xfId="22316"/>
    <cellStyle name="Normal 2 4 7 4 4" xfId="30444"/>
    <cellStyle name="Normal 2 4 7 4 5" xfId="38585"/>
    <cellStyle name="Normal 2 4 7 4 6" xfId="57512"/>
    <cellStyle name="Normal 2 4 7 5" xfId="6030"/>
    <cellStyle name="Normal 2 4 7 5 2" xfId="15915"/>
    <cellStyle name="Normal 2 4 7 5 2 2" xfId="51040"/>
    <cellStyle name="Normal 2 4 7 5 3" xfId="23940"/>
    <cellStyle name="Normal 2 4 7 5 4" xfId="32068"/>
    <cellStyle name="Normal 2 4 7 5 5" xfId="40209"/>
    <cellStyle name="Normal 2 4 7 5 6" xfId="57513"/>
    <cellStyle name="Normal 2 4 7 6" xfId="6031"/>
    <cellStyle name="Normal 2 4 7 6 2" xfId="11447"/>
    <cellStyle name="Normal 2 4 7 6 2 2" xfId="46584"/>
    <cellStyle name="Normal 2 4 7 6 3" xfId="19080"/>
    <cellStyle name="Normal 2 4 7 6 4" xfId="27208"/>
    <cellStyle name="Normal 2 4 7 6 5" xfId="35349"/>
    <cellStyle name="Normal 2 4 7 6 6" xfId="57514"/>
    <cellStyle name="Normal 2 4 7 7" xfId="9901"/>
    <cellStyle name="Normal 2 4 7 7 2" xfId="45092"/>
    <cellStyle name="Normal 2 4 7 8" xfId="17444"/>
    <cellStyle name="Normal 2 4 7 9" xfId="25572"/>
    <cellStyle name="Normal 2 4 8" xfId="6032"/>
    <cellStyle name="Normal 2 4 8 10" xfId="34060"/>
    <cellStyle name="Normal 2 4 8 11" xfId="57515"/>
    <cellStyle name="Normal 2 4 8 2" xfId="6033"/>
    <cellStyle name="Normal 2 4 8 2 10" xfId="57516"/>
    <cellStyle name="Normal 2 4 8 2 2" xfId="6034"/>
    <cellStyle name="Normal 2 4 8 2 2 2" xfId="13995"/>
    <cellStyle name="Normal 2 4 8 2 2 2 2" xfId="49120"/>
    <cellStyle name="Normal 2 4 8 2 2 3" xfId="21852"/>
    <cellStyle name="Normal 2 4 8 2 2 4" xfId="29980"/>
    <cellStyle name="Normal 2 4 8 2 2 5" xfId="38121"/>
    <cellStyle name="Normal 2 4 8 2 2 6" xfId="57517"/>
    <cellStyle name="Normal 2 4 8 2 3" xfId="6035"/>
    <cellStyle name="Normal 2 4 8 2 3 2" xfId="15483"/>
    <cellStyle name="Normal 2 4 8 2 3 2 2" xfId="50608"/>
    <cellStyle name="Normal 2 4 8 2 3 3" xfId="23472"/>
    <cellStyle name="Normal 2 4 8 2 3 4" xfId="31600"/>
    <cellStyle name="Normal 2 4 8 2 3 5" xfId="39741"/>
    <cellStyle name="Normal 2 4 8 2 3 6" xfId="57518"/>
    <cellStyle name="Normal 2 4 8 2 4" xfId="6036"/>
    <cellStyle name="Normal 2 4 8 2 4 2" xfId="16975"/>
    <cellStyle name="Normal 2 4 8 2 4 2 2" xfId="52100"/>
    <cellStyle name="Normal 2 4 8 2 4 3" xfId="25096"/>
    <cellStyle name="Normal 2 4 8 2 4 4" xfId="33224"/>
    <cellStyle name="Normal 2 4 8 2 4 5" xfId="41365"/>
    <cellStyle name="Normal 2 4 8 2 4 6" xfId="57519"/>
    <cellStyle name="Normal 2 4 8 2 5" xfId="6037"/>
    <cellStyle name="Normal 2 4 8 2 5 2" xfId="12521"/>
    <cellStyle name="Normal 2 4 8 2 5 2 2" xfId="47646"/>
    <cellStyle name="Normal 2 4 8 2 5 3" xfId="20236"/>
    <cellStyle name="Normal 2 4 8 2 5 4" xfId="28364"/>
    <cellStyle name="Normal 2 4 8 2 5 5" xfId="36505"/>
    <cellStyle name="Normal 2 4 8 2 5 6" xfId="57520"/>
    <cellStyle name="Normal 2 4 8 2 6" xfId="10991"/>
    <cellStyle name="Normal 2 4 8 2 6 2" xfId="46144"/>
    <cellStyle name="Normal 2 4 8 2 7" xfId="18600"/>
    <cellStyle name="Normal 2 4 8 2 8" xfId="26728"/>
    <cellStyle name="Normal 2 4 8 2 9" xfId="34869"/>
    <cellStyle name="Normal 2 4 8 3" xfId="6038"/>
    <cellStyle name="Normal 2 4 8 3 2" xfId="13257"/>
    <cellStyle name="Normal 2 4 8 3 2 2" xfId="48382"/>
    <cellStyle name="Normal 2 4 8 3 3" xfId="21043"/>
    <cellStyle name="Normal 2 4 8 3 4" xfId="29171"/>
    <cellStyle name="Normal 2 4 8 3 5" xfId="37312"/>
    <cellStyle name="Normal 2 4 8 3 6" xfId="57521"/>
    <cellStyle name="Normal 2 4 8 4" xfId="6039"/>
    <cellStyle name="Normal 2 4 8 4 2" xfId="14740"/>
    <cellStyle name="Normal 2 4 8 4 2 2" xfId="49865"/>
    <cellStyle name="Normal 2 4 8 4 3" xfId="22663"/>
    <cellStyle name="Normal 2 4 8 4 4" xfId="30791"/>
    <cellStyle name="Normal 2 4 8 4 5" xfId="38932"/>
    <cellStyle name="Normal 2 4 8 4 6" xfId="57522"/>
    <cellStyle name="Normal 2 4 8 5" xfId="6040"/>
    <cellStyle name="Normal 2 4 8 5 2" xfId="16232"/>
    <cellStyle name="Normal 2 4 8 5 2 2" xfId="51357"/>
    <cellStyle name="Normal 2 4 8 5 3" xfId="24287"/>
    <cellStyle name="Normal 2 4 8 5 4" xfId="32415"/>
    <cellStyle name="Normal 2 4 8 5 5" xfId="40556"/>
    <cellStyle name="Normal 2 4 8 5 6" xfId="57523"/>
    <cellStyle name="Normal 2 4 8 6" xfId="6041"/>
    <cellStyle name="Normal 2 4 8 6 2" xfId="11764"/>
    <cellStyle name="Normal 2 4 8 6 2 2" xfId="46901"/>
    <cellStyle name="Normal 2 4 8 6 3" xfId="19427"/>
    <cellStyle name="Normal 2 4 8 6 4" xfId="27555"/>
    <cellStyle name="Normal 2 4 8 6 5" xfId="35696"/>
    <cellStyle name="Normal 2 4 8 6 6" xfId="57524"/>
    <cellStyle name="Normal 2 4 8 7" xfId="10241"/>
    <cellStyle name="Normal 2 4 8 7 2" xfId="45407"/>
    <cellStyle name="Normal 2 4 8 8" xfId="17791"/>
    <cellStyle name="Normal 2 4 8 9" xfId="25919"/>
    <cellStyle name="Normal 2 4 9" xfId="6042"/>
    <cellStyle name="Normal 2 4 9 10" xfId="34123"/>
    <cellStyle name="Normal 2 4 9 11" xfId="57525"/>
    <cellStyle name="Normal 2 4 9 2" xfId="6043"/>
    <cellStyle name="Normal 2 4 9 2 10" xfId="57526"/>
    <cellStyle name="Normal 2 4 9 2 2" xfId="6044"/>
    <cellStyle name="Normal 2 4 9 2 2 2" xfId="14052"/>
    <cellStyle name="Normal 2 4 9 2 2 2 2" xfId="49177"/>
    <cellStyle name="Normal 2 4 9 2 2 3" xfId="21915"/>
    <cellStyle name="Normal 2 4 9 2 2 4" xfId="30043"/>
    <cellStyle name="Normal 2 4 9 2 2 5" xfId="38184"/>
    <cellStyle name="Normal 2 4 9 2 2 6" xfId="57527"/>
    <cellStyle name="Normal 2 4 9 2 3" xfId="6045"/>
    <cellStyle name="Normal 2 4 9 2 3 2" xfId="15540"/>
    <cellStyle name="Normal 2 4 9 2 3 2 2" xfId="50665"/>
    <cellStyle name="Normal 2 4 9 2 3 3" xfId="23535"/>
    <cellStyle name="Normal 2 4 9 2 3 4" xfId="31663"/>
    <cellStyle name="Normal 2 4 9 2 3 5" xfId="39804"/>
    <cellStyle name="Normal 2 4 9 2 3 6" xfId="57528"/>
    <cellStyle name="Normal 2 4 9 2 4" xfId="6046"/>
    <cellStyle name="Normal 2 4 9 2 4 2" xfId="17032"/>
    <cellStyle name="Normal 2 4 9 2 4 2 2" xfId="52157"/>
    <cellStyle name="Normal 2 4 9 2 4 3" xfId="25159"/>
    <cellStyle name="Normal 2 4 9 2 4 4" xfId="33287"/>
    <cellStyle name="Normal 2 4 9 2 4 5" xfId="41428"/>
    <cellStyle name="Normal 2 4 9 2 4 6" xfId="57529"/>
    <cellStyle name="Normal 2 4 9 2 5" xfId="6047"/>
    <cellStyle name="Normal 2 4 9 2 5 2" xfId="12578"/>
    <cellStyle name="Normal 2 4 9 2 5 2 2" xfId="47703"/>
    <cellStyle name="Normal 2 4 9 2 5 3" xfId="20299"/>
    <cellStyle name="Normal 2 4 9 2 5 4" xfId="28427"/>
    <cellStyle name="Normal 2 4 9 2 5 5" xfId="36568"/>
    <cellStyle name="Normal 2 4 9 2 5 6" xfId="57530"/>
    <cellStyle name="Normal 2 4 9 2 6" xfId="11048"/>
    <cellStyle name="Normal 2 4 9 2 6 2" xfId="46201"/>
    <cellStyle name="Normal 2 4 9 2 7" xfId="18663"/>
    <cellStyle name="Normal 2 4 9 2 8" xfId="26791"/>
    <cellStyle name="Normal 2 4 9 2 9" xfId="34932"/>
    <cellStyle name="Normal 2 4 9 3" xfId="6048"/>
    <cellStyle name="Normal 2 4 9 3 2" xfId="13314"/>
    <cellStyle name="Normal 2 4 9 3 2 2" xfId="48439"/>
    <cellStyle name="Normal 2 4 9 3 3" xfId="21106"/>
    <cellStyle name="Normal 2 4 9 3 4" xfId="29234"/>
    <cellStyle name="Normal 2 4 9 3 5" xfId="37375"/>
    <cellStyle name="Normal 2 4 9 3 6" xfId="57531"/>
    <cellStyle name="Normal 2 4 9 4" xfId="6049"/>
    <cellStyle name="Normal 2 4 9 4 2" xfId="14797"/>
    <cellStyle name="Normal 2 4 9 4 2 2" xfId="49922"/>
    <cellStyle name="Normal 2 4 9 4 3" xfId="22726"/>
    <cellStyle name="Normal 2 4 9 4 4" xfId="30854"/>
    <cellStyle name="Normal 2 4 9 4 5" xfId="38995"/>
    <cellStyle name="Normal 2 4 9 4 6" xfId="57532"/>
    <cellStyle name="Normal 2 4 9 5" xfId="6050"/>
    <cellStyle name="Normal 2 4 9 5 2" xfId="16289"/>
    <cellStyle name="Normal 2 4 9 5 2 2" xfId="51414"/>
    <cellStyle name="Normal 2 4 9 5 3" xfId="24350"/>
    <cellStyle name="Normal 2 4 9 5 4" xfId="32478"/>
    <cellStyle name="Normal 2 4 9 5 5" xfId="40619"/>
    <cellStyle name="Normal 2 4 9 5 6" xfId="57533"/>
    <cellStyle name="Normal 2 4 9 6" xfId="6051"/>
    <cellStyle name="Normal 2 4 9 6 2" xfId="11821"/>
    <cellStyle name="Normal 2 4 9 6 2 2" xfId="46958"/>
    <cellStyle name="Normal 2 4 9 6 3" xfId="19490"/>
    <cellStyle name="Normal 2 4 9 6 4" xfId="27618"/>
    <cellStyle name="Normal 2 4 9 6 5" xfId="35759"/>
    <cellStyle name="Normal 2 4 9 6 6" xfId="57534"/>
    <cellStyle name="Normal 2 4 9 7" xfId="10299"/>
    <cellStyle name="Normal 2 4 9 7 2" xfId="45464"/>
    <cellStyle name="Normal 2 4 9 8" xfId="17854"/>
    <cellStyle name="Normal 2 4 9 9" xfId="25982"/>
    <cellStyle name="Normal 2 5" xfId="288"/>
    <cellStyle name="Normal 2 5 10" xfId="6052"/>
    <cellStyle name="Normal 2 5 10 2" xfId="57536"/>
    <cellStyle name="Normal 2 5 11" xfId="2470"/>
    <cellStyle name="Normal 2 5 11 2" xfId="43175"/>
    <cellStyle name="Normal 2 5 12" xfId="17151"/>
    <cellStyle name="Normal 2 5 13" xfId="25279"/>
    <cellStyle name="Normal 2 5 14" xfId="33407"/>
    <cellStyle name="Normal 2 5 15" xfId="57535"/>
    <cellStyle name="Normal 2 5 16" xfId="61084"/>
    <cellStyle name="Normal 2 5 17" xfId="61541"/>
    <cellStyle name="Normal 2 5 18" xfId="61748"/>
    <cellStyle name="Normal 2 5 2" xfId="6053"/>
    <cellStyle name="Normal 2 5 2 10" xfId="25325"/>
    <cellStyle name="Normal 2 5 2 11" xfId="33453"/>
    <cellStyle name="Normal 2 5 2 12" xfId="57537"/>
    <cellStyle name="Normal 2 5 2 2" xfId="6054"/>
    <cellStyle name="Normal 2 5 2 2 10" xfId="33765"/>
    <cellStyle name="Normal 2 5 2 2 11" xfId="57538"/>
    <cellStyle name="Normal 2 5 2 2 2" xfId="6055"/>
    <cellStyle name="Normal 2 5 2 2 2 10" xfId="57539"/>
    <cellStyle name="Normal 2 5 2 2 2 2" xfId="6056"/>
    <cellStyle name="Normal 2 5 2 2 2 2 2" xfId="13730"/>
    <cellStyle name="Normal 2 5 2 2 2 2 2 2" xfId="48855"/>
    <cellStyle name="Normal 2 5 2 2 2 2 3" xfId="21557"/>
    <cellStyle name="Normal 2 5 2 2 2 2 4" xfId="29685"/>
    <cellStyle name="Normal 2 5 2 2 2 2 5" xfId="37826"/>
    <cellStyle name="Normal 2 5 2 2 2 2 6" xfId="57540"/>
    <cellStyle name="Normal 2 5 2 2 2 3" xfId="6057"/>
    <cellStyle name="Normal 2 5 2 2 2 3 2" xfId="15218"/>
    <cellStyle name="Normal 2 5 2 2 2 3 2 2" xfId="50343"/>
    <cellStyle name="Normal 2 5 2 2 2 3 3" xfId="23177"/>
    <cellStyle name="Normal 2 5 2 2 2 3 4" xfId="31305"/>
    <cellStyle name="Normal 2 5 2 2 2 3 5" xfId="39446"/>
    <cellStyle name="Normal 2 5 2 2 2 3 6" xfId="57541"/>
    <cellStyle name="Normal 2 5 2 2 2 4" xfId="6058"/>
    <cellStyle name="Normal 2 5 2 2 2 4 2" xfId="16710"/>
    <cellStyle name="Normal 2 5 2 2 2 4 2 2" xfId="51835"/>
    <cellStyle name="Normal 2 5 2 2 2 4 3" xfId="24801"/>
    <cellStyle name="Normal 2 5 2 2 2 4 4" xfId="32929"/>
    <cellStyle name="Normal 2 5 2 2 2 4 5" xfId="41070"/>
    <cellStyle name="Normal 2 5 2 2 2 4 6" xfId="57542"/>
    <cellStyle name="Normal 2 5 2 2 2 5" xfId="6059"/>
    <cellStyle name="Normal 2 5 2 2 2 5 2" xfId="12256"/>
    <cellStyle name="Normal 2 5 2 2 2 5 2 2" xfId="47381"/>
    <cellStyle name="Normal 2 5 2 2 2 5 3" xfId="19941"/>
    <cellStyle name="Normal 2 5 2 2 2 5 4" xfId="28069"/>
    <cellStyle name="Normal 2 5 2 2 2 5 5" xfId="36210"/>
    <cellStyle name="Normal 2 5 2 2 2 5 6" xfId="57543"/>
    <cellStyle name="Normal 2 5 2 2 2 6" xfId="10726"/>
    <cellStyle name="Normal 2 5 2 2 2 6 2" xfId="45879"/>
    <cellStyle name="Normal 2 5 2 2 2 7" xfId="18305"/>
    <cellStyle name="Normal 2 5 2 2 2 8" xfId="26433"/>
    <cellStyle name="Normal 2 5 2 2 2 9" xfId="34574"/>
    <cellStyle name="Normal 2 5 2 2 3" xfId="6060"/>
    <cellStyle name="Normal 2 5 2 2 3 2" xfId="12997"/>
    <cellStyle name="Normal 2 5 2 2 3 2 2" xfId="48122"/>
    <cellStyle name="Normal 2 5 2 2 3 3" xfId="20748"/>
    <cellStyle name="Normal 2 5 2 2 3 4" xfId="28876"/>
    <cellStyle name="Normal 2 5 2 2 3 5" xfId="37017"/>
    <cellStyle name="Normal 2 5 2 2 3 6" xfId="57544"/>
    <cellStyle name="Normal 2 5 2 2 4" xfId="6061"/>
    <cellStyle name="Normal 2 5 2 2 4 2" xfId="14475"/>
    <cellStyle name="Normal 2 5 2 2 4 2 2" xfId="49600"/>
    <cellStyle name="Normal 2 5 2 2 4 3" xfId="22368"/>
    <cellStyle name="Normal 2 5 2 2 4 4" xfId="30496"/>
    <cellStyle name="Normal 2 5 2 2 4 5" xfId="38637"/>
    <cellStyle name="Normal 2 5 2 2 4 6" xfId="57545"/>
    <cellStyle name="Normal 2 5 2 2 5" xfId="6062"/>
    <cellStyle name="Normal 2 5 2 2 5 2" xfId="15967"/>
    <cellStyle name="Normal 2 5 2 2 5 2 2" xfId="51092"/>
    <cellStyle name="Normal 2 5 2 2 5 3" xfId="23992"/>
    <cellStyle name="Normal 2 5 2 2 5 4" xfId="32120"/>
    <cellStyle name="Normal 2 5 2 2 5 5" xfId="40261"/>
    <cellStyle name="Normal 2 5 2 2 5 6" xfId="57546"/>
    <cellStyle name="Normal 2 5 2 2 6" xfId="6063"/>
    <cellStyle name="Normal 2 5 2 2 6 2" xfId="11499"/>
    <cellStyle name="Normal 2 5 2 2 6 2 2" xfId="46636"/>
    <cellStyle name="Normal 2 5 2 2 6 3" xfId="19132"/>
    <cellStyle name="Normal 2 5 2 2 6 4" xfId="27260"/>
    <cellStyle name="Normal 2 5 2 2 6 5" xfId="35401"/>
    <cellStyle name="Normal 2 5 2 2 6 6" xfId="57547"/>
    <cellStyle name="Normal 2 5 2 2 7" xfId="9955"/>
    <cellStyle name="Normal 2 5 2 2 7 2" xfId="45144"/>
    <cellStyle name="Normal 2 5 2 2 8" xfId="17496"/>
    <cellStyle name="Normal 2 5 2 2 9" xfId="25624"/>
    <cellStyle name="Normal 2 5 2 3" xfId="6064"/>
    <cellStyle name="Normal 2 5 2 3 10" xfId="57548"/>
    <cellStyle name="Normal 2 5 2 3 2" xfId="6065"/>
    <cellStyle name="Normal 2 5 2 3 2 2" xfId="13460"/>
    <cellStyle name="Normal 2 5 2 3 2 2 2" xfId="48585"/>
    <cellStyle name="Normal 2 5 2 3 2 3" xfId="21258"/>
    <cellStyle name="Normal 2 5 2 3 2 4" xfId="29386"/>
    <cellStyle name="Normal 2 5 2 3 2 5" xfId="37527"/>
    <cellStyle name="Normal 2 5 2 3 2 6" xfId="57549"/>
    <cellStyle name="Normal 2 5 2 3 3" xfId="6066"/>
    <cellStyle name="Normal 2 5 2 3 3 2" xfId="14943"/>
    <cellStyle name="Normal 2 5 2 3 3 2 2" xfId="50068"/>
    <cellStyle name="Normal 2 5 2 3 3 3" xfId="22878"/>
    <cellStyle name="Normal 2 5 2 3 3 4" xfId="31006"/>
    <cellStyle name="Normal 2 5 2 3 3 5" xfId="39147"/>
    <cellStyle name="Normal 2 5 2 3 3 6" xfId="57550"/>
    <cellStyle name="Normal 2 5 2 3 4" xfId="6067"/>
    <cellStyle name="Normal 2 5 2 3 4 2" xfId="16435"/>
    <cellStyle name="Normal 2 5 2 3 4 2 2" xfId="51560"/>
    <cellStyle name="Normal 2 5 2 3 4 3" xfId="24502"/>
    <cellStyle name="Normal 2 5 2 3 4 4" xfId="32630"/>
    <cellStyle name="Normal 2 5 2 3 4 5" xfId="40771"/>
    <cellStyle name="Normal 2 5 2 3 4 6" xfId="57551"/>
    <cellStyle name="Normal 2 5 2 3 5" xfId="6068"/>
    <cellStyle name="Normal 2 5 2 3 5 2" xfId="12006"/>
    <cellStyle name="Normal 2 5 2 3 5 2 2" xfId="47137"/>
    <cellStyle name="Normal 2 5 2 3 5 3" xfId="19679"/>
    <cellStyle name="Normal 2 5 2 3 5 4" xfId="27807"/>
    <cellStyle name="Normal 2 5 2 3 5 5" xfId="35948"/>
    <cellStyle name="Normal 2 5 2 3 5 6" xfId="57552"/>
    <cellStyle name="Normal 2 5 2 3 6" xfId="10451"/>
    <cellStyle name="Normal 2 5 2 3 6 2" xfId="45604"/>
    <cellStyle name="Normal 2 5 2 3 7" xfId="18006"/>
    <cellStyle name="Normal 2 5 2 3 8" xfId="26134"/>
    <cellStyle name="Normal 2 5 2 3 9" xfId="34275"/>
    <cellStyle name="Normal 2 5 2 4" xfId="6069"/>
    <cellStyle name="Normal 2 5 2 4 2" xfId="12722"/>
    <cellStyle name="Normal 2 5 2 4 2 2" xfId="47847"/>
    <cellStyle name="Normal 2 5 2 4 3" xfId="20449"/>
    <cellStyle name="Normal 2 5 2 4 4" xfId="28577"/>
    <cellStyle name="Normal 2 5 2 4 5" xfId="36718"/>
    <cellStyle name="Normal 2 5 2 4 6" xfId="57553"/>
    <cellStyle name="Normal 2 5 2 5" xfId="6070"/>
    <cellStyle name="Normal 2 5 2 5 2" xfId="14200"/>
    <cellStyle name="Normal 2 5 2 5 2 2" xfId="49325"/>
    <cellStyle name="Normal 2 5 2 5 3" xfId="22069"/>
    <cellStyle name="Normal 2 5 2 5 4" xfId="30197"/>
    <cellStyle name="Normal 2 5 2 5 5" xfId="38338"/>
    <cellStyle name="Normal 2 5 2 5 6" xfId="57554"/>
    <cellStyle name="Normal 2 5 2 6" xfId="6071"/>
    <cellStyle name="Normal 2 5 2 6 2" xfId="15692"/>
    <cellStyle name="Normal 2 5 2 6 2 2" xfId="50817"/>
    <cellStyle name="Normal 2 5 2 6 3" xfId="23693"/>
    <cellStyle name="Normal 2 5 2 6 4" xfId="31821"/>
    <cellStyle name="Normal 2 5 2 6 5" xfId="39962"/>
    <cellStyle name="Normal 2 5 2 6 6" xfId="57555"/>
    <cellStyle name="Normal 2 5 2 7" xfId="6072"/>
    <cellStyle name="Normal 2 5 2 7 2" xfId="11232"/>
    <cellStyle name="Normal 2 5 2 7 2 2" xfId="46371"/>
    <cellStyle name="Normal 2 5 2 7 3" xfId="18845"/>
    <cellStyle name="Normal 2 5 2 7 4" xfId="26973"/>
    <cellStyle name="Normal 2 5 2 7 5" xfId="35114"/>
    <cellStyle name="Normal 2 5 2 7 6" xfId="57556"/>
    <cellStyle name="Normal 2 5 2 8" xfId="9588"/>
    <cellStyle name="Normal 2 5 2 8 2" xfId="44870"/>
    <cellStyle name="Normal 2 5 2 9" xfId="17197"/>
    <cellStyle name="Normal 2 5 3" xfId="6073"/>
    <cellStyle name="Normal 2 5 3 2" xfId="6074"/>
    <cellStyle name="Normal 2 5 3 3" xfId="6075"/>
    <cellStyle name="Normal 2 5 3 4" xfId="9846"/>
    <cellStyle name="Normal 2 5 3 5" xfId="57557"/>
    <cellStyle name="Normal 2 5 4" xfId="6076"/>
    <cellStyle name="Normal 2 5 4 10" xfId="33719"/>
    <cellStyle name="Normal 2 5 4 11" xfId="57558"/>
    <cellStyle name="Normal 2 5 4 2" xfId="6077"/>
    <cellStyle name="Normal 2 5 4 2 10" xfId="57559"/>
    <cellStyle name="Normal 2 5 4 2 2" xfId="6078"/>
    <cellStyle name="Normal 2 5 4 2 2 2" xfId="13684"/>
    <cellStyle name="Normal 2 5 4 2 2 2 2" xfId="48809"/>
    <cellStyle name="Normal 2 5 4 2 2 3" xfId="21511"/>
    <cellStyle name="Normal 2 5 4 2 2 4" xfId="29639"/>
    <cellStyle name="Normal 2 5 4 2 2 5" xfId="37780"/>
    <cellStyle name="Normal 2 5 4 2 2 6" xfId="57560"/>
    <cellStyle name="Normal 2 5 4 2 3" xfId="6079"/>
    <cellStyle name="Normal 2 5 4 2 3 2" xfId="15172"/>
    <cellStyle name="Normal 2 5 4 2 3 2 2" xfId="50297"/>
    <cellStyle name="Normal 2 5 4 2 3 3" xfId="23131"/>
    <cellStyle name="Normal 2 5 4 2 3 4" xfId="31259"/>
    <cellStyle name="Normal 2 5 4 2 3 5" xfId="39400"/>
    <cellStyle name="Normal 2 5 4 2 3 6" xfId="57561"/>
    <cellStyle name="Normal 2 5 4 2 4" xfId="6080"/>
    <cellStyle name="Normal 2 5 4 2 4 2" xfId="16664"/>
    <cellStyle name="Normal 2 5 4 2 4 2 2" xfId="51789"/>
    <cellStyle name="Normal 2 5 4 2 4 3" xfId="24755"/>
    <cellStyle name="Normal 2 5 4 2 4 4" xfId="32883"/>
    <cellStyle name="Normal 2 5 4 2 4 5" xfId="41024"/>
    <cellStyle name="Normal 2 5 4 2 4 6" xfId="57562"/>
    <cellStyle name="Normal 2 5 4 2 5" xfId="6081"/>
    <cellStyle name="Normal 2 5 4 2 5 2" xfId="12210"/>
    <cellStyle name="Normal 2 5 4 2 5 2 2" xfId="47335"/>
    <cellStyle name="Normal 2 5 4 2 5 3" xfId="19895"/>
    <cellStyle name="Normal 2 5 4 2 5 4" xfId="28023"/>
    <cellStyle name="Normal 2 5 4 2 5 5" xfId="36164"/>
    <cellStyle name="Normal 2 5 4 2 5 6" xfId="57563"/>
    <cellStyle name="Normal 2 5 4 2 6" xfId="10680"/>
    <cellStyle name="Normal 2 5 4 2 6 2" xfId="45833"/>
    <cellStyle name="Normal 2 5 4 2 7" xfId="18259"/>
    <cellStyle name="Normal 2 5 4 2 8" xfId="26387"/>
    <cellStyle name="Normal 2 5 4 2 9" xfId="34528"/>
    <cellStyle name="Normal 2 5 4 3" xfId="6082"/>
    <cellStyle name="Normal 2 5 4 3 2" xfId="12951"/>
    <cellStyle name="Normal 2 5 4 3 2 2" xfId="48076"/>
    <cellStyle name="Normal 2 5 4 3 3" xfId="20702"/>
    <cellStyle name="Normal 2 5 4 3 4" xfId="28830"/>
    <cellStyle name="Normal 2 5 4 3 5" xfId="36971"/>
    <cellStyle name="Normal 2 5 4 3 6" xfId="57564"/>
    <cellStyle name="Normal 2 5 4 4" xfId="6083"/>
    <cellStyle name="Normal 2 5 4 4 2" xfId="14429"/>
    <cellStyle name="Normal 2 5 4 4 2 2" xfId="49554"/>
    <cellStyle name="Normal 2 5 4 4 3" xfId="22322"/>
    <cellStyle name="Normal 2 5 4 4 4" xfId="30450"/>
    <cellStyle name="Normal 2 5 4 4 5" xfId="38591"/>
    <cellStyle name="Normal 2 5 4 4 6" xfId="57565"/>
    <cellStyle name="Normal 2 5 4 5" xfId="6084"/>
    <cellStyle name="Normal 2 5 4 5 2" xfId="15921"/>
    <cellStyle name="Normal 2 5 4 5 2 2" xfId="51046"/>
    <cellStyle name="Normal 2 5 4 5 3" xfId="23946"/>
    <cellStyle name="Normal 2 5 4 5 4" xfId="32074"/>
    <cellStyle name="Normal 2 5 4 5 5" xfId="40215"/>
    <cellStyle name="Normal 2 5 4 5 6" xfId="57566"/>
    <cellStyle name="Normal 2 5 4 6" xfId="6085"/>
    <cellStyle name="Normal 2 5 4 6 2" xfId="11453"/>
    <cellStyle name="Normal 2 5 4 6 2 2" xfId="46590"/>
    <cellStyle name="Normal 2 5 4 6 3" xfId="19086"/>
    <cellStyle name="Normal 2 5 4 6 4" xfId="27214"/>
    <cellStyle name="Normal 2 5 4 6 5" xfId="35355"/>
    <cellStyle name="Normal 2 5 4 6 6" xfId="57567"/>
    <cellStyle name="Normal 2 5 4 7" xfId="9909"/>
    <cellStyle name="Normal 2 5 4 7 2" xfId="45098"/>
    <cellStyle name="Normal 2 5 4 8" xfId="17450"/>
    <cellStyle name="Normal 2 5 4 9" xfId="25578"/>
    <cellStyle name="Normal 2 5 5" xfId="6086"/>
    <cellStyle name="Normal 2 5 5 10" xfId="57568"/>
    <cellStyle name="Normal 2 5 5 2" xfId="6087"/>
    <cellStyle name="Normal 2 5 5 2 2" xfId="13414"/>
    <cellStyle name="Normal 2 5 5 2 2 2" xfId="48539"/>
    <cellStyle name="Normal 2 5 5 2 3" xfId="21212"/>
    <cellStyle name="Normal 2 5 5 2 4" xfId="29340"/>
    <cellStyle name="Normal 2 5 5 2 5" xfId="37481"/>
    <cellStyle name="Normal 2 5 5 2 6" xfId="57569"/>
    <cellStyle name="Normal 2 5 5 3" xfId="6088"/>
    <cellStyle name="Normal 2 5 5 3 2" xfId="14897"/>
    <cellStyle name="Normal 2 5 5 3 2 2" xfId="50022"/>
    <cellStyle name="Normal 2 5 5 3 3" xfId="22832"/>
    <cellStyle name="Normal 2 5 5 3 4" xfId="30960"/>
    <cellStyle name="Normal 2 5 5 3 5" xfId="39101"/>
    <cellStyle name="Normal 2 5 5 3 6" xfId="57570"/>
    <cellStyle name="Normal 2 5 5 4" xfId="6089"/>
    <cellStyle name="Normal 2 5 5 4 2" xfId="16389"/>
    <cellStyle name="Normal 2 5 5 4 2 2" xfId="51514"/>
    <cellStyle name="Normal 2 5 5 4 3" xfId="24456"/>
    <cellStyle name="Normal 2 5 5 4 4" xfId="32584"/>
    <cellStyle name="Normal 2 5 5 4 5" xfId="40725"/>
    <cellStyle name="Normal 2 5 5 4 6" xfId="57571"/>
    <cellStyle name="Normal 2 5 5 5" xfId="6090"/>
    <cellStyle name="Normal 2 5 5 5 2" xfId="11959"/>
    <cellStyle name="Normal 2 5 5 5 2 2" xfId="47091"/>
    <cellStyle name="Normal 2 5 5 5 3" xfId="19633"/>
    <cellStyle name="Normal 2 5 5 5 4" xfId="27761"/>
    <cellStyle name="Normal 2 5 5 5 5" xfId="35902"/>
    <cellStyle name="Normal 2 5 5 5 6" xfId="57572"/>
    <cellStyle name="Normal 2 5 5 6" xfId="10405"/>
    <cellStyle name="Normal 2 5 5 6 2" xfId="45558"/>
    <cellStyle name="Normal 2 5 5 7" xfId="17960"/>
    <cellStyle name="Normal 2 5 5 8" xfId="26088"/>
    <cellStyle name="Normal 2 5 5 9" xfId="34229"/>
    <cellStyle name="Normal 2 5 6" xfId="6091"/>
    <cellStyle name="Normal 2 5 6 2" xfId="12676"/>
    <cellStyle name="Normal 2 5 6 2 2" xfId="47801"/>
    <cellStyle name="Normal 2 5 6 3" xfId="20403"/>
    <cellStyle name="Normal 2 5 6 4" xfId="28531"/>
    <cellStyle name="Normal 2 5 6 5" xfId="36672"/>
    <cellStyle name="Normal 2 5 6 6" xfId="57573"/>
    <cellStyle name="Normal 2 5 7" xfId="6092"/>
    <cellStyle name="Normal 2 5 7 2" xfId="14154"/>
    <cellStyle name="Normal 2 5 7 2 2" xfId="49279"/>
    <cellStyle name="Normal 2 5 7 3" xfId="22023"/>
    <cellStyle name="Normal 2 5 7 4" xfId="30151"/>
    <cellStyle name="Normal 2 5 7 5" xfId="38292"/>
    <cellStyle name="Normal 2 5 7 6" xfId="57574"/>
    <cellStyle name="Normal 2 5 8" xfId="6093"/>
    <cellStyle name="Normal 2 5 8 2" xfId="15646"/>
    <cellStyle name="Normal 2 5 8 2 2" xfId="50771"/>
    <cellStyle name="Normal 2 5 8 3" xfId="23647"/>
    <cellStyle name="Normal 2 5 8 4" xfId="31775"/>
    <cellStyle name="Normal 2 5 8 5" xfId="39916"/>
    <cellStyle name="Normal 2 5 8 6" xfId="57575"/>
    <cellStyle name="Normal 2 5 9" xfId="6094"/>
    <cellStyle name="Normal 2 5 9 2" xfId="11186"/>
    <cellStyle name="Normal 2 5 9 2 2" xfId="46325"/>
    <cellStyle name="Normal 2 5 9 3" xfId="18799"/>
    <cellStyle name="Normal 2 5 9 4" xfId="26927"/>
    <cellStyle name="Normal 2 5 9 5" xfId="35068"/>
    <cellStyle name="Normal 2 5 9 6" xfId="57576"/>
    <cellStyle name="Normal 2 6" xfId="6095"/>
    <cellStyle name="Normal 2 6 10" xfId="17162"/>
    <cellStyle name="Normal 2 6 11" xfId="25290"/>
    <cellStyle name="Normal 2 6 12" xfId="33418"/>
    <cellStyle name="Normal 2 6 13" xfId="57577"/>
    <cellStyle name="Normal 2 6 14" xfId="61085"/>
    <cellStyle name="Normal 2 6 15" xfId="61542"/>
    <cellStyle name="Normal 2 6 16" xfId="61749"/>
    <cellStyle name="Normal 2 6 2" xfId="6096"/>
    <cellStyle name="Normal 2 6 2 10" xfId="25336"/>
    <cellStyle name="Normal 2 6 2 11" xfId="33464"/>
    <cellStyle name="Normal 2 6 2 12" xfId="57578"/>
    <cellStyle name="Normal 2 6 2 2" xfId="6097"/>
    <cellStyle name="Normal 2 6 2 2 10" xfId="33776"/>
    <cellStyle name="Normal 2 6 2 2 11" xfId="57579"/>
    <cellStyle name="Normal 2 6 2 2 2" xfId="6098"/>
    <cellStyle name="Normal 2 6 2 2 2 10" xfId="57580"/>
    <cellStyle name="Normal 2 6 2 2 2 2" xfId="6099"/>
    <cellStyle name="Normal 2 6 2 2 2 2 2" xfId="13741"/>
    <cellStyle name="Normal 2 6 2 2 2 2 2 2" xfId="48866"/>
    <cellStyle name="Normal 2 6 2 2 2 2 3" xfId="21568"/>
    <cellStyle name="Normal 2 6 2 2 2 2 4" xfId="29696"/>
    <cellStyle name="Normal 2 6 2 2 2 2 5" xfId="37837"/>
    <cellStyle name="Normal 2 6 2 2 2 2 6" xfId="57581"/>
    <cellStyle name="Normal 2 6 2 2 2 3" xfId="6100"/>
    <cellStyle name="Normal 2 6 2 2 2 3 2" xfId="15229"/>
    <cellStyle name="Normal 2 6 2 2 2 3 2 2" xfId="50354"/>
    <cellStyle name="Normal 2 6 2 2 2 3 3" xfId="23188"/>
    <cellStyle name="Normal 2 6 2 2 2 3 4" xfId="31316"/>
    <cellStyle name="Normal 2 6 2 2 2 3 5" xfId="39457"/>
    <cellStyle name="Normal 2 6 2 2 2 3 6" xfId="57582"/>
    <cellStyle name="Normal 2 6 2 2 2 4" xfId="6101"/>
    <cellStyle name="Normal 2 6 2 2 2 4 2" xfId="16721"/>
    <cellStyle name="Normal 2 6 2 2 2 4 2 2" xfId="51846"/>
    <cellStyle name="Normal 2 6 2 2 2 4 3" xfId="24812"/>
    <cellStyle name="Normal 2 6 2 2 2 4 4" xfId="32940"/>
    <cellStyle name="Normal 2 6 2 2 2 4 5" xfId="41081"/>
    <cellStyle name="Normal 2 6 2 2 2 4 6" xfId="57583"/>
    <cellStyle name="Normal 2 6 2 2 2 5" xfId="6102"/>
    <cellStyle name="Normal 2 6 2 2 2 5 2" xfId="12267"/>
    <cellStyle name="Normal 2 6 2 2 2 5 2 2" xfId="47392"/>
    <cellStyle name="Normal 2 6 2 2 2 5 3" xfId="19952"/>
    <cellStyle name="Normal 2 6 2 2 2 5 4" xfId="28080"/>
    <cellStyle name="Normal 2 6 2 2 2 5 5" xfId="36221"/>
    <cellStyle name="Normal 2 6 2 2 2 5 6" xfId="57584"/>
    <cellStyle name="Normal 2 6 2 2 2 6" xfId="10737"/>
    <cellStyle name="Normal 2 6 2 2 2 6 2" xfId="45890"/>
    <cellStyle name="Normal 2 6 2 2 2 7" xfId="18316"/>
    <cellStyle name="Normal 2 6 2 2 2 8" xfId="26444"/>
    <cellStyle name="Normal 2 6 2 2 2 9" xfId="34585"/>
    <cellStyle name="Normal 2 6 2 2 3" xfId="6103"/>
    <cellStyle name="Normal 2 6 2 2 3 2" xfId="13008"/>
    <cellStyle name="Normal 2 6 2 2 3 2 2" xfId="48133"/>
    <cellStyle name="Normal 2 6 2 2 3 3" xfId="20759"/>
    <cellStyle name="Normal 2 6 2 2 3 4" xfId="28887"/>
    <cellStyle name="Normal 2 6 2 2 3 5" xfId="37028"/>
    <cellStyle name="Normal 2 6 2 2 3 6" xfId="57585"/>
    <cellStyle name="Normal 2 6 2 2 4" xfId="6104"/>
    <cellStyle name="Normal 2 6 2 2 4 2" xfId="14486"/>
    <cellStyle name="Normal 2 6 2 2 4 2 2" xfId="49611"/>
    <cellStyle name="Normal 2 6 2 2 4 3" xfId="22379"/>
    <cellStyle name="Normal 2 6 2 2 4 4" xfId="30507"/>
    <cellStyle name="Normal 2 6 2 2 4 5" xfId="38648"/>
    <cellStyle name="Normal 2 6 2 2 4 6" xfId="57586"/>
    <cellStyle name="Normal 2 6 2 2 5" xfId="6105"/>
    <cellStyle name="Normal 2 6 2 2 5 2" xfId="15978"/>
    <cellStyle name="Normal 2 6 2 2 5 2 2" xfId="51103"/>
    <cellStyle name="Normal 2 6 2 2 5 3" xfId="24003"/>
    <cellStyle name="Normal 2 6 2 2 5 4" xfId="32131"/>
    <cellStyle name="Normal 2 6 2 2 5 5" xfId="40272"/>
    <cellStyle name="Normal 2 6 2 2 5 6" xfId="57587"/>
    <cellStyle name="Normal 2 6 2 2 6" xfId="6106"/>
    <cellStyle name="Normal 2 6 2 2 6 2" xfId="11510"/>
    <cellStyle name="Normal 2 6 2 2 6 2 2" xfId="46647"/>
    <cellStyle name="Normal 2 6 2 2 6 3" xfId="19143"/>
    <cellStyle name="Normal 2 6 2 2 6 4" xfId="27271"/>
    <cellStyle name="Normal 2 6 2 2 6 5" xfId="35412"/>
    <cellStyle name="Normal 2 6 2 2 6 6" xfId="57588"/>
    <cellStyle name="Normal 2 6 2 2 7" xfId="9966"/>
    <cellStyle name="Normal 2 6 2 2 7 2" xfId="45155"/>
    <cellStyle name="Normal 2 6 2 2 8" xfId="17507"/>
    <cellStyle name="Normal 2 6 2 2 9" xfId="25635"/>
    <cellStyle name="Normal 2 6 2 3" xfId="6107"/>
    <cellStyle name="Normal 2 6 2 3 10" xfId="57589"/>
    <cellStyle name="Normal 2 6 2 3 2" xfId="6108"/>
    <cellStyle name="Normal 2 6 2 3 2 2" xfId="13471"/>
    <cellStyle name="Normal 2 6 2 3 2 2 2" xfId="48596"/>
    <cellStyle name="Normal 2 6 2 3 2 3" xfId="21269"/>
    <cellStyle name="Normal 2 6 2 3 2 4" xfId="29397"/>
    <cellStyle name="Normal 2 6 2 3 2 5" xfId="37538"/>
    <cellStyle name="Normal 2 6 2 3 2 6" xfId="57590"/>
    <cellStyle name="Normal 2 6 2 3 3" xfId="6109"/>
    <cellStyle name="Normal 2 6 2 3 3 2" xfId="14954"/>
    <cellStyle name="Normal 2 6 2 3 3 2 2" xfId="50079"/>
    <cellStyle name="Normal 2 6 2 3 3 3" xfId="22889"/>
    <cellStyle name="Normal 2 6 2 3 3 4" xfId="31017"/>
    <cellStyle name="Normal 2 6 2 3 3 5" xfId="39158"/>
    <cellStyle name="Normal 2 6 2 3 3 6" xfId="57591"/>
    <cellStyle name="Normal 2 6 2 3 4" xfId="6110"/>
    <cellStyle name="Normal 2 6 2 3 4 2" xfId="16446"/>
    <cellStyle name="Normal 2 6 2 3 4 2 2" xfId="51571"/>
    <cellStyle name="Normal 2 6 2 3 4 3" xfId="24513"/>
    <cellStyle name="Normal 2 6 2 3 4 4" xfId="32641"/>
    <cellStyle name="Normal 2 6 2 3 4 5" xfId="40782"/>
    <cellStyle name="Normal 2 6 2 3 4 6" xfId="57592"/>
    <cellStyle name="Normal 2 6 2 3 5" xfId="6111"/>
    <cellStyle name="Normal 2 6 2 3 5 2" xfId="12017"/>
    <cellStyle name="Normal 2 6 2 3 5 2 2" xfId="47148"/>
    <cellStyle name="Normal 2 6 2 3 5 3" xfId="19690"/>
    <cellStyle name="Normal 2 6 2 3 5 4" xfId="27818"/>
    <cellStyle name="Normal 2 6 2 3 5 5" xfId="35959"/>
    <cellStyle name="Normal 2 6 2 3 5 6" xfId="57593"/>
    <cellStyle name="Normal 2 6 2 3 6" xfId="10462"/>
    <cellStyle name="Normal 2 6 2 3 6 2" xfId="45615"/>
    <cellStyle name="Normal 2 6 2 3 7" xfId="18017"/>
    <cellStyle name="Normal 2 6 2 3 8" xfId="26145"/>
    <cellStyle name="Normal 2 6 2 3 9" xfId="34286"/>
    <cellStyle name="Normal 2 6 2 4" xfId="6112"/>
    <cellStyle name="Normal 2 6 2 4 2" xfId="12733"/>
    <cellStyle name="Normal 2 6 2 4 2 2" xfId="47858"/>
    <cellStyle name="Normal 2 6 2 4 3" xfId="20460"/>
    <cellStyle name="Normal 2 6 2 4 4" xfId="28588"/>
    <cellStyle name="Normal 2 6 2 4 5" xfId="36729"/>
    <cellStyle name="Normal 2 6 2 4 6" xfId="57594"/>
    <cellStyle name="Normal 2 6 2 5" xfId="6113"/>
    <cellStyle name="Normal 2 6 2 5 2" xfId="14211"/>
    <cellStyle name="Normal 2 6 2 5 2 2" xfId="49336"/>
    <cellStyle name="Normal 2 6 2 5 3" xfId="22080"/>
    <cellStyle name="Normal 2 6 2 5 4" xfId="30208"/>
    <cellStyle name="Normal 2 6 2 5 5" xfId="38349"/>
    <cellStyle name="Normal 2 6 2 5 6" xfId="57595"/>
    <cellStyle name="Normal 2 6 2 6" xfId="6114"/>
    <cellStyle name="Normal 2 6 2 6 2" xfId="15703"/>
    <cellStyle name="Normal 2 6 2 6 2 2" xfId="50828"/>
    <cellStyle name="Normal 2 6 2 6 3" xfId="23704"/>
    <cellStyle name="Normal 2 6 2 6 4" xfId="31832"/>
    <cellStyle name="Normal 2 6 2 6 5" xfId="39973"/>
    <cellStyle name="Normal 2 6 2 6 6" xfId="57596"/>
    <cellStyle name="Normal 2 6 2 7" xfId="6115"/>
    <cellStyle name="Normal 2 6 2 7 2" xfId="11243"/>
    <cellStyle name="Normal 2 6 2 7 2 2" xfId="46382"/>
    <cellStyle name="Normal 2 6 2 7 3" xfId="18856"/>
    <cellStyle name="Normal 2 6 2 7 4" xfId="26984"/>
    <cellStyle name="Normal 2 6 2 7 5" xfId="35125"/>
    <cellStyle name="Normal 2 6 2 7 6" xfId="57597"/>
    <cellStyle name="Normal 2 6 2 8" xfId="9599"/>
    <cellStyle name="Normal 2 6 2 8 2" xfId="44881"/>
    <cellStyle name="Normal 2 6 2 9" xfId="17208"/>
    <cellStyle name="Normal 2 6 3" xfId="6116"/>
    <cellStyle name="Normal 2 6 3 10" xfId="33730"/>
    <cellStyle name="Normal 2 6 3 11" xfId="57598"/>
    <cellStyle name="Normal 2 6 3 2" xfId="6117"/>
    <cellStyle name="Normal 2 6 3 2 10" xfId="57599"/>
    <cellStyle name="Normal 2 6 3 2 2" xfId="6118"/>
    <cellStyle name="Normal 2 6 3 2 2 2" xfId="13695"/>
    <cellStyle name="Normal 2 6 3 2 2 2 2" xfId="48820"/>
    <cellStyle name="Normal 2 6 3 2 2 3" xfId="21522"/>
    <cellStyle name="Normal 2 6 3 2 2 4" xfId="29650"/>
    <cellStyle name="Normal 2 6 3 2 2 5" xfId="37791"/>
    <cellStyle name="Normal 2 6 3 2 2 6" xfId="57600"/>
    <cellStyle name="Normal 2 6 3 2 3" xfId="6119"/>
    <cellStyle name="Normal 2 6 3 2 3 2" xfId="15183"/>
    <cellStyle name="Normal 2 6 3 2 3 2 2" xfId="50308"/>
    <cellStyle name="Normal 2 6 3 2 3 3" xfId="23142"/>
    <cellStyle name="Normal 2 6 3 2 3 4" xfId="31270"/>
    <cellStyle name="Normal 2 6 3 2 3 5" xfId="39411"/>
    <cellStyle name="Normal 2 6 3 2 3 6" xfId="57601"/>
    <cellStyle name="Normal 2 6 3 2 4" xfId="6120"/>
    <cellStyle name="Normal 2 6 3 2 4 2" xfId="16675"/>
    <cellStyle name="Normal 2 6 3 2 4 2 2" xfId="51800"/>
    <cellStyle name="Normal 2 6 3 2 4 3" xfId="24766"/>
    <cellStyle name="Normal 2 6 3 2 4 4" xfId="32894"/>
    <cellStyle name="Normal 2 6 3 2 4 5" xfId="41035"/>
    <cellStyle name="Normal 2 6 3 2 4 6" xfId="57602"/>
    <cellStyle name="Normal 2 6 3 2 5" xfId="6121"/>
    <cellStyle name="Normal 2 6 3 2 5 2" xfId="12221"/>
    <cellStyle name="Normal 2 6 3 2 5 2 2" xfId="47346"/>
    <cellStyle name="Normal 2 6 3 2 5 3" xfId="19906"/>
    <cellStyle name="Normal 2 6 3 2 5 4" xfId="28034"/>
    <cellStyle name="Normal 2 6 3 2 5 5" xfId="36175"/>
    <cellStyle name="Normal 2 6 3 2 5 6" xfId="57603"/>
    <cellStyle name="Normal 2 6 3 2 6" xfId="10691"/>
    <cellStyle name="Normal 2 6 3 2 6 2" xfId="45844"/>
    <cellStyle name="Normal 2 6 3 2 7" xfId="18270"/>
    <cellStyle name="Normal 2 6 3 2 8" xfId="26398"/>
    <cellStyle name="Normal 2 6 3 2 9" xfId="34539"/>
    <cellStyle name="Normal 2 6 3 3" xfId="6122"/>
    <cellStyle name="Normal 2 6 3 3 2" xfId="12962"/>
    <cellStyle name="Normal 2 6 3 3 2 2" xfId="48087"/>
    <cellStyle name="Normal 2 6 3 3 3" xfId="20713"/>
    <cellStyle name="Normal 2 6 3 3 4" xfId="28841"/>
    <cellStyle name="Normal 2 6 3 3 5" xfId="36982"/>
    <cellStyle name="Normal 2 6 3 3 6" xfId="57604"/>
    <cellStyle name="Normal 2 6 3 4" xfId="6123"/>
    <cellStyle name="Normal 2 6 3 4 2" xfId="14440"/>
    <cellStyle name="Normal 2 6 3 4 2 2" xfId="49565"/>
    <cellStyle name="Normal 2 6 3 4 3" xfId="22333"/>
    <cellStyle name="Normal 2 6 3 4 4" xfId="30461"/>
    <cellStyle name="Normal 2 6 3 4 5" xfId="38602"/>
    <cellStyle name="Normal 2 6 3 4 6" xfId="57605"/>
    <cellStyle name="Normal 2 6 3 5" xfId="6124"/>
    <cellStyle name="Normal 2 6 3 5 2" xfId="15932"/>
    <cellStyle name="Normal 2 6 3 5 2 2" xfId="51057"/>
    <cellStyle name="Normal 2 6 3 5 3" xfId="23957"/>
    <cellStyle name="Normal 2 6 3 5 4" xfId="32085"/>
    <cellStyle name="Normal 2 6 3 5 5" xfId="40226"/>
    <cellStyle name="Normal 2 6 3 5 6" xfId="57606"/>
    <cellStyle name="Normal 2 6 3 6" xfId="6125"/>
    <cellStyle name="Normal 2 6 3 6 2" xfId="11464"/>
    <cellStyle name="Normal 2 6 3 6 2 2" xfId="46601"/>
    <cellStyle name="Normal 2 6 3 6 3" xfId="19097"/>
    <cellStyle name="Normal 2 6 3 6 4" xfId="27225"/>
    <cellStyle name="Normal 2 6 3 6 5" xfId="35366"/>
    <cellStyle name="Normal 2 6 3 6 6" xfId="57607"/>
    <cellStyle name="Normal 2 6 3 7" xfId="9920"/>
    <cellStyle name="Normal 2 6 3 7 2" xfId="45109"/>
    <cellStyle name="Normal 2 6 3 8" xfId="17461"/>
    <cellStyle name="Normal 2 6 3 9" xfId="25589"/>
    <cellStyle name="Normal 2 6 4" xfId="6126"/>
    <cellStyle name="Normal 2 6 4 10" xfId="57608"/>
    <cellStyle name="Normal 2 6 4 2" xfId="6127"/>
    <cellStyle name="Normal 2 6 4 2 2" xfId="13425"/>
    <cellStyle name="Normal 2 6 4 2 2 2" xfId="48550"/>
    <cellStyle name="Normal 2 6 4 2 3" xfId="21223"/>
    <cellStyle name="Normal 2 6 4 2 4" xfId="29351"/>
    <cellStyle name="Normal 2 6 4 2 5" xfId="37492"/>
    <cellStyle name="Normal 2 6 4 2 6" xfId="57609"/>
    <cellStyle name="Normal 2 6 4 3" xfId="6128"/>
    <cellStyle name="Normal 2 6 4 3 2" xfId="14908"/>
    <cellStyle name="Normal 2 6 4 3 2 2" xfId="50033"/>
    <cellStyle name="Normal 2 6 4 3 3" xfId="22843"/>
    <cellStyle name="Normal 2 6 4 3 4" xfId="30971"/>
    <cellStyle name="Normal 2 6 4 3 5" xfId="39112"/>
    <cellStyle name="Normal 2 6 4 3 6" xfId="57610"/>
    <cellStyle name="Normal 2 6 4 4" xfId="6129"/>
    <cellStyle name="Normal 2 6 4 4 2" xfId="16400"/>
    <cellStyle name="Normal 2 6 4 4 2 2" xfId="51525"/>
    <cellStyle name="Normal 2 6 4 4 3" xfId="24467"/>
    <cellStyle name="Normal 2 6 4 4 4" xfId="32595"/>
    <cellStyle name="Normal 2 6 4 4 5" xfId="40736"/>
    <cellStyle name="Normal 2 6 4 4 6" xfId="57611"/>
    <cellStyle name="Normal 2 6 4 5" xfId="6130"/>
    <cellStyle name="Normal 2 6 4 5 2" xfId="11971"/>
    <cellStyle name="Normal 2 6 4 5 2 2" xfId="47102"/>
    <cellStyle name="Normal 2 6 4 5 3" xfId="19644"/>
    <cellStyle name="Normal 2 6 4 5 4" xfId="27772"/>
    <cellStyle name="Normal 2 6 4 5 5" xfId="35913"/>
    <cellStyle name="Normal 2 6 4 5 6" xfId="57612"/>
    <cellStyle name="Normal 2 6 4 6" xfId="10416"/>
    <cellStyle name="Normal 2 6 4 6 2" xfId="45569"/>
    <cellStyle name="Normal 2 6 4 7" xfId="17971"/>
    <cellStyle name="Normal 2 6 4 8" xfId="26099"/>
    <cellStyle name="Normal 2 6 4 9" xfId="34240"/>
    <cellStyle name="Normal 2 6 5" xfId="6131"/>
    <cellStyle name="Normal 2 6 5 2" xfId="12687"/>
    <cellStyle name="Normal 2 6 5 2 2" xfId="47812"/>
    <cellStyle name="Normal 2 6 5 3" xfId="20414"/>
    <cellStyle name="Normal 2 6 5 4" xfId="28542"/>
    <cellStyle name="Normal 2 6 5 5" xfId="36683"/>
    <cellStyle name="Normal 2 6 5 6" xfId="57613"/>
    <cellStyle name="Normal 2 6 6" xfId="6132"/>
    <cellStyle name="Normal 2 6 6 2" xfId="14165"/>
    <cellStyle name="Normal 2 6 6 2 2" xfId="49290"/>
    <cellStyle name="Normal 2 6 6 3" xfId="22034"/>
    <cellStyle name="Normal 2 6 6 4" xfId="30162"/>
    <cellStyle name="Normal 2 6 6 5" xfId="38303"/>
    <cellStyle name="Normal 2 6 6 6" xfId="57614"/>
    <cellStyle name="Normal 2 6 7" xfId="6133"/>
    <cellStyle name="Normal 2 6 7 2" xfId="15657"/>
    <cellStyle name="Normal 2 6 7 2 2" xfId="50782"/>
    <cellStyle name="Normal 2 6 7 3" xfId="23658"/>
    <cellStyle name="Normal 2 6 7 4" xfId="31786"/>
    <cellStyle name="Normal 2 6 7 5" xfId="39927"/>
    <cellStyle name="Normal 2 6 7 6" xfId="57615"/>
    <cellStyle name="Normal 2 6 8" xfId="6134"/>
    <cellStyle name="Normal 2 6 8 2" xfId="11197"/>
    <cellStyle name="Normal 2 6 8 2 2" xfId="46336"/>
    <cellStyle name="Normal 2 6 8 3" xfId="18810"/>
    <cellStyle name="Normal 2 6 8 4" xfId="26938"/>
    <cellStyle name="Normal 2 6 8 5" xfId="35079"/>
    <cellStyle name="Normal 2 6 8 6" xfId="57616"/>
    <cellStyle name="Normal 2 6 9" xfId="1206"/>
    <cellStyle name="Normal 2 6 9 2" xfId="42247"/>
    <cellStyle name="Normal 2 7" xfId="6135"/>
    <cellStyle name="Normal 2 7 10" xfId="17172"/>
    <cellStyle name="Normal 2 7 11" xfId="25300"/>
    <cellStyle name="Normal 2 7 12" xfId="33428"/>
    <cellStyle name="Normal 2 7 13" xfId="57617"/>
    <cellStyle name="Normal 2 7 2" xfId="6136"/>
    <cellStyle name="Normal 2 7 2 10" xfId="25346"/>
    <cellStyle name="Normal 2 7 2 11" xfId="33474"/>
    <cellStyle name="Normal 2 7 2 12" xfId="57618"/>
    <cellStyle name="Normal 2 7 2 2" xfId="6137"/>
    <cellStyle name="Normal 2 7 2 2 10" xfId="33786"/>
    <cellStyle name="Normal 2 7 2 2 11" xfId="57619"/>
    <cellStyle name="Normal 2 7 2 2 2" xfId="6138"/>
    <cellStyle name="Normal 2 7 2 2 2 10" xfId="57620"/>
    <cellStyle name="Normal 2 7 2 2 2 2" xfId="6139"/>
    <cellStyle name="Normal 2 7 2 2 2 2 2" xfId="13751"/>
    <cellStyle name="Normal 2 7 2 2 2 2 2 2" xfId="48876"/>
    <cellStyle name="Normal 2 7 2 2 2 2 3" xfId="21578"/>
    <cellStyle name="Normal 2 7 2 2 2 2 4" xfId="29706"/>
    <cellStyle name="Normal 2 7 2 2 2 2 5" xfId="37847"/>
    <cellStyle name="Normal 2 7 2 2 2 2 6" xfId="57621"/>
    <cellStyle name="Normal 2 7 2 2 2 3" xfId="6140"/>
    <cellStyle name="Normal 2 7 2 2 2 3 2" xfId="15239"/>
    <cellStyle name="Normal 2 7 2 2 2 3 2 2" xfId="50364"/>
    <cellStyle name="Normal 2 7 2 2 2 3 3" xfId="23198"/>
    <cellStyle name="Normal 2 7 2 2 2 3 4" xfId="31326"/>
    <cellStyle name="Normal 2 7 2 2 2 3 5" xfId="39467"/>
    <cellStyle name="Normal 2 7 2 2 2 3 6" xfId="57622"/>
    <cellStyle name="Normal 2 7 2 2 2 4" xfId="6141"/>
    <cellStyle name="Normal 2 7 2 2 2 4 2" xfId="16731"/>
    <cellStyle name="Normal 2 7 2 2 2 4 2 2" xfId="51856"/>
    <cellStyle name="Normal 2 7 2 2 2 4 3" xfId="24822"/>
    <cellStyle name="Normal 2 7 2 2 2 4 4" xfId="32950"/>
    <cellStyle name="Normal 2 7 2 2 2 4 5" xfId="41091"/>
    <cellStyle name="Normal 2 7 2 2 2 4 6" xfId="57623"/>
    <cellStyle name="Normal 2 7 2 2 2 5" xfId="6142"/>
    <cellStyle name="Normal 2 7 2 2 2 5 2" xfId="12277"/>
    <cellStyle name="Normal 2 7 2 2 2 5 2 2" xfId="47402"/>
    <cellStyle name="Normal 2 7 2 2 2 5 3" xfId="19962"/>
    <cellStyle name="Normal 2 7 2 2 2 5 4" xfId="28090"/>
    <cellStyle name="Normal 2 7 2 2 2 5 5" xfId="36231"/>
    <cellStyle name="Normal 2 7 2 2 2 5 6" xfId="57624"/>
    <cellStyle name="Normal 2 7 2 2 2 6" xfId="10747"/>
    <cellStyle name="Normal 2 7 2 2 2 6 2" xfId="45900"/>
    <cellStyle name="Normal 2 7 2 2 2 7" xfId="18326"/>
    <cellStyle name="Normal 2 7 2 2 2 8" xfId="26454"/>
    <cellStyle name="Normal 2 7 2 2 2 9" xfId="34595"/>
    <cellStyle name="Normal 2 7 2 2 3" xfId="6143"/>
    <cellStyle name="Normal 2 7 2 2 3 2" xfId="13018"/>
    <cellStyle name="Normal 2 7 2 2 3 2 2" xfId="48143"/>
    <cellStyle name="Normal 2 7 2 2 3 3" xfId="20769"/>
    <cellStyle name="Normal 2 7 2 2 3 4" xfId="28897"/>
    <cellStyle name="Normal 2 7 2 2 3 5" xfId="37038"/>
    <cellStyle name="Normal 2 7 2 2 3 6" xfId="57625"/>
    <cellStyle name="Normal 2 7 2 2 4" xfId="6144"/>
    <cellStyle name="Normal 2 7 2 2 4 2" xfId="14496"/>
    <cellStyle name="Normal 2 7 2 2 4 2 2" xfId="49621"/>
    <cellStyle name="Normal 2 7 2 2 4 3" xfId="22389"/>
    <cellStyle name="Normal 2 7 2 2 4 4" xfId="30517"/>
    <cellStyle name="Normal 2 7 2 2 4 5" xfId="38658"/>
    <cellStyle name="Normal 2 7 2 2 4 6" xfId="57626"/>
    <cellStyle name="Normal 2 7 2 2 5" xfId="6145"/>
    <cellStyle name="Normal 2 7 2 2 5 2" xfId="15988"/>
    <cellStyle name="Normal 2 7 2 2 5 2 2" xfId="51113"/>
    <cellStyle name="Normal 2 7 2 2 5 3" xfId="24013"/>
    <cellStyle name="Normal 2 7 2 2 5 4" xfId="32141"/>
    <cellStyle name="Normal 2 7 2 2 5 5" xfId="40282"/>
    <cellStyle name="Normal 2 7 2 2 5 6" xfId="57627"/>
    <cellStyle name="Normal 2 7 2 2 6" xfId="6146"/>
    <cellStyle name="Normal 2 7 2 2 6 2" xfId="11520"/>
    <cellStyle name="Normal 2 7 2 2 6 2 2" xfId="46657"/>
    <cellStyle name="Normal 2 7 2 2 6 3" xfId="19153"/>
    <cellStyle name="Normal 2 7 2 2 6 4" xfId="27281"/>
    <cellStyle name="Normal 2 7 2 2 6 5" xfId="35422"/>
    <cellStyle name="Normal 2 7 2 2 6 6" xfId="57628"/>
    <cellStyle name="Normal 2 7 2 2 7" xfId="9976"/>
    <cellStyle name="Normal 2 7 2 2 7 2" xfId="45165"/>
    <cellStyle name="Normal 2 7 2 2 8" xfId="17517"/>
    <cellStyle name="Normal 2 7 2 2 9" xfId="25645"/>
    <cellStyle name="Normal 2 7 2 3" xfId="6147"/>
    <cellStyle name="Normal 2 7 2 3 10" xfId="57629"/>
    <cellStyle name="Normal 2 7 2 3 2" xfId="6148"/>
    <cellStyle name="Normal 2 7 2 3 2 2" xfId="13481"/>
    <cellStyle name="Normal 2 7 2 3 2 2 2" xfId="48606"/>
    <cellStyle name="Normal 2 7 2 3 2 3" xfId="21279"/>
    <cellStyle name="Normal 2 7 2 3 2 4" xfId="29407"/>
    <cellStyle name="Normal 2 7 2 3 2 5" xfId="37548"/>
    <cellStyle name="Normal 2 7 2 3 2 6" xfId="57630"/>
    <cellStyle name="Normal 2 7 2 3 3" xfId="6149"/>
    <cellStyle name="Normal 2 7 2 3 3 2" xfId="14964"/>
    <cellStyle name="Normal 2 7 2 3 3 2 2" xfId="50089"/>
    <cellStyle name="Normal 2 7 2 3 3 3" xfId="22899"/>
    <cellStyle name="Normal 2 7 2 3 3 4" xfId="31027"/>
    <cellStyle name="Normal 2 7 2 3 3 5" xfId="39168"/>
    <cellStyle name="Normal 2 7 2 3 3 6" xfId="57631"/>
    <cellStyle name="Normal 2 7 2 3 4" xfId="6150"/>
    <cellStyle name="Normal 2 7 2 3 4 2" xfId="16456"/>
    <cellStyle name="Normal 2 7 2 3 4 2 2" xfId="51581"/>
    <cellStyle name="Normal 2 7 2 3 4 3" xfId="24523"/>
    <cellStyle name="Normal 2 7 2 3 4 4" xfId="32651"/>
    <cellStyle name="Normal 2 7 2 3 4 5" xfId="40792"/>
    <cellStyle name="Normal 2 7 2 3 4 6" xfId="57632"/>
    <cellStyle name="Normal 2 7 2 3 5" xfId="6151"/>
    <cellStyle name="Normal 2 7 2 3 5 2" xfId="12027"/>
    <cellStyle name="Normal 2 7 2 3 5 2 2" xfId="47158"/>
    <cellStyle name="Normal 2 7 2 3 5 3" xfId="19700"/>
    <cellStyle name="Normal 2 7 2 3 5 4" xfId="27828"/>
    <cellStyle name="Normal 2 7 2 3 5 5" xfId="35969"/>
    <cellStyle name="Normal 2 7 2 3 5 6" xfId="57633"/>
    <cellStyle name="Normal 2 7 2 3 6" xfId="10472"/>
    <cellStyle name="Normal 2 7 2 3 6 2" xfId="45625"/>
    <cellStyle name="Normal 2 7 2 3 7" xfId="18027"/>
    <cellStyle name="Normal 2 7 2 3 8" xfId="26155"/>
    <cellStyle name="Normal 2 7 2 3 9" xfId="34296"/>
    <cellStyle name="Normal 2 7 2 4" xfId="6152"/>
    <cellStyle name="Normal 2 7 2 4 2" xfId="12743"/>
    <cellStyle name="Normal 2 7 2 4 2 2" xfId="47868"/>
    <cellStyle name="Normal 2 7 2 4 3" xfId="20470"/>
    <cellStyle name="Normal 2 7 2 4 4" xfId="28598"/>
    <cellStyle name="Normal 2 7 2 4 5" xfId="36739"/>
    <cellStyle name="Normal 2 7 2 4 6" xfId="57634"/>
    <cellStyle name="Normal 2 7 2 5" xfId="6153"/>
    <cellStyle name="Normal 2 7 2 5 2" xfId="14221"/>
    <cellStyle name="Normal 2 7 2 5 2 2" xfId="49346"/>
    <cellStyle name="Normal 2 7 2 5 3" xfId="22090"/>
    <cellStyle name="Normal 2 7 2 5 4" xfId="30218"/>
    <cellStyle name="Normal 2 7 2 5 5" xfId="38359"/>
    <cellStyle name="Normal 2 7 2 5 6" xfId="57635"/>
    <cellStyle name="Normal 2 7 2 6" xfId="6154"/>
    <cellStyle name="Normal 2 7 2 6 2" xfId="15713"/>
    <cellStyle name="Normal 2 7 2 6 2 2" xfId="50838"/>
    <cellStyle name="Normal 2 7 2 6 3" xfId="23714"/>
    <cellStyle name="Normal 2 7 2 6 4" xfId="31842"/>
    <cellStyle name="Normal 2 7 2 6 5" xfId="39983"/>
    <cellStyle name="Normal 2 7 2 6 6" xfId="57636"/>
    <cellStyle name="Normal 2 7 2 7" xfId="6155"/>
    <cellStyle name="Normal 2 7 2 7 2" xfId="11253"/>
    <cellStyle name="Normal 2 7 2 7 2 2" xfId="46392"/>
    <cellStyle name="Normal 2 7 2 7 3" xfId="18866"/>
    <cellStyle name="Normal 2 7 2 7 4" xfId="26994"/>
    <cellStyle name="Normal 2 7 2 7 5" xfId="35135"/>
    <cellStyle name="Normal 2 7 2 7 6" xfId="57637"/>
    <cellStyle name="Normal 2 7 2 8" xfId="9609"/>
    <cellStyle name="Normal 2 7 2 8 2" xfId="44891"/>
    <cellStyle name="Normal 2 7 2 9" xfId="17218"/>
    <cellStyle name="Normal 2 7 3" xfId="6156"/>
    <cellStyle name="Normal 2 7 3 10" xfId="33740"/>
    <cellStyle name="Normal 2 7 3 11" xfId="57638"/>
    <cellStyle name="Normal 2 7 3 2" xfId="6157"/>
    <cellStyle name="Normal 2 7 3 2 10" xfId="57639"/>
    <cellStyle name="Normal 2 7 3 2 2" xfId="6158"/>
    <cellStyle name="Normal 2 7 3 2 2 2" xfId="13705"/>
    <cellStyle name="Normal 2 7 3 2 2 2 2" xfId="48830"/>
    <cellStyle name="Normal 2 7 3 2 2 3" xfId="21532"/>
    <cellStyle name="Normal 2 7 3 2 2 4" xfId="29660"/>
    <cellStyle name="Normal 2 7 3 2 2 5" xfId="37801"/>
    <cellStyle name="Normal 2 7 3 2 2 6" xfId="57640"/>
    <cellStyle name="Normal 2 7 3 2 3" xfId="6159"/>
    <cellStyle name="Normal 2 7 3 2 3 2" xfId="15193"/>
    <cellStyle name="Normal 2 7 3 2 3 2 2" xfId="50318"/>
    <cellStyle name="Normal 2 7 3 2 3 3" xfId="23152"/>
    <cellStyle name="Normal 2 7 3 2 3 4" xfId="31280"/>
    <cellStyle name="Normal 2 7 3 2 3 5" xfId="39421"/>
    <cellStyle name="Normal 2 7 3 2 3 6" xfId="57641"/>
    <cellStyle name="Normal 2 7 3 2 4" xfId="6160"/>
    <cellStyle name="Normal 2 7 3 2 4 2" xfId="16685"/>
    <cellStyle name="Normal 2 7 3 2 4 2 2" xfId="51810"/>
    <cellStyle name="Normal 2 7 3 2 4 3" xfId="24776"/>
    <cellStyle name="Normal 2 7 3 2 4 4" xfId="32904"/>
    <cellStyle name="Normal 2 7 3 2 4 5" xfId="41045"/>
    <cellStyle name="Normal 2 7 3 2 4 6" xfId="57642"/>
    <cellStyle name="Normal 2 7 3 2 5" xfId="6161"/>
    <cellStyle name="Normal 2 7 3 2 5 2" xfId="12231"/>
    <cellStyle name="Normal 2 7 3 2 5 2 2" xfId="47356"/>
    <cellStyle name="Normal 2 7 3 2 5 3" xfId="19916"/>
    <cellStyle name="Normal 2 7 3 2 5 4" xfId="28044"/>
    <cellStyle name="Normal 2 7 3 2 5 5" xfId="36185"/>
    <cellStyle name="Normal 2 7 3 2 5 6" xfId="57643"/>
    <cellStyle name="Normal 2 7 3 2 6" xfId="10701"/>
    <cellStyle name="Normal 2 7 3 2 6 2" xfId="45854"/>
    <cellStyle name="Normal 2 7 3 2 7" xfId="18280"/>
    <cellStyle name="Normal 2 7 3 2 8" xfId="26408"/>
    <cellStyle name="Normal 2 7 3 2 9" xfId="34549"/>
    <cellStyle name="Normal 2 7 3 3" xfId="6162"/>
    <cellStyle name="Normal 2 7 3 3 2" xfId="12972"/>
    <cellStyle name="Normal 2 7 3 3 2 2" xfId="48097"/>
    <cellStyle name="Normal 2 7 3 3 3" xfId="20723"/>
    <cellStyle name="Normal 2 7 3 3 4" xfId="28851"/>
    <cellStyle name="Normal 2 7 3 3 5" xfId="36992"/>
    <cellStyle name="Normal 2 7 3 3 6" xfId="57644"/>
    <cellStyle name="Normal 2 7 3 4" xfId="6163"/>
    <cellStyle name="Normal 2 7 3 4 2" xfId="14450"/>
    <cellStyle name="Normal 2 7 3 4 2 2" xfId="49575"/>
    <cellStyle name="Normal 2 7 3 4 3" xfId="22343"/>
    <cellStyle name="Normal 2 7 3 4 4" xfId="30471"/>
    <cellStyle name="Normal 2 7 3 4 5" xfId="38612"/>
    <cellStyle name="Normal 2 7 3 4 6" xfId="57645"/>
    <cellStyle name="Normal 2 7 3 5" xfId="6164"/>
    <cellStyle name="Normal 2 7 3 5 2" xfId="15942"/>
    <cellStyle name="Normal 2 7 3 5 2 2" xfId="51067"/>
    <cellStyle name="Normal 2 7 3 5 3" xfId="23967"/>
    <cellStyle name="Normal 2 7 3 5 4" xfId="32095"/>
    <cellStyle name="Normal 2 7 3 5 5" xfId="40236"/>
    <cellStyle name="Normal 2 7 3 5 6" xfId="57646"/>
    <cellStyle name="Normal 2 7 3 6" xfId="6165"/>
    <cellStyle name="Normal 2 7 3 6 2" xfId="11474"/>
    <cellStyle name="Normal 2 7 3 6 2 2" xfId="46611"/>
    <cellStyle name="Normal 2 7 3 6 3" xfId="19107"/>
    <cellStyle name="Normal 2 7 3 6 4" xfId="27235"/>
    <cellStyle name="Normal 2 7 3 6 5" xfId="35376"/>
    <cellStyle name="Normal 2 7 3 6 6" xfId="57647"/>
    <cellStyle name="Normal 2 7 3 7" xfId="9930"/>
    <cellStyle name="Normal 2 7 3 7 2" xfId="45119"/>
    <cellStyle name="Normal 2 7 3 8" xfId="17471"/>
    <cellStyle name="Normal 2 7 3 9" xfId="25599"/>
    <cellStyle name="Normal 2 7 4" xfId="6166"/>
    <cellStyle name="Normal 2 7 4 10" xfId="57648"/>
    <cellStyle name="Normal 2 7 4 2" xfId="6167"/>
    <cellStyle name="Normal 2 7 4 2 2" xfId="13435"/>
    <cellStyle name="Normal 2 7 4 2 2 2" xfId="48560"/>
    <cellStyle name="Normal 2 7 4 2 3" xfId="21233"/>
    <cellStyle name="Normal 2 7 4 2 4" xfId="29361"/>
    <cellStyle name="Normal 2 7 4 2 5" xfId="37502"/>
    <cellStyle name="Normal 2 7 4 2 6" xfId="57649"/>
    <cellStyle name="Normal 2 7 4 3" xfId="6168"/>
    <cellStyle name="Normal 2 7 4 3 2" xfId="14918"/>
    <cellStyle name="Normal 2 7 4 3 2 2" xfId="50043"/>
    <cellStyle name="Normal 2 7 4 3 3" xfId="22853"/>
    <cellStyle name="Normal 2 7 4 3 4" xfId="30981"/>
    <cellStyle name="Normal 2 7 4 3 5" xfId="39122"/>
    <cellStyle name="Normal 2 7 4 3 6" xfId="57650"/>
    <cellStyle name="Normal 2 7 4 4" xfId="6169"/>
    <cellStyle name="Normal 2 7 4 4 2" xfId="16410"/>
    <cellStyle name="Normal 2 7 4 4 2 2" xfId="51535"/>
    <cellStyle name="Normal 2 7 4 4 3" xfId="24477"/>
    <cellStyle name="Normal 2 7 4 4 4" xfId="32605"/>
    <cellStyle name="Normal 2 7 4 4 5" xfId="40746"/>
    <cellStyle name="Normal 2 7 4 4 6" xfId="57651"/>
    <cellStyle name="Normal 2 7 4 5" xfId="6170"/>
    <cellStyle name="Normal 2 7 4 5 2" xfId="11981"/>
    <cellStyle name="Normal 2 7 4 5 2 2" xfId="47112"/>
    <cellStyle name="Normal 2 7 4 5 3" xfId="19654"/>
    <cellStyle name="Normal 2 7 4 5 4" xfId="27782"/>
    <cellStyle name="Normal 2 7 4 5 5" xfId="35923"/>
    <cellStyle name="Normal 2 7 4 5 6" xfId="57652"/>
    <cellStyle name="Normal 2 7 4 6" xfId="10426"/>
    <cellStyle name="Normal 2 7 4 6 2" xfId="45579"/>
    <cellStyle name="Normal 2 7 4 7" xfId="17981"/>
    <cellStyle name="Normal 2 7 4 8" xfId="26109"/>
    <cellStyle name="Normal 2 7 4 9" xfId="34250"/>
    <cellStyle name="Normal 2 7 5" xfId="6171"/>
    <cellStyle name="Normal 2 7 5 2" xfId="12697"/>
    <cellStyle name="Normal 2 7 5 2 2" xfId="47822"/>
    <cellStyle name="Normal 2 7 5 3" xfId="20424"/>
    <cellStyle name="Normal 2 7 5 4" xfId="28552"/>
    <cellStyle name="Normal 2 7 5 5" xfId="36693"/>
    <cellStyle name="Normal 2 7 5 6" xfId="57653"/>
    <cellStyle name="Normal 2 7 6" xfId="6172"/>
    <cellStyle name="Normal 2 7 6 2" xfId="14175"/>
    <cellStyle name="Normal 2 7 6 2 2" xfId="49300"/>
    <cellStyle name="Normal 2 7 6 3" xfId="22044"/>
    <cellStyle name="Normal 2 7 6 4" xfId="30172"/>
    <cellStyle name="Normal 2 7 6 5" xfId="38313"/>
    <cellStyle name="Normal 2 7 6 6" xfId="57654"/>
    <cellStyle name="Normal 2 7 7" xfId="6173"/>
    <cellStyle name="Normal 2 7 7 2" xfId="15667"/>
    <cellStyle name="Normal 2 7 7 2 2" xfId="50792"/>
    <cellStyle name="Normal 2 7 7 3" xfId="23668"/>
    <cellStyle name="Normal 2 7 7 4" xfId="31796"/>
    <cellStyle name="Normal 2 7 7 5" xfId="39937"/>
    <cellStyle name="Normal 2 7 7 6" xfId="57655"/>
    <cellStyle name="Normal 2 7 8" xfId="6174"/>
    <cellStyle name="Normal 2 7 8 2" xfId="11207"/>
    <cellStyle name="Normal 2 7 8 2 2" xfId="46346"/>
    <cellStyle name="Normal 2 7 8 3" xfId="18820"/>
    <cellStyle name="Normal 2 7 8 4" xfId="26948"/>
    <cellStyle name="Normal 2 7 8 5" xfId="35089"/>
    <cellStyle name="Normal 2 7 8 6" xfId="57656"/>
    <cellStyle name="Normal 2 7 9" xfId="477"/>
    <cellStyle name="Normal 2 7 9 2" xfId="33602"/>
    <cellStyle name="Normal 2 8" xfId="6175"/>
    <cellStyle name="Normal 2 8 10" xfId="25318"/>
    <cellStyle name="Normal 2 8 11" xfId="33446"/>
    <cellStyle name="Normal 2 8 12" xfId="57657"/>
    <cellStyle name="Normal 2 8 2" xfId="6176"/>
    <cellStyle name="Normal 2 8 2 10" xfId="33758"/>
    <cellStyle name="Normal 2 8 2 11" xfId="57658"/>
    <cellStyle name="Normal 2 8 2 2" xfId="6177"/>
    <cellStyle name="Normal 2 8 2 2 10" xfId="57659"/>
    <cellStyle name="Normal 2 8 2 2 2" xfId="6178"/>
    <cellStyle name="Normal 2 8 2 2 2 2" xfId="13723"/>
    <cellStyle name="Normal 2 8 2 2 2 2 2" xfId="48848"/>
    <cellStyle name="Normal 2 8 2 2 2 3" xfId="21550"/>
    <cellStyle name="Normal 2 8 2 2 2 4" xfId="29678"/>
    <cellStyle name="Normal 2 8 2 2 2 5" xfId="37819"/>
    <cellStyle name="Normal 2 8 2 2 2 6" xfId="57660"/>
    <cellStyle name="Normal 2 8 2 2 3" xfId="6179"/>
    <cellStyle name="Normal 2 8 2 2 3 2" xfId="15211"/>
    <cellStyle name="Normal 2 8 2 2 3 2 2" xfId="50336"/>
    <cellStyle name="Normal 2 8 2 2 3 3" xfId="23170"/>
    <cellStyle name="Normal 2 8 2 2 3 4" xfId="31298"/>
    <cellStyle name="Normal 2 8 2 2 3 5" xfId="39439"/>
    <cellStyle name="Normal 2 8 2 2 3 6" xfId="57661"/>
    <cellStyle name="Normal 2 8 2 2 4" xfId="6180"/>
    <cellStyle name="Normal 2 8 2 2 4 2" xfId="16703"/>
    <cellStyle name="Normal 2 8 2 2 4 2 2" xfId="51828"/>
    <cellStyle name="Normal 2 8 2 2 4 3" xfId="24794"/>
    <cellStyle name="Normal 2 8 2 2 4 4" xfId="32922"/>
    <cellStyle name="Normal 2 8 2 2 4 5" xfId="41063"/>
    <cellStyle name="Normal 2 8 2 2 4 6" xfId="57662"/>
    <cellStyle name="Normal 2 8 2 2 5" xfId="6181"/>
    <cellStyle name="Normal 2 8 2 2 5 2" xfId="12249"/>
    <cellStyle name="Normal 2 8 2 2 5 2 2" xfId="47374"/>
    <cellStyle name="Normal 2 8 2 2 5 3" xfId="19934"/>
    <cellStyle name="Normal 2 8 2 2 5 4" xfId="28062"/>
    <cellStyle name="Normal 2 8 2 2 5 5" xfId="36203"/>
    <cellStyle name="Normal 2 8 2 2 5 6" xfId="57663"/>
    <cellStyle name="Normal 2 8 2 2 6" xfId="10719"/>
    <cellStyle name="Normal 2 8 2 2 6 2" xfId="45872"/>
    <cellStyle name="Normal 2 8 2 2 7" xfId="18298"/>
    <cellStyle name="Normal 2 8 2 2 8" xfId="26426"/>
    <cellStyle name="Normal 2 8 2 2 9" xfId="34567"/>
    <cellStyle name="Normal 2 8 2 3" xfId="6182"/>
    <cellStyle name="Normal 2 8 2 3 2" xfId="12990"/>
    <cellStyle name="Normal 2 8 2 3 2 2" xfId="48115"/>
    <cellStyle name="Normal 2 8 2 3 3" xfId="20741"/>
    <cellStyle name="Normal 2 8 2 3 4" xfId="28869"/>
    <cellStyle name="Normal 2 8 2 3 5" xfId="37010"/>
    <cellStyle name="Normal 2 8 2 3 6" xfId="57664"/>
    <cellStyle name="Normal 2 8 2 4" xfId="6183"/>
    <cellStyle name="Normal 2 8 2 4 2" xfId="14468"/>
    <cellStyle name="Normal 2 8 2 4 2 2" xfId="49593"/>
    <cellStyle name="Normal 2 8 2 4 3" xfId="22361"/>
    <cellStyle name="Normal 2 8 2 4 4" xfId="30489"/>
    <cellStyle name="Normal 2 8 2 4 5" xfId="38630"/>
    <cellStyle name="Normal 2 8 2 4 6" xfId="57665"/>
    <cellStyle name="Normal 2 8 2 5" xfId="6184"/>
    <cellStyle name="Normal 2 8 2 5 2" xfId="15960"/>
    <cellStyle name="Normal 2 8 2 5 2 2" xfId="51085"/>
    <cellStyle name="Normal 2 8 2 5 3" xfId="23985"/>
    <cellStyle name="Normal 2 8 2 5 4" xfId="32113"/>
    <cellStyle name="Normal 2 8 2 5 5" xfId="40254"/>
    <cellStyle name="Normal 2 8 2 5 6" xfId="57666"/>
    <cellStyle name="Normal 2 8 2 6" xfId="6185"/>
    <cellStyle name="Normal 2 8 2 6 2" xfId="11492"/>
    <cellStyle name="Normal 2 8 2 6 2 2" xfId="46629"/>
    <cellStyle name="Normal 2 8 2 6 3" xfId="19125"/>
    <cellStyle name="Normal 2 8 2 6 4" xfId="27253"/>
    <cellStyle name="Normal 2 8 2 6 5" xfId="35394"/>
    <cellStyle name="Normal 2 8 2 6 6" xfId="57667"/>
    <cellStyle name="Normal 2 8 2 7" xfId="9948"/>
    <cellStyle name="Normal 2 8 2 7 2" xfId="45137"/>
    <cellStyle name="Normal 2 8 2 8" xfId="17489"/>
    <cellStyle name="Normal 2 8 2 9" xfId="25617"/>
    <cellStyle name="Normal 2 8 3" xfId="6186"/>
    <cellStyle name="Normal 2 8 3 10" xfId="57668"/>
    <cellStyle name="Normal 2 8 3 2" xfId="6187"/>
    <cellStyle name="Normal 2 8 3 2 2" xfId="13453"/>
    <cellStyle name="Normal 2 8 3 2 2 2" xfId="48578"/>
    <cellStyle name="Normal 2 8 3 2 3" xfId="21251"/>
    <cellStyle name="Normal 2 8 3 2 4" xfId="29379"/>
    <cellStyle name="Normal 2 8 3 2 5" xfId="37520"/>
    <cellStyle name="Normal 2 8 3 2 6" xfId="57669"/>
    <cellStyle name="Normal 2 8 3 3" xfId="6188"/>
    <cellStyle name="Normal 2 8 3 3 2" xfId="14936"/>
    <cellStyle name="Normal 2 8 3 3 2 2" xfId="50061"/>
    <cellStyle name="Normal 2 8 3 3 3" xfId="22871"/>
    <cellStyle name="Normal 2 8 3 3 4" xfId="30999"/>
    <cellStyle name="Normal 2 8 3 3 5" xfId="39140"/>
    <cellStyle name="Normal 2 8 3 3 6" xfId="57670"/>
    <cellStyle name="Normal 2 8 3 4" xfId="6189"/>
    <cellStyle name="Normal 2 8 3 4 2" xfId="16428"/>
    <cellStyle name="Normal 2 8 3 4 2 2" xfId="51553"/>
    <cellStyle name="Normal 2 8 3 4 3" xfId="24495"/>
    <cellStyle name="Normal 2 8 3 4 4" xfId="32623"/>
    <cellStyle name="Normal 2 8 3 4 5" xfId="40764"/>
    <cellStyle name="Normal 2 8 3 4 6" xfId="57671"/>
    <cellStyle name="Normal 2 8 3 5" xfId="6190"/>
    <cellStyle name="Normal 2 8 3 5 2" xfId="11999"/>
    <cellStyle name="Normal 2 8 3 5 2 2" xfId="47130"/>
    <cellStyle name="Normal 2 8 3 5 3" xfId="19672"/>
    <cellStyle name="Normal 2 8 3 5 4" xfId="27800"/>
    <cellStyle name="Normal 2 8 3 5 5" xfId="35941"/>
    <cellStyle name="Normal 2 8 3 5 6" xfId="57672"/>
    <cellStyle name="Normal 2 8 3 6" xfId="10444"/>
    <cellStyle name="Normal 2 8 3 6 2" xfId="45597"/>
    <cellStyle name="Normal 2 8 3 7" xfId="17999"/>
    <cellStyle name="Normal 2 8 3 8" xfId="26127"/>
    <cellStyle name="Normal 2 8 3 9" xfId="34268"/>
    <cellStyle name="Normal 2 8 4" xfId="6191"/>
    <cellStyle name="Normal 2 8 4 2" xfId="12715"/>
    <cellStyle name="Normal 2 8 4 2 2" xfId="47840"/>
    <cellStyle name="Normal 2 8 4 3" xfId="20442"/>
    <cellStyle name="Normal 2 8 4 4" xfId="28570"/>
    <cellStyle name="Normal 2 8 4 5" xfId="36711"/>
    <cellStyle name="Normal 2 8 4 6" xfId="57673"/>
    <cellStyle name="Normal 2 8 5" xfId="6192"/>
    <cellStyle name="Normal 2 8 5 2" xfId="14193"/>
    <cellStyle name="Normal 2 8 5 2 2" xfId="49318"/>
    <cellStyle name="Normal 2 8 5 3" xfId="22062"/>
    <cellStyle name="Normal 2 8 5 4" xfId="30190"/>
    <cellStyle name="Normal 2 8 5 5" xfId="38331"/>
    <cellStyle name="Normal 2 8 5 6" xfId="57674"/>
    <cellStyle name="Normal 2 8 6" xfId="6193"/>
    <cellStyle name="Normal 2 8 6 2" xfId="15685"/>
    <cellStyle name="Normal 2 8 6 2 2" xfId="50810"/>
    <cellStyle name="Normal 2 8 6 3" xfId="23686"/>
    <cellStyle name="Normal 2 8 6 4" xfId="31814"/>
    <cellStyle name="Normal 2 8 6 5" xfId="39955"/>
    <cellStyle name="Normal 2 8 6 6" xfId="57675"/>
    <cellStyle name="Normal 2 8 7" xfId="6194"/>
    <cellStyle name="Normal 2 8 7 2" xfId="11225"/>
    <cellStyle name="Normal 2 8 7 2 2" xfId="46364"/>
    <cellStyle name="Normal 2 8 7 3" xfId="18838"/>
    <cellStyle name="Normal 2 8 7 4" xfId="26966"/>
    <cellStyle name="Normal 2 8 7 5" xfId="35107"/>
    <cellStyle name="Normal 2 8 7 6" xfId="57676"/>
    <cellStyle name="Normal 2 8 8" xfId="9581"/>
    <cellStyle name="Normal 2 8 8 2" xfId="44863"/>
    <cellStyle name="Normal 2 8 9" xfId="17190"/>
    <cellStyle name="Normal 2 9" xfId="6195"/>
    <cellStyle name="Normal 2 9 10" xfId="25371"/>
    <cellStyle name="Normal 2 9 11" xfId="33499"/>
    <cellStyle name="Normal 2 9 12" xfId="57677"/>
    <cellStyle name="Normal 2 9 2" xfId="6196"/>
    <cellStyle name="Normal 2 9 2 10" xfId="33811"/>
    <cellStyle name="Normal 2 9 2 11" xfId="57678"/>
    <cellStyle name="Normal 2 9 2 2" xfId="6197"/>
    <cellStyle name="Normal 2 9 2 2 10" xfId="57679"/>
    <cellStyle name="Normal 2 9 2 2 2" xfId="6198"/>
    <cellStyle name="Normal 2 9 2 2 2 2" xfId="13774"/>
    <cellStyle name="Normal 2 9 2 2 2 2 2" xfId="48899"/>
    <cellStyle name="Normal 2 9 2 2 2 3" xfId="21603"/>
    <cellStyle name="Normal 2 9 2 2 2 4" xfId="29731"/>
    <cellStyle name="Normal 2 9 2 2 2 5" xfId="37872"/>
    <cellStyle name="Normal 2 9 2 2 2 6" xfId="57680"/>
    <cellStyle name="Normal 2 9 2 2 3" xfId="6199"/>
    <cellStyle name="Normal 2 9 2 2 3 2" xfId="15262"/>
    <cellStyle name="Normal 2 9 2 2 3 2 2" xfId="50387"/>
    <cellStyle name="Normal 2 9 2 2 3 3" xfId="23223"/>
    <cellStyle name="Normal 2 9 2 2 3 4" xfId="31351"/>
    <cellStyle name="Normal 2 9 2 2 3 5" xfId="39492"/>
    <cellStyle name="Normal 2 9 2 2 3 6" xfId="57681"/>
    <cellStyle name="Normal 2 9 2 2 4" xfId="6200"/>
    <cellStyle name="Normal 2 9 2 2 4 2" xfId="16754"/>
    <cellStyle name="Normal 2 9 2 2 4 2 2" xfId="51879"/>
    <cellStyle name="Normal 2 9 2 2 4 3" xfId="24847"/>
    <cellStyle name="Normal 2 9 2 2 4 4" xfId="32975"/>
    <cellStyle name="Normal 2 9 2 2 4 5" xfId="41116"/>
    <cellStyle name="Normal 2 9 2 2 4 6" xfId="57682"/>
    <cellStyle name="Normal 2 9 2 2 5" xfId="6201"/>
    <cellStyle name="Normal 2 9 2 2 5 2" xfId="12300"/>
    <cellStyle name="Normal 2 9 2 2 5 2 2" xfId="47425"/>
    <cellStyle name="Normal 2 9 2 2 5 3" xfId="19987"/>
    <cellStyle name="Normal 2 9 2 2 5 4" xfId="28115"/>
    <cellStyle name="Normal 2 9 2 2 5 5" xfId="36256"/>
    <cellStyle name="Normal 2 9 2 2 5 6" xfId="57683"/>
    <cellStyle name="Normal 2 9 2 2 6" xfId="10770"/>
    <cellStyle name="Normal 2 9 2 2 6 2" xfId="45923"/>
    <cellStyle name="Normal 2 9 2 2 7" xfId="18351"/>
    <cellStyle name="Normal 2 9 2 2 8" xfId="26479"/>
    <cellStyle name="Normal 2 9 2 2 9" xfId="34620"/>
    <cellStyle name="Normal 2 9 2 3" xfId="6202"/>
    <cellStyle name="Normal 2 9 2 3 2" xfId="13041"/>
    <cellStyle name="Normal 2 9 2 3 2 2" xfId="48166"/>
    <cellStyle name="Normal 2 9 2 3 3" xfId="20794"/>
    <cellStyle name="Normal 2 9 2 3 4" xfId="28922"/>
    <cellStyle name="Normal 2 9 2 3 5" xfId="37063"/>
    <cellStyle name="Normal 2 9 2 3 6" xfId="57684"/>
    <cellStyle name="Normal 2 9 2 4" xfId="6203"/>
    <cellStyle name="Normal 2 9 2 4 2" xfId="14519"/>
    <cellStyle name="Normal 2 9 2 4 2 2" xfId="49644"/>
    <cellStyle name="Normal 2 9 2 4 3" xfId="22414"/>
    <cellStyle name="Normal 2 9 2 4 4" xfId="30542"/>
    <cellStyle name="Normal 2 9 2 4 5" xfId="38683"/>
    <cellStyle name="Normal 2 9 2 4 6" xfId="57685"/>
    <cellStyle name="Normal 2 9 2 5" xfId="6204"/>
    <cellStyle name="Normal 2 9 2 5 2" xfId="16011"/>
    <cellStyle name="Normal 2 9 2 5 2 2" xfId="51136"/>
    <cellStyle name="Normal 2 9 2 5 3" xfId="24038"/>
    <cellStyle name="Normal 2 9 2 5 4" xfId="32166"/>
    <cellStyle name="Normal 2 9 2 5 5" xfId="40307"/>
    <cellStyle name="Normal 2 9 2 5 6" xfId="57686"/>
    <cellStyle name="Normal 2 9 2 6" xfId="6205"/>
    <cellStyle name="Normal 2 9 2 6 2" xfId="11543"/>
    <cellStyle name="Normal 2 9 2 6 2 2" xfId="46680"/>
    <cellStyle name="Normal 2 9 2 6 3" xfId="19178"/>
    <cellStyle name="Normal 2 9 2 6 4" xfId="27306"/>
    <cellStyle name="Normal 2 9 2 6 5" xfId="35447"/>
    <cellStyle name="Normal 2 9 2 6 6" xfId="57687"/>
    <cellStyle name="Normal 2 9 2 7" xfId="9999"/>
    <cellStyle name="Normal 2 9 2 7 2" xfId="45188"/>
    <cellStyle name="Normal 2 9 2 8" xfId="17542"/>
    <cellStyle name="Normal 2 9 2 9" xfId="25670"/>
    <cellStyle name="Normal 2 9 3" xfId="6206"/>
    <cellStyle name="Normal 2 9 3 10" xfId="57688"/>
    <cellStyle name="Normal 2 9 3 2" xfId="6207"/>
    <cellStyle name="Normal 2 9 3 2 2" xfId="13504"/>
    <cellStyle name="Normal 2 9 3 2 2 2" xfId="48629"/>
    <cellStyle name="Normal 2 9 3 2 3" xfId="21304"/>
    <cellStyle name="Normal 2 9 3 2 4" xfId="29432"/>
    <cellStyle name="Normal 2 9 3 2 5" xfId="37573"/>
    <cellStyle name="Normal 2 9 3 2 6" xfId="57689"/>
    <cellStyle name="Normal 2 9 3 3" xfId="6208"/>
    <cellStyle name="Normal 2 9 3 3 2" xfId="14987"/>
    <cellStyle name="Normal 2 9 3 3 2 2" xfId="50112"/>
    <cellStyle name="Normal 2 9 3 3 3" xfId="22924"/>
    <cellStyle name="Normal 2 9 3 3 4" xfId="31052"/>
    <cellStyle name="Normal 2 9 3 3 5" xfId="39193"/>
    <cellStyle name="Normal 2 9 3 3 6" xfId="57690"/>
    <cellStyle name="Normal 2 9 3 4" xfId="6209"/>
    <cellStyle name="Normal 2 9 3 4 2" xfId="16479"/>
    <cellStyle name="Normal 2 9 3 4 2 2" xfId="51604"/>
    <cellStyle name="Normal 2 9 3 4 3" xfId="24548"/>
    <cellStyle name="Normal 2 9 3 4 4" xfId="32676"/>
    <cellStyle name="Normal 2 9 3 4 5" xfId="40817"/>
    <cellStyle name="Normal 2 9 3 4 6" xfId="57691"/>
    <cellStyle name="Normal 2 9 3 5" xfId="6210"/>
    <cellStyle name="Normal 2 9 3 5 2" xfId="12040"/>
    <cellStyle name="Normal 2 9 3 5 2 2" xfId="47171"/>
    <cellStyle name="Normal 2 9 3 5 3" xfId="19713"/>
    <cellStyle name="Normal 2 9 3 5 4" xfId="27841"/>
    <cellStyle name="Normal 2 9 3 5 5" xfId="35982"/>
    <cellStyle name="Normal 2 9 3 5 6" xfId="57692"/>
    <cellStyle name="Normal 2 9 3 6" xfId="10495"/>
    <cellStyle name="Normal 2 9 3 6 2" xfId="45648"/>
    <cellStyle name="Normal 2 9 3 7" xfId="18052"/>
    <cellStyle name="Normal 2 9 3 8" xfId="26180"/>
    <cellStyle name="Normal 2 9 3 9" xfId="34321"/>
    <cellStyle name="Normal 2 9 4" xfId="6211"/>
    <cellStyle name="Normal 2 9 4 2" xfId="12766"/>
    <cellStyle name="Normal 2 9 4 2 2" xfId="47891"/>
    <cellStyle name="Normal 2 9 4 3" xfId="20495"/>
    <cellStyle name="Normal 2 9 4 4" xfId="28623"/>
    <cellStyle name="Normal 2 9 4 5" xfId="36764"/>
    <cellStyle name="Normal 2 9 4 6" xfId="57693"/>
    <cellStyle name="Normal 2 9 5" xfId="6212"/>
    <cellStyle name="Normal 2 9 5 2" xfId="14244"/>
    <cellStyle name="Normal 2 9 5 2 2" xfId="49369"/>
    <cellStyle name="Normal 2 9 5 3" xfId="22115"/>
    <cellStyle name="Normal 2 9 5 4" xfId="30243"/>
    <cellStyle name="Normal 2 9 5 5" xfId="38384"/>
    <cellStyle name="Normal 2 9 5 6" xfId="57694"/>
    <cellStyle name="Normal 2 9 6" xfId="6213"/>
    <cellStyle name="Normal 2 9 6 2" xfId="15736"/>
    <cellStyle name="Normal 2 9 6 2 2" xfId="50861"/>
    <cellStyle name="Normal 2 9 6 3" xfId="23739"/>
    <cellStyle name="Normal 2 9 6 4" xfId="31867"/>
    <cellStyle name="Normal 2 9 6 5" xfId="40008"/>
    <cellStyle name="Normal 2 9 6 6" xfId="57695"/>
    <cellStyle name="Normal 2 9 7" xfId="6214"/>
    <cellStyle name="Normal 2 9 7 2" xfId="11266"/>
    <cellStyle name="Normal 2 9 7 2 2" xfId="46405"/>
    <cellStyle name="Normal 2 9 7 3" xfId="18879"/>
    <cellStyle name="Normal 2 9 7 4" xfId="27007"/>
    <cellStyle name="Normal 2 9 7 5" xfId="35148"/>
    <cellStyle name="Normal 2 9 7 6" xfId="57696"/>
    <cellStyle name="Normal 2 9 8" xfId="9632"/>
    <cellStyle name="Normal 2 9 8 2" xfId="44914"/>
    <cellStyle name="Normal 2 9 9" xfId="17243"/>
    <cellStyle name="Normal 20 2" xfId="6215"/>
    <cellStyle name="Normal 20 2 2" xfId="17122"/>
    <cellStyle name="Normal 20 2 2 2" xfId="52247"/>
    <cellStyle name="Normal 20 2 3" xfId="25255"/>
    <cellStyle name="Normal 20 2 4" xfId="33383"/>
    <cellStyle name="Normal 20 2 5" xfId="41524"/>
    <cellStyle name="Normal 20 2 6" xfId="57697"/>
    <cellStyle name="Normal 20 3" xfId="6216"/>
    <cellStyle name="Normal 20 3 2" xfId="15630"/>
    <cellStyle name="Normal 20 3 2 2" xfId="50755"/>
    <cellStyle name="Normal 20 3 3" xfId="23631"/>
    <cellStyle name="Normal 20 3 4" xfId="31759"/>
    <cellStyle name="Normal 20 3 5" xfId="39900"/>
    <cellStyle name="Normal 20 3 6" xfId="57698"/>
    <cellStyle name="Normal 20 4" xfId="6217"/>
    <cellStyle name="Normal 20 4 2" xfId="57699"/>
    <cellStyle name="Normal 20 5" xfId="18759"/>
    <cellStyle name="Normal 20 6" xfId="26887"/>
    <cellStyle name="Normal 20 7" xfId="35028"/>
    <cellStyle name="Normal 20 8" xfId="11147"/>
    <cellStyle name="Normal 21 10" xfId="11149"/>
    <cellStyle name="Normal 21 2" xfId="6218"/>
    <cellStyle name="Normal 21 2 10" xfId="25863"/>
    <cellStyle name="Normal 21 2 11" xfId="34004"/>
    <cellStyle name="Normal 21 2 12" xfId="57700"/>
    <cellStyle name="Normal 21 2 2" xfId="6219"/>
    <cellStyle name="Normal 21 2 2 10" xfId="34062"/>
    <cellStyle name="Normal 21 2 2 11" xfId="57701"/>
    <cellStyle name="Normal 21 2 2 2" xfId="6220"/>
    <cellStyle name="Normal 21 2 2 2 10" xfId="57702"/>
    <cellStyle name="Normal 21 2 2 2 2" xfId="6221"/>
    <cellStyle name="Normal 21 2 2 2 2 2" xfId="13997"/>
    <cellStyle name="Normal 21 2 2 2 2 2 2" xfId="49122"/>
    <cellStyle name="Normal 21 2 2 2 2 3" xfId="21854"/>
    <cellStyle name="Normal 21 2 2 2 2 4" xfId="29982"/>
    <cellStyle name="Normal 21 2 2 2 2 5" xfId="38123"/>
    <cellStyle name="Normal 21 2 2 2 2 6" xfId="57703"/>
    <cellStyle name="Normal 21 2 2 2 3" xfId="6222"/>
    <cellStyle name="Normal 21 2 2 2 3 2" xfId="15485"/>
    <cellStyle name="Normal 21 2 2 2 3 2 2" xfId="50610"/>
    <cellStyle name="Normal 21 2 2 2 3 3" xfId="23474"/>
    <cellStyle name="Normal 21 2 2 2 3 4" xfId="31602"/>
    <cellStyle name="Normal 21 2 2 2 3 5" xfId="39743"/>
    <cellStyle name="Normal 21 2 2 2 3 6" xfId="57704"/>
    <cellStyle name="Normal 21 2 2 2 4" xfId="6223"/>
    <cellStyle name="Normal 21 2 2 2 4 2" xfId="16977"/>
    <cellStyle name="Normal 21 2 2 2 4 2 2" xfId="52102"/>
    <cellStyle name="Normal 21 2 2 2 4 3" xfId="25098"/>
    <cellStyle name="Normal 21 2 2 2 4 4" xfId="33226"/>
    <cellStyle name="Normal 21 2 2 2 4 5" xfId="41367"/>
    <cellStyle name="Normal 21 2 2 2 4 6" xfId="57705"/>
    <cellStyle name="Normal 21 2 2 2 5" xfId="6224"/>
    <cellStyle name="Normal 21 2 2 2 5 2" xfId="12523"/>
    <cellStyle name="Normal 21 2 2 2 5 2 2" xfId="47648"/>
    <cellStyle name="Normal 21 2 2 2 5 3" xfId="20238"/>
    <cellStyle name="Normal 21 2 2 2 5 4" xfId="28366"/>
    <cellStyle name="Normal 21 2 2 2 5 5" xfId="36507"/>
    <cellStyle name="Normal 21 2 2 2 5 6" xfId="57706"/>
    <cellStyle name="Normal 21 2 2 2 6" xfId="10993"/>
    <cellStyle name="Normal 21 2 2 2 6 2" xfId="46146"/>
    <cellStyle name="Normal 21 2 2 2 7" xfId="18602"/>
    <cellStyle name="Normal 21 2 2 2 8" xfId="26730"/>
    <cellStyle name="Normal 21 2 2 2 9" xfId="34871"/>
    <cellStyle name="Normal 21 2 2 3" xfId="6225"/>
    <cellStyle name="Normal 21 2 2 3 2" xfId="13259"/>
    <cellStyle name="Normal 21 2 2 3 2 2" xfId="48384"/>
    <cellStyle name="Normal 21 2 2 3 3" xfId="21045"/>
    <cellStyle name="Normal 21 2 2 3 4" xfId="29173"/>
    <cellStyle name="Normal 21 2 2 3 5" xfId="37314"/>
    <cellStyle name="Normal 21 2 2 3 6" xfId="57707"/>
    <cellStyle name="Normal 21 2 2 4" xfId="6226"/>
    <cellStyle name="Normal 21 2 2 4 2" xfId="14742"/>
    <cellStyle name="Normal 21 2 2 4 2 2" xfId="49867"/>
    <cellStyle name="Normal 21 2 2 4 3" xfId="22665"/>
    <cellStyle name="Normal 21 2 2 4 4" xfId="30793"/>
    <cellStyle name="Normal 21 2 2 4 5" xfId="38934"/>
    <cellStyle name="Normal 21 2 2 4 6" xfId="57708"/>
    <cellStyle name="Normal 21 2 2 5" xfId="6227"/>
    <cellStyle name="Normal 21 2 2 5 2" xfId="16234"/>
    <cellStyle name="Normal 21 2 2 5 2 2" xfId="51359"/>
    <cellStyle name="Normal 21 2 2 5 3" xfId="24289"/>
    <cellStyle name="Normal 21 2 2 5 4" xfId="32417"/>
    <cellStyle name="Normal 21 2 2 5 5" xfId="40558"/>
    <cellStyle name="Normal 21 2 2 5 6" xfId="57709"/>
    <cellStyle name="Normal 21 2 2 6" xfId="6228"/>
    <cellStyle name="Normal 21 2 2 6 2" xfId="11766"/>
    <cellStyle name="Normal 21 2 2 6 2 2" xfId="46903"/>
    <cellStyle name="Normal 21 2 2 6 3" xfId="19429"/>
    <cellStyle name="Normal 21 2 2 6 4" xfId="27557"/>
    <cellStyle name="Normal 21 2 2 6 5" xfId="35698"/>
    <cellStyle name="Normal 21 2 2 6 6" xfId="57710"/>
    <cellStyle name="Normal 21 2 2 7" xfId="10243"/>
    <cellStyle name="Normal 21 2 2 7 2" xfId="45409"/>
    <cellStyle name="Normal 21 2 2 8" xfId="17793"/>
    <cellStyle name="Normal 21 2 2 9" xfId="25921"/>
    <cellStyle name="Normal 21 2 3" xfId="6229"/>
    <cellStyle name="Normal 21 2 3 10" xfId="57711"/>
    <cellStyle name="Normal 21 2 3 2" xfId="6230"/>
    <cellStyle name="Normal 21 2 3 2 2" xfId="13945"/>
    <cellStyle name="Normal 21 2 3 2 2 2" xfId="49070"/>
    <cellStyle name="Normal 21 2 3 2 3" xfId="21796"/>
    <cellStyle name="Normal 21 2 3 2 4" xfId="29924"/>
    <cellStyle name="Normal 21 2 3 2 5" xfId="38065"/>
    <cellStyle name="Normal 21 2 3 2 6" xfId="57712"/>
    <cellStyle name="Normal 21 2 3 3" xfId="6231"/>
    <cellStyle name="Normal 21 2 3 3 2" xfId="15433"/>
    <cellStyle name="Normal 21 2 3 3 2 2" xfId="50558"/>
    <cellStyle name="Normal 21 2 3 3 3" xfId="23416"/>
    <cellStyle name="Normal 21 2 3 3 4" xfId="31544"/>
    <cellStyle name="Normal 21 2 3 3 5" xfId="39685"/>
    <cellStyle name="Normal 21 2 3 3 6" xfId="57713"/>
    <cellStyle name="Normal 21 2 3 4" xfId="6232"/>
    <cellStyle name="Normal 21 2 3 4 2" xfId="16925"/>
    <cellStyle name="Normal 21 2 3 4 2 2" xfId="52050"/>
    <cellStyle name="Normal 21 2 3 4 3" xfId="25040"/>
    <cellStyle name="Normal 21 2 3 4 4" xfId="33168"/>
    <cellStyle name="Normal 21 2 3 4 5" xfId="41309"/>
    <cellStyle name="Normal 21 2 3 4 6" xfId="57714"/>
    <cellStyle name="Normal 21 2 3 5" xfId="6233"/>
    <cellStyle name="Normal 21 2 3 5 2" xfId="12471"/>
    <cellStyle name="Normal 21 2 3 5 2 2" xfId="47596"/>
    <cellStyle name="Normal 21 2 3 5 3" xfId="20180"/>
    <cellStyle name="Normal 21 2 3 5 4" xfId="28308"/>
    <cellStyle name="Normal 21 2 3 5 5" xfId="36449"/>
    <cellStyle name="Normal 21 2 3 5 6" xfId="57715"/>
    <cellStyle name="Normal 21 2 3 6" xfId="10941"/>
    <cellStyle name="Normal 21 2 3 6 2" xfId="46094"/>
    <cellStyle name="Normal 21 2 3 7" xfId="18544"/>
    <cellStyle name="Normal 21 2 3 8" xfId="26672"/>
    <cellStyle name="Normal 21 2 3 9" xfId="34813"/>
    <cellStyle name="Normal 21 2 4" xfId="6234"/>
    <cellStyle name="Normal 21 2 4 2" xfId="13212"/>
    <cellStyle name="Normal 21 2 4 2 2" xfId="48337"/>
    <cellStyle name="Normal 21 2 4 3" xfId="20987"/>
    <cellStyle name="Normal 21 2 4 4" xfId="29115"/>
    <cellStyle name="Normal 21 2 4 5" xfId="37256"/>
    <cellStyle name="Normal 21 2 4 6" xfId="57716"/>
    <cellStyle name="Normal 21 2 5" xfId="6235"/>
    <cellStyle name="Normal 21 2 5 2" xfId="14690"/>
    <cellStyle name="Normal 21 2 5 2 2" xfId="49815"/>
    <cellStyle name="Normal 21 2 5 3" xfId="22607"/>
    <cellStyle name="Normal 21 2 5 4" xfId="30735"/>
    <cellStyle name="Normal 21 2 5 5" xfId="38876"/>
    <cellStyle name="Normal 21 2 5 6" xfId="57717"/>
    <cellStyle name="Normal 21 2 6" xfId="6236"/>
    <cellStyle name="Normal 21 2 6 2" xfId="16182"/>
    <cellStyle name="Normal 21 2 6 2 2" xfId="51307"/>
    <cellStyle name="Normal 21 2 6 3" xfId="24231"/>
    <cellStyle name="Normal 21 2 6 4" xfId="32359"/>
    <cellStyle name="Normal 21 2 6 5" xfId="40500"/>
    <cellStyle name="Normal 21 2 6 6" xfId="57718"/>
    <cellStyle name="Normal 21 2 7" xfId="6237"/>
    <cellStyle name="Normal 21 2 7 2" xfId="11714"/>
    <cellStyle name="Normal 21 2 7 2 2" xfId="46851"/>
    <cellStyle name="Normal 21 2 7 3" xfId="19371"/>
    <cellStyle name="Normal 21 2 7 4" xfId="27499"/>
    <cellStyle name="Normal 21 2 7 5" xfId="35640"/>
    <cellStyle name="Normal 21 2 7 6" xfId="57719"/>
    <cellStyle name="Normal 21 2 8" xfId="10191"/>
    <cellStyle name="Normal 21 2 8 2" xfId="45357"/>
    <cellStyle name="Normal 21 2 9" xfId="17735"/>
    <cellStyle name="Normal 21 3" xfId="6238"/>
    <cellStyle name="Normal 21 3 10" xfId="34012"/>
    <cellStyle name="Normal 21 3 11" xfId="57720"/>
    <cellStyle name="Normal 21 3 2" xfId="6239"/>
    <cellStyle name="Normal 21 3 2 10" xfId="57721"/>
    <cellStyle name="Normal 21 3 2 2" xfId="6240"/>
    <cellStyle name="Normal 21 3 2 2 2" xfId="13953"/>
    <cellStyle name="Normal 21 3 2 2 2 2" xfId="49078"/>
    <cellStyle name="Normal 21 3 2 2 3" xfId="21804"/>
    <cellStyle name="Normal 21 3 2 2 4" xfId="29932"/>
    <cellStyle name="Normal 21 3 2 2 5" xfId="38073"/>
    <cellStyle name="Normal 21 3 2 2 6" xfId="57722"/>
    <cellStyle name="Normal 21 3 2 3" xfId="6241"/>
    <cellStyle name="Normal 21 3 2 3 2" xfId="15441"/>
    <cellStyle name="Normal 21 3 2 3 2 2" xfId="50566"/>
    <cellStyle name="Normal 21 3 2 3 3" xfId="23424"/>
    <cellStyle name="Normal 21 3 2 3 4" xfId="31552"/>
    <cellStyle name="Normal 21 3 2 3 5" xfId="39693"/>
    <cellStyle name="Normal 21 3 2 3 6" xfId="57723"/>
    <cellStyle name="Normal 21 3 2 4" xfId="6242"/>
    <cellStyle name="Normal 21 3 2 4 2" xfId="16933"/>
    <cellStyle name="Normal 21 3 2 4 2 2" xfId="52058"/>
    <cellStyle name="Normal 21 3 2 4 3" xfId="25048"/>
    <cellStyle name="Normal 21 3 2 4 4" xfId="33176"/>
    <cellStyle name="Normal 21 3 2 4 5" xfId="41317"/>
    <cellStyle name="Normal 21 3 2 4 6" xfId="57724"/>
    <cellStyle name="Normal 21 3 2 5" xfId="6243"/>
    <cellStyle name="Normal 21 3 2 5 2" xfId="12479"/>
    <cellStyle name="Normal 21 3 2 5 2 2" xfId="47604"/>
    <cellStyle name="Normal 21 3 2 5 3" xfId="20188"/>
    <cellStyle name="Normal 21 3 2 5 4" xfId="28316"/>
    <cellStyle name="Normal 21 3 2 5 5" xfId="36457"/>
    <cellStyle name="Normal 21 3 2 5 6" xfId="57725"/>
    <cellStyle name="Normal 21 3 2 6" xfId="10949"/>
    <cellStyle name="Normal 21 3 2 6 2" xfId="46102"/>
    <cellStyle name="Normal 21 3 2 7" xfId="18552"/>
    <cellStyle name="Normal 21 3 2 8" xfId="26680"/>
    <cellStyle name="Normal 21 3 2 9" xfId="34821"/>
    <cellStyle name="Normal 21 3 3" xfId="6244"/>
    <cellStyle name="Normal 21 3 3 2" xfId="13220"/>
    <cellStyle name="Normal 21 3 3 2 2" xfId="48345"/>
    <cellStyle name="Normal 21 3 3 3" xfId="20995"/>
    <cellStyle name="Normal 21 3 3 4" xfId="29123"/>
    <cellStyle name="Normal 21 3 3 5" xfId="37264"/>
    <cellStyle name="Normal 21 3 3 6" xfId="57726"/>
    <cellStyle name="Normal 21 3 4" xfId="6245"/>
    <cellStyle name="Normal 21 3 4 2" xfId="14698"/>
    <cellStyle name="Normal 21 3 4 2 2" xfId="49823"/>
    <cellStyle name="Normal 21 3 4 3" xfId="22615"/>
    <cellStyle name="Normal 21 3 4 4" xfId="30743"/>
    <cellStyle name="Normal 21 3 4 5" xfId="38884"/>
    <cellStyle name="Normal 21 3 4 6" xfId="57727"/>
    <cellStyle name="Normal 21 3 5" xfId="6246"/>
    <cellStyle name="Normal 21 3 5 2" xfId="16190"/>
    <cellStyle name="Normal 21 3 5 2 2" xfId="51315"/>
    <cellStyle name="Normal 21 3 5 3" xfId="24239"/>
    <cellStyle name="Normal 21 3 5 4" xfId="32367"/>
    <cellStyle name="Normal 21 3 5 5" xfId="40508"/>
    <cellStyle name="Normal 21 3 5 6" xfId="57728"/>
    <cellStyle name="Normal 21 3 6" xfId="6247"/>
    <cellStyle name="Normal 21 3 6 2" xfId="11722"/>
    <cellStyle name="Normal 21 3 6 2 2" xfId="46859"/>
    <cellStyle name="Normal 21 3 6 3" xfId="19379"/>
    <cellStyle name="Normal 21 3 6 4" xfId="27507"/>
    <cellStyle name="Normal 21 3 6 5" xfId="35648"/>
    <cellStyle name="Normal 21 3 6 6" xfId="57729"/>
    <cellStyle name="Normal 21 3 7" xfId="10199"/>
    <cellStyle name="Normal 21 3 7 2" xfId="45365"/>
    <cellStyle name="Normal 21 3 8" xfId="17743"/>
    <cellStyle name="Normal 21 3 9" xfId="25871"/>
    <cellStyle name="Normal 21 4" xfId="6248"/>
    <cellStyle name="Normal 21 4 10" xfId="34015"/>
    <cellStyle name="Normal 21 4 11" xfId="57730"/>
    <cellStyle name="Normal 21 4 2" xfId="6249"/>
    <cellStyle name="Normal 21 4 2 10" xfId="57731"/>
    <cellStyle name="Normal 21 4 2 2" xfId="6250"/>
    <cellStyle name="Normal 21 4 2 2 2" xfId="13956"/>
    <cellStyle name="Normal 21 4 2 2 2 2" xfId="49081"/>
    <cellStyle name="Normal 21 4 2 2 3" xfId="21807"/>
    <cellStyle name="Normal 21 4 2 2 4" xfId="29935"/>
    <cellStyle name="Normal 21 4 2 2 5" xfId="38076"/>
    <cellStyle name="Normal 21 4 2 2 6" xfId="57732"/>
    <cellStyle name="Normal 21 4 2 3" xfId="6251"/>
    <cellStyle name="Normal 21 4 2 3 2" xfId="15444"/>
    <cellStyle name="Normal 21 4 2 3 2 2" xfId="50569"/>
    <cellStyle name="Normal 21 4 2 3 3" xfId="23427"/>
    <cellStyle name="Normal 21 4 2 3 4" xfId="31555"/>
    <cellStyle name="Normal 21 4 2 3 5" xfId="39696"/>
    <cellStyle name="Normal 21 4 2 3 6" xfId="57733"/>
    <cellStyle name="Normal 21 4 2 4" xfId="6252"/>
    <cellStyle name="Normal 21 4 2 4 2" xfId="16936"/>
    <cellStyle name="Normal 21 4 2 4 2 2" xfId="52061"/>
    <cellStyle name="Normal 21 4 2 4 3" xfId="25051"/>
    <cellStyle name="Normal 21 4 2 4 4" xfId="33179"/>
    <cellStyle name="Normal 21 4 2 4 5" xfId="41320"/>
    <cellStyle name="Normal 21 4 2 4 6" xfId="57734"/>
    <cellStyle name="Normal 21 4 2 5" xfId="6253"/>
    <cellStyle name="Normal 21 4 2 5 2" xfId="12482"/>
    <cellStyle name="Normal 21 4 2 5 2 2" xfId="47607"/>
    <cellStyle name="Normal 21 4 2 5 3" xfId="20191"/>
    <cellStyle name="Normal 21 4 2 5 4" xfId="28319"/>
    <cellStyle name="Normal 21 4 2 5 5" xfId="36460"/>
    <cellStyle name="Normal 21 4 2 5 6" xfId="57735"/>
    <cellStyle name="Normal 21 4 2 6" xfId="10952"/>
    <cellStyle name="Normal 21 4 2 6 2" xfId="46105"/>
    <cellStyle name="Normal 21 4 2 7" xfId="18555"/>
    <cellStyle name="Normal 21 4 2 8" xfId="26683"/>
    <cellStyle name="Normal 21 4 2 9" xfId="34824"/>
    <cellStyle name="Normal 21 4 3" xfId="6254"/>
    <cellStyle name="Normal 21 4 3 2" xfId="13223"/>
    <cellStyle name="Normal 21 4 3 2 2" xfId="48348"/>
    <cellStyle name="Normal 21 4 3 3" xfId="20998"/>
    <cellStyle name="Normal 21 4 3 4" xfId="29126"/>
    <cellStyle name="Normal 21 4 3 5" xfId="37267"/>
    <cellStyle name="Normal 21 4 3 6" xfId="57736"/>
    <cellStyle name="Normal 21 4 4" xfId="6255"/>
    <cellStyle name="Normal 21 4 4 2" xfId="14701"/>
    <cellStyle name="Normal 21 4 4 2 2" xfId="49826"/>
    <cellStyle name="Normal 21 4 4 3" xfId="22618"/>
    <cellStyle name="Normal 21 4 4 4" xfId="30746"/>
    <cellStyle name="Normal 21 4 4 5" xfId="38887"/>
    <cellStyle name="Normal 21 4 4 6" xfId="57737"/>
    <cellStyle name="Normal 21 4 5" xfId="6256"/>
    <cellStyle name="Normal 21 4 5 2" xfId="16193"/>
    <cellStyle name="Normal 21 4 5 2 2" xfId="51318"/>
    <cellStyle name="Normal 21 4 5 3" xfId="24242"/>
    <cellStyle name="Normal 21 4 5 4" xfId="32370"/>
    <cellStyle name="Normal 21 4 5 5" xfId="40511"/>
    <cellStyle name="Normal 21 4 5 6" xfId="57738"/>
    <cellStyle name="Normal 21 4 6" xfId="6257"/>
    <cellStyle name="Normal 21 4 6 2" xfId="11725"/>
    <cellStyle name="Normal 21 4 6 2 2" xfId="46862"/>
    <cellStyle name="Normal 21 4 6 3" xfId="19382"/>
    <cellStyle name="Normal 21 4 6 4" xfId="27510"/>
    <cellStyle name="Normal 21 4 6 5" xfId="35651"/>
    <cellStyle name="Normal 21 4 6 6" xfId="57739"/>
    <cellStyle name="Normal 21 4 7" xfId="10202"/>
    <cellStyle name="Normal 21 4 7 2" xfId="45368"/>
    <cellStyle name="Normal 21 4 8" xfId="17746"/>
    <cellStyle name="Normal 21 4 9" xfId="25874"/>
    <cellStyle name="Normal 21 5" xfId="6258"/>
    <cellStyle name="Normal 21 5 2" xfId="17124"/>
    <cellStyle name="Normal 21 5 2 2" xfId="52249"/>
    <cellStyle name="Normal 21 5 3" xfId="25257"/>
    <cellStyle name="Normal 21 5 4" xfId="33385"/>
    <cellStyle name="Normal 21 5 5" xfId="41526"/>
    <cellStyle name="Normal 21 5 6" xfId="57740"/>
    <cellStyle name="Normal 21 6" xfId="6259"/>
    <cellStyle name="Normal 21 6 2" xfId="15632"/>
    <cellStyle name="Normal 21 6 2 2" xfId="50757"/>
    <cellStyle name="Normal 21 6 3" xfId="23633"/>
    <cellStyle name="Normal 21 6 4" xfId="31761"/>
    <cellStyle name="Normal 21 6 5" xfId="39902"/>
    <cellStyle name="Normal 21 6 6" xfId="57741"/>
    <cellStyle name="Normal 21 7" xfId="18761"/>
    <cellStyle name="Normal 21 7 2" xfId="57742"/>
    <cellStyle name="Normal 21 8" xfId="26889"/>
    <cellStyle name="Normal 21 9" xfId="35030"/>
    <cellStyle name="Normal 22" xfId="289"/>
    <cellStyle name="Normal 22 2" xfId="290"/>
    <cellStyle name="Normal 22 2 2" xfId="6261"/>
    <cellStyle name="Normal 22 2 3" xfId="57744"/>
    <cellStyle name="Normal 22 3" xfId="291"/>
    <cellStyle name="Normal 22 3 2" xfId="6262"/>
    <cellStyle name="Normal 22 3 3" xfId="57745"/>
    <cellStyle name="Normal 22 4" xfId="292"/>
    <cellStyle name="Normal 22 4 2" xfId="293"/>
    <cellStyle name="Normal 22 4 2 2" xfId="6265"/>
    <cellStyle name="Normal 22 4 2 2 2" xfId="11112"/>
    <cellStyle name="Normal 22 4 2 2 3" xfId="57748"/>
    <cellStyle name="Normal 22 4 2 3" xfId="6264"/>
    <cellStyle name="Normal 22 4 2 4" xfId="57747"/>
    <cellStyle name="Normal 22 4 3" xfId="6263"/>
    <cellStyle name="Normal 22 4 4" xfId="57746"/>
    <cellStyle name="Normal 22 5" xfId="6266"/>
    <cellStyle name="Normal 22 6" xfId="6260"/>
    <cellStyle name="Normal 22 7" xfId="57743"/>
    <cellStyle name="Normal 23" xfId="6267"/>
    <cellStyle name="Normal 23 2" xfId="6268"/>
    <cellStyle name="Normal 23 2 2" xfId="17126"/>
    <cellStyle name="Normal 23 2 2 2" xfId="52251"/>
    <cellStyle name="Normal 23 2 3" xfId="25259"/>
    <cellStyle name="Normal 23 2 4" xfId="33387"/>
    <cellStyle name="Normal 23 2 5" xfId="41528"/>
    <cellStyle name="Normal 23 2 6" xfId="57750"/>
    <cellStyle name="Normal 23 3" xfId="11151"/>
    <cellStyle name="Normal 23 3 2" xfId="46291"/>
    <cellStyle name="Normal 23 4" xfId="18763"/>
    <cellStyle name="Normal 23 5" xfId="26891"/>
    <cellStyle name="Normal 23 6" xfId="35032"/>
    <cellStyle name="Normal 23 7" xfId="57749"/>
    <cellStyle name="Normal 24" xfId="6269"/>
    <cellStyle name="Normal 24 2" xfId="11153"/>
    <cellStyle name="Normal 24 2 2" xfId="46293"/>
    <cellStyle name="Normal 24 3" xfId="18765"/>
    <cellStyle name="Normal 24 4" xfId="26893"/>
    <cellStyle name="Normal 24 5" xfId="35034"/>
    <cellStyle name="Normal 24 6" xfId="57751"/>
    <cellStyle name="Normal 25" xfId="6270"/>
    <cellStyle name="Normal 25 2" xfId="17128"/>
    <cellStyle name="Normal 25 2 2" xfId="52253"/>
    <cellStyle name="Normal 25 3" xfId="25261"/>
    <cellStyle name="Normal 25 4" xfId="33389"/>
    <cellStyle name="Normal 25 5" xfId="41530"/>
    <cellStyle name="Normal 25 6" xfId="57752"/>
    <cellStyle name="Normal 26" xfId="6271"/>
    <cellStyle name="Normal 26 2" xfId="17130"/>
    <cellStyle name="Normal 26 2 2" xfId="52255"/>
    <cellStyle name="Normal 26 3" xfId="25263"/>
    <cellStyle name="Normal 26 4" xfId="33391"/>
    <cellStyle name="Normal 26 5" xfId="41532"/>
    <cellStyle name="Normal 26 6" xfId="57753"/>
    <cellStyle name="Normal 27" xfId="6272"/>
    <cellStyle name="Normal 27 2" xfId="17132"/>
    <cellStyle name="Normal 27 2 2" xfId="52257"/>
    <cellStyle name="Normal 27 3" xfId="25265"/>
    <cellStyle name="Normal 27 4" xfId="33393"/>
    <cellStyle name="Normal 27 5" xfId="41534"/>
    <cellStyle name="Normal 27 6" xfId="57754"/>
    <cellStyle name="Normal 28" xfId="52264"/>
    <cellStyle name="Normal 29" xfId="52266"/>
    <cellStyle name="Normal 29 2" xfId="60917"/>
    <cellStyle name="Normal 29 2 2" xfId="61336"/>
    <cellStyle name="Normal 29 2 3" xfId="61620"/>
    <cellStyle name="Normal 29 2 4" xfId="61827"/>
    <cellStyle name="Normal 29 3" xfId="60976"/>
    <cellStyle name="Normal 29 4" xfId="61454"/>
    <cellStyle name="Normal 29 5" xfId="61661"/>
    <cellStyle name="Normal 3" xfId="60837"/>
    <cellStyle name="Normal 3 10" xfId="6273"/>
    <cellStyle name="Normal 3 10 2" xfId="9732"/>
    <cellStyle name="Normal 3 10 3" xfId="57755"/>
    <cellStyle name="Normal 3 11" xfId="6274"/>
    <cellStyle name="Normal 3 11 10" xfId="25474"/>
    <cellStyle name="Normal 3 11 11" xfId="33614"/>
    <cellStyle name="Normal 3 11 12" xfId="57756"/>
    <cellStyle name="Normal 3 11 2" xfId="6275"/>
    <cellStyle name="Normal 3 11 2 10" xfId="33926"/>
    <cellStyle name="Normal 3 11 2 11" xfId="57757"/>
    <cellStyle name="Normal 3 11 2 2" xfId="6276"/>
    <cellStyle name="Normal 3 11 2 2 10" xfId="57758"/>
    <cellStyle name="Normal 3 11 2 2 2" xfId="6277"/>
    <cellStyle name="Normal 3 11 2 2 2 2" xfId="13877"/>
    <cellStyle name="Normal 3 11 2 2 2 2 2" xfId="49002"/>
    <cellStyle name="Normal 3 11 2 2 2 3" xfId="21718"/>
    <cellStyle name="Normal 3 11 2 2 2 4" xfId="29846"/>
    <cellStyle name="Normal 3 11 2 2 2 5" xfId="37987"/>
    <cellStyle name="Normal 3 11 2 2 2 6" xfId="57759"/>
    <cellStyle name="Normal 3 11 2 2 3" xfId="6278"/>
    <cellStyle name="Normal 3 11 2 2 3 2" xfId="15365"/>
    <cellStyle name="Normal 3 11 2 2 3 2 2" xfId="50490"/>
    <cellStyle name="Normal 3 11 2 2 3 3" xfId="23338"/>
    <cellStyle name="Normal 3 11 2 2 3 4" xfId="31466"/>
    <cellStyle name="Normal 3 11 2 2 3 5" xfId="39607"/>
    <cellStyle name="Normal 3 11 2 2 3 6" xfId="57760"/>
    <cellStyle name="Normal 3 11 2 2 4" xfId="6279"/>
    <cellStyle name="Normal 3 11 2 2 4 2" xfId="16857"/>
    <cellStyle name="Normal 3 11 2 2 4 2 2" xfId="51982"/>
    <cellStyle name="Normal 3 11 2 2 4 3" xfId="24962"/>
    <cellStyle name="Normal 3 11 2 2 4 4" xfId="33090"/>
    <cellStyle name="Normal 3 11 2 2 4 5" xfId="41231"/>
    <cellStyle name="Normal 3 11 2 2 4 6" xfId="57761"/>
    <cellStyle name="Normal 3 11 2 2 5" xfId="6280"/>
    <cellStyle name="Normal 3 11 2 2 5 2" xfId="12403"/>
    <cellStyle name="Normal 3 11 2 2 5 2 2" xfId="47528"/>
    <cellStyle name="Normal 3 11 2 2 5 3" xfId="20102"/>
    <cellStyle name="Normal 3 11 2 2 5 4" xfId="28230"/>
    <cellStyle name="Normal 3 11 2 2 5 5" xfId="36371"/>
    <cellStyle name="Normal 3 11 2 2 5 6" xfId="57762"/>
    <cellStyle name="Normal 3 11 2 2 6" xfId="10873"/>
    <cellStyle name="Normal 3 11 2 2 6 2" xfId="46026"/>
    <cellStyle name="Normal 3 11 2 2 7" xfId="18466"/>
    <cellStyle name="Normal 3 11 2 2 8" xfId="26594"/>
    <cellStyle name="Normal 3 11 2 2 9" xfId="34735"/>
    <cellStyle name="Normal 3 11 2 3" xfId="6281"/>
    <cellStyle name="Normal 3 11 2 3 2" xfId="13144"/>
    <cellStyle name="Normal 3 11 2 3 2 2" xfId="48269"/>
    <cellStyle name="Normal 3 11 2 3 3" xfId="20909"/>
    <cellStyle name="Normal 3 11 2 3 4" xfId="29037"/>
    <cellStyle name="Normal 3 11 2 3 5" xfId="37178"/>
    <cellStyle name="Normal 3 11 2 3 6" xfId="57763"/>
    <cellStyle name="Normal 3 11 2 4" xfId="6282"/>
    <cellStyle name="Normal 3 11 2 4 2" xfId="14622"/>
    <cellStyle name="Normal 3 11 2 4 2 2" xfId="49747"/>
    <cellStyle name="Normal 3 11 2 4 3" xfId="22529"/>
    <cellStyle name="Normal 3 11 2 4 4" xfId="30657"/>
    <cellStyle name="Normal 3 11 2 4 5" xfId="38798"/>
    <cellStyle name="Normal 3 11 2 4 6" xfId="57764"/>
    <cellStyle name="Normal 3 11 2 5" xfId="6283"/>
    <cellStyle name="Normal 3 11 2 5 2" xfId="16114"/>
    <cellStyle name="Normal 3 11 2 5 2 2" xfId="51239"/>
    <cellStyle name="Normal 3 11 2 5 3" xfId="24153"/>
    <cellStyle name="Normal 3 11 2 5 4" xfId="32281"/>
    <cellStyle name="Normal 3 11 2 5 5" xfId="40422"/>
    <cellStyle name="Normal 3 11 2 5 6" xfId="57765"/>
    <cellStyle name="Normal 3 11 2 6" xfId="6284"/>
    <cellStyle name="Normal 3 11 2 6 2" xfId="11646"/>
    <cellStyle name="Normal 3 11 2 6 2 2" xfId="46783"/>
    <cellStyle name="Normal 3 11 2 6 3" xfId="19293"/>
    <cellStyle name="Normal 3 11 2 6 4" xfId="27421"/>
    <cellStyle name="Normal 3 11 2 6 5" xfId="35562"/>
    <cellStyle name="Normal 3 11 2 6 6" xfId="57766"/>
    <cellStyle name="Normal 3 11 2 7" xfId="10121"/>
    <cellStyle name="Normal 3 11 2 7 2" xfId="45291"/>
    <cellStyle name="Normal 3 11 2 8" xfId="17657"/>
    <cellStyle name="Normal 3 11 2 9" xfId="25785"/>
    <cellStyle name="Normal 3 11 3" xfId="6285"/>
    <cellStyle name="Normal 3 11 3 10" xfId="57767"/>
    <cellStyle name="Normal 3 11 3 2" xfId="6286"/>
    <cellStyle name="Normal 3 11 3 2 2" xfId="13590"/>
    <cellStyle name="Normal 3 11 3 2 2 2" xfId="48715"/>
    <cellStyle name="Normal 3 11 3 2 3" xfId="21407"/>
    <cellStyle name="Normal 3 11 3 2 4" xfId="29535"/>
    <cellStyle name="Normal 3 11 3 2 5" xfId="37676"/>
    <cellStyle name="Normal 3 11 3 2 6" xfId="57768"/>
    <cellStyle name="Normal 3 11 3 3" xfId="6287"/>
    <cellStyle name="Normal 3 11 3 3 2" xfId="15078"/>
    <cellStyle name="Normal 3 11 3 3 2 2" xfId="50203"/>
    <cellStyle name="Normal 3 11 3 3 3" xfId="23027"/>
    <cellStyle name="Normal 3 11 3 3 4" xfId="31155"/>
    <cellStyle name="Normal 3 11 3 3 5" xfId="39296"/>
    <cellStyle name="Normal 3 11 3 3 6" xfId="57769"/>
    <cellStyle name="Normal 3 11 3 4" xfId="6288"/>
    <cellStyle name="Normal 3 11 3 4 2" xfId="16570"/>
    <cellStyle name="Normal 3 11 3 4 2 2" xfId="51695"/>
    <cellStyle name="Normal 3 11 3 4 3" xfId="24651"/>
    <cellStyle name="Normal 3 11 3 4 4" xfId="32779"/>
    <cellStyle name="Normal 3 11 3 4 5" xfId="40920"/>
    <cellStyle name="Normal 3 11 3 4 6" xfId="57770"/>
    <cellStyle name="Normal 3 11 3 5" xfId="6289"/>
    <cellStyle name="Normal 3 11 3 5 2" xfId="12116"/>
    <cellStyle name="Normal 3 11 3 5 2 2" xfId="47241"/>
    <cellStyle name="Normal 3 11 3 5 3" xfId="19791"/>
    <cellStyle name="Normal 3 11 3 5 4" xfId="27919"/>
    <cellStyle name="Normal 3 11 3 5 5" xfId="36060"/>
    <cellStyle name="Normal 3 11 3 5 6" xfId="57771"/>
    <cellStyle name="Normal 3 11 3 6" xfId="10586"/>
    <cellStyle name="Normal 3 11 3 6 2" xfId="45739"/>
    <cellStyle name="Normal 3 11 3 7" xfId="18155"/>
    <cellStyle name="Normal 3 11 3 8" xfId="26283"/>
    <cellStyle name="Normal 3 11 3 9" xfId="34424"/>
    <cellStyle name="Normal 3 11 4" xfId="6290"/>
    <cellStyle name="Normal 3 11 4 2" xfId="12857"/>
    <cellStyle name="Normal 3 11 4 2 2" xfId="47982"/>
    <cellStyle name="Normal 3 11 4 3" xfId="20598"/>
    <cellStyle name="Normal 3 11 4 4" xfId="28726"/>
    <cellStyle name="Normal 3 11 4 5" xfId="36867"/>
    <cellStyle name="Normal 3 11 4 6" xfId="57772"/>
    <cellStyle name="Normal 3 11 5" xfId="6291"/>
    <cellStyle name="Normal 3 11 5 2" xfId="14335"/>
    <cellStyle name="Normal 3 11 5 2 2" xfId="49460"/>
    <cellStyle name="Normal 3 11 5 3" xfId="22218"/>
    <cellStyle name="Normal 3 11 5 4" xfId="30346"/>
    <cellStyle name="Normal 3 11 5 5" xfId="38487"/>
    <cellStyle name="Normal 3 11 5 6" xfId="57773"/>
    <cellStyle name="Normal 3 11 6" xfId="6292"/>
    <cellStyle name="Normal 3 11 6 2" xfId="15827"/>
    <cellStyle name="Normal 3 11 6 2 2" xfId="50952"/>
    <cellStyle name="Normal 3 11 6 3" xfId="23842"/>
    <cellStyle name="Normal 3 11 6 4" xfId="31970"/>
    <cellStyle name="Normal 3 11 6 5" xfId="40111"/>
    <cellStyle name="Normal 3 11 6 6" xfId="57774"/>
    <cellStyle name="Normal 3 11 7" xfId="6293"/>
    <cellStyle name="Normal 3 11 7 2" xfId="11359"/>
    <cellStyle name="Normal 3 11 7 2 2" xfId="46496"/>
    <cellStyle name="Normal 3 11 7 3" xfId="18982"/>
    <cellStyle name="Normal 3 11 7 4" xfId="27110"/>
    <cellStyle name="Normal 3 11 7 5" xfId="35251"/>
    <cellStyle name="Normal 3 11 7 6" xfId="57775"/>
    <cellStyle name="Normal 3 11 8" xfId="9771"/>
    <cellStyle name="Normal 3 11 8 2" xfId="45004"/>
    <cellStyle name="Normal 3 11 9" xfId="17346"/>
    <cellStyle name="Normal 3 12" xfId="6294"/>
    <cellStyle name="Normal 3 12 10" xfId="33986"/>
    <cellStyle name="Normal 3 12 11" xfId="57776"/>
    <cellStyle name="Normal 3 12 2" xfId="6295"/>
    <cellStyle name="Normal 3 12 2 10" xfId="57777"/>
    <cellStyle name="Normal 3 12 2 2" xfId="6296"/>
    <cellStyle name="Normal 3 12 2 2 2" xfId="13929"/>
    <cellStyle name="Normal 3 12 2 2 2 2" xfId="49054"/>
    <cellStyle name="Normal 3 12 2 2 3" xfId="21778"/>
    <cellStyle name="Normal 3 12 2 2 4" xfId="29906"/>
    <cellStyle name="Normal 3 12 2 2 5" xfId="38047"/>
    <cellStyle name="Normal 3 12 2 2 6" xfId="57778"/>
    <cellStyle name="Normal 3 12 2 3" xfId="6297"/>
    <cellStyle name="Normal 3 12 2 3 2" xfId="15417"/>
    <cellStyle name="Normal 3 12 2 3 2 2" xfId="50542"/>
    <cellStyle name="Normal 3 12 2 3 3" xfId="23398"/>
    <cellStyle name="Normal 3 12 2 3 4" xfId="31526"/>
    <cellStyle name="Normal 3 12 2 3 5" xfId="39667"/>
    <cellStyle name="Normal 3 12 2 3 6" xfId="57779"/>
    <cellStyle name="Normal 3 12 2 4" xfId="6298"/>
    <cellStyle name="Normal 3 12 2 4 2" xfId="16909"/>
    <cellStyle name="Normal 3 12 2 4 2 2" xfId="52034"/>
    <cellStyle name="Normal 3 12 2 4 3" xfId="25022"/>
    <cellStyle name="Normal 3 12 2 4 4" xfId="33150"/>
    <cellStyle name="Normal 3 12 2 4 5" xfId="41291"/>
    <cellStyle name="Normal 3 12 2 4 6" xfId="57780"/>
    <cellStyle name="Normal 3 12 2 5" xfId="6299"/>
    <cellStyle name="Normal 3 12 2 5 2" xfId="12455"/>
    <cellStyle name="Normal 3 12 2 5 2 2" xfId="47580"/>
    <cellStyle name="Normal 3 12 2 5 3" xfId="20162"/>
    <cellStyle name="Normal 3 12 2 5 4" xfId="28290"/>
    <cellStyle name="Normal 3 12 2 5 5" xfId="36431"/>
    <cellStyle name="Normal 3 12 2 5 6" xfId="57781"/>
    <cellStyle name="Normal 3 12 2 6" xfId="10925"/>
    <cellStyle name="Normal 3 12 2 6 2" xfId="46078"/>
    <cellStyle name="Normal 3 12 2 7" xfId="18526"/>
    <cellStyle name="Normal 3 12 2 8" xfId="26654"/>
    <cellStyle name="Normal 3 12 2 9" xfId="34795"/>
    <cellStyle name="Normal 3 12 3" xfId="6300"/>
    <cellStyle name="Normal 3 12 3 2" xfId="13196"/>
    <cellStyle name="Normal 3 12 3 2 2" xfId="48321"/>
    <cellStyle name="Normal 3 12 3 3" xfId="20969"/>
    <cellStyle name="Normal 3 12 3 4" xfId="29097"/>
    <cellStyle name="Normal 3 12 3 5" xfId="37238"/>
    <cellStyle name="Normal 3 12 3 6" xfId="57782"/>
    <cellStyle name="Normal 3 12 4" xfId="6301"/>
    <cellStyle name="Normal 3 12 4 2" xfId="14674"/>
    <cellStyle name="Normal 3 12 4 2 2" xfId="49799"/>
    <cellStyle name="Normal 3 12 4 3" xfId="22589"/>
    <cellStyle name="Normal 3 12 4 4" xfId="30717"/>
    <cellStyle name="Normal 3 12 4 5" xfId="38858"/>
    <cellStyle name="Normal 3 12 4 6" xfId="57783"/>
    <cellStyle name="Normal 3 12 5" xfId="6302"/>
    <cellStyle name="Normal 3 12 5 2" xfId="16166"/>
    <cellStyle name="Normal 3 12 5 2 2" xfId="51291"/>
    <cellStyle name="Normal 3 12 5 3" xfId="24213"/>
    <cellStyle name="Normal 3 12 5 4" xfId="32341"/>
    <cellStyle name="Normal 3 12 5 5" xfId="40482"/>
    <cellStyle name="Normal 3 12 5 6" xfId="57784"/>
    <cellStyle name="Normal 3 12 6" xfId="6303"/>
    <cellStyle name="Normal 3 12 6 2" xfId="11698"/>
    <cellStyle name="Normal 3 12 6 2 2" xfId="46835"/>
    <cellStyle name="Normal 3 12 6 3" xfId="19353"/>
    <cellStyle name="Normal 3 12 6 4" xfId="27481"/>
    <cellStyle name="Normal 3 12 6 5" xfId="35622"/>
    <cellStyle name="Normal 3 12 6 6" xfId="57785"/>
    <cellStyle name="Normal 3 12 7" xfId="10173"/>
    <cellStyle name="Normal 3 12 7 2" xfId="45342"/>
    <cellStyle name="Normal 3 12 8" xfId="17717"/>
    <cellStyle name="Normal 3 12 9" xfId="25845"/>
    <cellStyle name="Normal 3 13" xfId="6304"/>
    <cellStyle name="Normal 3 13 10" xfId="33714"/>
    <cellStyle name="Normal 3 13 11" xfId="57786"/>
    <cellStyle name="Normal 3 13 2" xfId="6305"/>
    <cellStyle name="Normal 3 13 2 10" xfId="57787"/>
    <cellStyle name="Normal 3 13 2 2" xfId="6306"/>
    <cellStyle name="Normal 3 13 2 2 2" xfId="13679"/>
    <cellStyle name="Normal 3 13 2 2 2 2" xfId="48804"/>
    <cellStyle name="Normal 3 13 2 2 3" xfId="21506"/>
    <cellStyle name="Normal 3 13 2 2 4" xfId="29634"/>
    <cellStyle name="Normal 3 13 2 2 5" xfId="37775"/>
    <cellStyle name="Normal 3 13 2 2 6" xfId="57788"/>
    <cellStyle name="Normal 3 13 2 3" xfId="6307"/>
    <cellStyle name="Normal 3 13 2 3 2" xfId="15167"/>
    <cellStyle name="Normal 3 13 2 3 2 2" xfId="50292"/>
    <cellStyle name="Normal 3 13 2 3 3" xfId="23126"/>
    <cellStyle name="Normal 3 13 2 3 4" xfId="31254"/>
    <cellStyle name="Normal 3 13 2 3 5" xfId="39395"/>
    <cellStyle name="Normal 3 13 2 3 6" xfId="57789"/>
    <cellStyle name="Normal 3 13 2 4" xfId="6308"/>
    <cellStyle name="Normal 3 13 2 4 2" xfId="16659"/>
    <cellStyle name="Normal 3 13 2 4 2 2" xfId="51784"/>
    <cellStyle name="Normal 3 13 2 4 3" xfId="24750"/>
    <cellStyle name="Normal 3 13 2 4 4" xfId="32878"/>
    <cellStyle name="Normal 3 13 2 4 5" xfId="41019"/>
    <cellStyle name="Normal 3 13 2 4 6" xfId="57790"/>
    <cellStyle name="Normal 3 13 2 5" xfId="6309"/>
    <cellStyle name="Normal 3 13 2 5 2" xfId="12205"/>
    <cellStyle name="Normal 3 13 2 5 2 2" xfId="47330"/>
    <cellStyle name="Normal 3 13 2 5 3" xfId="19890"/>
    <cellStyle name="Normal 3 13 2 5 4" xfId="28018"/>
    <cellStyle name="Normal 3 13 2 5 5" xfId="36159"/>
    <cellStyle name="Normal 3 13 2 5 6" xfId="57791"/>
    <cellStyle name="Normal 3 13 2 6" xfId="10675"/>
    <cellStyle name="Normal 3 13 2 6 2" xfId="45828"/>
    <cellStyle name="Normal 3 13 2 7" xfId="18254"/>
    <cellStyle name="Normal 3 13 2 8" xfId="26382"/>
    <cellStyle name="Normal 3 13 2 9" xfId="34523"/>
    <cellStyle name="Normal 3 13 3" xfId="6310"/>
    <cellStyle name="Normal 3 13 3 2" xfId="12946"/>
    <cellStyle name="Normal 3 13 3 2 2" xfId="48071"/>
    <cellStyle name="Normal 3 13 3 3" xfId="20697"/>
    <cellStyle name="Normal 3 13 3 4" xfId="28825"/>
    <cellStyle name="Normal 3 13 3 5" xfId="36966"/>
    <cellStyle name="Normal 3 13 3 6" xfId="57792"/>
    <cellStyle name="Normal 3 13 4" xfId="6311"/>
    <cellStyle name="Normal 3 13 4 2" xfId="14424"/>
    <cellStyle name="Normal 3 13 4 2 2" xfId="49549"/>
    <cellStyle name="Normal 3 13 4 3" xfId="22317"/>
    <cellStyle name="Normal 3 13 4 4" xfId="30445"/>
    <cellStyle name="Normal 3 13 4 5" xfId="38586"/>
    <cellStyle name="Normal 3 13 4 6" xfId="57793"/>
    <cellStyle name="Normal 3 13 5" xfId="6312"/>
    <cellStyle name="Normal 3 13 5 2" xfId="15916"/>
    <cellStyle name="Normal 3 13 5 2 2" xfId="51041"/>
    <cellStyle name="Normal 3 13 5 3" xfId="23941"/>
    <cellStyle name="Normal 3 13 5 4" xfId="32069"/>
    <cellStyle name="Normal 3 13 5 5" xfId="40210"/>
    <cellStyle name="Normal 3 13 5 6" xfId="57794"/>
    <cellStyle name="Normal 3 13 6" xfId="6313"/>
    <cellStyle name="Normal 3 13 6 2" xfId="11448"/>
    <cellStyle name="Normal 3 13 6 2 2" xfId="46585"/>
    <cellStyle name="Normal 3 13 6 3" xfId="19081"/>
    <cellStyle name="Normal 3 13 6 4" xfId="27209"/>
    <cellStyle name="Normal 3 13 6 5" xfId="35350"/>
    <cellStyle name="Normal 3 13 6 6" xfId="57795"/>
    <cellStyle name="Normal 3 13 7" xfId="9902"/>
    <cellStyle name="Normal 3 13 7 2" xfId="45093"/>
    <cellStyle name="Normal 3 13 8" xfId="17445"/>
    <cellStyle name="Normal 3 13 9" xfId="25573"/>
    <cellStyle name="Normal 3 14" xfId="6314"/>
    <cellStyle name="Normal 3 14 10" xfId="34224"/>
    <cellStyle name="Normal 3 14 11" xfId="57796"/>
    <cellStyle name="Normal 3 14 2" xfId="6315"/>
    <cellStyle name="Normal 3 14 2 2" xfId="11953"/>
    <cellStyle name="Normal 3 14 2 2 2" xfId="47086"/>
    <cellStyle name="Normal 3 14 2 3" xfId="19628"/>
    <cellStyle name="Normal 3 14 2 4" xfId="27756"/>
    <cellStyle name="Normal 3 14 2 5" xfId="35897"/>
    <cellStyle name="Normal 3 14 2 6" xfId="57797"/>
    <cellStyle name="Normal 3 14 3" xfId="6316"/>
    <cellStyle name="Normal 3 14 3 2" xfId="13409"/>
    <cellStyle name="Normal 3 14 3 2 2" xfId="48534"/>
    <cellStyle name="Normal 3 14 3 3" xfId="21207"/>
    <cellStyle name="Normal 3 14 3 4" xfId="29335"/>
    <cellStyle name="Normal 3 14 3 5" xfId="37476"/>
    <cellStyle name="Normal 3 14 3 6" xfId="57798"/>
    <cellStyle name="Normal 3 14 4" xfId="6317"/>
    <cellStyle name="Normal 3 14 4 2" xfId="14892"/>
    <cellStyle name="Normal 3 14 4 2 2" xfId="50017"/>
    <cellStyle name="Normal 3 14 4 3" xfId="22827"/>
    <cellStyle name="Normal 3 14 4 4" xfId="30955"/>
    <cellStyle name="Normal 3 14 4 5" xfId="39096"/>
    <cellStyle name="Normal 3 14 4 6" xfId="57799"/>
    <cellStyle name="Normal 3 14 5" xfId="6318"/>
    <cellStyle name="Normal 3 14 5 2" xfId="16384"/>
    <cellStyle name="Normal 3 14 5 2 2" xfId="51509"/>
    <cellStyle name="Normal 3 14 5 3" xfId="24451"/>
    <cellStyle name="Normal 3 14 5 4" xfId="32579"/>
    <cellStyle name="Normal 3 14 5 5" xfId="40720"/>
    <cellStyle name="Normal 3 14 5 6" xfId="57800"/>
    <cellStyle name="Normal 3 14 6" xfId="6319"/>
    <cellStyle name="Normal 3 14 6 2" xfId="11180"/>
    <cellStyle name="Normal 3 14 6 2 2" xfId="46320"/>
    <cellStyle name="Normal 3 14 6 3" xfId="18794"/>
    <cellStyle name="Normal 3 14 6 4" xfId="26922"/>
    <cellStyle name="Normal 3 14 6 5" xfId="35063"/>
    <cellStyle name="Normal 3 14 6 6" xfId="57801"/>
    <cellStyle name="Normal 3 14 7" xfId="10400"/>
    <cellStyle name="Normal 3 14 7 2" xfId="45553"/>
    <cellStyle name="Normal 3 14 8" xfId="17955"/>
    <cellStyle name="Normal 3 14 9" xfId="26083"/>
    <cellStyle name="Normal 3 15" xfId="6320"/>
    <cellStyle name="Normal 3 15 2" xfId="11930"/>
    <cellStyle name="Normal 3 15 2 2" xfId="47065"/>
    <cellStyle name="Normal 3 15 3" xfId="19607"/>
    <cellStyle name="Normal 3 15 4" xfId="27735"/>
    <cellStyle name="Normal 3 15 5" xfId="35876"/>
    <cellStyle name="Normal 3 15 6" xfId="57802"/>
    <cellStyle name="Normal 3 16" xfId="6321"/>
    <cellStyle name="Normal 3 16 2" xfId="12671"/>
    <cellStyle name="Normal 3 16 2 2" xfId="47796"/>
    <cellStyle name="Normal 3 16 3" xfId="20398"/>
    <cellStyle name="Normal 3 16 4" xfId="28526"/>
    <cellStyle name="Normal 3 16 5" xfId="36667"/>
    <cellStyle name="Normal 3 16 6" xfId="57803"/>
    <cellStyle name="Normal 3 17" xfId="6322"/>
    <cellStyle name="Normal 3 17 2" xfId="14149"/>
    <cellStyle name="Normal 3 17 2 2" xfId="49274"/>
    <cellStyle name="Normal 3 17 3" xfId="22018"/>
    <cellStyle name="Normal 3 17 4" xfId="30146"/>
    <cellStyle name="Normal 3 17 5" xfId="38287"/>
    <cellStyle name="Normal 3 17 6" xfId="57804"/>
    <cellStyle name="Normal 3 18" xfId="6323"/>
    <cellStyle name="Normal 3 18 2" xfId="15641"/>
    <cellStyle name="Normal 3 18 2 2" xfId="50766"/>
    <cellStyle name="Normal 3 18 3" xfId="23642"/>
    <cellStyle name="Normal 3 18 4" xfId="31770"/>
    <cellStyle name="Normal 3 18 5" xfId="39911"/>
    <cellStyle name="Normal 3 18 6" xfId="57805"/>
    <cellStyle name="Normal 3 19" xfId="6324"/>
    <cellStyle name="Normal 3 19 2" xfId="11159"/>
    <cellStyle name="Normal 3 19 2 2" xfId="46299"/>
    <cellStyle name="Normal 3 19 3" xfId="18771"/>
    <cellStyle name="Normal 3 19 4" xfId="26899"/>
    <cellStyle name="Normal 3 19 5" xfId="35040"/>
    <cellStyle name="Normal 3 19 6" xfId="57806"/>
    <cellStyle name="Normal 3 2" xfId="294"/>
    <cellStyle name="Normal 3 2 10" xfId="6325"/>
    <cellStyle name="Normal 3 2 11" xfId="57807"/>
    <cellStyle name="Normal 3 2 12" xfId="60859"/>
    <cellStyle name="Normal 3 2 13" xfId="60954"/>
    <cellStyle name="Normal 3 2 14" xfId="61433"/>
    <cellStyle name="Normal 3 2 15" xfId="61639"/>
    <cellStyle name="Normal 3 2 2" xfId="295"/>
    <cellStyle name="Normal 3 2 2 10" xfId="6327"/>
    <cellStyle name="Normal 3 2 2 10 2" xfId="57809"/>
    <cellStyle name="Normal 3 2 2 11" xfId="6326"/>
    <cellStyle name="Normal 3 2 2 12" xfId="9652"/>
    <cellStyle name="Normal 3 2 2 12 2" xfId="44930"/>
    <cellStyle name="Normal 3 2 2 13" xfId="17262"/>
    <cellStyle name="Normal 3 2 2 14" xfId="25390"/>
    <cellStyle name="Normal 3 2 2 15" xfId="33519"/>
    <cellStyle name="Normal 3 2 2 16" xfId="57808"/>
    <cellStyle name="Normal 3 2 2 17" xfId="61118"/>
    <cellStyle name="Normal 3 2 2 18" xfId="61560"/>
    <cellStyle name="Normal 3 2 2 19" xfId="61767"/>
    <cellStyle name="Normal 3 2 2 2" xfId="6328"/>
    <cellStyle name="Normal 3 2 2 2 10" xfId="25465"/>
    <cellStyle name="Normal 3 2 2 2 11" xfId="33605"/>
    <cellStyle name="Normal 3 2 2 2 12" xfId="57810"/>
    <cellStyle name="Normal 3 2 2 2 2" xfId="6329"/>
    <cellStyle name="Normal 3 2 2 2 2 10" xfId="33914"/>
    <cellStyle name="Normal 3 2 2 2 2 11" xfId="57811"/>
    <cellStyle name="Normal 3 2 2 2 2 2" xfId="6330"/>
    <cellStyle name="Normal 3 2 2 2 2 2 10" xfId="57812"/>
    <cellStyle name="Normal 3 2 2 2 2 2 2" xfId="6331"/>
    <cellStyle name="Normal 3 2 2 2 2 2 2 2" xfId="13865"/>
    <cellStyle name="Normal 3 2 2 2 2 2 2 2 2" xfId="48990"/>
    <cellStyle name="Normal 3 2 2 2 2 2 2 3" xfId="21706"/>
    <cellStyle name="Normal 3 2 2 2 2 2 2 4" xfId="29834"/>
    <cellStyle name="Normal 3 2 2 2 2 2 2 5" xfId="37975"/>
    <cellStyle name="Normal 3 2 2 2 2 2 2 6" xfId="57813"/>
    <cellStyle name="Normal 3 2 2 2 2 2 3" xfId="6332"/>
    <cellStyle name="Normal 3 2 2 2 2 2 3 2" xfId="15353"/>
    <cellStyle name="Normal 3 2 2 2 2 2 3 2 2" xfId="50478"/>
    <cellStyle name="Normal 3 2 2 2 2 2 3 3" xfId="23326"/>
    <cellStyle name="Normal 3 2 2 2 2 2 3 4" xfId="31454"/>
    <cellStyle name="Normal 3 2 2 2 2 2 3 5" xfId="39595"/>
    <cellStyle name="Normal 3 2 2 2 2 2 3 6" xfId="57814"/>
    <cellStyle name="Normal 3 2 2 2 2 2 4" xfId="6333"/>
    <cellStyle name="Normal 3 2 2 2 2 2 4 2" xfId="16845"/>
    <cellStyle name="Normal 3 2 2 2 2 2 4 2 2" xfId="51970"/>
    <cellStyle name="Normal 3 2 2 2 2 2 4 3" xfId="24950"/>
    <cellStyle name="Normal 3 2 2 2 2 2 4 4" xfId="33078"/>
    <cellStyle name="Normal 3 2 2 2 2 2 4 5" xfId="41219"/>
    <cellStyle name="Normal 3 2 2 2 2 2 4 6" xfId="57815"/>
    <cellStyle name="Normal 3 2 2 2 2 2 5" xfId="6334"/>
    <cellStyle name="Normal 3 2 2 2 2 2 5 2" xfId="12391"/>
    <cellStyle name="Normal 3 2 2 2 2 2 5 2 2" xfId="47516"/>
    <cellStyle name="Normal 3 2 2 2 2 2 5 3" xfId="20090"/>
    <cellStyle name="Normal 3 2 2 2 2 2 5 4" xfId="28218"/>
    <cellStyle name="Normal 3 2 2 2 2 2 5 5" xfId="36359"/>
    <cellStyle name="Normal 3 2 2 2 2 2 5 6" xfId="57816"/>
    <cellStyle name="Normal 3 2 2 2 2 2 6" xfId="10861"/>
    <cellStyle name="Normal 3 2 2 2 2 2 6 2" xfId="46014"/>
    <cellStyle name="Normal 3 2 2 2 2 2 7" xfId="18454"/>
    <cellStyle name="Normal 3 2 2 2 2 2 8" xfId="26582"/>
    <cellStyle name="Normal 3 2 2 2 2 2 9" xfId="34723"/>
    <cellStyle name="Normal 3 2 2 2 2 3" xfId="6335"/>
    <cellStyle name="Normal 3 2 2 2 2 3 2" xfId="13132"/>
    <cellStyle name="Normal 3 2 2 2 2 3 2 2" xfId="48257"/>
    <cellStyle name="Normal 3 2 2 2 2 3 3" xfId="20897"/>
    <cellStyle name="Normal 3 2 2 2 2 3 4" xfId="29025"/>
    <cellStyle name="Normal 3 2 2 2 2 3 5" xfId="37166"/>
    <cellStyle name="Normal 3 2 2 2 2 3 6" xfId="57817"/>
    <cellStyle name="Normal 3 2 2 2 2 4" xfId="6336"/>
    <cellStyle name="Normal 3 2 2 2 2 4 2" xfId="14610"/>
    <cellStyle name="Normal 3 2 2 2 2 4 2 2" xfId="49735"/>
    <cellStyle name="Normal 3 2 2 2 2 4 3" xfId="22517"/>
    <cellStyle name="Normal 3 2 2 2 2 4 4" xfId="30645"/>
    <cellStyle name="Normal 3 2 2 2 2 4 5" xfId="38786"/>
    <cellStyle name="Normal 3 2 2 2 2 4 6" xfId="57818"/>
    <cellStyle name="Normal 3 2 2 2 2 5" xfId="6337"/>
    <cellStyle name="Normal 3 2 2 2 2 5 2" xfId="16102"/>
    <cellStyle name="Normal 3 2 2 2 2 5 2 2" xfId="51227"/>
    <cellStyle name="Normal 3 2 2 2 2 5 3" xfId="24141"/>
    <cellStyle name="Normal 3 2 2 2 2 5 4" xfId="32269"/>
    <cellStyle name="Normal 3 2 2 2 2 5 5" xfId="40410"/>
    <cellStyle name="Normal 3 2 2 2 2 5 6" xfId="57819"/>
    <cellStyle name="Normal 3 2 2 2 2 6" xfId="6338"/>
    <cellStyle name="Normal 3 2 2 2 2 6 2" xfId="11634"/>
    <cellStyle name="Normal 3 2 2 2 2 6 2 2" xfId="46771"/>
    <cellStyle name="Normal 3 2 2 2 2 6 3" xfId="19281"/>
    <cellStyle name="Normal 3 2 2 2 2 6 4" xfId="27409"/>
    <cellStyle name="Normal 3 2 2 2 2 6 5" xfId="35550"/>
    <cellStyle name="Normal 3 2 2 2 2 6 6" xfId="57820"/>
    <cellStyle name="Normal 3 2 2 2 2 7" xfId="10098"/>
    <cellStyle name="Normal 3 2 2 2 2 7 2" xfId="45279"/>
    <cellStyle name="Normal 3 2 2 2 2 8" xfId="17645"/>
    <cellStyle name="Normal 3 2 2 2 2 9" xfId="25773"/>
    <cellStyle name="Normal 3 2 2 2 3" xfId="6339"/>
    <cellStyle name="Normal 3 2 2 2 3 10" xfId="57821"/>
    <cellStyle name="Normal 3 2 2 2 3 2" xfId="6340"/>
    <cellStyle name="Normal 3 2 2 2 3 2 2" xfId="13581"/>
    <cellStyle name="Normal 3 2 2 2 3 2 2 2" xfId="48706"/>
    <cellStyle name="Normal 3 2 2 2 3 2 3" xfId="21398"/>
    <cellStyle name="Normal 3 2 2 2 3 2 4" xfId="29526"/>
    <cellStyle name="Normal 3 2 2 2 3 2 5" xfId="37667"/>
    <cellStyle name="Normal 3 2 2 2 3 2 6" xfId="57822"/>
    <cellStyle name="Normal 3 2 2 2 3 3" xfId="6341"/>
    <cellStyle name="Normal 3 2 2 2 3 3 2" xfId="15069"/>
    <cellStyle name="Normal 3 2 2 2 3 3 2 2" xfId="50194"/>
    <cellStyle name="Normal 3 2 2 2 3 3 3" xfId="23018"/>
    <cellStyle name="Normal 3 2 2 2 3 3 4" xfId="31146"/>
    <cellStyle name="Normal 3 2 2 2 3 3 5" xfId="39287"/>
    <cellStyle name="Normal 3 2 2 2 3 3 6" xfId="57823"/>
    <cellStyle name="Normal 3 2 2 2 3 4" xfId="6342"/>
    <cellStyle name="Normal 3 2 2 2 3 4 2" xfId="16561"/>
    <cellStyle name="Normal 3 2 2 2 3 4 2 2" xfId="51686"/>
    <cellStyle name="Normal 3 2 2 2 3 4 3" xfId="24642"/>
    <cellStyle name="Normal 3 2 2 2 3 4 4" xfId="32770"/>
    <cellStyle name="Normal 3 2 2 2 3 4 5" xfId="40911"/>
    <cellStyle name="Normal 3 2 2 2 3 4 6" xfId="57824"/>
    <cellStyle name="Normal 3 2 2 2 3 5" xfId="6343"/>
    <cellStyle name="Normal 3 2 2 2 3 5 2" xfId="12110"/>
    <cellStyle name="Normal 3 2 2 2 3 5 2 2" xfId="47235"/>
    <cellStyle name="Normal 3 2 2 2 3 5 3" xfId="19785"/>
    <cellStyle name="Normal 3 2 2 2 3 5 4" xfId="27913"/>
    <cellStyle name="Normal 3 2 2 2 3 5 5" xfId="36054"/>
    <cellStyle name="Normal 3 2 2 2 3 5 6" xfId="57825"/>
    <cellStyle name="Normal 3 2 2 2 3 6" xfId="10577"/>
    <cellStyle name="Normal 3 2 2 2 3 6 2" xfId="45730"/>
    <cellStyle name="Normal 3 2 2 2 3 7" xfId="18146"/>
    <cellStyle name="Normal 3 2 2 2 3 8" xfId="26274"/>
    <cellStyle name="Normal 3 2 2 2 3 9" xfId="34415"/>
    <cellStyle name="Normal 3 2 2 2 4" xfId="6344"/>
    <cellStyle name="Normal 3 2 2 2 4 2" xfId="12848"/>
    <cellStyle name="Normal 3 2 2 2 4 2 2" xfId="47973"/>
    <cellStyle name="Normal 3 2 2 2 4 3" xfId="20589"/>
    <cellStyle name="Normal 3 2 2 2 4 4" xfId="28717"/>
    <cellStyle name="Normal 3 2 2 2 4 5" xfId="36858"/>
    <cellStyle name="Normal 3 2 2 2 4 6" xfId="57826"/>
    <cellStyle name="Normal 3 2 2 2 5" xfId="6345"/>
    <cellStyle name="Normal 3 2 2 2 5 2" xfId="14326"/>
    <cellStyle name="Normal 3 2 2 2 5 2 2" xfId="49451"/>
    <cellStyle name="Normal 3 2 2 2 5 3" xfId="22209"/>
    <cellStyle name="Normal 3 2 2 2 5 4" xfId="30337"/>
    <cellStyle name="Normal 3 2 2 2 5 5" xfId="38478"/>
    <cellStyle name="Normal 3 2 2 2 5 6" xfId="57827"/>
    <cellStyle name="Normal 3 2 2 2 6" xfId="6346"/>
    <cellStyle name="Normal 3 2 2 2 6 2" xfId="15818"/>
    <cellStyle name="Normal 3 2 2 2 6 2 2" xfId="50943"/>
    <cellStyle name="Normal 3 2 2 2 6 3" xfId="23833"/>
    <cellStyle name="Normal 3 2 2 2 6 4" xfId="31961"/>
    <cellStyle name="Normal 3 2 2 2 6 5" xfId="40102"/>
    <cellStyle name="Normal 3 2 2 2 6 6" xfId="57828"/>
    <cellStyle name="Normal 3 2 2 2 7" xfId="6347"/>
    <cellStyle name="Normal 3 2 2 2 7 2" xfId="11349"/>
    <cellStyle name="Normal 3 2 2 2 7 2 2" xfId="46487"/>
    <cellStyle name="Normal 3 2 2 2 7 3" xfId="18973"/>
    <cellStyle name="Normal 3 2 2 2 7 4" xfId="27101"/>
    <cellStyle name="Normal 3 2 2 2 7 5" xfId="35242"/>
    <cellStyle name="Normal 3 2 2 2 7 6" xfId="57829"/>
    <cellStyle name="Normal 3 2 2 2 8" xfId="9733"/>
    <cellStyle name="Normal 3 2 2 2 8 2" xfId="44995"/>
    <cellStyle name="Normal 3 2 2 2 9" xfId="17337"/>
    <cellStyle name="Normal 3 2 2 3" xfId="6348"/>
    <cellStyle name="Normal 3 2 2 3 2" xfId="9848"/>
    <cellStyle name="Normal 3 2 2 3 3" xfId="57830"/>
    <cellStyle name="Normal 3 2 2 4" xfId="6349"/>
    <cellStyle name="Normal 3 2 2 4 10" xfId="33834"/>
    <cellStyle name="Normal 3 2 2 4 11" xfId="57831"/>
    <cellStyle name="Normal 3 2 2 4 2" xfId="6350"/>
    <cellStyle name="Normal 3 2 2 4 2 10" xfId="57832"/>
    <cellStyle name="Normal 3 2 2 4 2 2" xfId="6351"/>
    <cellStyle name="Normal 3 2 2 4 2 2 2" xfId="13795"/>
    <cellStyle name="Normal 3 2 2 4 2 2 2 2" xfId="48920"/>
    <cellStyle name="Normal 3 2 2 4 2 2 3" xfId="21626"/>
    <cellStyle name="Normal 3 2 2 4 2 2 4" xfId="29754"/>
    <cellStyle name="Normal 3 2 2 4 2 2 5" xfId="37895"/>
    <cellStyle name="Normal 3 2 2 4 2 2 6" xfId="57833"/>
    <cellStyle name="Normal 3 2 2 4 2 3" xfId="6352"/>
    <cellStyle name="Normal 3 2 2 4 2 3 2" xfId="15283"/>
    <cellStyle name="Normal 3 2 2 4 2 3 2 2" xfId="50408"/>
    <cellStyle name="Normal 3 2 2 4 2 3 3" xfId="23246"/>
    <cellStyle name="Normal 3 2 2 4 2 3 4" xfId="31374"/>
    <cellStyle name="Normal 3 2 2 4 2 3 5" xfId="39515"/>
    <cellStyle name="Normal 3 2 2 4 2 3 6" xfId="57834"/>
    <cellStyle name="Normal 3 2 2 4 2 4" xfId="6353"/>
    <cellStyle name="Normal 3 2 2 4 2 4 2" xfId="16775"/>
    <cellStyle name="Normal 3 2 2 4 2 4 2 2" xfId="51900"/>
    <cellStyle name="Normal 3 2 2 4 2 4 3" xfId="24870"/>
    <cellStyle name="Normal 3 2 2 4 2 4 4" xfId="32998"/>
    <cellStyle name="Normal 3 2 2 4 2 4 5" xfId="41139"/>
    <cellStyle name="Normal 3 2 2 4 2 4 6" xfId="57835"/>
    <cellStyle name="Normal 3 2 2 4 2 5" xfId="6354"/>
    <cellStyle name="Normal 3 2 2 4 2 5 2" xfId="12321"/>
    <cellStyle name="Normal 3 2 2 4 2 5 2 2" xfId="47446"/>
    <cellStyle name="Normal 3 2 2 4 2 5 3" xfId="20010"/>
    <cellStyle name="Normal 3 2 2 4 2 5 4" xfId="28138"/>
    <cellStyle name="Normal 3 2 2 4 2 5 5" xfId="36279"/>
    <cellStyle name="Normal 3 2 2 4 2 5 6" xfId="57836"/>
    <cellStyle name="Normal 3 2 2 4 2 6" xfId="10791"/>
    <cellStyle name="Normal 3 2 2 4 2 6 2" xfId="45944"/>
    <cellStyle name="Normal 3 2 2 4 2 7" xfId="18374"/>
    <cellStyle name="Normal 3 2 2 4 2 8" xfId="26502"/>
    <cellStyle name="Normal 3 2 2 4 2 9" xfId="34643"/>
    <cellStyle name="Normal 3 2 2 4 3" xfId="6355"/>
    <cellStyle name="Normal 3 2 2 4 3 2" xfId="13062"/>
    <cellStyle name="Normal 3 2 2 4 3 2 2" xfId="48187"/>
    <cellStyle name="Normal 3 2 2 4 3 3" xfId="20817"/>
    <cellStyle name="Normal 3 2 2 4 3 4" xfId="28945"/>
    <cellStyle name="Normal 3 2 2 4 3 5" xfId="37086"/>
    <cellStyle name="Normal 3 2 2 4 3 6" xfId="57837"/>
    <cellStyle name="Normal 3 2 2 4 4" xfId="6356"/>
    <cellStyle name="Normal 3 2 2 4 4 2" xfId="14540"/>
    <cellStyle name="Normal 3 2 2 4 4 2 2" xfId="49665"/>
    <cellStyle name="Normal 3 2 2 4 4 3" xfId="22437"/>
    <cellStyle name="Normal 3 2 2 4 4 4" xfId="30565"/>
    <cellStyle name="Normal 3 2 2 4 4 5" xfId="38706"/>
    <cellStyle name="Normal 3 2 2 4 4 6" xfId="57838"/>
    <cellStyle name="Normal 3 2 2 4 5" xfId="6357"/>
    <cellStyle name="Normal 3 2 2 4 5 2" xfId="16032"/>
    <cellStyle name="Normal 3 2 2 4 5 2 2" xfId="51157"/>
    <cellStyle name="Normal 3 2 2 4 5 3" xfId="24061"/>
    <cellStyle name="Normal 3 2 2 4 5 4" xfId="32189"/>
    <cellStyle name="Normal 3 2 2 4 5 5" xfId="40330"/>
    <cellStyle name="Normal 3 2 2 4 5 6" xfId="57839"/>
    <cellStyle name="Normal 3 2 2 4 6" xfId="6358"/>
    <cellStyle name="Normal 3 2 2 4 6 2" xfId="11564"/>
    <cellStyle name="Normal 3 2 2 4 6 2 2" xfId="46701"/>
    <cellStyle name="Normal 3 2 2 4 6 3" xfId="19201"/>
    <cellStyle name="Normal 3 2 2 4 6 4" xfId="27329"/>
    <cellStyle name="Normal 3 2 2 4 6 5" xfId="35470"/>
    <cellStyle name="Normal 3 2 2 4 6 6" xfId="57840"/>
    <cellStyle name="Normal 3 2 2 4 7" xfId="10022"/>
    <cellStyle name="Normal 3 2 2 4 7 2" xfId="45209"/>
    <cellStyle name="Normal 3 2 2 4 8" xfId="17565"/>
    <cellStyle name="Normal 3 2 2 4 9" xfId="25693"/>
    <cellStyle name="Normal 3 2 2 5" xfId="6359"/>
    <cellStyle name="Normal 3 2 2 5 10" xfId="57841"/>
    <cellStyle name="Normal 3 2 2 5 2" xfId="6360"/>
    <cellStyle name="Normal 3 2 2 5 2 2" xfId="13521"/>
    <cellStyle name="Normal 3 2 2 5 2 2 2" xfId="48646"/>
    <cellStyle name="Normal 3 2 2 5 2 3" xfId="21323"/>
    <cellStyle name="Normal 3 2 2 5 2 4" xfId="29451"/>
    <cellStyle name="Normal 3 2 2 5 2 5" xfId="37592"/>
    <cellStyle name="Normal 3 2 2 5 2 6" xfId="57842"/>
    <cellStyle name="Normal 3 2 2 5 3" xfId="6361"/>
    <cellStyle name="Normal 3 2 2 5 3 2" xfId="15004"/>
    <cellStyle name="Normal 3 2 2 5 3 2 2" xfId="50129"/>
    <cellStyle name="Normal 3 2 2 5 3 3" xfId="22943"/>
    <cellStyle name="Normal 3 2 2 5 3 4" xfId="31071"/>
    <cellStyle name="Normal 3 2 2 5 3 5" xfId="39212"/>
    <cellStyle name="Normal 3 2 2 5 3 6" xfId="57843"/>
    <cellStyle name="Normal 3 2 2 5 4" xfId="6362"/>
    <cellStyle name="Normal 3 2 2 5 4 2" xfId="16496"/>
    <cellStyle name="Normal 3 2 2 5 4 2 2" xfId="51621"/>
    <cellStyle name="Normal 3 2 2 5 4 3" xfId="24567"/>
    <cellStyle name="Normal 3 2 2 5 4 4" xfId="32695"/>
    <cellStyle name="Normal 3 2 2 5 4 5" xfId="40836"/>
    <cellStyle name="Normal 3 2 2 5 4 6" xfId="57844"/>
    <cellStyle name="Normal 3 2 2 5 5" xfId="6363"/>
    <cellStyle name="Normal 3 2 2 5 5 2" xfId="12044"/>
    <cellStyle name="Normal 3 2 2 5 5 2 2" xfId="47175"/>
    <cellStyle name="Normal 3 2 2 5 5 3" xfId="19717"/>
    <cellStyle name="Normal 3 2 2 5 5 4" xfId="27845"/>
    <cellStyle name="Normal 3 2 2 5 5 5" xfId="35986"/>
    <cellStyle name="Normal 3 2 2 5 5 6" xfId="57845"/>
    <cellStyle name="Normal 3 2 2 5 6" xfId="10512"/>
    <cellStyle name="Normal 3 2 2 5 6 2" xfId="45665"/>
    <cellStyle name="Normal 3 2 2 5 7" xfId="18071"/>
    <cellStyle name="Normal 3 2 2 5 8" xfId="26199"/>
    <cellStyle name="Normal 3 2 2 5 9" xfId="34340"/>
    <cellStyle name="Normal 3 2 2 6" xfId="6364"/>
    <cellStyle name="Normal 3 2 2 6 2" xfId="12783"/>
    <cellStyle name="Normal 3 2 2 6 2 2" xfId="47908"/>
    <cellStyle name="Normal 3 2 2 6 3" xfId="20514"/>
    <cellStyle name="Normal 3 2 2 6 4" xfId="28642"/>
    <cellStyle name="Normal 3 2 2 6 5" xfId="36783"/>
    <cellStyle name="Normal 3 2 2 6 6" xfId="57846"/>
    <cellStyle name="Normal 3 2 2 7" xfId="6365"/>
    <cellStyle name="Normal 3 2 2 7 2" xfId="14261"/>
    <cellStyle name="Normal 3 2 2 7 2 2" xfId="49386"/>
    <cellStyle name="Normal 3 2 2 7 3" xfId="22134"/>
    <cellStyle name="Normal 3 2 2 7 4" xfId="30262"/>
    <cellStyle name="Normal 3 2 2 7 5" xfId="38403"/>
    <cellStyle name="Normal 3 2 2 7 6" xfId="57847"/>
    <cellStyle name="Normal 3 2 2 8" xfId="6366"/>
    <cellStyle name="Normal 3 2 2 8 2" xfId="15753"/>
    <cellStyle name="Normal 3 2 2 8 2 2" xfId="50878"/>
    <cellStyle name="Normal 3 2 2 8 3" xfId="23758"/>
    <cellStyle name="Normal 3 2 2 8 4" xfId="31886"/>
    <cellStyle name="Normal 3 2 2 8 5" xfId="40027"/>
    <cellStyle name="Normal 3 2 2 8 6" xfId="57848"/>
    <cellStyle name="Normal 3 2 2 9" xfId="6367"/>
    <cellStyle name="Normal 3 2 2 9 2" xfId="11283"/>
    <cellStyle name="Normal 3 2 2 9 2 2" xfId="46422"/>
    <cellStyle name="Normal 3 2 2 9 3" xfId="18898"/>
    <cellStyle name="Normal 3 2 2 9 4" xfId="27026"/>
    <cellStyle name="Normal 3 2 2 9 5" xfId="35167"/>
    <cellStyle name="Normal 3 2 2 9 6" xfId="57849"/>
    <cellStyle name="Normal 3 2 3" xfId="6368"/>
    <cellStyle name="Normal 3 2 3 10" xfId="25423"/>
    <cellStyle name="Normal 3 2 3 11" xfId="33552"/>
    <cellStyle name="Normal 3 2 3 12" xfId="57850"/>
    <cellStyle name="Normal 3 2 3 13" xfId="61275"/>
    <cellStyle name="Normal 3 2 3 14" xfId="61599"/>
    <cellStyle name="Normal 3 2 3 15" xfId="61806"/>
    <cellStyle name="Normal 3 2 3 2" xfId="6369"/>
    <cellStyle name="Normal 3 2 3 2 10" xfId="33867"/>
    <cellStyle name="Normal 3 2 3 2 11" xfId="57851"/>
    <cellStyle name="Normal 3 2 3 2 2" xfId="6370"/>
    <cellStyle name="Normal 3 2 3 2 2 10" xfId="57852"/>
    <cellStyle name="Normal 3 2 3 2 2 2" xfId="6371"/>
    <cellStyle name="Normal 3 2 3 2 2 2 2" xfId="13824"/>
    <cellStyle name="Normal 3 2 3 2 2 2 2 2" xfId="48949"/>
    <cellStyle name="Normal 3 2 3 2 2 2 3" xfId="21659"/>
    <cellStyle name="Normal 3 2 3 2 2 2 4" xfId="29787"/>
    <cellStyle name="Normal 3 2 3 2 2 2 5" xfId="37928"/>
    <cellStyle name="Normal 3 2 3 2 2 2 6" xfId="57853"/>
    <cellStyle name="Normal 3 2 3 2 2 3" xfId="6372"/>
    <cellStyle name="Normal 3 2 3 2 2 3 2" xfId="15312"/>
    <cellStyle name="Normal 3 2 3 2 2 3 2 2" xfId="50437"/>
    <cellStyle name="Normal 3 2 3 2 2 3 3" xfId="23279"/>
    <cellStyle name="Normal 3 2 3 2 2 3 4" xfId="31407"/>
    <cellStyle name="Normal 3 2 3 2 2 3 5" xfId="39548"/>
    <cellStyle name="Normal 3 2 3 2 2 3 6" xfId="57854"/>
    <cellStyle name="Normal 3 2 3 2 2 4" xfId="6373"/>
    <cellStyle name="Normal 3 2 3 2 2 4 2" xfId="16804"/>
    <cellStyle name="Normal 3 2 3 2 2 4 2 2" xfId="51929"/>
    <cellStyle name="Normal 3 2 3 2 2 4 3" xfId="24903"/>
    <cellStyle name="Normal 3 2 3 2 2 4 4" xfId="33031"/>
    <cellStyle name="Normal 3 2 3 2 2 4 5" xfId="41172"/>
    <cellStyle name="Normal 3 2 3 2 2 4 6" xfId="57855"/>
    <cellStyle name="Normal 3 2 3 2 2 5" xfId="6374"/>
    <cellStyle name="Normal 3 2 3 2 2 5 2" xfId="12350"/>
    <cellStyle name="Normal 3 2 3 2 2 5 2 2" xfId="47475"/>
    <cellStyle name="Normal 3 2 3 2 2 5 3" xfId="20043"/>
    <cellStyle name="Normal 3 2 3 2 2 5 4" xfId="28171"/>
    <cellStyle name="Normal 3 2 3 2 2 5 5" xfId="36312"/>
    <cellStyle name="Normal 3 2 3 2 2 5 6" xfId="57856"/>
    <cellStyle name="Normal 3 2 3 2 2 6" xfId="10820"/>
    <cellStyle name="Normal 3 2 3 2 2 6 2" xfId="45973"/>
    <cellStyle name="Normal 3 2 3 2 2 7" xfId="18407"/>
    <cellStyle name="Normal 3 2 3 2 2 8" xfId="26535"/>
    <cellStyle name="Normal 3 2 3 2 2 9" xfId="34676"/>
    <cellStyle name="Normal 3 2 3 2 3" xfId="6375"/>
    <cellStyle name="Normal 3 2 3 2 3 2" xfId="13091"/>
    <cellStyle name="Normal 3 2 3 2 3 2 2" xfId="48216"/>
    <cellStyle name="Normal 3 2 3 2 3 3" xfId="20850"/>
    <cellStyle name="Normal 3 2 3 2 3 4" xfId="28978"/>
    <cellStyle name="Normal 3 2 3 2 3 5" xfId="37119"/>
    <cellStyle name="Normal 3 2 3 2 3 6" xfId="57857"/>
    <cellStyle name="Normal 3 2 3 2 4" xfId="6376"/>
    <cellStyle name="Normal 3 2 3 2 4 2" xfId="14569"/>
    <cellStyle name="Normal 3 2 3 2 4 2 2" xfId="49694"/>
    <cellStyle name="Normal 3 2 3 2 4 3" xfId="22470"/>
    <cellStyle name="Normal 3 2 3 2 4 4" xfId="30598"/>
    <cellStyle name="Normal 3 2 3 2 4 5" xfId="38739"/>
    <cellStyle name="Normal 3 2 3 2 4 6" xfId="57858"/>
    <cellStyle name="Normal 3 2 3 2 5" xfId="6377"/>
    <cellStyle name="Normal 3 2 3 2 5 2" xfId="16061"/>
    <cellStyle name="Normal 3 2 3 2 5 2 2" xfId="51186"/>
    <cellStyle name="Normal 3 2 3 2 5 3" xfId="24094"/>
    <cellStyle name="Normal 3 2 3 2 5 4" xfId="32222"/>
    <cellStyle name="Normal 3 2 3 2 5 5" xfId="40363"/>
    <cellStyle name="Normal 3 2 3 2 5 6" xfId="57859"/>
    <cellStyle name="Normal 3 2 3 2 6" xfId="6378"/>
    <cellStyle name="Normal 3 2 3 2 6 2" xfId="11593"/>
    <cellStyle name="Normal 3 2 3 2 6 2 2" xfId="46730"/>
    <cellStyle name="Normal 3 2 3 2 6 3" xfId="19234"/>
    <cellStyle name="Normal 3 2 3 2 6 4" xfId="27362"/>
    <cellStyle name="Normal 3 2 3 2 6 5" xfId="35503"/>
    <cellStyle name="Normal 3 2 3 2 6 6" xfId="57860"/>
    <cellStyle name="Normal 3 2 3 2 7" xfId="10054"/>
    <cellStyle name="Normal 3 2 3 2 7 2" xfId="45238"/>
    <cellStyle name="Normal 3 2 3 2 8" xfId="17598"/>
    <cellStyle name="Normal 3 2 3 2 9" xfId="25726"/>
    <cellStyle name="Normal 3 2 3 3" xfId="6379"/>
    <cellStyle name="Normal 3 2 3 3 10" xfId="57861"/>
    <cellStyle name="Normal 3 2 3 3 2" xfId="6380"/>
    <cellStyle name="Normal 3 2 3 3 2 2" xfId="4408"/>
    <cellStyle name="Normal 3 2 3 3 2 2 2" xfId="44766"/>
    <cellStyle name="Normal 3 2 3 3 2 3" xfId="21356"/>
    <cellStyle name="Normal 3 2 3 3 2 4" xfId="29484"/>
    <cellStyle name="Normal 3 2 3 3 2 5" xfId="37625"/>
    <cellStyle name="Normal 3 2 3 3 2 6" xfId="57862"/>
    <cellStyle name="Normal 3 2 3 3 3" xfId="6381"/>
    <cellStyle name="Normal 3 2 3 3 3 2" xfId="15033"/>
    <cellStyle name="Normal 3 2 3 3 3 2 2" xfId="50158"/>
    <cellStyle name="Normal 3 2 3 3 3 3" xfId="22976"/>
    <cellStyle name="Normal 3 2 3 3 3 4" xfId="31104"/>
    <cellStyle name="Normal 3 2 3 3 3 5" xfId="39245"/>
    <cellStyle name="Normal 3 2 3 3 3 6" xfId="57863"/>
    <cellStyle name="Normal 3 2 3 3 4" xfId="6382"/>
    <cellStyle name="Normal 3 2 3 3 4 2" xfId="16525"/>
    <cellStyle name="Normal 3 2 3 3 4 2 2" xfId="51650"/>
    <cellStyle name="Normal 3 2 3 3 4 3" xfId="24600"/>
    <cellStyle name="Normal 3 2 3 3 4 4" xfId="32728"/>
    <cellStyle name="Normal 3 2 3 3 4 5" xfId="40869"/>
    <cellStyle name="Normal 3 2 3 3 4 6" xfId="57864"/>
    <cellStyle name="Normal 3 2 3 3 5" xfId="6383"/>
    <cellStyle name="Normal 3 2 3 3 5 2" xfId="12073"/>
    <cellStyle name="Normal 3 2 3 3 5 2 2" xfId="47199"/>
    <cellStyle name="Normal 3 2 3 3 5 3" xfId="19743"/>
    <cellStyle name="Normal 3 2 3 3 5 4" xfId="27871"/>
    <cellStyle name="Normal 3 2 3 3 5 5" xfId="36012"/>
    <cellStyle name="Normal 3 2 3 3 5 6" xfId="57865"/>
    <cellStyle name="Normal 3 2 3 3 6" xfId="10541"/>
    <cellStyle name="Normal 3 2 3 3 6 2" xfId="45694"/>
    <cellStyle name="Normal 3 2 3 3 7" xfId="18104"/>
    <cellStyle name="Normal 3 2 3 3 8" xfId="26232"/>
    <cellStyle name="Normal 3 2 3 3 9" xfId="34373"/>
    <cellStyle name="Normal 3 2 3 4" xfId="6384"/>
    <cellStyle name="Normal 3 2 3 4 2" xfId="12812"/>
    <cellStyle name="Normal 3 2 3 4 2 2" xfId="47937"/>
    <cellStyle name="Normal 3 2 3 4 3" xfId="20547"/>
    <cellStyle name="Normal 3 2 3 4 4" xfId="28675"/>
    <cellStyle name="Normal 3 2 3 4 5" xfId="36816"/>
    <cellStyle name="Normal 3 2 3 4 6" xfId="57866"/>
    <cellStyle name="Normal 3 2 3 5" xfId="6385"/>
    <cellStyle name="Normal 3 2 3 5 2" xfId="14290"/>
    <cellStyle name="Normal 3 2 3 5 2 2" xfId="49415"/>
    <cellStyle name="Normal 3 2 3 5 3" xfId="22167"/>
    <cellStyle name="Normal 3 2 3 5 4" xfId="30295"/>
    <cellStyle name="Normal 3 2 3 5 5" xfId="38436"/>
    <cellStyle name="Normal 3 2 3 5 6" xfId="57867"/>
    <cellStyle name="Normal 3 2 3 6" xfId="6386"/>
    <cellStyle name="Normal 3 2 3 6 2" xfId="15782"/>
    <cellStyle name="Normal 3 2 3 6 2 2" xfId="50907"/>
    <cellStyle name="Normal 3 2 3 6 3" xfId="23791"/>
    <cellStyle name="Normal 3 2 3 6 4" xfId="31919"/>
    <cellStyle name="Normal 3 2 3 6 5" xfId="40060"/>
    <cellStyle name="Normal 3 2 3 6 6" xfId="57868"/>
    <cellStyle name="Normal 3 2 3 7" xfId="6387"/>
    <cellStyle name="Normal 3 2 3 7 2" xfId="11312"/>
    <cellStyle name="Normal 3 2 3 7 2 2" xfId="46451"/>
    <cellStyle name="Normal 3 2 3 7 3" xfId="18931"/>
    <cellStyle name="Normal 3 2 3 7 4" xfId="27059"/>
    <cellStyle name="Normal 3 2 3 7 5" xfId="35200"/>
    <cellStyle name="Normal 3 2 3 7 6" xfId="57869"/>
    <cellStyle name="Normal 3 2 3 8" xfId="9688"/>
    <cellStyle name="Normal 3 2 3 8 2" xfId="44959"/>
    <cellStyle name="Normal 3 2 3 9" xfId="17295"/>
    <cellStyle name="Normal 3 2 4" xfId="6388"/>
    <cellStyle name="Normal 3 2 4 10" xfId="25461"/>
    <cellStyle name="Normal 3 2 4 11" xfId="33597"/>
    <cellStyle name="Normal 3 2 4 12" xfId="57870"/>
    <cellStyle name="Normal 3 2 4 2" xfId="6389"/>
    <cellStyle name="Normal 3 2 4 2 10" xfId="33906"/>
    <cellStyle name="Normal 3 2 4 2 11" xfId="57871"/>
    <cellStyle name="Normal 3 2 4 2 2" xfId="6390"/>
    <cellStyle name="Normal 3 2 4 2 2 10" xfId="57872"/>
    <cellStyle name="Normal 3 2 4 2 2 2" xfId="6391"/>
    <cellStyle name="Normal 3 2 4 2 2 2 2" xfId="13857"/>
    <cellStyle name="Normal 3 2 4 2 2 2 2 2" xfId="48982"/>
    <cellStyle name="Normal 3 2 4 2 2 2 3" xfId="21698"/>
    <cellStyle name="Normal 3 2 4 2 2 2 4" xfId="29826"/>
    <cellStyle name="Normal 3 2 4 2 2 2 5" xfId="37967"/>
    <cellStyle name="Normal 3 2 4 2 2 2 6" xfId="57873"/>
    <cellStyle name="Normal 3 2 4 2 2 3" xfId="6392"/>
    <cellStyle name="Normal 3 2 4 2 2 3 2" xfId="15345"/>
    <cellStyle name="Normal 3 2 4 2 2 3 2 2" xfId="50470"/>
    <cellStyle name="Normal 3 2 4 2 2 3 3" xfId="23318"/>
    <cellStyle name="Normal 3 2 4 2 2 3 4" xfId="31446"/>
    <cellStyle name="Normal 3 2 4 2 2 3 5" xfId="39587"/>
    <cellStyle name="Normal 3 2 4 2 2 3 6" xfId="57874"/>
    <cellStyle name="Normal 3 2 4 2 2 4" xfId="6393"/>
    <cellStyle name="Normal 3 2 4 2 2 4 2" xfId="16837"/>
    <cellStyle name="Normal 3 2 4 2 2 4 2 2" xfId="51962"/>
    <cellStyle name="Normal 3 2 4 2 2 4 3" xfId="24942"/>
    <cellStyle name="Normal 3 2 4 2 2 4 4" xfId="33070"/>
    <cellStyle name="Normal 3 2 4 2 2 4 5" xfId="41211"/>
    <cellStyle name="Normal 3 2 4 2 2 4 6" xfId="57875"/>
    <cellStyle name="Normal 3 2 4 2 2 5" xfId="6394"/>
    <cellStyle name="Normal 3 2 4 2 2 5 2" xfId="12383"/>
    <cellStyle name="Normal 3 2 4 2 2 5 2 2" xfId="47508"/>
    <cellStyle name="Normal 3 2 4 2 2 5 3" xfId="20082"/>
    <cellStyle name="Normal 3 2 4 2 2 5 4" xfId="28210"/>
    <cellStyle name="Normal 3 2 4 2 2 5 5" xfId="36351"/>
    <cellStyle name="Normal 3 2 4 2 2 5 6" xfId="57876"/>
    <cellStyle name="Normal 3 2 4 2 2 6" xfId="10853"/>
    <cellStyle name="Normal 3 2 4 2 2 6 2" xfId="46006"/>
    <cellStyle name="Normal 3 2 4 2 2 7" xfId="18446"/>
    <cellStyle name="Normal 3 2 4 2 2 8" xfId="26574"/>
    <cellStyle name="Normal 3 2 4 2 2 9" xfId="34715"/>
    <cellStyle name="Normal 3 2 4 2 3" xfId="6395"/>
    <cellStyle name="Normal 3 2 4 2 3 2" xfId="13124"/>
    <cellStyle name="Normal 3 2 4 2 3 2 2" xfId="48249"/>
    <cellStyle name="Normal 3 2 4 2 3 3" xfId="20889"/>
    <cellStyle name="Normal 3 2 4 2 3 4" xfId="29017"/>
    <cellStyle name="Normal 3 2 4 2 3 5" xfId="37158"/>
    <cellStyle name="Normal 3 2 4 2 3 6" xfId="57877"/>
    <cellStyle name="Normal 3 2 4 2 4" xfId="6396"/>
    <cellStyle name="Normal 3 2 4 2 4 2" xfId="14602"/>
    <cellStyle name="Normal 3 2 4 2 4 2 2" xfId="49727"/>
    <cellStyle name="Normal 3 2 4 2 4 3" xfId="22509"/>
    <cellStyle name="Normal 3 2 4 2 4 4" xfId="30637"/>
    <cellStyle name="Normal 3 2 4 2 4 5" xfId="38778"/>
    <cellStyle name="Normal 3 2 4 2 4 6" xfId="57878"/>
    <cellStyle name="Normal 3 2 4 2 5" xfId="6397"/>
    <cellStyle name="Normal 3 2 4 2 5 2" xfId="16094"/>
    <cellStyle name="Normal 3 2 4 2 5 2 2" xfId="51219"/>
    <cellStyle name="Normal 3 2 4 2 5 3" xfId="24133"/>
    <cellStyle name="Normal 3 2 4 2 5 4" xfId="32261"/>
    <cellStyle name="Normal 3 2 4 2 5 5" xfId="40402"/>
    <cellStyle name="Normal 3 2 4 2 5 6" xfId="57879"/>
    <cellStyle name="Normal 3 2 4 2 6" xfId="6398"/>
    <cellStyle name="Normal 3 2 4 2 6 2" xfId="11626"/>
    <cellStyle name="Normal 3 2 4 2 6 2 2" xfId="46763"/>
    <cellStyle name="Normal 3 2 4 2 6 3" xfId="19273"/>
    <cellStyle name="Normal 3 2 4 2 6 4" xfId="27401"/>
    <cellStyle name="Normal 3 2 4 2 6 5" xfId="35542"/>
    <cellStyle name="Normal 3 2 4 2 6 6" xfId="57880"/>
    <cellStyle name="Normal 3 2 4 2 7" xfId="10087"/>
    <cellStyle name="Normal 3 2 4 2 7 2" xfId="45271"/>
    <cellStyle name="Normal 3 2 4 2 8" xfId="17637"/>
    <cellStyle name="Normal 3 2 4 2 9" xfId="25765"/>
    <cellStyle name="Normal 3 2 4 3" xfId="6399"/>
    <cellStyle name="Normal 3 2 4 3 10" xfId="57881"/>
    <cellStyle name="Normal 3 2 4 3 2" xfId="6400"/>
    <cellStyle name="Normal 3 2 4 3 2 2" xfId="13577"/>
    <cellStyle name="Normal 3 2 4 3 2 2 2" xfId="48702"/>
    <cellStyle name="Normal 3 2 4 3 2 3" xfId="21394"/>
    <cellStyle name="Normal 3 2 4 3 2 4" xfId="29522"/>
    <cellStyle name="Normal 3 2 4 3 2 5" xfId="37663"/>
    <cellStyle name="Normal 3 2 4 3 2 6" xfId="57882"/>
    <cellStyle name="Normal 3 2 4 3 3" xfId="6401"/>
    <cellStyle name="Normal 3 2 4 3 3 2" xfId="15065"/>
    <cellStyle name="Normal 3 2 4 3 3 2 2" xfId="50190"/>
    <cellStyle name="Normal 3 2 4 3 3 3" xfId="23014"/>
    <cellStyle name="Normal 3 2 4 3 3 4" xfId="31142"/>
    <cellStyle name="Normal 3 2 4 3 3 5" xfId="39283"/>
    <cellStyle name="Normal 3 2 4 3 3 6" xfId="57883"/>
    <cellStyle name="Normal 3 2 4 3 4" xfId="6402"/>
    <cellStyle name="Normal 3 2 4 3 4 2" xfId="16557"/>
    <cellStyle name="Normal 3 2 4 3 4 2 2" xfId="51682"/>
    <cellStyle name="Normal 3 2 4 3 4 3" xfId="24638"/>
    <cellStyle name="Normal 3 2 4 3 4 4" xfId="32766"/>
    <cellStyle name="Normal 3 2 4 3 4 5" xfId="40907"/>
    <cellStyle name="Normal 3 2 4 3 4 6" xfId="57884"/>
    <cellStyle name="Normal 3 2 4 3 5" xfId="6403"/>
    <cellStyle name="Normal 3 2 4 3 5 2" xfId="12106"/>
    <cellStyle name="Normal 3 2 4 3 5 2 2" xfId="47231"/>
    <cellStyle name="Normal 3 2 4 3 5 3" xfId="19781"/>
    <cellStyle name="Normal 3 2 4 3 5 4" xfId="27909"/>
    <cellStyle name="Normal 3 2 4 3 5 5" xfId="36050"/>
    <cellStyle name="Normal 3 2 4 3 5 6" xfId="57885"/>
    <cellStyle name="Normal 3 2 4 3 6" xfId="10573"/>
    <cellStyle name="Normal 3 2 4 3 6 2" xfId="45726"/>
    <cellStyle name="Normal 3 2 4 3 7" xfId="18142"/>
    <cellStyle name="Normal 3 2 4 3 8" xfId="26270"/>
    <cellStyle name="Normal 3 2 4 3 9" xfId="34411"/>
    <cellStyle name="Normal 3 2 4 4" xfId="6404"/>
    <cellStyle name="Normal 3 2 4 4 2" xfId="12844"/>
    <cellStyle name="Normal 3 2 4 4 2 2" xfId="47969"/>
    <cellStyle name="Normal 3 2 4 4 3" xfId="20585"/>
    <cellStyle name="Normal 3 2 4 4 4" xfId="28713"/>
    <cellStyle name="Normal 3 2 4 4 5" xfId="36854"/>
    <cellStyle name="Normal 3 2 4 4 6" xfId="57886"/>
    <cellStyle name="Normal 3 2 4 5" xfId="6405"/>
    <cellStyle name="Normal 3 2 4 5 2" xfId="14322"/>
    <cellStyle name="Normal 3 2 4 5 2 2" xfId="49447"/>
    <cellStyle name="Normal 3 2 4 5 3" xfId="22205"/>
    <cellStyle name="Normal 3 2 4 5 4" xfId="30333"/>
    <cellStyle name="Normal 3 2 4 5 5" xfId="38474"/>
    <cellStyle name="Normal 3 2 4 5 6" xfId="57887"/>
    <cellStyle name="Normal 3 2 4 6" xfId="6406"/>
    <cellStyle name="Normal 3 2 4 6 2" xfId="15814"/>
    <cellStyle name="Normal 3 2 4 6 2 2" xfId="50939"/>
    <cellStyle name="Normal 3 2 4 6 3" xfId="23829"/>
    <cellStyle name="Normal 3 2 4 6 4" xfId="31957"/>
    <cellStyle name="Normal 3 2 4 6 5" xfId="40098"/>
    <cellStyle name="Normal 3 2 4 6 6" xfId="57888"/>
    <cellStyle name="Normal 3 2 4 7" xfId="6407"/>
    <cellStyle name="Normal 3 2 4 7 2" xfId="11345"/>
    <cellStyle name="Normal 3 2 4 7 2 2" xfId="46483"/>
    <cellStyle name="Normal 3 2 4 7 3" xfId="18969"/>
    <cellStyle name="Normal 3 2 4 7 4" xfId="27097"/>
    <cellStyle name="Normal 3 2 4 7 5" xfId="35238"/>
    <cellStyle name="Normal 3 2 4 7 6" xfId="57889"/>
    <cellStyle name="Normal 3 2 4 8" xfId="9721"/>
    <cellStyle name="Normal 3 2 4 8 2" xfId="44991"/>
    <cellStyle name="Normal 3 2 4 9" xfId="17333"/>
    <cellStyle name="Normal 3 2 5" xfId="6408"/>
    <cellStyle name="Normal 3 2 5 10" xfId="25504"/>
    <cellStyle name="Normal 3 2 5 11" xfId="33644"/>
    <cellStyle name="Normal 3 2 5 12" xfId="57890"/>
    <cellStyle name="Normal 3 2 5 2" xfId="6409"/>
    <cellStyle name="Normal 3 2 5 2 10" xfId="33956"/>
    <cellStyle name="Normal 3 2 5 2 11" xfId="57891"/>
    <cellStyle name="Normal 3 2 5 2 2" xfId="6410"/>
    <cellStyle name="Normal 3 2 5 2 2 10" xfId="57892"/>
    <cellStyle name="Normal 3 2 5 2 2 2" xfId="6411"/>
    <cellStyle name="Normal 3 2 5 2 2 2 2" xfId="13903"/>
    <cellStyle name="Normal 3 2 5 2 2 2 2 2" xfId="49028"/>
    <cellStyle name="Normal 3 2 5 2 2 2 3" xfId="21748"/>
    <cellStyle name="Normal 3 2 5 2 2 2 4" xfId="29876"/>
    <cellStyle name="Normal 3 2 5 2 2 2 5" xfId="38017"/>
    <cellStyle name="Normal 3 2 5 2 2 2 6" xfId="57893"/>
    <cellStyle name="Normal 3 2 5 2 2 3" xfId="6412"/>
    <cellStyle name="Normal 3 2 5 2 2 3 2" xfId="15391"/>
    <cellStyle name="Normal 3 2 5 2 2 3 2 2" xfId="50516"/>
    <cellStyle name="Normal 3 2 5 2 2 3 3" xfId="23368"/>
    <cellStyle name="Normal 3 2 5 2 2 3 4" xfId="31496"/>
    <cellStyle name="Normal 3 2 5 2 2 3 5" xfId="39637"/>
    <cellStyle name="Normal 3 2 5 2 2 3 6" xfId="57894"/>
    <cellStyle name="Normal 3 2 5 2 2 4" xfId="6413"/>
    <cellStyle name="Normal 3 2 5 2 2 4 2" xfId="16883"/>
    <cellStyle name="Normal 3 2 5 2 2 4 2 2" xfId="52008"/>
    <cellStyle name="Normal 3 2 5 2 2 4 3" xfId="24992"/>
    <cellStyle name="Normal 3 2 5 2 2 4 4" xfId="33120"/>
    <cellStyle name="Normal 3 2 5 2 2 4 5" xfId="41261"/>
    <cellStyle name="Normal 3 2 5 2 2 4 6" xfId="57895"/>
    <cellStyle name="Normal 3 2 5 2 2 5" xfId="6414"/>
    <cellStyle name="Normal 3 2 5 2 2 5 2" xfId="12429"/>
    <cellStyle name="Normal 3 2 5 2 2 5 2 2" xfId="47554"/>
    <cellStyle name="Normal 3 2 5 2 2 5 3" xfId="20132"/>
    <cellStyle name="Normal 3 2 5 2 2 5 4" xfId="28260"/>
    <cellStyle name="Normal 3 2 5 2 2 5 5" xfId="36401"/>
    <cellStyle name="Normal 3 2 5 2 2 5 6" xfId="57896"/>
    <cellStyle name="Normal 3 2 5 2 2 6" xfId="10899"/>
    <cellStyle name="Normal 3 2 5 2 2 6 2" xfId="46052"/>
    <cellStyle name="Normal 3 2 5 2 2 7" xfId="18496"/>
    <cellStyle name="Normal 3 2 5 2 2 8" xfId="26624"/>
    <cellStyle name="Normal 3 2 5 2 2 9" xfId="34765"/>
    <cellStyle name="Normal 3 2 5 2 3" xfId="6415"/>
    <cellStyle name="Normal 3 2 5 2 3 2" xfId="13170"/>
    <cellStyle name="Normal 3 2 5 2 3 2 2" xfId="48295"/>
    <cellStyle name="Normal 3 2 5 2 3 3" xfId="20939"/>
    <cellStyle name="Normal 3 2 5 2 3 4" xfId="29067"/>
    <cellStyle name="Normal 3 2 5 2 3 5" xfId="37208"/>
    <cellStyle name="Normal 3 2 5 2 3 6" xfId="57897"/>
    <cellStyle name="Normal 3 2 5 2 4" xfId="6416"/>
    <cellStyle name="Normal 3 2 5 2 4 2" xfId="14648"/>
    <cellStyle name="Normal 3 2 5 2 4 2 2" xfId="49773"/>
    <cellStyle name="Normal 3 2 5 2 4 3" xfId="22559"/>
    <cellStyle name="Normal 3 2 5 2 4 4" xfId="30687"/>
    <cellStyle name="Normal 3 2 5 2 4 5" xfId="38828"/>
    <cellStyle name="Normal 3 2 5 2 4 6" xfId="57898"/>
    <cellStyle name="Normal 3 2 5 2 5" xfId="6417"/>
    <cellStyle name="Normal 3 2 5 2 5 2" xfId="16140"/>
    <cellStyle name="Normal 3 2 5 2 5 2 2" xfId="51265"/>
    <cellStyle name="Normal 3 2 5 2 5 3" xfId="24183"/>
    <cellStyle name="Normal 3 2 5 2 5 4" xfId="32311"/>
    <cellStyle name="Normal 3 2 5 2 5 5" xfId="40452"/>
    <cellStyle name="Normal 3 2 5 2 5 6" xfId="57899"/>
    <cellStyle name="Normal 3 2 5 2 6" xfId="6418"/>
    <cellStyle name="Normal 3 2 5 2 6 2" xfId="11672"/>
    <cellStyle name="Normal 3 2 5 2 6 2 2" xfId="46809"/>
    <cellStyle name="Normal 3 2 5 2 6 3" xfId="19323"/>
    <cellStyle name="Normal 3 2 5 2 6 4" xfId="27451"/>
    <cellStyle name="Normal 3 2 5 2 6 5" xfId="35592"/>
    <cellStyle name="Normal 3 2 5 2 6 6" xfId="57900"/>
    <cellStyle name="Normal 3 2 5 2 7" xfId="10147"/>
    <cellStyle name="Normal 3 2 5 2 7 2" xfId="45317"/>
    <cellStyle name="Normal 3 2 5 2 8" xfId="17687"/>
    <cellStyle name="Normal 3 2 5 2 9" xfId="25815"/>
    <cellStyle name="Normal 3 2 5 3" xfId="6419"/>
    <cellStyle name="Normal 3 2 5 3 10" xfId="57901"/>
    <cellStyle name="Normal 3 2 5 3 2" xfId="6420"/>
    <cellStyle name="Normal 3 2 5 3 2 2" xfId="13616"/>
    <cellStyle name="Normal 3 2 5 3 2 2 2" xfId="48741"/>
    <cellStyle name="Normal 3 2 5 3 2 3" xfId="21437"/>
    <cellStyle name="Normal 3 2 5 3 2 4" xfId="29565"/>
    <cellStyle name="Normal 3 2 5 3 2 5" xfId="37706"/>
    <cellStyle name="Normal 3 2 5 3 2 6" xfId="57902"/>
    <cellStyle name="Normal 3 2 5 3 3" xfId="6421"/>
    <cellStyle name="Normal 3 2 5 3 3 2" xfId="15104"/>
    <cellStyle name="Normal 3 2 5 3 3 2 2" xfId="50229"/>
    <cellStyle name="Normal 3 2 5 3 3 3" xfId="23057"/>
    <cellStyle name="Normal 3 2 5 3 3 4" xfId="31185"/>
    <cellStyle name="Normal 3 2 5 3 3 5" xfId="39326"/>
    <cellStyle name="Normal 3 2 5 3 3 6" xfId="57903"/>
    <cellStyle name="Normal 3 2 5 3 4" xfId="6422"/>
    <cellStyle name="Normal 3 2 5 3 4 2" xfId="16596"/>
    <cellStyle name="Normal 3 2 5 3 4 2 2" xfId="51721"/>
    <cellStyle name="Normal 3 2 5 3 4 3" xfId="24681"/>
    <cellStyle name="Normal 3 2 5 3 4 4" xfId="32809"/>
    <cellStyle name="Normal 3 2 5 3 4 5" xfId="40950"/>
    <cellStyle name="Normal 3 2 5 3 4 6" xfId="57904"/>
    <cellStyle name="Normal 3 2 5 3 5" xfId="6423"/>
    <cellStyle name="Normal 3 2 5 3 5 2" xfId="12142"/>
    <cellStyle name="Normal 3 2 5 3 5 2 2" xfId="47267"/>
    <cellStyle name="Normal 3 2 5 3 5 3" xfId="19821"/>
    <cellStyle name="Normal 3 2 5 3 5 4" xfId="27949"/>
    <cellStyle name="Normal 3 2 5 3 5 5" xfId="36090"/>
    <cellStyle name="Normal 3 2 5 3 5 6" xfId="57905"/>
    <cellStyle name="Normal 3 2 5 3 6" xfId="10612"/>
    <cellStyle name="Normal 3 2 5 3 6 2" xfId="45765"/>
    <cellStyle name="Normal 3 2 5 3 7" xfId="18185"/>
    <cellStyle name="Normal 3 2 5 3 8" xfId="26313"/>
    <cellStyle name="Normal 3 2 5 3 9" xfId="34454"/>
    <cellStyle name="Normal 3 2 5 4" xfId="6424"/>
    <cellStyle name="Normal 3 2 5 4 2" xfId="12883"/>
    <cellStyle name="Normal 3 2 5 4 2 2" xfId="48008"/>
    <cellStyle name="Normal 3 2 5 4 3" xfId="20628"/>
    <cellStyle name="Normal 3 2 5 4 4" xfId="28756"/>
    <cellStyle name="Normal 3 2 5 4 5" xfId="36897"/>
    <cellStyle name="Normal 3 2 5 4 6" xfId="57906"/>
    <cellStyle name="Normal 3 2 5 5" xfId="6425"/>
    <cellStyle name="Normal 3 2 5 5 2" xfId="14361"/>
    <cellStyle name="Normal 3 2 5 5 2 2" xfId="49486"/>
    <cellStyle name="Normal 3 2 5 5 3" xfId="22248"/>
    <cellStyle name="Normal 3 2 5 5 4" xfId="30376"/>
    <cellStyle name="Normal 3 2 5 5 5" xfId="38517"/>
    <cellStyle name="Normal 3 2 5 5 6" xfId="57907"/>
    <cellStyle name="Normal 3 2 5 6" xfId="6426"/>
    <cellStyle name="Normal 3 2 5 6 2" xfId="15853"/>
    <cellStyle name="Normal 3 2 5 6 2 2" xfId="50978"/>
    <cellStyle name="Normal 3 2 5 6 3" xfId="23872"/>
    <cellStyle name="Normal 3 2 5 6 4" xfId="32000"/>
    <cellStyle name="Normal 3 2 5 6 5" xfId="40141"/>
    <cellStyle name="Normal 3 2 5 6 6" xfId="57908"/>
    <cellStyle name="Normal 3 2 5 7" xfId="6427"/>
    <cellStyle name="Normal 3 2 5 7 2" xfId="11385"/>
    <cellStyle name="Normal 3 2 5 7 2 2" xfId="46522"/>
    <cellStyle name="Normal 3 2 5 7 3" xfId="19012"/>
    <cellStyle name="Normal 3 2 5 7 4" xfId="27140"/>
    <cellStyle name="Normal 3 2 5 7 5" xfId="35281"/>
    <cellStyle name="Normal 3 2 5 7 6" xfId="57909"/>
    <cellStyle name="Normal 3 2 5 8" xfId="9797"/>
    <cellStyle name="Normal 3 2 5 8 2" xfId="45030"/>
    <cellStyle name="Normal 3 2 5 9" xfId="17376"/>
    <cellStyle name="Normal 3 2 6" xfId="6428"/>
    <cellStyle name="Normal 3 2 6 10" xfId="33689"/>
    <cellStyle name="Normal 3 2 6 11" xfId="57910"/>
    <cellStyle name="Normal 3 2 6 2" xfId="6429"/>
    <cellStyle name="Normal 3 2 6 2 10" xfId="57911"/>
    <cellStyle name="Normal 3 2 6 2 2" xfId="6430"/>
    <cellStyle name="Normal 3 2 6 2 2 2" xfId="13654"/>
    <cellStyle name="Normal 3 2 6 2 2 2 2" xfId="48779"/>
    <cellStyle name="Normal 3 2 6 2 2 3" xfId="21481"/>
    <cellStyle name="Normal 3 2 6 2 2 4" xfId="29609"/>
    <cellStyle name="Normal 3 2 6 2 2 5" xfId="37750"/>
    <cellStyle name="Normal 3 2 6 2 2 6" xfId="57912"/>
    <cellStyle name="Normal 3 2 6 2 3" xfId="6431"/>
    <cellStyle name="Normal 3 2 6 2 3 2" xfId="15142"/>
    <cellStyle name="Normal 3 2 6 2 3 2 2" xfId="50267"/>
    <cellStyle name="Normal 3 2 6 2 3 3" xfId="23101"/>
    <cellStyle name="Normal 3 2 6 2 3 4" xfId="31229"/>
    <cellStyle name="Normal 3 2 6 2 3 5" xfId="39370"/>
    <cellStyle name="Normal 3 2 6 2 3 6" xfId="57913"/>
    <cellStyle name="Normal 3 2 6 2 4" xfId="6432"/>
    <cellStyle name="Normal 3 2 6 2 4 2" xfId="16634"/>
    <cellStyle name="Normal 3 2 6 2 4 2 2" xfId="51759"/>
    <cellStyle name="Normal 3 2 6 2 4 3" xfId="24725"/>
    <cellStyle name="Normal 3 2 6 2 4 4" xfId="32853"/>
    <cellStyle name="Normal 3 2 6 2 4 5" xfId="40994"/>
    <cellStyle name="Normal 3 2 6 2 4 6" xfId="57914"/>
    <cellStyle name="Normal 3 2 6 2 5" xfId="6433"/>
    <cellStyle name="Normal 3 2 6 2 5 2" xfId="12180"/>
    <cellStyle name="Normal 3 2 6 2 5 2 2" xfId="47305"/>
    <cellStyle name="Normal 3 2 6 2 5 3" xfId="19865"/>
    <cellStyle name="Normal 3 2 6 2 5 4" xfId="27993"/>
    <cellStyle name="Normal 3 2 6 2 5 5" xfId="36134"/>
    <cellStyle name="Normal 3 2 6 2 5 6" xfId="57915"/>
    <cellStyle name="Normal 3 2 6 2 6" xfId="10650"/>
    <cellStyle name="Normal 3 2 6 2 6 2" xfId="45803"/>
    <cellStyle name="Normal 3 2 6 2 7" xfId="18229"/>
    <cellStyle name="Normal 3 2 6 2 8" xfId="26357"/>
    <cellStyle name="Normal 3 2 6 2 9" xfId="34498"/>
    <cellStyle name="Normal 3 2 6 3" xfId="6434"/>
    <cellStyle name="Normal 3 2 6 3 2" xfId="12921"/>
    <cellStyle name="Normal 3 2 6 3 2 2" xfId="48046"/>
    <cellStyle name="Normal 3 2 6 3 3" xfId="20672"/>
    <cellStyle name="Normal 3 2 6 3 4" xfId="28800"/>
    <cellStyle name="Normal 3 2 6 3 5" xfId="36941"/>
    <cellStyle name="Normal 3 2 6 3 6" xfId="57916"/>
    <cellStyle name="Normal 3 2 6 4" xfId="6435"/>
    <cellStyle name="Normal 3 2 6 4 2" xfId="14399"/>
    <cellStyle name="Normal 3 2 6 4 2 2" xfId="49524"/>
    <cellStyle name="Normal 3 2 6 4 3" xfId="22292"/>
    <cellStyle name="Normal 3 2 6 4 4" xfId="30420"/>
    <cellStyle name="Normal 3 2 6 4 5" xfId="38561"/>
    <cellStyle name="Normal 3 2 6 4 6" xfId="57917"/>
    <cellStyle name="Normal 3 2 6 5" xfId="6436"/>
    <cellStyle name="Normal 3 2 6 5 2" xfId="15891"/>
    <cellStyle name="Normal 3 2 6 5 2 2" xfId="51016"/>
    <cellStyle name="Normal 3 2 6 5 3" xfId="23916"/>
    <cellStyle name="Normal 3 2 6 5 4" xfId="32044"/>
    <cellStyle name="Normal 3 2 6 5 5" xfId="40185"/>
    <cellStyle name="Normal 3 2 6 5 6" xfId="57918"/>
    <cellStyle name="Normal 3 2 6 6" xfId="6437"/>
    <cellStyle name="Normal 3 2 6 6 2" xfId="11423"/>
    <cellStyle name="Normal 3 2 6 6 2 2" xfId="46560"/>
    <cellStyle name="Normal 3 2 6 6 3" xfId="19056"/>
    <cellStyle name="Normal 3 2 6 6 4" xfId="27184"/>
    <cellStyle name="Normal 3 2 6 6 5" xfId="35325"/>
    <cellStyle name="Normal 3 2 6 6 6" xfId="57919"/>
    <cellStyle name="Normal 3 2 6 7" xfId="9847"/>
    <cellStyle name="Normal 3 2 6 7 2" xfId="45068"/>
    <cellStyle name="Normal 3 2 6 8" xfId="17420"/>
    <cellStyle name="Normal 3 2 6 9" xfId="25548"/>
    <cellStyle name="Normal 3 2 7" xfId="6438"/>
    <cellStyle name="Normal 3 2 7 10" xfId="34063"/>
    <cellStyle name="Normal 3 2 7 11" xfId="57920"/>
    <cellStyle name="Normal 3 2 7 2" xfId="6439"/>
    <cellStyle name="Normal 3 2 7 2 10" xfId="57921"/>
    <cellStyle name="Normal 3 2 7 2 2" xfId="6440"/>
    <cellStyle name="Normal 3 2 7 2 2 2" xfId="13998"/>
    <cellStyle name="Normal 3 2 7 2 2 2 2" xfId="49123"/>
    <cellStyle name="Normal 3 2 7 2 2 3" xfId="21855"/>
    <cellStyle name="Normal 3 2 7 2 2 4" xfId="29983"/>
    <cellStyle name="Normal 3 2 7 2 2 5" xfId="38124"/>
    <cellStyle name="Normal 3 2 7 2 2 6" xfId="57922"/>
    <cellStyle name="Normal 3 2 7 2 3" xfId="6441"/>
    <cellStyle name="Normal 3 2 7 2 3 2" xfId="15486"/>
    <cellStyle name="Normal 3 2 7 2 3 2 2" xfId="50611"/>
    <cellStyle name="Normal 3 2 7 2 3 3" xfId="23475"/>
    <cellStyle name="Normal 3 2 7 2 3 4" xfId="31603"/>
    <cellStyle name="Normal 3 2 7 2 3 5" xfId="39744"/>
    <cellStyle name="Normal 3 2 7 2 3 6" xfId="57923"/>
    <cellStyle name="Normal 3 2 7 2 4" xfId="6442"/>
    <cellStyle name="Normal 3 2 7 2 4 2" xfId="16978"/>
    <cellStyle name="Normal 3 2 7 2 4 2 2" xfId="52103"/>
    <cellStyle name="Normal 3 2 7 2 4 3" xfId="25099"/>
    <cellStyle name="Normal 3 2 7 2 4 4" xfId="33227"/>
    <cellStyle name="Normal 3 2 7 2 4 5" xfId="41368"/>
    <cellStyle name="Normal 3 2 7 2 4 6" xfId="57924"/>
    <cellStyle name="Normal 3 2 7 2 5" xfId="6443"/>
    <cellStyle name="Normal 3 2 7 2 5 2" xfId="12524"/>
    <cellStyle name="Normal 3 2 7 2 5 2 2" xfId="47649"/>
    <cellStyle name="Normal 3 2 7 2 5 3" xfId="20239"/>
    <cellStyle name="Normal 3 2 7 2 5 4" xfId="28367"/>
    <cellStyle name="Normal 3 2 7 2 5 5" xfId="36508"/>
    <cellStyle name="Normal 3 2 7 2 5 6" xfId="57925"/>
    <cellStyle name="Normal 3 2 7 2 6" xfId="10994"/>
    <cellStyle name="Normal 3 2 7 2 6 2" xfId="46147"/>
    <cellStyle name="Normal 3 2 7 2 7" xfId="18603"/>
    <cellStyle name="Normal 3 2 7 2 8" xfId="26731"/>
    <cellStyle name="Normal 3 2 7 2 9" xfId="34872"/>
    <cellStyle name="Normal 3 2 7 3" xfId="6444"/>
    <cellStyle name="Normal 3 2 7 3 2" xfId="13260"/>
    <cellStyle name="Normal 3 2 7 3 2 2" xfId="48385"/>
    <cellStyle name="Normal 3 2 7 3 3" xfId="21046"/>
    <cellStyle name="Normal 3 2 7 3 4" xfId="29174"/>
    <cellStyle name="Normal 3 2 7 3 5" xfId="37315"/>
    <cellStyle name="Normal 3 2 7 3 6" xfId="57926"/>
    <cellStyle name="Normal 3 2 7 4" xfId="6445"/>
    <cellStyle name="Normal 3 2 7 4 2" xfId="14743"/>
    <cellStyle name="Normal 3 2 7 4 2 2" xfId="49868"/>
    <cellStyle name="Normal 3 2 7 4 3" xfId="22666"/>
    <cellStyle name="Normal 3 2 7 4 4" xfId="30794"/>
    <cellStyle name="Normal 3 2 7 4 5" xfId="38935"/>
    <cellStyle name="Normal 3 2 7 4 6" xfId="57927"/>
    <cellStyle name="Normal 3 2 7 5" xfId="6446"/>
    <cellStyle name="Normal 3 2 7 5 2" xfId="16235"/>
    <cellStyle name="Normal 3 2 7 5 2 2" xfId="51360"/>
    <cellStyle name="Normal 3 2 7 5 3" xfId="24290"/>
    <cellStyle name="Normal 3 2 7 5 4" xfId="32418"/>
    <cellStyle name="Normal 3 2 7 5 5" xfId="40559"/>
    <cellStyle name="Normal 3 2 7 5 6" xfId="57928"/>
    <cellStyle name="Normal 3 2 7 6" xfId="6447"/>
    <cellStyle name="Normal 3 2 7 6 2" xfId="11767"/>
    <cellStyle name="Normal 3 2 7 6 2 2" xfId="46904"/>
    <cellStyle name="Normal 3 2 7 6 3" xfId="19430"/>
    <cellStyle name="Normal 3 2 7 6 4" xfId="27558"/>
    <cellStyle name="Normal 3 2 7 6 5" xfId="35699"/>
    <cellStyle name="Normal 3 2 7 6 6" xfId="57929"/>
    <cellStyle name="Normal 3 2 7 7" xfId="10244"/>
    <cellStyle name="Normal 3 2 7 7 2" xfId="45410"/>
    <cellStyle name="Normal 3 2 7 8" xfId="17794"/>
    <cellStyle name="Normal 3 2 7 9" xfId="25922"/>
    <cellStyle name="Normal 3 2 8" xfId="6448"/>
    <cellStyle name="Normal 3 2 8 10" xfId="34125"/>
    <cellStyle name="Normal 3 2 8 11" xfId="57930"/>
    <cellStyle name="Normal 3 2 8 2" xfId="6449"/>
    <cellStyle name="Normal 3 2 8 2 10" xfId="57931"/>
    <cellStyle name="Normal 3 2 8 2 2" xfId="6450"/>
    <cellStyle name="Normal 3 2 8 2 2 2" xfId="14054"/>
    <cellStyle name="Normal 3 2 8 2 2 2 2" xfId="49179"/>
    <cellStyle name="Normal 3 2 8 2 2 3" xfId="21917"/>
    <cellStyle name="Normal 3 2 8 2 2 4" xfId="30045"/>
    <cellStyle name="Normal 3 2 8 2 2 5" xfId="38186"/>
    <cellStyle name="Normal 3 2 8 2 2 6" xfId="57932"/>
    <cellStyle name="Normal 3 2 8 2 3" xfId="6451"/>
    <cellStyle name="Normal 3 2 8 2 3 2" xfId="15542"/>
    <cellStyle name="Normal 3 2 8 2 3 2 2" xfId="50667"/>
    <cellStyle name="Normal 3 2 8 2 3 3" xfId="23537"/>
    <cellStyle name="Normal 3 2 8 2 3 4" xfId="31665"/>
    <cellStyle name="Normal 3 2 8 2 3 5" xfId="39806"/>
    <cellStyle name="Normal 3 2 8 2 3 6" xfId="57933"/>
    <cellStyle name="Normal 3 2 8 2 4" xfId="6452"/>
    <cellStyle name="Normal 3 2 8 2 4 2" xfId="17034"/>
    <cellStyle name="Normal 3 2 8 2 4 2 2" xfId="52159"/>
    <cellStyle name="Normal 3 2 8 2 4 3" xfId="25161"/>
    <cellStyle name="Normal 3 2 8 2 4 4" xfId="33289"/>
    <cellStyle name="Normal 3 2 8 2 4 5" xfId="41430"/>
    <cellStyle name="Normal 3 2 8 2 4 6" xfId="57934"/>
    <cellStyle name="Normal 3 2 8 2 5" xfId="6453"/>
    <cellStyle name="Normal 3 2 8 2 5 2" xfId="12580"/>
    <cellStyle name="Normal 3 2 8 2 5 2 2" xfId="47705"/>
    <cellStyle name="Normal 3 2 8 2 5 3" xfId="20301"/>
    <cellStyle name="Normal 3 2 8 2 5 4" xfId="28429"/>
    <cellStyle name="Normal 3 2 8 2 5 5" xfId="36570"/>
    <cellStyle name="Normal 3 2 8 2 5 6" xfId="57935"/>
    <cellStyle name="Normal 3 2 8 2 6" xfId="11050"/>
    <cellStyle name="Normal 3 2 8 2 6 2" xfId="46203"/>
    <cellStyle name="Normal 3 2 8 2 7" xfId="18665"/>
    <cellStyle name="Normal 3 2 8 2 8" xfId="26793"/>
    <cellStyle name="Normal 3 2 8 2 9" xfId="34934"/>
    <cellStyle name="Normal 3 2 8 3" xfId="6454"/>
    <cellStyle name="Normal 3 2 8 3 2" xfId="13316"/>
    <cellStyle name="Normal 3 2 8 3 2 2" xfId="48441"/>
    <cellStyle name="Normal 3 2 8 3 3" xfId="21108"/>
    <cellStyle name="Normal 3 2 8 3 4" xfId="29236"/>
    <cellStyle name="Normal 3 2 8 3 5" xfId="37377"/>
    <cellStyle name="Normal 3 2 8 3 6" xfId="57936"/>
    <cellStyle name="Normal 3 2 8 4" xfId="6455"/>
    <cellStyle name="Normal 3 2 8 4 2" xfId="14799"/>
    <cellStyle name="Normal 3 2 8 4 2 2" xfId="49924"/>
    <cellStyle name="Normal 3 2 8 4 3" xfId="22728"/>
    <cellStyle name="Normal 3 2 8 4 4" xfId="30856"/>
    <cellStyle name="Normal 3 2 8 4 5" xfId="38997"/>
    <cellStyle name="Normal 3 2 8 4 6" xfId="57937"/>
    <cellStyle name="Normal 3 2 8 5" xfId="6456"/>
    <cellStyle name="Normal 3 2 8 5 2" xfId="16291"/>
    <cellStyle name="Normal 3 2 8 5 2 2" xfId="51416"/>
    <cellStyle name="Normal 3 2 8 5 3" xfId="24352"/>
    <cellStyle name="Normal 3 2 8 5 4" xfId="32480"/>
    <cellStyle name="Normal 3 2 8 5 5" xfId="40621"/>
    <cellStyle name="Normal 3 2 8 5 6" xfId="57938"/>
    <cellStyle name="Normal 3 2 8 6" xfId="6457"/>
    <cellStyle name="Normal 3 2 8 6 2" xfId="11823"/>
    <cellStyle name="Normal 3 2 8 6 2 2" xfId="46960"/>
    <cellStyle name="Normal 3 2 8 6 3" xfId="19492"/>
    <cellStyle name="Normal 3 2 8 6 4" xfId="27620"/>
    <cellStyle name="Normal 3 2 8 6 5" xfId="35761"/>
    <cellStyle name="Normal 3 2 8 6 6" xfId="57939"/>
    <cellStyle name="Normal 3 2 8 7" xfId="10301"/>
    <cellStyle name="Normal 3 2 8 7 2" xfId="45466"/>
    <cellStyle name="Normal 3 2 8 8" xfId="17856"/>
    <cellStyle name="Normal 3 2 8 9" xfId="25984"/>
    <cellStyle name="Normal 3 2 9" xfId="6458"/>
    <cellStyle name="Normal 3 2 9 10" xfId="34192"/>
    <cellStyle name="Normal 3 2 9 11" xfId="57940"/>
    <cellStyle name="Normal 3 2 9 2" xfId="6459"/>
    <cellStyle name="Normal 3 2 9 2 10" xfId="57941"/>
    <cellStyle name="Normal 3 2 9 2 2" xfId="6460"/>
    <cellStyle name="Normal 3 2 9 2 2 2" xfId="14115"/>
    <cellStyle name="Normal 3 2 9 2 2 2 2" xfId="49240"/>
    <cellStyle name="Normal 3 2 9 2 2 3" xfId="21984"/>
    <cellStyle name="Normal 3 2 9 2 2 4" xfId="30112"/>
    <cellStyle name="Normal 3 2 9 2 2 5" xfId="38253"/>
    <cellStyle name="Normal 3 2 9 2 2 6" xfId="57942"/>
    <cellStyle name="Normal 3 2 9 2 3" xfId="6461"/>
    <cellStyle name="Normal 3 2 9 2 3 2" xfId="15603"/>
    <cellStyle name="Normal 3 2 9 2 3 2 2" xfId="50728"/>
    <cellStyle name="Normal 3 2 9 2 3 3" xfId="23604"/>
    <cellStyle name="Normal 3 2 9 2 3 4" xfId="31732"/>
    <cellStyle name="Normal 3 2 9 2 3 5" xfId="39873"/>
    <cellStyle name="Normal 3 2 9 2 3 6" xfId="57943"/>
    <cellStyle name="Normal 3 2 9 2 4" xfId="6462"/>
    <cellStyle name="Normal 3 2 9 2 4 2" xfId="17095"/>
    <cellStyle name="Normal 3 2 9 2 4 2 2" xfId="52220"/>
    <cellStyle name="Normal 3 2 9 2 4 3" xfId="25228"/>
    <cellStyle name="Normal 3 2 9 2 4 4" xfId="33356"/>
    <cellStyle name="Normal 3 2 9 2 4 5" xfId="41497"/>
    <cellStyle name="Normal 3 2 9 2 4 6" xfId="57944"/>
    <cellStyle name="Normal 3 2 9 2 5" xfId="6463"/>
    <cellStyle name="Normal 3 2 9 2 5 2" xfId="12641"/>
    <cellStyle name="Normal 3 2 9 2 5 2 2" xfId="47766"/>
    <cellStyle name="Normal 3 2 9 2 5 3" xfId="20368"/>
    <cellStyle name="Normal 3 2 9 2 5 4" xfId="28496"/>
    <cellStyle name="Normal 3 2 9 2 5 5" xfId="36637"/>
    <cellStyle name="Normal 3 2 9 2 5 6" xfId="57945"/>
    <cellStyle name="Normal 3 2 9 2 6" xfId="11113"/>
    <cellStyle name="Normal 3 2 9 2 6 2" xfId="46264"/>
    <cellStyle name="Normal 3 2 9 2 7" xfId="18732"/>
    <cellStyle name="Normal 3 2 9 2 8" xfId="26860"/>
    <cellStyle name="Normal 3 2 9 2 9" xfId="35001"/>
    <cellStyle name="Normal 3 2 9 3" xfId="6464"/>
    <cellStyle name="Normal 3 2 9 3 2" xfId="13377"/>
    <cellStyle name="Normal 3 2 9 3 2 2" xfId="48502"/>
    <cellStyle name="Normal 3 2 9 3 3" xfId="21175"/>
    <cellStyle name="Normal 3 2 9 3 4" xfId="29303"/>
    <cellStyle name="Normal 3 2 9 3 5" xfId="37444"/>
    <cellStyle name="Normal 3 2 9 3 6" xfId="57946"/>
    <cellStyle name="Normal 3 2 9 4" xfId="6465"/>
    <cellStyle name="Normal 3 2 9 4 2" xfId="14860"/>
    <cellStyle name="Normal 3 2 9 4 2 2" xfId="49985"/>
    <cellStyle name="Normal 3 2 9 4 3" xfId="22795"/>
    <cellStyle name="Normal 3 2 9 4 4" xfId="30923"/>
    <cellStyle name="Normal 3 2 9 4 5" xfId="39064"/>
    <cellStyle name="Normal 3 2 9 4 6" xfId="57947"/>
    <cellStyle name="Normal 3 2 9 5" xfId="6466"/>
    <cellStyle name="Normal 3 2 9 5 2" xfId="16352"/>
    <cellStyle name="Normal 3 2 9 5 2 2" xfId="51477"/>
    <cellStyle name="Normal 3 2 9 5 3" xfId="24419"/>
    <cellStyle name="Normal 3 2 9 5 4" xfId="32547"/>
    <cellStyle name="Normal 3 2 9 5 5" xfId="40688"/>
    <cellStyle name="Normal 3 2 9 5 6" xfId="57948"/>
    <cellStyle name="Normal 3 2 9 6" xfId="6467"/>
    <cellStyle name="Normal 3 2 9 6 2" xfId="11884"/>
    <cellStyle name="Normal 3 2 9 6 2 2" xfId="47021"/>
    <cellStyle name="Normal 3 2 9 6 3" xfId="19559"/>
    <cellStyle name="Normal 3 2 9 6 4" xfId="27687"/>
    <cellStyle name="Normal 3 2 9 6 5" xfId="35828"/>
    <cellStyle name="Normal 3 2 9 6 6" xfId="57949"/>
    <cellStyle name="Normal 3 2 9 7" xfId="10368"/>
    <cellStyle name="Normal 3 2 9 7 2" xfId="45524"/>
    <cellStyle name="Normal 3 2 9 8" xfId="17923"/>
    <cellStyle name="Normal 3 2 9 9" xfId="26051"/>
    <cellStyle name="Normal 3 20" xfId="17146"/>
    <cellStyle name="Normal 3 21" xfId="25274"/>
    <cellStyle name="Normal 3 22" xfId="33402"/>
    <cellStyle name="Normal 3 23" xfId="60842"/>
    <cellStyle name="Normal 3 24" xfId="60938"/>
    <cellStyle name="Normal 3 25" xfId="61623"/>
    <cellStyle name="Normal 3 3" xfId="296"/>
    <cellStyle name="Normal 3 3 10" xfId="6469"/>
    <cellStyle name="Normal 3 3 10 2" xfId="12680"/>
    <cellStyle name="Normal 3 3 10 2 2" xfId="47805"/>
    <cellStyle name="Normal 3 3 10 3" xfId="20407"/>
    <cellStyle name="Normal 3 3 10 4" xfId="28535"/>
    <cellStyle name="Normal 3 3 10 5" xfId="36676"/>
    <cellStyle name="Normal 3 3 10 6" xfId="57951"/>
    <cellStyle name="Normal 3 3 11" xfId="6470"/>
    <cellStyle name="Normal 3 3 11 2" xfId="14158"/>
    <cellStyle name="Normal 3 3 11 2 2" xfId="49283"/>
    <cellStyle name="Normal 3 3 11 3" xfId="22027"/>
    <cellStyle name="Normal 3 3 11 4" xfId="30155"/>
    <cellStyle name="Normal 3 3 11 5" xfId="38296"/>
    <cellStyle name="Normal 3 3 11 6" xfId="57952"/>
    <cellStyle name="Normal 3 3 12" xfId="6471"/>
    <cellStyle name="Normal 3 3 12 2" xfId="15650"/>
    <cellStyle name="Normal 3 3 12 2 2" xfId="50775"/>
    <cellStyle name="Normal 3 3 12 3" xfId="23651"/>
    <cellStyle name="Normal 3 3 12 4" xfId="31779"/>
    <cellStyle name="Normal 3 3 12 5" xfId="39920"/>
    <cellStyle name="Normal 3 3 12 6" xfId="57953"/>
    <cellStyle name="Normal 3 3 13" xfId="6472"/>
    <cellStyle name="Normal 3 3 13 2" xfId="11190"/>
    <cellStyle name="Normal 3 3 13 2 2" xfId="46329"/>
    <cellStyle name="Normal 3 3 13 3" xfId="18803"/>
    <cellStyle name="Normal 3 3 13 4" xfId="26931"/>
    <cellStyle name="Normal 3 3 13 5" xfId="35072"/>
    <cellStyle name="Normal 3 3 13 6" xfId="57954"/>
    <cellStyle name="Normal 3 3 14" xfId="6468"/>
    <cellStyle name="Normal 3 3 15" xfId="2255"/>
    <cellStyle name="Normal 3 3 15 2" xfId="42963"/>
    <cellStyle name="Normal 3 3 16" xfId="17155"/>
    <cellStyle name="Normal 3 3 17" xfId="25283"/>
    <cellStyle name="Normal 3 3 18" xfId="33411"/>
    <cellStyle name="Normal 3 3 19" xfId="57950"/>
    <cellStyle name="Normal 3 3 2" xfId="6473"/>
    <cellStyle name="Normal 3 3 2 10" xfId="25329"/>
    <cellStyle name="Normal 3 3 2 11" xfId="33457"/>
    <cellStyle name="Normal 3 3 2 12" xfId="57955"/>
    <cellStyle name="Normal 3 3 2 13" xfId="60869"/>
    <cellStyle name="Normal 3 3 2 2" xfId="6474"/>
    <cellStyle name="Normal 3 3 2 2 10" xfId="33769"/>
    <cellStyle name="Normal 3 3 2 2 11" xfId="57956"/>
    <cellStyle name="Normal 3 3 2 2 2" xfId="6475"/>
    <cellStyle name="Normal 3 3 2 2 2 10" xfId="57957"/>
    <cellStyle name="Normal 3 3 2 2 2 2" xfId="6476"/>
    <cellStyle name="Normal 3 3 2 2 2 2 2" xfId="13734"/>
    <cellStyle name="Normal 3 3 2 2 2 2 2 2" xfId="48859"/>
    <cellStyle name="Normal 3 3 2 2 2 2 3" xfId="21561"/>
    <cellStyle name="Normal 3 3 2 2 2 2 4" xfId="29689"/>
    <cellStyle name="Normal 3 3 2 2 2 2 5" xfId="37830"/>
    <cellStyle name="Normal 3 3 2 2 2 2 6" xfId="57958"/>
    <cellStyle name="Normal 3 3 2 2 2 3" xfId="6477"/>
    <cellStyle name="Normal 3 3 2 2 2 3 2" xfId="15222"/>
    <cellStyle name="Normal 3 3 2 2 2 3 2 2" xfId="50347"/>
    <cellStyle name="Normal 3 3 2 2 2 3 3" xfId="23181"/>
    <cellStyle name="Normal 3 3 2 2 2 3 4" xfId="31309"/>
    <cellStyle name="Normal 3 3 2 2 2 3 5" xfId="39450"/>
    <cellStyle name="Normal 3 3 2 2 2 3 6" xfId="57959"/>
    <cellStyle name="Normal 3 3 2 2 2 4" xfId="6478"/>
    <cellStyle name="Normal 3 3 2 2 2 4 2" xfId="16714"/>
    <cellStyle name="Normal 3 3 2 2 2 4 2 2" xfId="51839"/>
    <cellStyle name="Normal 3 3 2 2 2 4 3" xfId="24805"/>
    <cellStyle name="Normal 3 3 2 2 2 4 4" xfId="32933"/>
    <cellStyle name="Normal 3 3 2 2 2 4 5" xfId="41074"/>
    <cellStyle name="Normal 3 3 2 2 2 4 6" xfId="57960"/>
    <cellStyle name="Normal 3 3 2 2 2 5" xfId="6479"/>
    <cellStyle name="Normal 3 3 2 2 2 5 2" xfId="12260"/>
    <cellStyle name="Normal 3 3 2 2 2 5 2 2" xfId="47385"/>
    <cellStyle name="Normal 3 3 2 2 2 5 3" xfId="19945"/>
    <cellStyle name="Normal 3 3 2 2 2 5 4" xfId="28073"/>
    <cellStyle name="Normal 3 3 2 2 2 5 5" xfId="36214"/>
    <cellStyle name="Normal 3 3 2 2 2 5 6" xfId="57961"/>
    <cellStyle name="Normal 3 3 2 2 2 6" xfId="10730"/>
    <cellStyle name="Normal 3 3 2 2 2 6 2" xfId="45883"/>
    <cellStyle name="Normal 3 3 2 2 2 7" xfId="18309"/>
    <cellStyle name="Normal 3 3 2 2 2 8" xfId="26437"/>
    <cellStyle name="Normal 3 3 2 2 2 9" xfId="34578"/>
    <cellStyle name="Normal 3 3 2 2 3" xfId="6480"/>
    <cellStyle name="Normal 3 3 2 2 3 2" xfId="13001"/>
    <cellStyle name="Normal 3 3 2 2 3 2 2" xfId="48126"/>
    <cellStyle name="Normal 3 3 2 2 3 3" xfId="20752"/>
    <cellStyle name="Normal 3 3 2 2 3 4" xfId="28880"/>
    <cellStyle name="Normal 3 3 2 2 3 5" xfId="37021"/>
    <cellStyle name="Normal 3 3 2 2 3 6" xfId="57962"/>
    <cellStyle name="Normal 3 3 2 2 4" xfId="6481"/>
    <cellStyle name="Normal 3 3 2 2 4 2" xfId="14479"/>
    <cellStyle name="Normal 3 3 2 2 4 2 2" xfId="49604"/>
    <cellStyle name="Normal 3 3 2 2 4 3" xfId="22372"/>
    <cellStyle name="Normal 3 3 2 2 4 4" xfId="30500"/>
    <cellStyle name="Normal 3 3 2 2 4 5" xfId="38641"/>
    <cellStyle name="Normal 3 3 2 2 4 6" xfId="57963"/>
    <cellStyle name="Normal 3 3 2 2 5" xfId="6482"/>
    <cellStyle name="Normal 3 3 2 2 5 2" xfId="15971"/>
    <cellStyle name="Normal 3 3 2 2 5 2 2" xfId="51096"/>
    <cellStyle name="Normal 3 3 2 2 5 3" xfId="23996"/>
    <cellStyle name="Normal 3 3 2 2 5 4" xfId="32124"/>
    <cellStyle name="Normal 3 3 2 2 5 5" xfId="40265"/>
    <cellStyle name="Normal 3 3 2 2 5 6" xfId="57964"/>
    <cellStyle name="Normal 3 3 2 2 6" xfId="6483"/>
    <cellStyle name="Normal 3 3 2 2 6 2" xfId="11503"/>
    <cellStyle name="Normal 3 3 2 2 6 2 2" xfId="46640"/>
    <cellStyle name="Normal 3 3 2 2 6 3" xfId="19136"/>
    <cellStyle name="Normal 3 3 2 2 6 4" xfId="27264"/>
    <cellStyle name="Normal 3 3 2 2 6 5" xfId="35405"/>
    <cellStyle name="Normal 3 3 2 2 6 6" xfId="57965"/>
    <cellStyle name="Normal 3 3 2 2 7" xfId="9959"/>
    <cellStyle name="Normal 3 3 2 2 7 2" xfId="45148"/>
    <cellStyle name="Normal 3 3 2 2 8" xfId="17500"/>
    <cellStyle name="Normal 3 3 2 2 9" xfId="25628"/>
    <cellStyle name="Normal 3 3 2 3" xfId="6484"/>
    <cellStyle name="Normal 3 3 2 3 10" xfId="57966"/>
    <cellStyle name="Normal 3 3 2 3 2" xfId="6485"/>
    <cellStyle name="Normal 3 3 2 3 2 2" xfId="13464"/>
    <cellStyle name="Normal 3 3 2 3 2 2 2" xfId="48589"/>
    <cellStyle name="Normal 3 3 2 3 2 3" xfId="21262"/>
    <cellStyle name="Normal 3 3 2 3 2 4" xfId="29390"/>
    <cellStyle name="Normal 3 3 2 3 2 5" xfId="37531"/>
    <cellStyle name="Normal 3 3 2 3 2 6" xfId="57967"/>
    <cellStyle name="Normal 3 3 2 3 3" xfId="6486"/>
    <cellStyle name="Normal 3 3 2 3 3 2" xfId="14947"/>
    <cellStyle name="Normal 3 3 2 3 3 2 2" xfId="50072"/>
    <cellStyle name="Normal 3 3 2 3 3 3" xfId="22882"/>
    <cellStyle name="Normal 3 3 2 3 3 4" xfId="31010"/>
    <cellStyle name="Normal 3 3 2 3 3 5" xfId="39151"/>
    <cellStyle name="Normal 3 3 2 3 3 6" xfId="57968"/>
    <cellStyle name="Normal 3 3 2 3 4" xfId="6487"/>
    <cellStyle name="Normal 3 3 2 3 4 2" xfId="16439"/>
    <cellStyle name="Normal 3 3 2 3 4 2 2" xfId="51564"/>
    <cellStyle name="Normal 3 3 2 3 4 3" xfId="24506"/>
    <cellStyle name="Normal 3 3 2 3 4 4" xfId="32634"/>
    <cellStyle name="Normal 3 3 2 3 4 5" xfId="40775"/>
    <cellStyle name="Normal 3 3 2 3 4 6" xfId="57969"/>
    <cellStyle name="Normal 3 3 2 3 5" xfId="6488"/>
    <cellStyle name="Normal 3 3 2 3 5 2" xfId="12010"/>
    <cellStyle name="Normal 3 3 2 3 5 2 2" xfId="47141"/>
    <cellStyle name="Normal 3 3 2 3 5 3" xfId="19683"/>
    <cellStyle name="Normal 3 3 2 3 5 4" xfId="27811"/>
    <cellStyle name="Normal 3 3 2 3 5 5" xfId="35952"/>
    <cellStyle name="Normal 3 3 2 3 5 6" xfId="57970"/>
    <cellStyle name="Normal 3 3 2 3 6" xfId="10455"/>
    <cellStyle name="Normal 3 3 2 3 6 2" xfId="45608"/>
    <cellStyle name="Normal 3 3 2 3 7" xfId="18010"/>
    <cellStyle name="Normal 3 3 2 3 8" xfId="26138"/>
    <cellStyle name="Normal 3 3 2 3 9" xfId="34279"/>
    <cellStyle name="Normal 3 3 2 4" xfId="6489"/>
    <cellStyle name="Normal 3 3 2 4 2" xfId="12726"/>
    <cellStyle name="Normal 3 3 2 4 2 2" xfId="47851"/>
    <cellStyle name="Normal 3 3 2 4 3" xfId="20453"/>
    <cellStyle name="Normal 3 3 2 4 4" xfId="28581"/>
    <cellStyle name="Normal 3 3 2 4 5" xfId="36722"/>
    <cellStyle name="Normal 3 3 2 4 6" xfId="57971"/>
    <cellStyle name="Normal 3 3 2 5" xfId="6490"/>
    <cellStyle name="Normal 3 3 2 5 2" xfId="14204"/>
    <cellStyle name="Normal 3 3 2 5 2 2" xfId="49329"/>
    <cellStyle name="Normal 3 3 2 5 3" xfId="22073"/>
    <cellStyle name="Normal 3 3 2 5 4" xfId="30201"/>
    <cellStyle name="Normal 3 3 2 5 5" xfId="38342"/>
    <cellStyle name="Normal 3 3 2 5 6" xfId="57972"/>
    <cellStyle name="Normal 3 3 2 6" xfId="6491"/>
    <cellStyle name="Normal 3 3 2 6 2" xfId="15696"/>
    <cellStyle name="Normal 3 3 2 6 2 2" xfId="50821"/>
    <cellStyle name="Normal 3 3 2 6 3" xfId="23697"/>
    <cellStyle name="Normal 3 3 2 6 4" xfId="31825"/>
    <cellStyle name="Normal 3 3 2 6 5" xfId="39966"/>
    <cellStyle name="Normal 3 3 2 6 6" xfId="57973"/>
    <cellStyle name="Normal 3 3 2 7" xfId="6492"/>
    <cellStyle name="Normal 3 3 2 7 2" xfId="11236"/>
    <cellStyle name="Normal 3 3 2 7 2 2" xfId="46375"/>
    <cellStyle name="Normal 3 3 2 7 3" xfId="18849"/>
    <cellStyle name="Normal 3 3 2 7 4" xfId="26977"/>
    <cellStyle name="Normal 3 3 2 7 5" xfId="35118"/>
    <cellStyle name="Normal 3 3 2 7 6" xfId="57974"/>
    <cellStyle name="Normal 3 3 2 8" xfId="9592"/>
    <cellStyle name="Normal 3 3 2 8 2" xfId="44874"/>
    <cellStyle name="Normal 3 3 2 9" xfId="17201"/>
    <cellStyle name="Normal 3 3 3" xfId="6493"/>
    <cellStyle name="Normal 3 3 3 10" xfId="25466"/>
    <cellStyle name="Normal 3 3 3 11" xfId="33606"/>
    <cellStyle name="Normal 3 3 3 12" xfId="57975"/>
    <cellStyle name="Normal 3 3 3 2" xfId="6494"/>
    <cellStyle name="Normal 3 3 3 2 10" xfId="33915"/>
    <cellStyle name="Normal 3 3 3 2 11" xfId="57976"/>
    <cellStyle name="Normal 3 3 3 2 2" xfId="6495"/>
    <cellStyle name="Normal 3 3 3 2 2 10" xfId="57977"/>
    <cellStyle name="Normal 3 3 3 2 2 2" xfId="6496"/>
    <cellStyle name="Normal 3 3 3 2 2 2 2" xfId="13866"/>
    <cellStyle name="Normal 3 3 3 2 2 2 2 2" xfId="48991"/>
    <cellStyle name="Normal 3 3 3 2 2 2 3" xfId="21707"/>
    <cellStyle name="Normal 3 3 3 2 2 2 4" xfId="29835"/>
    <cellStyle name="Normal 3 3 3 2 2 2 5" xfId="37976"/>
    <cellStyle name="Normal 3 3 3 2 2 2 6" xfId="57978"/>
    <cellStyle name="Normal 3 3 3 2 2 3" xfId="6497"/>
    <cellStyle name="Normal 3 3 3 2 2 3 2" xfId="15354"/>
    <cellStyle name="Normal 3 3 3 2 2 3 2 2" xfId="50479"/>
    <cellStyle name="Normal 3 3 3 2 2 3 3" xfId="23327"/>
    <cellStyle name="Normal 3 3 3 2 2 3 4" xfId="31455"/>
    <cellStyle name="Normal 3 3 3 2 2 3 5" xfId="39596"/>
    <cellStyle name="Normal 3 3 3 2 2 3 6" xfId="57979"/>
    <cellStyle name="Normal 3 3 3 2 2 4" xfId="6498"/>
    <cellStyle name="Normal 3 3 3 2 2 4 2" xfId="16846"/>
    <cellStyle name="Normal 3 3 3 2 2 4 2 2" xfId="51971"/>
    <cellStyle name="Normal 3 3 3 2 2 4 3" xfId="24951"/>
    <cellStyle name="Normal 3 3 3 2 2 4 4" xfId="33079"/>
    <cellStyle name="Normal 3 3 3 2 2 4 5" xfId="41220"/>
    <cellStyle name="Normal 3 3 3 2 2 4 6" xfId="57980"/>
    <cellStyle name="Normal 3 3 3 2 2 5" xfId="6499"/>
    <cellStyle name="Normal 3 3 3 2 2 5 2" xfId="12392"/>
    <cellStyle name="Normal 3 3 3 2 2 5 2 2" xfId="47517"/>
    <cellStyle name="Normal 3 3 3 2 2 5 3" xfId="20091"/>
    <cellStyle name="Normal 3 3 3 2 2 5 4" xfId="28219"/>
    <cellStyle name="Normal 3 3 3 2 2 5 5" xfId="36360"/>
    <cellStyle name="Normal 3 3 3 2 2 5 6" xfId="57981"/>
    <cellStyle name="Normal 3 3 3 2 2 6" xfId="10862"/>
    <cellStyle name="Normal 3 3 3 2 2 6 2" xfId="46015"/>
    <cellStyle name="Normal 3 3 3 2 2 7" xfId="18455"/>
    <cellStyle name="Normal 3 3 3 2 2 8" xfId="26583"/>
    <cellStyle name="Normal 3 3 3 2 2 9" xfId="34724"/>
    <cellStyle name="Normal 3 3 3 2 3" xfId="6500"/>
    <cellStyle name="Normal 3 3 3 2 3 2" xfId="13133"/>
    <cellStyle name="Normal 3 3 3 2 3 2 2" xfId="48258"/>
    <cellStyle name="Normal 3 3 3 2 3 3" xfId="20898"/>
    <cellStyle name="Normal 3 3 3 2 3 4" xfId="29026"/>
    <cellStyle name="Normal 3 3 3 2 3 5" xfId="37167"/>
    <cellStyle name="Normal 3 3 3 2 3 6" xfId="57982"/>
    <cellStyle name="Normal 3 3 3 2 4" xfId="6501"/>
    <cellStyle name="Normal 3 3 3 2 4 2" xfId="14611"/>
    <cellStyle name="Normal 3 3 3 2 4 2 2" xfId="49736"/>
    <cellStyle name="Normal 3 3 3 2 4 3" xfId="22518"/>
    <cellStyle name="Normal 3 3 3 2 4 4" xfId="30646"/>
    <cellStyle name="Normal 3 3 3 2 4 5" xfId="38787"/>
    <cellStyle name="Normal 3 3 3 2 4 6" xfId="57983"/>
    <cellStyle name="Normal 3 3 3 2 5" xfId="6502"/>
    <cellStyle name="Normal 3 3 3 2 5 2" xfId="16103"/>
    <cellStyle name="Normal 3 3 3 2 5 2 2" xfId="51228"/>
    <cellStyle name="Normal 3 3 3 2 5 3" xfId="24142"/>
    <cellStyle name="Normal 3 3 3 2 5 4" xfId="32270"/>
    <cellStyle name="Normal 3 3 3 2 5 5" xfId="40411"/>
    <cellStyle name="Normal 3 3 3 2 5 6" xfId="57984"/>
    <cellStyle name="Normal 3 3 3 2 6" xfId="6503"/>
    <cellStyle name="Normal 3 3 3 2 6 2" xfId="11635"/>
    <cellStyle name="Normal 3 3 3 2 6 2 2" xfId="46772"/>
    <cellStyle name="Normal 3 3 3 2 6 3" xfId="19282"/>
    <cellStyle name="Normal 3 3 3 2 6 4" xfId="27410"/>
    <cellStyle name="Normal 3 3 3 2 6 5" xfId="35551"/>
    <cellStyle name="Normal 3 3 3 2 6 6" xfId="57985"/>
    <cellStyle name="Normal 3 3 3 2 7" xfId="10099"/>
    <cellStyle name="Normal 3 3 3 2 7 2" xfId="45280"/>
    <cellStyle name="Normal 3 3 3 2 8" xfId="17646"/>
    <cellStyle name="Normal 3 3 3 2 9" xfId="25774"/>
    <cellStyle name="Normal 3 3 3 3" xfId="6504"/>
    <cellStyle name="Normal 3 3 3 3 10" xfId="57986"/>
    <cellStyle name="Normal 3 3 3 3 2" xfId="6505"/>
    <cellStyle name="Normal 3 3 3 3 2 2" xfId="13582"/>
    <cellStyle name="Normal 3 3 3 3 2 2 2" xfId="48707"/>
    <cellStyle name="Normal 3 3 3 3 2 3" xfId="21399"/>
    <cellStyle name="Normal 3 3 3 3 2 4" xfId="29527"/>
    <cellStyle name="Normal 3 3 3 3 2 5" xfId="37668"/>
    <cellStyle name="Normal 3 3 3 3 2 6" xfId="57987"/>
    <cellStyle name="Normal 3 3 3 3 3" xfId="6506"/>
    <cellStyle name="Normal 3 3 3 3 3 2" xfId="15070"/>
    <cellStyle name="Normal 3 3 3 3 3 2 2" xfId="50195"/>
    <cellStyle name="Normal 3 3 3 3 3 3" xfId="23019"/>
    <cellStyle name="Normal 3 3 3 3 3 4" xfId="31147"/>
    <cellStyle name="Normal 3 3 3 3 3 5" xfId="39288"/>
    <cellStyle name="Normal 3 3 3 3 3 6" xfId="57988"/>
    <cellStyle name="Normal 3 3 3 3 4" xfId="6507"/>
    <cellStyle name="Normal 3 3 3 3 4 2" xfId="16562"/>
    <cellStyle name="Normal 3 3 3 3 4 2 2" xfId="51687"/>
    <cellStyle name="Normal 3 3 3 3 4 3" xfId="24643"/>
    <cellStyle name="Normal 3 3 3 3 4 4" xfId="32771"/>
    <cellStyle name="Normal 3 3 3 3 4 5" xfId="40912"/>
    <cellStyle name="Normal 3 3 3 3 4 6" xfId="57989"/>
    <cellStyle name="Normal 3 3 3 3 5" xfId="6508"/>
    <cellStyle name="Normal 3 3 3 3 5 2" xfId="12111"/>
    <cellStyle name="Normal 3 3 3 3 5 2 2" xfId="47236"/>
    <cellStyle name="Normal 3 3 3 3 5 3" xfId="19786"/>
    <cellStyle name="Normal 3 3 3 3 5 4" xfId="27914"/>
    <cellStyle name="Normal 3 3 3 3 5 5" xfId="36055"/>
    <cellStyle name="Normal 3 3 3 3 5 6" xfId="57990"/>
    <cellStyle name="Normal 3 3 3 3 6" xfId="10578"/>
    <cellStyle name="Normal 3 3 3 3 6 2" xfId="45731"/>
    <cellStyle name="Normal 3 3 3 3 7" xfId="18147"/>
    <cellStyle name="Normal 3 3 3 3 8" xfId="26275"/>
    <cellStyle name="Normal 3 3 3 3 9" xfId="34416"/>
    <cellStyle name="Normal 3 3 3 4" xfId="6509"/>
    <cellStyle name="Normal 3 3 3 4 2" xfId="12849"/>
    <cellStyle name="Normal 3 3 3 4 2 2" xfId="47974"/>
    <cellStyle name="Normal 3 3 3 4 3" xfId="20590"/>
    <cellStyle name="Normal 3 3 3 4 4" xfId="28718"/>
    <cellStyle name="Normal 3 3 3 4 5" xfId="36859"/>
    <cellStyle name="Normal 3 3 3 4 6" xfId="57991"/>
    <cellStyle name="Normal 3 3 3 5" xfId="6510"/>
    <cellStyle name="Normal 3 3 3 5 2" xfId="14327"/>
    <cellStyle name="Normal 3 3 3 5 2 2" xfId="49452"/>
    <cellStyle name="Normal 3 3 3 5 3" xfId="22210"/>
    <cellStyle name="Normal 3 3 3 5 4" xfId="30338"/>
    <cellStyle name="Normal 3 3 3 5 5" xfId="38479"/>
    <cellStyle name="Normal 3 3 3 5 6" xfId="57992"/>
    <cellStyle name="Normal 3 3 3 6" xfId="6511"/>
    <cellStyle name="Normal 3 3 3 6 2" xfId="15819"/>
    <cellStyle name="Normal 3 3 3 6 2 2" xfId="50944"/>
    <cellStyle name="Normal 3 3 3 6 3" xfId="23834"/>
    <cellStyle name="Normal 3 3 3 6 4" xfId="31962"/>
    <cellStyle name="Normal 3 3 3 6 5" xfId="40103"/>
    <cellStyle name="Normal 3 3 3 6 6" xfId="57993"/>
    <cellStyle name="Normal 3 3 3 7" xfId="6512"/>
    <cellStyle name="Normal 3 3 3 7 2" xfId="11350"/>
    <cellStyle name="Normal 3 3 3 7 2 2" xfId="46488"/>
    <cellStyle name="Normal 3 3 3 7 3" xfId="18974"/>
    <cellStyle name="Normal 3 3 3 7 4" xfId="27102"/>
    <cellStyle name="Normal 3 3 3 7 5" xfId="35243"/>
    <cellStyle name="Normal 3 3 3 7 6" xfId="57994"/>
    <cellStyle name="Normal 3 3 3 8" xfId="9734"/>
    <cellStyle name="Normal 3 3 3 8 2" xfId="44996"/>
    <cellStyle name="Normal 3 3 3 9" xfId="17338"/>
    <cellStyle name="Normal 3 3 4" xfId="6513"/>
    <cellStyle name="Normal 3 3 4 10" xfId="33690"/>
    <cellStyle name="Normal 3 3 4 11" xfId="57995"/>
    <cellStyle name="Normal 3 3 4 2" xfId="6514"/>
    <cellStyle name="Normal 3 3 4 2 10" xfId="57996"/>
    <cellStyle name="Normal 3 3 4 2 2" xfId="6515"/>
    <cellStyle name="Normal 3 3 4 2 2 2" xfId="13655"/>
    <cellStyle name="Normal 3 3 4 2 2 2 2" xfId="48780"/>
    <cellStyle name="Normal 3 3 4 2 2 3" xfId="21482"/>
    <cellStyle name="Normal 3 3 4 2 2 4" xfId="29610"/>
    <cellStyle name="Normal 3 3 4 2 2 5" xfId="37751"/>
    <cellStyle name="Normal 3 3 4 2 2 6" xfId="57997"/>
    <cellStyle name="Normal 3 3 4 2 3" xfId="6516"/>
    <cellStyle name="Normal 3 3 4 2 3 2" xfId="15143"/>
    <cellStyle name="Normal 3 3 4 2 3 2 2" xfId="50268"/>
    <cellStyle name="Normal 3 3 4 2 3 3" xfId="23102"/>
    <cellStyle name="Normal 3 3 4 2 3 4" xfId="31230"/>
    <cellStyle name="Normal 3 3 4 2 3 5" xfId="39371"/>
    <cellStyle name="Normal 3 3 4 2 3 6" xfId="57998"/>
    <cellStyle name="Normal 3 3 4 2 4" xfId="6517"/>
    <cellStyle name="Normal 3 3 4 2 4 2" xfId="16635"/>
    <cellStyle name="Normal 3 3 4 2 4 2 2" xfId="51760"/>
    <cellStyle name="Normal 3 3 4 2 4 3" xfId="24726"/>
    <cellStyle name="Normal 3 3 4 2 4 4" xfId="32854"/>
    <cellStyle name="Normal 3 3 4 2 4 5" xfId="40995"/>
    <cellStyle name="Normal 3 3 4 2 4 6" xfId="57999"/>
    <cellStyle name="Normal 3 3 4 2 5" xfId="6518"/>
    <cellStyle name="Normal 3 3 4 2 5 2" xfId="12181"/>
    <cellStyle name="Normal 3 3 4 2 5 2 2" xfId="47306"/>
    <cellStyle name="Normal 3 3 4 2 5 3" xfId="19866"/>
    <cellStyle name="Normal 3 3 4 2 5 4" xfId="27994"/>
    <cellStyle name="Normal 3 3 4 2 5 5" xfId="36135"/>
    <cellStyle name="Normal 3 3 4 2 5 6" xfId="58000"/>
    <cellStyle name="Normal 3 3 4 2 6" xfId="10651"/>
    <cellStyle name="Normal 3 3 4 2 6 2" xfId="45804"/>
    <cellStyle name="Normal 3 3 4 2 7" xfId="18230"/>
    <cellStyle name="Normal 3 3 4 2 8" xfId="26358"/>
    <cellStyle name="Normal 3 3 4 2 9" xfId="34499"/>
    <cellStyle name="Normal 3 3 4 3" xfId="6519"/>
    <cellStyle name="Normal 3 3 4 3 2" xfId="12922"/>
    <cellStyle name="Normal 3 3 4 3 2 2" xfId="48047"/>
    <cellStyle name="Normal 3 3 4 3 3" xfId="20673"/>
    <cellStyle name="Normal 3 3 4 3 4" xfId="28801"/>
    <cellStyle name="Normal 3 3 4 3 5" xfId="36942"/>
    <cellStyle name="Normal 3 3 4 3 6" xfId="58001"/>
    <cellStyle name="Normal 3 3 4 4" xfId="6520"/>
    <cellStyle name="Normal 3 3 4 4 2" xfId="14400"/>
    <cellStyle name="Normal 3 3 4 4 2 2" xfId="49525"/>
    <cellStyle name="Normal 3 3 4 4 3" xfId="22293"/>
    <cellStyle name="Normal 3 3 4 4 4" xfId="30421"/>
    <cellStyle name="Normal 3 3 4 4 5" xfId="38562"/>
    <cellStyle name="Normal 3 3 4 4 6" xfId="58002"/>
    <cellStyle name="Normal 3 3 4 5" xfId="6521"/>
    <cellStyle name="Normal 3 3 4 5 2" xfId="15892"/>
    <cellStyle name="Normal 3 3 4 5 2 2" xfId="51017"/>
    <cellStyle name="Normal 3 3 4 5 3" xfId="23917"/>
    <cellStyle name="Normal 3 3 4 5 4" xfId="32045"/>
    <cellStyle name="Normal 3 3 4 5 5" xfId="40186"/>
    <cellStyle name="Normal 3 3 4 5 6" xfId="58003"/>
    <cellStyle name="Normal 3 3 4 6" xfId="6522"/>
    <cellStyle name="Normal 3 3 4 6 2" xfId="11424"/>
    <cellStyle name="Normal 3 3 4 6 2 2" xfId="46561"/>
    <cellStyle name="Normal 3 3 4 6 3" xfId="19057"/>
    <cellStyle name="Normal 3 3 4 6 4" xfId="27185"/>
    <cellStyle name="Normal 3 3 4 6 5" xfId="35326"/>
    <cellStyle name="Normal 3 3 4 6 6" xfId="58004"/>
    <cellStyle name="Normal 3 3 4 7" xfId="9849"/>
    <cellStyle name="Normal 3 3 4 7 2" xfId="45069"/>
    <cellStyle name="Normal 3 3 4 8" xfId="17421"/>
    <cellStyle name="Normal 3 3 4 9" xfId="25549"/>
    <cellStyle name="Normal 3 3 5" xfId="6523"/>
    <cellStyle name="Normal 3 3 5 10" xfId="33723"/>
    <cellStyle name="Normal 3 3 5 11" xfId="58005"/>
    <cellStyle name="Normal 3 3 5 2" xfId="6524"/>
    <cellStyle name="Normal 3 3 5 2 10" xfId="58006"/>
    <cellStyle name="Normal 3 3 5 2 2" xfId="6525"/>
    <cellStyle name="Normal 3 3 5 2 2 2" xfId="13688"/>
    <cellStyle name="Normal 3 3 5 2 2 2 2" xfId="48813"/>
    <cellStyle name="Normal 3 3 5 2 2 3" xfId="21515"/>
    <cellStyle name="Normal 3 3 5 2 2 4" xfId="29643"/>
    <cellStyle name="Normal 3 3 5 2 2 5" xfId="37784"/>
    <cellStyle name="Normal 3 3 5 2 2 6" xfId="58007"/>
    <cellStyle name="Normal 3 3 5 2 3" xfId="6526"/>
    <cellStyle name="Normal 3 3 5 2 3 2" xfId="15176"/>
    <cellStyle name="Normal 3 3 5 2 3 2 2" xfId="50301"/>
    <cellStyle name="Normal 3 3 5 2 3 3" xfId="23135"/>
    <cellStyle name="Normal 3 3 5 2 3 4" xfId="31263"/>
    <cellStyle name="Normal 3 3 5 2 3 5" xfId="39404"/>
    <cellStyle name="Normal 3 3 5 2 3 6" xfId="58008"/>
    <cellStyle name="Normal 3 3 5 2 4" xfId="6527"/>
    <cellStyle name="Normal 3 3 5 2 4 2" xfId="16668"/>
    <cellStyle name="Normal 3 3 5 2 4 2 2" xfId="51793"/>
    <cellStyle name="Normal 3 3 5 2 4 3" xfId="24759"/>
    <cellStyle name="Normal 3 3 5 2 4 4" xfId="32887"/>
    <cellStyle name="Normal 3 3 5 2 4 5" xfId="41028"/>
    <cellStyle name="Normal 3 3 5 2 4 6" xfId="58009"/>
    <cellStyle name="Normal 3 3 5 2 5" xfId="6528"/>
    <cellStyle name="Normal 3 3 5 2 5 2" xfId="12214"/>
    <cellStyle name="Normal 3 3 5 2 5 2 2" xfId="47339"/>
    <cellStyle name="Normal 3 3 5 2 5 3" xfId="19899"/>
    <cellStyle name="Normal 3 3 5 2 5 4" xfId="28027"/>
    <cellStyle name="Normal 3 3 5 2 5 5" xfId="36168"/>
    <cellStyle name="Normal 3 3 5 2 5 6" xfId="58010"/>
    <cellStyle name="Normal 3 3 5 2 6" xfId="10684"/>
    <cellStyle name="Normal 3 3 5 2 6 2" xfId="45837"/>
    <cellStyle name="Normal 3 3 5 2 7" xfId="18263"/>
    <cellStyle name="Normal 3 3 5 2 8" xfId="26391"/>
    <cellStyle name="Normal 3 3 5 2 9" xfId="34532"/>
    <cellStyle name="Normal 3 3 5 3" xfId="6529"/>
    <cellStyle name="Normal 3 3 5 3 2" xfId="12955"/>
    <cellStyle name="Normal 3 3 5 3 2 2" xfId="48080"/>
    <cellStyle name="Normal 3 3 5 3 3" xfId="20706"/>
    <cellStyle name="Normal 3 3 5 3 4" xfId="28834"/>
    <cellStyle name="Normal 3 3 5 3 5" xfId="36975"/>
    <cellStyle name="Normal 3 3 5 3 6" xfId="58011"/>
    <cellStyle name="Normal 3 3 5 4" xfId="6530"/>
    <cellStyle name="Normal 3 3 5 4 2" xfId="14433"/>
    <cellStyle name="Normal 3 3 5 4 2 2" xfId="49558"/>
    <cellStyle name="Normal 3 3 5 4 3" xfId="22326"/>
    <cellStyle name="Normal 3 3 5 4 4" xfId="30454"/>
    <cellStyle name="Normal 3 3 5 4 5" xfId="38595"/>
    <cellStyle name="Normal 3 3 5 4 6" xfId="58012"/>
    <cellStyle name="Normal 3 3 5 5" xfId="6531"/>
    <cellStyle name="Normal 3 3 5 5 2" xfId="15925"/>
    <cellStyle name="Normal 3 3 5 5 2 2" xfId="51050"/>
    <cellStyle name="Normal 3 3 5 5 3" xfId="23950"/>
    <cellStyle name="Normal 3 3 5 5 4" xfId="32078"/>
    <cellStyle name="Normal 3 3 5 5 5" xfId="40219"/>
    <cellStyle name="Normal 3 3 5 5 6" xfId="58013"/>
    <cellStyle name="Normal 3 3 5 6" xfId="6532"/>
    <cellStyle name="Normal 3 3 5 6 2" xfId="11457"/>
    <cellStyle name="Normal 3 3 5 6 2 2" xfId="46594"/>
    <cellStyle name="Normal 3 3 5 6 3" xfId="19090"/>
    <cellStyle name="Normal 3 3 5 6 4" xfId="27218"/>
    <cellStyle name="Normal 3 3 5 6 5" xfId="35359"/>
    <cellStyle name="Normal 3 3 5 6 6" xfId="58014"/>
    <cellStyle name="Normal 3 3 5 7" xfId="9913"/>
    <cellStyle name="Normal 3 3 5 7 2" xfId="45102"/>
    <cellStyle name="Normal 3 3 5 8" xfId="17454"/>
    <cellStyle name="Normal 3 3 5 9" xfId="25582"/>
    <cellStyle name="Normal 3 3 6" xfId="6533"/>
    <cellStyle name="Normal 3 3 6 10" xfId="34064"/>
    <cellStyle name="Normal 3 3 6 11" xfId="58015"/>
    <cellStyle name="Normal 3 3 6 2" xfId="6534"/>
    <cellStyle name="Normal 3 3 6 2 10" xfId="58016"/>
    <cellStyle name="Normal 3 3 6 2 2" xfId="6535"/>
    <cellStyle name="Normal 3 3 6 2 2 2" xfId="13999"/>
    <cellStyle name="Normal 3 3 6 2 2 2 2" xfId="49124"/>
    <cellStyle name="Normal 3 3 6 2 2 3" xfId="21856"/>
    <cellStyle name="Normal 3 3 6 2 2 4" xfId="29984"/>
    <cellStyle name="Normal 3 3 6 2 2 5" xfId="38125"/>
    <cellStyle name="Normal 3 3 6 2 2 6" xfId="58017"/>
    <cellStyle name="Normal 3 3 6 2 3" xfId="6536"/>
    <cellStyle name="Normal 3 3 6 2 3 2" xfId="15487"/>
    <cellStyle name="Normal 3 3 6 2 3 2 2" xfId="50612"/>
    <cellStyle name="Normal 3 3 6 2 3 3" xfId="23476"/>
    <cellStyle name="Normal 3 3 6 2 3 4" xfId="31604"/>
    <cellStyle name="Normal 3 3 6 2 3 5" xfId="39745"/>
    <cellStyle name="Normal 3 3 6 2 3 6" xfId="58018"/>
    <cellStyle name="Normal 3 3 6 2 4" xfId="6537"/>
    <cellStyle name="Normal 3 3 6 2 4 2" xfId="16979"/>
    <cellStyle name="Normal 3 3 6 2 4 2 2" xfId="52104"/>
    <cellStyle name="Normal 3 3 6 2 4 3" xfId="25100"/>
    <cellStyle name="Normal 3 3 6 2 4 4" xfId="33228"/>
    <cellStyle name="Normal 3 3 6 2 4 5" xfId="41369"/>
    <cellStyle name="Normal 3 3 6 2 4 6" xfId="58019"/>
    <cellStyle name="Normal 3 3 6 2 5" xfId="6538"/>
    <cellStyle name="Normal 3 3 6 2 5 2" xfId="12525"/>
    <cellStyle name="Normal 3 3 6 2 5 2 2" xfId="47650"/>
    <cellStyle name="Normal 3 3 6 2 5 3" xfId="20240"/>
    <cellStyle name="Normal 3 3 6 2 5 4" xfId="28368"/>
    <cellStyle name="Normal 3 3 6 2 5 5" xfId="36509"/>
    <cellStyle name="Normal 3 3 6 2 5 6" xfId="58020"/>
    <cellStyle name="Normal 3 3 6 2 6" xfId="10995"/>
    <cellStyle name="Normal 3 3 6 2 6 2" xfId="46148"/>
    <cellStyle name="Normal 3 3 6 2 7" xfId="18604"/>
    <cellStyle name="Normal 3 3 6 2 8" xfId="26732"/>
    <cellStyle name="Normal 3 3 6 2 9" xfId="34873"/>
    <cellStyle name="Normal 3 3 6 3" xfId="6539"/>
    <cellStyle name="Normal 3 3 6 3 2" xfId="13261"/>
    <cellStyle name="Normal 3 3 6 3 2 2" xfId="48386"/>
    <cellStyle name="Normal 3 3 6 3 3" xfId="21047"/>
    <cellStyle name="Normal 3 3 6 3 4" xfId="29175"/>
    <cellStyle name="Normal 3 3 6 3 5" xfId="37316"/>
    <cellStyle name="Normal 3 3 6 3 6" xfId="58021"/>
    <cellStyle name="Normal 3 3 6 4" xfId="6540"/>
    <cellStyle name="Normal 3 3 6 4 2" xfId="14744"/>
    <cellStyle name="Normal 3 3 6 4 2 2" xfId="49869"/>
    <cellStyle name="Normal 3 3 6 4 3" xfId="22667"/>
    <cellStyle name="Normal 3 3 6 4 4" xfId="30795"/>
    <cellStyle name="Normal 3 3 6 4 5" xfId="38936"/>
    <cellStyle name="Normal 3 3 6 4 6" xfId="58022"/>
    <cellStyle name="Normal 3 3 6 5" xfId="6541"/>
    <cellStyle name="Normal 3 3 6 5 2" xfId="16236"/>
    <cellStyle name="Normal 3 3 6 5 2 2" xfId="51361"/>
    <cellStyle name="Normal 3 3 6 5 3" xfId="24291"/>
    <cellStyle name="Normal 3 3 6 5 4" xfId="32419"/>
    <cellStyle name="Normal 3 3 6 5 5" xfId="40560"/>
    <cellStyle name="Normal 3 3 6 5 6" xfId="58023"/>
    <cellStyle name="Normal 3 3 6 6" xfId="6542"/>
    <cellStyle name="Normal 3 3 6 6 2" xfId="11768"/>
    <cellStyle name="Normal 3 3 6 6 2 2" xfId="46905"/>
    <cellStyle name="Normal 3 3 6 6 3" xfId="19431"/>
    <cellStyle name="Normal 3 3 6 6 4" xfId="27559"/>
    <cellStyle name="Normal 3 3 6 6 5" xfId="35700"/>
    <cellStyle name="Normal 3 3 6 6 6" xfId="58024"/>
    <cellStyle name="Normal 3 3 6 7" xfId="10245"/>
    <cellStyle name="Normal 3 3 6 7 2" xfId="45411"/>
    <cellStyle name="Normal 3 3 6 8" xfId="17795"/>
    <cellStyle name="Normal 3 3 6 9" xfId="25923"/>
    <cellStyle name="Normal 3 3 7" xfId="6543"/>
    <cellStyle name="Normal 3 3 7 10" xfId="34126"/>
    <cellStyle name="Normal 3 3 7 11" xfId="58025"/>
    <cellStyle name="Normal 3 3 7 2" xfId="6544"/>
    <cellStyle name="Normal 3 3 7 2 10" xfId="58026"/>
    <cellStyle name="Normal 3 3 7 2 2" xfId="6545"/>
    <cellStyle name="Normal 3 3 7 2 2 2" xfId="14055"/>
    <cellStyle name="Normal 3 3 7 2 2 2 2" xfId="49180"/>
    <cellStyle name="Normal 3 3 7 2 2 3" xfId="21918"/>
    <cellStyle name="Normal 3 3 7 2 2 4" xfId="30046"/>
    <cellStyle name="Normal 3 3 7 2 2 5" xfId="38187"/>
    <cellStyle name="Normal 3 3 7 2 2 6" xfId="58027"/>
    <cellStyle name="Normal 3 3 7 2 3" xfId="6546"/>
    <cellStyle name="Normal 3 3 7 2 3 2" xfId="15543"/>
    <cellStyle name="Normal 3 3 7 2 3 2 2" xfId="50668"/>
    <cellStyle name="Normal 3 3 7 2 3 3" xfId="23538"/>
    <cellStyle name="Normal 3 3 7 2 3 4" xfId="31666"/>
    <cellStyle name="Normal 3 3 7 2 3 5" xfId="39807"/>
    <cellStyle name="Normal 3 3 7 2 3 6" xfId="58028"/>
    <cellStyle name="Normal 3 3 7 2 4" xfId="6547"/>
    <cellStyle name="Normal 3 3 7 2 4 2" xfId="17035"/>
    <cellStyle name="Normal 3 3 7 2 4 2 2" xfId="52160"/>
    <cellStyle name="Normal 3 3 7 2 4 3" xfId="25162"/>
    <cellStyle name="Normal 3 3 7 2 4 4" xfId="33290"/>
    <cellStyle name="Normal 3 3 7 2 4 5" xfId="41431"/>
    <cellStyle name="Normal 3 3 7 2 4 6" xfId="58029"/>
    <cellStyle name="Normal 3 3 7 2 5" xfId="6548"/>
    <cellStyle name="Normal 3 3 7 2 5 2" xfId="12581"/>
    <cellStyle name="Normal 3 3 7 2 5 2 2" xfId="47706"/>
    <cellStyle name="Normal 3 3 7 2 5 3" xfId="20302"/>
    <cellStyle name="Normal 3 3 7 2 5 4" xfId="28430"/>
    <cellStyle name="Normal 3 3 7 2 5 5" xfId="36571"/>
    <cellStyle name="Normal 3 3 7 2 5 6" xfId="58030"/>
    <cellStyle name="Normal 3 3 7 2 6" xfId="11051"/>
    <cellStyle name="Normal 3 3 7 2 6 2" xfId="46204"/>
    <cellStyle name="Normal 3 3 7 2 7" xfId="18666"/>
    <cellStyle name="Normal 3 3 7 2 8" xfId="26794"/>
    <cellStyle name="Normal 3 3 7 2 9" xfId="34935"/>
    <cellStyle name="Normal 3 3 7 3" xfId="6549"/>
    <cellStyle name="Normal 3 3 7 3 2" xfId="13317"/>
    <cellStyle name="Normal 3 3 7 3 2 2" xfId="48442"/>
    <cellStyle name="Normal 3 3 7 3 3" xfId="21109"/>
    <cellStyle name="Normal 3 3 7 3 4" xfId="29237"/>
    <cellStyle name="Normal 3 3 7 3 5" xfId="37378"/>
    <cellStyle name="Normal 3 3 7 3 6" xfId="58031"/>
    <cellStyle name="Normal 3 3 7 4" xfId="6550"/>
    <cellStyle name="Normal 3 3 7 4 2" xfId="14800"/>
    <cellStyle name="Normal 3 3 7 4 2 2" xfId="49925"/>
    <cellStyle name="Normal 3 3 7 4 3" xfId="22729"/>
    <cellStyle name="Normal 3 3 7 4 4" xfId="30857"/>
    <cellStyle name="Normal 3 3 7 4 5" xfId="38998"/>
    <cellStyle name="Normal 3 3 7 4 6" xfId="58032"/>
    <cellStyle name="Normal 3 3 7 5" xfId="6551"/>
    <cellStyle name="Normal 3 3 7 5 2" xfId="16292"/>
    <cellStyle name="Normal 3 3 7 5 2 2" xfId="51417"/>
    <cellStyle name="Normal 3 3 7 5 3" xfId="24353"/>
    <cellStyle name="Normal 3 3 7 5 4" xfId="32481"/>
    <cellStyle name="Normal 3 3 7 5 5" xfId="40622"/>
    <cellStyle name="Normal 3 3 7 5 6" xfId="58033"/>
    <cellStyle name="Normal 3 3 7 6" xfId="6552"/>
    <cellStyle name="Normal 3 3 7 6 2" xfId="11824"/>
    <cellStyle name="Normal 3 3 7 6 2 2" xfId="46961"/>
    <cellStyle name="Normal 3 3 7 6 3" xfId="19493"/>
    <cellStyle name="Normal 3 3 7 6 4" xfId="27621"/>
    <cellStyle name="Normal 3 3 7 6 5" xfId="35762"/>
    <cellStyle name="Normal 3 3 7 6 6" xfId="58034"/>
    <cellStyle name="Normal 3 3 7 7" xfId="10302"/>
    <cellStyle name="Normal 3 3 7 7 2" xfId="45467"/>
    <cellStyle name="Normal 3 3 7 8" xfId="17857"/>
    <cellStyle name="Normal 3 3 7 9" xfId="25985"/>
    <cellStyle name="Normal 3 3 8" xfId="6553"/>
    <cellStyle name="Normal 3 3 8 10" xfId="34193"/>
    <cellStyle name="Normal 3 3 8 11" xfId="58035"/>
    <cellStyle name="Normal 3 3 8 2" xfId="6554"/>
    <cellStyle name="Normal 3 3 8 2 10" xfId="58036"/>
    <cellStyle name="Normal 3 3 8 2 2" xfId="6555"/>
    <cellStyle name="Normal 3 3 8 2 2 2" xfId="14116"/>
    <cellStyle name="Normal 3 3 8 2 2 2 2" xfId="49241"/>
    <cellStyle name="Normal 3 3 8 2 2 3" xfId="21985"/>
    <cellStyle name="Normal 3 3 8 2 2 4" xfId="30113"/>
    <cellStyle name="Normal 3 3 8 2 2 5" xfId="38254"/>
    <cellStyle name="Normal 3 3 8 2 2 6" xfId="58037"/>
    <cellStyle name="Normal 3 3 8 2 3" xfId="6556"/>
    <cellStyle name="Normal 3 3 8 2 3 2" xfId="15604"/>
    <cellStyle name="Normal 3 3 8 2 3 2 2" xfId="50729"/>
    <cellStyle name="Normal 3 3 8 2 3 3" xfId="23605"/>
    <cellStyle name="Normal 3 3 8 2 3 4" xfId="31733"/>
    <cellStyle name="Normal 3 3 8 2 3 5" xfId="39874"/>
    <cellStyle name="Normal 3 3 8 2 3 6" xfId="58038"/>
    <cellStyle name="Normal 3 3 8 2 4" xfId="6557"/>
    <cellStyle name="Normal 3 3 8 2 4 2" xfId="17096"/>
    <cellStyle name="Normal 3 3 8 2 4 2 2" xfId="52221"/>
    <cellStyle name="Normal 3 3 8 2 4 3" xfId="25229"/>
    <cellStyle name="Normal 3 3 8 2 4 4" xfId="33357"/>
    <cellStyle name="Normal 3 3 8 2 4 5" xfId="41498"/>
    <cellStyle name="Normal 3 3 8 2 4 6" xfId="58039"/>
    <cellStyle name="Normal 3 3 8 2 5" xfId="6558"/>
    <cellStyle name="Normal 3 3 8 2 5 2" xfId="12642"/>
    <cellStyle name="Normal 3 3 8 2 5 2 2" xfId="47767"/>
    <cellStyle name="Normal 3 3 8 2 5 3" xfId="20369"/>
    <cellStyle name="Normal 3 3 8 2 5 4" xfId="28497"/>
    <cellStyle name="Normal 3 3 8 2 5 5" xfId="36638"/>
    <cellStyle name="Normal 3 3 8 2 5 6" xfId="58040"/>
    <cellStyle name="Normal 3 3 8 2 6" xfId="11114"/>
    <cellStyle name="Normal 3 3 8 2 6 2" xfId="46265"/>
    <cellStyle name="Normal 3 3 8 2 7" xfId="18733"/>
    <cellStyle name="Normal 3 3 8 2 8" xfId="26861"/>
    <cellStyle name="Normal 3 3 8 2 9" xfId="35002"/>
    <cellStyle name="Normal 3 3 8 3" xfId="6559"/>
    <cellStyle name="Normal 3 3 8 3 2" xfId="13378"/>
    <cellStyle name="Normal 3 3 8 3 2 2" xfId="48503"/>
    <cellStyle name="Normal 3 3 8 3 3" xfId="21176"/>
    <cellStyle name="Normal 3 3 8 3 4" xfId="29304"/>
    <cellStyle name="Normal 3 3 8 3 5" xfId="37445"/>
    <cellStyle name="Normal 3 3 8 3 6" xfId="58041"/>
    <cellStyle name="Normal 3 3 8 4" xfId="6560"/>
    <cellStyle name="Normal 3 3 8 4 2" xfId="14861"/>
    <cellStyle name="Normal 3 3 8 4 2 2" xfId="49986"/>
    <cellStyle name="Normal 3 3 8 4 3" xfId="22796"/>
    <cellStyle name="Normal 3 3 8 4 4" xfId="30924"/>
    <cellStyle name="Normal 3 3 8 4 5" xfId="39065"/>
    <cellStyle name="Normal 3 3 8 4 6" xfId="58042"/>
    <cellStyle name="Normal 3 3 8 5" xfId="6561"/>
    <cellStyle name="Normal 3 3 8 5 2" xfId="16353"/>
    <cellStyle name="Normal 3 3 8 5 2 2" xfId="51478"/>
    <cellStyle name="Normal 3 3 8 5 3" xfId="24420"/>
    <cellStyle name="Normal 3 3 8 5 4" xfId="32548"/>
    <cellStyle name="Normal 3 3 8 5 5" xfId="40689"/>
    <cellStyle name="Normal 3 3 8 5 6" xfId="58043"/>
    <cellStyle name="Normal 3 3 8 6" xfId="6562"/>
    <cellStyle name="Normal 3 3 8 6 2" xfId="11885"/>
    <cellStyle name="Normal 3 3 8 6 2 2" xfId="47022"/>
    <cellStyle name="Normal 3 3 8 6 3" xfId="19560"/>
    <cellStyle name="Normal 3 3 8 6 4" xfId="27688"/>
    <cellStyle name="Normal 3 3 8 6 5" xfId="35829"/>
    <cellStyle name="Normal 3 3 8 6 6" xfId="58044"/>
    <cellStyle name="Normal 3 3 8 7" xfId="10369"/>
    <cellStyle name="Normal 3 3 8 7 2" xfId="45525"/>
    <cellStyle name="Normal 3 3 8 8" xfId="17924"/>
    <cellStyle name="Normal 3 3 8 9" xfId="26052"/>
    <cellStyle name="Normal 3 3 9" xfId="6563"/>
    <cellStyle name="Normal 3 3 9 10" xfId="58045"/>
    <cellStyle name="Normal 3 3 9 2" xfId="6564"/>
    <cellStyle name="Normal 3 3 9 2 2" xfId="13418"/>
    <cellStyle name="Normal 3 3 9 2 2 2" xfId="48543"/>
    <cellStyle name="Normal 3 3 9 2 3" xfId="21216"/>
    <cellStyle name="Normal 3 3 9 2 4" xfId="29344"/>
    <cellStyle name="Normal 3 3 9 2 5" xfId="37485"/>
    <cellStyle name="Normal 3 3 9 2 6" xfId="58046"/>
    <cellStyle name="Normal 3 3 9 3" xfId="6565"/>
    <cellStyle name="Normal 3 3 9 3 2" xfId="14901"/>
    <cellStyle name="Normal 3 3 9 3 2 2" xfId="50026"/>
    <cellStyle name="Normal 3 3 9 3 3" xfId="22836"/>
    <cellStyle name="Normal 3 3 9 3 4" xfId="30964"/>
    <cellStyle name="Normal 3 3 9 3 5" xfId="39105"/>
    <cellStyle name="Normal 3 3 9 3 6" xfId="58047"/>
    <cellStyle name="Normal 3 3 9 4" xfId="6566"/>
    <cellStyle name="Normal 3 3 9 4 2" xfId="16393"/>
    <cellStyle name="Normal 3 3 9 4 2 2" xfId="51518"/>
    <cellStyle name="Normal 3 3 9 4 3" xfId="24460"/>
    <cellStyle name="Normal 3 3 9 4 4" xfId="32588"/>
    <cellStyle name="Normal 3 3 9 4 5" xfId="40729"/>
    <cellStyle name="Normal 3 3 9 4 6" xfId="58048"/>
    <cellStyle name="Normal 3 3 9 5" xfId="6567"/>
    <cellStyle name="Normal 3 3 9 5 2" xfId="11963"/>
    <cellStyle name="Normal 3 3 9 5 2 2" xfId="47095"/>
    <cellStyle name="Normal 3 3 9 5 3" xfId="19637"/>
    <cellStyle name="Normal 3 3 9 5 4" xfId="27765"/>
    <cellStyle name="Normal 3 3 9 5 5" xfId="35906"/>
    <cellStyle name="Normal 3 3 9 5 6" xfId="58049"/>
    <cellStyle name="Normal 3 3 9 6" xfId="10409"/>
    <cellStyle name="Normal 3 3 9 6 2" xfId="45562"/>
    <cellStyle name="Normal 3 3 9 7" xfId="17964"/>
    <cellStyle name="Normal 3 3 9 8" xfId="26092"/>
    <cellStyle name="Normal 3 3 9 9" xfId="34233"/>
    <cellStyle name="Normal 3 4" xfId="6568"/>
    <cellStyle name="Normal 3 4 10" xfId="984"/>
    <cellStyle name="Normal 3 4 10 2" xfId="42027"/>
    <cellStyle name="Normal 3 4 11" xfId="17164"/>
    <cellStyle name="Normal 3 4 12" xfId="25292"/>
    <cellStyle name="Normal 3 4 13" xfId="33420"/>
    <cellStyle name="Normal 3 4 14" xfId="58050"/>
    <cellStyle name="Normal 3 4 2" xfId="6569"/>
    <cellStyle name="Normal 3 4 2 10" xfId="25338"/>
    <cellStyle name="Normal 3 4 2 11" xfId="33466"/>
    <cellStyle name="Normal 3 4 2 12" xfId="58051"/>
    <cellStyle name="Normal 3 4 2 2" xfId="6570"/>
    <cellStyle name="Normal 3 4 2 2 10" xfId="33778"/>
    <cellStyle name="Normal 3 4 2 2 11" xfId="58052"/>
    <cellStyle name="Normal 3 4 2 2 2" xfId="6571"/>
    <cellStyle name="Normal 3 4 2 2 2 10" xfId="58053"/>
    <cellStyle name="Normal 3 4 2 2 2 2" xfId="6572"/>
    <cellStyle name="Normal 3 4 2 2 2 2 2" xfId="13743"/>
    <cellStyle name="Normal 3 4 2 2 2 2 2 2" xfId="48868"/>
    <cellStyle name="Normal 3 4 2 2 2 2 3" xfId="21570"/>
    <cellStyle name="Normal 3 4 2 2 2 2 4" xfId="29698"/>
    <cellStyle name="Normal 3 4 2 2 2 2 5" xfId="37839"/>
    <cellStyle name="Normal 3 4 2 2 2 2 6" xfId="58054"/>
    <cellStyle name="Normal 3 4 2 2 2 3" xfId="6573"/>
    <cellStyle name="Normal 3 4 2 2 2 3 2" xfId="15231"/>
    <cellStyle name="Normal 3 4 2 2 2 3 2 2" xfId="50356"/>
    <cellStyle name="Normal 3 4 2 2 2 3 3" xfId="23190"/>
    <cellStyle name="Normal 3 4 2 2 2 3 4" xfId="31318"/>
    <cellStyle name="Normal 3 4 2 2 2 3 5" xfId="39459"/>
    <cellStyle name="Normal 3 4 2 2 2 3 6" xfId="58055"/>
    <cellStyle name="Normal 3 4 2 2 2 4" xfId="6574"/>
    <cellStyle name="Normal 3 4 2 2 2 4 2" xfId="16723"/>
    <cellStyle name="Normal 3 4 2 2 2 4 2 2" xfId="51848"/>
    <cellStyle name="Normal 3 4 2 2 2 4 3" xfId="24814"/>
    <cellStyle name="Normal 3 4 2 2 2 4 4" xfId="32942"/>
    <cellStyle name="Normal 3 4 2 2 2 4 5" xfId="41083"/>
    <cellStyle name="Normal 3 4 2 2 2 4 6" xfId="58056"/>
    <cellStyle name="Normal 3 4 2 2 2 5" xfId="6575"/>
    <cellStyle name="Normal 3 4 2 2 2 5 2" xfId="12269"/>
    <cellStyle name="Normal 3 4 2 2 2 5 2 2" xfId="47394"/>
    <cellStyle name="Normal 3 4 2 2 2 5 3" xfId="19954"/>
    <cellStyle name="Normal 3 4 2 2 2 5 4" xfId="28082"/>
    <cellStyle name="Normal 3 4 2 2 2 5 5" xfId="36223"/>
    <cellStyle name="Normal 3 4 2 2 2 5 6" xfId="58057"/>
    <cellStyle name="Normal 3 4 2 2 2 6" xfId="10739"/>
    <cellStyle name="Normal 3 4 2 2 2 6 2" xfId="45892"/>
    <cellStyle name="Normal 3 4 2 2 2 7" xfId="18318"/>
    <cellStyle name="Normal 3 4 2 2 2 8" xfId="26446"/>
    <cellStyle name="Normal 3 4 2 2 2 9" xfId="34587"/>
    <cellStyle name="Normal 3 4 2 2 3" xfId="6576"/>
    <cellStyle name="Normal 3 4 2 2 3 2" xfId="13010"/>
    <cellStyle name="Normal 3 4 2 2 3 2 2" xfId="48135"/>
    <cellStyle name="Normal 3 4 2 2 3 3" xfId="20761"/>
    <cellStyle name="Normal 3 4 2 2 3 4" xfId="28889"/>
    <cellStyle name="Normal 3 4 2 2 3 5" xfId="37030"/>
    <cellStyle name="Normal 3 4 2 2 3 6" xfId="58058"/>
    <cellStyle name="Normal 3 4 2 2 4" xfId="6577"/>
    <cellStyle name="Normal 3 4 2 2 4 2" xfId="14488"/>
    <cellStyle name="Normal 3 4 2 2 4 2 2" xfId="49613"/>
    <cellStyle name="Normal 3 4 2 2 4 3" xfId="22381"/>
    <cellStyle name="Normal 3 4 2 2 4 4" xfId="30509"/>
    <cellStyle name="Normal 3 4 2 2 4 5" xfId="38650"/>
    <cellStyle name="Normal 3 4 2 2 4 6" xfId="58059"/>
    <cellStyle name="Normal 3 4 2 2 5" xfId="6578"/>
    <cellStyle name="Normal 3 4 2 2 5 2" xfId="15980"/>
    <cellStyle name="Normal 3 4 2 2 5 2 2" xfId="51105"/>
    <cellStyle name="Normal 3 4 2 2 5 3" xfId="24005"/>
    <cellStyle name="Normal 3 4 2 2 5 4" xfId="32133"/>
    <cellStyle name="Normal 3 4 2 2 5 5" xfId="40274"/>
    <cellStyle name="Normal 3 4 2 2 5 6" xfId="58060"/>
    <cellStyle name="Normal 3 4 2 2 6" xfId="6579"/>
    <cellStyle name="Normal 3 4 2 2 6 2" xfId="11512"/>
    <cellStyle name="Normal 3 4 2 2 6 2 2" xfId="46649"/>
    <cellStyle name="Normal 3 4 2 2 6 3" xfId="19145"/>
    <cellStyle name="Normal 3 4 2 2 6 4" xfId="27273"/>
    <cellStyle name="Normal 3 4 2 2 6 5" xfId="35414"/>
    <cellStyle name="Normal 3 4 2 2 6 6" xfId="58061"/>
    <cellStyle name="Normal 3 4 2 2 7" xfId="9968"/>
    <cellStyle name="Normal 3 4 2 2 7 2" xfId="45157"/>
    <cellStyle name="Normal 3 4 2 2 8" xfId="17509"/>
    <cellStyle name="Normal 3 4 2 2 9" xfId="25637"/>
    <cellStyle name="Normal 3 4 2 3" xfId="6580"/>
    <cellStyle name="Normal 3 4 2 3 10" xfId="58062"/>
    <cellStyle name="Normal 3 4 2 3 2" xfId="6581"/>
    <cellStyle name="Normal 3 4 2 3 2 2" xfId="13473"/>
    <cellStyle name="Normal 3 4 2 3 2 2 2" xfId="48598"/>
    <cellStyle name="Normal 3 4 2 3 2 3" xfId="21271"/>
    <cellStyle name="Normal 3 4 2 3 2 4" xfId="29399"/>
    <cellStyle name="Normal 3 4 2 3 2 5" xfId="37540"/>
    <cellStyle name="Normal 3 4 2 3 2 6" xfId="58063"/>
    <cellStyle name="Normal 3 4 2 3 3" xfId="6582"/>
    <cellStyle name="Normal 3 4 2 3 3 2" xfId="14956"/>
    <cellStyle name="Normal 3 4 2 3 3 2 2" xfId="50081"/>
    <cellStyle name="Normal 3 4 2 3 3 3" xfId="22891"/>
    <cellStyle name="Normal 3 4 2 3 3 4" xfId="31019"/>
    <cellStyle name="Normal 3 4 2 3 3 5" xfId="39160"/>
    <cellStyle name="Normal 3 4 2 3 3 6" xfId="58064"/>
    <cellStyle name="Normal 3 4 2 3 4" xfId="6583"/>
    <cellStyle name="Normal 3 4 2 3 4 2" xfId="16448"/>
    <cellStyle name="Normal 3 4 2 3 4 2 2" xfId="51573"/>
    <cellStyle name="Normal 3 4 2 3 4 3" xfId="24515"/>
    <cellStyle name="Normal 3 4 2 3 4 4" xfId="32643"/>
    <cellStyle name="Normal 3 4 2 3 4 5" xfId="40784"/>
    <cellStyle name="Normal 3 4 2 3 4 6" xfId="58065"/>
    <cellStyle name="Normal 3 4 2 3 5" xfId="6584"/>
    <cellStyle name="Normal 3 4 2 3 5 2" xfId="12019"/>
    <cellStyle name="Normal 3 4 2 3 5 2 2" xfId="47150"/>
    <cellStyle name="Normal 3 4 2 3 5 3" xfId="19692"/>
    <cellStyle name="Normal 3 4 2 3 5 4" xfId="27820"/>
    <cellStyle name="Normal 3 4 2 3 5 5" xfId="35961"/>
    <cellStyle name="Normal 3 4 2 3 5 6" xfId="58066"/>
    <cellStyle name="Normal 3 4 2 3 6" xfId="10464"/>
    <cellStyle name="Normal 3 4 2 3 6 2" xfId="45617"/>
    <cellStyle name="Normal 3 4 2 3 7" xfId="18019"/>
    <cellStyle name="Normal 3 4 2 3 8" xfId="26147"/>
    <cellStyle name="Normal 3 4 2 3 9" xfId="34288"/>
    <cellStyle name="Normal 3 4 2 4" xfId="6585"/>
    <cellStyle name="Normal 3 4 2 4 2" xfId="12735"/>
    <cellStyle name="Normal 3 4 2 4 2 2" xfId="47860"/>
    <cellStyle name="Normal 3 4 2 4 3" xfId="20462"/>
    <cellStyle name="Normal 3 4 2 4 4" xfId="28590"/>
    <cellStyle name="Normal 3 4 2 4 5" xfId="36731"/>
    <cellStyle name="Normal 3 4 2 4 6" xfId="58067"/>
    <cellStyle name="Normal 3 4 2 5" xfId="6586"/>
    <cellStyle name="Normal 3 4 2 5 2" xfId="14213"/>
    <cellStyle name="Normal 3 4 2 5 2 2" xfId="49338"/>
    <cellStyle name="Normal 3 4 2 5 3" xfId="22082"/>
    <cellStyle name="Normal 3 4 2 5 4" xfId="30210"/>
    <cellStyle name="Normal 3 4 2 5 5" xfId="38351"/>
    <cellStyle name="Normal 3 4 2 5 6" xfId="58068"/>
    <cellStyle name="Normal 3 4 2 6" xfId="6587"/>
    <cellStyle name="Normal 3 4 2 6 2" xfId="15705"/>
    <cellStyle name="Normal 3 4 2 6 2 2" xfId="50830"/>
    <cellStyle name="Normal 3 4 2 6 3" xfId="23706"/>
    <cellStyle name="Normal 3 4 2 6 4" xfId="31834"/>
    <cellStyle name="Normal 3 4 2 6 5" xfId="39975"/>
    <cellStyle name="Normal 3 4 2 6 6" xfId="58069"/>
    <cellStyle name="Normal 3 4 2 7" xfId="6588"/>
    <cellStyle name="Normal 3 4 2 7 2" xfId="11245"/>
    <cellStyle name="Normal 3 4 2 7 2 2" xfId="46384"/>
    <cellStyle name="Normal 3 4 2 7 3" xfId="18858"/>
    <cellStyle name="Normal 3 4 2 7 4" xfId="26986"/>
    <cellStyle name="Normal 3 4 2 7 5" xfId="35127"/>
    <cellStyle name="Normal 3 4 2 7 6" xfId="58070"/>
    <cellStyle name="Normal 3 4 2 8" xfId="9601"/>
    <cellStyle name="Normal 3 4 2 8 2" xfId="44883"/>
    <cellStyle name="Normal 3 4 2 9" xfId="17210"/>
    <cellStyle name="Normal 3 4 3" xfId="6589"/>
    <cellStyle name="Normal 3 4 3 10" xfId="33732"/>
    <cellStyle name="Normal 3 4 3 11" xfId="58071"/>
    <cellStyle name="Normal 3 4 3 2" xfId="6590"/>
    <cellStyle name="Normal 3 4 3 2 10" xfId="58072"/>
    <cellStyle name="Normal 3 4 3 2 2" xfId="6591"/>
    <cellStyle name="Normal 3 4 3 2 2 2" xfId="13697"/>
    <cellStyle name="Normal 3 4 3 2 2 2 2" xfId="48822"/>
    <cellStyle name="Normal 3 4 3 2 2 3" xfId="21524"/>
    <cellStyle name="Normal 3 4 3 2 2 4" xfId="29652"/>
    <cellStyle name="Normal 3 4 3 2 2 5" xfId="37793"/>
    <cellStyle name="Normal 3 4 3 2 2 6" xfId="58073"/>
    <cellStyle name="Normal 3 4 3 2 3" xfId="6592"/>
    <cellStyle name="Normal 3 4 3 2 3 2" xfId="15185"/>
    <cellStyle name="Normal 3 4 3 2 3 2 2" xfId="50310"/>
    <cellStyle name="Normal 3 4 3 2 3 3" xfId="23144"/>
    <cellStyle name="Normal 3 4 3 2 3 4" xfId="31272"/>
    <cellStyle name="Normal 3 4 3 2 3 5" xfId="39413"/>
    <cellStyle name="Normal 3 4 3 2 3 6" xfId="58074"/>
    <cellStyle name="Normal 3 4 3 2 4" xfId="6593"/>
    <cellStyle name="Normal 3 4 3 2 4 2" xfId="16677"/>
    <cellStyle name="Normal 3 4 3 2 4 2 2" xfId="51802"/>
    <cellStyle name="Normal 3 4 3 2 4 3" xfId="24768"/>
    <cellStyle name="Normal 3 4 3 2 4 4" xfId="32896"/>
    <cellStyle name="Normal 3 4 3 2 4 5" xfId="41037"/>
    <cellStyle name="Normal 3 4 3 2 4 6" xfId="58075"/>
    <cellStyle name="Normal 3 4 3 2 5" xfId="6594"/>
    <cellStyle name="Normal 3 4 3 2 5 2" xfId="12223"/>
    <cellStyle name="Normal 3 4 3 2 5 2 2" xfId="47348"/>
    <cellStyle name="Normal 3 4 3 2 5 3" xfId="19908"/>
    <cellStyle name="Normal 3 4 3 2 5 4" xfId="28036"/>
    <cellStyle name="Normal 3 4 3 2 5 5" xfId="36177"/>
    <cellStyle name="Normal 3 4 3 2 5 6" xfId="58076"/>
    <cellStyle name="Normal 3 4 3 2 6" xfId="10693"/>
    <cellStyle name="Normal 3 4 3 2 6 2" xfId="45846"/>
    <cellStyle name="Normal 3 4 3 2 7" xfId="18272"/>
    <cellStyle name="Normal 3 4 3 2 8" xfId="26400"/>
    <cellStyle name="Normal 3 4 3 2 9" xfId="34541"/>
    <cellStyle name="Normal 3 4 3 3" xfId="6595"/>
    <cellStyle name="Normal 3 4 3 3 2" xfId="12964"/>
    <cellStyle name="Normal 3 4 3 3 2 2" xfId="48089"/>
    <cellStyle name="Normal 3 4 3 3 3" xfId="20715"/>
    <cellStyle name="Normal 3 4 3 3 4" xfId="28843"/>
    <cellStyle name="Normal 3 4 3 3 5" xfId="36984"/>
    <cellStyle name="Normal 3 4 3 3 6" xfId="58077"/>
    <cellStyle name="Normal 3 4 3 4" xfId="6596"/>
    <cellStyle name="Normal 3 4 3 4 2" xfId="14442"/>
    <cellStyle name="Normal 3 4 3 4 2 2" xfId="49567"/>
    <cellStyle name="Normal 3 4 3 4 3" xfId="22335"/>
    <cellStyle name="Normal 3 4 3 4 4" xfId="30463"/>
    <cellStyle name="Normal 3 4 3 4 5" xfId="38604"/>
    <cellStyle name="Normal 3 4 3 4 6" xfId="58078"/>
    <cellStyle name="Normal 3 4 3 5" xfId="6597"/>
    <cellStyle name="Normal 3 4 3 5 2" xfId="15934"/>
    <cellStyle name="Normal 3 4 3 5 2 2" xfId="51059"/>
    <cellStyle name="Normal 3 4 3 5 3" xfId="23959"/>
    <cellStyle name="Normal 3 4 3 5 4" xfId="32087"/>
    <cellStyle name="Normal 3 4 3 5 5" xfId="40228"/>
    <cellStyle name="Normal 3 4 3 5 6" xfId="58079"/>
    <cellStyle name="Normal 3 4 3 6" xfId="6598"/>
    <cellStyle name="Normal 3 4 3 6 2" xfId="11466"/>
    <cellStyle name="Normal 3 4 3 6 2 2" xfId="46603"/>
    <cellStyle name="Normal 3 4 3 6 3" xfId="19099"/>
    <cellStyle name="Normal 3 4 3 6 4" xfId="27227"/>
    <cellStyle name="Normal 3 4 3 6 5" xfId="35368"/>
    <cellStyle name="Normal 3 4 3 6 6" xfId="58080"/>
    <cellStyle name="Normal 3 4 3 7" xfId="9922"/>
    <cellStyle name="Normal 3 4 3 7 2" xfId="45111"/>
    <cellStyle name="Normal 3 4 3 8" xfId="17463"/>
    <cellStyle name="Normal 3 4 3 9" xfId="25591"/>
    <cellStyle name="Normal 3 4 4" xfId="6599"/>
    <cellStyle name="Normal 3 4 4 10" xfId="58081"/>
    <cellStyle name="Normal 3 4 4 2" xfId="6600"/>
    <cellStyle name="Normal 3 4 4 2 2" xfId="13427"/>
    <cellStyle name="Normal 3 4 4 2 2 2" xfId="48552"/>
    <cellStyle name="Normal 3 4 4 2 3" xfId="21225"/>
    <cellStyle name="Normal 3 4 4 2 4" xfId="29353"/>
    <cellStyle name="Normal 3 4 4 2 5" xfId="37494"/>
    <cellStyle name="Normal 3 4 4 2 6" xfId="58082"/>
    <cellStyle name="Normal 3 4 4 3" xfId="6601"/>
    <cellStyle name="Normal 3 4 4 3 2" xfId="14910"/>
    <cellStyle name="Normal 3 4 4 3 2 2" xfId="50035"/>
    <cellStyle name="Normal 3 4 4 3 3" xfId="22845"/>
    <cellStyle name="Normal 3 4 4 3 4" xfId="30973"/>
    <cellStyle name="Normal 3 4 4 3 5" xfId="39114"/>
    <cellStyle name="Normal 3 4 4 3 6" xfId="58083"/>
    <cellStyle name="Normal 3 4 4 4" xfId="6602"/>
    <cellStyle name="Normal 3 4 4 4 2" xfId="16402"/>
    <cellStyle name="Normal 3 4 4 4 2 2" xfId="51527"/>
    <cellStyle name="Normal 3 4 4 4 3" xfId="24469"/>
    <cellStyle name="Normal 3 4 4 4 4" xfId="32597"/>
    <cellStyle name="Normal 3 4 4 4 5" xfId="40738"/>
    <cellStyle name="Normal 3 4 4 4 6" xfId="58084"/>
    <cellStyle name="Normal 3 4 4 5" xfId="6603"/>
    <cellStyle name="Normal 3 4 4 5 2" xfId="11973"/>
    <cellStyle name="Normal 3 4 4 5 2 2" xfId="47104"/>
    <cellStyle name="Normal 3 4 4 5 3" xfId="19646"/>
    <cellStyle name="Normal 3 4 4 5 4" xfId="27774"/>
    <cellStyle name="Normal 3 4 4 5 5" xfId="35915"/>
    <cellStyle name="Normal 3 4 4 5 6" xfId="58085"/>
    <cellStyle name="Normal 3 4 4 6" xfId="10418"/>
    <cellStyle name="Normal 3 4 4 6 2" xfId="45571"/>
    <cellStyle name="Normal 3 4 4 7" xfId="17973"/>
    <cellStyle name="Normal 3 4 4 8" xfId="26101"/>
    <cellStyle name="Normal 3 4 4 9" xfId="34242"/>
    <cellStyle name="Normal 3 4 5" xfId="6604"/>
    <cellStyle name="Normal 3 4 5 2" xfId="12689"/>
    <cellStyle name="Normal 3 4 5 2 2" xfId="47814"/>
    <cellStyle name="Normal 3 4 5 3" xfId="20416"/>
    <cellStyle name="Normal 3 4 5 4" xfId="28544"/>
    <cellStyle name="Normal 3 4 5 5" xfId="36685"/>
    <cellStyle name="Normal 3 4 5 6" xfId="58086"/>
    <cellStyle name="Normal 3 4 6" xfId="6605"/>
    <cellStyle name="Normal 3 4 6 2" xfId="14167"/>
    <cellStyle name="Normal 3 4 6 2 2" xfId="49292"/>
    <cellStyle name="Normal 3 4 6 3" xfId="22036"/>
    <cellStyle name="Normal 3 4 6 4" xfId="30164"/>
    <cellStyle name="Normal 3 4 6 5" xfId="38305"/>
    <cellStyle name="Normal 3 4 6 6" xfId="58087"/>
    <cellStyle name="Normal 3 4 7" xfId="6606"/>
    <cellStyle name="Normal 3 4 7 2" xfId="15659"/>
    <cellStyle name="Normal 3 4 7 2 2" xfId="50784"/>
    <cellStyle name="Normal 3 4 7 3" xfId="23660"/>
    <cellStyle name="Normal 3 4 7 4" xfId="31788"/>
    <cellStyle name="Normal 3 4 7 5" xfId="39929"/>
    <cellStyle name="Normal 3 4 7 6" xfId="58088"/>
    <cellStyle name="Normal 3 4 8" xfId="6607"/>
    <cellStyle name="Normal 3 4 8 2" xfId="11199"/>
    <cellStyle name="Normal 3 4 8 2 2" xfId="46338"/>
    <cellStyle name="Normal 3 4 8 3" xfId="18812"/>
    <cellStyle name="Normal 3 4 8 4" xfId="26940"/>
    <cellStyle name="Normal 3 4 8 5" xfId="35081"/>
    <cellStyle name="Normal 3 4 8 6" xfId="58089"/>
    <cellStyle name="Normal 3 4 9" xfId="6608"/>
    <cellStyle name="Normal 3 5" xfId="6609"/>
    <cellStyle name="Normal 3 5 10" xfId="473"/>
    <cellStyle name="Normal 3 5 10 2" xfId="33591"/>
    <cellStyle name="Normal 3 5 11" xfId="17176"/>
    <cellStyle name="Normal 3 5 12" xfId="25304"/>
    <cellStyle name="Normal 3 5 13" xfId="33432"/>
    <cellStyle name="Normal 3 5 14" xfId="58090"/>
    <cellStyle name="Normal 3 5 2" xfId="6610"/>
    <cellStyle name="Normal 3 5 2 10" xfId="25350"/>
    <cellStyle name="Normal 3 5 2 11" xfId="33478"/>
    <cellStyle name="Normal 3 5 2 12" xfId="58091"/>
    <cellStyle name="Normal 3 5 2 2" xfId="6611"/>
    <cellStyle name="Normal 3 5 2 2 10" xfId="33790"/>
    <cellStyle name="Normal 3 5 2 2 11" xfId="58092"/>
    <cellStyle name="Normal 3 5 2 2 2" xfId="6612"/>
    <cellStyle name="Normal 3 5 2 2 2 10" xfId="58093"/>
    <cellStyle name="Normal 3 5 2 2 2 2" xfId="6613"/>
    <cellStyle name="Normal 3 5 2 2 2 2 2" xfId="13755"/>
    <cellStyle name="Normal 3 5 2 2 2 2 2 2" xfId="48880"/>
    <cellStyle name="Normal 3 5 2 2 2 2 3" xfId="21582"/>
    <cellStyle name="Normal 3 5 2 2 2 2 4" xfId="29710"/>
    <cellStyle name="Normal 3 5 2 2 2 2 5" xfId="37851"/>
    <cellStyle name="Normal 3 5 2 2 2 2 6" xfId="58094"/>
    <cellStyle name="Normal 3 5 2 2 2 3" xfId="6614"/>
    <cellStyle name="Normal 3 5 2 2 2 3 2" xfId="15243"/>
    <cellStyle name="Normal 3 5 2 2 2 3 2 2" xfId="50368"/>
    <cellStyle name="Normal 3 5 2 2 2 3 3" xfId="23202"/>
    <cellStyle name="Normal 3 5 2 2 2 3 4" xfId="31330"/>
    <cellStyle name="Normal 3 5 2 2 2 3 5" xfId="39471"/>
    <cellStyle name="Normal 3 5 2 2 2 3 6" xfId="58095"/>
    <cellStyle name="Normal 3 5 2 2 2 4" xfId="6615"/>
    <cellStyle name="Normal 3 5 2 2 2 4 2" xfId="16735"/>
    <cellStyle name="Normal 3 5 2 2 2 4 2 2" xfId="51860"/>
    <cellStyle name="Normal 3 5 2 2 2 4 3" xfId="24826"/>
    <cellStyle name="Normal 3 5 2 2 2 4 4" xfId="32954"/>
    <cellStyle name="Normal 3 5 2 2 2 4 5" xfId="41095"/>
    <cellStyle name="Normal 3 5 2 2 2 4 6" xfId="58096"/>
    <cellStyle name="Normal 3 5 2 2 2 5" xfId="6616"/>
    <cellStyle name="Normal 3 5 2 2 2 5 2" xfId="12281"/>
    <cellStyle name="Normal 3 5 2 2 2 5 2 2" xfId="47406"/>
    <cellStyle name="Normal 3 5 2 2 2 5 3" xfId="19966"/>
    <cellStyle name="Normal 3 5 2 2 2 5 4" xfId="28094"/>
    <cellStyle name="Normal 3 5 2 2 2 5 5" xfId="36235"/>
    <cellStyle name="Normal 3 5 2 2 2 5 6" xfId="58097"/>
    <cellStyle name="Normal 3 5 2 2 2 6" xfId="10751"/>
    <cellStyle name="Normal 3 5 2 2 2 6 2" xfId="45904"/>
    <cellStyle name="Normal 3 5 2 2 2 7" xfId="18330"/>
    <cellStyle name="Normal 3 5 2 2 2 8" xfId="26458"/>
    <cellStyle name="Normal 3 5 2 2 2 9" xfId="34599"/>
    <cellStyle name="Normal 3 5 2 2 3" xfId="6617"/>
    <cellStyle name="Normal 3 5 2 2 3 2" xfId="13022"/>
    <cellStyle name="Normal 3 5 2 2 3 2 2" xfId="48147"/>
    <cellStyle name="Normal 3 5 2 2 3 3" xfId="20773"/>
    <cellStyle name="Normal 3 5 2 2 3 4" xfId="28901"/>
    <cellStyle name="Normal 3 5 2 2 3 5" xfId="37042"/>
    <cellStyle name="Normal 3 5 2 2 3 6" xfId="58098"/>
    <cellStyle name="Normal 3 5 2 2 4" xfId="6618"/>
    <cellStyle name="Normal 3 5 2 2 4 2" xfId="14500"/>
    <cellStyle name="Normal 3 5 2 2 4 2 2" xfId="49625"/>
    <cellStyle name="Normal 3 5 2 2 4 3" xfId="22393"/>
    <cellStyle name="Normal 3 5 2 2 4 4" xfId="30521"/>
    <cellStyle name="Normal 3 5 2 2 4 5" xfId="38662"/>
    <cellStyle name="Normal 3 5 2 2 4 6" xfId="58099"/>
    <cellStyle name="Normal 3 5 2 2 5" xfId="6619"/>
    <cellStyle name="Normal 3 5 2 2 5 2" xfId="15992"/>
    <cellStyle name="Normal 3 5 2 2 5 2 2" xfId="51117"/>
    <cellStyle name="Normal 3 5 2 2 5 3" xfId="24017"/>
    <cellStyle name="Normal 3 5 2 2 5 4" xfId="32145"/>
    <cellStyle name="Normal 3 5 2 2 5 5" xfId="40286"/>
    <cellStyle name="Normal 3 5 2 2 5 6" xfId="58100"/>
    <cellStyle name="Normal 3 5 2 2 6" xfId="6620"/>
    <cellStyle name="Normal 3 5 2 2 6 2" xfId="11524"/>
    <cellStyle name="Normal 3 5 2 2 6 2 2" xfId="46661"/>
    <cellStyle name="Normal 3 5 2 2 6 3" xfId="19157"/>
    <cellStyle name="Normal 3 5 2 2 6 4" xfId="27285"/>
    <cellStyle name="Normal 3 5 2 2 6 5" xfId="35426"/>
    <cellStyle name="Normal 3 5 2 2 6 6" xfId="58101"/>
    <cellStyle name="Normal 3 5 2 2 7" xfId="9980"/>
    <cellStyle name="Normal 3 5 2 2 7 2" xfId="45169"/>
    <cellStyle name="Normal 3 5 2 2 8" xfId="17521"/>
    <cellStyle name="Normal 3 5 2 2 9" xfId="25649"/>
    <cellStyle name="Normal 3 5 2 3" xfId="6621"/>
    <cellStyle name="Normal 3 5 2 3 10" xfId="58102"/>
    <cellStyle name="Normal 3 5 2 3 2" xfId="6622"/>
    <cellStyle name="Normal 3 5 2 3 2 2" xfId="13485"/>
    <cellStyle name="Normal 3 5 2 3 2 2 2" xfId="48610"/>
    <cellStyle name="Normal 3 5 2 3 2 3" xfId="21283"/>
    <cellStyle name="Normal 3 5 2 3 2 4" xfId="29411"/>
    <cellStyle name="Normal 3 5 2 3 2 5" xfId="37552"/>
    <cellStyle name="Normal 3 5 2 3 2 6" xfId="58103"/>
    <cellStyle name="Normal 3 5 2 3 3" xfId="6623"/>
    <cellStyle name="Normal 3 5 2 3 3 2" xfId="14968"/>
    <cellStyle name="Normal 3 5 2 3 3 2 2" xfId="50093"/>
    <cellStyle name="Normal 3 5 2 3 3 3" xfId="22903"/>
    <cellStyle name="Normal 3 5 2 3 3 4" xfId="31031"/>
    <cellStyle name="Normal 3 5 2 3 3 5" xfId="39172"/>
    <cellStyle name="Normal 3 5 2 3 3 6" xfId="58104"/>
    <cellStyle name="Normal 3 5 2 3 4" xfId="6624"/>
    <cellStyle name="Normal 3 5 2 3 4 2" xfId="16460"/>
    <cellStyle name="Normal 3 5 2 3 4 2 2" xfId="51585"/>
    <cellStyle name="Normal 3 5 2 3 4 3" xfId="24527"/>
    <cellStyle name="Normal 3 5 2 3 4 4" xfId="32655"/>
    <cellStyle name="Normal 3 5 2 3 4 5" xfId="40796"/>
    <cellStyle name="Normal 3 5 2 3 4 6" xfId="58105"/>
    <cellStyle name="Normal 3 5 2 3 5" xfId="6625"/>
    <cellStyle name="Normal 3 5 2 3 5 2" xfId="12031"/>
    <cellStyle name="Normal 3 5 2 3 5 2 2" xfId="47162"/>
    <cellStyle name="Normal 3 5 2 3 5 3" xfId="19704"/>
    <cellStyle name="Normal 3 5 2 3 5 4" xfId="27832"/>
    <cellStyle name="Normal 3 5 2 3 5 5" xfId="35973"/>
    <cellStyle name="Normal 3 5 2 3 5 6" xfId="58106"/>
    <cellStyle name="Normal 3 5 2 3 6" xfId="10476"/>
    <cellStyle name="Normal 3 5 2 3 6 2" xfId="45629"/>
    <cellStyle name="Normal 3 5 2 3 7" xfId="18031"/>
    <cellStyle name="Normal 3 5 2 3 8" xfId="26159"/>
    <cellStyle name="Normal 3 5 2 3 9" xfId="34300"/>
    <cellStyle name="Normal 3 5 2 4" xfId="6626"/>
    <cellStyle name="Normal 3 5 2 4 2" xfId="12747"/>
    <cellStyle name="Normal 3 5 2 4 2 2" xfId="47872"/>
    <cellStyle name="Normal 3 5 2 4 3" xfId="20474"/>
    <cellStyle name="Normal 3 5 2 4 4" xfId="28602"/>
    <cellStyle name="Normal 3 5 2 4 5" xfId="36743"/>
    <cellStyle name="Normal 3 5 2 4 6" xfId="58107"/>
    <cellStyle name="Normal 3 5 2 5" xfId="6627"/>
    <cellStyle name="Normal 3 5 2 5 2" xfId="14225"/>
    <cellStyle name="Normal 3 5 2 5 2 2" xfId="49350"/>
    <cellStyle name="Normal 3 5 2 5 3" xfId="22094"/>
    <cellStyle name="Normal 3 5 2 5 4" xfId="30222"/>
    <cellStyle name="Normal 3 5 2 5 5" xfId="38363"/>
    <cellStyle name="Normal 3 5 2 5 6" xfId="58108"/>
    <cellStyle name="Normal 3 5 2 6" xfId="6628"/>
    <cellStyle name="Normal 3 5 2 6 2" xfId="15717"/>
    <cellStyle name="Normal 3 5 2 6 2 2" xfId="50842"/>
    <cellStyle name="Normal 3 5 2 6 3" xfId="23718"/>
    <cellStyle name="Normal 3 5 2 6 4" xfId="31846"/>
    <cellStyle name="Normal 3 5 2 6 5" xfId="39987"/>
    <cellStyle name="Normal 3 5 2 6 6" xfId="58109"/>
    <cellStyle name="Normal 3 5 2 7" xfId="6629"/>
    <cellStyle name="Normal 3 5 2 7 2" xfId="11257"/>
    <cellStyle name="Normal 3 5 2 7 2 2" xfId="46396"/>
    <cellStyle name="Normal 3 5 2 7 3" xfId="18870"/>
    <cellStyle name="Normal 3 5 2 7 4" xfId="26998"/>
    <cellStyle name="Normal 3 5 2 7 5" xfId="35139"/>
    <cellStyle name="Normal 3 5 2 7 6" xfId="58110"/>
    <cellStyle name="Normal 3 5 2 8" xfId="9613"/>
    <cellStyle name="Normal 3 5 2 8 2" xfId="44895"/>
    <cellStyle name="Normal 3 5 2 9" xfId="17222"/>
    <cellStyle name="Normal 3 5 3" xfId="6630"/>
    <cellStyle name="Normal 3 5 3 10" xfId="33744"/>
    <cellStyle name="Normal 3 5 3 11" xfId="58111"/>
    <cellStyle name="Normal 3 5 3 2" xfId="6631"/>
    <cellStyle name="Normal 3 5 3 2 10" xfId="58112"/>
    <cellStyle name="Normal 3 5 3 2 2" xfId="6632"/>
    <cellStyle name="Normal 3 5 3 2 2 2" xfId="13709"/>
    <cellStyle name="Normal 3 5 3 2 2 2 2" xfId="48834"/>
    <cellStyle name="Normal 3 5 3 2 2 3" xfId="21536"/>
    <cellStyle name="Normal 3 5 3 2 2 4" xfId="29664"/>
    <cellStyle name="Normal 3 5 3 2 2 5" xfId="37805"/>
    <cellStyle name="Normal 3 5 3 2 2 6" xfId="58113"/>
    <cellStyle name="Normal 3 5 3 2 3" xfId="6633"/>
    <cellStyle name="Normal 3 5 3 2 3 2" xfId="15197"/>
    <cellStyle name="Normal 3 5 3 2 3 2 2" xfId="50322"/>
    <cellStyle name="Normal 3 5 3 2 3 3" xfId="23156"/>
    <cellStyle name="Normal 3 5 3 2 3 4" xfId="31284"/>
    <cellStyle name="Normal 3 5 3 2 3 5" xfId="39425"/>
    <cellStyle name="Normal 3 5 3 2 3 6" xfId="58114"/>
    <cellStyle name="Normal 3 5 3 2 4" xfId="6634"/>
    <cellStyle name="Normal 3 5 3 2 4 2" xfId="16689"/>
    <cellStyle name="Normal 3 5 3 2 4 2 2" xfId="51814"/>
    <cellStyle name="Normal 3 5 3 2 4 3" xfId="24780"/>
    <cellStyle name="Normal 3 5 3 2 4 4" xfId="32908"/>
    <cellStyle name="Normal 3 5 3 2 4 5" xfId="41049"/>
    <cellStyle name="Normal 3 5 3 2 4 6" xfId="58115"/>
    <cellStyle name="Normal 3 5 3 2 5" xfId="6635"/>
    <cellStyle name="Normal 3 5 3 2 5 2" xfId="12235"/>
    <cellStyle name="Normal 3 5 3 2 5 2 2" xfId="47360"/>
    <cellStyle name="Normal 3 5 3 2 5 3" xfId="19920"/>
    <cellStyle name="Normal 3 5 3 2 5 4" xfId="28048"/>
    <cellStyle name="Normal 3 5 3 2 5 5" xfId="36189"/>
    <cellStyle name="Normal 3 5 3 2 5 6" xfId="58116"/>
    <cellStyle name="Normal 3 5 3 2 6" xfId="10705"/>
    <cellStyle name="Normal 3 5 3 2 6 2" xfId="45858"/>
    <cellStyle name="Normal 3 5 3 2 7" xfId="18284"/>
    <cellStyle name="Normal 3 5 3 2 8" xfId="26412"/>
    <cellStyle name="Normal 3 5 3 2 9" xfId="34553"/>
    <cellStyle name="Normal 3 5 3 3" xfId="6636"/>
    <cellStyle name="Normal 3 5 3 3 2" xfId="12976"/>
    <cellStyle name="Normal 3 5 3 3 2 2" xfId="48101"/>
    <cellStyle name="Normal 3 5 3 3 3" xfId="20727"/>
    <cellStyle name="Normal 3 5 3 3 4" xfId="28855"/>
    <cellStyle name="Normal 3 5 3 3 5" xfId="36996"/>
    <cellStyle name="Normal 3 5 3 3 6" xfId="58117"/>
    <cellStyle name="Normal 3 5 3 4" xfId="6637"/>
    <cellStyle name="Normal 3 5 3 4 2" xfId="14454"/>
    <cellStyle name="Normal 3 5 3 4 2 2" xfId="49579"/>
    <cellStyle name="Normal 3 5 3 4 3" xfId="22347"/>
    <cellStyle name="Normal 3 5 3 4 4" xfId="30475"/>
    <cellStyle name="Normal 3 5 3 4 5" xfId="38616"/>
    <cellStyle name="Normal 3 5 3 4 6" xfId="58118"/>
    <cellStyle name="Normal 3 5 3 5" xfId="6638"/>
    <cellStyle name="Normal 3 5 3 5 2" xfId="15946"/>
    <cellStyle name="Normal 3 5 3 5 2 2" xfId="51071"/>
    <cellStyle name="Normal 3 5 3 5 3" xfId="23971"/>
    <cellStyle name="Normal 3 5 3 5 4" xfId="32099"/>
    <cellStyle name="Normal 3 5 3 5 5" xfId="40240"/>
    <cellStyle name="Normal 3 5 3 5 6" xfId="58119"/>
    <cellStyle name="Normal 3 5 3 6" xfId="6639"/>
    <cellStyle name="Normal 3 5 3 6 2" xfId="11478"/>
    <cellStyle name="Normal 3 5 3 6 2 2" xfId="46615"/>
    <cellStyle name="Normal 3 5 3 6 3" xfId="19111"/>
    <cellStyle name="Normal 3 5 3 6 4" xfId="27239"/>
    <cellStyle name="Normal 3 5 3 6 5" xfId="35380"/>
    <cellStyle name="Normal 3 5 3 6 6" xfId="58120"/>
    <cellStyle name="Normal 3 5 3 7" xfId="9934"/>
    <cellStyle name="Normal 3 5 3 7 2" xfId="45123"/>
    <cellStyle name="Normal 3 5 3 8" xfId="17475"/>
    <cellStyle name="Normal 3 5 3 9" xfId="25603"/>
    <cellStyle name="Normal 3 5 4" xfId="6640"/>
    <cellStyle name="Normal 3 5 4 10" xfId="58121"/>
    <cellStyle name="Normal 3 5 4 2" xfId="6641"/>
    <cellStyle name="Normal 3 5 4 2 2" xfId="13439"/>
    <cellStyle name="Normal 3 5 4 2 2 2" xfId="48564"/>
    <cellStyle name="Normal 3 5 4 2 3" xfId="21237"/>
    <cellStyle name="Normal 3 5 4 2 4" xfId="29365"/>
    <cellStyle name="Normal 3 5 4 2 5" xfId="37506"/>
    <cellStyle name="Normal 3 5 4 2 6" xfId="58122"/>
    <cellStyle name="Normal 3 5 4 3" xfId="6642"/>
    <cellStyle name="Normal 3 5 4 3 2" xfId="14922"/>
    <cellStyle name="Normal 3 5 4 3 2 2" xfId="50047"/>
    <cellStyle name="Normal 3 5 4 3 3" xfId="22857"/>
    <cellStyle name="Normal 3 5 4 3 4" xfId="30985"/>
    <cellStyle name="Normal 3 5 4 3 5" xfId="39126"/>
    <cellStyle name="Normal 3 5 4 3 6" xfId="58123"/>
    <cellStyle name="Normal 3 5 4 4" xfId="6643"/>
    <cellStyle name="Normal 3 5 4 4 2" xfId="16414"/>
    <cellStyle name="Normal 3 5 4 4 2 2" xfId="51539"/>
    <cellStyle name="Normal 3 5 4 4 3" xfId="24481"/>
    <cellStyle name="Normal 3 5 4 4 4" xfId="32609"/>
    <cellStyle name="Normal 3 5 4 4 5" xfId="40750"/>
    <cellStyle name="Normal 3 5 4 4 6" xfId="58124"/>
    <cellStyle name="Normal 3 5 4 5" xfId="6644"/>
    <cellStyle name="Normal 3 5 4 5 2" xfId="11985"/>
    <cellStyle name="Normal 3 5 4 5 2 2" xfId="47116"/>
    <cellStyle name="Normal 3 5 4 5 3" xfId="19658"/>
    <cellStyle name="Normal 3 5 4 5 4" xfId="27786"/>
    <cellStyle name="Normal 3 5 4 5 5" xfId="35927"/>
    <cellStyle name="Normal 3 5 4 5 6" xfId="58125"/>
    <cellStyle name="Normal 3 5 4 6" xfId="10430"/>
    <cellStyle name="Normal 3 5 4 6 2" xfId="45583"/>
    <cellStyle name="Normal 3 5 4 7" xfId="17985"/>
    <cellStyle name="Normal 3 5 4 8" xfId="26113"/>
    <cellStyle name="Normal 3 5 4 9" xfId="34254"/>
    <cellStyle name="Normal 3 5 5" xfId="6645"/>
    <cellStyle name="Normal 3 5 5 2" xfId="12701"/>
    <cellStyle name="Normal 3 5 5 2 2" xfId="47826"/>
    <cellStyle name="Normal 3 5 5 3" xfId="20428"/>
    <cellStyle name="Normal 3 5 5 4" xfId="28556"/>
    <cellStyle name="Normal 3 5 5 5" xfId="36697"/>
    <cellStyle name="Normal 3 5 5 6" xfId="58126"/>
    <cellStyle name="Normal 3 5 6" xfId="6646"/>
    <cellStyle name="Normal 3 5 6 2" xfId="14179"/>
    <cellStyle name="Normal 3 5 6 2 2" xfId="49304"/>
    <cellStyle name="Normal 3 5 6 3" xfId="22048"/>
    <cellStyle name="Normal 3 5 6 4" xfId="30176"/>
    <cellStyle name="Normal 3 5 6 5" xfId="38317"/>
    <cellStyle name="Normal 3 5 6 6" xfId="58127"/>
    <cellStyle name="Normal 3 5 7" xfId="6647"/>
    <cellStyle name="Normal 3 5 7 2" xfId="15671"/>
    <cellStyle name="Normal 3 5 7 2 2" xfId="50796"/>
    <cellStyle name="Normal 3 5 7 3" xfId="23672"/>
    <cellStyle name="Normal 3 5 7 4" xfId="31800"/>
    <cellStyle name="Normal 3 5 7 5" xfId="39941"/>
    <cellStyle name="Normal 3 5 7 6" xfId="58128"/>
    <cellStyle name="Normal 3 5 8" xfId="6648"/>
    <cellStyle name="Normal 3 5 8 2" xfId="11211"/>
    <cellStyle name="Normal 3 5 8 2 2" xfId="46350"/>
    <cellStyle name="Normal 3 5 8 3" xfId="18824"/>
    <cellStyle name="Normal 3 5 8 4" xfId="26952"/>
    <cellStyle name="Normal 3 5 8 5" xfId="35093"/>
    <cellStyle name="Normal 3 5 8 6" xfId="58129"/>
    <cellStyle name="Normal 3 5 9" xfId="6649"/>
    <cellStyle name="Normal 3 6" xfId="6650"/>
    <cellStyle name="Normal 3 6 10" xfId="25320"/>
    <cellStyle name="Normal 3 6 11" xfId="33448"/>
    <cellStyle name="Normal 3 6 12" xfId="58130"/>
    <cellStyle name="Normal 3 6 2" xfId="6651"/>
    <cellStyle name="Normal 3 6 2 10" xfId="33760"/>
    <cellStyle name="Normal 3 6 2 11" xfId="58131"/>
    <cellStyle name="Normal 3 6 2 2" xfId="6652"/>
    <cellStyle name="Normal 3 6 2 2 10" xfId="58132"/>
    <cellStyle name="Normal 3 6 2 2 2" xfId="6653"/>
    <cellStyle name="Normal 3 6 2 2 2 2" xfId="13725"/>
    <cellStyle name="Normal 3 6 2 2 2 2 2" xfId="48850"/>
    <cellStyle name="Normal 3 6 2 2 2 3" xfId="21552"/>
    <cellStyle name="Normal 3 6 2 2 2 4" xfId="29680"/>
    <cellStyle name="Normal 3 6 2 2 2 5" xfId="37821"/>
    <cellStyle name="Normal 3 6 2 2 2 6" xfId="58133"/>
    <cellStyle name="Normal 3 6 2 2 3" xfId="6654"/>
    <cellStyle name="Normal 3 6 2 2 3 2" xfId="15213"/>
    <cellStyle name="Normal 3 6 2 2 3 2 2" xfId="50338"/>
    <cellStyle name="Normal 3 6 2 2 3 3" xfId="23172"/>
    <cellStyle name="Normal 3 6 2 2 3 4" xfId="31300"/>
    <cellStyle name="Normal 3 6 2 2 3 5" xfId="39441"/>
    <cellStyle name="Normal 3 6 2 2 3 6" xfId="58134"/>
    <cellStyle name="Normal 3 6 2 2 4" xfId="6655"/>
    <cellStyle name="Normal 3 6 2 2 4 2" xfId="16705"/>
    <cellStyle name="Normal 3 6 2 2 4 2 2" xfId="51830"/>
    <cellStyle name="Normal 3 6 2 2 4 3" xfId="24796"/>
    <cellStyle name="Normal 3 6 2 2 4 4" xfId="32924"/>
    <cellStyle name="Normal 3 6 2 2 4 5" xfId="41065"/>
    <cellStyle name="Normal 3 6 2 2 4 6" xfId="58135"/>
    <cellStyle name="Normal 3 6 2 2 5" xfId="6656"/>
    <cellStyle name="Normal 3 6 2 2 5 2" xfId="12251"/>
    <cellStyle name="Normal 3 6 2 2 5 2 2" xfId="47376"/>
    <cellStyle name="Normal 3 6 2 2 5 3" xfId="19936"/>
    <cellStyle name="Normal 3 6 2 2 5 4" xfId="28064"/>
    <cellStyle name="Normal 3 6 2 2 5 5" xfId="36205"/>
    <cellStyle name="Normal 3 6 2 2 5 6" xfId="58136"/>
    <cellStyle name="Normal 3 6 2 2 6" xfId="10721"/>
    <cellStyle name="Normal 3 6 2 2 6 2" xfId="45874"/>
    <cellStyle name="Normal 3 6 2 2 7" xfId="18300"/>
    <cellStyle name="Normal 3 6 2 2 8" xfId="26428"/>
    <cellStyle name="Normal 3 6 2 2 9" xfId="34569"/>
    <cellStyle name="Normal 3 6 2 3" xfId="6657"/>
    <cellStyle name="Normal 3 6 2 3 2" xfId="12992"/>
    <cellStyle name="Normal 3 6 2 3 2 2" xfId="48117"/>
    <cellStyle name="Normal 3 6 2 3 3" xfId="20743"/>
    <cellStyle name="Normal 3 6 2 3 4" xfId="28871"/>
    <cellStyle name="Normal 3 6 2 3 5" xfId="37012"/>
    <cellStyle name="Normal 3 6 2 3 6" xfId="58137"/>
    <cellStyle name="Normal 3 6 2 4" xfId="6658"/>
    <cellStyle name="Normal 3 6 2 4 2" xfId="14470"/>
    <cellStyle name="Normal 3 6 2 4 2 2" xfId="49595"/>
    <cellStyle name="Normal 3 6 2 4 3" xfId="22363"/>
    <cellStyle name="Normal 3 6 2 4 4" xfId="30491"/>
    <cellStyle name="Normal 3 6 2 4 5" xfId="38632"/>
    <cellStyle name="Normal 3 6 2 4 6" xfId="58138"/>
    <cellStyle name="Normal 3 6 2 5" xfId="6659"/>
    <cellStyle name="Normal 3 6 2 5 2" xfId="15962"/>
    <cellStyle name="Normal 3 6 2 5 2 2" xfId="51087"/>
    <cellStyle name="Normal 3 6 2 5 3" xfId="23987"/>
    <cellStyle name="Normal 3 6 2 5 4" xfId="32115"/>
    <cellStyle name="Normal 3 6 2 5 5" xfId="40256"/>
    <cellStyle name="Normal 3 6 2 5 6" xfId="58139"/>
    <cellStyle name="Normal 3 6 2 6" xfId="6660"/>
    <cellStyle name="Normal 3 6 2 6 2" xfId="11494"/>
    <cellStyle name="Normal 3 6 2 6 2 2" xfId="46631"/>
    <cellStyle name="Normal 3 6 2 6 3" xfId="19127"/>
    <cellStyle name="Normal 3 6 2 6 4" xfId="27255"/>
    <cellStyle name="Normal 3 6 2 6 5" xfId="35396"/>
    <cellStyle name="Normal 3 6 2 6 6" xfId="58140"/>
    <cellStyle name="Normal 3 6 2 7" xfId="9950"/>
    <cellStyle name="Normal 3 6 2 7 2" xfId="45139"/>
    <cellStyle name="Normal 3 6 2 8" xfId="17491"/>
    <cellStyle name="Normal 3 6 2 9" xfId="25619"/>
    <cellStyle name="Normal 3 6 3" xfId="6661"/>
    <cellStyle name="Normal 3 6 3 10" xfId="58141"/>
    <cellStyle name="Normal 3 6 3 2" xfId="6662"/>
    <cellStyle name="Normal 3 6 3 2 2" xfId="13455"/>
    <cellStyle name="Normal 3 6 3 2 2 2" xfId="48580"/>
    <cellStyle name="Normal 3 6 3 2 3" xfId="21253"/>
    <cellStyle name="Normal 3 6 3 2 4" xfId="29381"/>
    <cellStyle name="Normal 3 6 3 2 5" xfId="37522"/>
    <cellStyle name="Normal 3 6 3 2 6" xfId="58142"/>
    <cellStyle name="Normal 3 6 3 3" xfId="6663"/>
    <cellStyle name="Normal 3 6 3 3 2" xfId="14938"/>
    <cellStyle name="Normal 3 6 3 3 2 2" xfId="50063"/>
    <cellStyle name="Normal 3 6 3 3 3" xfId="22873"/>
    <cellStyle name="Normal 3 6 3 3 4" xfId="31001"/>
    <cellStyle name="Normal 3 6 3 3 5" xfId="39142"/>
    <cellStyle name="Normal 3 6 3 3 6" xfId="58143"/>
    <cellStyle name="Normal 3 6 3 4" xfId="6664"/>
    <cellStyle name="Normal 3 6 3 4 2" xfId="16430"/>
    <cellStyle name="Normal 3 6 3 4 2 2" xfId="51555"/>
    <cellStyle name="Normal 3 6 3 4 3" xfId="24497"/>
    <cellStyle name="Normal 3 6 3 4 4" xfId="32625"/>
    <cellStyle name="Normal 3 6 3 4 5" xfId="40766"/>
    <cellStyle name="Normal 3 6 3 4 6" xfId="58144"/>
    <cellStyle name="Normal 3 6 3 5" xfId="6665"/>
    <cellStyle name="Normal 3 6 3 5 2" xfId="12001"/>
    <cellStyle name="Normal 3 6 3 5 2 2" xfId="47132"/>
    <cellStyle name="Normal 3 6 3 5 3" xfId="19674"/>
    <cellStyle name="Normal 3 6 3 5 4" xfId="27802"/>
    <cellStyle name="Normal 3 6 3 5 5" xfId="35943"/>
    <cellStyle name="Normal 3 6 3 5 6" xfId="58145"/>
    <cellStyle name="Normal 3 6 3 6" xfId="10446"/>
    <cellStyle name="Normal 3 6 3 6 2" xfId="45599"/>
    <cellStyle name="Normal 3 6 3 7" xfId="18001"/>
    <cellStyle name="Normal 3 6 3 8" xfId="26129"/>
    <cellStyle name="Normal 3 6 3 9" xfId="34270"/>
    <cellStyle name="Normal 3 6 4" xfId="6666"/>
    <cellStyle name="Normal 3 6 4 2" xfId="12717"/>
    <cellStyle name="Normal 3 6 4 2 2" xfId="47842"/>
    <cellStyle name="Normal 3 6 4 3" xfId="20444"/>
    <cellStyle name="Normal 3 6 4 4" xfId="28572"/>
    <cellStyle name="Normal 3 6 4 5" xfId="36713"/>
    <cellStyle name="Normal 3 6 4 6" xfId="58146"/>
    <cellStyle name="Normal 3 6 5" xfId="6667"/>
    <cellStyle name="Normal 3 6 5 2" xfId="14195"/>
    <cellStyle name="Normal 3 6 5 2 2" xfId="49320"/>
    <cellStyle name="Normal 3 6 5 3" xfId="22064"/>
    <cellStyle name="Normal 3 6 5 4" xfId="30192"/>
    <cellStyle name="Normal 3 6 5 5" xfId="38333"/>
    <cellStyle name="Normal 3 6 5 6" xfId="58147"/>
    <cellStyle name="Normal 3 6 6" xfId="6668"/>
    <cellStyle name="Normal 3 6 6 2" xfId="15687"/>
    <cellStyle name="Normal 3 6 6 2 2" xfId="50812"/>
    <cellStyle name="Normal 3 6 6 3" xfId="23688"/>
    <cellStyle name="Normal 3 6 6 4" xfId="31816"/>
    <cellStyle name="Normal 3 6 6 5" xfId="39957"/>
    <cellStyle name="Normal 3 6 6 6" xfId="58148"/>
    <cellStyle name="Normal 3 6 7" xfId="6669"/>
    <cellStyle name="Normal 3 6 7 2" xfId="11227"/>
    <cellStyle name="Normal 3 6 7 2 2" xfId="46366"/>
    <cellStyle name="Normal 3 6 7 3" xfId="18840"/>
    <cellStyle name="Normal 3 6 7 4" xfId="26968"/>
    <cellStyle name="Normal 3 6 7 5" xfId="35109"/>
    <cellStyle name="Normal 3 6 7 6" xfId="58149"/>
    <cellStyle name="Normal 3 6 8" xfId="9583"/>
    <cellStyle name="Normal 3 6 8 2" xfId="44865"/>
    <cellStyle name="Normal 3 6 9" xfId="17192"/>
    <cellStyle name="Normal 3 7" xfId="6670"/>
    <cellStyle name="Normal 3 7 10" xfId="25372"/>
    <cellStyle name="Normal 3 7 11" xfId="33500"/>
    <cellStyle name="Normal 3 7 12" xfId="58150"/>
    <cellStyle name="Normal 3 7 2" xfId="6671"/>
    <cellStyle name="Normal 3 7 2 10" xfId="33812"/>
    <cellStyle name="Normal 3 7 2 11" xfId="58151"/>
    <cellStyle name="Normal 3 7 2 2" xfId="6672"/>
    <cellStyle name="Normal 3 7 2 2 10" xfId="58152"/>
    <cellStyle name="Normal 3 7 2 2 2" xfId="6673"/>
    <cellStyle name="Normal 3 7 2 2 2 2" xfId="13775"/>
    <cellStyle name="Normal 3 7 2 2 2 2 2" xfId="48900"/>
    <cellStyle name="Normal 3 7 2 2 2 3" xfId="21604"/>
    <cellStyle name="Normal 3 7 2 2 2 4" xfId="29732"/>
    <cellStyle name="Normal 3 7 2 2 2 5" xfId="37873"/>
    <cellStyle name="Normal 3 7 2 2 2 6" xfId="58153"/>
    <cellStyle name="Normal 3 7 2 2 3" xfId="6674"/>
    <cellStyle name="Normal 3 7 2 2 3 2" xfId="15263"/>
    <cellStyle name="Normal 3 7 2 2 3 2 2" xfId="50388"/>
    <cellStyle name="Normal 3 7 2 2 3 3" xfId="23224"/>
    <cellStyle name="Normal 3 7 2 2 3 4" xfId="31352"/>
    <cellStyle name="Normal 3 7 2 2 3 5" xfId="39493"/>
    <cellStyle name="Normal 3 7 2 2 3 6" xfId="58154"/>
    <cellStyle name="Normal 3 7 2 2 4" xfId="6675"/>
    <cellStyle name="Normal 3 7 2 2 4 2" xfId="16755"/>
    <cellStyle name="Normal 3 7 2 2 4 2 2" xfId="51880"/>
    <cellStyle name="Normal 3 7 2 2 4 3" xfId="24848"/>
    <cellStyle name="Normal 3 7 2 2 4 4" xfId="32976"/>
    <cellStyle name="Normal 3 7 2 2 4 5" xfId="41117"/>
    <cellStyle name="Normal 3 7 2 2 4 6" xfId="58155"/>
    <cellStyle name="Normal 3 7 2 2 5" xfId="6676"/>
    <cellStyle name="Normal 3 7 2 2 5 2" xfId="12301"/>
    <cellStyle name="Normal 3 7 2 2 5 2 2" xfId="47426"/>
    <cellStyle name="Normal 3 7 2 2 5 3" xfId="19988"/>
    <cellStyle name="Normal 3 7 2 2 5 4" xfId="28116"/>
    <cellStyle name="Normal 3 7 2 2 5 5" xfId="36257"/>
    <cellStyle name="Normal 3 7 2 2 5 6" xfId="58156"/>
    <cellStyle name="Normal 3 7 2 2 6" xfId="10771"/>
    <cellStyle name="Normal 3 7 2 2 6 2" xfId="45924"/>
    <cellStyle name="Normal 3 7 2 2 7" xfId="18352"/>
    <cellStyle name="Normal 3 7 2 2 8" xfId="26480"/>
    <cellStyle name="Normal 3 7 2 2 9" xfId="34621"/>
    <cellStyle name="Normal 3 7 2 3" xfId="6677"/>
    <cellStyle name="Normal 3 7 2 3 2" xfId="13042"/>
    <cellStyle name="Normal 3 7 2 3 2 2" xfId="48167"/>
    <cellStyle name="Normal 3 7 2 3 3" xfId="20795"/>
    <cellStyle name="Normal 3 7 2 3 4" xfId="28923"/>
    <cellStyle name="Normal 3 7 2 3 5" xfId="37064"/>
    <cellStyle name="Normal 3 7 2 3 6" xfId="58157"/>
    <cellStyle name="Normal 3 7 2 4" xfId="6678"/>
    <cellStyle name="Normal 3 7 2 4 2" xfId="14520"/>
    <cellStyle name="Normal 3 7 2 4 2 2" xfId="49645"/>
    <cellStyle name="Normal 3 7 2 4 3" xfId="22415"/>
    <cellStyle name="Normal 3 7 2 4 4" xfId="30543"/>
    <cellStyle name="Normal 3 7 2 4 5" xfId="38684"/>
    <cellStyle name="Normal 3 7 2 4 6" xfId="58158"/>
    <cellStyle name="Normal 3 7 2 5" xfId="6679"/>
    <cellStyle name="Normal 3 7 2 5 2" xfId="16012"/>
    <cellStyle name="Normal 3 7 2 5 2 2" xfId="51137"/>
    <cellStyle name="Normal 3 7 2 5 3" xfId="24039"/>
    <cellStyle name="Normal 3 7 2 5 4" xfId="32167"/>
    <cellStyle name="Normal 3 7 2 5 5" xfId="40308"/>
    <cellStyle name="Normal 3 7 2 5 6" xfId="58159"/>
    <cellStyle name="Normal 3 7 2 6" xfId="6680"/>
    <cellStyle name="Normal 3 7 2 6 2" xfId="11544"/>
    <cellStyle name="Normal 3 7 2 6 2 2" xfId="46681"/>
    <cellStyle name="Normal 3 7 2 6 3" xfId="19179"/>
    <cellStyle name="Normal 3 7 2 6 4" xfId="27307"/>
    <cellStyle name="Normal 3 7 2 6 5" xfId="35448"/>
    <cellStyle name="Normal 3 7 2 6 6" xfId="58160"/>
    <cellStyle name="Normal 3 7 2 7" xfId="10000"/>
    <cellStyle name="Normal 3 7 2 7 2" xfId="45189"/>
    <cellStyle name="Normal 3 7 2 8" xfId="17543"/>
    <cellStyle name="Normal 3 7 2 9" xfId="25671"/>
    <cellStyle name="Normal 3 7 3" xfId="6681"/>
    <cellStyle name="Normal 3 7 3 10" xfId="58161"/>
    <cellStyle name="Normal 3 7 3 2" xfId="6682"/>
    <cellStyle name="Normal 3 7 3 2 2" xfId="13505"/>
    <cellStyle name="Normal 3 7 3 2 2 2" xfId="48630"/>
    <cellStyle name="Normal 3 7 3 2 3" xfId="21305"/>
    <cellStyle name="Normal 3 7 3 2 4" xfId="29433"/>
    <cellStyle name="Normal 3 7 3 2 5" xfId="37574"/>
    <cellStyle name="Normal 3 7 3 2 6" xfId="58162"/>
    <cellStyle name="Normal 3 7 3 3" xfId="6683"/>
    <cellStyle name="Normal 3 7 3 3 2" xfId="14988"/>
    <cellStyle name="Normal 3 7 3 3 2 2" xfId="50113"/>
    <cellStyle name="Normal 3 7 3 3 3" xfId="22925"/>
    <cellStyle name="Normal 3 7 3 3 4" xfId="31053"/>
    <cellStyle name="Normal 3 7 3 3 5" xfId="39194"/>
    <cellStyle name="Normal 3 7 3 3 6" xfId="58163"/>
    <cellStyle name="Normal 3 7 3 4" xfId="6684"/>
    <cellStyle name="Normal 3 7 3 4 2" xfId="16480"/>
    <cellStyle name="Normal 3 7 3 4 2 2" xfId="51605"/>
    <cellStyle name="Normal 3 7 3 4 3" xfId="24549"/>
    <cellStyle name="Normal 3 7 3 4 4" xfId="32677"/>
    <cellStyle name="Normal 3 7 3 4 5" xfId="40818"/>
    <cellStyle name="Normal 3 7 3 4 6" xfId="58164"/>
    <cellStyle name="Normal 3 7 3 5" xfId="6685"/>
    <cellStyle name="Normal 3 7 3 5 2" xfId="12041"/>
    <cellStyle name="Normal 3 7 3 5 2 2" xfId="47172"/>
    <cellStyle name="Normal 3 7 3 5 3" xfId="19714"/>
    <cellStyle name="Normal 3 7 3 5 4" xfId="27842"/>
    <cellStyle name="Normal 3 7 3 5 5" xfId="35983"/>
    <cellStyle name="Normal 3 7 3 5 6" xfId="58165"/>
    <cellStyle name="Normal 3 7 3 6" xfId="10496"/>
    <cellStyle name="Normal 3 7 3 6 2" xfId="45649"/>
    <cellStyle name="Normal 3 7 3 7" xfId="18053"/>
    <cellStyle name="Normal 3 7 3 8" xfId="26181"/>
    <cellStyle name="Normal 3 7 3 9" xfId="34322"/>
    <cellStyle name="Normal 3 7 4" xfId="6686"/>
    <cellStyle name="Normal 3 7 4 2" xfId="12767"/>
    <cellStyle name="Normal 3 7 4 2 2" xfId="47892"/>
    <cellStyle name="Normal 3 7 4 3" xfId="20496"/>
    <cellStyle name="Normal 3 7 4 4" xfId="28624"/>
    <cellStyle name="Normal 3 7 4 5" xfId="36765"/>
    <cellStyle name="Normal 3 7 4 6" xfId="58166"/>
    <cellStyle name="Normal 3 7 5" xfId="6687"/>
    <cellStyle name="Normal 3 7 5 2" xfId="14245"/>
    <cellStyle name="Normal 3 7 5 2 2" xfId="49370"/>
    <cellStyle name="Normal 3 7 5 3" xfId="22116"/>
    <cellStyle name="Normal 3 7 5 4" xfId="30244"/>
    <cellStyle name="Normal 3 7 5 5" xfId="38385"/>
    <cellStyle name="Normal 3 7 5 6" xfId="58167"/>
    <cellStyle name="Normal 3 7 6" xfId="6688"/>
    <cellStyle name="Normal 3 7 6 2" xfId="15737"/>
    <cellStyle name="Normal 3 7 6 2 2" xfId="50862"/>
    <cellStyle name="Normal 3 7 6 3" xfId="23740"/>
    <cellStyle name="Normal 3 7 6 4" xfId="31868"/>
    <cellStyle name="Normal 3 7 6 5" xfId="40009"/>
    <cellStyle name="Normal 3 7 6 6" xfId="58168"/>
    <cellStyle name="Normal 3 7 7" xfId="6689"/>
    <cellStyle name="Normal 3 7 7 2" xfId="11267"/>
    <cellStyle name="Normal 3 7 7 2 2" xfId="46406"/>
    <cellStyle name="Normal 3 7 7 3" xfId="18880"/>
    <cellStyle name="Normal 3 7 7 4" xfId="27008"/>
    <cellStyle name="Normal 3 7 7 5" xfId="35149"/>
    <cellStyle name="Normal 3 7 7 6" xfId="58169"/>
    <cellStyle name="Normal 3 7 8" xfId="9633"/>
    <cellStyle name="Normal 3 7 8 2" xfId="44915"/>
    <cellStyle name="Normal 3 7 9" xfId="17244"/>
    <cellStyle name="Normal 3 8" xfId="6690"/>
    <cellStyle name="Normal 3 8 10" xfId="25393"/>
    <cellStyle name="Normal 3 8 11" xfId="33522"/>
    <cellStyle name="Normal 3 8 12" xfId="58170"/>
    <cellStyle name="Normal 3 8 2" xfId="6691"/>
    <cellStyle name="Normal 3 8 2 10" xfId="33837"/>
    <cellStyle name="Normal 3 8 2 11" xfId="58171"/>
    <cellStyle name="Normal 3 8 2 2" xfId="6692"/>
    <cellStyle name="Normal 3 8 2 2 10" xfId="58172"/>
    <cellStyle name="Normal 3 8 2 2 2" xfId="6693"/>
    <cellStyle name="Normal 3 8 2 2 2 2" xfId="13798"/>
    <cellStyle name="Normal 3 8 2 2 2 2 2" xfId="48923"/>
    <cellStyle name="Normal 3 8 2 2 2 3" xfId="21629"/>
    <cellStyle name="Normal 3 8 2 2 2 4" xfId="29757"/>
    <cellStyle name="Normal 3 8 2 2 2 5" xfId="37898"/>
    <cellStyle name="Normal 3 8 2 2 2 6" xfId="58173"/>
    <cellStyle name="Normal 3 8 2 2 3" xfId="6694"/>
    <cellStyle name="Normal 3 8 2 2 3 2" xfId="15286"/>
    <cellStyle name="Normal 3 8 2 2 3 2 2" xfId="50411"/>
    <cellStyle name="Normal 3 8 2 2 3 3" xfId="23249"/>
    <cellStyle name="Normal 3 8 2 2 3 4" xfId="31377"/>
    <cellStyle name="Normal 3 8 2 2 3 5" xfId="39518"/>
    <cellStyle name="Normal 3 8 2 2 3 6" xfId="58174"/>
    <cellStyle name="Normal 3 8 2 2 4" xfId="6695"/>
    <cellStyle name="Normal 3 8 2 2 4 2" xfId="16778"/>
    <cellStyle name="Normal 3 8 2 2 4 2 2" xfId="51903"/>
    <cellStyle name="Normal 3 8 2 2 4 3" xfId="24873"/>
    <cellStyle name="Normal 3 8 2 2 4 4" xfId="33001"/>
    <cellStyle name="Normal 3 8 2 2 4 5" xfId="41142"/>
    <cellStyle name="Normal 3 8 2 2 4 6" xfId="58175"/>
    <cellStyle name="Normal 3 8 2 2 5" xfId="6696"/>
    <cellStyle name="Normal 3 8 2 2 5 2" xfId="12324"/>
    <cellStyle name="Normal 3 8 2 2 5 2 2" xfId="47449"/>
    <cellStyle name="Normal 3 8 2 2 5 3" xfId="20013"/>
    <cellStyle name="Normal 3 8 2 2 5 4" xfId="28141"/>
    <cellStyle name="Normal 3 8 2 2 5 5" xfId="36282"/>
    <cellStyle name="Normal 3 8 2 2 5 6" xfId="58176"/>
    <cellStyle name="Normal 3 8 2 2 6" xfId="10794"/>
    <cellStyle name="Normal 3 8 2 2 6 2" xfId="45947"/>
    <cellStyle name="Normal 3 8 2 2 7" xfId="18377"/>
    <cellStyle name="Normal 3 8 2 2 8" xfId="26505"/>
    <cellStyle name="Normal 3 8 2 2 9" xfId="34646"/>
    <cellStyle name="Normal 3 8 2 3" xfId="6697"/>
    <cellStyle name="Normal 3 8 2 3 2" xfId="13065"/>
    <cellStyle name="Normal 3 8 2 3 2 2" xfId="48190"/>
    <cellStyle name="Normal 3 8 2 3 3" xfId="20820"/>
    <cellStyle name="Normal 3 8 2 3 4" xfId="28948"/>
    <cellStyle name="Normal 3 8 2 3 5" xfId="37089"/>
    <cellStyle name="Normal 3 8 2 3 6" xfId="58177"/>
    <cellStyle name="Normal 3 8 2 4" xfId="6698"/>
    <cellStyle name="Normal 3 8 2 4 2" xfId="14543"/>
    <cellStyle name="Normal 3 8 2 4 2 2" xfId="49668"/>
    <cellStyle name="Normal 3 8 2 4 3" xfId="22440"/>
    <cellStyle name="Normal 3 8 2 4 4" xfId="30568"/>
    <cellStyle name="Normal 3 8 2 4 5" xfId="38709"/>
    <cellStyle name="Normal 3 8 2 4 6" xfId="58178"/>
    <cellStyle name="Normal 3 8 2 5" xfId="6699"/>
    <cellStyle name="Normal 3 8 2 5 2" xfId="16035"/>
    <cellStyle name="Normal 3 8 2 5 2 2" xfId="51160"/>
    <cellStyle name="Normal 3 8 2 5 3" xfId="24064"/>
    <cellStyle name="Normal 3 8 2 5 4" xfId="32192"/>
    <cellStyle name="Normal 3 8 2 5 5" xfId="40333"/>
    <cellStyle name="Normal 3 8 2 5 6" xfId="58179"/>
    <cellStyle name="Normal 3 8 2 6" xfId="6700"/>
    <cellStyle name="Normal 3 8 2 6 2" xfId="11567"/>
    <cellStyle name="Normal 3 8 2 6 2 2" xfId="46704"/>
    <cellStyle name="Normal 3 8 2 6 3" xfId="19204"/>
    <cellStyle name="Normal 3 8 2 6 4" xfId="27332"/>
    <cellStyle name="Normal 3 8 2 6 5" xfId="35473"/>
    <cellStyle name="Normal 3 8 2 6 6" xfId="58180"/>
    <cellStyle name="Normal 3 8 2 7" xfId="10026"/>
    <cellStyle name="Normal 3 8 2 7 2" xfId="45212"/>
    <cellStyle name="Normal 3 8 2 8" xfId="17568"/>
    <cellStyle name="Normal 3 8 2 9" xfId="25696"/>
    <cellStyle name="Normal 3 8 3" xfId="6701"/>
    <cellStyle name="Normal 3 8 3 10" xfId="58181"/>
    <cellStyle name="Normal 3 8 3 2" xfId="6702"/>
    <cellStyle name="Normal 3 8 3 2 2" xfId="13524"/>
    <cellStyle name="Normal 3 8 3 2 2 2" xfId="48649"/>
    <cellStyle name="Normal 3 8 3 2 3" xfId="21326"/>
    <cellStyle name="Normal 3 8 3 2 4" xfId="29454"/>
    <cellStyle name="Normal 3 8 3 2 5" xfId="37595"/>
    <cellStyle name="Normal 3 8 3 2 6" xfId="58182"/>
    <cellStyle name="Normal 3 8 3 3" xfId="6703"/>
    <cellStyle name="Normal 3 8 3 3 2" xfId="15007"/>
    <cellStyle name="Normal 3 8 3 3 2 2" xfId="50132"/>
    <cellStyle name="Normal 3 8 3 3 3" xfId="22946"/>
    <cellStyle name="Normal 3 8 3 3 4" xfId="31074"/>
    <cellStyle name="Normal 3 8 3 3 5" xfId="39215"/>
    <cellStyle name="Normal 3 8 3 3 6" xfId="58183"/>
    <cellStyle name="Normal 3 8 3 4" xfId="6704"/>
    <cellStyle name="Normal 3 8 3 4 2" xfId="16499"/>
    <cellStyle name="Normal 3 8 3 4 2 2" xfId="51624"/>
    <cellStyle name="Normal 3 8 3 4 3" xfId="24570"/>
    <cellStyle name="Normal 3 8 3 4 4" xfId="32698"/>
    <cellStyle name="Normal 3 8 3 4 5" xfId="40839"/>
    <cellStyle name="Normal 3 8 3 4 6" xfId="58184"/>
    <cellStyle name="Normal 3 8 3 5" xfId="6705"/>
    <cellStyle name="Normal 3 8 3 5 2" xfId="12052"/>
    <cellStyle name="Normal 3 8 3 5 2 2" xfId="47178"/>
    <cellStyle name="Normal 3 8 3 5 3" xfId="19720"/>
    <cellStyle name="Normal 3 8 3 5 4" xfId="27848"/>
    <cellStyle name="Normal 3 8 3 5 5" xfId="35989"/>
    <cellStyle name="Normal 3 8 3 5 6" xfId="58185"/>
    <cellStyle name="Normal 3 8 3 6" xfId="10515"/>
    <cellStyle name="Normal 3 8 3 6 2" xfId="45668"/>
    <cellStyle name="Normal 3 8 3 7" xfId="18074"/>
    <cellStyle name="Normal 3 8 3 8" xfId="26202"/>
    <cellStyle name="Normal 3 8 3 9" xfId="34343"/>
    <cellStyle name="Normal 3 8 4" xfId="6706"/>
    <cellStyle name="Normal 3 8 4 2" xfId="12786"/>
    <cellStyle name="Normal 3 8 4 2 2" xfId="47911"/>
    <cellStyle name="Normal 3 8 4 3" xfId="20517"/>
    <cellStyle name="Normal 3 8 4 4" xfId="28645"/>
    <cellStyle name="Normal 3 8 4 5" xfId="36786"/>
    <cellStyle name="Normal 3 8 4 6" xfId="58186"/>
    <cellStyle name="Normal 3 8 5" xfId="6707"/>
    <cellStyle name="Normal 3 8 5 2" xfId="14264"/>
    <cellStyle name="Normal 3 8 5 2 2" xfId="49389"/>
    <cellStyle name="Normal 3 8 5 3" xfId="22137"/>
    <cellStyle name="Normal 3 8 5 4" xfId="30265"/>
    <cellStyle name="Normal 3 8 5 5" xfId="38406"/>
    <cellStyle name="Normal 3 8 5 6" xfId="58187"/>
    <cellStyle name="Normal 3 8 6" xfId="6708"/>
    <cellStyle name="Normal 3 8 6 2" xfId="15756"/>
    <cellStyle name="Normal 3 8 6 2 2" xfId="50881"/>
    <cellStyle name="Normal 3 8 6 3" xfId="23761"/>
    <cellStyle name="Normal 3 8 6 4" xfId="31889"/>
    <cellStyle name="Normal 3 8 6 5" xfId="40030"/>
    <cellStyle name="Normal 3 8 6 6" xfId="58188"/>
    <cellStyle name="Normal 3 8 7" xfId="6709"/>
    <cellStyle name="Normal 3 8 7 2" xfId="11286"/>
    <cellStyle name="Normal 3 8 7 2 2" xfId="46425"/>
    <cellStyle name="Normal 3 8 7 3" xfId="18901"/>
    <cellStyle name="Normal 3 8 7 4" xfId="27029"/>
    <cellStyle name="Normal 3 8 7 5" xfId="35170"/>
    <cellStyle name="Normal 3 8 7 6" xfId="58189"/>
    <cellStyle name="Normal 3 8 8" xfId="9660"/>
    <cellStyle name="Normal 3 8 8 2" xfId="44933"/>
    <cellStyle name="Normal 3 8 9" xfId="17265"/>
    <cellStyle name="Normal 3 9" xfId="6710"/>
    <cellStyle name="Normal 3 9 10" xfId="25427"/>
    <cellStyle name="Normal 3 9 11" xfId="33557"/>
    <cellStyle name="Normal 3 9 12" xfId="58190"/>
    <cellStyle name="Normal 3 9 2" xfId="6711"/>
    <cellStyle name="Normal 3 9 2 10" xfId="33871"/>
    <cellStyle name="Normal 3 9 2 11" xfId="58191"/>
    <cellStyle name="Normal 3 9 2 2" xfId="6712"/>
    <cellStyle name="Normal 3 9 2 2 10" xfId="58192"/>
    <cellStyle name="Normal 3 9 2 2 2" xfId="6713"/>
    <cellStyle name="Normal 3 9 2 2 2 2" xfId="13828"/>
    <cellStyle name="Normal 3 9 2 2 2 2 2" xfId="48953"/>
    <cellStyle name="Normal 3 9 2 2 2 3" xfId="21663"/>
    <cellStyle name="Normal 3 9 2 2 2 4" xfId="29791"/>
    <cellStyle name="Normal 3 9 2 2 2 5" xfId="37932"/>
    <cellStyle name="Normal 3 9 2 2 2 6" xfId="58193"/>
    <cellStyle name="Normal 3 9 2 2 3" xfId="6714"/>
    <cellStyle name="Normal 3 9 2 2 3 2" xfId="15316"/>
    <cellStyle name="Normal 3 9 2 2 3 2 2" xfId="50441"/>
    <cellStyle name="Normal 3 9 2 2 3 3" xfId="23283"/>
    <cellStyle name="Normal 3 9 2 2 3 4" xfId="31411"/>
    <cellStyle name="Normal 3 9 2 2 3 5" xfId="39552"/>
    <cellStyle name="Normal 3 9 2 2 3 6" xfId="58194"/>
    <cellStyle name="Normal 3 9 2 2 4" xfId="6715"/>
    <cellStyle name="Normal 3 9 2 2 4 2" xfId="16808"/>
    <cellStyle name="Normal 3 9 2 2 4 2 2" xfId="51933"/>
    <cellStyle name="Normal 3 9 2 2 4 3" xfId="24907"/>
    <cellStyle name="Normal 3 9 2 2 4 4" xfId="33035"/>
    <cellStyle name="Normal 3 9 2 2 4 5" xfId="41176"/>
    <cellStyle name="Normal 3 9 2 2 4 6" xfId="58195"/>
    <cellStyle name="Normal 3 9 2 2 5" xfId="6716"/>
    <cellStyle name="Normal 3 9 2 2 5 2" xfId="12354"/>
    <cellStyle name="Normal 3 9 2 2 5 2 2" xfId="47479"/>
    <cellStyle name="Normal 3 9 2 2 5 3" xfId="20047"/>
    <cellStyle name="Normal 3 9 2 2 5 4" xfId="28175"/>
    <cellStyle name="Normal 3 9 2 2 5 5" xfId="36316"/>
    <cellStyle name="Normal 3 9 2 2 5 6" xfId="58196"/>
    <cellStyle name="Normal 3 9 2 2 6" xfId="10824"/>
    <cellStyle name="Normal 3 9 2 2 6 2" xfId="45977"/>
    <cellStyle name="Normal 3 9 2 2 7" xfId="18411"/>
    <cellStyle name="Normal 3 9 2 2 8" xfId="26539"/>
    <cellStyle name="Normal 3 9 2 2 9" xfId="34680"/>
    <cellStyle name="Normal 3 9 2 3" xfId="6717"/>
    <cellStyle name="Normal 3 9 2 3 2" xfId="13095"/>
    <cellStyle name="Normal 3 9 2 3 2 2" xfId="48220"/>
    <cellStyle name="Normal 3 9 2 3 3" xfId="20854"/>
    <cellStyle name="Normal 3 9 2 3 4" xfId="28982"/>
    <cellStyle name="Normal 3 9 2 3 5" xfId="37123"/>
    <cellStyle name="Normal 3 9 2 3 6" xfId="58197"/>
    <cellStyle name="Normal 3 9 2 4" xfId="6718"/>
    <cellStyle name="Normal 3 9 2 4 2" xfId="14573"/>
    <cellStyle name="Normal 3 9 2 4 2 2" xfId="49698"/>
    <cellStyle name="Normal 3 9 2 4 3" xfId="22474"/>
    <cellStyle name="Normal 3 9 2 4 4" xfId="30602"/>
    <cellStyle name="Normal 3 9 2 4 5" xfId="38743"/>
    <cellStyle name="Normal 3 9 2 4 6" xfId="58198"/>
    <cellStyle name="Normal 3 9 2 5" xfId="6719"/>
    <cellStyle name="Normal 3 9 2 5 2" xfId="16065"/>
    <cellStyle name="Normal 3 9 2 5 2 2" xfId="51190"/>
    <cellStyle name="Normal 3 9 2 5 3" xfId="24098"/>
    <cellStyle name="Normal 3 9 2 5 4" xfId="32226"/>
    <cellStyle name="Normal 3 9 2 5 5" xfId="40367"/>
    <cellStyle name="Normal 3 9 2 5 6" xfId="58199"/>
    <cellStyle name="Normal 3 9 2 6" xfId="6720"/>
    <cellStyle name="Normal 3 9 2 6 2" xfId="11597"/>
    <cellStyle name="Normal 3 9 2 6 2 2" xfId="46734"/>
    <cellStyle name="Normal 3 9 2 6 3" xfId="19238"/>
    <cellStyle name="Normal 3 9 2 6 4" xfId="27366"/>
    <cellStyle name="Normal 3 9 2 6 5" xfId="35507"/>
    <cellStyle name="Normal 3 9 2 6 6" xfId="58200"/>
    <cellStyle name="Normal 3 9 2 7" xfId="10058"/>
    <cellStyle name="Normal 3 9 2 7 2" xfId="45242"/>
    <cellStyle name="Normal 3 9 2 8" xfId="17602"/>
    <cellStyle name="Normal 3 9 2 9" xfId="25730"/>
    <cellStyle name="Normal 3 9 3" xfId="6721"/>
    <cellStyle name="Normal 3 9 3 10" xfId="58201"/>
    <cellStyle name="Normal 3 9 3 2" xfId="6722"/>
    <cellStyle name="Normal 3 9 3 2 2" xfId="13549"/>
    <cellStyle name="Normal 3 9 3 2 2 2" xfId="48674"/>
    <cellStyle name="Normal 3 9 3 2 3" xfId="21360"/>
    <cellStyle name="Normal 3 9 3 2 4" xfId="29488"/>
    <cellStyle name="Normal 3 9 3 2 5" xfId="37629"/>
    <cellStyle name="Normal 3 9 3 2 6" xfId="58202"/>
    <cellStyle name="Normal 3 9 3 3" xfId="6723"/>
    <cellStyle name="Normal 3 9 3 3 2" xfId="15037"/>
    <cellStyle name="Normal 3 9 3 3 2 2" xfId="50162"/>
    <cellStyle name="Normal 3 9 3 3 3" xfId="22980"/>
    <cellStyle name="Normal 3 9 3 3 4" xfId="31108"/>
    <cellStyle name="Normal 3 9 3 3 5" xfId="39249"/>
    <cellStyle name="Normal 3 9 3 3 6" xfId="58203"/>
    <cellStyle name="Normal 3 9 3 4" xfId="6724"/>
    <cellStyle name="Normal 3 9 3 4 2" xfId="16529"/>
    <cellStyle name="Normal 3 9 3 4 2 2" xfId="51654"/>
    <cellStyle name="Normal 3 9 3 4 3" xfId="24604"/>
    <cellStyle name="Normal 3 9 3 4 4" xfId="32732"/>
    <cellStyle name="Normal 3 9 3 4 5" xfId="40873"/>
    <cellStyle name="Normal 3 9 3 4 6" xfId="58204"/>
    <cellStyle name="Normal 3 9 3 5" xfId="6725"/>
    <cellStyle name="Normal 3 9 3 5 2" xfId="12078"/>
    <cellStyle name="Normal 3 9 3 5 2 2" xfId="47203"/>
    <cellStyle name="Normal 3 9 3 5 3" xfId="19747"/>
    <cellStyle name="Normal 3 9 3 5 4" xfId="27875"/>
    <cellStyle name="Normal 3 9 3 5 5" xfId="36016"/>
    <cellStyle name="Normal 3 9 3 5 6" xfId="58205"/>
    <cellStyle name="Normal 3 9 3 6" xfId="10545"/>
    <cellStyle name="Normal 3 9 3 6 2" xfId="45698"/>
    <cellStyle name="Normal 3 9 3 7" xfId="18108"/>
    <cellStyle name="Normal 3 9 3 8" xfId="26236"/>
    <cellStyle name="Normal 3 9 3 9" xfId="34377"/>
    <cellStyle name="Normal 3 9 4" xfId="6726"/>
    <cellStyle name="Normal 3 9 4 2" xfId="12816"/>
    <cellStyle name="Normal 3 9 4 2 2" xfId="47941"/>
    <cellStyle name="Normal 3 9 4 3" xfId="20551"/>
    <cellStyle name="Normal 3 9 4 4" xfId="28679"/>
    <cellStyle name="Normal 3 9 4 5" xfId="36820"/>
    <cellStyle name="Normal 3 9 4 6" xfId="58206"/>
    <cellStyle name="Normal 3 9 5" xfId="6727"/>
    <cellStyle name="Normal 3 9 5 2" xfId="14294"/>
    <cellStyle name="Normal 3 9 5 2 2" xfId="49419"/>
    <cellStyle name="Normal 3 9 5 3" xfId="22171"/>
    <cellStyle name="Normal 3 9 5 4" xfId="30299"/>
    <cellStyle name="Normal 3 9 5 5" xfId="38440"/>
    <cellStyle name="Normal 3 9 5 6" xfId="58207"/>
    <cellStyle name="Normal 3 9 6" xfId="6728"/>
    <cellStyle name="Normal 3 9 6 2" xfId="15786"/>
    <cellStyle name="Normal 3 9 6 2 2" xfId="50911"/>
    <cellStyle name="Normal 3 9 6 3" xfId="23795"/>
    <cellStyle name="Normal 3 9 6 4" xfId="31923"/>
    <cellStyle name="Normal 3 9 6 5" xfId="40064"/>
    <cellStyle name="Normal 3 9 6 6" xfId="58208"/>
    <cellStyle name="Normal 3 9 7" xfId="6729"/>
    <cellStyle name="Normal 3 9 7 2" xfId="11317"/>
    <cellStyle name="Normal 3 9 7 2 2" xfId="46455"/>
    <cellStyle name="Normal 3 9 7 3" xfId="18935"/>
    <cellStyle name="Normal 3 9 7 4" xfId="27063"/>
    <cellStyle name="Normal 3 9 7 5" xfId="35204"/>
    <cellStyle name="Normal 3 9 7 6" xfId="58209"/>
    <cellStyle name="Normal 3 9 8" xfId="9693"/>
    <cellStyle name="Normal 3 9 8 2" xfId="44963"/>
    <cellStyle name="Normal 3 9 9" xfId="17299"/>
    <cellStyle name="Normal 4" xfId="60893"/>
    <cellStyle name="Normal 4 2" xfId="297"/>
    <cellStyle name="Normal 4 2 2" xfId="6731"/>
    <cellStyle name="Normal 4 2 2 2" xfId="6732"/>
    <cellStyle name="Normal 4 2 2 2 2" xfId="10052"/>
    <cellStyle name="Normal 4 2 2 2 3" xfId="58212"/>
    <cellStyle name="Normal 4 2 2 3" xfId="9686"/>
    <cellStyle name="Normal 4 2 2 4" xfId="58211"/>
    <cellStyle name="Normal 4 2 3" xfId="6730"/>
    <cellStyle name="Normal 4 2 4" xfId="58210"/>
    <cellStyle name="Normal 4 3" xfId="298"/>
    <cellStyle name="Normal 4 3 2" xfId="6734"/>
    <cellStyle name="Normal 4 3 2 2" xfId="9850"/>
    <cellStyle name="Normal 4 3 2 3" xfId="58214"/>
    <cellStyle name="Normal 4 3 3" xfId="6733"/>
    <cellStyle name="Normal 4 3 4" xfId="58213"/>
    <cellStyle name="Normal 4 3 5" xfId="60997"/>
    <cellStyle name="Normal 4 3 6" xfId="61455"/>
    <cellStyle name="Normal 4 3 7" xfId="61662"/>
    <cellStyle name="Normal 4 4" xfId="299"/>
    <cellStyle name="Normal 4 4 2" xfId="6736"/>
    <cellStyle name="Normal 4 4 3" xfId="6735"/>
    <cellStyle name="Normal 4 4 4" xfId="58215"/>
    <cellStyle name="Normal 4 5" xfId="300"/>
    <cellStyle name="Normal 4 5 2" xfId="301"/>
    <cellStyle name="Normal 4 5 2 2" xfId="6739"/>
    <cellStyle name="Normal 4 5 2 2 2" xfId="11115"/>
    <cellStyle name="Normal 4 5 2 2 3" xfId="58218"/>
    <cellStyle name="Normal 4 5 2 3" xfId="6738"/>
    <cellStyle name="Normal 4 5 2 4" xfId="58217"/>
    <cellStyle name="Normal 4 5 3" xfId="58216"/>
    <cellStyle name="Normal 4 6" xfId="6740"/>
    <cellStyle name="Normal 4 7" xfId="6741"/>
    <cellStyle name="Normal 5" xfId="60894"/>
    <cellStyle name="Normal 5 10" xfId="6742"/>
    <cellStyle name="Normal 5 10 2" xfId="15739"/>
    <cellStyle name="Normal 5 10 2 2" xfId="50864"/>
    <cellStyle name="Normal 5 10 3" xfId="23742"/>
    <cellStyle name="Normal 5 10 4" xfId="31870"/>
    <cellStyle name="Normal 5 10 5" xfId="40011"/>
    <cellStyle name="Normal 5 10 6" xfId="58219"/>
    <cellStyle name="Normal 5 11" xfId="6743"/>
    <cellStyle name="Normal 5 11 2" xfId="11269"/>
    <cellStyle name="Normal 5 11 2 2" xfId="46408"/>
    <cellStyle name="Normal 5 11 3" xfId="18882"/>
    <cellStyle name="Normal 5 11 4" xfId="27010"/>
    <cellStyle name="Normal 5 11 5" xfId="35151"/>
    <cellStyle name="Normal 5 11 6" xfId="58220"/>
    <cellStyle name="Normal 5 12" xfId="17246"/>
    <cellStyle name="Normal 5 12 2" xfId="58221"/>
    <cellStyle name="Normal 5 13" xfId="25374"/>
    <cellStyle name="Normal 5 14" xfId="33502"/>
    <cellStyle name="Normal 5 15" xfId="9638"/>
    <cellStyle name="Normal 5 16" xfId="60970"/>
    <cellStyle name="Normal 5 17" xfId="61655"/>
    <cellStyle name="Normal 5 2" xfId="302"/>
    <cellStyle name="Normal 5 2 10" xfId="9672"/>
    <cellStyle name="Normal 5 2 10 2" xfId="44945"/>
    <cellStyle name="Normal 5 2 11" xfId="17279"/>
    <cellStyle name="Normal 5 2 12" xfId="25407"/>
    <cellStyle name="Normal 5 2 13" xfId="33536"/>
    <cellStyle name="Normal 5 2 14" xfId="58222"/>
    <cellStyle name="Normal 5 2 2" xfId="6745"/>
    <cellStyle name="Normal 5 2 2 2" xfId="6746"/>
    <cellStyle name="Normal 5 2 2 3" xfId="9736"/>
    <cellStyle name="Normal 5 2 2 4" xfId="58223"/>
    <cellStyle name="Normal 5 2 3" xfId="6747"/>
    <cellStyle name="Normal 5 2 3 10" xfId="33851"/>
    <cellStyle name="Normal 5 2 3 11" xfId="58224"/>
    <cellStyle name="Normal 5 2 3 2" xfId="6748"/>
    <cellStyle name="Normal 5 2 3 2 10" xfId="58225"/>
    <cellStyle name="Normal 5 2 3 2 2" xfId="6749"/>
    <cellStyle name="Normal 5 2 3 2 2 2" xfId="13810"/>
    <cellStyle name="Normal 5 2 3 2 2 2 2" xfId="48935"/>
    <cellStyle name="Normal 5 2 3 2 2 3" xfId="21643"/>
    <cellStyle name="Normal 5 2 3 2 2 4" xfId="29771"/>
    <cellStyle name="Normal 5 2 3 2 2 5" xfId="37912"/>
    <cellStyle name="Normal 5 2 3 2 2 6" xfId="58226"/>
    <cellStyle name="Normal 5 2 3 2 3" xfId="6750"/>
    <cellStyle name="Normal 5 2 3 2 3 2" xfId="15298"/>
    <cellStyle name="Normal 5 2 3 2 3 2 2" xfId="50423"/>
    <cellStyle name="Normal 5 2 3 2 3 3" xfId="23263"/>
    <cellStyle name="Normal 5 2 3 2 3 4" xfId="31391"/>
    <cellStyle name="Normal 5 2 3 2 3 5" xfId="39532"/>
    <cellStyle name="Normal 5 2 3 2 3 6" xfId="58227"/>
    <cellStyle name="Normal 5 2 3 2 4" xfId="6751"/>
    <cellStyle name="Normal 5 2 3 2 4 2" xfId="16790"/>
    <cellStyle name="Normal 5 2 3 2 4 2 2" xfId="51915"/>
    <cellStyle name="Normal 5 2 3 2 4 3" xfId="24887"/>
    <cellStyle name="Normal 5 2 3 2 4 4" xfId="33015"/>
    <cellStyle name="Normal 5 2 3 2 4 5" xfId="41156"/>
    <cellStyle name="Normal 5 2 3 2 4 6" xfId="58228"/>
    <cellStyle name="Normal 5 2 3 2 5" xfId="6752"/>
    <cellStyle name="Normal 5 2 3 2 5 2" xfId="12336"/>
    <cellStyle name="Normal 5 2 3 2 5 2 2" xfId="47461"/>
    <cellStyle name="Normal 5 2 3 2 5 3" xfId="20027"/>
    <cellStyle name="Normal 5 2 3 2 5 4" xfId="28155"/>
    <cellStyle name="Normal 5 2 3 2 5 5" xfId="36296"/>
    <cellStyle name="Normal 5 2 3 2 5 6" xfId="58229"/>
    <cellStyle name="Normal 5 2 3 2 6" xfId="10806"/>
    <cellStyle name="Normal 5 2 3 2 6 2" xfId="45959"/>
    <cellStyle name="Normal 5 2 3 2 7" xfId="18391"/>
    <cellStyle name="Normal 5 2 3 2 8" xfId="26519"/>
    <cellStyle name="Normal 5 2 3 2 9" xfId="34660"/>
    <cellStyle name="Normal 5 2 3 3" xfId="6753"/>
    <cellStyle name="Normal 5 2 3 3 2" xfId="13077"/>
    <cellStyle name="Normal 5 2 3 3 2 2" xfId="48202"/>
    <cellStyle name="Normal 5 2 3 3 3" xfId="20834"/>
    <cellStyle name="Normal 5 2 3 3 4" xfId="28962"/>
    <cellStyle name="Normal 5 2 3 3 5" xfId="37103"/>
    <cellStyle name="Normal 5 2 3 3 6" xfId="58230"/>
    <cellStyle name="Normal 5 2 3 4" xfId="6754"/>
    <cellStyle name="Normal 5 2 3 4 2" xfId="14555"/>
    <cellStyle name="Normal 5 2 3 4 2 2" xfId="49680"/>
    <cellStyle name="Normal 5 2 3 4 3" xfId="22454"/>
    <cellStyle name="Normal 5 2 3 4 4" xfId="30582"/>
    <cellStyle name="Normal 5 2 3 4 5" xfId="38723"/>
    <cellStyle name="Normal 5 2 3 4 6" xfId="58231"/>
    <cellStyle name="Normal 5 2 3 5" xfId="6755"/>
    <cellStyle name="Normal 5 2 3 5 2" xfId="16047"/>
    <cellStyle name="Normal 5 2 3 5 2 2" xfId="51172"/>
    <cellStyle name="Normal 5 2 3 5 3" xfId="24078"/>
    <cellStyle name="Normal 5 2 3 5 4" xfId="32206"/>
    <cellStyle name="Normal 5 2 3 5 5" xfId="40347"/>
    <cellStyle name="Normal 5 2 3 5 6" xfId="58232"/>
    <cellStyle name="Normal 5 2 3 6" xfId="6756"/>
    <cellStyle name="Normal 5 2 3 6 2" xfId="11579"/>
    <cellStyle name="Normal 5 2 3 6 2 2" xfId="46716"/>
    <cellStyle name="Normal 5 2 3 6 3" xfId="19218"/>
    <cellStyle name="Normal 5 2 3 6 4" xfId="27346"/>
    <cellStyle name="Normal 5 2 3 6 5" xfId="35487"/>
    <cellStyle name="Normal 5 2 3 6 6" xfId="58233"/>
    <cellStyle name="Normal 5 2 3 7" xfId="10038"/>
    <cellStyle name="Normal 5 2 3 7 2" xfId="45224"/>
    <cellStyle name="Normal 5 2 3 8" xfId="17582"/>
    <cellStyle name="Normal 5 2 3 9" xfId="25710"/>
    <cellStyle name="Normal 5 2 4" xfId="6757"/>
    <cellStyle name="Normal 5 2 4 10" xfId="58234"/>
    <cellStyle name="Normal 5 2 4 2" xfId="6758"/>
    <cellStyle name="Normal 5 2 4 2 2" xfId="13536"/>
    <cellStyle name="Normal 5 2 4 2 2 2" xfId="48661"/>
    <cellStyle name="Normal 5 2 4 2 3" xfId="21340"/>
    <cellStyle name="Normal 5 2 4 2 4" xfId="29468"/>
    <cellStyle name="Normal 5 2 4 2 5" xfId="37609"/>
    <cellStyle name="Normal 5 2 4 2 6" xfId="58235"/>
    <cellStyle name="Normal 5 2 4 3" xfId="6759"/>
    <cellStyle name="Normal 5 2 4 3 2" xfId="15019"/>
    <cellStyle name="Normal 5 2 4 3 2 2" xfId="50144"/>
    <cellStyle name="Normal 5 2 4 3 3" xfId="22960"/>
    <cellStyle name="Normal 5 2 4 3 4" xfId="31088"/>
    <cellStyle name="Normal 5 2 4 3 5" xfId="39229"/>
    <cellStyle name="Normal 5 2 4 3 6" xfId="58236"/>
    <cellStyle name="Normal 5 2 4 4" xfId="6760"/>
    <cellStyle name="Normal 5 2 4 4 2" xfId="16511"/>
    <cellStyle name="Normal 5 2 4 4 2 2" xfId="51636"/>
    <cellStyle name="Normal 5 2 4 4 3" xfId="24584"/>
    <cellStyle name="Normal 5 2 4 4 4" xfId="32712"/>
    <cellStyle name="Normal 5 2 4 4 5" xfId="40853"/>
    <cellStyle name="Normal 5 2 4 4 6" xfId="58237"/>
    <cellStyle name="Normal 5 2 4 5" xfId="6761"/>
    <cellStyle name="Normal 5 2 4 5 2" xfId="12064"/>
    <cellStyle name="Normal 5 2 4 5 2 2" xfId="47190"/>
    <cellStyle name="Normal 5 2 4 5 3" xfId="19734"/>
    <cellStyle name="Normal 5 2 4 5 4" xfId="27862"/>
    <cellStyle name="Normal 5 2 4 5 5" xfId="36003"/>
    <cellStyle name="Normal 5 2 4 5 6" xfId="58238"/>
    <cellStyle name="Normal 5 2 4 6" xfId="10527"/>
    <cellStyle name="Normal 5 2 4 6 2" xfId="45680"/>
    <cellStyle name="Normal 5 2 4 7" xfId="18088"/>
    <cellStyle name="Normal 5 2 4 8" xfId="26216"/>
    <cellStyle name="Normal 5 2 4 9" xfId="34357"/>
    <cellStyle name="Normal 5 2 5" xfId="6762"/>
    <cellStyle name="Normal 5 2 5 2" xfId="12798"/>
    <cellStyle name="Normal 5 2 5 2 2" xfId="47923"/>
    <cellStyle name="Normal 5 2 5 3" xfId="20531"/>
    <cellStyle name="Normal 5 2 5 4" xfId="28659"/>
    <cellStyle name="Normal 5 2 5 5" xfId="36800"/>
    <cellStyle name="Normal 5 2 5 6" xfId="58239"/>
    <cellStyle name="Normal 5 2 6" xfId="6763"/>
    <cellStyle name="Normal 5 2 6 2" xfId="14276"/>
    <cellStyle name="Normal 5 2 6 2 2" xfId="49401"/>
    <cellStyle name="Normal 5 2 6 3" xfId="22151"/>
    <cellStyle name="Normal 5 2 6 4" xfId="30279"/>
    <cellStyle name="Normal 5 2 6 5" xfId="38420"/>
    <cellStyle name="Normal 5 2 6 6" xfId="58240"/>
    <cellStyle name="Normal 5 2 7" xfId="6764"/>
    <cellStyle name="Normal 5 2 7 2" xfId="15768"/>
    <cellStyle name="Normal 5 2 7 2 2" xfId="50893"/>
    <cellStyle name="Normal 5 2 7 3" xfId="23775"/>
    <cellStyle name="Normal 5 2 7 4" xfId="31903"/>
    <cellStyle name="Normal 5 2 7 5" xfId="40044"/>
    <cellStyle name="Normal 5 2 7 6" xfId="58241"/>
    <cellStyle name="Normal 5 2 8" xfId="6765"/>
    <cellStyle name="Normal 5 2 8 2" xfId="11298"/>
    <cellStyle name="Normal 5 2 8 2 2" xfId="46437"/>
    <cellStyle name="Normal 5 2 8 3" xfId="18915"/>
    <cellStyle name="Normal 5 2 8 4" xfId="27043"/>
    <cellStyle name="Normal 5 2 8 5" xfId="35184"/>
    <cellStyle name="Normal 5 2 8 6" xfId="58242"/>
    <cellStyle name="Normal 5 2 9" xfId="6744"/>
    <cellStyle name="Normal 5 2 9 2" xfId="58243"/>
    <cellStyle name="Normal 5 3" xfId="303"/>
    <cellStyle name="Normal 5 3 10" xfId="9705"/>
    <cellStyle name="Normal 5 3 10 2" xfId="44975"/>
    <cellStyle name="Normal 5 3 11" xfId="17314"/>
    <cellStyle name="Normal 5 3 12" xfId="25442"/>
    <cellStyle name="Normal 5 3 13" xfId="33573"/>
    <cellStyle name="Normal 5 3 14" xfId="58244"/>
    <cellStyle name="Normal 5 3 2" xfId="6767"/>
    <cellStyle name="Normal 5 3 2 2" xfId="6768"/>
    <cellStyle name="Normal 5 3 2 3" xfId="9851"/>
    <cellStyle name="Normal 5 3 2 4" xfId="58245"/>
    <cellStyle name="Normal 5 3 3" xfId="6769"/>
    <cellStyle name="Normal 5 3 3 10" xfId="33886"/>
    <cellStyle name="Normal 5 3 3 11" xfId="58246"/>
    <cellStyle name="Normal 5 3 3 2" xfId="6770"/>
    <cellStyle name="Normal 5 3 3 2 10" xfId="58247"/>
    <cellStyle name="Normal 5 3 3 2 2" xfId="6771"/>
    <cellStyle name="Normal 5 3 3 2 2 2" xfId="13840"/>
    <cellStyle name="Normal 5 3 3 2 2 2 2" xfId="48965"/>
    <cellStyle name="Normal 5 3 3 2 2 3" xfId="21678"/>
    <cellStyle name="Normal 5 3 3 2 2 4" xfId="29806"/>
    <cellStyle name="Normal 5 3 3 2 2 5" xfId="37947"/>
    <cellStyle name="Normal 5 3 3 2 2 6" xfId="58248"/>
    <cellStyle name="Normal 5 3 3 2 3" xfId="6772"/>
    <cellStyle name="Normal 5 3 3 2 3 2" xfId="15328"/>
    <cellStyle name="Normal 5 3 3 2 3 2 2" xfId="50453"/>
    <cellStyle name="Normal 5 3 3 2 3 3" xfId="23298"/>
    <cellStyle name="Normal 5 3 3 2 3 4" xfId="31426"/>
    <cellStyle name="Normal 5 3 3 2 3 5" xfId="39567"/>
    <cellStyle name="Normal 5 3 3 2 3 6" xfId="58249"/>
    <cellStyle name="Normal 5 3 3 2 4" xfId="6773"/>
    <cellStyle name="Normal 5 3 3 2 4 2" xfId="16820"/>
    <cellStyle name="Normal 5 3 3 2 4 2 2" xfId="51945"/>
    <cellStyle name="Normal 5 3 3 2 4 3" xfId="24922"/>
    <cellStyle name="Normal 5 3 3 2 4 4" xfId="33050"/>
    <cellStyle name="Normal 5 3 3 2 4 5" xfId="41191"/>
    <cellStyle name="Normal 5 3 3 2 4 6" xfId="58250"/>
    <cellStyle name="Normal 5 3 3 2 5" xfId="6774"/>
    <cellStyle name="Normal 5 3 3 2 5 2" xfId="12366"/>
    <cellStyle name="Normal 5 3 3 2 5 2 2" xfId="47491"/>
    <cellStyle name="Normal 5 3 3 2 5 3" xfId="20062"/>
    <cellStyle name="Normal 5 3 3 2 5 4" xfId="28190"/>
    <cellStyle name="Normal 5 3 3 2 5 5" xfId="36331"/>
    <cellStyle name="Normal 5 3 3 2 5 6" xfId="58251"/>
    <cellStyle name="Normal 5 3 3 2 6" xfId="10836"/>
    <cellStyle name="Normal 5 3 3 2 6 2" xfId="45989"/>
    <cellStyle name="Normal 5 3 3 2 7" xfId="18426"/>
    <cellStyle name="Normal 5 3 3 2 8" xfId="26554"/>
    <cellStyle name="Normal 5 3 3 2 9" xfId="34695"/>
    <cellStyle name="Normal 5 3 3 3" xfId="6775"/>
    <cellStyle name="Normal 5 3 3 3 2" xfId="13107"/>
    <cellStyle name="Normal 5 3 3 3 2 2" xfId="48232"/>
    <cellStyle name="Normal 5 3 3 3 3" xfId="20869"/>
    <cellStyle name="Normal 5 3 3 3 4" xfId="28997"/>
    <cellStyle name="Normal 5 3 3 3 5" xfId="37138"/>
    <cellStyle name="Normal 5 3 3 3 6" xfId="58252"/>
    <cellStyle name="Normal 5 3 3 4" xfId="6776"/>
    <cellStyle name="Normal 5 3 3 4 2" xfId="14585"/>
    <cellStyle name="Normal 5 3 3 4 2 2" xfId="49710"/>
    <cellStyle name="Normal 5 3 3 4 3" xfId="22489"/>
    <cellStyle name="Normal 5 3 3 4 4" xfId="30617"/>
    <cellStyle name="Normal 5 3 3 4 5" xfId="38758"/>
    <cellStyle name="Normal 5 3 3 4 6" xfId="58253"/>
    <cellStyle name="Normal 5 3 3 5" xfId="6777"/>
    <cellStyle name="Normal 5 3 3 5 2" xfId="16077"/>
    <cellStyle name="Normal 5 3 3 5 2 2" xfId="51202"/>
    <cellStyle name="Normal 5 3 3 5 3" xfId="24113"/>
    <cellStyle name="Normal 5 3 3 5 4" xfId="32241"/>
    <cellStyle name="Normal 5 3 3 5 5" xfId="40382"/>
    <cellStyle name="Normal 5 3 3 5 6" xfId="58254"/>
    <cellStyle name="Normal 5 3 3 6" xfId="6778"/>
    <cellStyle name="Normal 5 3 3 6 2" xfId="11609"/>
    <cellStyle name="Normal 5 3 3 6 2 2" xfId="46746"/>
    <cellStyle name="Normal 5 3 3 6 3" xfId="19253"/>
    <cellStyle name="Normal 5 3 3 6 4" xfId="27381"/>
    <cellStyle name="Normal 5 3 3 6 5" xfId="35522"/>
    <cellStyle name="Normal 5 3 3 6 6" xfId="58255"/>
    <cellStyle name="Normal 5 3 3 7" xfId="10070"/>
    <cellStyle name="Normal 5 3 3 7 2" xfId="45254"/>
    <cellStyle name="Normal 5 3 3 8" xfId="17617"/>
    <cellStyle name="Normal 5 3 3 9" xfId="25745"/>
    <cellStyle name="Normal 5 3 4" xfId="6779"/>
    <cellStyle name="Normal 5 3 4 10" xfId="58256"/>
    <cellStyle name="Normal 5 3 4 2" xfId="6780"/>
    <cellStyle name="Normal 5 3 4 2 2" xfId="13561"/>
    <cellStyle name="Normal 5 3 4 2 2 2" xfId="48686"/>
    <cellStyle name="Normal 5 3 4 2 3" xfId="21375"/>
    <cellStyle name="Normal 5 3 4 2 4" xfId="29503"/>
    <cellStyle name="Normal 5 3 4 2 5" xfId="37644"/>
    <cellStyle name="Normal 5 3 4 2 6" xfId="58257"/>
    <cellStyle name="Normal 5 3 4 3" xfId="6781"/>
    <cellStyle name="Normal 5 3 4 3 2" xfId="15049"/>
    <cellStyle name="Normal 5 3 4 3 2 2" xfId="50174"/>
    <cellStyle name="Normal 5 3 4 3 3" xfId="22995"/>
    <cellStyle name="Normal 5 3 4 3 4" xfId="31123"/>
    <cellStyle name="Normal 5 3 4 3 5" xfId="39264"/>
    <cellStyle name="Normal 5 3 4 3 6" xfId="58258"/>
    <cellStyle name="Normal 5 3 4 4" xfId="6782"/>
    <cellStyle name="Normal 5 3 4 4 2" xfId="16541"/>
    <cellStyle name="Normal 5 3 4 4 2 2" xfId="51666"/>
    <cellStyle name="Normal 5 3 4 4 3" xfId="24619"/>
    <cellStyle name="Normal 5 3 4 4 4" xfId="32747"/>
    <cellStyle name="Normal 5 3 4 4 5" xfId="40888"/>
    <cellStyle name="Normal 5 3 4 4 6" xfId="58259"/>
    <cellStyle name="Normal 5 3 4 5" xfId="6783"/>
    <cellStyle name="Normal 5 3 4 5 2" xfId="12090"/>
    <cellStyle name="Normal 5 3 4 5 2 2" xfId="47215"/>
    <cellStyle name="Normal 5 3 4 5 3" xfId="19762"/>
    <cellStyle name="Normal 5 3 4 5 4" xfId="27890"/>
    <cellStyle name="Normal 5 3 4 5 5" xfId="36031"/>
    <cellStyle name="Normal 5 3 4 5 6" xfId="58260"/>
    <cellStyle name="Normal 5 3 4 6" xfId="10557"/>
    <cellStyle name="Normal 5 3 4 6 2" xfId="45710"/>
    <cellStyle name="Normal 5 3 4 7" xfId="18123"/>
    <cellStyle name="Normal 5 3 4 8" xfId="26251"/>
    <cellStyle name="Normal 5 3 4 9" xfId="34392"/>
    <cellStyle name="Normal 5 3 5" xfId="6784"/>
    <cellStyle name="Normal 5 3 5 2" xfId="12828"/>
    <cellStyle name="Normal 5 3 5 2 2" xfId="47953"/>
    <cellStyle name="Normal 5 3 5 3" xfId="20566"/>
    <cellStyle name="Normal 5 3 5 4" xfId="28694"/>
    <cellStyle name="Normal 5 3 5 5" xfId="36835"/>
    <cellStyle name="Normal 5 3 5 6" xfId="58261"/>
    <cellStyle name="Normal 5 3 6" xfId="6785"/>
    <cellStyle name="Normal 5 3 6 2" xfId="14306"/>
    <cellStyle name="Normal 5 3 6 2 2" xfId="49431"/>
    <cellStyle name="Normal 5 3 6 3" xfId="22186"/>
    <cellStyle name="Normal 5 3 6 4" xfId="30314"/>
    <cellStyle name="Normal 5 3 6 5" xfId="38455"/>
    <cellStyle name="Normal 5 3 6 6" xfId="58262"/>
    <cellStyle name="Normal 5 3 7" xfId="6786"/>
    <cellStyle name="Normal 5 3 7 2" xfId="15798"/>
    <cellStyle name="Normal 5 3 7 2 2" xfId="50923"/>
    <cellStyle name="Normal 5 3 7 3" xfId="23810"/>
    <cellStyle name="Normal 5 3 7 4" xfId="31938"/>
    <cellStyle name="Normal 5 3 7 5" xfId="40079"/>
    <cellStyle name="Normal 5 3 7 6" xfId="58263"/>
    <cellStyle name="Normal 5 3 8" xfId="6787"/>
    <cellStyle name="Normal 5 3 8 2" xfId="11329"/>
    <cellStyle name="Normal 5 3 8 2 2" xfId="46467"/>
    <cellStyle name="Normal 5 3 8 3" xfId="18950"/>
    <cellStyle name="Normal 5 3 8 4" xfId="27078"/>
    <cellStyle name="Normal 5 3 8 5" xfId="35219"/>
    <cellStyle name="Normal 5 3 8 6" xfId="58264"/>
    <cellStyle name="Normal 5 3 9" xfId="6766"/>
    <cellStyle name="Normal 5 3 9 2" xfId="58265"/>
    <cellStyle name="Normal 5 4" xfId="6788"/>
    <cellStyle name="Normal 5 4 2" xfId="6789"/>
    <cellStyle name="Normal 5 4 3" xfId="9735"/>
    <cellStyle name="Normal 5 4 4" xfId="58266"/>
    <cellStyle name="Normal 5 5" xfId="6790"/>
    <cellStyle name="Normal 5 5 10" xfId="25488"/>
    <cellStyle name="Normal 5 5 11" xfId="33628"/>
    <cellStyle name="Normal 5 5 12" xfId="58267"/>
    <cellStyle name="Normal 5 5 2" xfId="6791"/>
    <cellStyle name="Normal 5 5 2 10" xfId="33940"/>
    <cellStyle name="Normal 5 5 2 11" xfId="58268"/>
    <cellStyle name="Normal 5 5 2 2" xfId="6792"/>
    <cellStyle name="Normal 5 5 2 2 10" xfId="58269"/>
    <cellStyle name="Normal 5 5 2 2 2" xfId="6793"/>
    <cellStyle name="Normal 5 5 2 2 2 2" xfId="13889"/>
    <cellStyle name="Normal 5 5 2 2 2 2 2" xfId="49014"/>
    <cellStyle name="Normal 5 5 2 2 2 3" xfId="21732"/>
    <cellStyle name="Normal 5 5 2 2 2 4" xfId="29860"/>
    <cellStyle name="Normal 5 5 2 2 2 5" xfId="38001"/>
    <cellStyle name="Normal 5 5 2 2 2 6" xfId="58270"/>
    <cellStyle name="Normal 5 5 2 2 3" xfId="6794"/>
    <cellStyle name="Normal 5 5 2 2 3 2" xfId="15377"/>
    <cellStyle name="Normal 5 5 2 2 3 2 2" xfId="50502"/>
    <cellStyle name="Normal 5 5 2 2 3 3" xfId="23352"/>
    <cellStyle name="Normal 5 5 2 2 3 4" xfId="31480"/>
    <cellStyle name="Normal 5 5 2 2 3 5" xfId="39621"/>
    <cellStyle name="Normal 5 5 2 2 3 6" xfId="58271"/>
    <cellStyle name="Normal 5 5 2 2 4" xfId="6795"/>
    <cellStyle name="Normal 5 5 2 2 4 2" xfId="16869"/>
    <cellStyle name="Normal 5 5 2 2 4 2 2" xfId="51994"/>
    <cellStyle name="Normal 5 5 2 2 4 3" xfId="24976"/>
    <cellStyle name="Normal 5 5 2 2 4 4" xfId="33104"/>
    <cellStyle name="Normal 5 5 2 2 4 5" xfId="41245"/>
    <cellStyle name="Normal 5 5 2 2 4 6" xfId="58272"/>
    <cellStyle name="Normal 5 5 2 2 5" xfId="6796"/>
    <cellStyle name="Normal 5 5 2 2 5 2" xfId="12415"/>
    <cellStyle name="Normal 5 5 2 2 5 2 2" xfId="47540"/>
    <cellStyle name="Normal 5 5 2 2 5 3" xfId="20116"/>
    <cellStyle name="Normal 5 5 2 2 5 4" xfId="28244"/>
    <cellStyle name="Normal 5 5 2 2 5 5" xfId="36385"/>
    <cellStyle name="Normal 5 5 2 2 5 6" xfId="58273"/>
    <cellStyle name="Normal 5 5 2 2 6" xfId="10885"/>
    <cellStyle name="Normal 5 5 2 2 6 2" xfId="46038"/>
    <cellStyle name="Normal 5 5 2 2 7" xfId="18480"/>
    <cellStyle name="Normal 5 5 2 2 8" xfId="26608"/>
    <cellStyle name="Normal 5 5 2 2 9" xfId="34749"/>
    <cellStyle name="Normal 5 5 2 3" xfId="6797"/>
    <cellStyle name="Normal 5 5 2 3 2" xfId="13156"/>
    <cellStyle name="Normal 5 5 2 3 2 2" xfId="48281"/>
    <cellStyle name="Normal 5 5 2 3 3" xfId="20923"/>
    <cellStyle name="Normal 5 5 2 3 4" xfId="29051"/>
    <cellStyle name="Normal 5 5 2 3 5" xfId="37192"/>
    <cellStyle name="Normal 5 5 2 3 6" xfId="58274"/>
    <cellStyle name="Normal 5 5 2 4" xfId="6798"/>
    <cellStyle name="Normal 5 5 2 4 2" xfId="14634"/>
    <cellStyle name="Normal 5 5 2 4 2 2" xfId="49759"/>
    <cellStyle name="Normal 5 5 2 4 3" xfId="22543"/>
    <cellStyle name="Normal 5 5 2 4 4" xfId="30671"/>
    <cellStyle name="Normal 5 5 2 4 5" xfId="38812"/>
    <cellStyle name="Normal 5 5 2 4 6" xfId="58275"/>
    <cellStyle name="Normal 5 5 2 5" xfId="6799"/>
    <cellStyle name="Normal 5 5 2 5 2" xfId="16126"/>
    <cellStyle name="Normal 5 5 2 5 2 2" xfId="51251"/>
    <cellStyle name="Normal 5 5 2 5 3" xfId="24167"/>
    <cellStyle name="Normal 5 5 2 5 4" xfId="32295"/>
    <cellStyle name="Normal 5 5 2 5 5" xfId="40436"/>
    <cellStyle name="Normal 5 5 2 5 6" xfId="58276"/>
    <cellStyle name="Normal 5 5 2 6" xfId="6800"/>
    <cellStyle name="Normal 5 5 2 6 2" xfId="11658"/>
    <cellStyle name="Normal 5 5 2 6 2 2" xfId="46795"/>
    <cellStyle name="Normal 5 5 2 6 3" xfId="19307"/>
    <cellStyle name="Normal 5 5 2 6 4" xfId="27435"/>
    <cellStyle name="Normal 5 5 2 6 5" xfId="35576"/>
    <cellStyle name="Normal 5 5 2 6 6" xfId="58277"/>
    <cellStyle name="Normal 5 5 2 7" xfId="10133"/>
    <cellStyle name="Normal 5 5 2 7 2" xfId="45303"/>
    <cellStyle name="Normal 5 5 2 8" xfId="17671"/>
    <cellStyle name="Normal 5 5 2 9" xfId="25799"/>
    <cellStyle name="Normal 5 5 3" xfId="6801"/>
    <cellStyle name="Normal 5 5 3 10" xfId="58278"/>
    <cellStyle name="Normal 5 5 3 2" xfId="6802"/>
    <cellStyle name="Normal 5 5 3 2 2" xfId="13602"/>
    <cellStyle name="Normal 5 5 3 2 2 2" xfId="48727"/>
    <cellStyle name="Normal 5 5 3 2 3" xfId="21421"/>
    <cellStyle name="Normal 5 5 3 2 4" xfId="29549"/>
    <cellStyle name="Normal 5 5 3 2 5" xfId="37690"/>
    <cellStyle name="Normal 5 5 3 2 6" xfId="58279"/>
    <cellStyle name="Normal 5 5 3 3" xfId="6803"/>
    <cellStyle name="Normal 5 5 3 3 2" xfId="15090"/>
    <cellStyle name="Normal 5 5 3 3 2 2" xfId="50215"/>
    <cellStyle name="Normal 5 5 3 3 3" xfId="23041"/>
    <cellStyle name="Normal 5 5 3 3 4" xfId="31169"/>
    <cellStyle name="Normal 5 5 3 3 5" xfId="39310"/>
    <cellStyle name="Normal 5 5 3 3 6" xfId="58280"/>
    <cellStyle name="Normal 5 5 3 4" xfId="6804"/>
    <cellStyle name="Normal 5 5 3 4 2" xfId="16582"/>
    <cellStyle name="Normal 5 5 3 4 2 2" xfId="51707"/>
    <cellStyle name="Normal 5 5 3 4 3" xfId="24665"/>
    <cellStyle name="Normal 5 5 3 4 4" xfId="32793"/>
    <cellStyle name="Normal 5 5 3 4 5" xfId="40934"/>
    <cellStyle name="Normal 5 5 3 4 6" xfId="58281"/>
    <cellStyle name="Normal 5 5 3 5" xfId="6805"/>
    <cellStyle name="Normal 5 5 3 5 2" xfId="12128"/>
    <cellStyle name="Normal 5 5 3 5 2 2" xfId="47253"/>
    <cellStyle name="Normal 5 5 3 5 3" xfId="19805"/>
    <cellStyle name="Normal 5 5 3 5 4" xfId="27933"/>
    <cellStyle name="Normal 5 5 3 5 5" xfId="36074"/>
    <cellStyle name="Normal 5 5 3 5 6" xfId="58282"/>
    <cellStyle name="Normal 5 5 3 6" xfId="10598"/>
    <cellStyle name="Normal 5 5 3 6 2" xfId="45751"/>
    <cellStyle name="Normal 5 5 3 7" xfId="18169"/>
    <cellStyle name="Normal 5 5 3 8" xfId="26297"/>
    <cellStyle name="Normal 5 5 3 9" xfId="34438"/>
    <cellStyle name="Normal 5 5 4" xfId="6806"/>
    <cellStyle name="Normal 5 5 4 2" xfId="12869"/>
    <cellStyle name="Normal 5 5 4 2 2" xfId="47994"/>
    <cellStyle name="Normal 5 5 4 3" xfId="20612"/>
    <cellStyle name="Normal 5 5 4 4" xfId="28740"/>
    <cellStyle name="Normal 5 5 4 5" xfId="36881"/>
    <cellStyle name="Normal 5 5 4 6" xfId="58283"/>
    <cellStyle name="Normal 5 5 5" xfId="6807"/>
    <cellStyle name="Normal 5 5 5 2" xfId="14347"/>
    <cellStyle name="Normal 5 5 5 2 2" xfId="49472"/>
    <cellStyle name="Normal 5 5 5 3" xfId="22232"/>
    <cellStyle name="Normal 5 5 5 4" xfId="30360"/>
    <cellStyle name="Normal 5 5 5 5" xfId="38501"/>
    <cellStyle name="Normal 5 5 5 6" xfId="58284"/>
    <cellStyle name="Normal 5 5 6" xfId="6808"/>
    <cellStyle name="Normal 5 5 6 2" xfId="15839"/>
    <cellStyle name="Normal 5 5 6 2 2" xfId="50964"/>
    <cellStyle name="Normal 5 5 6 3" xfId="23856"/>
    <cellStyle name="Normal 5 5 6 4" xfId="31984"/>
    <cellStyle name="Normal 5 5 6 5" xfId="40125"/>
    <cellStyle name="Normal 5 5 6 6" xfId="58285"/>
    <cellStyle name="Normal 5 5 7" xfId="6809"/>
    <cellStyle name="Normal 5 5 7 2" xfId="11371"/>
    <cellStyle name="Normal 5 5 7 2 2" xfId="46508"/>
    <cellStyle name="Normal 5 5 7 3" xfId="18996"/>
    <cellStyle name="Normal 5 5 7 4" xfId="27124"/>
    <cellStyle name="Normal 5 5 7 5" xfId="35265"/>
    <cellStyle name="Normal 5 5 7 6" xfId="58286"/>
    <cellStyle name="Normal 5 5 8" xfId="9783"/>
    <cellStyle name="Normal 5 5 8 2" xfId="45016"/>
    <cellStyle name="Normal 5 5 9" xfId="17360"/>
    <cellStyle name="Normal 5 6" xfId="6810"/>
    <cellStyle name="Normal 5 6 10" xfId="25673"/>
    <cellStyle name="Normal 5 6 11" xfId="33814"/>
    <cellStyle name="Normal 5 6 12" xfId="58287"/>
    <cellStyle name="Normal 5 6 13" xfId="61010"/>
    <cellStyle name="Normal 5 6 14" xfId="61467"/>
    <cellStyle name="Normal 5 6 15" xfId="61674"/>
    <cellStyle name="Normal 5 6 2" xfId="6811"/>
    <cellStyle name="Normal 5 6 2 10" xfId="58288"/>
    <cellStyle name="Normal 5 6 2 2" xfId="6812"/>
    <cellStyle name="Normal 5 6 2 2 2" xfId="13777"/>
    <cellStyle name="Normal 5 6 2 2 2 2" xfId="48902"/>
    <cellStyle name="Normal 5 6 2 2 3" xfId="21606"/>
    <cellStyle name="Normal 5 6 2 2 4" xfId="29734"/>
    <cellStyle name="Normal 5 6 2 2 5" xfId="37875"/>
    <cellStyle name="Normal 5 6 2 2 6" xfId="58289"/>
    <cellStyle name="Normal 5 6 2 3" xfId="6813"/>
    <cellStyle name="Normal 5 6 2 3 2" xfId="15265"/>
    <cellStyle name="Normal 5 6 2 3 2 2" xfId="50390"/>
    <cellStyle name="Normal 5 6 2 3 3" xfId="23226"/>
    <cellStyle name="Normal 5 6 2 3 4" xfId="31354"/>
    <cellStyle name="Normal 5 6 2 3 5" xfId="39495"/>
    <cellStyle name="Normal 5 6 2 3 6" xfId="58290"/>
    <cellStyle name="Normal 5 6 2 4" xfId="6814"/>
    <cellStyle name="Normal 5 6 2 4 2" xfId="16757"/>
    <cellStyle name="Normal 5 6 2 4 2 2" xfId="51882"/>
    <cellStyle name="Normal 5 6 2 4 3" xfId="24850"/>
    <cellStyle name="Normal 5 6 2 4 4" xfId="32978"/>
    <cellStyle name="Normal 5 6 2 4 5" xfId="41119"/>
    <cellStyle name="Normal 5 6 2 4 6" xfId="58291"/>
    <cellStyle name="Normal 5 6 2 5" xfId="6815"/>
    <cellStyle name="Normal 5 6 2 5 2" xfId="12303"/>
    <cellStyle name="Normal 5 6 2 5 2 2" xfId="47428"/>
    <cellStyle name="Normal 5 6 2 5 3" xfId="19990"/>
    <cellStyle name="Normal 5 6 2 5 4" xfId="28118"/>
    <cellStyle name="Normal 5 6 2 5 5" xfId="36259"/>
    <cellStyle name="Normal 5 6 2 5 6" xfId="58292"/>
    <cellStyle name="Normal 5 6 2 6" xfId="10773"/>
    <cellStyle name="Normal 5 6 2 6 2" xfId="45926"/>
    <cellStyle name="Normal 5 6 2 7" xfId="18354"/>
    <cellStyle name="Normal 5 6 2 8" xfId="26482"/>
    <cellStyle name="Normal 5 6 2 9" xfId="34623"/>
    <cellStyle name="Normal 5 6 3" xfId="6816"/>
    <cellStyle name="Normal 5 6 3 2" xfId="13044"/>
    <cellStyle name="Normal 5 6 3 2 2" xfId="48169"/>
    <cellStyle name="Normal 5 6 3 3" xfId="20797"/>
    <cellStyle name="Normal 5 6 3 4" xfId="28925"/>
    <cellStyle name="Normal 5 6 3 5" xfId="37066"/>
    <cellStyle name="Normal 5 6 3 6" xfId="58293"/>
    <cellStyle name="Normal 5 6 4" xfId="6817"/>
    <cellStyle name="Normal 5 6 4 2" xfId="14522"/>
    <cellStyle name="Normal 5 6 4 2 2" xfId="49647"/>
    <cellStyle name="Normal 5 6 4 3" xfId="22417"/>
    <cellStyle name="Normal 5 6 4 4" xfId="30545"/>
    <cellStyle name="Normal 5 6 4 5" xfId="38686"/>
    <cellStyle name="Normal 5 6 4 6" xfId="58294"/>
    <cellStyle name="Normal 5 6 5" xfId="6818"/>
    <cellStyle name="Normal 5 6 5 2" xfId="16014"/>
    <cellStyle name="Normal 5 6 5 2 2" xfId="51139"/>
    <cellStyle name="Normal 5 6 5 3" xfId="24041"/>
    <cellStyle name="Normal 5 6 5 4" xfId="32169"/>
    <cellStyle name="Normal 5 6 5 5" xfId="40310"/>
    <cellStyle name="Normal 5 6 5 6" xfId="58295"/>
    <cellStyle name="Normal 5 6 6" xfId="6819"/>
    <cellStyle name="Normal 5 6 6 2" xfId="11546"/>
    <cellStyle name="Normal 5 6 6 2 2" xfId="46683"/>
    <cellStyle name="Normal 5 6 6 3" xfId="19181"/>
    <cellStyle name="Normal 5 6 6 4" xfId="27309"/>
    <cellStyle name="Normal 5 6 6 5" xfId="35450"/>
    <cellStyle name="Normal 5 6 6 6" xfId="58296"/>
    <cellStyle name="Normal 5 6 7" xfId="6820"/>
    <cellStyle name="Normal 5 6 8" xfId="10004"/>
    <cellStyle name="Normal 5 6 8 2" xfId="45191"/>
    <cellStyle name="Normal 5 6 9" xfId="17545"/>
    <cellStyle name="Normal 5 7" xfId="6821"/>
    <cellStyle name="Normal 5 7 10" xfId="58297"/>
    <cellStyle name="Normal 5 7 2" xfId="6822"/>
    <cellStyle name="Normal 5 7 2 2" xfId="13507"/>
    <cellStyle name="Normal 5 7 2 2 2" xfId="48632"/>
    <cellStyle name="Normal 5 7 2 3" xfId="21307"/>
    <cellStyle name="Normal 5 7 2 4" xfId="29435"/>
    <cellStyle name="Normal 5 7 2 5" xfId="37576"/>
    <cellStyle name="Normal 5 7 2 6" xfId="58298"/>
    <cellStyle name="Normal 5 7 3" xfId="6823"/>
    <cellStyle name="Normal 5 7 3 2" xfId="14990"/>
    <cellStyle name="Normal 5 7 3 2 2" xfId="50115"/>
    <cellStyle name="Normal 5 7 3 3" xfId="22927"/>
    <cellStyle name="Normal 5 7 3 4" xfId="31055"/>
    <cellStyle name="Normal 5 7 3 5" xfId="39196"/>
    <cellStyle name="Normal 5 7 3 6" xfId="58299"/>
    <cellStyle name="Normal 5 7 4" xfId="6824"/>
    <cellStyle name="Normal 5 7 4 2" xfId="16482"/>
    <cellStyle name="Normal 5 7 4 2 2" xfId="51607"/>
    <cellStyle name="Normal 5 7 4 3" xfId="24551"/>
    <cellStyle name="Normal 5 7 4 4" xfId="32679"/>
    <cellStyle name="Normal 5 7 4 5" xfId="40820"/>
    <cellStyle name="Normal 5 7 4 6" xfId="58300"/>
    <cellStyle name="Normal 5 7 5" xfId="6825"/>
    <cellStyle name="Normal 5 7 5 2" xfId="12042"/>
    <cellStyle name="Normal 5 7 5 2 2" xfId="47173"/>
    <cellStyle name="Normal 5 7 5 3" xfId="19715"/>
    <cellStyle name="Normal 5 7 5 4" xfId="27843"/>
    <cellStyle name="Normal 5 7 5 5" xfId="35984"/>
    <cellStyle name="Normal 5 7 5 6" xfId="58301"/>
    <cellStyle name="Normal 5 7 6" xfId="10498"/>
    <cellStyle name="Normal 5 7 6 2" xfId="45651"/>
    <cellStyle name="Normal 5 7 7" xfId="18055"/>
    <cellStyle name="Normal 5 7 8" xfId="26183"/>
    <cellStyle name="Normal 5 7 9" xfId="34324"/>
    <cellStyle name="Normal 5 8" xfId="6826"/>
    <cellStyle name="Normal 5 8 2" xfId="12769"/>
    <cellStyle name="Normal 5 8 2 2" xfId="47894"/>
    <cellStyle name="Normal 5 8 3" xfId="20498"/>
    <cellStyle name="Normal 5 8 4" xfId="28626"/>
    <cellStyle name="Normal 5 8 5" xfId="36767"/>
    <cellStyle name="Normal 5 8 6" xfId="58302"/>
    <cellStyle name="Normal 5 9" xfId="6827"/>
    <cellStyle name="Normal 5 9 2" xfId="14247"/>
    <cellStyle name="Normal 5 9 2 2" xfId="49372"/>
    <cellStyle name="Normal 5 9 3" xfId="22118"/>
    <cellStyle name="Normal 5 9 4" xfId="30246"/>
    <cellStyle name="Normal 5 9 5" xfId="38387"/>
    <cellStyle name="Normal 5 9 6" xfId="58303"/>
    <cellStyle name="Normal 6" xfId="60895"/>
    <cellStyle name="Normal 6 2" xfId="304"/>
    <cellStyle name="Normal 6 2 2" xfId="6829"/>
    <cellStyle name="Normal 6 2 3" xfId="6830"/>
    <cellStyle name="Normal 6 2 4" xfId="6828"/>
    <cellStyle name="Normal 6 2 5" xfId="58304"/>
    <cellStyle name="Normal 6 2 6" xfId="61132"/>
    <cellStyle name="Normal 6 2 7" xfId="61574"/>
    <cellStyle name="Normal 6 2 8" xfId="61781"/>
    <cellStyle name="Normal 6 3" xfId="305"/>
    <cellStyle name="Normal 6 3 2" xfId="6832"/>
    <cellStyle name="Normal 6 3 3" xfId="6833"/>
    <cellStyle name="Normal 6 3 4" xfId="6831"/>
    <cellStyle name="Normal 6 3 5" xfId="58305"/>
    <cellStyle name="Normal 6 3 6" xfId="61317"/>
    <cellStyle name="Normal 6 3 7" xfId="61615"/>
    <cellStyle name="Normal 6 3 8" xfId="61822"/>
    <cellStyle name="Normal 6 4" xfId="6834"/>
    <cellStyle name="Normal 6 4 10" xfId="25846"/>
    <cellStyle name="Normal 6 4 11" xfId="33987"/>
    <cellStyle name="Normal 6 4 12" xfId="58306"/>
    <cellStyle name="Normal 6 4 2" xfId="6835"/>
    <cellStyle name="Normal 6 4 2 10" xfId="34065"/>
    <cellStyle name="Normal 6 4 2 11" xfId="58307"/>
    <cellStyle name="Normal 6 4 2 2" xfId="6836"/>
    <cellStyle name="Normal 6 4 2 2 10" xfId="58308"/>
    <cellStyle name="Normal 6 4 2 2 2" xfId="6837"/>
    <cellStyle name="Normal 6 4 2 2 2 2" xfId="14000"/>
    <cellStyle name="Normal 6 4 2 2 2 2 2" xfId="49125"/>
    <cellStyle name="Normal 6 4 2 2 2 3" xfId="21857"/>
    <cellStyle name="Normal 6 4 2 2 2 4" xfId="29985"/>
    <cellStyle name="Normal 6 4 2 2 2 5" xfId="38126"/>
    <cellStyle name="Normal 6 4 2 2 2 6" xfId="58309"/>
    <cellStyle name="Normal 6 4 2 2 3" xfId="6838"/>
    <cellStyle name="Normal 6 4 2 2 3 2" xfId="15488"/>
    <cellStyle name="Normal 6 4 2 2 3 2 2" xfId="50613"/>
    <cellStyle name="Normal 6 4 2 2 3 3" xfId="23477"/>
    <cellStyle name="Normal 6 4 2 2 3 4" xfId="31605"/>
    <cellStyle name="Normal 6 4 2 2 3 5" xfId="39746"/>
    <cellStyle name="Normal 6 4 2 2 3 6" xfId="58310"/>
    <cellStyle name="Normal 6 4 2 2 4" xfId="6839"/>
    <cellStyle name="Normal 6 4 2 2 4 2" xfId="16980"/>
    <cellStyle name="Normal 6 4 2 2 4 2 2" xfId="52105"/>
    <cellStyle name="Normal 6 4 2 2 4 3" xfId="25101"/>
    <cellStyle name="Normal 6 4 2 2 4 4" xfId="33229"/>
    <cellStyle name="Normal 6 4 2 2 4 5" xfId="41370"/>
    <cellStyle name="Normal 6 4 2 2 4 6" xfId="58311"/>
    <cellStyle name="Normal 6 4 2 2 5" xfId="6840"/>
    <cellStyle name="Normal 6 4 2 2 5 2" xfId="12526"/>
    <cellStyle name="Normal 6 4 2 2 5 2 2" xfId="47651"/>
    <cellStyle name="Normal 6 4 2 2 5 3" xfId="20241"/>
    <cellStyle name="Normal 6 4 2 2 5 4" xfId="28369"/>
    <cellStyle name="Normal 6 4 2 2 5 5" xfId="36510"/>
    <cellStyle name="Normal 6 4 2 2 5 6" xfId="58312"/>
    <cellStyle name="Normal 6 4 2 2 6" xfId="10996"/>
    <cellStyle name="Normal 6 4 2 2 6 2" xfId="46149"/>
    <cellStyle name="Normal 6 4 2 2 7" xfId="18605"/>
    <cellStyle name="Normal 6 4 2 2 8" xfId="26733"/>
    <cellStyle name="Normal 6 4 2 2 9" xfId="34874"/>
    <cellStyle name="Normal 6 4 2 3" xfId="6841"/>
    <cellStyle name="Normal 6 4 2 3 2" xfId="13262"/>
    <cellStyle name="Normal 6 4 2 3 2 2" xfId="48387"/>
    <cellStyle name="Normal 6 4 2 3 3" xfId="21048"/>
    <cellStyle name="Normal 6 4 2 3 4" xfId="29176"/>
    <cellStyle name="Normal 6 4 2 3 5" xfId="37317"/>
    <cellStyle name="Normal 6 4 2 3 6" xfId="58313"/>
    <cellStyle name="Normal 6 4 2 4" xfId="6842"/>
    <cellStyle name="Normal 6 4 2 4 2" xfId="14745"/>
    <cellStyle name="Normal 6 4 2 4 2 2" xfId="49870"/>
    <cellStyle name="Normal 6 4 2 4 3" xfId="22668"/>
    <cellStyle name="Normal 6 4 2 4 4" xfId="30796"/>
    <cellStyle name="Normal 6 4 2 4 5" xfId="38937"/>
    <cellStyle name="Normal 6 4 2 4 6" xfId="58314"/>
    <cellStyle name="Normal 6 4 2 5" xfId="6843"/>
    <cellStyle name="Normal 6 4 2 5 2" xfId="16237"/>
    <cellStyle name="Normal 6 4 2 5 2 2" xfId="51362"/>
    <cellStyle name="Normal 6 4 2 5 3" xfId="24292"/>
    <cellStyle name="Normal 6 4 2 5 4" xfId="32420"/>
    <cellStyle name="Normal 6 4 2 5 5" xfId="40561"/>
    <cellStyle name="Normal 6 4 2 5 6" xfId="58315"/>
    <cellStyle name="Normal 6 4 2 6" xfId="6844"/>
    <cellStyle name="Normal 6 4 2 6 2" xfId="11769"/>
    <cellStyle name="Normal 6 4 2 6 2 2" xfId="46906"/>
    <cellStyle name="Normal 6 4 2 6 3" xfId="19432"/>
    <cellStyle name="Normal 6 4 2 6 4" xfId="27560"/>
    <cellStyle name="Normal 6 4 2 6 5" xfId="35701"/>
    <cellStyle name="Normal 6 4 2 6 6" xfId="58316"/>
    <cellStyle name="Normal 6 4 2 7" xfId="10246"/>
    <cellStyle name="Normal 6 4 2 7 2" xfId="45412"/>
    <cellStyle name="Normal 6 4 2 8" xfId="17796"/>
    <cellStyle name="Normal 6 4 2 9" xfId="25924"/>
    <cellStyle name="Normal 6 4 3" xfId="6845"/>
    <cellStyle name="Normal 6 4 3 10" xfId="58317"/>
    <cellStyle name="Normal 6 4 3 2" xfId="6846"/>
    <cellStyle name="Normal 6 4 3 2 2" xfId="13930"/>
    <cellStyle name="Normal 6 4 3 2 2 2" xfId="49055"/>
    <cellStyle name="Normal 6 4 3 2 3" xfId="21779"/>
    <cellStyle name="Normal 6 4 3 2 4" xfId="29907"/>
    <cellStyle name="Normal 6 4 3 2 5" xfId="38048"/>
    <cellStyle name="Normal 6 4 3 2 6" xfId="58318"/>
    <cellStyle name="Normal 6 4 3 3" xfId="6847"/>
    <cellStyle name="Normal 6 4 3 3 2" xfId="15418"/>
    <cellStyle name="Normal 6 4 3 3 2 2" xfId="50543"/>
    <cellStyle name="Normal 6 4 3 3 3" xfId="23399"/>
    <cellStyle name="Normal 6 4 3 3 4" xfId="31527"/>
    <cellStyle name="Normal 6 4 3 3 5" xfId="39668"/>
    <cellStyle name="Normal 6 4 3 3 6" xfId="58319"/>
    <cellStyle name="Normal 6 4 3 4" xfId="6848"/>
    <cellStyle name="Normal 6 4 3 4 2" xfId="16910"/>
    <cellStyle name="Normal 6 4 3 4 2 2" xfId="52035"/>
    <cellStyle name="Normal 6 4 3 4 3" xfId="25023"/>
    <cellStyle name="Normal 6 4 3 4 4" xfId="33151"/>
    <cellStyle name="Normal 6 4 3 4 5" xfId="41292"/>
    <cellStyle name="Normal 6 4 3 4 6" xfId="58320"/>
    <cellStyle name="Normal 6 4 3 5" xfId="6849"/>
    <cellStyle name="Normal 6 4 3 5 2" xfId="12456"/>
    <cellStyle name="Normal 6 4 3 5 2 2" xfId="47581"/>
    <cellStyle name="Normal 6 4 3 5 3" xfId="20163"/>
    <cellStyle name="Normal 6 4 3 5 4" xfId="28291"/>
    <cellStyle name="Normal 6 4 3 5 5" xfId="36432"/>
    <cellStyle name="Normal 6 4 3 5 6" xfId="58321"/>
    <cellStyle name="Normal 6 4 3 6" xfId="10926"/>
    <cellStyle name="Normal 6 4 3 6 2" xfId="46079"/>
    <cellStyle name="Normal 6 4 3 7" xfId="18527"/>
    <cellStyle name="Normal 6 4 3 8" xfId="26655"/>
    <cellStyle name="Normal 6 4 3 9" xfId="34796"/>
    <cellStyle name="Normal 6 4 4" xfId="6850"/>
    <cellStyle name="Normal 6 4 4 2" xfId="13197"/>
    <cellStyle name="Normal 6 4 4 2 2" xfId="48322"/>
    <cellStyle name="Normal 6 4 4 3" xfId="20970"/>
    <cellStyle name="Normal 6 4 4 4" xfId="29098"/>
    <cellStyle name="Normal 6 4 4 5" xfId="37239"/>
    <cellStyle name="Normal 6 4 4 6" xfId="58322"/>
    <cellStyle name="Normal 6 4 5" xfId="6851"/>
    <cellStyle name="Normal 6 4 5 2" xfId="14675"/>
    <cellStyle name="Normal 6 4 5 2 2" xfId="49800"/>
    <cellStyle name="Normal 6 4 5 3" xfId="22590"/>
    <cellStyle name="Normal 6 4 5 4" xfId="30718"/>
    <cellStyle name="Normal 6 4 5 5" xfId="38859"/>
    <cellStyle name="Normal 6 4 5 6" xfId="58323"/>
    <cellStyle name="Normal 6 4 6" xfId="6852"/>
    <cellStyle name="Normal 6 4 6 2" xfId="16167"/>
    <cellStyle name="Normal 6 4 6 2 2" xfId="51292"/>
    <cellStyle name="Normal 6 4 6 3" xfId="24214"/>
    <cellStyle name="Normal 6 4 6 4" xfId="32342"/>
    <cellStyle name="Normal 6 4 6 5" xfId="40483"/>
    <cellStyle name="Normal 6 4 6 6" xfId="58324"/>
    <cellStyle name="Normal 6 4 7" xfId="6853"/>
    <cellStyle name="Normal 6 4 7 2" xfId="11699"/>
    <cellStyle name="Normal 6 4 7 2 2" xfId="46836"/>
    <cellStyle name="Normal 6 4 7 3" xfId="19354"/>
    <cellStyle name="Normal 6 4 7 4" xfId="27482"/>
    <cellStyle name="Normal 6 4 7 5" xfId="35623"/>
    <cellStyle name="Normal 6 4 7 6" xfId="58325"/>
    <cellStyle name="Normal 6 4 8" xfId="10174"/>
    <cellStyle name="Normal 6 4 8 2" xfId="45343"/>
    <cellStyle name="Normal 6 4 9" xfId="17718"/>
    <cellStyle name="Normal 6 5" xfId="6854"/>
    <cellStyle name="Normal 6 5 10" xfId="33912"/>
    <cellStyle name="Normal 6 5 11" xfId="58326"/>
    <cellStyle name="Normal 6 5 2" xfId="6855"/>
    <cellStyle name="Normal 6 5 2 10" xfId="58327"/>
    <cellStyle name="Normal 6 5 2 2" xfId="6856"/>
    <cellStyle name="Normal 6 5 2 2 2" xfId="13863"/>
    <cellStyle name="Normal 6 5 2 2 2 2" xfId="48988"/>
    <cellStyle name="Normal 6 5 2 2 3" xfId="21704"/>
    <cellStyle name="Normal 6 5 2 2 4" xfId="29832"/>
    <cellStyle name="Normal 6 5 2 2 5" xfId="37973"/>
    <cellStyle name="Normal 6 5 2 2 6" xfId="58328"/>
    <cellStyle name="Normal 6 5 2 3" xfId="6857"/>
    <cellStyle name="Normal 6 5 2 3 2" xfId="15351"/>
    <cellStyle name="Normal 6 5 2 3 2 2" xfId="50476"/>
    <cellStyle name="Normal 6 5 2 3 3" xfId="23324"/>
    <cellStyle name="Normal 6 5 2 3 4" xfId="31452"/>
    <cellStyle name="Normal 6 5 2 3 5" xfId="39593"/>
    <cellStyle name="Normal 6 5 2 3 6" xfId="58329"/>
    <cellStyle name="Normal 6 5 2 4" xfId="6858"/>
    <cellStyle name="Normal 6 5 2 4 2" xfId="16843"/>
    <cellStyle name="Normal 6 5 2 4 2 2" xfId="51968"/>
    <cellStyle name="Normal 6 5 2 4 3" xfId="24948"/>
    <cellStyle name="Normal 6 5 2 4 4" xfId="33076"/>
    <cellStyle name="Normal 6 5 2 4 5" xfId="41217"/>
    <cellStyle name="Normal 6 5 2 4 6" xfId="58330"/>
    <cellStyle name="Normal 6 5 2 5" xfId="6859"/>
    <cellStyle name="Normal 6 5 2 5 2" xfId="12389"/>
    <cellStyle name="Normal 6 5 2 5 2 2" xfId="47514"/>
    <cellStyle name="Normal 6 5 2 5 3" xfId="20088"/>
    <cellStyle name="Normal 6 5 2 5 4" xfId="28216"/>
    <cellStyle name="Normal 6 5 2 5 5" xfId="36357"/>
    <cellStyle name="Normal 6 5 2 5 6" xfId="58331"/>
    <cellStyle name="Normal 6 5 2 6" xfId="10859"/>
    <cellStyle name="Normal 6 5 2 6 2" xfId="46012"/>
    <cellStyle name="Normal 6 5 2 7" xfId="18452"/>
    <cellStyle name="Normal 6 5 2 8" xfId="26580"/>
    <cellStyle name="Normal 6 5 2 9" xfId="34721"/>
    <cellStyle name="Normal 6 5 3" xfId="6860"/>
    <cellStyle name="Normal 6 5 3 2" xfId="13130"/>
    <cellStyle name="Normal 6 5 3 2 2" xfId="48255"/>
    <cellStyle name="Normal 6 5 3 3" xfId="20895"/>
    <cellStyle name="Normal 6 5 3 4" xfId="29023"/>
    <cellStyle name="Normal 6 5 3 5" xfId="37164"/>
    <cellStyle name="Normal 6 5 3 6" xfId="58332"/>
    <cellStyle name="Normal 6 5 4" xfId="6861"/>
    <cellStyle name="Normal 6 5 4 2" xfId="14608"/>
    <cellStyle name="Normal 6 5 4 2 2" xfId="49733"/>
    <cellStyle name="Normal 6 5 4 3" xfId="22515"/>
    <cellStyle name="Normal 6 5 4 4" xfId="30643"/>
    <cellStyle name="Normal 6 5 4 5" xfId="38784"/>
    <cellStyle name="Normal 6 5 4 6" xfId="58333"/>
    <cellStyle name="Normal 6 5 5" xfId="6862"/>
    <cellStyle name="Normal 6 5 5 2" xfId="16100"/>
    <cellStyle name="Normal 6 5 5 2 2" xfId="51225"/>
    <cellStyle name="Normal 6 5 5 3" xfId="24139"/>
    <cellStyle name="Normal 6 5 5 4" xfId="32267"/>
    <cellStyle name="Normal 6 5 5 5" xfId="40408"/>
    <cellStyle name="Normal 6 5 5 6" xfId="58334"/>
    <cellStyle name="Normal 6 5 6" xfId="6863"/>
    <cellStyle name="Normal 6 5 6 2" xfId="11632"/>
    <cellStyle name="Normal 6 5 6 2 2" xfId="46769"/>
    <cellStyle name="Normal 6 5 6 3" xfId="19279"/>
    <cellStyle name="Normal 6 5 6 4" xfId="27407"/>
    <cellStyle name="Normal 6 5 6 5" xfId="35548"/>
    <cellStyle name="Normal 6 5 6 6" xfId="58335"/>
    <cellStyle name="Normal 6 5 7" xfId="10096"/>
    <cellStyle name="Normal 6 5 7 2" xfId="45277"/>
    <cellStyle name="Normal 6 5 8" xfId="17643"/>
    <cellStyle name="Normal 6 5 9" xfId="25771"/>
    <cellStyle name="Normal 6 6" xfId="6864"/>
    <cellStyle name="Normal 6 6 10" xfId="33917"/>
    <cellStyle name="Normal 6 6 11" xfId="58336"/>
    <cellStyle name="Normal 6 6 2" xfId="6865"/>
    <cellStyle name="Normal 6 6 2 10" xfId="58337"/>
    <cellStyle name="Normal 6 6 2 2" xfId="6866"/>
    <cellStyle name="Normal 6 6 2 2 2" xfId="13868"/>
    <cellStyle name="Normal 6 6 2 2 2 2" xfId="48993"/>
    <cellStyle name="Normal 6 6 2 2 3" xfId="21709"/>
    <cellStyle name="Normal 6 6 2 2 4" xfId="29837"/>
    <cellStyle name="Normal 6 6 2 2 5" xfId="37978"/>
    <cellStyle name="Normal 6 6 2 2 6" xfId="58338"/>
    <cellStyle name="Normal 6 6 2 3" xfId="6867"/>
    <cellStyle name="Normal 6 6 2 3 2" xfId="15356"/>
    <cellStyle name="Normal 6 6 2 3 2 2" xfId="50481"/>
    <cellStyle name="Normal 6 6 2 3 3" xfId="23329"/>
    <cellStyle name="Normal 6 6 2 3 4" xfId="31457"/>
    <cellStyle name="Normal 6 6 2 3 5" xfId="39598"/>
    <cellStyle name="Normal 6 6 2 3 6" xfId="58339"/>
    <cellStyle name="Normal 6 6 2 4" xfId="6868"/>
    <cellStyle name="Normal 6 6 2 4 2" xfId="16848"/>
    <cellStyle name="Normal 6 6 2 4 2 2" xfId="51973"/>
    <cellStyle name="Normal 6 6 2 4 3" xfId="24953"/>
    <cellStyle name="Normal 6 6 2 4 4" xfId="33081"/>
    <cellStyle name="Normal 6 6 2 4 5" xfId="41222"/>
    <cellStyle name="Normal 6 6 2 4 6" xfId="58340"/>
    <cellStyle name="Normal 6 6 2 5" xfId="6869"/>
    <cellStyle name="Normal 6 6 2 5 2" xfId="12394"/>
    <cellStyle name="Normal 6 6 2 5 2 2" xfId="47519"/>
    <cellStyle name="Normal 6 6 2 5 3" xfId="20093"/>
    <cellStyle name="Normal 6 6 2 5 4" xfId="28221"/>
    <cellStyle name="Normal 6 6 2 5 5" xfId="36362"/>
    <cellStyle name="Normal 6 6 2 5 6" xfId="58341"/>
    <cellStyle name="Normal 6 6 2 6" xfId="10864"/>
    <cellStyle name="Normal 6 6 2 6 2" xfId="46017"/>
    <cellStyle name="Normal 6 6 2 7" xfId="18457"/>
    <cellStyle name="Normal 6 6 2 8" xfId="26585"/>
    <cellStyle name="Normal 6 6 2 9" xfId="34726"/>
    <cellStyle name="Normal 6 6 3" xfId="6870"/>
    <cellStyle name="Normal 6 6 3 2" xfId="13135"/>
    <cellStyle name="Normal 6 6 3 2 2" xfId="48260"/>
    <cellStyle name="Normal 6 6 3 3" xfId="20900"/>
    <cellStyle name="Normal 6 6 3 4" xfId="29028"/>
    <cellStyle name="Normal 6 6 3 5" xfId="37169"/>
    <cellStyle name="Normal 6 6 3 6" xfId="58342"/>
    <cellStyle name="Normal 6 6 4" xfId="6871"/>
    <cellStyle name="Normal 6 6 4 2" xfId="14613"/>
    <cellStyle name="Normal 6 6 4 2 2" xfId="49738"/>
    <cellStyle name="Normal 6 6 4 3" xfId="22520"/>
    <cellStyle name="Normal 6 6 4 4" xfId="30648"/>
    <cellStyle name="Normal 6 6 4 5" xfId="38789"/>
    <cellStyle name="Normal 6 6 4 6" xfId="58343"/>
    <cellStyle name="Normal 6 6 5" xfId="6872"/>
    <cellStyle name="Normal 6 6 5 2" xfId="16105"/>
    <cellStyle name="Normal 6 6 5 2 2" xfId="51230"/>
    <cellStyle name="Normal 6 6 5 3" xfId="24144"/>
    <cellStyle name="Normal 6 6 5 4" xfId="32272"/>
    <cellStyle name="Normal 6 6 5 5" xfId="40413"/>
    <cellStyle name="Normal 6 6 5 6" xfId="58344"/>
    <cellStyle name="Normal 6 6 6" xfId="6873"/>
    <cellStyle name="Normal 6 6 6 2" xfId="11637"/>
    <cellStyle name="Normal 6 6 6 2 2" xfId="46774"/>
    <cellStyle name="Normal 6 6 6 3" xfId="19284"/>
    <cellStyle name="Normal 6 6 6 4" xfId="27412"/>
    <cellStyle name="Normal 6 6 6 5" xfId="35553"/>
    <cellStyle name="Normal 6 6 6 6" xfId="58345"/>
    <cellStyle name="Normal 6 6 7" xfId="10103"/>
    <cellStyle name="Normal 6 6 7 2" xfId="45282"/>
    <cellStyle name="Normal 6 6 8" xfId="17648"/>
    <cellStyle name="Normal 6 6 9" xfId="25776"/>
    <cellStyle name="Normal 6 7" xfId="60971"/>
    <cellStyle name="Normal 6 8" xfId="61449"/>
    <cellStyle name="Normal 6 9" xfId="61656"/>
    <cellStyle name="Normal 7" xfId="60896"/>
    <cellStyle name="Normal 7 10" xfId="61657"/>
    <cellStyle name="Normal 7 2" xfId="306"/>
    <cellStyle name="Normal 7 2 10" xfId="61782"/>
    <cellStyle name="Normal 7 2 2" xfId="307"/>
    <cellStyle name="Normal 7 2 2 2" xfId="6876"/>
    <cellStyle name="Normal 7 2 2 3" xfId="6875"/>
    <cellStyle name="Normal 7 2 2 4" xfId="58347"/>
    <cellStyle name="Normal 7 2 3" xfId="308"/>
    <cellStyle name="Normal 7 2 3 2" xfId="6877"/>
    <cellStyle name="Normal 7 2 3 3" xfId="58348"/>
    <cellStyle name="Normal 7 2 4" xfId="309"/>
    <cellStyle name="Normal 7 2 4 2" xfId="310"/>
    <cellStyle name="Normal 7 2 4 2 2" xfId="6880"/>
    <cellStyle name="Normal 7 2 4 2 2 2" xfId="11116"/>
    <cellStyle name="Normal 7 2 4 2 2 3" xfId="58351"/>
    <cellStyle name="Normal 7 2 4 2 3" xfId="6879"/>
    <cellStyle name="Normal 7 2 4 2 4" xfId="58350"/>
    <cellStyle name="Normal 7 2 4 3" xfId="58349"/>
    <cellStyle name="Normal 7 2 5" xfId="6881"/>
    <cellStyle name="Normal 7 2 6" xfId="6882"/>
    <cellStyle name="Normal 7 2 7" xfId="58346"/>
    <cellStyle name="Normal 7 2 8" xfId="61133"/>
    <cellStyle name="Normal 7 2 9" xfId="61575"/>
    <cellStyle name="Normal 7 3" xfId="6883"/>
    <cellStyle name="Normal 7 3 2" xfId="6884"/>
    <cellStyle name="Normal 7 3 3" xfId="58352"/>
    <cellStyle name="Normal 7 3 4" xfId="61318"/>
    <cellStyle name="Normal 7 3 5" xfId="61616"/>
    <cellStyle name="Normal 7 3 6" xfId="61823"/>
    <cellStyle name="Normal 7 4" xfId="6885"/>
    <cellStyle name="Normal 7 5" xfId="6886"/>
    <cellStyle name="Normal 7 6" xfId="6887"/>
    <cellStyle name="Normal 7 7" xfId="9737"/>
    <cellStyle name="Normal 7 8" xfId="60972"/>
    <cellStyle name="Normal 7 9" xfId="61450"/>
    <cellStyle name="Normal 8" xfId="60897"/>
    <cellStyle name="Normal 8 2" xfId="6888"/>
    <cellStyle name="Normal 8 2 2" xfId="6889"/>
    <cellStyle name="Normal 8 2 2 2" xfId="6890"/>
    <cellStyle name="Normal 8 2 2 3" xfId="10051"/>
    <cellStyle name="Normal 8 2 2 4" xfId="58354"/>
    <cellStyle name="Normal 8 2 3" xfId="6891"/>
    <cellStyle name="Normal 8 2 3 10" xfId="33919"/>
    <cellStyle name="Normal 8 2 3 11" xfId="58355"/>
    <cellStyle name="Normal 8 2 3 2" xfId="6892"/>
    <cellStyle name="Normal 8 2 3 2 10" xfId="58356"/>
    <cellStyle name="Normal 8 2 3 2 2" xfId="6893"/>
    <cellStyle name="Normal 8 2 3 2 2 2" xfId="13870"/>
    <cellStyle name="Normal 8 2 3 2 2 2 2" xfId="48995"/>
    <cellStyle name="Normal 8 2 3 2 2 3" xfId="21711"/>
    <cellStyle name="Normal 8 2 3 2 2 4" xfId="29839"/>
    <cellStyle name="Normal 8 2 3 2 2 5" xfId="37980"/>
    <cellStyle name="Normal 8 2 3 2 2 6" xfId="58357"/>
    <cellStyle name="Normal 8 2 3 2 3" xfId="6894"/>
    <cellStyle name="Normal 8 2 3 2 3 2" xfId="15358"/>
    <cellStyle name="Normal 8 2 3 2 3 2 2" xfId="50483"/>
    <cellStyle name="Normal 8 2 3 2 3 3" xfId="23331"/>
    <cellStyle name="Normal 8 2 3 2 3 4" xfId="31459"/>
    <cellStyle name="Normal 8 2 3 2 3 5" xfId="39600"/>
    <cellStyle name="Normal 8 2 3 2 3 6" xfId="58358"/>
    <cellStyle name="Normal 8 2 3 2 4" xfId="6895"/>
    <cellStyle name="Normal 8 2 3 2 4 2" xfId="16850"/>
    <cellStyle name="Normal 8 2 3 2 4 2 2" xfId="51975"/>
    <cellStyle name="Normal 8 2 3 2 4 3" xfId="24955"/>
    <cellStyle name="Normal 8 2 3 2 4 4" xfId="33083"/>
    <cellStyle name="Normal 8 2 3 2 4 5" xfId="41224"/>
    <cellStyle name="Normal 8 2 3 2 4 6" xfId="58359"/>
    <cellStyle name="Normal 8 2 3 2 5" xfId="6896"/>
    <cellStyle name="Normal 8 2 3 2 5 2" xfId="12396"/>
    <cellStyle name="Normal 8 2 3 2 5 2 2" xfId="47521"/>
    <cellStyle name="Normal 8 2 3 2 5 3" xfId="20095"/>
    <cellStyle name="Normal 8 2 3 2 5 4" xfId="28223"/>
    <cellStyle name="Normal 8 2 3 2 5 5" xfId="36364"/>
    <cellStyle name="Normal 8 2 3 2 5 6" xfId="58360"/>
    <cellStyle name="Normal 8 2 3 2 6" xfId="10866"/>
    <cellStyle name="Normal 8 2 3 2 6 2" xfId="46019"/>
    <cellStyle name="Normal 8 2 3 2 7" xfId="18459"/>
    <cellStyle name="Normal 8 2 3 2 8" xfId="26587"/>
    <cellStyle name="Normal 8 2 3 2 9" xfId="34728"/>
    <cellStyle name="Normal 8 2 3 3" xfId="6897"/>
    <cellStyle name="Normal 8 2 3 3 2" xfId="13137"/>
    <cellStyle name="Normal 8 2 3 3 2 2" xfId="48262"/>
    <cellStyle name="Normal 8 2 3 3 3" xfId="20902"/>
    <cellStyle name="Normal 8 2 3 3 4" xfId="29030"/>
    <cellStyle name="Normal 8 2 3 3 5" xfId="37171"/>
    <cellStyle name="Normal 8 2 3 3 6" xfId="58361"/>
    <cellStyle name="Normal 8 2 3 4" xfId="6898"/>
    <cellStyle name="Normal 8 2 3 4 2" xfId="14615"/>
    <cellStyle name="Normal 8 2 3 4 2 2" xfId="49740"/>
    <cellStyle name="Normal 8 2 3 4 3" xfId="22522"/>
    <cellStyle name="Normal 8 2 3 4 4" xfId="30650"/>
    <cellStyle name="Normal 8 2 3 4 5" xfId="38791"/>
    <cellStyle name="Normal 8 2 3 4 6" xfId="58362"/>
    <cellStyle name="Normal 8 2 3 5" xfId="6899"/>
    <cellStyle name="Normal 8 2 3 5 2" xfId="16107"/>
    <cellStyle name="Normal 8 2 3 5 2 2" xfId="51232"/>
    <cellStyle name="Normal 8 2 3 5 3" xfId="24146"/>
    <cellStyle name="Normal 8 2 3 5 4" xfId="32274"/>
    <cellStyle name="Normal 8 2 3 5 5" xfId="40415"/>
    <cellStyle name="Normal 8 2 3 5 6" xfId="58363"/>
    <cellStyle name="Normal 8 2 3 6" xfId="6900"/>
    <cellStyle name="Normal 8 2 3 6 2" xfId="11639"/>
    <cellStyle name="Normal 8 2 3 6 2 2" xfId="46776"/>
    <cellStyle name="Normal 8 2 3 6 3" xfId="19286"/>
    <cellStyle name="Normal 8 2 3 6 4" xfId="27414"/>
    <cellStyle name="Normal 8 2 3 6 5" xfId="35555"/>
    <cellStyle name="Normal 8 2 3 6 6" xfId="58364"/>
    <cellStyle name="Normal 8 2 3 7" xfId="10109"/>
    <cellStyle name="Normal 8 2 3 7 2" xfId="45284"/>
    <cellStyle name="Normal 8 2 3 8" xfId="17650"/>
    <cellStyle name="Normal 8 2 3 9" xfId="25778"/>
    <cellStyle name="Normal 8 2 4" xfId="6901"/>
    <cellStyle name="Normal 8 2 4 10" xfId="34066"/>
    <cellStyle name="Normal 8 2 4 11" xfId="58365"/>
    <cellStyle name="Normal 8 2 4 2" xfId="6902"/>
    <cellStyle name="Normal 8 2 4 2 10" xfId="58366"/>
    <cellStyle name="Normal 8 2 4 2 2" xfId="6903"/>
    <cellStyle name="Normal 8 2 4 2 2 2" xfId="14001"/>
    <cellStyle name="Normal 8 2 4 2 2 2 2" xfId="49126"/>
    <cellStyle name="Normal 8 2 4 2 2 3" xfId="21858"/>
    <cellStyle name="Normal 8 2 4 2 2 4" xfId="29986"/>
    <cellStyle name="Normal 8 2 4 2 2 5" xfId="38127"/>
    <cellStyle name="Normal 8 2 4 2 2 6" xfId="58367"/>
    <cellStyle name="Normal 8 2 4 2 3" xfId="6904"/>
    <cellStyle name="Normal 8 2 4 2 3 2" xfId="15489"/>
    <cellStyle name="Normal 8 2 4 2 3 2 2" xfId="50614"/>
    <cellStyle name="Normal 8 2 4 2 3 3" xfId="23478"/>
    <cellStyle name="Normal 8 2 4 2 3 4" xfId="31606"/>
    <cellStyle name="Normal 8 2 4 2 3 5" xfId="39747"/>
    <cellStyle name="Normal 8 2 4 2 3 6" xfId="58368"/>
    <cellStyle name="Normal 8 2 4 2 4" xfId="6905"/>
    <cellStyle name="Normal 8 2 4 2 4 2" xfId="16981"/>
    <cellStyle name="Normal 8 2 4 2 4 2 2" xfId="52106"/>
    <cellStyle name="Normal 8 2 4 2 4 3" xfId="25102"/>
    <cellStyle name="Normal 8 2 4 2 4 4" xfId="33230"/>
    <cellStyle name="Normal 8 2 4 2 4 5" xfId="41371"/>
    <cellStyle name="Normal 8 2 4 2 4 6" xfId="58369"/>
    <cellStyle name="Normal 8 2 4 2 5" xfId="6906"/>
    <cellStyle name="Normal 8 2 4 2 5 2" xfId="12527"/>
    <cellStyle name="Normal 8 2 4 2 5 2 2" xfId="47652"/>
    <cellStyle name="Normal 8 2 4 2 5 3" xfId="20242"/>
    <cellStyle name="Normal 8 2 4 2 5 4" xfId="28370"/>
    <cellStyle name="Normal 8 2 4 2 5 5" xfId="36511"/>
    <cellStyle name="Normal 8 2 4 2 5 6" xfId="58370"/>
    <cellStyle name="Normal 8 2 4 2 6" xfId="10997"/>
    <cellStyle name="Normal 8 2 4 2 6 2" xfId="46150"/>
    <cellStyle name="Normal 8 2 4 2 7" xfId="18606"/>
    <cellStyle name="Normal 8 2 4 2 8" xfId="26734"/>
    <cellStyle name="Normal 8 2 4 2 9" xfId="34875"/>
    <cellStyle name="Normal 8 2 4 3" xfId="6907"/>
    <cellStyle name="Normal 8 2 4 3 2" xfId="13263"/>
    <cellStyle name="Normal 8 2 4 3 2 2" xfId="48388"/>
    <cellStyle name="Normal 8 2 4 3 3" xfId="21049"/>
    <cellStyle name="Normal 8 2 4 3 4" xfId="29177"/>
    <cellStyle name="Normal 8 2 4 3 5" xfId="37318"/>
    <cellStyle name="Normal 8 2 4 3 6" xfId="58371"/>
    <cellStyle name="Normal 8 2 4 4" xfId="6908"/>
    <cellStyle name="Normal 8 2 4 4 2" xfId="14746"/>
    <cellStyle name="Normal 8 2 4 4 2 2" xfId="49871"/>
    <cellStyle name="Normal 8 2 4 4 3" xfId="22669"/>
    <cellStyle name="Normal 8 2 4 4 4" xfId="30797"/>
    <cellStyle name="Normal 8 2 4 4 5" xfId="38938"/>
    <cellStyle name="Normal 8 2 4 4 6" xfId="58372"/>
    <cellStyle name="Normal 8 2 4 5" xfId="6909"/>
    <cellStyle name="Normal 8 2 4 5 2" xfId="16238"/>
    <cellStyle name="Normal 8 2 4 5 2 2" xfId="51363"/>
    <cellStyle name="Normal 8 2 4 5 3" xfId="24293"/>
    <cellStyle name="Normal 8 2 4 5 4" xfId="32421"/>
    <cellStyle name="Normal 8 2 4 5 5" xfId="40562"/>
    <cellStyle name="Normal 8 2 4 5 6" xfId="58373"/>
    <cellStyle name="Normal 8 2 4 6" xfId="6910"/>
    <cellStyle name="Normal 8 2 4 6 2" xfId="11770"/>
    <cellStyle name="Normal 8 2 4 6 2 2" xfId="46907"/>
    <cellStyle name="Normal 8 2 4 6 3" xfId="19433"/>
    <cellStyle name="Normal 8 2 4 6 4" xfId="27561"/>
    <cellStyle name="Normal 8 2 4 6 5" xfId="35702"/>
    <cellStyle name="Normal 8 2 4 6 6" xfId="58374"/>
    <cellStyle name="Normal 8 2 4 7" xfId="10247"/>
    <cellStyle name="Normal 8 2 4 7 2" xfId="45413"/>
    <cellStyle name="Normal 8 2 4 8" xfId="17797"/>
    <cellStyle name="Normal 8 2 4 9" xfId="25925"/>
    <cellStyle name="Normal 8 2 5" xfId="6911"/>
    <cellStyle name="Normal 8 2 6" xfId="9685"/>
    <cellStyle name="Normal 8 2 7" xfId="58353"/>
    <cellStyle name="Normal 8 2 8" xfId="60898"/>
    <cellStyle name="Normal 8 3" xfId="6912"/>
    <cellStyle name="Normal 8 3 2" xfId="6913"/>
    <cellStyle name="Normal 8 3 2 2" xfId="6914"/>
    <cellStyle name="Normal 8 3 2 3" xfId="10100"/>
    <cellStyle name="Normal 8 3 2 4" xfId="58376"/>
    <cellStyle name="Normal 8 3 3" xfId="6915"/>
    <cellStyle name="Normal 8 3 3 10" xfId="33913"/>
    <cellStyle name="Normal 8 3 3 11" xfId="58377"/>
    <cellStyle name="Normal 8 3 3 2" xfId="6916"/>
    <cellStyle name="Normal 8 3 3 2 10" xfId="58378"/>
    <cellStyle name="Normal 8 3 3 2 2" xfId="6917"/>
    <cellStyle name="Normal 8 3 3 2 2 2" xfId="13864"/>
    <cellStyle name="Normal 8 3 3 2 2 2 2" xfId="48989"/>
    <cellStyle name="Normal 8 3 3 2 2 3" xfId="21705"/>
    <cellStyle name="Normal 8 3 3 2 2 4" xfId="29833"/>
    <cellStyle name="Normal 8 3 3 2 2 5" xfId="37974"/>
    <cellStyle name="Normal 8 3 3 2 2 6" xfId="58379"/>
    <cellStyle name="Normal 8 3 3 2 3" xfId="6918"/>
    <cellStyle name="Normal 8 3 3 2 3 2" xfId="15352"/>
    <cellStyle name="Normal 8 3 3 2 3 2 2" xfId="50477"/>
    <cellStyle name="Normal 8 3 3 2 3 3" xfId="23325"/>
    <cellStyle name="Normal 8 3 3 2 3 4" xfId="31453"/>
    <cellStyle name="Normal 8 3 3 2 3 5" xfId="39594"/>
    <cellStyle name="Normal 8 3 3 2 3 6" xfId="58380"/>
    <cellStyle name="Normal 8 3 3 2 4" xfId="6919"/>
    <cellStyle name="Normal 8 3 3 2 4 2" xfId="16844"/>
    <cellStyle name="Normal 8 3 3 2 4 2 2" xfId="51969"/>
    <cellStyle name="Normal 8 3 3 2 4 3" xfId="24949"/>
    <cellStyle name="Normal 8 3 3 2 4 4" xfId="33077"/>
    <cellStyle name="Normal 8 3 3 2 4 5" xfId="41218"/>
    <cellStyle name="Normal 8 3 3 2 4 6" xfId="58381"/>
    <cellStyle name="Normal 8 3 3 2 5" xfId="6920"/>
    <cellStyle name="Normal 8 3 3 2 5 2" xfId="12390"/>
    <cellStyle name="Normal 8 3 3 2 5 2 2" xfId="47515"/>
    <cellStyle name="Normal 8 3 3 2 5 3" xfId="20089"/>
    <cellStyle name="Normal 8 3 3 2 5 4" xfId="28217"/>
    <cellStyle name="Normal 8 3 3 2 5 5" xfId="36358"/>
    <cellStyle name="Normal 8 3 3 2 5 6" xfId="58382"/>
    <cellStyle name="Normal 8 3 3 2 6" xfId="10860"/>
    <cellStyle name="Normal 8 3 3 2 6 2" xfId="46013"/>
    <cellStyle name="Normal 8 3 3 2 7" xfId="18453"/>
    <cellStyle name="Normal 8 3 3 2 8" xfId="26581"/>
    <cellStyle name="Normal 8 3 3 2 9" xfId="34722"/>
    <cellStyle name="Normal 8 3 3 3" xfId="6921"/>
    <cellStyle name="Normal 8 3 3 3 2" xfId="13131"/>
    <cellStyle name="Normal 8 3 3 3 2 2" xfId="48256"/>
    <cellStyle name="Normal 8 3 3 3 3" xfId="20896"/>
    <cellStyle name="Normal 8 3 3 3 4" xfId="29024"/>
    <cellStyle name="Normal 8 3 3 3 5" xfId="37165"/>
    <cellStyle name="Normal 8 3 3 3 6" xfId="58383"/>
    <cellStyle name="Normal 8 3 3 4" xfId="6922"/>
    <cellStyle name="Normal 8 3 3 4 2" xfId="14609"/>
    <cellStyle name="Normal 8 3 3 4 2 2" xfId="49734"/>
    <cellStyle name="Normal 8 3 3 4 3" xfId="22516"/>
    <cellStyle name="Normal 8 3 3 4 4" xfId="30644"/>
    <cellStyle name="Normal 8 3 3 4 5" xfId="38785"/>
    <cellStyle name="Normal 8 3 3 4 6" xfId="58384"/>
    <cellStyle name="Normal 8 3 3 5" xfId="6923"/>
    <cellStyle name="Normal 8 3 3 5 2" xfId="16101"/>
    <cellStyle name="Normal 8 3 3 5 2 2" xfId="51226"/>
    <cellStyle name="Normal 8 3 3 5 3" xfId="24140"/>
    <cellStyle name="Normal 8 3 3 5 4" xfId="32268"/>
    <cellStyle name="Normal 8 3 3 5 5" xfId="40409"/>
    <cellStyle name="Normal 8 3 3 5 6" xfId="58385"/>
    <cellStyle name="Normal 8 3 3 6" xfId="6924"/>
    <cellStyle name="Normal 8 3 3 6 2" xfId="11633"/>
    <cellStyle name="Normal 8 3 3 6 2 2" xfId="46770"/>
    <cellStyle name="Normal 8 3 3 6 3" xfId="19280"/>
    <cellStyle name="Normal 8 3 3 6 4" xfId="27408"/>
    <cellStyle name="Normal 8 3 3 6 5" xfId="35549"/>
    <cellStyle name="Normal 8 3 3 6 6" xfId="58386"/>
    <cellStyle name="Normal 8 3 3 7" xfId="10097"/>
    <cellStyle name="Normal 8 3 3 7 2" xfId="45278"/>
    <cellStyle name="Normal 8 3 3 8" xfId="17644"/>
    <cellStyle name="Normal 8 3 3 9" xfId="25772"/>
    <cellStyle name="Normal 8 3 4" xfId="6925"/>
    <cellStyle name="Normal 8 3 5" xfId="9738"/>
    <cellStyle name="Normal 8 3 6" xfId="58375"/>
    <cellStyle name="Normal 8 3 7" xfId="61134"/>
    <cellStyle name="Normal 8 4" xfId="6926"/>
    <cellStyle name="Normal 8 4 10" xfId="34013"/>
    <cellStyle name="Normal 8 4 11" xfId="58387"/>
    <cellStyle name="Normal 8 4 12" xfId="61040"/>
    <cellStyle name="Normal 8 4 13" xfId="61497"/>
    <cellStyle name="Normal 8 4 14" xfId="61704"/>
    <cellStyle name="Normal 8 4 2" xfId="6927"/>
    <cellStyle name="Normal 8 4 2 10" xfId="58388"/>
    <cellStyle name="Normal 8 4 2 2" xfId="6928"/>
    <cellStyle name="Normal 8 4 2 2 2" xfId="13954"/>
    <cellStyle name="Normal 8 4 2 2 2 2" xfId="49079"/>
    <cellStyle name="Normal 8 4 2 2 3" xfId="21805"/>
    <cellStyle name="Normal 8 4 2 2 4" xfId="29933"/>
    <cellStyle name="Normal 8 4 2 2 5" xfId="38074"/>
    <cellStyle name="Normal 8 4 2 2 6" xfId="58389"/>
    <cellStyle name="Normal 8 4 2 3" xfId="6929"/>
    <cellStyle name="Normal 8 4 2 3 2" xfId="15442"/>
    <cellStyle name="Normal 8 4 2 3 2 2" xfId="50567"/>
    <cellStyle name="Normal 8 4 2 3 3" xfId="23425"/>
    <cellStyle name="Normal 8 4 2 3 4" xfId="31553"/>
    <cellStyle name="Normal 8 4 2 3 5" xfId="39694"/>
    <cellStyle name="Normal 8 4 2 3 6" xfId="58390"/>
    <cellStyle name="Normal 8 4 2 4" xfId="6930"/>
    <cellStyle name="Normal 8 4 2 4 2" xfId="16934"/>
    <cellStyle name="Normal 8 4 2 4 2 2" xfId="52059"/>
    <cellStyle name="Normal 8 4 2 4 3" xfId="25049"/>
    <cellStyle name="Normal 8 4 2 4 4" xfId="33177"/>
    <cellStyle name="Normal 8 4 2 4 5" xfId="41318"/>
    <cellStyle name="Normal 8 4 2 4 6" xfId="58391"/>
    <cellStyle name="Normal 8 4 2 5" xfId="6931"/>
    <cellStyle name="Normal 8 4 2 5 2" xfId="12480"/>
    <cellStyle name="Normal 8 4 2 5 2 2" xfId="47605"/>
    <cellStyle name="Normal 8 4 2 5 3" xfId="20189"/>
    <cellStyle name="Normal 8 4 2 5 4" xfId="28317"/>
    <cellStyle name="Normal 8 4 2 5 5" xfId="36458"/>
    <cellStyle name="Normal 8 4 2 5 6" xfId="58392"/>
    <cellStyle name="Normal 8 4 2 6" xfId="10950"/>
    <cellStyle name="Normal 8 4 2 6 2" xfId="46103"/>
    <cellStyle name="Normal 8 4 2 7" xfId="18553"/>
    <cellStyle name="Normal 8 4 2 8" xfId="26681"/>
    <cellStyle name="Normal 8 4 2 9" xfId="34822"/>
    <cellStyle name="Normal 8 4 3" xfId="6932"/>
    <cellStyle name="Normal 8 4 3 2" xfId="13221"/>
    <cellStyle name="Normal 8 4 3 2 2" xfId="48346"/>
    <cellStyle name="Normal 8 4 3 3" xfId="20996"/>
    <cellStyle name="Normal 8 4 3 4" xfId="29124"/>
    <cellStyle name="Normal 8 4 3 5" xfId="37265"/>
    <cellStyle name="Normal 8 4 3 6" xfId="58393"/>
    <cellStyle name="Normal 8 4 4" xfId="6933"/>
    <cellStyle name="Normal 8 4 4 2" xfId="14699"/>
    <cellStyle name="Normal 8 4 4 2 2" xfId="49824"/>
    <cellStyle name="Normal 8 4 4 3" xfId="22616"/>
    <cellStyle name="Normal 8 4 4 4" xfId="30744"/>
    <cellStyle name="Normal 8 4 4 5" xfId="38885"/>
    <cellStyle name="Normal 8 4 4 6" xfId="58394"/>
    <cellStyle name="Normal 8 4 5" xfId="6934"/>
    <cellStyle name="Normal 8 4 5 2" xfId="16191"/>
    <cellStyle name="Normal 8 4 5 2 2" xfId="51316"/>
    <cellStyle name="Normal 8 4 5 3" xfId="24240"/>
    <cellStyle name="Normal 8 4 5 4" xfId="32368"/>
    <cellStyle name="Normal 8 4 5 5" xfId="40509"/>
    <cellStyle name="Normal 8 4 5 6" xfId="58395"/>
    <cellStyle name="Normal 8 4 6" xfId="6935"/>
    <cellStyle name="Normal 8 4 6 2" xfId="11723"/>
    <cellStyle name="Normal 8 4 6 2 2" xfId="46860"/>
    <cellStyle name="Normal 8 4 6 3" xfId="19380"/>
    <cellStyle name="Normal 8 4 6 4" xfId="27508"/>
    <cellStyle name="Normal 8 4 6 5" xfId="35649"/>
    <cellStyle name="Normal 8 4 6 6" xfId="58396"/>
    <cellStyle name="Normal 8 4 7" xfId="10200"/>
    <cellStyle name="Normal 8 4 7 2" xfId="45366"/>
    <cellStyle name="Normal 8 4 8" xfId="17744"/>
    <cellStyle name="Normal 8 4 9" xfId="25872"/>
    <cellStyle name="Normal 8 5" xfId="6936"/>
    <cellStyle name="Normal 8 5 2" xfId="58397"/>
    <cellStyle name="Normal 8 6" xfId="6937"/>
    <cellStyle name="Normal 8 7" xfId="9636"/>
    <cellStyle name="Normal 9" xfId="60899"/>
    <cellStyle name="Normal 9 2" xfId="6938"/>
    <cellStyle name="Normal 9 2 2" xfId="58398"/>
    <cellStyle name="Normal 9 2 3" xfId="60900"/>
    <cellStyle name="Normal 9 3" xfId="6939"/>
    <cellStyle name="Normal 9 3 2" xfId="61135"/>
    <cellStyle name="Normal 9 4" xfId="6940"/>
    <cellStyle name="Normal 9 4 2" xfId="61056"/>
    <cellStyle name="Normal 9 4 3" xfId="61513"/>
    <cellStyle name="Normal 9 4 4" xfId="61720"/>
    <cellStyle name="Normal 9 5" xfId="9739"/>
    <cellStyle name="Normal_CRONOGRAMA" xfId="311"/>
    <cellStyle name="Normal_CRUZEI~1" xfId="312"/>
    <cellStyle name="Normal_Orçamento nº057-2003- Esc. Munic. AMPARO revisão" xfId="313"/>
    <cellStyle name="Normal_P_Getulio Vargas" xfId="314"/>
    <cellStyle name="Normal_RUAS 3,4,7 e 8 R-1 2" xfId="315"/>
    <cellStyle name="Nota 10" xfId="60841"/>
    <cellStyle name="Nota 10 2" xfId="61071"/>
    <cellStyle name="Nota 10 3" xfId="61528"/>
    <cellStyle name="Nota 10 4" xfId="61735"/>
    <cellStyle name="Nota 11" xfId="60923"/>
    <cellStyle name="Nota 11 2" xfId="61091"/>
    <cellStyle name="Nota 11 3" xfId="61544"/>
    <cellStyle name="Nota 11 4" xfId="61751"/>
    <cellStyle name="Nota 12" xfId="61254"/>
    <cellStyle name="Nota 12 2" xfId="61586"/>
    <cellStyle name="Nota 12 3" xfId="61793"/>
    <cellStyle name="Nota 13" xfId="60990"/>
    <cellStyle name="Nota 14" xfId="60941"/>
    <cellStyle name="Nota 15" xfId="61420"/>
    <cellStyle name="Nota 16" xfId="61626"/>
    <cellStyle name="Nota 2" xfId="316"/>
    <cellStyle name="Nota 2 10" xfId="6942"/>
    <cellStyle name="Nota 2 10 10" xfId="40013"/>
    <cellStyle name="Nota 2 10 11" xfId="58400"/>
    <cellStyle name="Nota 2 10 2" xfId="6943"/>
    <cellStyle name="Nota 2 10 2 2" xfId="6944"/>
    <cellStyle name="Nota 2 10 2 2 2" xfId="6945"/>
    <cellStyle name="Nota 2 10 2 3" xfId="6946"/>
    <cellStyle name="Nota 2 10 3" xfId="6947"/>
    <cellStyle name="Nota 2 10 3 2" xfId="6948"/>
    <cellStyle name="Nota 2 10 3 2 2" xfId="6949"/>
    <cellStyle name="Nota 2 10 3 3" xfId="6950"/>
    <cellStyle name="Nota 2 10 4" xfId="6951"/>
    <cellStyle name="Nota 2 10 4 2" xfId="6952"/>
    <cellStyle name="Nota 2 10 5" xfId="6953"/>
    <cellStyle name="Nota 2 10 6" xfId="6954"/>
    <cellStyle name="Nota 2 10 7" xfId="15741"/>
    <cellStyle name="Nota 2 10 7 2" xfId="50866"/>
    <cellStyle name="Nota 2 10 8" xfId="23744"/>
    <cellStyle name="Nota 2 10 9" xfId="31872"/>
    <cellStyle name="Nota 2 11" xfId="6955"/>
    <cellStyle name="Nota 2 11 10" xfId="35153"/>
    <cellStyle name="Nota 2 11 11" xfId="58401"/>
    <cellStyle name="Nota 2 11 2" xfId="6956"/>
    <cellStyle name="Nota 2 11 2 2" xfId="6957"/>
    <cellStyle name="Nota 2 11 2 2 2" xfId="6958"/>
    <cellStyle name="Nota 2 11 2 3" xfId="6959"/>
    <cellStyle name="Nota 2 11 3" xfId="6960"/>
    <cellStyle name="Nota 2 11 3 2" xfId="6961"/>
    <cellStyle name="Nota 2 11 3 2 2" xfId="6962"/>
    <cellStyle name="Nota 2 11 3 3" xfId="6963"/>
    <cellStyle name="Nota 2 11 4" xfId="6964"/>
    <cellStyle name="Nota 2 11 4 2" xfId="6965"/>
    <cellStyle name="Nota 2 11 5" xfId="6966"/>
    <cellStyle name="Nota 2 11 6" xfId="6967"/>
    <cellStyle name="Nota 2 11 7" xfId="11271"/>
    <cellStyle name="Nota 2 11 7 2" xfId="46410"/>
    <cellStyle name="Nota 2 11 8" xfId="18884"/>
    <cellStyle name="Nota 2 11 9" xfId="27012"/>
    <cellStyle name="Nota 2 12" xfId="6968"/>
    <cellStyle name="Nota 2 12 2" xfId="6969"/>
    <cellStyle name="Nota 2 12 2 2" xfId="6970"/>
    <cellStyle name="Nota 2 12 2 2 2" xfId="6971"/>
    <cellStyle name="Nota 2 12 2 3" xfId="6972"/>
    <cellStyle name="Nota 2 12 3" xfId="6973"/>
    <cellStyle name="Nota 2 12 3 2" xfId="6974"/>
    <cellStyle name="Nota 2 12 3 2 2" xfId="6975"/>
    <cellStyle name="Nota 2 12 3 3" xfId="6976"/>
    <cellStyle name="Nota 2 12 4" xfId="6977"/>
    <cellStyle name="Nota 2 12 4 2" xfId="6978"/>
    <cellStyle name="Nota 2 12 5" xfId="6979"/>
    <cellStyle name="Nota 2 13" xfId="6980"/>
    <cellStyle name="Nota 2 13 2" xfId="6981"/>
    <cellStyle name="Nota 2 13 2 2" xfId="6982"/>
    <cellStyle name="Nota 2 13 2 2 2" xfId="6983"/>
    <cellStyle name="Nota 2 13 2 3" xfId="6984"/>
    <cellStyle name="Nota 2 13 3" xfId="6985"/>
    <cellStyle name="Nota 2 13 3 2" xfId="6986"/>
    <cellStyle name="Nota 2 13 4" xfId="6987"/>
    <cellStyle name="Nota 2 14" xfId="6988"/>
    <cellStyle name="Nota 2 14 2" xfId="6989"/>
    <cellStyle name="Nota 2 14 2 2" xfId="6990"/>
    <cellStyle name="Nota 2 14 3" xfId="6991"/>
    <cellStyle name="Nota 2 15" xfId="6992"/>
    <cellStyle name="Nota 2 15 2" xfId="6993"/>
    <cellStyle name="Nota 2 15 2 2" xfId="6994"/>
    <cellStyle name="Nota 2 15 3" xfId="6995"/>
    <cellStyle name="Nota 2 16" xfId="6996"/>
    <cellStyle name="Nota 2 16 2" xfId="6997"/>
    <cellStyle name="Nota 2 17" xfId="6998"/>
    <cellStyle name="Nota 2 18" xfId="6999"/>
    <cellStyle name="Nota 2 19" xfId="6941"/>
    <cellStyle name="Nota 2 2" xfId="317"/>
    <cellStyle name="Nota 2 2 2" xfId="318"/>
    <cellStyle name="Nota 2 2 2 10" xfId="7002"/>
    <cellStyle name="Nota 2 2 2 10 2" xfId="15820"/>
    <cellStyle name="Nota 2 2 2 10 2 2" xfId="50945"/>
    <cellStyle name="Nota 2 2 2 10 3" xfId="23835"/>
    <cellStyle name="Nota 2 2 2 10 4" xfId="31963"/>
    <cellStyle name="Nota 2 2 2 10 5" xfId="40104"/>
    <cellStyle name="Nota 2 2 2 10 6" xfId="58404"/>
    <cellStyle name="Nota 2 2 2 11" xfId="7003"/>
    <cellStyle name="Nota 2 2 2 11 2" xfId="11351"/>
    <cellStyle name="Nota 2 2 2 11 2 2" xfId="46489"/>
    <cellStyle name="Nota 2 2 2 11 3" xfId="18975"/>
    <cellStyle name="Nota 2 2 2 11 4" xfId="27103"/>
    <cellStyle name="Nota 2 2 2 11 5" xfId="35244"/>
    <cellStyle name="Nota 2 2 2 11 6" xfId="58405"/>
    <cellStyle name="Nota 2 2 2 12" xfId="7001"/>
    <cellStyle name="Nota 2 2 2 13" xfId="9741"/>
    <cellStyle name="Nota 2 2 2 13 2" xfId="44997"/>
    <cellStyle name="Nota 2 2 2 14" xfId="17339"/>
    <cellStyle name="Nota 2 2 2 15" xfId="25467"/>
    <cellStyle name="Nota 2 2 2 16" xfId="33607"/>
    <cellStyle name="Nota 2 2 2 17" xfId="58403"/>
    <cellStyle name="Nota 2 2 2 2" xfId="7004"/>
    <cellStyle name="Nota 2 2 2 2 10" xfId="25550"/>
    <cellStyle name="Nota 2 2 2 2 11" xfId="33691"/>
    <cellStyle name="Nota 2 2 2 2 12" xfId="58406"/>
    <cellStyle name="Nota 2 2 2 2 2" xfId="7005"/>
    <cellStyle name="Nota 2 2 2 2 2 10" xfId="34500"/>
    <cellStyle name="Nota 2 2 2 2 2 11" xfId="58407"/>
    <cellStyle name="Nota 2 2 2 2 2 2" xfId="7006"/>
    <cellStyle name="Nota 2 2 2 2 2 2 2" xfId="13656"/>
    <cellStyle name="Nota 2 2 2 2 2 2 2 2" xfId="48781"/>
    <cellStyle name="Nota 2 2 2 2 2 2 3" xfId="21483"/>
    <cellStyle name="Nota 2 2 2 2 2 2 4" xfId="29611"/>
    <cellStyle name="Nota 2 2 2 2 2 2 5" xfId="37752"/>
    <cellStyle name="Nota 2 2 2 2 2 2 6" xfId="58408"/>
    <cellStyle name="Nota 2 2 2 2 2 3" xfId="7007"/>
    <cellStyle name="Nota 2 2 2 2 2 3 2" xfId="15144"/>
    <cellStyle name="Nota 2 2 2 2 2 3 2 2" xfId="50269"/>
    <cellStyle name="Nota 2 2 2 2 2 3 3" xfId="23103"/>
    <cellStyle name="Nota 2 2 2 2 2 3 4" xfId="31231"/>
    <cellStyle name="Nota 2 2 2 2 2 3 5" xfId="39372"/>
    <cellStyle name="Nota 2 2 2 2 2 3 6" xfId="58409"/>
    <cellStyle name="Nota 2 2 2 2 2 4" xfId="7008"/>
    <cellStyle name="Nota 2 2 2 2 2 4 2" xfId="16636"/>
    <cellStyle name="Nota 2 2 2 2 2 4 2 2" xfId="51761"/>
    <cellStyle name="Nota 2 2 2 2 2 4 3" xfId="24727"/>
    <cellStyle name="Nota 2 2 2 2 2 4 4" xfId="32855"/>
    <cellStyle name="Nota 2 2 2 2 2 4 5" xfId="40996"/>
    <cellStyle name="Nota 2 2 2 2 2 4 6" xfId="58410"/>
    <cellStyle name="Nota 2 2 2 2 2 5" xfId="7009"/>
    <cellStyle name="Nota 2 2 2 2 2 5 2" xfId="12182"/>
    <cellStyle name="Nota 2 2 2 2 2 5 2 2" xfId="47307"/>
    <cellStyle name="Nota 2 2 2 2 2 5 3" xfId="19867"/>
    <cellStyle name="Nota 2 2 2 2 2 5 4" xfId="27995"/>
    <cellStyle name="Nota 2 2 2 2 2 5 5" xfId="36136"/>
    <cellStyle name="Nota 2 2 2 2 2 5 6" xfId="58411"/>
    <cellStyle name="Nota 2 2 2 2 2 6" xfId="7010"/>
    <cellStyle name="Nota 2 2 2 2 2 7" xfId="10652"/>
    <cellStyle name="Nota 2 2 2 2 2 7 2" xfId="45805"/>
    <cellStyle name="Nota 2 2 2 2 2 8" xfId="18231"/>
    <cellStyle name="Nota 2 2 2 2 2 9" xfId="26359"/>
    <cellStyle name="Nota 2 2 2 2 3" xfId="7011"/>
    <cellStyle name="Nota 2 2 2 2 3 2" xfId="12923"/>
    <cellStyle name="Nota 2 2 2 2 3 2 2" xfId="48048"/>
    <cellStyle name="Nota 2 2 2 2 3 3" xfId="20674"/>
    <cellStyle name="Nota 2 2 2 2 3 4" xfId="28802"/>
    <cellStyle name="Nota 2 2 2 2 3 5" xfId="36943"/>
    <cellStyle name="Nota 2 2 2 2 3 6" xfId="58412"/>
    <cellStyle name="Nota 2 2 2 2 4" xfId="7012"/>
    <cellStyle name="Nota 2 2 2 2 4 2" xfId="14401"/>
    <cellStyle name="Nota 2 2 2 2 4 2 2" xfId="49526"/>
    <cellStyle name="Nota 2 2 2 2 4 3" xfId="22294"/>
    <cellStyle name="Nota 2 2 2 2 4 4" xfId="30422"/>
    <cellStyle name="Nota 2 2 2 2 4 5" xfId="38563"/>
    <cellStyle name="Nota 2 2 2 2 4 6" xfId="58413"/>
    <cellStyle name="Nota 2 2 2 2 5" xfId="7013"/>
    <cellStyle name="Nota 2 2 2 2 5 2" xfId="15893"/>
    <cellStyle name="Nota 2 2 2 2 5 2 2" xfId="51018"/>
    <cellStyle name="Nota 2 2 2 2 5 3" xfId="23918"/>
    <cellStyle name="Nota 2 2 2 2 5 4" xfId="32046"/>
    <cellStyle name="Nota 2 2 2 2 5 5" xfId="40187"/>
    <cellStyle name="Nota 2 2 2 2 5 6" xfId="58414"/>
    <cellStyle name="Nota 2 2 2 2 6" xfId="7014"/>
    <cellStyle name="Nota 2 2 2 2 6 2" xfId="11425"/>
    <cellStyle name="Nota 2 2 2 2 6 2 2" xfId="46562"/>
    <cellStyle name="Nota 2 2 2 2 6 3" xfId="19058"/>
    <cellStyle name="Nota 2 2 2 2 6 4" xfId="27186"/>
    <cellStyle name="Nota 2 2 2 2 6 5" xfId="35327"/>
    <cellStyle name="Nota 2 2 2 2 6 6" xfId="58415"/>
    <cellStyle name="Nota 2 2 2 2 7" xfId="7015"/>
    <cellStyle name="Nota 2 2 2 2 8" xfId="9853"/>
    <cellStyle name="Nota 2 2 2 2 8 2" xfId="45070"/>
    <cellStyle name="Nota 2 2 2 2 9" xfId="17422"/>
    <cellStyle name="Nota 2 2 2 3" xfId="7016"/>
    <cellStyle name="Nota 2 2 2 3 10" xfId="25775"/>
    <cellStyle name="Nota 2 2 2 3 11" xfId="33916"/>
    <cellStyle name="Nota 2 2 2 3 12" xfId="58416"/>
    <cellStyle name="Nota 2 2 2 3 2" xfId="7017"/>
    <cellStyle name="Nota 2 2 2 3 2 10" xfId="58417"/>
    <cellStyle name="Nota 2 2 2 3 2 2" xfId="7018"/>
    <cellStyle name="Nota 2 2 2 3 2 2 2" xfId="13867"/>
    <cellStyle name="Nota 2 2 2 3 2 2 2 2" xfId="48992"/>
    <cellStyle name="Nota 2 2 2 3 2 2 3" xfId="21708"/>
    <cellStyle name="Nota 2 2 2 3 2 2 4" xfId="29836"/>
    <cellStyle name="Nota 2 2 2 3 2 2 5" xfId="37977"/>
    <cellStyle name="Nota 2 2 2 3 2 2 6" xfId="58418"/>
    <cellStyle name="Nota 2 2 2 3 2 3" xfId="7019"/>
    <cellStyle name="Nota 2 2 2 3 2 3 2" xfId="15355"/>
    <cellStyle name="Nota 2 2 2 3 2 3 2 2" xfId="50480"/>
    <cellStyle name="Nota 2 2 2 3 2 3 3" xfId="23328"/>
    <cellStyle name="Nota 2 2 2 3 2 3 4" xfId="31456"/>
    <cellStyle name="Nota 2 2 2 3 2 3 5" xfId="39597"/>
    <cellStyle name="Nota 2 2 2 3 2 3 6" xfId="58419"/>
    <cellStyle name="Nota 2 2 2 3 2 4" xfId="7020"/>
    <cellStyle name="Nota 2 2 2 3 2 4 2" xfId="16847"/>
    <cellStyle name="Nota 2 2 2 3 2 4 2 2" xfId="51972"/>
    <cellStyle name="Nota 2 2 2 3 2 4 3" xfId="24952"/>
    <cellStyle name="Nota 2 2 2 3 2 4 4" xfId="33080"/>
    <cellStyle name="Nota 2 2 2 3 2 4 5" xfId="41221"/>
    <cellStyle name="Nota 2 2 2 3 2 4 6" xfId="58420"/>
    <cellStyle name="Nota 2 2 2 3 2 5" xfId="7021"/>
    <cellStyle name="Nota 2 2 2 3 2 5 2" xfId="12393"/>
    <cellStyle name="Nota 2 2 2 3 2 5 2 2" xfId="47518"/>
    <cellStyle name="Nota 2 2 2 3 2 5 3" xfId="20092"/>
    <cellStyle name="Nota 2 2 2 3 2 5 4" xfId="28220"/>
    <cellStyle name="Nota 2 2 2 3 2 5 5" xfId="36361"/>
    <cellStyle name="Nota 2 2 2 3 2 5 6" xfId="58421"/>
    <cellStyle name="Nota 2 2 2 3 2 6" xfId="10863"/>
    <cellStyle name="Nota 2 2 2 3 2 6 2" xfId="46016"/>
    <cellStyle name="Nota 2 2 2 3 2 7" xfId="18456"/>
    <cellStyle name="Nota 2 2 2 3 2 8" xfId="26584"/>
    <cellStyle name="Nota 2 2 2 3 2 9" xfId="34725"/>
    <cellStyle name="Nota 2 2 2 3 3" xfId="7022"/>
    <cellStyle name="Nota 2 2 2 3 3 2" xfId="13134"/>
    <cellStyle name="Nota 2 2 2 3 3 2 2" xfId="48259"/>
    <cellStyle name="Nota 2 2 2 3 3 3" xfId="20899"/>
    <cellStyle name="Nota 2 2 2 3 3 4" xfId="29027"/>
    <cellStyle name="Nota 2 2 2 3 3 5" xfId="37168"/>
    <cellStyle name="Nota 2 2 2 3 3 6" xfId="58422"/>
    <cellStyle name="Nota 2 2 2 3 4" xfId="7023"/>
    <cellStyle name="Nota 2 2 2 3 4 2" xfId="14612"/>
    <cellStyle name="Nota 2 2 2 3 4 2 2" xfId="49737"/>
    <cellStyle name="Nota 2 2 2 3 4 3" xfId="22519"/>
    <cellStyle name="Nota 2 2 2 3 4 4" xfId="30647"/>
    <cellStyle name="Nota 2 2 2 3 4 5" xfId="38788"/>
    <cellStyle name="Nota 2 2 2 3 4 6" xfId="58423"/>
    <cellStyle name="Nota 2 2 2 3 5" xfId="7024"/>
    <cellStyle name="Nota 2 2 2 3 5 2" xfId="16104"/>
    <cellStyle name="Nota 2 2 2 3 5 2 2" xfId="51229"/>
    <cellStyle name="Nota 2 2 2 3 5 3" xfId="24143"/>
    <cellStyle name="Nota 2 2 2 3 5 4" xfId="32271"/>
    <cellStyle name="Nota 2 2 2 3 5 5" xfId="40412"/>
    <cellStyle name="Nota 2 2 2 3 5 6" xfId="58424"/>
    <cellStyle name="Nota 2 2 2 3 6" xfId="7025"/>
    <cellStyle name="Nota 2 2 2 3 6 2" xfId="11636"/>
    <cellStyle name="Nota 2 2 2 3 6 2 2" xfId="46773"/>
    <cellStyle name="Nota 2 2 2 3 6 3" xfId="19283"/>
    <cellStyle name="Nota 2 2 2 3 6 4" xfId="27411"/>
    <cellStyle name="Nota 2 2 2 3 6 5" xfId="35552"/>
    <cellStyle name="Nota 2 2 2 3 6 6" xfId="58425"/>
    <cellStyle name="Nota 2 2 2 3 7" xfId="7026"/>
    <cellStyle name="Nota 2 2 2 3 8" xfId="10102"/>
    <cellStyle name="Nota 2 2 2 3 8 2" xfId="45281"/>
    <cellStyle name="Nota 2 2 2 3 9" xfId="17647"/>
    <cellStyle name="Nota 2 2 2 4" xfId="7027"/>
    <cellStyle name="Nota 2 2 2 4 10" xfId="25926"/>
    <cellStyle name="Nota 2 2 2 4 11" xfId="34067"/>
    <cellStyle name="Nota 2 2 2 4 12" xfId="58426"/>
    <cellStyle name="Nota 2 2 2 4 2" xfId="7028"/>
    <cellStyle name="Nota 2 2 2 4 2 10" xfId="58427"/>
    <cellStyle name="Nota 2 2 2 4 2 2" xfId="7029"/>
    <cellStyle name="Nota 2 2 2 4 2 2 2" xfId="14002"/>
    <cellStyle name="Nota 2 2 2 4 2 2 2 2" xfId="49127"/>
    <cellStyle name="Nota 2 2 2 4 2 2 3" xfId="21859"/>
    <cellStyle name="Nota 2 2 2 4 2 2 4" xfId="29987"/>
    <cellStyle name="Nota 2 2 2 4 2 2 5" xfId="38128"/>
    <cellStyle name="Nota 2 2 2 4 2 2 6" xfId="58428"/>
    <cellStyle name="Nota 2 2 2 4 2 3" xfId="7030"/>
    <cellStyle name="Nota 2 2 2 4 2 3 2" xfId="15490"/>
    <cellStyle name="Nota 2 2 2 4 2 3 2 2" xfId="50615"/>
    <cellStyle name="Nota 2 2 2 4 2 3 3" xfId="23479"/>
    <cellStyle name="Nota 2 2 2 4 2 3 4" xfId="31607"/>
    <cellStyle name="Nota 2 2 2 4 2 3 5" xfId="39748"/>
    <cellStyle name="Nota 2 2 2 4 2 3 6" xfId="58429"/>
    <cellStyle name="Nota 2 2 2 4 2 4" xfId="7031"/>
    <cellStyle name="Nota 2 2 2 4 2 4 2" xfId="16982"/>
    <cellStyle name="Nota 2 2 2 4 2 4 2 2" xfId="52107"/>
    <cellStyle name="Nota 2 2 2 4 2 4 3" xfId="25103"/>
    <cellStyle name="Nota 2 2 2 4 2 4 4" xfId="33231"/>
    <cellStyle name="Nota 2 2 2 4 2 4 5" xfId="41372"/>
    <cellStyle name="Nota 2 2 2 4 2 4 6" xfId="58430"/>
    <cellStyle name="Nota 2 2 2 4 2 5" xfId="7032"/>
    <cellStyle name="Nota 2 2 2 4 2 5 2" xfId="12528"/>
    <cellStyle name="Nota 2 2 2 4 2 5 2 2" xfId="47653"/>
    <cellStyle name="Nota 2 2 2 4 2 5 3" xfId="20243"/>
    <cellStyle name="Nota 2 2 2 4 2 5 4" xfId="28371"/>
    <cellStyle name="Nota 2 2 2 4 2 5 5" xfId="36512"/>
    <cellStyle name="Nota 2 2 2 4 2 5 6" xfId="58431"/>
    <cellStyle name="Nota 2 2 2 4 2 6" xfId="10998"/>
    <cellStyle name="Nota 2 2 2 4 2 6 2" xfId="46151"/>
    <cellStyle name="Nota 2 2 2 4 2 7" xfId="18607"/>
    <cellStyle name="Nota 2 2 2 4 2 8" xfId="26735"/>
    <cellStyle name="Nota 2 2 2 4 2 9" xfId="34876"/>
    <cellStyle name="Nota 2 2 2 4 3" xfId="7033"/>
    <cellStyle name="Nota 2 2 2 4 3 2" xfId="13264"/>
    <cellStyle name="Nota 2 2 2 4 3 2 2" xfId="48389"/>
    <cellStyle name="Nota 2 2 2 4 3 3" xfId="21050"/>
    <cellStyle name="Nota 2 2 2 4 3 4" xfId="29178"/>
    <cellStyle name="Nota 2 2 2 4 3 5" xfId="37319"/>
    <cellStyle name="Nota 2 2 2 4 3 6" xfId="58432"/>
    <cellStyle name="Nota 2 2 2 4 4" xfId="7034"/>
    <cellStyle name="Nota 2 2 2 4 4 2" xfId="14747"/>
    <cellStyle name="Nota 2 2 2 4 4 2 2" xfId="49872"/>
    <cellStyle name="Nota 2 2 2 4 4 3" xfId="22670"/>
    <cellStyle name="Nota 2 2 2 4 4 4" xfId="30798"/>
    <cellStyle name="Nota 2 2 2 4 4 5" xfId="38939"/>
    <cellStyle name="Nota 2 2 2 4 4 6" xfId="58433"/>
    <cellStyle name="Nota 2 2 2 4 5" xfId="7035"/>
    <cellStyle name="Nota 2 2 2 4 5 2" xfId="16239"/>
    <cellStyle name="Nota 2 2 2 4 5 2 2" xfId="51364"/>
    <cellStyle name="Nota 2 2 2 4 5 3" xfId="24294"/>
    <cellStyle name="Nota 2 2 2 4 5 4" xfId="32422"/>
    <cellStyle name="Nota 2 2 2 4 5 5" xfId="40563"/>
    <cellStyle name="Nota 2 2 2 4 5 6" xfId="58434"/>
    <cellStyle name="Nota 2 2 2 4 6" xfId="7036"/>
    <cellStyle name="Nota 2 2 2 4 6 2" xfId="11771"/>
    <cellStyle name="Nota 2 2 2 4 6 2 2" xfId="46908"/>
    <cellStyle name="Nota 2 2 2 4 6 3" xfId="19434"/>
    <cellStyle name="Nota 2 2 2 4 6 4" xfId="27562"/>
    <cellStyle name="Nota 2 2 2 4 6 5" xfId="35703"/>
    <cellStyle name="Nota 2 2 2 4 6 6" xfId="58435"/>
    <cellStyle name="Nota 2 2 2 4 7" xfId="7037"/>
    <cellStyle name="Nota 2 2 2 4 8" xfId="10248"/>
    <cellStyle name="Nota 2 2 2 4 8 2" xfId="45414"/>
    <cellStyle name="Nota 2 2 2 4 9" xfId="17798"/>
    <cellStyle name="Nota 2 2 2 5" xfId="7038"/>
    <cellStyle name="Nota 2 2 2 5 10" xfId="34127"/>
    <cellStyle name="Nota 2 2 2 5 11" xfId="58436"/>
    <cellStyle name="Nota 2 2 2 5 2" xfId="7039"/>
    <cellStyle name="Nota 2 2 2 5 2 10" xfId="58437"/>
    <cellStyle name="Nota 2 2 2 5 2 2" xfId="7040"/>
    <cellStyle name="Nota 2 2 2 5 2 2 2" xfId="14056"/>
    <cellStyle name="Nota 2 2 2 5 2 2 2 2" xfId="49181"/>
    <cellStyle name="Nota 2 2 2 5 2 2 3" xfId="21919"/>
    <cellStyle name="Nota 2 2 2 5 2 2 4" xfId="30047"/>
    <cellStyle name="Nota 2 2 2 5 2 2 5" xfId="38188"/>
    <cellStyle name="Nota 2 2 2 5 2 2 6" xfId="58438"/>
    <cellStyle name="Nota 2 2 2 5 2 3" xfId="7041"/>
    <cellStyle name="Nota 2 2 2 5 2 3 2" xfId="15544"/>
    <cellStyle name="Nota 2 2 2 5 2 3 2 2" xfId="50669"/>
    <cellStyle name="Nota 2 2 2 5 2 3 3" xfId="23539"/>
    <cellStyle name="Nota 2 2 2 5 2 3 4" xfId="31667"/>
    <cellStyle name="Nota 2 2 2 5 2 3 5" xfId="39808"/>
    <cellStyle name="Nota 2 2 2 5 2 3 6" xfId="58439"/>
    <cellStyle name="Nota 2 2 2 5 2 4" xfId="7042"/>
    <cellStyle name="Nota 2 2 2 5 2 4 2" xfId="17036"/>
    <cellStyle name="Nota 2 2 2 5 2 4 2 2" xfId="52161"/>
    <cellStyle name="Nota 2 2 2 5 2 4 3" xfId="25163"/>
    <cellStyle name="Nota 2 2 2 5 2 4 4" xfId="33291"/>
    <cellStyle name="Nota 2 2 2 5 2 4 5" xfId="41432"/>
    <cellStyle name="Nota 2 2 2 5 2 4 6" xfId="58440"/>
    <cellStyle name="Nota 2 2 2 5 2 5" xfId="7043"/>
    <cellStyle name="Nota 2 2 2 5 2 5 2" xfId="12582"/>
    <cellStyle name="Nota 2 2 2 5 2 5 2 2" xfId="47707"/>
    <cellStyle name="Nota 2 2 2 5 2 5 3" xfId="20303"/>
    <cellStyle name="Nota 2 2 2 5 2 5 4" xfId="28431"/>
    <cellStyle name="Nota 2 2 2 5 2 5 5" xfId="36572"/>
    <cellStyle name="Nota 2 2 2 5 2 5 6" xfId="58441"/>
    <cellStyle name="Nota 2 2 2 5 2 6" xfId="11052"/>
    <cellStyle name="Nota 2 2 2 5 2 6 2" xfId="46205"/>
    <cellStyle name="Nota 2 2 2 5 2 7" xfId="18667"/>
    <cellStyle name="Nota 2 2 2 5 2 8" xfId="26795"/>
    <cellStyle name="Nota 2 2 2 5 2 9" xfId="34936"/>
    <cellStyle name="Nota 2 2 2 5 3" xfId="7044"/>
    <cellStyle name="Nota 2 2 2 5 3 2" xfId="13318"/>
    <cellStyle name="Nota 2 2 2 5 3 2 2" xfId="48443"/>
    <cellStyle name="Nota 2 2 2 5 3 3" xfId="21110"/>
    <cellStyle name="Nota 2 2 2 5 3 4" xfId="29238"/>
    <cellStyle name="Nota 2 2 2 5 3 5" xfId="37379"/>
    <cellStyle name="Nota 2 2 2 5 3 6" xfId="58442"/>
    <cellStyle name="Nota 2 2 2 5 4" xfId="7045"/>
    <cellStyle name="Nota 2 2 2 5 4 2" xfId="14801"/>
    <cellStyle name="Nota 2 2 2 5 4 2 2" xfId="49926"/>
    <cellStyle name="Nota 2 2 2 5 4 3" xfId="22730"/>
    <cellStyle name="Nota 2 2 2 5 4 4" xfId="30858"/>
    <cellStyle name="Nota 2 2 2 5 4 5" xfId="38999"/>
    <cellStyle name="Nota 2 2 2 5 4 6" xfId="58443"/>
    <cellStyle name="Nota 2 2 2 5 5" xfId="7046"/>
    <cellStyle name="Nota 2 2 2 5 5 2" xfId="16293"/>
    <cellStyle name="Nota 2 2 2 5 5 2 2" xfId="51418"/>
    <cellStyle name="Nota 2 2 2 5 5 3" xfId="24354"/>
    <cellStyle name="Nota 2 2 2 5 5 4" xfId="32482"/>
    <cellStyle name="Nota 2 2 2 5 5 5" xfId="40623"/>
    <cellStyle name="Nota 2 2 2 5 5 6" xfId="58444"/>
    <cellStyle name="Nota 2 2 2 5 6" xfId="7047"/>
    <cellStyle name="Nota 2 2 2 5 6 2" xfId="11825"/>
    <cellStyle name="Nota 2 2 2 5 6 2 2" xfId="46962"/>
    <cellStyle name="Nota 2 2 2 5 6 3" xfId="19494"/>
    <cellStyle name="Nota 2 2 2 5 6 4" xfId="27622"/>
    <cellStyle name="Nota 2 2 2 5 6 5" xfId="35763"/>
    <cellStyle name="Nota 2 2 2 5 6 6" xfId="58445"/>
    <cellStyle name="Nota 2 2 2 5 7" xfId="10303"/>
    <cellStyle name="Nota 2 2 2 5 7 2" xfId="45468"/>
    <cellStyle name="Nota 2 2 2 5 8" xfId="17858"/>
    <cellStyle name="Nota 2 2 2 5 9" xfId="25986"/>
    <cellStyle name="Nota 2 2 2 6" xfId="7048"/>
    <cellStyle name="Nota 2 2 2 6 10" xfId="34194"/>
    <cellStyle name="Nota 2 2 2 6 11" xfId="58446"/>
    <cellStyle name="Nota 2 2 2 6 2" xfId="7049"/>
    <cellStyle name="Nota 2 2 2 6 2 10" xfId="58447"/>
    <cellStyle name="Nota 2 2 2 6 2 2" xfId="7050"/>
    <cellStyle name="Nota 2 2 2 6 2 2 2" xfId="14117"/>
    <cellStyle name="Nota 2 2 2 6 2 2 2 2" xfId="49242"/>
    <cellStyle name="Nota 2 2 2 6 2 2 3" xfId="21986"/>
    <cellStyle name="Nota 2 2 2 6 2 2 4" xfId="30114"/>
    <cellStyle name="Nota 2 2 2 6 2 2 5" xfId="38255"/>
    <cellStyle name="Nota 2 2 2 6 2 2 6" xfId="58448"/>
    <cellStyle name="Nota 2 2 2 6 2 3" xfId="7051"/>
    <cellStyle name="Nota 2 2 2 6 2 3 2" xfId="15605"/>
    <cellStyle name="Nota 2 2 2 6 2 3 2 2" xfId="50730"/>
    <cellStyle name="Nota 2 2 2 6 2 3 3" xfId="23606"/>
    <cellStyle name="Nota 2 2 2 6 2 3 4" xfId="31734"/>
    <cellStyle name="Nota 2 2 2 6 2 3 5" xfId="39875"/>
    <cellStyle name="Nota 2 2 2 6 2 3 6" xfId="58449"/>
    <cellStyle name="Nota 2 2 2 6 2 4" xfId="7052"/>
    <cellStyle name="Nota 2 2 2 6 2 4 2" xfId="17097"/>
    <cellStyle name="Nota 2 2 2 6 2 4 2 2" xfId="52222"/>
    <cellStyle name="Nota 2 2 2 6 2 4 3" xfId="25230"/>
    <cellStyle name="Nota 2 2 2 6 2 4 4" xfId="33358"/>
    <cellStyle name="Nota 2 2 2 6 2 4 5" xfId="41499"/>
    <cellStyle name="Nota 2 2 2 6 2 4 6" xfId="58450"/>
    <cellStyle name="Nota 2 2 2 6 2 5" xfId="7053"/>
    <cellStyle name="Nota 2 2 2 6 2 5 2" xfId="12643"/>
    <cellStyle name="Nota 2 2 2 6 2 5 2 2" xfId="47768"/>
    <cellStyle name="Nota 2 2 2 6 2 5 3" xfId="20370"/>
    <cellStyle name="Nota 2 2 2 6 2 5 4" xfId="28498"/>
    <cellStyle name="Nota 2 2 2 6 2 5 5" xfId="36639"/>
    <cellStyle name="Nota 2 2 2 6 2 5 6" xfId="58451"/>
    <cellStyle name="Nota 2 2 2 6 2 6" xfId="11117"/>
    <cellStyle name="Nota 2 2 2 6 2 6 2" xfId="46266"/>
    <cellStyle name="Nota 2 2 2 6 2 7" xfId="18734"/>
    <cellStyle name="Nota 2 2 2 6 2 8" xfId="26862"/>
    <cellStyle name="Nota 2 2 2 6 2 9" xfId="35003"/>
    <cellStyle name="Nota 2 2 2 6 3" xfId="7054"/>
    <cellStyle name="Nota 2 2 2 6 3 2" xfId="13379"/>
    <cellStyle name="Nota 2 2 2 6 3 2 2" xfId="48504"/>
    <cellStyle name="Nota 2 2 2 6 3 3" xfId="21177"/>
    <cellStyle name="Nota 2 2 2 6 3 4" xfId="29305"/>
    <cellStyle name="Nota 2 2 2 6 3 5" xfId="37446"/>
    <cellStyle name="Nota 2 2 2 6 3 6" xfId="58452"/>
    <cellStyle name="Nota 2 2 2 6 4" xfId="7055"/>
    <cellStyle name="Nota 2 2 2 6 4 2" xfId="14862"/>
    <cellStyle name="Nota 2 2 2 6 4 2 2" xfId="49987"/>
    <cellStyle name="Nota 2 2 2 6 4 3" xfId="22797"/>
    <cellStyle name="Nota 2 2 2 6 4 4" xfId="30925"/>
    <cellStyle name="Nota 2 2 2 6 4 5" xfId="39066"/>
    <cellStyle name="Nota 2 2 2 6 4 6" xfId="58453"/>
    <cellStyle name="Nota 2 2 2 6 5" xfId="7056"/>
    <cellStyle name="Nota 2 2 2 6 5 2" xfId="16354"/>
    <cellStyle name="Nota 2 2 2 6 5 2 2" xfId="51479"/>
    <cellStyle name="Nota 2 2 2 6 5 3" xfId="24421"/>
    <cellStyle name="Nota 2 2 2 6 5 4" xfId="32549"/>
    <cellStyle name="Nota 2 2 2 6 5 5" xfId="40690"/>
    <cellStyle name="Nota 2 2 2 6 5 6" xfId="58454"/>
    <cellStyle name="Nota 2 2 2 6 6" xfId="7057"/>
    <cellStyle name="Nota 2 2 2 6 6 2" xfId="11886"/>
    <cellStyle name="Nota 2 2 2 6 6 2 2" xfId="47023"/>
    <cellStyle name="Nota 2 2 2 6 6 3" xfId="19561"/>
    <cellStyle name="Nota 2 2 2 6 6 4" xfId="27689"/>
    <cellStyle name="Nota 2 2 2 6 6 5" xfId="35830"/>
    <cellStyle name="Nota 2 2 2 6 6 6" xfId="58455"/>
    <cellStyle name="Nota 2 2 2 6 7" xfId="10370"/>
    <cellStyle name="Nota 2 2 2 6 7 2" xfId="45526"/>
    <cellStyle name="Nota 2 2 2 6 8" xfId="17925"/>
    <cellStyle name="Nota 2 2 2 6 9" xfId="26053"/>
    <cellStyle name="Nota 2 2 2 7" xfId="7058"/>
    <cellStyle name="Nota 2 2 2 7 10" xfId="58456"/>
    <cellStyle name="Nota 2 2 2 7 2" xfId="7059"/>
    <cellStyle name="Nota 2 2 2 7 2 2" xfId="13583"/>
    <cellStyle name="Nota 2 2 2 7 2 2 2" xfId="48708"/>
    <cellStyle name="Nota 2 2 2 7 2 3" xfId="21400"/>
    <cellStyle name="Nota 2 2 2 7 2 4" xfId="29528"/>
    <cellStyle name="Nota 2 2 2 7 2 5" xfId="37669"/>
    <cellStyle name="Nota 2 2 2 7 2 6" xfId="58457"/>
    <cellStyle name="Nota 2 2 2 7 3" xfId="7060"/>
    <cellStyle name="Nota 2 2 2 7 3 2" xfId="15071"/>
    <cellStyle name="Nota 2 2 2 7 3 2 2" xfId="50196"/>
    <cellStyle name="Nota 2 2 2 7 3 3" xfId="23020"/>
    <cellStyle name="Nota 2 2 2 7 3 4" xfId="31148"/>
    <cellStyle name="Nota 2 2 2 7 3 5" xfId="39289"/>
    <cellStyle name="Nota 2 2 2 7 3 6" xfId="58458"/>
    <cellStyle name="Nota 2 2 2 7 4" xfId="7061"/>
    <cellStyle name="Nota 2 2 2 7 4 2" xfId="16563"/>
    <cellStyle name="Nota 2 2 2 7 4 2 2" xfId="51688"/>
    <cellStyle name="Nota 2 2 2 7 4 3" xfId="24644"/>
    <cellStyle name="Nota 2 2 2 7 4 4" xfId="32772"/>
    <cellStyle name="Nota 2 2 2 7 4 5" xfId="40913"/>
    <cellStyle name="Nota 2 2 2 7 4 6" xfId="58459"/>
    <cellStyle name="Nota 2 2 2 7 5" xfId="7062"/>
    <cellStyle name="Nota 2 2 2 7 5 2" xfId="11932"/>
    <cellStyle name="Nota 2 2 2 7 5 2 2" xfId="47067"/>
    <cellStyle name="Nota 2 2 2 7 5 3" xfId="19609"/>
    <cellStyle name="Nota 2 2 2 7 5 4" xfId="27737"/>
    <cellStyle name="Nota 2 2 2 7 5 5" xfId="35878"/>
    <cellStyle name="Nota 2 2 2 7 5 6" xfId="58460"/>
    <cellStyle name="Nota 2 2 2 7 6" xfId="10579"/>
    <cellStyle name="Nota 2 2 2 7 6 2" xfId="45732"/>
    <cellStyle name="Nota 2 2 2 7 7" xfId="18148"/>
    <cellStyle name="Nota 2 2 2 7 8" xfId="26276"/>
    <cellStyle name="Nota 2 2 2 7 9" xfId="34417"/>
    <cellStyle name="Nota 2 2 2 8" xfId="7063"/>
    <cellStyle name="Nota 2 2 2 8 2" xfId="12850"/>
    <cellStyle name="Nota 2 2 2 8 2 2" xfId="47975"/>
    <cellStyle name="Nota 2 2 2 8 3" xfId="20591"/>
    <cellStyle name="Nota 2 2 2 8 4" xfId="28719"/>
    <cellStyle name="Nota 2 2 2 8 5" xfId="36860"/>
    <cellStyle name="Nota 2 2 2 8 6" xfId="58461"/>
    <cellStyle name="Nota 2 2 2 9" xfId="7064"/>
    <cellStyle name="Nota 2 2 2 9 2" xfId="14328"/>
    <cellStyle name="Nota 2 2 2 9 2 2" xfId="49453"/>
    <cellStyle name="Nota 2 2 2 9 3" xfId="22211"/>
    <cellStyle name="Nota 2 2 2 9 4" xfId="30339"/>
    <cellStyle name="Nota 2 2 2 9 5" xfId="38480"/>
    <cellStyle name="Nota 2 2 2 9 6" xfId="58462"/>
    <cellStyle name="Nota 2 2 3" xfId="7065"/>
    <cellStyle name="Nota 2 2 3 2" xfId="7066"/>
    <cellStyle name="Nota 2 2 3 2 2" xfId="7067"/>
    <cellStyle name="Nota 2 2 3 3" xfId="7068"/>
    <cellStyle name="Nota 2 2 3 4" xfId="9742"/>
    <cellStyle name="Nota 2 2 3 5" xfId="58463"/>
    <cellStyle name="Nota 2 2 4" xfId="7069"/>
    <cellStyle name="Nota 2 2 4 2" xfId="7070"/>
    <cellStyle name="Nota 2 2 4 2 2" xfId="7071"/>
    <cellStyle name="Nota 2 2 4 2 3" xfId="10101"/>
    <cellStyle name="Nota 2 2 4 2 4" xfId="58465"/>
    <cellStyle name="Nota 2 2 4 3" xfId="7072"/>
    <cellStyle name="Nota 2 2 4 4" xfId="9740"/>
    <cellStyle name="Nota 2 2 4 5" xfId="58464"/>
    <cellStyle name="Nota 2 2 5" xfId="7073"/>
    <cellStyle name="Nota 2 2 5 2" xfId="7074"/>
    <cellStyle name="Nota 2 2 5 3" xfId="9852"/>
    <cellStyle name="Nota 2 2 5 4" xfId="58466"/>
    <cellStyle name="Nota 2 2 6" xfId="7075"/>
    <cellStyle name="Nota 2 2 6 2" xfId="12045"/>
    <cellStyle name="Nota 2 2 6 3" xfId="58467"/>
    <cellStyle name="Nota 2 2 7" xfId="7000"/>
    <cellStyle name="Nota 2 2 7 2" xfId="58468"/>
    <cellStyle name="Nota 2 2 8" xfId="9653"/>
    <cellStyle name="Nota 2 2 9" xfId="58402"/>
    <cellStyle name="Nota 2 20" xfId="9640"/>
    <cellStyle name="Nota 2 20 2" xfId="44918"/>
    <cellStyle name="Nota 2 21" xfId="17248"/>
    <cellStyle name="Nota 2 22" xfId="25376"/>
    <cellStyle name="Nota 2 23" xfId="33504"/>
    <cellStyle name="Nota 2 24" xfId="58399"/>
    <cellStyle name="Nota 2 25" xfId="60860"/>
    <cellStyle name="Nota 2 26" xfId="60955"/>
    <cellStyle name="Nota 2 27" xfId="61434"/>
    <cellStyle name="Nota 2 28" xfId="61640"/>
    <cellStyle name="Nota 2 3" xfId="319"/>
    <cellStyle name="Nota 2 3 10" xfId="7076"/>
    <cellStyle name="Nota 2 3 11" xfId="9674"/>
    <cellStyle name="Nota 2 3 11 2" xfId="44947"/>
    <cellStyle name="Nota 2 3 12" xfId="17281"/>
    <cellStyle name="Nota 2 3 13" xfId="25409"/>
    <cellStyle name="Nota 2 3 14" xfId="33538"/>
    <cellStyle name="Nota 2 3 15" xfId="58469"/>
    <cellStyle name="Nota 2 3 16" xfId="61119"/>
    <cellStyle name="Nota 2 3 17" xfId="61561"/>
    <cellStyle name="Nota 2 3 18" xfId="61768"/>
    <cellStyle name="Nota 2 3 2" xfId="7077"/>
    <cellStyle name="Nota 2 3 2 2" xfId="7078"/>
    <cellStyle name="Nota 2 3 2 2 2" xfId="7079"/>
    <cellStyle name="Nota 2 3 2 3" xfId="7080"/>
    <cellStyle name="Nota 2 3 2 4" xfId="9743"/>
    <cellStyle name="Nota 2 3 2 5" xfId="58470"/>
    <cellStyle name="Nota 2 3 3" xfId="7081"/>
    <cellStyle name="Nota 2 3 3 10" xfId="25712"/>
    <cellStyle name="Nota 2 3 3 11" xfId="33853"/>
    <cellStyle name="Nota 2 3 3 12" xfId="58471"/>
    <cellStyle name="Nota 2 3 3 2" xfId="7082"/>
    <cellStyle name="Nota 2 3 3 2 10" xfId="34662"/>
    <cellStyle name="Nota 2 3 3 2 11" xfId="58472"/>
    <cellStyle name="Nota 2 3 3 2 2" xfId="7083"/>
    <cellStyle name="Nota 2 3 3 2 2 2" xfId="7084"/>
    <cellStyle name="Nota 2 3 3 2 2 3" xfId="13812"/>
    <cellStyle name="Nota 2 3 3 2 2 3 2" xfId="48937"/>
    <cellStyle name="Nota 2 3 3 2 2 4" xfId="21645"/>
    <cellStyle name="Nota 2 3 3 2 2 5" xfId="29773"/>
    <cellStyle name="Nota 2 3 3 2 2 6" xfId="37914"/>
    <cellStyle name="Nota 2 3 3 2 2 7" xfId="58473"/>
    <cellStyle name="Nota 2 3 3 2 3" xfId="7085"/>
    <cellStyle name="Nota 2 3 3 2 3 2" xfId="15300"/>
    <cellStyle name="Nota 2 3 3 2 3 2 2" xfId="50425"/>
    <cellStyle name="Nota 2 3 3 2 3 3" xfId="23265"/>
    <cellStyle name="Nota 2 3 3 2 3 4" xfId="31393"/>
    <cellStyle name="Nota 2 3 3 2 3 5" xfId="39534"/>
    <cellStyle name="Nota 2 3 3 2 3 6" xfId="58474"/>
    <cellStyle name="Nota 2 3 3 2 4" xfId="7086"/>
    <cellStyle name="Nota 2 3 3 2 4 2" xfId="16792"/>
    <cellStyle name="Nota 2 3 3 2 4 2 2" xfId="51917"/>
    <cellStyle name="Nota 2 3 3 2 4 3" xfId="24889"/>
    <cellStyle name="Nota 2 3 3 2 4 4" xfId="33017"/>
    <cellStyle name="Nota 2 3 3 2 4 5" xfId="41158"/>
    <cellStyle name="Nota 2 3 3 2 4 6" xfId="58475"/>
    <cellStyle name="Nota 2 3 3 2 5" xfId="7087"/>
    <cellStyle name="Nota 2 3 3 2 5 2" xfId="12338"/>
    <cellStyle name="Nota 2 3 3 2 5 2 2" xfId="47463"/>
    <cellStyle name="Nota 2 3 3 2 5 3" xfId="20029"/>
    <cellStyle name="Nota 2 3 3 2 5 4" xfId="28157"/>
    <cellStyle name="Nota 2 3 3 2 5 5" xfId="36298"/>
    <cellStyle name="Nota 2 3 3 2 5 6" xfId="58476"/>
    <cellStyle name="Nota 2 3 3 2 6" xfId="7088"/>
    <cellStyle name="Nota 2 3 3 2 7" xfId="10808"/>
    <cellStyle name="Nota 2 3 3 2 7 2" xfId="45961"/>
    <cellStyle name="Nota 2 3 3 2 8" xfId="18393"/>
    <cellStyle name="Nota 2 3 3 2 9" xfId="26521"/>
    <cellStyle name="Nota 2 3 3 3" xfId="7089"/>
    <cellStyle name="Nota 2 3 3 3 2" xfId="7090"/>
    <cellStyle name="Nota 2 3 3 3 3" xfId="13079"/>
    <cellStyle name="Nota 2 3 3 3 3 2" xfId="48204"/>
    <cellStyle name="Nota 2 3 3 3 4" xfId="20836"/>
    <cellStyle name="Nota 2 3 3 3 5" xfId="28964"/>
    <cellStyle name="Nota 2 3 3 3 6" xfId="37105"/>
    <cellStyle name="Nota 2 3 3 3 7" xfId="58477"/>
    <cellStyle name="Nota 2 3 3 4" xfId="7091"/>
    <cellStyle name="Nota 2 3 3 4 2" xfId="14557"/>
    <cellStyle name="Nota 2 3 3 4 2 2" xfId="49682"/>
    <cellStyle name="Nota 2 3 3 4 3" xfId="22456"/>
    <cellStyle name="Nota 2 3 3 4 4" xfId="30584"/>
    <cellStyle name="Nota 2 3 3 4 5" xfId="38725"/>
    <cellStyle name="Nota 2 3 3 4 6" xfId="58478"/>
    <cellStyle name="Nota 2 3 3 5" xfId="7092"/>
    <cellStyle name="Nota 2 3 3 5 2" xfId="16049"/>
    <cellStyle name="Nota 2 3 3 5 2 2" xfId="51174"/>
    <cellStyle name="Nota 2 3 3 5 3" xfId="24080"/>
    <cellStyle name="Nota 2 3 3 5 4" xfId="32208"/>
    <cellStyle name="Nota 2 3 3 5 5" xfId="40349"/>
    <cellStyle name="Nota 2 3 3 5 6" xfId="58479"/>
    <cellStyle name="Nota 2 3 3 6" xfId="7093"/>
    <cellStyle name="Nota 2 3 3 6 2" xfId="11581"/>
    <cellStyle name="Nota 2 3 3 6 2 2" xfId="46718"/>
    <cellStyle name="Nota 2 3 3 6 3" xfId="19220"/>
    <cellStyle name="Nota 2 3 3 6 4" xfId="27348"/>
    <cellStyle name="Nota 2 3 3 6 5" xfId="35489"/>
    <cellStyle name="Nota 2 3 3 6 6" xfId="58480"/>
    <cellStyle name="Nota 2 3 3 7" xfId="7094"/>
    <cellStyle name="Nota 2 3 3 8" xfId="10040"/>
    <cellStyle name="Nota 2 3 3 8 2" xfId="45226"/>
    <cellStyle name="Nota 2 3 3 9" xfId="17584"/>
    <cellStyle name="Nota 2 3 4" xfId="7095"/>
    <cellStyle name="Nota 2 3 4 10" xfId="34359"/>
    <cellStyle name="Nota 2 3 4 11" xfId="58481"/>
    <cellStyle name="Nota 2 3 4 2" xfId="7096"/>
    <cellStyle name="Nota 2 3 4 2 2" xfId="7097"/>
    <cellStyle name="Nota 2 3 4 2 3" xfId="13538"/>
    <cellStyle name="Nota 2 3 4 2 3 2" xfId="48663"/>
    <cellStyle name="Nota 2 3 4 2 4" xfId="21342"/>
    <cellStyle name="Nota 2 3 4 2 5" xfId="29470"/>
    <cellStyle name="Nota 2 3 4 2 6" xfId="37611"/>
    <cellStyle name="Nota 2 3 4 2 7" xfId="58482"/>
    <cellStyle name="Nota 2 3 4 3" xfId="7098"/>
    <cellStyle name="Nota 2 3 4 3 2" xfId="15021"/>
    <cellStyle name="Nota 2 3 4 3 2 2" xfId="50146"/>
    <cellStyle name="Nota 2 3 4 3 3" xfId="22962"/>
    <cellStyle name="Nota 2 3 4 3 4" xfId="31090"/>
    <cellStyle name="Nota 2 3 4 3 5" xfId="39231"/>
    <cellStyle name="Nota 2 3 4 3 6" xfId="58483"/>
    <cellStyle name="Nota 2 3 4 4" xfId="7099"/>
    <cellStyle name="Nota 2 3 4 4 2" xfId="16513"/>
    <cellStyle name="Nota 2 3 4 4 2 2" xfId="51638"/>
    <cellStyle name="Nota 2 3 4 4 3" xfId="24586"/>
    <cellStyle name="Nota 2 3 4 4 4" xfId="32714"/>
    <cellStyle name="Nota 2 3 4 4 5" xfId="40855"/>
    <cellStyle name="Nota 2 3 4 4 6" xfId="58484"/>
    <cellStyle name="Nota 2 3 4 5" xfId="7100"/>
    <cellStyle name="Nota 2 3 4 5 2" xfId="12066"/>
    <cellStyle name="Nota 2 3 4 5 2 2" xfId="47192"/>
    <cellStyle name="Nota 2 3 4 5 3" xfId="19736"/>
    <cellStyle name="Nota 2 3 4 5 4" xfId="27864"/>
    <cellStyle name="Nota 2 3 4 5 5" xfId="36005"/>
    <cellStyle name="Nota 2 3 4 5 6" xfId="58485"/>
    <cellStyle name="Nota 2 3 4 6" xfId="7101"/>
    <cellStyle name="Nota 2 3 4 7" xfId="10529"/>
    <cellStyle name="Nota 2 3 4 7 2" xfId="45682"/>
    <cellStyle name="Nota 2 3 4 8" xfId="18090"/>
    <cellStyle name="Nota 2 3 4 9" xfId="26218"/>
    <cellStyle name="Nota 2 3 5" xfId="7102"/>
    <cellStyle name="Nota 2 3 5 2" xfId="7103"/>
    <cellStyle name="Nota 2 3 5 3" xfId="12800"/>
    <cellStyle name="Nota 2 3 5 3 2" xfId="47925"/>
    <cellStyle name="Nota 2 3 5 4" xfId="20533"/>
    <cellStyle name="Nota 2 3 5 5" xfId="28661"/>
    <cellStyle name="Nota 2 3 5 6" xfId="36802"/>
    <cellStyle name="Nota 2 3 5 7" xfId="58486"/>
    <cellStyle name="Nota 2 3 6" xfId="7104"/>
    <cellStyle name="Nota 2 3 6 2" xfId="14278"/>
    <cellStyle name="Nota 2 3 6 2 2" xfId="49403"/>
    <cellStyle name="Nota 2 3 6 3" xfId="22153"/>
    <cellStyle name="Nota 2 3 6 4" xfId="30281"/>
    <cellStyle name="Nota 2 3 6 5" xfId="38422"/>
    <cellStyle name="Nota 2 3 6 6" xfId="58487"/>
    <cellStyle name="Nota 2 3 7" xfId="7105"/>
    <cellStyle name="Nota 2 3 7 2" xfId="15770"/>
    <cellStyle name="Nota 2 3 7 2 2" xfId="50895"/>
    <cellStyle name="Nota 2 3 7 3" xfId="23777"/>
    <cellStyle name="Nota 2 3 7 4" xfId="31905"/>
    <cellStyle name="Nota 2 3 7 5" xfId="40046"/>
    <cellStyle name="Nota 2 3 7 6" xfId="58488"/>
    <cellStyle name="Nota 2 3 8" xfId="7106"/>
    <cellStyle name="Nota 2 3 8 2" xfId="11300"/>
    <cellStyle name="Nota 2 3 8 2 2" xfId="46439"/>
    <cellStyle name="Nota 2 3 8 3" xfId="18917"/>
    <cellStyle name="Nota 2 3 8 4" xfId="27045"/>
    <cellStyle name="Nota 2 3 8 5" xfId="35186"/>
    <cellStyle name="Nota 2 3 8 6" xfId="58489"/>
    <cellStyle name="Nota 2 3 9" xfId="7107"/>
    <cellStyle name="Nota 2 3 9 2" xfId="58490"/>
    <cellStyle name="Nota 2 4" xfId="320"/>
    <cellStyle name="Nota 2 4 10" xfId="7109"/>
    <cellStyle name="Nota 2 4 10 2" xfId="58492"/>
    <cellStyle name="Nota 2 4 11" xfId="7108"/>
    <cellStyle name="Nota 2 4 12" xfId="9707"/>
    <cellStyle name="Nota 2 4 12 2" xfId="44977"/>
    <cellStyle name="Nota 2 4 13" xfId="17316"/>
    <cellStyle name="Nota 2 4 14" xfId="25444"/>
    <cellStyle name="Nota 2 4 15" xfId="33575"/>
    <cellStyle name="Nota 2 4 16" xfId="58491"/>
    <cellStyle name="Nota 2 4 17" xfId="61276"/>
    <cellStyle name="Nota 2 4 18" xfId="61600"/>
    <cellStyle name="Nota 2 4 19" xfId="61807"/>
    <cellStyle name="Nota 2 4 2" xfId="7110"/>
    <cellStyle name="Nota 2 4 2 2" xfId="7111"/>
    <cellStyle name="Nota 2 4 2 2 2" xfId="7112"/>
    <cellStyle name="Nota 2 4 2 2 3" xfId="7113"/>
    <cellStyle name="Nota 2 4 2 2 4" xfId="10104"/>
    <cellStyle name="Nota 2 4 2 2 5" xfId="58494"/>
    <cellStyle name="Nota 2 4 2 3" xfId="7114"/>
    <cellStyle name="Nota 2 4 2 4" xfId="7115"/>
    <cellStyle name="Nota 2 4 2 5" xfId="9744"/>
    <cellStyle name="Nota 2 4 2 6" xfId="58493"/>
    <cellStyle name="Nota 2 4 3" xfId="7116"/>
    <cellStyle name="Nota 2 4 3 2" xfId="7117"/>
    <cellStyle name="Nota 2 4 3 2 2" xfId="7118"/>
    <cellStyle name="Nota 2 4 3 3" xfId="7119"/>
    <cellStyle name="Nota 2 4 3 4" xfId="7120"/>
    <cellStyle name="Nota 2 4 3 5" xfId="9854"/>
    <cellStyle name="Nota 2 4 3 6" xfId="58495"/>
    <cellStyle name="Nota 2 4 4" xfId="7121"/>
    <cellStyle name="Nota 2 4 4 10" xfId="25747"/>
    <cellStyle name="Nota 2 4 4 11" xfId="33888"/>
    <cellStyle name="Nota 2 4 4 12" xfId="58496"/>
    <cellStyle name="Nota 2 4 4 2" xfId="7122"/>
    <cellStyle name="Nota 2 4 4 2 10" xfId="34697"/>
    <cellStyle name="Nota 2 4 4 2 11" xfId="58497"/>
    <cellStyle name="Nota 2 4 4 2 2" xfId="7123"/>
    <cellStyle name="Nota 2 4 4 2 2 2" xfId="13842"/>
    <cellStyle name="Nota 2 4 4 2 2 2 2" xfId="48967"/>
    <cellStyle name="Nota 2 4 4 2 2 3" xfId="21680"/>
    <cellStyle name="Nota 2 4 4 2 2 4" xfId="29808"/>
    <cellStyle name="Nota 2 4 4 2 2 5" xfId="37949"/>
    <cellStyle name="Nota 2 4 4 2 2 6" xfId="58498"/>
    <cellStyle name="Nota 2 4 4 2 3" xfId="7124"/>
    <cellStyle name="Nota 2 4 4 2 3 2" xfId="15330"/>
    <cellStyle name="Nota 2 4 4 2 3 2 2" xfId="50455"/>
    <cellStyle name="Nota 2 4 4 2 3 3" xfId="23300"/>
    <cellStyle name="Nota 2 4 4 2 3 4" xfId="31428"/>
    <cellStyle name="Nota 2 4 4 2 3 5" xfId="39569"/>
    <cellStyle name="Nota 2 4 4 2 3 6" xfId="58499"/>
    <cellStyle name="Nota 2 4 4 2 4" xfId="7125"/>
    <cellStyle name="Nota 2 4 4 2 4 2" xfId="16822"/>
    <cellStyle name="Nota 2 4 4 2 4 2 2" xfId="51947"/>
    <cellStyle name="Nota 2 4 4 2 4 3" xfId="24924"/>
    <cellStyle name="Nota 2 4 4 2 4 4" xfId="33052"/>
    <cellStyle name="Nota 2 4 4 2 4 5" xfId="41193"/>
    <cellStyle name="Nota 2 4 4 2 4 6" xfId="58500"/>
    <cellStyle name="Nota 2 4 4 2 5" xfId="7126"/>
    <cellStyle name="Nota 2 4 4 2 5 2" xfId="12368"/>
    <cellStyle name="Nota 2 4 4 2 5 2 2" xfId="47493"/>
    <cellStyle name="Nota 2 4 4 2 5 3" xfId="20064"/>
    <cellStyle name="Nota 2 4 4 2 5 4" xfId="28192"/>
    <cellStyle name="Nota 2 4 4 2 5 5" xfId="36333"/>
    <cellStyle name="Nota 2 4 4 2 5 6" xfId="58501"/>
    <cellStyle name="Nota 2 4 4 2 6" xfId="7127"/>
    <cellStyle name="Nota 2 4 4 2 7" xfId="10838"/>
    <cellStyle name="Nota 2 4 4 2 7 2" xfId="45991"/>
    <cellStyle name="Nota 2 4 4 2 8" xfId="18428"/>
    <cellStyle name="Nota 2 4 4 2 9" xfId="26556"/>
    <cellStyle name="Nota 2 4 4 3" xfId="7128"/>
    <cellStyle name="Nota 2 4 4 3 2" xfId="13109"/>
    <cellStyle name="Nota 2 4 4 3 2 2" xfId="48234"/>
    <cellStyle name="Nota 2 4 4 3 3" xfId="20871"/>
    <cellStyle name="Nota 2 4 4 3 4" xfId="28999"/>
    <cellStyle name="Nota 2 4 4 3 5" xfId="37140"/>
    <cellStyle name="Nota 2 4 4 3 6" xfId="58502"/>
    <cellStyle name="Nota 2 4 4 4" xfId="7129"/>
    <cellStyle name="Nota 2 4 4 4 2" xfId="14587"/>
    <cellStyle name="Nota 2 4 4 4 2 2" xfId="49712"/>
    <cellStyle name="Nota 2 4 4 4 3" xfId="22491"/>
    <cellStyle name="Nota 2 4 4 4 4" xfId="30619"/>
    <cellStyle name="Nota 2 4 4 4 5" xfId="38760"/>
    <cellStyle name="Nota 2 4 4 4 6" xfId="58503"/>
    <cellStyle name="Nota 2 4 4 5" xfId="7130"/>
    <cellStyle name="Nota 2 4 4 5 2" xfId="16079"/>
    <cellStyle name="Nota 2 4 4 5 2 2" xfId="51204"/>
    <cellStyle name="Nota 2 4 4 5 3" xfId="24115"/>
    <cellStyle name="Nota 2 4 4 5 4" xfId="32243"/>
    <cellStyle name="Nota 2 4 4 5 5" xfId="40384"/>
    <cellStyle name="Nota 2 4 4 5 6" xfId="58504"/>
    <cellStyle name="Nota 2 4 4 6" xfId="7131"/>
    <cellStyle name="Nota 2 4 4 6 2" xfId="11611"/>
    <cellStyle name="Nota 2 4 4 6 2 2" xfId="46748"/>
    <cellStyle name="Nota 2 4 4 6 3" xfId="19255"/>
    <cellStyle name="Nota 2 4 4 6 4" xfId="27383"/>
    <cellStyle name="Nota 2 4 4 6 5" xfId="35524"/>
    <cellStyle name="Nota 2 4 4 6 6" xfId="58505"/>
    <cellStyle name="Nota 2 4 4 7" xfId="7132"/>
    <cellStyle name="Nota 2 4 4 8" xfId="10072"/>
    <cellStyle name="Nota 2 4 4 8 2" xfId="45256"/>
    <cellStyle name="Nota 2 4 4 9" xfId="17619"/>
    <cellStyle name="Nota 2 4 5" xfId="7133"/>
    <cellStyle name="Nota 2 4 5 10" xfId="34394"/>
    <cellStyle name="Nota 2 4 5 11" xfId="58506"/>
    <cellStyle name="Nota 2 4 5 2" xfId="7134"/>
    <cellStyle name="Nota 2 4 5 2 2" xfId="13563"/>
    <cellStyle name="Nota 2 4 5 2 2 2" xfId="48688"/>
    <cellStyle name="Nota 2 4 5 2 3" xfId="21377"/>
    <cellStyle name="Nota 2 4 5 2 4" xfId="29505"/>
    <cellStyle name="Nota 2 4 5 2 5" xfId="37646"/>
    <cellStyle name="Nota 2 4 5 2 6" xfId="58507"/>
    <cellStyle name="Nota 2 4 5 3" xfId="7135"/>
    <cellStyle name="Nota 2 4 5 3 2" xfId="15051"/>
    <cellStyle name="Nota 2 4 5 3 2 2" xfId="50176"/>
    <cellStyle name="Nota 2 4 5 3 3" xfId="22997"/>
    <cellStyle name="Nota 2 4 5 3 4" xfId="31125"/>
    <cellStyle name="Nota 2 4 5 3 5" xfId="39266"/>
    <cellStyle name="Nota 2 4 5 3 6" xfId="58508"/>
    <cellStyle name="Nota 2 4 5 4" xfId="7136"/>
    <cellStyle name="Nota 2 4 5 4 2" xfId="16543"/>
    <cellStyle name="Nota 2 4 5 4 2 2" xfId="51668"/>
    <cellStyle name="Nota 2 4 5 4 3" xfId="24621"/>
    <cellStyle name="Nota 2 4 5 4 4" xfId="32749"/>
    <cellStyle name="Nota 2 4 5 4 5" xfId="40890"/>
    <cellStyle name="Nota 2 4 5 4 6" xfId="58509"/>
    <cellStyle name="Nota 2 4 5 5" xfId="7137"/>
    <cellStyle name="Nota 2 4 5 5 2" xfId="12092"/>
    <cellStyle name="Nota 2 4 5 5 2 2" xfId="47217"/>
    <cellStyle name="Nota 2 4 5 5 3" xfId="19764"/>
    <cellStyle name="Nota 2 4 5 5 4" xfId="27892"/>
    <cellStyle name="Nota 2 4 5 5 5" xfId="36033"/>
    <cellStyle name="Nota 2 4 5 5 6" xfId="58510"/>
    <cellStyle name="Nota 2 4 5 6" xfId="7138"/>
    <cellStyle name="Nota 2 4 5 7" xfId="10559"/>
    <cellStyle name="Nota 2 4 5 7 2" xfId="45712"/>
    <cellStyle name="Nota 2 4 5 8" xfId="18125"/>
    <cellStyle name="Nota 2 4 5 9" xfId="26253"/>
    <cellStyle name="Nota 2 4 6" xfId="7139"/>
    <cellStyle name="Nota 2 4 6 2" xfId="7140"/>
    <cellStyle name="Nota 2 4 6 3" xfId="12830"/>
    <cellStyle name="Nota 2 4 6 3 2" xfId="47955"/>
    <cellStyle name="Nota 2 4 6 4" xfId="20568"/>
    <cellStyle name="Nota 2 4 6 5" xfId="28696"/>
    <cellStyle name="Nota 2 4 6 6" xfId="36837"/>
    <cellStyle name="Nota 2 4 6 7" xfId="58511"/>
    <cellStyle name="Nota 2 4 7" xfId="7141"/>
    <cellStyle name="Nota 2 4 7 2" xfId="14308"/>
    <cellStyle name="Nota 2 4 7 2 2" xfId="49433"/>
    <cellStyle name="Nota 2 4 7 3" xfId="22188"/>
    <cellStyle name="Nota 2 4 7 4" xfId="30316"/>
    <cellStyle name="Nota 2 4 7 5" xfId="38457"/>
    <cellStyle name="Nota 2 4 7 6" xfId="58512"/>
    <cellStyle name="Nota 2 4 8" xfId="7142"/>
    <cellStyle name="Nota 2 4 8 2" xfId="15800"/>
    <cellStyle name="Nota 2 4 8 2 2" xfId="50925"/>
    <cellStyle name="Nota 2 4 8 3" xfId="23812"/>
    <cellStyle name="Nota 2 4 8 4" xfId="31940"/>
    <cellStyle name="Nota 2 4 8 5" xfId="40081"/>
    <cellStyle name="Nota 2 4 8 6" xfId="58513"/>
    <cellStyle name="Nota 2 4 9" xfId="7143"/>
    <cellStyle name="Nota 2 4 9 2" xfId="11331"/>
    <cellStyle name="Nota 2 4 9 2 2" xfId="46469"/>
    <cellStyle name="Nota 2 4 9 3" xfId="18952"/>
    <cellStyle name="Nota 2 4 9 4" xfId="27080"/>
    <cellStyle name="Nota 2 4 9 5" xfId="35221"/>
    <cellStyle name="Nota 2 4 9 6" xfId="58514"/>
    <cellStyle name="Nota 2 5" xfId="7144"/>
    <cellStyle name="Nota 2 5 10" xfId="17362"/>
    <cellStyle name="Nota 2 5 11" xfId="25490"/>
    <cellStyle name="Nota 2 5 12" xfId="33630"/>
    <cellStyle name="Nota 2 5 13" xfId="58515"/>
    <cellStyle name="Nota 2 5 14" xfId="60995"/>
    <cellStyle name="Nota 2 5 2" xfId="7145"/>
    <cellStyle name="Nota 2 5 2 10" xfId="33942"/>
    <cellStyle name="Nota 2 5 2 11" xfId="58516"/>
    <cellStyle name="Nota 2 5 2 2" xfId="7146"/>
    <cellStyle name="Nota 2 5 2 2 10" xfId="58517"/>
    <cellStyle name="Nota 2 5 2 2 2" xfId="7147"/>
    <cellStyle name="Nota 2 5 2 2 2 2" xfId="13891"/>
    <cellStyle name="Nota 2 5 2 2 2 2 2" xfId="49016"/>
    <cellStyle name="Nota 2 5 2 2 2 3" xfId="21734"/>
    <cellStyle name="Nota 2 5 2 2 2 4" xfId="29862"/>
    <cellStyle name="Nota 2 5 2 2 2 5" xfId="38003"/>
    <cellStyle name="Nota 2 5 2 2 2 6" xfId="58518"/>
    <cellStyle name="Nota 2 5 2 2 3" xfId="7148"/>
    <cellStyle name="Nota 2 5 2 2 3 2" xfId="15379"/>
    <cellStyle name="Nota 2 5 2 2 3 2 2" xfId="50504"/>
    <cellStyle name="Nota 2 5 2 2 3 3" xfId="23354"/>
    <cellStyle name="Nota 2 5 2 2 3 4" xfId="31482"/>
    <cellStyle name="Nota 2 5 2 2 3 5" xfId="39623"/>
    <cellStyle name="Nota 2 5 2 2 3 6" xfId="58519"/>
    <cellStyle name="Nota 2 5 2 2 4" xfId="7149"/>
    <cellStyle name="Nota 2 5 2 2 4 2" xfId="16871"/>
    <cellStyle name="Nota 2 5 2 2 4 2 2" xfId="51996"/>
    <cellStyle name="Nota 2 5 2 2 4 3" xfId="24978"/>
    <cellStyle name="Nota 2 5 2 2 4 4" xfId="33106"/>
    <cellStyle name="Nota 2 5 2 2 4 5" xfId="41247"/>
    <cellStyle name="Nota 2 5 2 2 4 6" xfId="58520"/>
    <cellStyle name="Nota 2 5 2 2 5" xfId="7150"/>
    <cellStyle name="Nota 2 5 2 2 5 2" xfId="12417"/>
    <cellStyle name="Nota 2 5 2 2 5 2 2" xfId="47542"/>
    <cellStyle name="Nota 2 5 2 2 5 3" xfId="20118"/>
    <cellStyle name="Nota 2 5 2 2 5 4" xfId="28246"/>
    <cellStyle name="Nota 2 5 2 2 5 5" xfId="36387"/>
    <cellStyle name="Nota 2 5 2 2 5 6" xfId="58521"/>
    <cellStyle name="Nota 2 5 2 2 6" xfId="10887"/>
    <cellStyle name="Nota 2 5 2 2 6 2" xfId="46040"/>
    <cellStyle name="Nota 2 5 2 2 7" xfId="18482"/>
    <cellStyle name="Nota 2 5 2 2 8" xfId="26610"/>
    <cellStyle name="Nota 2 5 2 2 9" xfId="34751"/>
    <cellStyle name="Nota 2 5 2 3" xfId="7151"/>
    <cellStyle name="Nota 2 5 2 3 2" xfId="13158"/>
    <cellStyle name="Nota 2 5 2 3 2 2" xfId="48283"/>
    <cellStyle name="Nota 2 5 2 3 3" xfId="20925"/>
    <cellStyle name="Nota 2 5 2 3 4" xfId="29053"/>
    <cellStyle name="Nota 2 5 2 3 5" xfId="37194"/>
    <cellStyle name="Nota 2 5 2 3 6" xfId="58522"/>
    <cellStyle name="Nota 2 5 2 4" xfId="7152"/>
    <cellStyle name="Nota 2 5 2 4 2" xfId="14636"/>
    <cellStyle name="Nota 2 5 2 4 2 2" xfId="49761"/>
    <cellStyle name="Nota 2 5 2 4 3" xfId="22545"/>
    <cellStyle name="Nota 2 5 2 4 4" xfId="30673"/>
    <cellStyle name="Nota 2 5 2 4 5" xfId="38814"/>
    <cellStyle name="Nota 2 5 2 4 6" xfId="58523"/>
    <cellStyle name="Nota 2 5 2 5" xfId="7153"/>
    <cellStyle name="Nota 2 5 2 5 2" xfId="16128"/>
    <cellStyle name="Nota 2 5 2 5 2 2" xfId="51253"/>
    <cellStyle name="Nota 2 5 2 5 3" xfId="24169"/>
    <cellStyle name="Nota 2 5 2 5 4" xfId="32297"/>
    <cellStyle name="Nota 2 5 2 5 5" xfId="40438"/>
    <cellStyle name="Nota 2 5 2 5 6" xfId="58524"/>
    <cellStyle name="Nota 2 5 2 6" xfId="7154"/>
    <cellStyle name="Nota 2 5 2 6 2" xfId="11660"/>
    <cellStyle name="Nota 2 5 2 6 2 2" xfId="46797"/>
    <cellStyle name="Nota 2 5 2 6 3" xfId="19309"/>
    <cellStyle name="Nota 2 5 2 6 4" xfId="27437"/>
    <cellStyle name="Nota 2 5 2 6 5" xfId="35578"/>
    <cellStyle name="Nota 2 5 2 6 6" xfId="58525"/>
    <cellStyle name="Nota 2 5 2 7" xfId="10135"/>
    <cellStyle name="Nota 2 5 2 7 2" xfId="45305"/>
    <cellStyle name="Nota 2 5 2 8" xfId="17673"/>
    <cellStyle name="Nota 2 5 2 9" xfId="25801"/>
    <cellStyle name="Nota 2 5 3" xfId="7155"/>
    <cellStyle name="Nota 2 5 3 10" xfId="58526"/>
    <cellStyle name="Nota 2 5 3 2" xfId="7156"/>
    <cellStyle name="Nota 2 5 3 2 2" xfId="13604"/>
    <cellStyle name="Nota 2 5 3 2 2 2" xfId="48729"/>
    <cellStyle name="Nota 2 5 3 2 3" xfId="21423"/>
    <cellStyle name="Nota 2 5 3 2 4" xfId="29551"/>
    <cellStyle name="Nota 2 5 3 2 5" xfId="37692"/>
    <cellStyle name="Nota 2 5 3 2 6" xfId="58527"/>
    <cellStyle name="Nota 2 5 3 3" xfId="7157"/>
    <cellStyle name="Nota 2 5 3 3 2" xfId="15092"/>
    <cellStyle name="Nota 2 5 3 3 2 2" xfId="50217"/>
    <cellStyle name="Nota 2 5 3 3 3" xfId="23043"/>
    <cellStyle name="Nota 2 5 3 3 4" xfId="31171"/>
    <cellStyle name="Nota 2 5 3 3 5" xfId="39312"/>
    <cellStyle name="Nota 2 5 3 3 6" xfId="58528"/>
    <cellStyle name="Nota 2 5 3 4" xfId="7158"/>
    <cellStyle name="Nota 2 5 3 4 2" xfId="16584"/>
    <cellStyle name="Nota 2 5 3 4 2 2" xfId="51709"/>
    <cellStyle name="Nota 2 5 3 4 3" xfId="24667"/>
    <cellStyle name="Nota 2 5 3 4 4" xfId="32795"/>
    <cellStyle name="Nota 2 5 3 4 5" xfId="40936"/>
    <cellStyle name="Nota 2 5 3 4 6" xfId="58529"/>
    <cellStyle name="Nota 2 5 3 5" xfId="7159"/>
    <cellStyle name="Nota 2 5 3 5 2" xfId="12130"/>
    <cellStyle name="Nota 2 5 3 5 2 2" xfId="47255"/>
    <cellStyle name="Nota 2 5 3 5 3" xfId="19807"/>
    <cellStyle name="Nota 2 5 3 5 4" xfId="27935"/>
    <cellStyle name="Nota 2 5 3 5 5" xfId="36076"/>
    <cellStyle name="Nota 2 5 3 5 6" xfId="58530"/>
    <cellStyle name="Nota 2 5 3 6" xfId="10600"/>
    <cellStyle name="Nota 2 5 3 6 2" xfId="45753"/>
    <cellStyle name="Nota 2 5 3 7" xfId="18171"/>
    <cellStyle name="Nota 2 5 3 8" xfId="26299"/>
    <cellStyle name="Nota 2 5 3 9" xfId="34440"/>
    <cellStyle name="Nota 2 5 4" xfId="7160"/>
    <cellStyle name="Nota 2 5 4 2" xfId="12871"/>
    <cellStyle name="Nota 2 5 4 2 2" xfId="47996"/>
    <cellStyle name="Nota 2 5 4 3" xfId="20614"/>
    <cellStyle name="Nota 2 5 4 4" xfId="28742"/>
    <cellStyle name="Nota 2 5 4 5" xfId="36883"/>
    <cellStyle name="Nota 2 5 4 6" xfId="58531"/>
    <cellStyle name="Nota 2 5 5" xfId="7161"/>
    <cellStyle name="Nota 2 5 5 2" xfId="14349"/>
    <cellStyle name="Nota 2 5 5 2 2" xfId="49474"/>
    <cellStyle name="Nota 2 5 5 3" xfId="22234"/>
    <cellStyle name="Nota 2 5 5 4" xfId="30362"/>
    <cellStyle name="Nota 2 5 5 5" xfId="38503"/>
    <cellStyle name="Nota 2 5 5 6" xfId="58532"/>
    <cellStyle name="Nota 2 5 6" xfId="7162"/>
    <cellStyle name="Nota 2 5 6 2" xfId="15841"/>
    <cellStyle name="Nota 2 5 6 2 2" xfId="50966"/>
    <cellStyle name="Nota 2 5 6 3" xfId="23858"/>
    <cellStyle name="Nota 2 5 6 4" xfId="31986"/>
    <cellStyle name="Nota 2 5 6 5" xfId="40127"/>
    <cellStyle name="Nota 2 5 6 6" xfId="58533"/>
    <cellStyle name="Nota 2 5 7" xfId="7163"/>
    <cellStyle name="Nota 2 5 7 2" xfId="11373"/>
    <cellStyle name="Nota 2 5 7 2 2" xfId="46510"/>
    <cellStyle name="Nota 2 5 7 3" xfId="18998"/>
    <cellStyle name="Nota 2 5 7 4" xfId="27126"/>
    <cellStyle name="Nota 2 5 7 5" xfId="35267"/>
    <cellStyle name="Nota 2 5 7 6" xfId="58534"/>
    <cellStyle name="Nota 2 5 8" xfId="7164"/>
    <cellStyle name="Nota 2 5 9" xfId="9785"/>
    <cellStyle name="Nota 2 5 9 2" xfId="45018"/>
    <cellStyle name="Nota 2 6" xfId="7165"/>
    <cellStyle name="Nota 2 6 10" xfId="25675"/>
    <cellStyle name="Nota 2 6 11" xfId="33816"/>
    <cellStyle name="Nota 2 6 12" xfId="58535"/>
    <cellStyle name="Nota 2 6 2" xfId="7166"/>
    <cellStyle name="Nota 2 6 2 10" xfId="58536"/>
    <cellStyle name="Nota 2 6 2 2" xfId="7167"/>
    <cellStyle name="Nota 2 6 2 2 2" xfId="13779"/>
    <cellStyle name="Nota 2 6 2 2 2 2" xfId="48904"/>
    <cellStyle name="Nota 2 6 2 2 3" xfId="21608"/>
    <cellStyle name="Nota 2 6 2 2 4" xfId="29736"/>
    <cellStyle name="Nota 2 6 2 2 5" xfId="37877"/>
    <cellStyle name="Nota 2 6 2 2 6" xfId="58537"/>
    <cellStyle name="Nota 2 6 2 3" xfId="7168"/>
    <cellStyle name="Nota 2 6 2 3 2" xfId="15267"/>
    <cellStyle name="Nota 2 6 2 3 2 2" xfId="50392"/>
    <cellStyle name="Nota 2 6 2 3 3" xfId="23228"/>
    <cellStyle name="Nota 2 6 2 3 4" xfId="31356"/>
    <cellStyle name="Nota 2 6 2 3 5" xfId="39497"/>
    <cellStyle name="Nota 2 6 2 3 6" xfId="58538"/>
    <cellStyle name="Nota 2 6 2 4" xfId="7169"/>
    <cellStyle name="Nota 2 6 2 4 2" xfId="16759"/>
    <cellStyle name="Nota 2 6 2 4 2 2" xfId="51884"/>
    <cellStyle name="Nota 2 6 2 4 3" xfId="24852"/>
    <cellStyle name="Nota 2 6 2 4 4" xfId="32980"/>
    <cellStyle name="Nota 2 6 2 4 5" xfId="41121"/>
    <cellStyle name="Nota 2 6 2 4 6" xfId="58539"/>
    <cellStyle name="Nota 2 6 2 5" xfId="7170"/>
    <cellStyle name="Nota 2 6 2 5 2" xfId="12305"/>
    <cellStyle name="Nota 2 6 2 5 2 2" xfId="47430"/>
    <cellStyle name="Nota 2 6 2 5 3" xfId="19992"/>
    <cellStyle name="Nota 2 6 2 5 4" xfId="28120"/>
    <cellStyle name="Nota 2 6 2 5 5" xfId="36261"/>
    <cellStyle name="Nota 2 6 2 5 6" xfId="58540"/>
    <cellStyle name="Nota 2 6 2 6" xfId="10775"/>
    <cellStyle name="Nota 2 6 2 6 2" xfId="45928"/>
    <cellStyle name="Nota 2 6 2 7" xfId="18356"/>
    <cellStyle name="Nota 2 6 2 8" xfId="26484"/>
    <cellStyle name="Nota 2 6 2 9" xfId="34625"/>
    <cellStyle name="Nota 2 6 3" xfId="7171"/>
    <cellStyle name="Nota 2 6 3 2" xfId="13046"/>
    <cellStyle name="Nota 2 6 3 2 2" xfId="48171"/>
    <cellStyle name="Nota 2 6 3 3" xfId="20799"/>
    <cellStyle name="Nota 2 6 3 4" xfId="28927"/>
    <cellStyle name="Nota 2 6 3 5" xfId="37068"/>
    <cellStyle name="Nota 2 6 3 6" xfId="58541"/>
    <cellStyle name="Nota 2 6 4" xfId="7172"/>
    <cellStyle name="Nota 2 6 4 2" xfId="14524"/>
    <cellStyle name="Nota 2 6 4 2 2" xfId="49649"/>
    <cellStyle name="Nota 2 6 4 3" xfId="22419"/>
    <cellStyle name="Nota 2 6 4 4" xfId="30547"/>
    <cellStyle name="Nota 2 6 4 5" xfId="38688"/>
    <cellStyle name="Nota 2 6 4 6" xfId="58542"/>
    <cellStyle name="Nota 2 6 5" xfId="7173"/>
    <cellStyle name="Nota 2 6 5 2" xfId="16016"/>
    <cellStyle name="Nota 2 6 5 2 2" xfId="51141"/>
    <cellStyle name="Nota 2 6 5 3" xfId="24043"/>
    <cellStyle name="Nota 2 6 5 4" xfId="32171"/>
    <cellStyle name="Nota 2 6 5 5" xfId="40312"/>
    <cellStyle name="Nota 2 6 5 6" xfId="58543"/>
    <cellStyle name="Nota 2 6 6" xfId="7174"/>
    <cellStyle name="Nota 2 6 6 2" xfId="11548"/>
    <cellStyle name="Nota 2 6 6 2 2" xfId="46685"/>
    <cellStyle name="Nota 2 6 6 3" xfId="19183"/>
    <cellStyle name="Nota 2 6 6 4" xfId="27311"/>
    <cellStyle name="Nota 2 6 6 5" xfId="35452"/>
    <cellStyle name="Nota 2 6 6 6" xfId="58544"/>
    <cellStyle name="Nota 2 6 7" xfId="7175"/>
    <cellStyle name="Nota 2 6 8" xfId="10006"/>
    <cellStyle name="Nota 2 6 8 2" xfId="45193"/>
    <cellStyle name="Nota 2 6 9" xfId="17547"/>
    <cellStyle name="Nota 2 7" xfId="7176"/>
    <cellStyle name="Nota 2 7 10" xfId="34326"/>
    <cellStyle name="Nota 2 7 11" xfId="58545"/>
    <cellStyle name="Nota 2 7 2" xfId="7177"/>
    <cellStyle name="Nota 2 7 2 2" xfId="7178"/>
    <cellStyle name="Nota 2 7 2 2 2" xfId="7179"/>
    <cellStyle name="Nota 2 7 2 3" xfId="7180"/>
    <cellStyle name="Nota 2 7 2 4" xfId="7181"/>
    <cellStyle name="Nota 2 7 2 5" xfId="13509"/>
    <cellStyle name="Nota 2 7 2 5 2" xfId="48634"/>
    <cellStyle name="Nota 2 7 2 6" xfId="21309"/>
    <cellStyle name="Nota 2 7 2 7" xfId="29437"/>
    <cellStyle name="Nota 2 7 2 8" xfId="37578"/>
    <cellStyle name="Nota 2 7 2 9" xfId="58546"/>
    <cellStyle name="Nota 2 7 3" xfId="7182"/>
    <cellStyle name="Nota 2 7 3 2" xfId="7183"/>
    <cellStyle name="Nota 2 7 3 2 2" xfId="7184"/>
    <cellStyle name="Nota 2 7 3 3" xfId="7185"/>
    <cellStyle name="Nota 2 7 3 4" xfId="7186"/>
    <cellStyle name="Nota 2 7 3 5" xfId="14992"/>
    <cellStyle name="Nota 2 7 3 5 2" xfId="50117"/>
    <cellStyle name="Nota 2 7 3 6" xfId="22929"/>
    <cellStyle name="Nota 2 7 3 7" xfId="31057"/>
    <cellStyle name="Nota 2 7 3 8" xfId="39198"/>
    <cellStyle name="Nota 2 7 3 9" xfId="58547"/>
    <cellStyle name="Nota 2 7 4" xfId="7187"/>
    <cellStyle name="Nota 2 7 4 2" xfId="7188"/>
    <cellStyle name="Nota 2 7 4 3" xfId="7189"/>
    <cellStyle name="Nota 2 7 4 4" xfId="16484"/>
    <cellStyle name="Nota 2 7 4 4 2" xfId="51609"/>
    <cellStyle name="Nota 2 7 4 5" xfId="24553"/>
    <cellStyle name="Nota 2 7 4 6" xfId="32681"/>
    <cellStyle name="Nota 2 7 4 7" xfId="40822"/>
    <cellStyle name="Nota 2 7 4 8" xfId="58548"/>
    <cellStyle name="Nota 2 7 5" xfId="7190"/>
    <cellStyle name="Nota 2 7 5 2" xfId="7191"/>
    <cellStyle name="Nota 2 7 5 3" xfId="11931"/>
    <cellStyle name="Nota 2 7 5 3 2" xfId="47066"/>
    <cellStyle name="Nota 2 7 5 4" xfId="19608"/>
    <cellStyle name="Nota 2 7 5 5" xfId="27736"/>
    <cellStyle name="Nota 2 7 5 6" xfId="35877"/>
    <cellStyle name="Nota 2 7 5 7" xfId="58549"/>
    <cellStyle name="Nota 2 7 6" xfId="7192"/>
    <cellStyle name="Nota 2 7 7" xfId="10500"/>
    <cellStyle name="Nota 2 7 7 2" xfId="45653"/>
    <cellStyle name="Nota 2 7 8" xfId="18057"/>
    <cellStyle name="Nota 2 7 9" xfId="26185"/>
    <cellStyle name="Nota 2 8" xfId="7193"/>
    <cellStyle name="Nota 2 8 10" xfId="36769"/>
    <cellStyle name="Nota 2 8 11" xfId="58550"/>
    <cellStyle name="Nota 2 8 2" xfId="7194"/>
    <cellStyle name="Nota 2 8 2 2" xfId="7195"/>
    <cellStyle name="Nota 2 8 2 2 2" xfId="7196"/>
    <cellStyle name="Nota 2 8 2 3" xfId="7197"/>
    <cellStyle name="Nota 2 8 3" xfId="7198"/>
    <cellStyle name="Nota 2 8 3 2" xfId="7199"/>
    <cellStyle name="Nota 2 8 3 2 2" xfId="7200"/>
    <cellStyle name="Nota 2 8 3 3" xfId="7201"/>
    <cellStyle name="Nota 2 8 4" xfId="7202"/>
    <cellStyle name="Nota 2 8 4 2" xfId="7203"/>
    <cellStyle name="Nota 2 8 5" xfId="7204"/>
    <cellStyle name="Nota 2 8 6" xfId="7205"/>
    <cellStyle name="Nota 2 8 7" xfId="12771"/>
    <cellStyle name="Nota 2 8 7 2" xfId="47896"/>
    <cellStyle name="Nota 2 8 8" xfId="20500"/>
    <cellStyle name="Nota 2 8 9" xfId="28628"/>
    <cellStyle name="Nota 2 9" xfId="7206"/>
    <cellStyle name="Nota 2 9 10" xfId="38389"/>
    <cellStyle name="Nota 2 9 11" xfId="58551"/>
    <cellStyle name="Nota 2 9 2" xfId="7207"/>
    <cellStyle name="Nota 2 9 2 2" xfId="7208"/>
    <cellStyle name="Nota 2 9 2 2 2" xfId="7209"/>
    <cellStyle name="Nota 2 9 2 3" xfId="7210"/>
    <cellStyle name="Nota 2 9 3" xfId="7211"/>
    <cellStyle name="Nota 2 9 3 2" xfId="7212"/>
    <cellStyle name="Nota 2 9 3 2 2" xfId="7213"/>
    <cellStyle name="Nota 2 9 3 3" xfId="7214"/>
    <cellStyle name="Nota 2 9 4" xfId="7215"/>
    <cellStyle name="Nota 2 9 4 2" xfId="7216"/>
    <cellStyle name="Nota 2 9 5" xfId="7217"/>
    <cellStyle name="Nota 2 9 6" xfId="7218"/>
    <cellStyle name="Nota 2 9 7" xfId="14249"/>
    <cellStyle name="Nota 2 9 7 2" xfId="49374"/>
    <cellStyle name="Nota 2 9 8" xfId="22120"/>
    <cellStyle name="Nota 2 9 9" xfId="30248"/>
    <cellStyle name="Nota 3" xfId="321"/>
    <cellStyle name="Nota 3 10" xfId="7219"/>
    <cellStyle name="Nota 3 11" xfId="58552"/>
    <cellStyle name="Nota 3 12" xfId="60901"/>
    <cellStyle name="Nota 3 13" xfId="60973"/>
    <cellStyle name="Nota 3 14" xfId="61451"/>
    <cellStyle name="Nota 3 15" xfId="61658"/>
    <cellStyle name="Nota 3 2" xfId="322"/>
    <cellStyle name="Nota 3 2 2" xfId="7221"/>
    <cellStyle name="Nota 3 2 2 2" xfId="7222"/>
    <cellStyle name="Nota 3 2 2 2 2" xfId="7223"/>
    <cellStyle name="Nota 3 2 2 3" xfId="7224"/>
    <cellStyle name="Nota 3 2 3" xfId="7225"/>
    <cellStyle name="Nota 3 2 3 2" xfId="7226"/>
    <cellStyle name="Nota 3 2 3 2 2" xfId="7227"/>
    <cellStyle name="Nota 3 2 3 3" xfId="7228"/>
    <cellStyle name="Nota 3 2 4" xfId="7229"/>
    <cellStyle name="Nota 3 2 4 2" xfId="7230"/>
    <cellStyle name="Nota 3 2 5" xfId="7231"/>
    <cellStyle name="Nota 3 2 6" xfId="7220"/>
    <cellStyle name="Nota 3 2 7" xfId="58553"/>
    <cellStyle name="Nota 3 2 8" xfId="60996"/>
    <cellStyle name="Nota 3 3" xfId="323"/>
    <cellStyle name="Nota 3 3 10" xfId="61783"/>
    <cellStyle name="Nota 3 3 2" xfId="7233"/>
    <cellStyle name="Nota 3 3 2 2" xfId="7234"/>
    <cellStyle name="Nota 3 3 2 2 2" xfId="7235"/>
    <cellStyle name="Nota 3 3 2 3" xfId="7236"/>
    <cellStyle name="Nota 3 3 3" xfId="7237"/>
    <cellStyle name="Nota 3 3 3 2" xfId="7238"/>
    <cellStyle name="Nota 3 3 3 2 2" xfId="7239"/>
    <cellStyle name="Nota 3 3 3 3" xfId="7240"/>
    <cellStyle name="Nota 3 3 4" xfId="7241"/>
    <cellStyle name="Nota 3 3 4 2" xfId="7242"/>
    <cellStyle name="Nota 3 3 5" xfId="7243"/>
    <cellStyle name="Nota 3 3 6" xfId="7232"/>
    <cellStyle name="Nota 3 3 7" xfId="58554"/>
    <cellStyle name="Nota 3 3 8" xfId="61136"/>
    <cellStyle name="Nota 3 3 9" xfId="61576"/>
    <cellStyle name="Nota 3 4" xfId="324"/>
    <cellStyle name="Nota 3 4 10" xfId="9855"/>
    <cellStyle name="Nota 3 4 10 2" xfId="45071"/>
    <cellStyle name="Nota 3 4 11" xfId="17423"/>
    <cellStyle name="Nota 3 4 12" xfId="25551"/>
    <cellStyle name="Nota 3 4 13" xfId="33692"/>
    <cellStyle name="Nota 3 4 14" xfId="58555"/>
    <cellStyle name="Nota 3 4 15" xfId="61322"/>
    <cellStyle name="Nota 3 4 16" xfId="61617"/>
    <cellStyle name="Nota 3 4 17" xfId="61824"/>
    <cellStyle name="Nota 3 4 2" xfId="7245"/>
    <cellStyle name="Nota 3 4 2 2" xfId="7246"/>
    <cellStyle name="Nota 3 4 2 3" xfId="10305"/>
    <cellStyle name="Nota 3 4 2 4" xfId="58556"/>
    <cellStyle name="Nota 3 4 3" xfId="7247"/>
    <cellStyle name="Nota 3 4 3 10" xfId="58557"/>
    <cellStyle name="Nota 3 4 3 2" xfId="7248"/>
    <cellStyle name="Nota 3 4 3 2 2" xfId="13657"/>
    <cellStyle name="Nota 3 4 3 2 2 2" xfId="48782"/>
    <cellStyle name="Nota 3 4 3 2 3" xfId="21484"/>
    <cellStyle name="Nota 3 4 3 2 4" xfId="29612"/>
    <cellStyle name="Nota 3 4 3 2 5" xfId="37753"/>
    <cellStyle name="Nota 3 4 3 2 6" xfId="58558"/>
    <cellStyle name="Nota 3 4 3 3" xfId="7249"/>
    <cellStyle name="Nota 3 4 3 3 2" xfId="15145"/>
    <cellStyle name="Nota 3 4 3 3 2 2" xfId="50270"/>
    <cellStyle name="Nota 3 4 3 3 3" xfId="23104"/>
    <cellStyle name="Nota 3 4 3 3 4" xfId="31232"/>
    <cellStyle name="Nota 3 4 3 3 5" xfId="39373"/>
    <cellStyle name="Nota 3 4 3 3 6" xfId="58559"/>
    <cellStyle name="Nota 3 4 3 4" xfId="7250"/>
    <cellStyle name="Nota 3 4 3 4 2" xfId="16637"/>
    <cellStyle name="Nota 3 4 3 4 2 2" xfId="51762"/>
    <cellStyle name="Nota 3 4 3 4 3" xfId="24728"/>
    <cellStyle name="Nota 3 4 3 4 4" xfId="32856"/>
    <cellStyle name="Nota 3 4 3 4 5" xfId="40997"/>
    <cellStyle name="Nota 3 4 3 4 6" xfId="58560"/>
    <cellStyle name="Nota 3 4 3 5" xfId="7251"/>
    <cellStyle name="Nota 3 4 3 5 2" xfId="12183"/>
    <cellStyle name="Nota 3 4 3 5 2 2" xfId="47308"/>
    <cellStyle name="Nota 3 4 3 5 3" xfId="19868"/>
    <cellStyle name="Nota 3 4 3 5 4" xfId="27996"/>
    <cellStyle name="Nota 3 4 3 5 5" xfId="36137"/>
    <cellStyle name="Nota 3 4 3 5 6" xfId="58561"/>
    <cellStyle name="Nota 3 4 3 6" xfId="10653"/>
    <cellStyle name="Nota 3 4 3 6 2" xfId="45806"/>
    <cellStyle name="Nota 3 4 3 7" xfId="18232"/>
    <cellStyle name="Nota 3 4 3 8" xfId="26360"/>
    <cellStyle name="Nota 3 4 3 9" xfId="34501"/>
    <cellStyle name="Nota 3 4 4" xfId="7252"/>
    <cellStyle name="Nota 3 4 4 2" xfId="12924"/>
    <cellStyle name="Nota 3 4 4 2 2" xfId="48049"/>
    <cellStyle name="Nota 3 4 4 3" xfId="20675"/>
    <cellStyle name="Nota 3 4 4 4" xfId="28803"/>
    <cellStyle name="Nota 3 4 4 5" xfId="36944"/>
    <cellStyle name="Nota 3 4 4 6" xfId="58562"/>
    <cellStyle name="Nota 3 4 5" xfId="7253"/>
    <cellStyle name="Nota 3 4 5 2" xfId="14402"/>
    <cellStyle name="Nota 3 4 5 2 2" xfId="49527"/>
    <cellStyle name="Nota 3 4 5 3" xfId="22295"/>
    <cellStyle name="Nota 3 4 5 4" xfId="30423"/>
    <cellStyle name="Nota 3 4 5 5" xfId="38564"/>
    <cellStyle name="Nota 3 4 5 6" xfId="58563"/>
    <cellStyle name="Nota 3 4 6" xfId="7254"/>
    <cellStyle name="Nota 3 4 6 2" xfId="15894"/>
    <cellStyle name="Nota 3 4 6 2 2" xfId="51019"/>
    <cellStyle name="Nota 3 4 6 3" xfId="23919"/>
    <cellStyle name="Nota 3 4 6 4" xfId="32047"/>
    <cellStyle name="Nota 3 4 6 5" xfId="40188"/>
    <cellStyle name="Nota 3 4 6 6" xfId="58564"/>
    <cellStyle name="Nota 3 4 7" xfId="7255"/>
    <cellStyle name="Nota 3 4 7 2" xfId="11426"/>
    <cellStyle name="Nota 3 4 7 2 2" xfId="46563"/>
    <cellStyle name="Nota 3 4 7 3" xfId="19059"/>
    <cellStyle name="Nota 3 4 7 4" xfId="27187"/>
    <cellStyle name="Nota 3 4 7 5" xfId="35328"/>
    <cellStyle name="Nota 3 4 7 6" xfId="58565"/>
    <cellStyle name="Nota 3 4 8" xfId="7256"/>
    <cellStyle name="Nota 3 4 8 2" xfId="58566"/>
    <cellStyle name="Nota 3 4 9" xfId="7244"/>
    <cellStyle name="Nota 3 5" xfId="7257"/>
    <cellStyle name="Nota 3 5 10" xfId="33832"/>
    <cellStyle name="Nota 3 5 11" xfId="58567"/>
    <cellStyle name="Nota 3 5 12" xfId="60994"/>
    <cellStyle name="Nota 3 5 2" xfId="7258"/>
    <cellStyle name="Nota 3 5 2 10" xfId="58568"/>
    <cellStyle name="Nota 3 5 2 2" xfId="7259"/>
    <cellStyle name="Nota 3 5 2 2 2" xfId="13793"/>
    <cellStyle name="Nota 3 5 2 2 2 2" xfId="48918"/>
    <cellStyle name="Nota 3 5 2 2 3" xfId="21624"/>
    <cellStyle name="Nota 3 5 2 2 4" xfId="29752"/>
    <cellStyle name="Nota 3 5 2 2 5" xfId="37893"/>
    <cellStyle name="Nota 3 5 2 2 6" xfId="58569"/>
    <cellStyle name="Nota 3 5 2 3" xfId="7260"/>
    <cellStyle name="Nota 3 5 2 3 2" xfId="15281"/>
    <cellStyle name="Nota 3 5 2 3 2 2" xfId="50406"/>
    <cellStyle name="Nota 3 5 2 3 3" xfId="23244"/>
    <cellStyle name="Nota 3 5 2 3 4" xfId="31372"/>
    <cellStyle name="Nota 3 5 2 3 5" xfId="39513"/>
    <cellStyle name="Nota 3 5 2 3 6" xfId="58570"/>
    <cellStyle name="Nota 3 5 2 4" xfId="7261"/>
    <cellStyle name="Nota 3 5 2 4 2" xfId="16773"/>
    <cellStyle name="Nota 3 5 2 4 2 2" xfId="51898"/>
    <cellStyle name="Nota 3 5 2 4 3" xfId="24868"/>
    <cellStyle name="Nota 3 5 2 4 4" xfId="32996"/>
    <cellStyle name="Nota 3 5 2 4 5" xfId="41137"/>
    <cellStyle name="Nota 3 5 2 4 6" xfId="58571"/>
    <cellStyle name="Nota 3 5 2 5" xfId="7262"/>
    <cellStyle name="Nota 3 5 2 5 2" xfId="12319"/>
    <cellStyle name="Nota 3 5 2 5 2 2" xfId="47444"/>
    <cellStyle name="Nota 3 5 2 5 3" xfId="20008"/>
    <cellStyle name="Nota 3 5 2 5 4" xfId="28136"/>
    <cellStyle name="Nota 3 5 2 5 5" xfId="36277"/>
    <cellStyle name="Nota 3 5 2 5 6" xfId="58572"/>
    <cellStyle name="Nota 3 5 2 6" xfId="10789"/>
    <cellStyle name="Nota 3 5 2 6 2" xfId="45942"/>
    <cellStyle name="Nota 3 5 2 7" xfId="18372"/>
    <cellStyle name="Nota 3 5 2 8" xfId="26500"/>
    <cellStyle name="Nota 3 5 2 9" xfId="34641"/>
    <cellStyle name="Nota 3 5 3" xfId="7263"/>
    <cellStyle name="Nota 3 5 3 2" xfId="13060"/>
    <cellStyle name="Nota 3 5 3 2 2" xfId="48185"/>
    <cellStyle name="Nota 3 5 3 3" xfId="20815"/>
    <cellStyle name="Nota 3 5 3 4" xfId="28943"/>
    <cellStyle name="Nota 3 5 3 5" xfId="37084"/>
    <cellStyle name="Nota 3 5 3 6" xfId="58573"/>
    <cellStyle name="Nota 3 5 4" xfId="7264"/>
    <cellStyle name="Nota 3 5 4 2" xfId="14538"/>
    <cellStyle name="Nota 3 5 4 2 2" xfId="49663"/>
    <cellStyle name="Nota 3 5 4 3" xfId="22435"/>
    <cellStyle name="Nota 3 5 4 4" xfId="30563"/>
    <cellStyle name="Nota 3 5 4 5" xfId="38704"/>
    <cellStyle name="Nota 3 5 4 6" xfId="58574"/>
    <cellStyle name="Nota 3 5 5" xfId="7265"/>
    <cellStyle name="Nota 3 5 5 2" xfId="16030"/>
    <cellStyle name="Nota 3 5 5 2 2" xfId="51155"/>
    <cellStyle name="Nota 3 5 5 3" xfId="24059"/>
    <cellStyle name="Nota 3 5 5 4" xfId="32187"/>
    <cellStyle name="Nota 3 5 5 5" xfId="40328"/>
    <cellStyle name="Nota 3 5 5 6" xfId="58575"/>
    <cellStyle name="Nota 3 5 6" xfId="7266"/>
    <cellStyle name="Nota 3 5 6 2" xfId="11562"/>
    <cellStyle name="Nota 3 5 6 2 2" xfId="46699"/>
    <cellStyle name="Nota 3 5 6 3" xfId="19199"/>
    <cellStyle name="Nota 3 5 6 4" xfId="27327"/>
    <cellStyle name="Nota 3 5 6 5" xfId="35468"/>
    <cellStyle name="Nota 3 5 6 6" xfId="58576"/>
    <cellStyle name="Nota 3 5 7" xfId="10020"/>
    <cellStyle name="Nota 3 5 7 2" xfId="45207"/>
    <cellStyle name="Nota 3 5 8" xfId="17563"/>
    <cellStyle name="Nota 3 5 9" xfId="25691"/>
    <cellStyle name="Nota 3 6" xfId="7267"/>
    <cellStyle name="Nota 3 6 10" xfId="34068"/>
    <cellStyle name="Nota 3 6 11" xfId="58577"/>
    <cellStyle name="Nota 3 6 2" xfId="7268"/>
    <cellStyle name="Nota 3 6 2 10" xfId="58578"/>
    <cellStyle name="Nota 3 6 2 2" xfId="7269"/>
    <cellStyle name="Nota 3 6 2 2 2" xfId="14003"/>
    <cellStyle name="Nota 3 6 2 2 2 2" xfId="49128"/>
    <cellStyle name="Nota 3 6 2 2 3" xfId="21860"/>
    <cellStyle name="Nota 3 6 2 2 4" xfId="29988"/>
    <cellStyle name="Nota 3 6 2 2 5" xfId="38129"/>
    <cellStyle name="Nota 3 6 2 2 6" xfId="58579"/>
    <cellStyle name="Nota 3 6 2 3" xfId="7270"/>
    <cellStyle name="Nota 3 6 2 3 2" xfId="15491"/>
    <cellStyle name="Nota 3 6 2 3 2 2" xfId="50616"/>
    <cellStyle name="Nota 3 6 2 3 3" xfId="23480"/>
    <cellStyle name="Nota 3 6 2 3 4" xfId="31608"/>
    <cellStyle name="Nota 3 6 2 3 5" xfId="39749"/>
    <cellStyle name="Nota 3 6 2 3 6" xfId="58580"/>
    <cellStyle name="Nota 3 6 2 4" xfId="7271"/>
    <cellStyle name="Nota 3 6 2 4 2" xfId="16983"/>
    <cellStyle name="Nota 3 6 2 4 2 2" xfId="52108"/>
    <cellStyle name="Nota 3 6 2 4 3" xfId="25104"/>
    <cellStyle name="Nota 3 6 2 4 4" xfId="33232"/>
    <cellStyle name="Nota 3 6 2 4 5" xfId="41373"/>
    <cellStyle name="Nota 3 6 2 4 6" xfId="58581"/>
    <cellStyle name="Nota 3 6 2 5" xfId="7272"/>
    <cellStyle name="Nota 3 6 2 5 2" xfId="12529"/>
    <cellStyle name="Nota 3 6 2 5 2 2" xfId="47654"/>
    <cellStyle name="Nota 3 6 2 5 3" xfId="20244"/>
    <cellStyle name="Nota 3 6 2 5 4" xfId="28372"/>
    <cellStyle name="Nota 3 6 2 5 5" xfId="36513"/>
    <cellStyle name="Nota 3 6 2 5 6" xfId="58582"/>
    <cellStyle name="Nota 3 6 2 6" xfId="10999"/>
    <cellStyle name="Nota 3 6 2 6 2" xfId="46152"/>
    <cellStyle name="Nota 3 6 2 7" xfId="18608"/>
    <cellStyle name="Nota 3 6 2 8" xfId="26736"/>
    <cellStyle name="Nota 3 6 2 9" xfId="34877"/>
    <cellStyle name="Nota 3 6 3" xfId="7273"/>
    <cellStyle name="Nota 3 6 3 2" xfId="13265"/>
    <cellStyle name="Nota 3 6 3 2 2" xfId="48390"/>
    <cellStyle name="Nota 3 6 3 3" xfId="21051"/>
    <cellStyle name="Nota 3 6 3 4" xfId="29179"/>
    <cellStyle name="Nota 3 6 3 5" xfId="37320"/>
    <cellStyle name="Nota 3 6 3 6" xfId="58583"/>
    <cellStyle name="Nota 3 6 4" xfId="7274"/>
    <cellStyle name="Nota 3 6 4 2" xfId="14748"/>
    <cellStyle name="Nota 3 6 4 2 2" xfId="49873"/>
    <cellStyle name="Nota 3 6 4 3" xfId="22671"/>
    <cellStyle name="Nota 3 6 4 4" xfId="30799"/>
    <cellStyle name="Nota 3 6 4 5" xfId="38940"/>
    <cellStyle name="Nota 3 6 4 6" xfId="58584"/>
    <cellStyle name="Nota 3 6 5" xfId="7275"/>
    <cellStyle name="Nota 3 6 5 2" xfId="16240"/>
    <cellStyle name="Nota 3 6 5 2 2" xfId="51365"/>
    <cellStyle name="Nota 3 6 5 3" xfId="24295"/>
    <cellStyle name="Nota 3 6 5 4" xfId="32423"/>
    <cellStyle name="Nota 3 6 5 5" xfId="40564"/>
    <cellStyle name="Nota 3 6 5 6" xfId="58585"/>
    <cellStyle name="Nota 3 6 6" xfId="7276"/>
    <cellStyle name="Nota 3 6 6 2" xfId="11772"/>
    <cellStyle name="Nota 3 6 6 2 2" xfId="46909"/>
    <cellStyle name="Nota 3 6 6 3" xfId="19435"/>
    <cellStyle name="Nota 3 6 6 4" xfId="27563"/>
    <cellStyle name="Nota 3 6 6 5" xfId="35704"/>
    <cellStyle name="Nota 3 6 6 6" xfId="58586"/>
    <cellStyle name="Nota 3 6 7" xfId="10249"/>
    <cellStyle name="Nota 3 6 7 2" xfId="45415"/>
    <cellStyle name="Nota 3 6 8" xfId="17799"/>
    <cellStyle name="Nota 3 6 9" xfId="25927"/>
    <cellStyle name="Nota 3 7" xfId="7277"/>
    <cellStyle name="Nota 3 7 10" xfId="34128"/>
    <cellStyle name="Nota 3 7 11" xfId="58587"/>
    <cellStyle name="Nota 3 7 2" xfId="7278"/>
    <cellStyle name="Nota 3 7 2 10" xfId="58588"/>
    <cellStyle name="Nota 3 7 2 2" xfId="7279"/>
    <cellStyle name="Nota 3 7 2 2 2" xfId="14057"/>
    <cellStyle name="Nota 3 7 2 2 2 2" xfId="49182"/>
    <cellStyle name="Nota 3 7 2 2 3" xfId="21920"/>
    <cellStyle name="Nota 3 7 2 2 4" xfId="30048"/>
    <cellStyle name="Nota 3 7 2 2 5" xfId="38189"/>
    <cellStyle name="Nota 3 7 2 2 6" xfId="58589"/>
    <cellStyle name="Nota 3 7 2 3" xfId="7280"/>
    <cellStyle name="Nota 3 7 2 3 2" xfId="15545"/>
    <cellStyle name="Nota 3 7 2 3 2 2" xfId="50670"/>
    <cellStyle name="Nota 3 7 2 3 3" xfId="23540"/>
    <cellStyle name="Nota 3 7 2 3 4" xfId="31668"/>
    <cellStyle name="Nota 3 7 2 3 5" xfId="39809"/>
    <cellStyle name="Nota 3 7 2 3 6" xfId="58590"/>
    <cellStyle name="Nota 3 7 2 4" xfId="7281"/>
    <cellStyle name="Nota 3 7 2 4 2" xfId="17037"/>
    <cellStyle name="Nota 3 7 2 4 2 2" xfId="52162"/>
    <cellStyle name="Nota 3 7 2 4 3" xfId="25164"/>
    <cellStyle name="Nota 3 7 2 4 4" xfId="33292"/>
    <cellStyle name="Nota 3 7 2 4 5" xfId="41433"/>
    <cellStyle name="Nota 3 7 2 4 6" xfId="58591"/>
    <cellStyle name="Nota 3 7 2 5" xfId="7282"/>
    <cellStyle name="Nota 3 7 2 5 2" xfId="12583"/>
    <cellStyle name="Nota 3 7 2 5 2 2" xfId="47708"/>
    <cellStyle name="Nota 3 7 2 5 3" xfId="20304"/>
    <cellStyle name="Nota 3 7 2 5 4" xfId="28432"/>
    <cellStyle name="Nota 3 7 2 5 5" xfId="36573"/>
    <cellStyle name="Nota 3 7 2 5 6" xfId="58592"/>
    <cellStyle name="Nota 3 7 2 6" xfId="11053"/>
    <cellStyle name="Nota 3 7 2 6 2" xfId="46206"/>
    <cellStyle name="Nota 3 7 2 7" xfId="18668"/>
    <cellStyle name="Nota 3 7 2 8" xfId="26796"/>
    <cellStyle name="Nota 3 7 2 9" xfId="34937"/>
    <cellStyle name="Nota 3 7 3" xfId="7283"/>
    <cellStyle name="Nota 3 7 3 2" xfId="13319"/>
    <cellStyle name="Nota 3 7 3 2 2" xfId="48444"/>
    <cellStyle name="Nota 3 7 3 3" xfId="21111"/>
    <cellStyle name="Nota 3 7 3 4" xfId="29239"/>
    <cellStyle name="Nota 3 7 3 5" xfId="37380"/>
    <cellStyle name="Nota 3 7 3 6" xfId="58593"/>
    <cellStyle name="Nota 3 7 4" xfId="7284"/>
    <cellStyle name="Nota 3 7 4 2" xfId="14802"/>
    <cellStyle name="Nota 3 7 4 2 2" xfId="49927"/>
    <cellStyle name="Nota 3 7 4 3" xfId="22731"/>
    <cellStyle name="Nota 3 7 4 4" xfId="30859"/>
    <cellStyle name="Nota 3 7 4 5" xfId="39000"/>
    <cellStyle name="Nota 3 7 4 6" xfId="58594"/>
    <cellStyle name="Nota 3 7 5" xfId="7285"/>
    <cellStyle name="Nota 3 7 5 2" xfId="16294"/>
    <cellStyle name="Nota 3 7 5 2 2" xfId="51419"/>
    <cellStyle name="Nota 3 7 5 3" xfId="24355"/>
    <cellStyle name="Nota 3 7 5 4" xfId="32483"/>
    <cellStyle name="Nota 3 7 5 5" xfId="40624"/>
    <cellStyle name="Nota 3 7 5 6" xfId="58595"/>
    <cellStyle name="Nota 3 7 6" xfId="7286"/>
    <cellStyle name="Nota 3 7 6 2" xfId="11826"/>
    <cellStyle name="Nota 3 7 6 2 2" xfId="46963"/>
    <cellStyle name="Nota 3 7 6 3" xfId="19495"/>
    <cellStyle name="Nota 3 7 6 4" xfId="27623"/>
    <cellStyle name="Nota 3 7 6 5" xfId="35764"/>
    <cellStyle name="Nota 3 7 6 6" xfId="58596"/>
    <cellStyle name="Nota 3 7 7" xfId="10304"/>
    <cellStyle name="Nota 3 7 7 2" xfId="45469"/>
    <cellStyle name="Nota 3 7 8" xfId="17859"/>
    <cellStyle name="Nota 3 7 9" xfId="25987"/>
    <cellStyle name="Nota 3 8" xfId="7287"/>
    <cellStyle name="Nota 3 8 10" xfId="34195"/>
    <cellStyle name="Nota 3 8 11" xfId="58597"/>
    <cellStyle name="Nota 3 8 2" xfId="7288"/>
    <cellStyle name="Nota 3 8 2 10" xfId="58598"/>
    <cellStyle name="Nota 3 8 2 2" xfId="7289"/>
    <cellStyle name="Nota 3 8 2 2 2" xfId="14118"/>
    <cellStyle name="Nota 3 8 2 2 2 2" xfId="49243"/>
    <cellStyle name="Nota 3 8 2 2 3" xfId="21987"/>
    <cellStyle name="Nota 3 8 2 2 4" xfId="30115"/>
    <cellStyle name="Nota 3 8 2 2 5" xfId="38256"/>
    <cellStyle name="Nota 3 8 2 2 6" xfId="58599"/>
    <cellStyle name="Nota 3 8 2 3" xfId="7290"/>
    <cellStyle name="Nota 3 8 2 3 2" xfId="15606"/>
    <cellStyle name="Nota 3 8 2 3 2 2" xfId="50731"/>
    <cellStyle name="Nota 3 8 2 3 3" xfId="23607"/>
    <cellStyle name="Nota 3 8 2 3 4" xfId="31735"/>
    <cellStyle name="Nota 3 8 2 3 5" xfId="39876"/>
    <cellStyle name="Nota 3 8 2 3 6" xfId="58600"/>
    <cellStyle name="Nota 3 8 2 4" xfId="7291"/>
    <cellStyle name="Nota 3 8 2 4 2" xfId="17098"/>
    <cellStyle name="Nota 3 8 2 4 2 2" xfId="52223"/>
    <cellStyle name="Nota 3 8 2 4 3" xfId="25231"/>
    <cellStyle name="Nota 3 8 2 4 4" xfId="33359"/>
    <cellStyle name="Nota 3 8 2 4 5" xfId="41500"/>
    <cellStyle name="Nota 3 8 2 4 6" xfId="58601"/>
    <cellStyle name="Nota 3 8 2 5" xfId="7292"/>
    <cellStyle name="Nota 3 8 2 5 2" xfId="12644"/>
    <cellStyle name="Nota 3 8 2 5 2 2" xfId="47769"/>
    <cellStyle name="Nota 3 8 2 5 3" xfId="20371"/>
    <cellStyle name="Nota 3 8 2 5 4" xfId="28499"/>
    <cellStyle name="Nota 3 8 2 5 5" xfId="36640"/>
    <cellStyle name="Nota 3 8 2 5 6" xfId="58602"/>
    <cellStyle name="Nota 3 8 2 6" xfId="11118"/>
    <cellStyle name="Nota 3 8 2 6 2" xfId="46267"/>
    <cellStyle name="Nota 3 8 2 7" xfId="18735"/>
    <cellStyle name="Nota 3 8 2 8" xfId="26863"/>
    <cellStyle name="Nota 3 8 2 9" xfId="35004"/>
    <cellStyle name="Nota 3 8 3" xfId="7293"/>
    <cellStyle name="Nota 3 8 3 2" xfId="13380"/>
    <cellStyle name="Nota 3 8 3 2 2" xfId="48505"/>
    <cellStyle name="Nota 3 8 3 3" xfId="21178"/>
    <cellStyle name="Nota 3 8 3 4" xfId="29306"/>
    <cellStyle name="Nota 3 8 3 5" xfId="37447"/>
    <cellStyle name="Nota 3 8 3 6" xfId="58603"/>
    <cellStyle name="Nota 3 8 4" xfId="7294"/>
    <cellStyle name="Nota 3 8 4 2" xfId="14863"/>
    <cellStyle name="Nota 3 8 4 2 2" xfId="49988"/>
    <cellStyle name="Nota 3 8 4 3" xfId="22798"/>
    <cellStyle name="Nota 3 8 4 4" xfId="30926"/>
    <cellStyle name="Nota 3 8 4 5" xfId="39067"/>
    <cellStyle name="Nota 3 8 4 6" xfId="58604"/>
    <cellStyle name="Nota 3 8 5" xfId="7295"/>
    <cellStyle name="Nota 3 8 5 2" xfId="16355"/>
    <cellStyle name="Nota 3 8 5 2 2" xfId="51480"/>
    <cellStyle name="Nota 3 8 5 3" xfId="24422"/>
    <cellStyle name="Nota 3 8 5 4" xfId="32550"/>
    <cellStyle name="Nota 3 8 5 5" xfId="40691"/>
    <cellStyle name="Nota 3 8 5 6" xfId="58605"/>
    <cellStyle name="Nota 3 8 6" xfId="7296"/>
    <cellStyle name="Nota 3 8 6 2" xfId="11887"/>
    <cellStyle name="Nota 3 8 6 2 2" xfId="47024"/>
    <cellStyle name="Nota 3 8 6 3" xfId="19562"/>
    <cellStyle name="Nota 3 8 6 4" xfId="27690"/>
    <cellStyle name="Nota 3 8 6 5" xfId="35831"/>
    <cellStyle name="Nota 3 8 6 6" xfId="58606"/>
    <cellStyle name="Nota 3 8 7" xfId="10371"/>
    <cellStyle name="Nota 3 8 7 2" xfId="45527"/>
    <cellStyle name="Nota 3 8 8" xfId="17926"/>
    <cellStyle name="Nota 3 8 9" xfId="26054"/>
    <cellStyle name="Nota 3 9" xfId="7297"/>
    <cellStyle name="Nota 3 9 2" xfId="12046"/>
    <cellStyle name="Nota 3 9 3" xfId="58607"/>
    <cellStyle name="Nota 4" xfId="325"/>
    <cellStyle name="Nota 4 2" xfId="7298"/>
    <cellStyle name="Nota 4 2 2" xfId="61137"/>
    <cellStyle name="Nota 4 2 3" xfId="61577"/>
    <cellStyle name="Nota 4 2 4" xfId="61784"/>
    <cellStyle name="Nota 4 3" xfId="58608"/>
    <cellStyle name="Nota 4 3 2" xfId="61323"/>
    <cellStyle name="Nota 4 3 3" xfId="61618"/>
    <cellStyle name="Nota 4 3 4" xfId="61825"/>
    <cellStyle name="Nota 4 4" xfId="60902"/>
    <cellStyle name="Nota 4 5" xfId="60974"/>
    <cellStyle name="Nota 4 6" xfId="61452"/>
    <cellStyle name="Nota 4 7" xfId="61659"/>
    <cellStyle name="Nota 5" xfId="326"/>
    <cellStyle name="Nota 5 10" xfId="7300"/>
    <cellStyle name="Nota 5 10 2" xfId="15821"/>
    <cellStyle name="Nota 5 10 2 2" xfId="50946"/>
    <cellStyle name="Nota 5 10 3" xfId="23836"/>
    <cellStyle name="Nota 5 10 4" xfId="31964"/>
    <cellStyle name="Nota 5 10 5" xfId="40105"/>
    <cellStyle name="Nota 5 10 6" xfId="58610"/>
    <cellStyle name="Nota 5 11" xfId="7301"/>
    <cellStyle name="Nota 5 11 2" xfId="11352"/>
    <cellStyle name="Nota 5 11 2 2" xfId="46490"/>
    <cellStyle name="Nota 5 11 3" xfId="18976"/>
    <cellStyle name="Nota 5 11 4" xfId="27104"/>
    <cellStyle name="Nota 5 11 5" xfId="35245"/>
    <cellStyle name="Nota 5 11 6" xfId="58611"/>
    <cellStyle name="Nota 5 12" xfId="7299"/>
    <cellStyle name="Nota 5 13" xfId="9745"/>
    <cellStyle name="Nota 5 13 2" xfId="44998"/>
    <cellStyle name="Nota 5 14" xfId="17340"/>
    <cellStyle name="Nota 5 15" xfId="25468"/>
    <cellStyle name="Nota 5 16" xfId="33608"/>
    <cellStyle name="Nota 5 17" xfId="58609"/>
    <cellStyle name="Nota 5 18" xfId="61009"/>
    <cellStyle name="Nota 5 19" xfId="61466"/>
    <cellStyle name="Nota 5 2" xfId="7302"/>
    <cellStyle name="Nota 5 2 10" xfId="33693"/>
    <cellStyle name="Nota 5 2 11" xfId="58612"/>
    <cellStyle name="Nota 5 2 2" xfId="7303"/>
    <cellStyle name="Nota 5 2 2 10" xfId="58613"/>
    <cellStyle name="Nota 5 2 2 2" xfId="7304"/>
    <cellStyle name="Nota 5 2 2 2 2" xfId="13658"/>
    <cellStyle name="Nota 5 2 2 2 2 2" xfId="48783"/>
    <cellStyle name="Nota 5 2 2 2 3" xfId="21485"/>
    <cellStyle name="Nota 5 2 2 2 4" xfId="29613"/>
    <cellStyle name="Nota 5 2 2 2 5" xfId="37754"/>
    <cellStyle name="Nota 5 2 2 2 6" xfId="58614"/>
    <cellStyle name="Nota 5 2 2 3" xfId="7305"/>
    <cellStyle name="Nota 5 2 2 3 2" xfId="15146"/>
    <cellStyle name="Nota 5 2 2 3 2 2" xfId="50271"/>
    <cellStyle name="Nota 5 2 2 3 3" xfId="23105"/>
    <cellStyle name="Nota 5 2 2 3 4" xfId="31233"/>
    <cellStyle name="Nota 5 2 2 3 5" xfId="39374"/>
    <cellStyle name="Nota 5 2 2 3 6" xfId="58615"/>
    <cellStyle name="Nota 5 2 2 4" xfId="7306"/>
    <cellStyle name="Nota 5 2 2 4 2" xfId="16638"/>
    <cellStyle name="Nota 5 2 2 4 2 2" xfId="51763"/>
    <cellStyle name="Nota 5 2 2 4 3" xfId="24729"/>
    <cellStyle name="Nota 5 2 2 4 4" xfId="32857"/>
    <cellStyle name="Nota 5 2 2 4 5" xfId="40998"/>
    <cellStyle name="Nota 5 2 2 4 6" xfId="58616"/>
    <cellStyle name="Nota 5 2 2 5" xfId="7307"/>
    <cellStyle name="Nota 5 2 2 5 2" xfId="12184"/>
    <cellStyle name="Nota 5 2 2 5 2 2" xfId="47309"/>
    <cellStyle name="Nota 5 2 2 5 3" xfId="19869"/>
    <cellStyle name="Nota 5 2 2 5 4" xfId="27997"/>
    <cellStyle name="Nota 5 2 2 5 5" xfId="36138"/>
    <cellStyle name="Nota 5 2 2 5 6" xfId="58617"/>
    <cellStyle name="Nota 5 2 2 6" xfId="10654"/>
    <cellStyle name="Nota 5 2 2 6 2" xfId="45807"/>
    <cellStyle name="Nota 5 2 2 7" xfId="18233"/>
    <cellStyle name="Nota 5 2 2 8" xfId="26361"/>
    <cellStyle name="Nota 5 2 2 9" xfId="34502"/>
    <cellStyle name="Nota 5 2 3" xfId="7308"/>
    <cellStyle name="Nota 5 2 3 2" xfId="12925"/>
    <cellStyle name="Nota 5 2 3 2 2" xfId="48050"/>
    <cellStyle name="Nota 5 2 3 3" xfId="20676"/>
    <cellStyle name="Nota 5 2 3 4" xfId="28804"/>
    <cellStyle name="Nota 5 2 3 5" xfId="36945"/>
    <cellStyle name="Nota 5 2 3 6" xfId="58618"/>
    <cellStyle name="Nota 5 2 4" xfId="7309"/>
    <cellStyle name="Nota 5 2 4 2" xfId="14403"/>
    <cellStyle name="Nota 5 2 4 2 2" xfId="49528"/>
    <cellStyle name="Nota 5 2 4 3" xfId="22296"/>
    <cellStyle name="Nota 5 2 4 4" xfId="30424"/>
    <cellStyle name="Nota 5 2 4 5" xfId="38565"/>
    <cellStyle name="Nota 5 2 4 6" xfId="58619"/>
    <cellStyle name="Nota 5 2 5" xfId="7310"/>
    <cellStyle name="Nota 5 2 5 2" xfId="15895"/>
    <cellStyle name="Nota 5 2 5 2 2" xfId="51020"/>
    <cellStyle name="Nota 5 2 5 3" xfId="23920"/>
    <cellStyle name="Nota 5 2 5 4" xfId="32048"/>
    <cellStyle name="Nota 5 2 5 5" xfId="40189"/>
    <cellStyle name="Nota 5 2 5 6" xfId="58620"/>
    <cellStyle name="Nota 5 2 6" xfId="7311"/>
    <cellStyle name="Nota 5 2 6 2" xfId="11427"/>
    <cellStyle name="Nota 5 2 6 2 2" xfId="46564"/>
    <cellStyle name="Nota 5 2 6 3" xfId="19060"/>
    <cellStyle name="Nota 5 2 6 4" xfId="27188"/>
    <cellStyle name="Nota 5 2 6 5" xfId="35329"/>
    <cellStyle name="Nota 5 2 6 6" xfId="58621"/>
    <cellStyle name="Nota 5 2 7" xfId="9856"/>
    <cellStyle name="Nota 5 2 7 2" xfId="45072"/>
    <cellStyle name="Nota 5 2 8" xfId="17424"/>
    <cellStyle name="Nota 5 2 9" xfId="25552"/>
    <cellStyle name="Nota 5 20" xfId="61673"/>
    <cellStyle name="Nota 5 3" xfId="7312"/>
    <cellStyle name="Nota 5 3 10" xfId="33918"/>
    <cellStyle name="Nota 5 3 11" xfId="58622"/>
    <cellStyle name="Nota 5 3 2" xfId="7313"/>
    <cellStyle name="Nota 5 3 2 10" xfId="58623"/>
    <cellStyle name="Nota 5 3 2 2" xfId="7314"/>
    <cellStyle name="Nota 5 3 2 2 2" xfId="13869"/>
    <cellStyle name="Nota 5 3 2 2 2 2" xfId="48994"/>
    <cellStyle name="Nota 5 3 2 2 3" xfId="21710"/>
    <cellStyle name="Nota 5 3 2 2 4" xfId="29838"/>
    <cellStyle name="Nota 5 3 2 2 5" xfId="37979"/>
    <cellStyle name="Nota 5 3 2 2 6" xfId="58624"/>
    <cellStyle name="Nota 5 3 2 3" xfId="7315"/>
    <cellStyle name="Nota 5 3 2 3 2" xfId="15357"/>
    <cellStyle name="Nota 5 3 2 3 2 2" xfId="50482"/>
    <cellStyle name="Nota 5 3 2 3 3" xfId="23330"/>
    <cellStyle name="Nota 5 3 2 3 4" xfId="31458"/>
    <cellStyle name="Nota 5 3 2 3 5" xfId="39599"/>
    <cellStyle name="Nota 5 3 2 3 6" xfId="58625"/>
    <cellStyle name="Nota 5 3 2 4" xfId="7316"/>
    <cellStyle name="Nota 5 3 2 4 2" xfId="16849"/>
    <cellStyle name="Nota 5 3 2 4 2 2" xfId="51974"/>
    <cellStyle name="Nota 5 3 2 4 3" xfId="24954"/>
    <cellStyle name="Nota 5 3 2 4 4" xfId="33082"/>
    <cellStyle name="Nota 5 3 2 4 5" xfId="41223"/>
    <cellStyle name="Nota 5 3 2 4 6" xfId="58626"/>
    <cellStyle name="Nota 5 3 2 5" xfId="7317"/>
    <cellStyle name="Nota 5 3 2 5 2" xfId="12395"/>
    <cellStyle name="Nota 5 3 2 5 2 2" xfId="47520"/>
    <cellStyle name="Nota 5 3 2 5 3" xfId="20094"/>
    <cellStyle name="Nota 5 3 2 5 4" xfId="28222"/>
    <cellStyle name="Nota 5 3 2 5 5" xfId="36363"/>
    <cellStyle name="Nota 5 3 2 5 6" xfId="58627"/>
    <cellStyle name="Nota 5 3 2 6" xfId="10865"/>
    <cellStyle name="Nota 5 3 2 6 2" xfId="46018"/>
    <cellStyle name="Nota 5 3 2 7" xfId="18458"/>
    <cellStyle name="Nota 5 3 2 8" xfId="26586"/>
    <cellStyle name="Nota 5 3 2 9" xfId="34727"/>
    <cellStyle name="Nota 5 3 3" xfId="7318"/>
    <cellStyle name="Nota 5 3 3 2" xfId="13136"/>
    <cellStyle name="Nota 5 3 3 2 2" xfId="48261"/>
    <cellStyle name="Nota 5 3 3 3" xfId="20901"/>
    <cellStyle name="Nota 5 3 3 4" xfId="29029"/>
    <cellStyle name="Nota 5 3 3 5" xfId="37170"/>
    <cellStyle name="Nota 5 3 3 6" xfId="58628"/>
    <cellStyle name="Nota 5 3 4" xfId="7319"/>
    <cellStyle name="Nota 5 3 4 2" xfId="14614"/>
    <cellStyle name="Nota 5 3 4 2 2" xfId="49739"/>
    <cellStyle name="Nota 5 3 4 3" xfId="22521"/>
    <cellStyle name="Nota 5 3 4 4" xfId="30649"/>
    <cellStyle name="Nota 5 3 4 5" xfId="38790"/>
    <cellStyle name="Nota 5 3 4 6" xfId="58629"/>
    <cellStyle name="Nota 5 3 5" xfId="7320"/>
    <cellStyle name="Nota 5 3 5 2" xfId="16106"/>
    <cellStyle name="Nota 5 3 5 2 2" xfId="51231"/>
    <cellStyle name="Nota 5 3 5 3" xfId="24145"/>
    <cellStyle name="Nota 5 3 5 4" xfId="32273"/>
    <cellStyle name="Nota 5 3 5 5" xfId="40414"/>
    <cellStyle name="Nota 5 3 5 6" xfId="58630"/>
    <cellStyle name="Nota 5 3 6" xfId="7321"/>
    <cellStyle name="Nota 5 3 6 2" xfId="11638"/>
    <cellStyle name="Nota 5 3 6 2 2" xfId="46775"/>
    <cellStyle name="Nota 5 3 6 3" xfId="19285"/>
    <cellStyle name="Nota 5 3 6 4" xfId="27413"/>
    <cellStyle name="Nota 5 3 6 5" xfId="35554"/>
    <cellStyle name="Nota 5 3 6 6" xfId="58631"/>
    <cellStyle name="Nota 5 3 7" xfId="10105"/>
    <cellStyle name="Nota 5 3 7 2" xfId="45283"/>
    <cellStyle name="Nota 5 3 8" xfId="17649"/>
    <cellStyle name="Nota 5 3 9" xfId="25777"/>
    <cellStyle name="Nota 5 4" xfId="7322"/>
    <cellStyle name="Nota 5 4 10" xfId="34069"/>
    <cellStyle name="Nota 5 4 11" xfId="58632"/>
    <cellStyle name="Nota 5 4 2" xfId="7323"/>
    <cellStyle name="Nota 5 4 2 10" xfId="58633"/>
    <cellStyle name="Nota 5 4 2 2" xfId="7324"/>
    <cellStyle name="Nota 5 4 2 2 2" xfId="14004"/>
    <cellStyle name="Nota 5 4 2 2 2 2" xfId="49129"/>
    <cellStyle name="Nota 5 4 2 2 3" xfId="21861"/>
    <cellStyle name="Nota 5 4 2 2 4" xfId="29989"/>
    <cellStyle name="Nota 5 4 2 2 5" xfId="38130"/>
    <cellStyle name="Nota 5 4 2 2 6" xfId="58634"/>
    <cellStyle name="Nota 5 4 2 3" xfId="7325"/>
    <cellStyle name="Nota 5 4 2 3 2" xfId="15492"/>
    <cellStyle name="Nota 5 4 2 3 2 2" xfId="50617"/>
    <cellStyle name="Nota 5 4 2 3 3" xfId="23481"/>
    <cellStyle name="Nota 5 4 2 3 4" xfId="31609"/>
    <cellStyle name="Nota 5 4 2 3 5" xfId="39750"/>
    <cellStyle name="Nota 5 4 2 3 6" xfId="58635"/>
    <cellStyle name="Nota 5 4 2 4" xfId="7326"/>
    <cellStyle name="Nota 5 4 2 4 2" xfId="16984"/>
    <cellStyle name="Nota 5 4 2 4 2 2" xfId="52109"/>
    <cellStyle name="Nota 5 4 2 4 3" xfId="25105"/>
    <cellStyle name="Nota 5 4 2 4 4" xfId="33233"/>
    <cellStyle name="Nota 5 4 2 4 5" xfId="41374"/>
    <cellStyle name="Nota 5 4 2 4 6" xfId="58636"/>
    <cellStyle name="Nota 5 4 2 5" xfId="7327"/>
    <cellStyle name="Nota 5 4 2 5 2" xfId="12530"/>
    <cellStyle name="Nota 5 4 2 5 2 2" xfId="47655"/>
    <cellStyle name="Nota 5 4 2 5 3" xfId="20245"/>
    <cellStyle name="Nota 5 4 2 5 4" xfId="28373"/>
    <cellStyle name="Nota 5 4 2 5 5" xfId="36514"/>
    <cellStyle name="Nota 5 4 2 5 6" xfId="58637"/>
    <cellStyle name="Nota 5 4 2 6" xfId="11000"/>
    <cellStyle name="Nota 5 4 2 6 2" xfId="46153"/>
    <cellStyle name="Nota 5 4 2 7" xfId="18609"/>
    <cellStyle name="Nota 5 4 2 8" xfId="26737"/>
    <cellStyle name="Nota 5 4 2 9" xfId="34878"/>
    <cellStyle name="Nota 5 4 3" xfId="7328"/>
    <cellStyle name="Nota 5 4 3 2" xfId="13266"/>
    <cellStyle name="Nota 5 4 3 2 2" xfId="48391"/>
    <cellStyle name="Nota 5 4 3 3" xfId="21052"/>
    <cellStyle name="Nota 5 4 3 4" xfId="29180"/>
    <cellStyle name="Nota 5 4 3 5" xfId="37321"/>
    <cellStyle name="Nota 5 4 3 6" xfId="58638"/>
    <cellStyle name="Nota 5 4 4" xfId="7329"/>
    <cellStyle name="Nota 5 4 4 2" xfId="14749"/>
    <cellStyle name="Nota 5 4 4 2 2" xfId="49874"/>
    <cellStyle name="Nota 5 4 4 3" xfId="22672"/>
    <cellStyle name="Nota 5 4 4 4" xfId="30800"/>
    <cellStyle name="Nota 5 4 4 5" xfId="38941"/>
    <cellStyle name="Nota 5 4 4 6" xfId="58639"/>
    <cellStyle name="Nota 5 4 5" xfId="7330"/>
    <cellStyle name="Nota 5 4 5 2" xfId="16241"/>
    <cellStyle name="Nota 5 4 5 2 2" xfId="51366"/>
    <cellStyle name="Nota 5 4 5 3" xfId="24296"/>
    <cellStyle name="Nota 5 4 5 4" xfId="32424"/>
    <cellStyle name="Nota 5 4 5 5" xfId="40565"/>
    <cellStyle name="Nota 5 4 5 6" xfId="58640"/>
    <cellStyle name="Nota 5 4 6" xfId="7331"/>
    <cellStyle name="Nota 5 4 6 2" xfId="11773"/>
    <cellStyle name="Nota 5 4 6 2 2" xfId="46910"/>
    <cellStyle name="Nota 5 4 6 3" xfId="19436"/>
    <cellStyle name="Nota 5 4 6 4" xfId="27564"/>
    <cellStyle name="Nota 5 4 6 5" xfId="35705"/>
    <cellStyle name="Nota 5 4 6 6" xfId="58641"/>
    <cellStyle name="Nota 5 4 7" xfId="10250"/>
    <cellStyle name="Nota 5 4 7 2" xfId="45416"/>
    <cellStyle name="Nota 5 4 8" xfId="17800"/>
    <cellStyle name="Nota 5 4 9" xfId="25928"/>
    <cellStyle name="Nota 5 5" xfId="7332"/>
    <cellStyle name="Nota 5 5 10" xfId="34129"/>
    <cellStyle name="Nota 5 5 11" xfId="58642"/>
    <cellStyle name="Nota 5 5 2" xfId="7333"/>
    <cellStyle name="Nota 5 5 2 10" xfId="58643"/>
    <cellStyle name="Nota 5 5 2 2" xfId="7334"/>
    <cellStyle name="Nota 5 5 2 2 2" xfId="14058"/>
    <cellStyle name="Nota 5 5 2 2 2 2" xfId="49183"/>
    <cellStyle name="Nota 5 5 2 2 3" xfId="21921"/>
    <cellStyle name="Nota 5 5 2 2 4" xfId="30049"/>
    <cellStyle name="Nota 5 5 2 2 5" xfId="38190"/>
    <cellStyle name="Nota 5 5 2 2 6" xfId="58644"/>
    <cellStyle name="Nota 5 5 2 3" xfId="7335"/>
    <cellStyle name="Nota 5 5 2 3 2" xfId="15546"/>
    <cellStyle name="Nota 5 5 2 3 2 2" xfId="50671"/>
    <cellStyle name="Nota 5 5 2 3 3" xfId="23541"/>
    <cellStyle name="Nota 5 5 2 3 4" xfId="31669"/>
    <cellStyle name="Nota 5 5 2 3 5" xfId="39810"/>
    <cellStyle name="Nota 5 5 2 3 6" xfId="58645"/>
    <cellStyle name="Nota 5 5 2 4" xfId="7336"/>
    <cellStyle name="Nota 5 5 2 4 2" xfId="17038"/>
    <cellStyle name="Nota 5 5 2 4 2 2" xfId="52163"/>
    <cellStyle name="Nota 5 5 2 4 3" xfId="25165"/>
    <cellStyle name="Nota 5 5 2 4 4" xfId="33293"/>
    <cellStyle name="Nota 5 5 2 4 5" xfId="41434"/>
    <cellStyle name="Nota 5 5 2 4 6" xfId="58646"/>
    <cellStyle name="Nota 5 5 2 5" xfId="7337"/>
    <cellStyle name="Nota 5 5 2 5 2" xfId="12584"/>
    <cellStyle name="Nota 5 5 2 5 2 2" xfId="47709"/>
    <cellStyle name="Nota 5 5 2 5 3" xfId="20305"/>
    <cellStyle name="Nota 5 5 2 5 4" xfId="28433"/>
    <cellStyle name="Nota 5 5 2 5 5" xfId="36574"/>
    <cellStyle name="Nota 5 5 2 5 6" xfId="58647"/>
    <cellStyle name="Nota 5 5 2 6" xfId="11054"/>
    <cellStyle name="Nota 5 5 2 6 2" xfId="46207"/>
    <cellStyle name="Nota 5 5 2 7" xfId="18669"/>
    <cellStyle name="Nota 5 5 2 8" xfId="26797"/>
    <cellStyle name="Nota 5 5 2 9" xfId="34938"/>
    <cellStyle name="Nota 5 5 3" xfId="7338"/>
    <cellStyle name="Nota 5 5 3 2" xfId="13320"/>
    <cellStyle name="Nota 5 5 3 2 2" xfId="48445"/>
    <cellStyle name="Nota 5 5 3 3" xfId="21112"/>
    <cellStyle name="Nota 5 5 3 4" xfId="29240"/>
    <cellStyle name="Nota 5 5 3 5" xfId="37381"/>
    <cellStyle name="Nota 5 5 3 6" xfId="58648"/>
    <cellStyle name="Nota 5 5 4" xfId="7339"/>
    <cellStyle name="Nota 5 5 4 2" xfId="14803"/>
    <cellStyle name="Nota 5 5 4 2 2" xfId="49928"/>
    <cellStyle name="Nota 5 5 4 3" xfId="22732"/>
    <cellStyle name="Nota 5 5 4 4" xfId="30860"/>
    <cellStyle name="Nota 5 5 4 5" xfId="39001"/>
    <cellStyle name="Nota 5 5 4 6" xfId="58649"/>
    <cellStyle name="Nota 5 5 5" xfId="7340"/>
    <cellStyle name="Nota 5 5 5 2" xfId="16295"/>
    <cellStyle name="Nota 5 5 5 2 2" xfId="51420"/>
    <cellStyle name="Nota 5 5 5 3" xfId="24356"/>
    <cellStyle name="Nota 5 5 5 4" xfId="32484"/>
    <cellStyle name="Nota 5 5 5 5" xfId="40625"/>
    <cellStyle name="Nota 5 5 5 6" xfId="58650"/>
    <cellStyle name="Nota 5 5 6" xfId="7341"/>
    <cellStyle name="Nota 5 5 6 2" xfId="11827"/>
    <cellStyle name="Nota 5 5 6 2 2" xfId="46964"/>
    <cellStyle name="Nota 5 5 6 3" xfId="19496"/>
    <cellStyle name="Nota 5 5 6 4" xfId="27624"/>
    <cellStyle name="Nota 5 5 6 5" xfId="35765"/>
    <cellStyle name="Nota 5 5 6 6" xfId="58651"/>
    <cellStyle name="Nota 5 5 7" xfId="10306"/>
    <cellStyle name="Nota 5 5 7 2" xfId="45470"/>
    <cellStyle name="Nota 5 5 8" xfId="17860"/>
    <cellStyle name="Nota 5 5 9" xfId="25988"/>
    <cellStyle name="Nota 5 6" xfId="7342"/>
    <cellStyle name="Nota 5 6 10" xfId="34196"/>
    <cellStyle name="Nota 5 6 11" xfId="58652"/>
    <cellStyle name="Nota 5 6 2" xfId="7343"/>
    <cellStyle name="Nota 5 6 2 10" xfId="58653"/>
    <cellStyle name="Nota 5 6 2 2" xfId="7344"/>
    <cellStyle name="Nota 5 6 2 2 2" xfId="14119"/>
    <cellStyle name="Nota 5 6 2 2 2 2" xfId="49244"/>
    <cellStyle name="Nota 5 6 2 2 3" xfId="21988"/>
    <cellStyle name="Nota 5 6 2 2 4" xfId="30116"/>
    <cellStyle name="Nota 5 6 2 2 5" xfId="38257"/>
    <cellStyle name="Nota 5 6 2 2 6" xfId="58654"/>
    <cellStyle name="Nota 5 6 2 3" xfId="7345"/>
    <cellStyle name="Nota 5 6 2 3 2" xfId="15607"/>
    <cellStyle name="Nota 5 6 2 3 2 2" xfId="50732"/>
    <cellStyle name="Nota 5 6 2 3 3" xfId="23608"/>
    <cellStyle name="Nota 5 6 2 3 4" xfId="31736"/>
    <cellStyle name="Nota 5 6 2 3 5" xfId="39877"/>
    <cellStyle name="Nota 5 6 2 3 6" xfId="58655"/>
    <cellStyle name="Nota 5 6 2 4" xfId="7346"/>
    <cellStyle name="Nota 5 6 2 4 2" xfId="17099"/>
    <cellStyle name="Nota 5 6 2 4 2 2" xfId="52224"/>
    <cellStyle name="Nota 5 6 2 4 3" xfId="25232"/>
    <cellStyle name="Nota 5 6 2 4 4" xfId="33360"/>
    <cellStyle name="Nota 5 6 2 4 5" xfId="41501"/>
    <cellStyle name="Nota 5 6 2 4 6" xfId="58656"/>
    <cellStyle name="Nota 5 6 2 5" xfId="7347"/>
    <cellStyle name="Nota 5 6 2 5 2" xfId="12645"/>
    <cellStyle name="Nota 5 6 2 5 2 2" xfId="47770"/>
    <cellStyle name="Nota 5 6 2 5 3" xfId="20372"/>
    <cellStyle name="Nota 5 6 2 5 4" xfId="28500"/>
    <cellStyle name="Nota 5 6 2 5 5" xfId="36641"/>
    <cellStyle name="Nota 5 6 2 5 6" xfId="58657"/>
    <cellStyle name="Nota 5 6 2 6" xfId="11119"/>
    <cellStyle name="Nota 5 6 2 6 2" xfId="46268"/>
    <cellStyle name="Nota 5 6 2 7" xfId="18736"/>
    <cellStyle name="Nota 5 6 2 8" xfId="26864"/>
    <cellStyle name="Nota 5 6 2 9" xfId="35005"/>
    <cellStyle name="Nota 5 6 3" xfId="7348"/>
    <cellStyle name="Nota 5 6 3 2" xfId="13381"/>
    <cellStyle name="Nota 5 6 3 2 2" xfId="48506"/>
    <cellStyle name="Nota 5 6 3 3" xfId="21179"/>
    <cellStyle name="Nota 5 6 3 4" xfId="29307"/>
    <cellStyle name="Nota 5 6 3 5" xfId="37448"/>
    <cellStyle name="Nota 5 6 3 6" xfId="58658"/>
    <cellStyle name="Nota 5 6 4" xfId="7349"/>
    <cellStyle name="Nota 5 6 4 2" xfId="14864"/>
    <cellStyle name="Nota 5 6 4 2 2" xfId="49989"/>
    <cellStyle name="Nota 5 6 4 3" xfId="22799"/>
    <cellStyle name="Nota 5 6 4 4" xfId="30927"/>
    <cellStyle name="Nota 5 6 4 5" xfId="39068"/>
    <cellStyle name="Nota 5 6 4 6" xfId="58659"/>
    <cellStyle name="Nota 5 6 5" xfId="7350"/>
    <cellStyle name="Nota 5 6 5 2" xfId="16356"/>
    <cellStyle name="Nota 5 6 5 2 2" xfId="51481"/>
    <cellStyle name="Nota 5 6 5 3" xfId="24423"/>
    <cellStyle name="Nota 5 6 5 4" xfId="32551"/>
    <cellStyle name="Nota 5 6 5 5" xfId="40692"/>
    <cellStyle name="Nota 5 6 5 6" xfId="58660"/>
    <cellStyle name="Nota 5 6 6" xfId="7351"/>
    <cellStyle name="Nota 5 6 6 2" xfId="11888"/>
    <cellStyle name="Nota 5 6 6 2 2" xfId="47025"/>
    <cellStyle name="Nota 5 6 6 3" xfId="19563"/>
    <cellStyle name="Nota 5 6 6 4" xfId="27691"/>
    <cellStyle name="Nota 5 6 6 5" xfId="35832"/>
    <cellStyle name="Nota 5 6 6 6" xfId="58661"/>
    <cellStyle name="Nota 5 6 7" xfId="10372"/>
    <cellStyle name="Nota 5 6 7 2" xfId="45528"/>
    <cellStyle name="Nota 5 6 8" xfId="17927"/>
    <cellStyle name="Nota 5 6 9" xfId="26055"/>
    <cellStyle name="Nota 5 7" xfId="7352"/>
    <cellStyle name="Nota 5 7 10" xfId="58662"/>
    <cellStyle name="Nota 5 7 2" xfId="7353"/>
    <cellStyle name="Nota 5 7 2 2" xfId="13584"/>
    <cellStyle name="Nota 5 7 2 2 2" xfId="48709"/>
    <cellStyle name="Nota 5 7 2 3" xfId="21401"/>
    <cellStyle name="Nota 5 7 2 4" xfId="29529"/>
    <cellStyle name="Nota 5 7 2 5" xfId="37670"/>
    <cellStyle name="Nota 5 7 2 6" xfId="58663"/>
    <cellStyle name="Nota 5 7 3" xfId="7354"/>
    <cellStyle name="Nota 5 7 3 2" xfId="15072"/>
    <cellStyle name="Nota 5 7 3 2 2" xfId="50197"/>
    <cellStyle name="Nota 5 7 3 3" xfId="23021"/>
    <cellStyle name="Nota 5 7 3 4" xfId="31149"/>
    <cellStyle name="Nota 5 7 3 5" xfId="39290"/>
    <cellStyle name="Nota 5 7 3 6" xfId="58664"/>
    <cellStyle name="Nota 5 7 4" xfId="7355"/>
    <cellStyle name="Nota 5 7 4 2" xfId="16564"/>
    <cellStyle name="Nota 5 7 4 2 2" xfId="51689"/>
    <cellStyle name="Nota 5 7 4 3" xfId="24645"/>
    <cellStyle name="Nota 5 7 4 4" xfId="32773"/>
    <cellStyle name="Nota 5 7 4 5" xfId="40914"/>
    <cellStyle name="Nota 5 7 4 6" xfId="58665"/>
    <cellStyle name="Nota 5 7 5" xfId="7356"/>
    <cellStyle name="Nota 5 7 5 2" xfId="11933"/>
    <cellStyle name="Nota 5 7 5 2 2" xfId="47068"/>
    <cellStyle name="Nota 5 7 5 3" xfId="19610"/>
    <cellStyle name="Nota 5 7 5 4" xfId="27738"/>
    <cellStyle name="Nota 5 7 5 5" xfId="35879"/>
    <cellStyle name="Nota 5 7 5 6" xfId="58666"/>
    <cellStyle name="Nota 5 7 6" xfId="10580"/>
    <cellStyle name="Nota 5 7 6 2" xfId="45733"/>
    <cellStyle name="Nota 5 7 7" xfId="18149"/>
    <cellStyle name="Nota 5 7 8" xfId="26277"/>
    <cellStyle name="Nota 5 7 9" xfId="34418"/>
    <cellStyle name="Nota 5 8" xfId="7357"/>
    <cellStyle name="Nota 5 8 2" xfId="12851"/>
    <cellStyle name="Nota 5 8 2 2" xfId="47976"/>
    <cellStyle name="Nota 5 8 3" xfId="20592"/>
    <cellStyle name="Nota 5 8 4" xfId="28720"/>
    <cellStyle name="Nota 5 8 5" xfId="36861"/>
    <cellStyle name="Nota 5 8 6" xfId="58667"/>
    <cellStyle name="Nota 5 9" xfId="7358"/>
    <cellStyle name="Nota 5 9 2" xfId="14329"/>
    <cellStyle name="Nota 5 9 2 2" xfId="49454"/>
    <cellStyle name="Nota 5 9 3" xfId="22212"/>
    <cellStyle name="Nota 5 9 4" xfId="30340"/>
    <cellStyle name="Nota 5 9 5" xfId="38481"/>
    <cellStyle name="Nota 5 9 6" xfId="58668"/>
    <cellStyle name="Nota 6" xfId="327"/>
    <cellStyle name="Nota 6 10" xfId="61678"/>
    <cellStyle name="Nota 6 2" xfId="328"/>
    <cellStyle name="Nota 6 2 10" xfId="10151"/>
    <cellStyle name="Nota 6 2 10 2" xfId="45320"/>
    <cellStyle name="Nota 6 2 11" xfId="17691"/>
    <cellStyle name="Nota 6 2 12" xfId="25819"/>
    <cellStyle name="Nota 6 2 13" xfId="33960"/>
    <cellStyle name="Nota 6 2 14" xfId="58670"/>
    <cellStyle name="Nota 6 2 2" xfId="7361"/>
    <cellStyle name="Nota 6 2 2 2" xfId="10307"/>
    <cellStyle name="Nota 6 2 2 3" xfId="58671"/>
    <cellStyle name="Nota 6 2 3" xfId="7362"/>
    <cellStyle name="Nota 6 2 3 10" xfId="58672"/>
    <cellStyle name="Nota 6 2 3 2" xfId="7363"/>
    <cellStyle name="Nota 6 2 3 2 2" xfId="13907"/>
    <cellStyle name="Nota 6 2 3 2 2 2" xfId="49032"/>
    <cellStyle name="Nota 6 2 3 2 3" xfId="21752"/>
    <cellStyle name="Nota 6 2 3 2 4" xfId="29880"/>
    <cellStyle name="Nota 6 2 3 2 5" xfId="38021"/>
    <cellStyle name="Nota 6 2 3 2 6" xfId="58673"/>
    <cellStyle name="Nota 6 2 3 3" xfId="7364"/>
    <cellStyle name="Nota 6 2 3 3 2" xfId="15395"/>
    <cellStyle name="Nota 6 2 3 3 2 2" xfId="50520"/>
    <cellStyle name="Nota 6 2 3 3 3" xfId="23372"/>
    <cellStyle name="Nota 6 2 3 3 4" xfId="31500"/>
    <cellStyle name="Nota 6 2 3 3 5" xfId="39641"/>
    <cellStyle name="Nota 6 2 3 3 6" xfId="58674"/>
    <cellStyle name="Nota 6 2 3 4" xfId="7365"/>
    <cellStyle name="Nota 6 2 3 4 2" xfId="16887"/>
    <cellStyle name="Nota 6 2 3 4 2 2" xfId="52012"/>
    <cellStyle name="Nota 6 2 3 4 3" xfId="24996"/>
    <cellStyle name="Nota 6 2 3 4 4" xfId="33124"/>
    <cellStyle name="Nota 6 2 3 4 5" xfId="41265"/>
    <cellStyle name="Nota 6 2 3 4 6" xfId="58675"/>
    <cellStyle name="Nota 6 2 3 5" xfId="7366"/>
    <cellStyle name="Nota 6 2 3 5 2" xfId="12433"/>
    <cellStyle name="Nota 6 2 3 5 2 2" xfId="47558"/>
    <cellStyle name="Nota 6 2 3 5 3" xfId="20136"/>
    <cellStyle name="Nota 6 2 3 5 4" xfId="28264"/>
    <cellStyle name="Nota 6 2 3 5 5" xfId="36405"/>
    <cellStyle name="Nota 6 2 3 5 6" xfId="58676"/>
    <cellStyle name="Nota 6 2 3 6" xfId="10903"/>
    <cellStyle name="Nota 6 2 3 6 2" xfId="46056"/>
    <cellStyle name="Nota 6 2 3 7" xfId="18500"/>
    <cellStyle name="Nota 6 2 3 8" xfId="26628"/>
    <cellStyle name="Nota 6 2 3 9" xfId="34769"/>
    <cellStyle name="Nota 6 2 4" xfId="7367"/>
    <cellStyle name="Nota 6 2 4 2" xfId="13174"/>
    <cellStyle name="Nota 6 2 4 2 2" xfId="48299"/>
    <cellStyle name="Nota 6 2 4 3" xfId="20943"/>
    <cellStyle name="Nota 6 2 4 4" xfId="29071"/>
    <cellStyle name="Nota 6 2 4 5" xfId="37212"/>
    <cellStyle name="Nota 6 2 4 6" xfId="58677"/>
    <cellStyle name="Nota 6 2 5" xfId="7368"/>
    <cellStyle name="Nota 6 2 5 2" xfId="14652"/>
    <cellStyle name="Nota 6 2 5 2 2" xfId="49777"/>
    <cellStyle name="Nota 6 2 5 3" xfId="22563"/>
    <cellStyle name="Nota 6 2 5 4" xfId="30691"/>
    <cellStyle name="Nota 6 2 5 5" xfId="38832"/>
    <cellStyle name="Nota 6 2 5 6" xfId="58678"/>
    <cellStyle name="Nota 6 2 6" xfId="7369"/>
    <cellStyle name="Nota 6 2 6 2" xfId="16144"/>
    <cellStyle name="Nota 6 2 6 2 2" xfId="51269"/>
    <cellStyle name="Nota 6 2 6 3" xfId="24187"/>
    <cellStyle name="Nota 6 2 6 4" xfId="32315"/>
    <cellStyle name="Nota 6 2 6 5" xfId="40456"/>
    <cellStyle name="Nota 6 2 6 6" xfId="58679"/>
    <cellStyle name="Nota 6 2 7" xfId="7370"/>
    <cellStyle name="Nota 6 2 7 2" xfId="11676"/>
    <cellStyle name="Nota 6 2 7 2 2" xfId="46813"/>
    <cellStyle name="Nota 6 2 7 3" xfId="19327"/>
    <cellStyle name="Nota 6 2 7 4" xfId="27455"/>
    <cellStyle name="Nota 6 2 7 5" xfId="35596"/>
    <cellStyle name="Nota 6 2 7 6" xfId="58680"/>
    <cellStyle name="Nota 6 2 8" xfId="7371"/>
    <cellStyle name="Nota 6 2 8 2" xfId="58681"/>
    <cellStyle name="Nota 6 2 9" xfId="7360"/>
    <cellStyle name="Nota 6 3" xfId="329"/>
    <cellStyle name="Nota 6 3 2" xfId="7372"/>
    <cellStyle name="Nota 6 3 3" xfId="58682"/>
    <cellStyle name="Nota 6 4" xfId="330"/>
    <cellStyle name="Nota 6 4 2" xfId="331"/>
    <cellStyle name="Nota 6 4 2 2" xfId="7375"/>
    <cellStyle name="Nota 6 4 2 2 2" xfId="11120"/>
    <cellStyle name="Nota 6 4 2 2 3" xfId="58685"/>
    <cellStyle name="Nota 6 4 2 3" xfId="7374"/>
    <cellStyle name="Nota 6 4 2 4" xfId="58684"/>
    <cellStyle name="Nota 6 4 3" xfId="7373"/>
    <cellStyle name="Nota 6 4 4" xfId="58683"/>
    <cellStyle name="Nota 6 5" xfId="7376"/>
    <cellStyle name="Nota 6 6" xfId="7359"/>
    <cellStyle name="Nota 6 7" xfId="58669"/>
    <cellStyle name="Nota 6 8" xfId="61014"/>
    <cellStyle name="Nota 6 9" xfId="61471"/>
    <cellStyle name="Nota 7" xfId="7377"/>
    <cellStyle name="Nota 7 10" xfId="34002"/>
    <cellStyle name="Nota 7 11" xfId="58686"/>
    <cellStyle name="Nota 7 12" xfId="61027"/>
    <cellStyle name="Nota 7 13" xfId="61484"/>
    <cellStyle name="Nota 7 14" xfId="61691"/>
    <cellStyle name="Nota 7 2" xfId="7378"/>
    <cellStyle name="Nota 7 2 10" xfId="58687"/>
    <cellStyle name="Nota 7 2 2" xfId="7379"/>
    <cellStyle name="Nota 7 2 2 2" xfId="13943"/>
    <cellStyle name="Nota 7 2 2 2 2" xfId="49068"/>
    <cellStyle name="Nota 7 2 2 3" xfId="21794"/>
    <cellStyle name="Nota 7 2 2 4" xfId="29922"/>
    <cellStyle name="Nota 7 2 2 5" xfId="38063"/>
    <cellStyle name="Nota 7 2 2 6" xfId="58688"/>
    <cellStyle name="Nota 7 2 3" xfId="7380"/>
    <cellStyle name="Nota 7 2 3 2" xfId="15431"/>
    <cellStyle name="Nota 7 2 3 2 2" xfId="50556"/>
    <cellStyle name="Nota 7 2 3 3" xfId="23414"/>
    <cellStyle name="Nota 7 2 3 4" xfId="31542"/>
    <cellStyle name="Nota 7 2 3 5" xfId="39683"/>
    <cellStyle name="Nota 7 2 3 6" xfId="58689"/>
    <cellStyle name="Nota 7 2 4" xfId="7381"/>
    <cellStyle name="Nota 7 2 4 2" xfId="16923"/>
    <cellStyle name="Nota 7 2 4 2 2" xfId="52048"/>
    <cellStyle name="Nota 7 2 4 3" xfId="25038"/>
    <cellStyle name="Nota 7 2 4 4" xfId="33166"/>
    <cellStyle name="Nota 7 2 4 5" xfId="41307"/>
    <cellStyle name="Nota 7 2 4 6" xfId="58690"/>
    <cellStyle name="Nota 7 2 5" xfId="7382"/>
    <cellStyle name="Nota 7 2 5 2" xfId="12469"/>
    <cellStyle name="Nota 7 2 5 2 2" xfId="47594"/>
    <cellStyle name="Nota 7 2 5 3" xfId="20178"/>
    <cellStyle name="Nota 7 2 5 4" xfId="28306"/>
    <cellStyle name="Nota 7 2 5 5" xfId="36447"/>
    <cellStyle name="Nota 7 2 5 6" xfId="58691"/>
    <cellStyle name="Nota 7 2 6" xfId="10939"/>
    <cellStyle name="Nota 7 2 6 2" xfId="46092"/>
    <cellStyle name="Nota 7 2 7" xfId="18542"/>
    <cellStyle name="Nota 7 2 8" xfId="26670"/>
    <cellStyle name="Nota 7 2 9" xfId="34811"/>
    <cellStyle name="Nota 7 3" xfId="7383"/>
    <cellStyle name="Nota 7 3 2" xfId="13210"/>
    <cellStyle name="Nota 7 3 2 2" xfId="48335"/>
    <cellStyle name="Nota 7 3 3" xfId="20985"/>
    <cellStyle name="Nota 7 3 4" xfId="29113"/>
    <cellStyle name="Nota 7 3 5" xfId="37254"/>
    <cellStyle name="Nota 7 3 6" xfId="58692"/>
    <cellStyle name="Nota 7 4" xfId="7384"/>
    <cellStyle name="Nota 7 4 2" xfId="14688"/>
    <cellStyle name="Nota 7 4 2 2" xfId="49813"/>
    <cellStyle name="Nota 7 4 3" xfId="22605"/>
    <cellStyle name="Nota 7 4 4" xfId="30733"/>
    <cellStyle name="Nota 7 4 5" xfId="38874"/>
    <cellStyle name="Nota 7 4 6" xfId="58693"/>
    <cellStyle name="Nota 7 5" xfId="7385"/>
    <cellStyle name="Nota 7 5 2" xfId="16180"/>
    <cellStyle name="Nota 7 5 2 2" xfId="51305"/>
    <cellStyle name="Nota 7 5 3" xfId="24229"/>
    <cellStyle name="Nota 7 5 4" xfId="32357"/>
    <cellStyle name="Nota 7 5 5" xfId="40498"/>
    <cellStyle name="Nota 7 5 6" xfId="58694"/>
    <cellStyle name="Nota 7 6" xfId="7386"/>
    <cellStyle name="Nota 7 6 2" xfId="11712"/>
    <cellStyle name="Nota 7 6 2 2" xfId="46849"/>
    <cellStyle name="Nota 7 6 3" xfId="19369"/>
    <cellStyle name="Nota 7 6 4" xfId="27497"/>
    <cellStyle name="Nota 7 6 5" xfId="35638"/>
    <cellStyle name="Nota 7 6 6" xfId="58695"/>
    <cellStyle name="Nota 7 7" xfId="10189"/>
    <cellStyle name="Nota 7 7 2" xfId="45355"/>
    <cellStyle name="Nota 7 8" xfId="17733"/>
    <cellStyle name="Nota 7 9" xfId="25861"/>
    <cellStyle name="Nota 8" xfId="52267"/>
    <cellStyle name="Nota 8 2" xfId="61041"/>
    <cellStyle name="Nota 8 3" xfId="61498"/>
    <cellStyle name="Nota 8 4" xfId="61705"/>
    <cellStyle name="Nota 9" xfId="60824"/>
    <cellStyle name="Nota 9 2" xfId="61057"/>
    <cellStyle name="Nota 9 3" xfId="61514"/>
    <cellStyle name="Nota 9 4" xfId="61721"/>
    <cellStyle name="Note" xfId="332"/>
    <cellStyle name="Note 2" xfId="7387"/>
    <cellStyle name="Note 3" xfId="58696"/>
    <cellStyle name="Output" xfId="333"/>
    <cellStyle name="Output 2" xfId="7388"/>
    <cellStyle name="Output 3" xfId="58697"/>
    <cellStyle name="Percentual" xfId="60903"/>
    <cellStyle name="Ponto" xfId="60904"/>
    <cellStyle name="Porcentagem 2" xfId="334"/>
    <cellStyle name="Porcentagem 2 10" xfId="7390"/>
    <cellStyle name="Porcentagem 2 10 10" xfId="34225"/>
    <cellStyle name="Porcentagem 2 10 11" xfId="58699"/>
    <cellStyle name="Porcentagem 2 10 2" xfId="7391"/>
    <cellStyle name="Porcentagem 2 10 2 2" xfId="11954"/>
    <cellStyle name="Porcentagem 2 10 2 2 2" xfId="47087"/>
    <cellStyle name="Porcentagem 2 10 2 3" xfId="19629"/>
    <cellStyle name="Porcentagem 2 10 2 4" xfId="27757"/>
    <cellStyle name="Porcentagem 2 10 2 5" xfId="35898"/>
    <cellStyle name="Porcentagem 2 10 2 6" xfId="58700"/>
    <cellStyle name="Porcentagem 2 10 3" xfId="7392"/>
    <cellStyle name="Porcentagem 2 10 3 2" xfId="13410"/>
    <cellStyle name="Porcentagem 2 10 3 2 2" xfId="48535"/>
    <cellStyle name="Porcentagem 2 10 3 3" xfId="21208"/>
    <cellStyle name="Porcentagem 2 10 3 4" xfId="29336"/>
    <cellStyle name="Porcentagem 2 10 3 5" xfId="37477"/>
    <cellStyle name="Porcentagem 2 10 3 6" xfId="58701"/>
    <cellStyle name="Porcentagem 2 10 4" xfId="7393"/>
    <cellStyle name="Porcentagem 2 10 4 2" xfId="14893"/>
    <cellStyle name="Porcentagem 2 10 4 2 2" xfId="50018"/>
    <cellStyle name="Porcentagem 2 10 4 3" xfId="22828"/>
    <cellStyle name="Porcentagem 2 10 4 4" xfId="30956"/>
    <cellStyle name="Porcentagem 2 10 4 5" xfId="39097"/>
    <cellStyle name="Porcentagem 2 10 4 6" xfId="58702"/>
    <cellStyle name="Porcentagem 2 10 5" xfId="7394"/>
    <cellStyle name="Porcentagem 2 10 5 2" xfId="16385"/>
    <cellStyle name="Porcentagem 2 10 5 2 2" xfId="51510"/>
    <cellStyle name="Porcentagem 2 10 5 3" xfId="24452"/>
    <cellStyle name="Porcentagem 2 10 5 4" xfId="32580"/>
    <cellStyle name="Porcentagem 2 10 5 5" xfId="40721"/>
    <cellStyle name="Porcentagem 2 10 5 6" xfId="58703"/>
    <cellStyle name="Porcentagem 2 10 6" xfId="7395"/>
    <cellStyle name="Porcentagem 2 10 6 2" xfId="11181"/>
    <cellStyle name="Porcentagem 2 10 6 2 2" xfId="46321"/>
    <cellStyle name="Porcentagem 2 10 6 3" xfId="18795"/>
    <cellStyle name="Porcentagem 2 10 6 4" xfId="26923"/>
    <cellStyle name="Porcentagem 2 10 6 5" xfId="35064"/>
    <cellStyle name="Porcentagem 2 10 6 6" xfId="58704"/>
    <cellStyle name="Porcentagem 2 10 7" xfId="10401"/>
    <cellStyle name="Porcentagem 2 10 7 2" xfId="45554"/>
    <cellStyle name="Porcentagem 2 10 8" xfId="17956"/>
    <cellStyle name="Porcentagem 2 10 9" xfId="26084"/>
    <cellStyle name="Porcentagem 2 11" xfId="7396"/>
    <cellStyle name="Porcentagem 2 11 2" xfId="11941"/>
    <cellStyle name="Porcentagem 2 11 2 2" xfId="47075"/>
    <cellStyle name="Porcentagem 2 11 3" xfId="19617"/>
    <cellStyle name="Porcentagem 2 11 4" xfId="27745"/>
    <cellStyle name="Porcentagem 2 11 5" xfId="35886"/>
    <cellStyle name="Porcentagem 2 11 6" xfId="58705"/>
    <cellStyle name="Porcentagem 2 12" xfId="7397"/>
    <cellStyle name="Porcentagem 2 12 2" xfId="12672"/>
    <cellStyle name="Porcentagem 2 12 2 2" xfId="47797"/>
    <cellStyle name="Porcentagem 2 12 3" xfId="20399"/>
    <cellStyle name="Porcentagem 2 12 4" xfId="28527"/>
    <cellStyle name="Porcentagem 2 12 5" xfId="36668"/>
    <cellStyle name="Porcentagem 2 12 6" xfId="58706"/>
    <cellStyle name="Porcentagem 2 13" xfId="7398"/>
    <cellStyle name="Porcentagem 2 13 2" xfId="14150"/>
    <cellStyle name="Porcentagem 2 13 2 2" xfId="49275"/>
    <cellStyle name="Porcentagem 2 13 3" xfId="22019"/>
    <cellStyle name="Porcentagem 2 13 4" xfId="30147"/>
    <cellStyle name="Porcentagem 2 13 5" xfId="38288"/>
    <cellStyle name="Porcentagem 2 13 6" xfId="58707"/>
    <cellStyle name="Porcentagem 2 14" xfId="7399"/>
    <cellStyle name="Porcentagem 2 14 2" xfId="15642"/>
    <cellStyle name="Porcentagem 2 14 2 2" xfId="50767"/>
    <cellStyle name="Porcentagem 2 14 3" xfId="23643"/>
    <cellStyle name="Porcentagem 2 14 4" xfId="31771"/>
    <cellStyle name="Porcentagem 2 14 5" xfId="39912"/>
    <cellStyle name="Porcentagem 2 14 6" xfId="58708"/>
    <cellStyle name="Porcentagem 2 15" xfId="7400"/>
    <cellStyle name="Porcentagem 2 15 2" xfId="11158"/>
    <cellStyle name="Porcentagem 2 15 2 2" xfId="46298"/>
    <cellStyle name="Porcentagem 2 15 3" xfId="18770"/>
    <cellStyle name="Porcentagem 2 15 4" xfId="26898"/>
    <cellStyle name="Porcentagem 2 15 5" xfId="35039"/>
    <cellStyle name="Porcentagem 2 15 6" xfId="58709"/>
    <cellStyle name="Porcentagem 2 16" xfId="7389"/>
    <cellStyle name="Porcentagem 2 17" xfId="2717"/>
    <cellStyle name="Porcentagem 2 17 2" xfId="43415"/>
    <cellStyle name="Porcentagem 2 18" xfId="17147"/>
    <cellStyle name="Porcentagem 2 19" xfId="25275"/>
    <cellStyle name="Porcentagem 2 2" xfId="335"/>
    <cellStyle name="Porcentagem 2 2 10" xfId="7402"/>
    <cellStyle name="Porcentagem 2 2 10 2" xfId="12667"/>
    <cellStyle name="Porcentagem 2 2 10 2 2" xfId="47792"/>
    <cellStyle name="Porcentagem 2 2 10 3" xfId="20394"/>
    <cellStyle name="Porcentagem 2 2 10 4" xfId="28522"/>
    <cellStyle name="Porcentagem 2 2 10 5" xfId="36663"/>
    <cellStyle name="Porcentagem 2 2 10 6" xfId="58711"/>
    <cellStyle name="Porcentagem 2 2 11" xfId="7403"/>
    <cellStyle name="Porcentagem 2 2 11 2" xfId="14145"/>
    <cellStyle name="Porcentagem 2 2 11 2 2" xfId="49270"/>
    <cellStyle name="Porcentagem 2 2 11 3" xfId="22014"/>
    <cellStyle name="Porcentagem 2 2 11 4" xfId="30142"/>
    <cellStyle name="Porcentagem 2 2 11 5" xfId="38283"/>
    <cellStyle name="Porcentagem 2 2 11 6" xfId="58712"/>
    <cellStyle name="Porcentagem 2 2 12" xfId="7404"/>
    <cellStyle name="Porcentagem 2 2 12 2" xfId="15637"/>
    <cellStyle name="Porcentagem 2 2 12 2 2" xfId="50762"/>
    <cellStyle name="Porcentagem 2 2 12 3" xfId="23638"/>
    <cellStyle name="Porcentagem 2 2 12 4" xfId="31766"/>
    <cellStyle name="Porcentagem 2 2 12 5" xfId="39907"/>
    <cellStyle name="Porcentagem 2 2 12 6" xfId="58713"/>
    <cellStyle name="Porcentagem 2 2 13" xfId="7405"/>
    <cellStyle name="Porcentagem 2 2 13 2" xfId="11176"/>
    <cellStyle name="Porcentagem 2 2 13 2 2" xfId="46316"/>
    <cellStyle name="Porcentagem 2 2 13 3" xfId="18790"/>
    <cellStyle name="Porcentagem 2 2 13 4" xfId="26918"/>
    <cellStyle name="Porcentagem 2 2 13 5" xfId="35059"/>
    <cellStyle name="Porcentagem 2 2 13 6" xfId="58714"/>
    <cellStyle name="Porcentagem 2 2 14" xfId="7401"/>
    <cellStyle name="Porcentagem 2 2 15" xfId="3635"/>
    <cellStyle name="Porcentagem 2 2 15 2" xfId="44001"/>
    <cellStyle name="Porcentagem 2 2 16" xfId="17142"/>
    <cellStyle name="Porcentagem 2 2 17" xfId="25270"/>
    <cellStyle name="Porcentagem 2 2 18" xfId="33398"/>
    <cellStyle name="Porcentagem 2 2 19" xfId="58710"/>
    <cellStyle name="Porcentagem 2 2 2" xfId="336"/>
    <cellStyle name="Porcentagem 2 2 2 10" xfId="7407"/>
    <cellStyle name="Porcentagem 2 2 2 10 2" xfId="11195"/>
    <cellStyle name="Porcentagem 2 2 2 10 2 2" xfId="46334"/>
    <cellStyle name="Porcentagem 2 2 2 10 3" xfId="18808"/>
    <cellStyle name="Porcentagem 2 2 2 10 4" xfId="26936"/>
    <cellStyle name="Porcentagem 2 2 2 10 5" xfId="35077"/>
    <cellStyle name="Porcentagem 2 2 2 10 6" xfId="58716"/>
    <cellStyle name="Porcentagem 2 2 2 11" xfId="7408"/>
    <cellStyle name="Porcentagem 2 2 2 11 2" xfId="58717"/>
    <cellStyle name="Porcentagem 2 2 2 12" xfId="7406"/>
    <cellStyle name="Porcentagem 2 2 2 13" xfId="1509"/>
    <cellStyle name="Porcentagem 2 2 2 13 2" xfId="42547"/>
    <cellStyle name="Porcentagem 2 2 2 14" xfId="17160"/>
    <cellStyle name="Porcentagem 2 2 2 15" xfId="25288"/>
    <cellStyle name="Porcentagem 2 2 2 16" xfId="33416"/>
    <cellStyle name="Porcentagem 2 2 2 17" xfId="58715"/>
    <cellStyle name="Porcentagem 2 2 2 2" xfId="7409"/>
    <cellStyle name="Porcentagem 2 2 2 2 10" xfId="17179"/>
    <cellStyle name="Porcentagem 2 2 2 2 11" xfId="25307"/>
    <cellStyle name="Porcentagem 2 2 2 2 12" xfId="33435"/>
    <cellStyle name="Porcentagem 2 2 2 2 13" xfId="58718"/>
    <cellStyle name="Porcentagem 2 2 2 2 2" xfId="7410"/>
    <cellStyle name="Porcentagem 2 2 2 2 2 10" xfId="25353"/>
    <cellStyle name="Porcentagem 2 2 2 2 2 11" xfId="33481"/>
    <cellStyle name="Porcentagem 2 2 2 2 2 12" xfId="58719"/>
    <cellStyle name="Porcentagem 2 2 2 2 2 2" xfId="7411"/>
    <cellStyle name="Porcentagem 2 2 2 2 2 2 10" xfId="33793"/>
    <cellStyle name="Porcentagem 2 2 2 2 2 2 11" xfId="58720"/>
    <cellStyle name="Porcentagem 2 2 2 2 2 2 2" xfId="7412"/>
    <cellStyle name="Porcentagem 2 2 2 2 2 2 2 10" xfId="58721"/>
    <cellStyle name="Porcentagem 2 2 2 2 2 2 2 2" xfId="7413"/>
    <cellStyle name="Porcentagem 2 2 2 2 2 2 2 2 2" xfId="13758"/>
    <cellStyle name="Porcentagem 2 2 2 2 2 2 2 2 2 2" xfId="48883"/>
    <cellStyle name="Porcentagem 2 2 2 2 2 2 2 2 3" xfId="21585"/>
    <cellStyle name="Porcentagem 2 2 2 2 2 2 2 2 4" xfId="29713"/>
    <cellStyle name="Porcentagem 2 2 2 2 2 2 2 2 5" xfId="37854"/>
    <cellStyle name="Porcentagem 2 2 2 2 2 2 2 2 6" xfId="58722"/>
    <cellStyle name="Porcentagem 2 2 2 2 2 2 2 3" xfId="7414"/>
    <cellStyle name="Porcentagem 2 2 2 2 2 2 2 3 2" xfId="15246"/>
    <cellStyle name="Porcentagem 2 2 2 2 2 2 2 3 2 2" xfId="50371"/>
    <cellStyle name="Porcentagem 2 2 2 2 2 2 2 3 3" xfId="23205"/>
    <cellStyle name="Porcentagem 2 2 2 2 2 2 2 3 4" xfId="31333"/>
    <cellStyle name="Porcentagem 2 2 2 2 2 2 2 3 5" xfId="39474"/>
    <cellStyle name="Porcentagem 2 2 2 2 2 2 2 3 6" xfId="58723"/>
    <cellStyle name="Porcentagem 2 2 2 2 2 2 2 4" xfId="7415"/>
    <cellStyle name="Porcentagem 2 2 2 2 2 2 2 4 2" xfId="16738"/>
    <cellStyle name="Porcentagem 2 2 2 2 2 2 2 4 2 2" xfId="51863"/>
    <cellStyle name="Porcentagem 2 2 2 2 2 2 2 4 3" xfId="24829"/>
    <cellStyle name="Porcentagem 2 2 2 2 2 2 2 4 4" xfId="32957"/>
    <cellStyle name="Porcentagem 2 2 2 2 2 2 2 4 5" xfId="41098"/>
    <cellStyle name="Porcentagem 2 2 2 2 2 2 2 4 6" xfId="58724"/>
    <cellStyle name="Porcentagem 2 2 2 2 2 2 2 5" xfId="7416"/>
    <cellStyle name="Porcentagem 2 2 2 2 2 2 2 5 2" xfId="12284"/>
    <cellStyle name="Porcentagem 2 2 2 2 2 2 2 5 2 2" xfId="47409"/>
    <cellStyle name="Porcentagem 2 2 2 2 2 2 2 5 3" xfId="19969"/>
    <cellStyle name="Porcentagem 2 2 2 2 2 2 2 5 4" xfId="28097"/>
    <cellStyle name="Porcentagem 2 2 2 2 2 2 2 5 5" xfId="36238"/>
    <cellStyle name="Porcentagem 2 2 2 2 2 2 2 5 6" xfId="58725"/>
    <cellStyle name="Porcentagem 2 2 2 2 2 2 2 6" xfId="10754"/>
    <cellStyle name="Porcentagem 2 2 2 2 2 2 2 6 2" xfId="45907"/>
    <cellStyle name="Porcentagem 2 2 2 2 2 2 2 7" xfId="18333"/>
    <cellStyle name="Porcentagem 2 2 2 2 2 2 2 8" xfId="26461"/>
    <cellStyle name="Porcentagem 2 2 2 2 2 2 2 9" xfId="34602"/>
    <cellStyle name="Porcentagem 2 2 2 2 2 2 3" xfId="7417"/>
    <cellStyle name="Porcentagem 2 2 2 2 2 2 3 2" xfId="13025"/>
    <cellStyle name="Porcentagem 2 2 2 2 2 2 3 2 2" xfId="48150"/>
    <cellStyle name="Porcentagem 2 2 2 2 2 2 3 3" xfId="20776"/>
    <cellStyle name="Porcentagem 2 2 2 2 2 2 3 4" xfId="28904"/>
    <cellStyle name="Porcentagem 2 2 2 2 2 2 3 5" xfId="37045"/>
    <cellStyle name="Porcentagem 2 2 2 2 2 2 3 6" xfId="58726"/>
    <cellStyle name="Porcentagem 2 2 2 2 2 2 4" xfId="7418"/>
    <cellStyle name="Porcentagem 2 2 2 2 2 2 4 2" xfId="14503"/>
    <cellStyle name="Porcentagem 2 2 2 2 2 2 4 2 2" xfId="49628"/>
    <cellStyle name="Porcentagem 2 2 2 2 2 2 4 3" xfId="22396"/>
    <cellStyle name="Porcentagem 2 2 2 2 2 2 4 4" xfId="30524"/>
    <cellStyle name="Porcentagem 2 2 2 2 2 2 4 5" xfId="38665"/>
    <cellStyle name="Porcentagem 2 2 2 2 2 2 4 6" xfId="58727"/>
    <cellStyle name="Porcentagem 2 2 2 2 2 2 5" xfId="7419"/>
    <cellStyle name="Porcentagem 2 2 2 2 2 2 5 2" xfId="15995"/>
    <cellStyle name="Porcentagem 2 2 2 2 2 2 5 2 2" xfId="51120"/>
    <cellStyle name="Porcentagem 2 2 2 2 2 2 5 3" xfId="24020"/>
    <cellStyle name="Porcentagem 2 2 2 2 2 2 5 4" xfId="32148"/>
    <cellStyle name="Porcentagem 2 2 2 2 2 2 5 5" xfId="40289"/>
    <cellStyle name="Porcentagem 2 2 2 2 2 2 5 6" xfId="58728"/>
    <cellStyle name="Porcentagem 2 2 2 2 2 2 6" xfId="7420"/>
    <cellStyle name="Porcentagem 2 2 2 2 2 2 6 2" xfId="11527"/>
    <cellStyle name="Porcentagem 2 2 2 2 2 2 6 2 2" xfId="46664"/>
    <cellStyle name="Porcentagem 2 2 2 2 2 2 6 3" xfId="19160"/>
    <cellStyle name="Porcentagem 2 2 2 2 2 2 6 4" xfId="27288"/>
    <cellStyle name="Porcentagem 2 2 2 2 2 2 6 5" xfId="35429"/>
    <cellStyle name="Porcentagem 2 2 2 2 2 2 6 6" xfId="58729"/>
    <cellStyle name="Porcentagem 2 2 2 2 2 2 7" xfId="9983"/>
    <cellStyle name="Porcentagem 2 2 2 2 2 2 7 2" xfId="45172"/>
    <cellStyle name="Porcentagem 2 2 2 2 2 2 8" xfId="17524"/>
    <cellStyle name="Porcentagem 2 2 2 2 2 2 9" xfId="25652"/>
    <cellStyle name="Porcentagem 2 2 2 2 2 3" xfId="7421"/>
    <cellStyle name="Porcentagem 2 2 2 2 2 3 10" xfId="58730"/>
    <cellStyle name="Porcentagem 2 2 2 2 2 3 2" xfId="7422"/>
    <cellStyle name="Porcentagem 2 2 2 2 2 3 2 2" xfId="13488"/>
    <cellStyle name="Porcentagem 2 2 2 2 2 3 2 2 2" xfId="48613"/>
    <cellStyle name="Porcentagem 2 2 2 2 2 3 2 3" xfId="21286"/>
    <cellStyle name="Porcentagem 2 2 2 2 2 3 2 4" xfId="29414"/>
    <cellStyle name="Porcentagem 2 2 2 2 2 3 2 5" xfId="37555"/>
    <cellStyle name="Porcentagem 2 2 2 2 2 3 2 6" xfId="58731"/>
    <cellStyle name="Porcentagem 2 2 2 2 2 3 3" xfId="7423"/>
    <cellStyle name="Porcentagem 2 2 2 2 2 3 3 2" xfId="14971"/>
    <cellStyle name="Porcentagem 2 2 2 2 2 3 3 2 2" xfId="50096"/>
    <cellStyle name="Porcentagem 2 2 2 2 2 3 3 3" xfId="22906"/>
    <cellStyle name="Porcentagem 2 2 2 2 2 3 3 4" xfId="31034"/>
    <cellStyle name="Porcentagem 2 2 2 2 2 3 3 5" xfId="39175"/>
    <cellStyle name="Porcentagem 2 2 2 2 2 3 3 6" xfId="58732"/>
    <cellStyle name="Porcentagem 2 2 2 2 2 3 4" xfId="7424"/>
    <cellStyle name="Porcentagem 2 2 2 2 2 3 4 2" xfId="16463"/>
    <cellStyle name="Porcentagem 2 2 2 2 2 3 4 2 2" xfId="51588"/>
    <cellStyle name="Porcentagem 2 2 2 2 2 3 4 3" xfId="24530"/>
    <cellStyle name="Porcentagem 2 2 2 2 2 3 4 4" xfId="32658"/>
    <cellStyle name="Porcentagem 2 2 2 2 2 3 4 5" xfId="40799"/>
    <cellStyle name="Porcentagem 2 2 2 2 2 3 4 6" xfId="58733"/>
    <cellStyle name="Porcentagem 2 2 2 2 2 3 5" xfId="7425"/>
    <cellStyle name="Porcentagem 2 2 2 2 2 3 5 2" xfId="12034"/>
    <cellStyle name="Porcentagem 2 2 2 2 2 3 5 2 2" xfId="47165"/>
    <cellStyle name="Porcentagem 2 2 2 2 2 3 5 3" xfId="19707"/>
    <cellStyle name="Porcentagem 2 2 2 2 2 3 5 4" xfId="27835"/>
    <cellStyle name="Porcentagem 2 2 2 2 2 3 5 5" xfId="35976"/>
    <cellStyle name="Porcentagem 2 2 2 2 2 3 5 6" xfId="58734"/>
    <cellStyle name="Porcentagem 2 2 2 2 2 3 6" xfId="10479"/>
    <cellStyle name="Porcentagem 2 2 2 2 2 3 6 2" xfId="45632"/>
    <cellStyle name="Porcentagem 2 2 2 2 2 3 7" xfId="18034"/>
    <cellStyle name="Porcentagem 2 2 2 2 2 3 8" xfId="26162"/>
    <cellStyle name="Porcentagem 2 2 2 2 2 3 9" xfId="34303"/>
    <cellStyle name="Porcentagem 2 2 2 2 2 4" xfId="7426"/>
    <cellStyle name="Porcentagem 2 2 2 2 2 4 2" xfId="12750"/>
    <cellStyle name="Porcentagem 2 2 2 2 2 4 2 2" xfId="47875"/>
    <cellStyle name="Porcentagem 2 2 2 2 2 4 3" xfId="20477"/>
    <cellStyle name="Porcentagem 2 2 2 2 2 4 4" xfId="28605"/>
    <cellStyle name="Porcentagem 2 2 2 2 2 4 5" xfId="36746"/>
    <cellStyle name="Porcentagem 2 2 2 2 2 4 6" xfId="58735"/>
    <cellStyle name="Porcentagem 2 2 2 2 2 5" xfId="7427"/>
    <cellStyle name="Porcentagem 2 2 2 2 2 5 2" xfId="14228"/>
    <cellStyle name="Porcentagem 2 2 2 2 2 5 2 2" xfId="49353"/>
    <cellStyle name="Porcentagem 2 2 2 2 2 5 3" xfId="22097"/>
    <cellStyle name="Porcentagem 2 2 2 2 2 5 4" xfId="30225"/>
    <cellStyle name="Porcentagem 2 2 2 2 2 5 5" xfId="38366"/>
    <cellStyle name="Porcentagem 2 2 2 2 2 5 6" xfId="58736"/>
    <cellStyle name="Porcentagem 2 2 2 2 2 6" xfId="7428"/>
    <cellStyle name="Porcentagem 2 2 2 2 2 6 2" xfId="15720"/>
    <cellStyle name="Porcentagem 2 2 2 2 2 6 2 2" xfId="50845"/>
    <cellStyle name="Porcentagem 2 2 2 2 2 6 3" xfId="23721"/>
    <cellStyle name="Porcentagem 2 2 2 2 2 6 4" xfId="31849"/>
    <cellStyle name="Porcentagem 2 2 2 2 2 6 5" xfId="39990"/>
    <cellStyle name="Porcentagem 2 2 2 2 2 6 6" xfId="58737"/>
    <cellStyle name="Porcentagem 2 2 2 2 2 7" xfId="7429"/>
    <cellStyle name="Porcentagem 2 2 2 2 2 7 2" xfId="11260"/>
    <cellStyle name="Porcentagem 2 2 2 2 2 7 2 2" xfId="46399"/>
    <cellStyle name="Porcentagem 2 2 2 2 2 7 3" xfId="18873"/>
    <cellStyle name="Porcentagem 2 2 2 2 2 7 4" xfId="27001"/>
    <cellStyle name="Porcentagem 2 2 2 2 2 7 5" xfId="35142"/>
    <cellStyle name="Porcentagem 2 2 2 2 2 7 6" xfId="58738"/>
    <cellStyle name="Porcentagem 2 2 2 2 2 8" xfId="9616"/>
    <cellStyle name="Porcentagem 2 2 2 2 2 8 2" xfId="44898"/>
    <cellStyle name="Porcentagem 2 2 2 2 2 9" xfId="17225"/>
    <cellStyle name="Porcentagem 2 2 2 2 3" xfId="7430"/>
    <cellStyle name="Porcentagem 2 2 2 2 3 10" xfId="33747"/>
    <cellStyle name="Porcentagem 2 2 2 2 3 11" xfId="58739"/>
    <cellStyle name="Porcentagem 2 2 2 2 3 2" xfId="7431"/>
    <cellStyle name="Porcentagem 2 2 2 2 3 2 10" xfId="58740"/>
    <cellStyle name="Porcentagem 2 2 2 2 3 2 2" xfId="7432"/>
    <cellStyle name="Porcentagem 2 2 2 2 3 2 2 2" xfId="13712"/>
    <cellStyle name="Porcentagem 2 2 2 2 3 2 2 2 2" xfId="48837"/>
    <cellStyle name="Porcentagem 2 2 2 2 3 2 2 3" xfId="21539"/>
    <cellStyle name="Porcentagem 2 2 2 2 3 2 2 4" xfId="29667"/>
    <cellStyle name="Porcentagem 2 2 2 2 3 2 2 5" xfId="37808"/>
    <cellStyle name="Porcentagem 2 2 2 2 3 2 2 6" xfId="58741"/>
    <cellStyle name="Porcentagem 2 2 2 2 3 2 3" xfId="7433"/>
    <cellStyle name="Porcentagem 2 2 2 2 3 2 3 2" xfId="15200"/>
    <cellStyle name="Porcentagem 2 2 2 2 3 2 3 2 2" xfId="50325"/>
    <cellStyle name="Porcentagem 2 2 2 2 3 2 3 3" xfId="23159"/>
    <cellStyle name="Porcentagem 2 2 2 2 3 2 3 4" xfId="31287"/>
    <cellStyle name="Porcentagem 2 2 2 2 3 2 3 5" xfId="39428"/>
    <cellStyle name="Porcentagem 2 2 2 2 3 2 3 6" xfId="58742"/>
    <cellStyle name="Porcentagem 2 2 2 2 3 2 4" xfId="7434"/>
    <cellStyle name="Porcentagem 2 2 2 2 3 2 4 2" xfId="16692"/>
    <cellStyle name="Porcentagem 2 2 2 2 3 2 4 2 2" xfId="51817"/>
    <cellStyle name="Porcentagem 2 2 2 2 3 2 4 3" xfId="24783"/>
    <cellStyle name="Porcentagem 2 2 2 2 3 2 4 4" xfId="32911"/>
    <cellStyle name="Porcentagem 2 2 2 2 3 2 4 5" xfId="41052"/>
    <cellStyle name="Porcentagem 2 2 2 2 3 2 4 6" xfId="58743"/>
    <cellStyle name="Porcentagem 2 2 2 2 3 2 5" xfId="7435"/>
    <cellStyle name="Porcentagem 2 2 2 2 3 2 5 2" xfId="12238"/>
    <cellStyle name="Porcentagem 2 2 2 2 3 2 5 2 2" xfId="47363"/>
    <cellStyle name="Porcentagem 2 2 2 2 3 2 5 3" xfId="19923"/>
    <cellStyle name="Porcentagem 2 2 2 2 3 2 5 4" xfId="28051"/>
    <cellStyle name="Porcentagem 2 2 2 2 3 2 5 5" xfId="36192"/>
    <cellStyle name="Porcentagem 2 2 2 2 3 2 5 6" xfId="58744"/>
    <cellStyle name="Porcentagem 2 2 2 2 3 2 6" xfId="10708"/>
    <cellStyle name="Porcentagem 2 2 2 2 3 2 6 2" xfId="45861"/>
    <cellStyle name="Porcentagem 2 2 2 2 3 2 7" xfId="18287"/>
    <cellStyle name="Porcentagem 2 2 2 2 3 2 8" xfId="26415"/>
    <cellStyle name="Porcentagem 2 2 2 2 3 2 9" xfId="34556"/>
    <cellStyle name="Porcentagem 2 2 2 2 3 3" xfId="7436"/>
    <cellStyle name="Porcentagem 2 2 2 2 3 3 2" xfId="12979"/>
    <cellStyle name="Porcentagem 2 2 2 2 3 3 2 2" xfId="48104"/>
    <cellStyle name="Porcentagem 2 2 2 2 3 3 3" xfId="20730"/>
    <cellStyle name="Porcentagem 2 2 2 2 3 3 4" xfId="28858"/>
    <cellStyle name="Porcentagem 2 2 2 2 3 3 5" xfId="36999"/>
    <cellStyle name="Porcentagem 2 2 2 2 3 3 6" xfId="58745"/>
    <cellStyle name="Porcentagem 2 2 2 2 3 4" xfId="7437"/>
    <cellStyle name="Porcentagem 2 2 2 2 3 4 2" xfId="14457"/>
    <cellStyle name="Porcentagem 2 2 2 2 3 4 2 2" xfId="49582"/>
    <cellStyle name="Porcentagem 2 2 2 2 3 4 3" xfId="22350"/>
    <cellStyle name="Porcentagem 2 2 2 2 3 4 4" xfId="30478"/>
    <cellStyle name="Porcentagem 2 2 2 2 3 4 5" xfId="38619"/>
    <cellStyle name="Porcentagem 2 2 2 2 3 4 6" xfId="58746"/>
    <cellStyle name="Porcentagem 2 2 2 2 3 5" xfId="7438"/>
    <cellStyle name="Porcentagem 2 2 2 2 3 5 2" xfId="15949"/>
    <cellStyle name="Porcentagem 2 2 2 2 3 5 2 2" xfId="51074"/>
    <cellStyle name="Porcentagem 2 2 2 2 3 5 3" xfId="23974"/>
    <cellStyle name="Porcentagem 2 2 2 2 3 5 4" xfId="32102"/>
    <cellStyle name="Porcentagem 2 2 2 2 3 5 5" xfId="40243"/>
    <cellStyle name="Porcentagem 2 2 2 2 3 5 6" xfId="58747"/>
    <cellStyle name="Porcentagem 2 2 2 2 3 6" xfId="7439"/>
    <cellStyle name="Porcentagem 2 2 2 2 3 6 2" xfId="11481"/>
    <cellStyle name="Porcentagem 2 2 2 2 3 6 2 2" xfId="46618"/>
    <cellStyle name="Porcentagem 2 2 2 2 3 6 3" xfId="19114"/>
    <cellStyle name="Porcentagem 2 2 2 2 3 6 4" xfId="27242"/>
    <cellStyle name="Porcentagem 2 2 2 2 3 6 5" xfId="35383"/>
    <cellStyle name="Porcentagem 2 2 2 2 3 6 6" xfId="58748"/>
    <cellStyle name="Porcentagem 2 2 2 2 3 7" xfId="9937"/>
    <cellStyle name="Porcentagem 2 2 2 2 3 7 2" xfId="45126"/>
    <cellStyle name="Porcentagem 2 2 2 2 3 8" xfId="17478"/>
    <cellStyle name="Porcentagem 2 2 2 2 3 9" xfId="25606"/>
    <cellStyle name="Porcentagem 2 2 2 2 4" xfId="7440"/>
    <cellStyle name="Porcentagem 2 2 2 2 4 10" xfId="58749"/>
    <cellStyle name="Porcentagem 2 2 2 2 4 2" xfId="7441"/>
    <cellStyle name="Porcentagem 2 2 2 2 4 2 2" xfId="13442"/>
    <cellStyle name="Porcentagem 2 2 2 2 4 2 2 2" xfId="48567"/>
    <cellStyle name="Porcentagem 2 2 2 2 4 2 3" xfId="21240"/>
    <cellStyle name="Porcentagem 2 2 2 2 4 2 4" xfId="29368"/>
    <cellStyle name="Porcentagem 2 2 2 2 4 2 5" xfId="37509"/>
    <cellStyle name="Porcentagem 2 2 2 2 4 2 6" xfId="58750"/>
    <cellStyle name="Porcentagem 2 2 2 2 4 3" xfId="7442"/>
    <cellStyle name="Porcentagem 2 2 2 2 4 3 2" xfId="14925"/>
    <cellStyle name="Porcentagem 2 2 2 2 4 3 2 2" xfId="50050"/>
    <cellStyle name="Porcentagem 2 2 2 2 4 3 3" xfId="22860"/>
    <cellStyle name="Porcentagem 2 2 2 2 4 3 4" xfId="30988"/>
    <cellStyle name="Porcentagem 2 2 2 2 4 3 5" xfId="39129"/>
    <cellStyle name="Porcentagem 2 2 2 2 4 3 6" xfId="58751"/>
    <cellStyle name="Porcentagem 2 2 2 2 4 4" xfId="7443"/>
    <cellStyle name="Porcentagem 2 2 2 2 4 4 2" xfId="16417"/>
    <cellStyle name="Porcentagem 2 2 2 2 4 4 2 2" xfId="51542"/>
    <cellStyle name="Porcentagem 2 2 2 2 4 4 3" xfId="24484"/>
    <cellStyle name="Porcentagem 2 2 2 2 4 4 4" xfId="32612"/>
    <cellStyle name="Porcentagem 2 2 2 2 4 4 5" xfId="40753"/>
    <cellStyle name="Porcentagem 2 2 2 2 4 4 6" xfId="58752"/>
    <cellStyle name="Porcentagem 2 2 2 2 4 5" xfId="7444"/>
    <cellStyle name="Porcentagem 2 2 2 2 4 5 2" xfId="11988"/>
    <cellStyle name="Porcentagem 2 2 2 2 4 5 2 2" xfId="47119"/>
    <cellStyle name="Porcentagem 2 2 2 2 4 5 3" xfId="19661"/>
    <cellStyle name="Porcentagem 2 2 2 2 4 5 4" xfId="27789"/>
    <cellStyle name="Porcentagem 2 2 2 2 4 5 5" xfId="35930"/>
    <cellStyle name="Porcentagem 2 2 2 2 4 5 6" xfId="58753"/>
    <cellStyle name="Porcentagem 2 2 2 2 4 6" xfId="10433"/>
    <cellStyle name="Porcentagem 2 2 2 2 4 6 2" xfId="45586"/>
    <cellStyle name="Porcentagem 2 2 2 2 4 7" xfId="17988"/>
    <cellStyle name="Porcentagem 2 2 2 2 4 8" xfId="26116"/>
    <cellStyle name="Porcentagem 2 2 2 2 4 9" xfId="34257"/>
    <cellStyle name="Porcentagem 2 2 2 2 5" xfId="7445"/>
    <cellStyle name="Porcentagem 2 2 2 2 5 2" xfId="12704"/>
    <cellStyle name="Porcentagem 2 2 2 2 5 2 2" xfId="47829"/>
    <cellStyle name="Porcentagem 2 2 2 2 5 3" xfId="20431"/>
    <cellStyle name="Porcentagem 2 2 2 2 5 4" xfId="28559"/>
    <cellStyle name="Porcentagem 2 2 2 2 5 5" xfId="36700"/>
    <cellStyle name="Porcentagem 2 2 2 2 5 6" xfId="58754"/>
    <cellStyle name="Porcentagem 2 2 2 2 6" xfId="7446"/>
    <cellStyle name="Porcentagem 2 2 2 2 6 2" xfId="14182"/>
    <cellStyle name="Porcentagem 2 2 2 2 6 2 2" xfId="49307"/>
    <cellStyle name="Porcentagem 2 2 2 2 6 3" xfId="22051"/>
    <cellStyle name="Porcentagem 2 2 2 2 6 4" xfId="30179"/>
    <cellStyle name="Porcentagem 2 2 2 2 6 5" xfId="38320"/>
    <cellStyle name="Porcentagem 2 2 2 2 6 6" xfId="58755"/>
    <cellStyle name="Porcentagem 2 2 2 2 7" xfId="7447"/>
    <cellStyle name="Porcentagem 2 2 2 2 7 2" xfId="15674"/>
    <cellStyle name="Porcentagem 2 2 2 2 7 2 2" xfId="50799"/>
    <cellStyle name="Porcentagem 2 2 2 2 7 3" xfId="23675"/>
    <cellStyle name="Porcentagem 2 2 2 2 7 4" xfId="31803"/>
    <cellStyle name="Porcentagem 2 2 2 2 7 5" xfId="39944"/>
    <cellStyle name="Porcentagem 2 2 2 2 7 6" xfId="58756"/>
    <cellStyle name="Porcentagem 2 2 2 2 8" xfId="7448"/>
    <cellStyle name="Porcentagem 2 2 2 2 8 2" xfId="11214"/>
    <cellStyle name="Porcentagem 2 2 2 2 8 2 2" xfId="46353"/>
    <cellStyle name="Porcentagem 2 2 2 2 8 3" xfId="18827"/>
    <cellStyle name="Porcentagem 2 2 2 2 8 4" xfId="26955"/>
    <cellStyle name="Porcentagem 2 2 2 2 8 5" xfId="35096"/>
    <cellStyle name="Porcentagem 2 2 2 2 8 6" xfId="58757"/>
    <cellStyle name="Porcentagem 2 2 2 2 9" xfId="9570"/>
    <cellStyle name="Porcentagem 2 2 2 2 9 2" xfId="44852"/>
    <cellStyle name="Porcentagem 2 2 2 3" xfId="7449"/>
    <cellStyle name="Porcentagem 2 2 2 3 10" xfId="25334"/>
    <cellStyle name="Porcentagem 2 2 2 3 11" xfId="33462"/>
    <cellStyle name="Porcentagem 2 2 2 3 12" xfId="58758"/>
    <cellStyle name="Porcentagem 2 2 2 3 2" xfId="7450"/>
    <cellStyle name="Porcentagem 2 2 2 3 2 10" xfId="33774"/>
    <cellStyle name="Porcentagem 2 2 2 3 2 11" xfId="58759"/>
    <cellStyle name="Porcentagem 2 2 2 3 2 2" xfId="7451"/>
    <cellStyle name="Porcentagem 2 2 2 3 2 2 10" xfId="58760"/>
    <cellStyle name="Porcentagem 2 2 2 3 2 2 2" xfId="7452"/>
    <cellStyle name="Porcentagem 2 2 2 3 2 2 2 2" xfId="13739"/>
    <cellStyle name="Porcentagem 2 2 2 3 2 2 2 2 2" xfId="48864"/>
    <cellStyle name="Porcentagem 2 2 2 3 2 2 2 3" xfId="21566"/>
    <cellStyle name="Porcentagem 2 2 2 3 2 2 2 4" xfId="29694"/>
    <cellStyle name="Porcentagem 2 2 2 3 2 2 2 5" xfId="37835"/>
    <cellStyle name="Porcentagem 2 2 2 3 2 2 2 6" xfId="58761"/>
    <cellStyle name="Porcentagem 2 2 2 3 2 2 3" xfId="7453"/>
    <cellStyle name="Porcentagem 2 2 2 3 2 2 3 2" xfId="15227"/>
    <cellStyle name="Porcentagem 2 2 2 3 2 2 3 2 2" xfId="50352"/>
    <cellStyle name="Porcentagem 2 2 2 3 2 2 3 3" xfId="23186"/>
    <cellStyle name="Porcentagem 2 2 2 3 2 2 3 4" xfId="31314"/>
    <cellStyle name="Porcentagem 2 2 2 3 2 2 3 5" xfId="39455"/>
    <cellStyle name="Porcentagem 2 2 2 3 2 2 3 6" xfId="58762"/>
    <cellStyle name="Porcentagem 2 2 2 3 2 2 4" xfId="7454"/>
    <cellStyle name="Porcentagem 2 2 2 3 2 2 4 2" xfId="16719"/>
    <cellStyle name="Porcentagem 2 2 2 3 2 2 4 2 2" xfId="51844"/>
    <cellStyle name="Porcentagem 2 2 2 3 2 2 4 3" xfId="24810"/>
    <cellStyle name="Porcentagem 2 2 2 3 2 2 4 4" xfId="32938"/>
    <cellStyle name="Porcentagem 2 2 2 3 2 2 4 5" xfId="41079"/>
    <cellStyle name="Porcentagem 2 2 2 3 2 2 4 6" xfId="58763"/>
    <cellStyle name="Porcentagem 2 2 2 3 2 2 5" xfId="7455"/>
    <cellStyle name="Porcentagem 2 2 2 3 2 2 5 2" xfId="12265"/>
    <cellStyle name="Porcentagem 2 2 2 3 2 2 5 2 2" xfId="47390"/>
    <cellStyle name="Porcentagem 2 2 2 3 2 2 5 3" xfId="19950"/>
    <cellStyle name="Porcentagem 2 2 2 3 2 2 5 4" xfId="28078"/>
    <cellStyle name="Porcentagem 2 2 2 3 2 2 5 5" xfId="36219"/>
    <cellStyle name="Porcentagem 2 2 2 3 2 2 5 6" xfId="58764"/>
    <cellStyle name="Porcentagem 2 2 2 3 2 2 6" xfId="10735"/>
    <cellStyle name="Porcentagem 2 2 2 3 2 2 6 2" xfId="45888"/>
    <cellStyle name="Porcentagem 2 2 2 3 2 2 7" xfId="18314"/>
    <cellStyle name="Porcentagem 2 2 2 3 2 2 8" xfId="26442"/>
    <cellStyle name="Porcentagem 2 2 2 3 2 2 9" xfId="34583"/>
    <cellStyle name="Porcentagem 2 2 2 3 2 3" xfId="7456"/>
    <cellStyle name="Porcentagem 2 2 2 3 2 3 2" xfId="13006"/>
    <cellStyle name="Porcentagem 2 2 2 3 2 3 2 2" xfId="48131"/>
    <cellStyle name="Porcentagem 2 2 2 3 2 3 3" xfId="20757"/>
    <cellStyle name="Porcentagem 2 2 2 3 2 3 4" xfId="28885"/>
    <cellStyle name="Porcentagem 2 2 2 3 2 3 5" xfId="37026"/>
    <cellStyle name="Porcentagem 2 2 2 3 2 3 6" xfId="58765"/>
    <cellStyle name="Porcentagem 2 2 2 3 2 4" xfId="7457"/>
    <cellStyle name="Porcentagem 2 2 2 3 2 4 2" xfId="14484"/>
    <cellStyle name="Porcentagem 2 2 2 3 2 4 2 2" xfId="49609"/>
    <cellStyle name="Porcentagem 2 2 2 3 2 4 3" xfId="22377"/>
    <cellStyle name="Porcentagem 2 2 2 3 2 4 4" xfId="30505"/>
    <cellStyle name="Porcentagem 2 2 2 3 2 4 5" xfId="38646"/>
    <cellStyle name="Porcentagem 2 2 2 3 2 4 6" xfId="58766"/>
    <cellStyle name="Porcentagem 2 2 2 3 2 5" xfId="7458"/>
    <cellStyle name="Porcentagem 2 2 2 3 2 5 2" xfId="15976"/>
    <cellStyle name="Porcentagem 2 2 2 3 2 5 2 2" xfId="51101"/>
    <cellStyle name="Porcentagem 2 2 2 3 2 5 3" xfId="24001"/>
    <cellStyle name="Porcentagem 2 2 2 3 2 5 4" xfId="32129"/>
    <cellStyle name="Porcentagem 2 2 2 3 2 5 5" xfId="40270"/>
    <cellStyle name="Porcentagem 2 2 2 3 2 5 6" xfId="58767"/>
    <cellStyle name="Porcentagem 2 2 2 3 2 6" xfId="7459"/>
    <cellStyle name="Porcentagem 2 2 2 3 2 6 2" xfId="11508"/>
    <cellStyle name="Porcentagem 2 2 2 3 2 6 2 2" xfId="46645"/>
    <cellStyle name="Porcentagem 2 2 2 3 2 6 3" xfId="19141"/>
    <cellStyle name="Porcentagem 2 2 2 3 2 6 4" xfId="27269"/>
    <cellStyle name="Porcentagem 2 2 2 3 2 6 5" xfId="35410"/>
    <cellStyle name="Porcentagem 2 2 2 3 2 6 6" xfId="58768"/>
    <cellStyle name="Porcentagem 2 2 2 3 2 7" xfId="9964"/>
    <cellStyle name="Porcentagem 2 2 2 3 2 7 2" xfId="45153"/>
    <cellStyle name="Porcentagem 2 2 2 3 2 8" xfId="17505"/>
    <cellStyle name="Porcentagem 2 2 2 3 2 9" xfId="25633"/>
    <cellStyle name="Porcentagem 2 2 2 3 3" xfId="7460"/>
    <cellStyle name="Porcentagem 2 2 2 3 3 10" xfId="58769"/>
    <cellStyle name="Porcentagem 2 2 2 3 3 2" xfId="7461"/>
    <cellStyle name="Porcentagem 2 2 2 3 3 2 2" xfId="13469"/>
    <cellStyle name="Porcentagem 2 2 2 3 3 2 2 2" xfId="48594"/>
    <cellStyle name="Porcentagem 2 2 2 3 3 2 3" xfId="21267"/>
    <cellStyle name="Porcentagem 2 2 2 3 3 2 4" xfId="29395"/>
    <cellStyle name="Porcentagem 2 2 2 3 3 2 5" xfId="37536"/>
    <cellStyle name="Porcentagem 2 2 2 3 3 2 6" xfId="58770"/>
    <cellStyle name="Porcentagem 2 2 2 3 3 3" xfId="7462"/>
    <cellStyle name="Porcentagem 2 2 2 3 3 3 2" xfId="14952"/>
    <cellStyle name="Porcentagem 2 2 2 3 3 3 2 2" xfId="50077"/>
    <cellStyle name="Porcentagem 2 2 2 3 3 3 3" xfId="22887"/>
    <cellStyle name="Porcentagem 2 2 2 3 3 3 4" xfId="31015"/>
    <cellStyle name="Porcentagem 2 2 2 3 3 3 5" xfId="39156"/>
    <cellStyle name="Porcentagem 2 2 2 3 3 3 6" xfId="58771"/>
    <cellStyle name="Porcentagem 2 2 2 3 3 4" xfId="7463"/>
    <cellStyle name="Porcentagem 2 2 2 3 3 4 2" xfId="16444"/>
    <cellStyle name="Porcentagem 2 2 2 3 3 4 2 2" xfId="51569"/>
    <cellStyle name="Porcentagem 2 2 2 3 3 4 3" xfId="24511"/>
    <cellStyle name="Porcentagem 2 2 2 3 3 4 4" xfId="32639"/>
    <cellStyle name="Porcentagem 2 2 2 3 3 4 5" xfId="40780"/>
    <cellStyle name="Porcentagem 2 2 2 3 3 4 6" xfId="58772"/>
    <cellStyle name="Porcentagem 2 2 2 3 3 5" xfId="7464"/>
    <cellStyle name="Porcentagem 2 2 2 3 3 5 2" xfId="12015"/>
    <cellStyle name="Porcentagem 2 2 2 3 3 5 2 2" xfId="47146"/>
    <cellStyle name="Porcentagem 2 2 2 3 3 5 3" xfId="19688"/>
    <cellStyle name="Porcentagem 2 2 2 3 3 5 4" xfId="27816"/>
    <cellStyle name="Porcentagem 2 2 2 3 3 5 5" xfId="35957"/>
    <cellStyle name="Porcentagem 2 2 2 3 3 5 6" xfId="58773"/>
    <cellStyle name="Porcentagem 2 2 2 3 3 6" xfId="10460"/>
    <cellStyle name="Porcentagem 2 2 2 3 3 6 2" xfId="45613"/>
    <cellStyle name="Porcentagem 2 2 2 3 3 7" xfId="18015"/>
    <cellStyle name="Porcentagem 2 2 2 3 3 8" xfId="26143"/>
    <cellStyle name="Porcentagem 2 2 2 3 3 9" xfId="34284"/>
    <cellStyle name="Porcentagem 2 2 2 3 4" xfId="7465"/>
    <cellStyle name="Porcentagem 2 2 2 3 4 2" xfId="12731"/>
    <cellStyle name="Porcentagem 2 2 2 3 4 2 2" xfId="47856"/>
    <cellStyle name="Porcentagem 2 2 2 3 4 3" xfId="20458"/>
    <cellStyle name="Porcentagem 2 2 2 3 4 4" xfId="28586"/>
    <cellStyle name="Porcentagem 2 2 2 3 4 5" xfId="36727"/>
    <cellStyle name="Porcentagem 2 2 2 3 4 6" xfId="58774"/>
    <cellStyle name="Porcentagem 2 2 2 3 5" xfId="7466"/>
    <cellStyle name="Porcentagem 2 2 2 3 5 2" xfId="14209"/>
    <cellStyle name="Porcentagem 2 2 2 3 5 2 2" xfId="49334"/>
    <cellStyle name="Porcentagem 2 2 2 3 5 3" xfId="22078"/>
    <cellStyle name="Porcentagem 2 2 2 3 5 4" xfId="30206"/>
    <cellStyle name="Porcentagem 2 2 2 3 5 5" xfId="38347"/>
    <cellStyle name="Porcentagem 2 2 2 3 5 6" xfId="58775"/>
    <cellStyle name="Porcentagem 2 2 2 3 6" xfId="7467"/>
    <cellStyle name="Porcentagem 2 2 2 3 6 2" xfId="15701"/>
    <cellStyle name="Porcentagem 2 2 2 3 6 2 2" xfId="50826"/>
    <cellStyle name="Porcentagem 2 2 2 3 6 3" xfId="23702"/>
    <cellStyle name="Porcentagem 2 2 2 3 6 4" xfId="31830"/>
    <cellStyle name="Porcentagem 2 2 2 3 6 5" xfId="39971"/>
    <cellStyle name="Porcentagem 2 2 2 3 6 6" xfId="58776"/>
    <cellStyle name="Porcentagem 2 2 2 3 7" xfId="7468"/>
    <cellStyle name="Porcentagem 2 2 2 3 7 2" xfId="11241"/>
    <cellStyle name="Porcentagem 2 2 2 3 7 2 2" xfId="46380"/>
    <cellStyle name="Porcentagem 2 2 2 3 7 3" xfId="18854"/>
    <cellStyle name="Porcentagem 2 2 2 3 7 4" xfId="26982"/>
    <cellStyle name="Porcentagem 2 2 2 3 7 5" xfId="35123"/>
    <cellStyle name="Porcentagem 2 2 2 3 7 6" xfId="58777"/>
    <cellStyle name="Porcentagem 2 2 2 3 8" xfId="9597"/>
    <cellStyle name="Porcentagem 2 2 2 3 8 2" xfId="44879"/>
    <cellStyle name="Porcentagem 2 2 2 3 9" xfId="17206"/>
    <cellStyle name="Porcentagem 2 2 2 4" xfId="7469"/>
    <cellStyle name="Porcentagem 2 2 2 4 2" xfId="9747"/>
    <cellStyle name="Porcentagem 2 2 2 4 3" xfId="58778"/>
    <cellStyle name="Porcentagem 2 2 2 5" xfId="7470"/>
    <cellStyle name="Porcentagem 2 2 2 5 10" xfId="33728"/>
    <cellStyle name="Porcentagem 2 2 2 5 11" xfId="58779"/>
    <cellStyle name="Porcentagem 2 2 2 5 2" xfId="7471"/>
    <cellStyle name="Porcentagem 2 2 2 5 2 10" xfId="58780"/>
    <cellStyle name="Porcentagem 2 2 2 5 2 2" xfId="7472"/>
    <cellStyle name="Porcentagem 2 2 2 5 2 2 2" xfId="13693"/>
    <cellStyle name="Porcentagem 2 2 2 5 2 2 2 2" xfId="48818"/>
    <cellStyle name="Porcentagem 2 2 2 5 2 2 3" xfId="21520"/>
    <cellStyle name="Porcentagem 2 2 2 5 2 2 4" xfId="29648"/>
    <cellStyle name="Porcentagem 2 2 2 5 2 2 5" xfId="37789"/>
    <cellStyle name="Porcentagem 2 2 2 5 2 2 6" xfId="58781"/>
    <cellStyle name="Porcentagem 2 2 2 5 2 3" xfId="7473"/>
    <cellStyle name="Porcentagem 2 2 2 5 2 3 2" xfId="15181"/>
    <cellStyle name="Porcentagem 2 2 2 5 2 3 2 2" xfId="50306"/>
    <cellStyle name="Porcentagem 2 2 2 5 2 3 3" xfId="23140"/>
    <cellStyle name="Porcentagem 2 2 2 5 2 3 4" xfId="31268"/>
    <cellStyle name="Porcentagem 2 2 2 5 2 3 5" xfId="39409"/>
    <cellStyle name="Porcentagem 2 2 2 5 2 3 6" xfId="58782"/>
    <cellStyle name="Porcentagem 2 2 2 5 2 4" xfId="7474"/>
    <cellStyle name="Porcentagem 2 2 2 5 2 4 2" xfId="16673"/>
    <cellStyle name="Porcentagem 2 2 2 5 2 4 2 2" xfId="51798"/>
    <cellStyle name="Porcentagem 2 2 2 5 2 4 3" xfId="24764"/>
    <cellStyle name="Porcentagem 2 2 2 5 2 4 4" xfId="32892"/>
    <cellStyle name="Porcentagem 2 2 2 5 2 4 5" xfId="41033"/>
    <cellStyle name="Porcentagem 2 2 2 5 2 4 6" xfId="58783"/>
    <cellStyle name="Porcentagem 2 2 2 5 2 5" xfId="7475"/>
    <cellStyle name="Porcentagem 2 2 2 5 2 5 2" xfId="12219"/>
    <cellStyle name="Porcentagem 2 2 2 5 2 5 2 2" xfId="47344"/>
    <cellStyle name="Porcentagem 2 2 2 5 2 5 3" xfId="19904"/>
    <cellStyle name="Porcentagem 2 2 2 5 2 5 4" xfId="28032"/>
    <cellStyle name="Porcentagem 2 2 2 5 2 5 5" xfId="36173"/>
    <cellStyle name="Porcentagem 2 2 2 5 2 5 6" xfId="58784"/>
    <cellStyle name="Porcentagem 2 2 2 5 2 6" xfId="10689"/>
    <cellStyle name="Porcentagem 2 2 2 5 2 6 2" xfId="45842"/>
    <cellStyle name="Porcentagem 2 2 2 5 2 7" xfId="18268"/>
    <cellStyle name="Porcentagem 2 2 2 5 2 8" xfId="26396"/>
    <cellStyle name="Porcentagem 2 2 2 5 2 9" xfId="34537"/>
    <cellStyle name="Porcentagem 2 2 2 5 3" xfId="7476"/>
    <cellStyle name="Porcentagem 2 2 2 5 3 2" xfId="12960"/>
    <cellStyle name="Porcentagem 2 2 2 5 3 2 2" xfId="48085"/>
    <cellStyle name="Porcentagem 2 2 2 5 3 3" xfId="20711"/>
    <cellStyle name="Porcentagem 2 2 2 5 3 4" xfId="28839"/>
    <cellStyle name="Porcentagem 2 2 2 5 3 5" xfId="36980"/>
    <cellStyle name="Porcentagem 2 2 2 5 3 6" xfId="58785"/>
    <cellStyle name="Porcentagem 2 2 2 5 4" xfId="7477"/>
    <cellStyle name="Porcentagem 2 2 2 5 4 2" xfId="14438"/>
    <cellStyle name="Porcentagem 2 2 2 5 4 2 2" xfId="49563"/>
    <cellStyle name="Porcentagem 2 2 2 5 4 3" xfId="22331"/>
    <cellStyle name="Porcentagem 2 2 2 5 4 4" xfId="30459"/>
    <cellStyle name="Porcentagem 2 2 2 5 4 5" xfId="38600"/>
    <cellStyle name="Porcentagem 2 2 2 5 4 6" xfId="58786"/>
    <cellStyle name="Porcentagem 2 2 2 5 5" xfId="7478"/>
    <cellStyle name="Porcentagem 2 2 2 5 5 2" xfId="15930"/>
    <cellStyle name="Porcentagem 2 2 2 5 5 2 2" xfId="51055"/>
    <cellStyle name="Porcentagem 2 2 2 5 5 3" xfId="23955"/>
    <cellStyle name="Porcentagem 2 2 2 5 5 4" xfId="32083"/>
    <cellStyle name="Porcentagem 2 2 2 5 5 5" xfId="40224"/>
    <cellStyle name="Porcentagem 2 2 2 5 5 6" xfId="58787"/>
    <cellStyle name="Porcentagem 2 2 2 5 6" xfId="7479"/>
    <cellStyle name="Porcentagem 2 2 2 5 6 2" xfId="11462"/>
    <cellStyle name="Porcentagem 2 2 2 5 6 2 2" xfId="46599"/>
    <cellStyle name="Porcentagem 2 2 2 5 6 3" xfId="19095"/>
    <cellStyle name="Porcentagem 2 2 2 5 6 4" xfId="27223"/>
    <cellStyle name="Porcentagem 2 2 2 5 6 5" xfId="35364"/>
    <cellStyle name="Porcentagem 2 2 2 5 6 6" xfId="58788"/>
    <cellStyle name="Porcentagem 2 2 2 5 7" xfId="9918"/>
    <cellStyle name="Porcentagem 2 2 2 5 7 2" xfId="45107"/>
    <cellStyle name="Porcentagem 2 2 2 5 8" xfId="17459"/>
    <cellStyle name="Porcentagem 2 2 2 5 9" xfId="25587"/>
    <cellStyle name="Porcentagem 2 2 2 6" xfId="7480"/>
    <cellStyle name="Porcentagem 2 2 2 6 10" xfId="58789"/>
    <cellStyle name="Porcentagem 2 2 2 6 2" xfId="7481"/>
    <cellStyle name="Porcentagem 2 2 2 6 2 2" xfId="13423"/>
    <cellStyle name="Porcentagem 2 2 2 6 2 2 2" xfId="48548"/>
    <cellStyle name="Porcentagem 2 2 2 6 2 3" xfId="21221"/>
    <cellStyle name="Porcentagem 2 2 2 6 2 4" xfId="29349"/>
    <cellStyle name="Porcentagem 2 2 2 6 2 5" xfId="37490"/>
    <cellStyle name="Porcentagem 2 2 2 6 2 6" xfId="58790"/>
    <cellStyle name="Porcentagem 2 2 2 6 3" xfId="7482"/>
    <cellStyle name="Porcentagem 2 2 2 6 3 2" xfId="14906"/>
    <cellStyle name="Porcentagem 2 2 2 6 3 2 2" xfId="50031"/>
    <cellStyle name="Porcentagem 2 2 2 6 3 3" xfId="22841"/>
    <cellStyle name="Porcentagem 2 2 2 6 3 4" xfId="30969"/>
    <cellStyle name="Porcentagem 2 2 2 6 3 5" xfId="39110"/>
    <cellStyle name="Porcentagem 2 2 2 6 3 6" xfId="58791"/>
    <cellStyle name="Porcentagem 2 2 2 6 4" xfId="7483"/>
    <cellStyle name="Porcentagem 2 2 2 6 4 2" xfId="16398"/>
    <cellStyle name="Porcentagem 2 2 2 6 4 2 2" xfId="51523"/>
    <cellStyle name="Porcentagem 2 2 2 6 4 3" xfId="24465"/>
    <cellStyle name="Porcentagem 2 2 2 6 4 4" xfId="32593"/>
    <cellStyle name="Porcentagem 2 2 2 6 4 5" xfId="40734"/>
    <cellStyle name="Porcentagem 2 2 2 6 4 6" xfId="58792"/>
    <cellStyle name="Porcentagem 2 2 2 6 5" xfId="7484"/>
    <cellStyle name="Porcentagem 2 2 2 6 5 2" xfId="11969"/>
    <cellStyle name="Porcentagem 2 2 2 6 5 2 2" xfId="47100"/>
    <cellStyle name="Porcentagem 2 2 2 6 5 3" xfId="19642"/>
    <cellStyle name="Porcentagem 2 2 2 6 5 4" xfId="27770"/>
    <cellStyle name="Porcentagem 2 2 2 6 5 5" xfId="35911"/>
    <cellStyle name="Porcentagem 2 2 2 6 5 6" xfId="58793"/>
    <cellStyle name="Porcentagem 2 2 2 6 6" xfId="10414"/>
    <cellStyle name="Porcentagem 2 2 2 6 6 2" xfId="45567"/>
    <cellStyle name="Porcentagem 2 2 2 6 7" xfId="17969"/>
    <cellStyle name="Porcentagem 2 2 2 6 8" xfId="26097"/>
    <cellStyle name="Porcentagem 2 2 2 6 9" xfId="34238"/>
    <cellStyle name="Porcentagem 2 2 2 7" xfId="7485"/>
    <cellStyle name="Porcentagem 2 2 2 7 2" xfId="12685"/>
    <cellStyle name="Porcentagem 2 2 2 7 2 2" xfId="47810"/>
    <cellStyle name="Porcentagem 2 2 2 7 3" xfId="20412"/>
    <cellStyle name="Porcentagem 2 2 2 7 4" xfId="28540"/>
    <cellStyle name="Porcentagem 2 2 2 7 5" xfId="36681"/>
    <cellStyle name="Porcentagem 2 2 2 7 6" xfId="58794"/>
    <cellStyle name="Porcentagem 2 2 2 8" xfId="7486"/>
    <cellStyle name="Porcentagem 2 2 2 8 2" xfId="14163"/>
    <cellStyle name="Porcentagem 2 2 2 8 2 2" xfId="49288"/>
    <cellStyle name="Porcentagem 2 2 2 8 3" xfId="22032"/>
    <cellStyle name="Porcentagem 2 2 2 8 4" xfId="30160"/>
    <cellStyle name="Porcentagem 2 2 2 8 5" xfId="38301"/>
    <cellStyle name="Porcentagem 2 2 2 8 6" xfId="58795"/>
    <cellStyle name="Porcentagem 2 2 2 9" xfId="7487"/>
    <cellStyle name="Porcentagem 2 2 2 9 2" xfId="15655"/>
    <cellStyle name="Porcentagem 2 2 2 9 2 2" xfId="50780"/>
    <cellStyle name="Porcentagem 2 2 2 9 3" xfId="23656"/>
    <cellStyle name="Porcentagem 2 2 2 9 4" xfId="31784"/>
    <cellStyle name="Porcentagem 2 2 2 9 5" xfId="39925"/>
    <cellStyle name="Porcentagem 2 2 2 9 6" xfId="58796"/>
    <cellStyle name="Porcentagem 2 2 3" xfId="337"/>
    <cellStyle name="Porcentagem 2 2 3 10" xfId="7489"/>
    <cellStyle name="Porcentagem 2 2 3 10 2" xfId="12703"/>
    <cellStyle name="Porcentagem 2 2 3 10 2 2" xfId="47828"/>
    <cellStyle name="Porcentagem 2 2 3 10 3" xfId="20430"/>
    <cellStyle name="Porcentagem 2 2 3 10 4" xfId="28558"/>
    <cellStyle name="Porcentagem 2 2 3 10 5" xfId="36699"/>
    <cellStyle name="Porcentagem 2 2 3 10 6" xfId="58798"/>
    <cellStyle name="Porcentagem 2 2 3 11" xfId="7490"/>
    <cellStyle name="Porcentagem 2 2 3 11 2" xfId="14181"/>
    <cellStyle name="Porcentagem 2 2 3 11 2 2" xfId="49306"/>
    <cellStyle name="Porcentagem 2 2 3 11 3" xfId="22050"/>
    <cellStyle name="Porcentagem 2 2 3 11 4" xfId="30178"/>
    <cellStyle name="Porcentagem 2 2 3 11 5" xfId="38319"/>
    <cellStyle name="Porcentagem 2 2 3 11 6" xfId="58799"/>
    <cellStyle name="Porcentagem 2 2 3 12" xfId="7491"/>
    <cellStyle name="Porcentagem 2 2 3 12 2" xfId="15673"/>
    <cellStyle name="Porcentagem 2 2 3 12 2 2" xfId="50798"/>
    <cellStyle name="Porcentagem 2 2 3 12 3" xfId="23674"/>
    <cellStyle name="Porcentagem 2 2 3 12 4" xfId="31802"/>
    <cellStyle name="Porcentagem 2 2 3 12 5" xfId="39943"/>
    <cellStyle name="Porcentagem 2 2 3 12 6" xfId="58800"/>
    <cellStyle name="Porcentagem 2 2 3 13" xfId="7492"/>
    <cellStyle name="Porcentagem 2 2 3 13 2" xfId="11213"/>
    <cellStyle name="Porcentagem 2 2 3 13 2 2" xfId="46352"/>
    <cellStyle name="Porcentagem 2 2 3 13 3" xfId="18826"/>
    <cellStyle name="Porcentagem 2 2 3 13 4" xfId="26954"/>
    <cellStyle name="Porcentagem 2 2 3 13 5" xfId="35095"/>
    <cellStyle name="Porcentagem 2 2 3 13 6" xfId="58801"/>
    <cellStyle name="Porcentagem 2 2 3 14" xfId="7488"/>
    <cellStyle name="Porcentagem 2 2 3 15" xfId="9569"/>
    <cellStyle name="Porcentagem 2 2 3 15 2" xfId="44851"/>
    <cellStyle name="Porcentagem 2 2 3 16" xfId="17178"/>
    <cellStyle name="Porcentagem 2 2 3 17" xfId="25306"/>
    <cellStyle name="Porcentagem 2 2 3 18" xfId="33434"/>
    <cellStyle name="Porcentagem 2 2 3 19" xfId="58797"/>
    <cellStyle name="Porcentagem 2 2 3 2" xfId="7493"/>
    <cellStyle name="Porcentagem 2 2 3 2 10" xfId="25352"/>
    <cellStyle name="Porcentagem 2 2 3 2 11" xfId="33480"/>
    <cellStyle name="Porcentagem 2 2 3 2 12" xfId="58802"/>
    <cellStyle name="Porcentagem 2 2 3 2 2" xfId="7494"/>
    <cellStyle name="Porcentagem 2 2 3 2 2 10" xfId="33792"/>
    <cellStyle name="Porcentagem 2 2 3 2 2 11" xfId="58803"/>
    <cellStyle name="Porcentagem 2 2 3 2 2 2" xfId="7495"/>
    <cellStyle name="Porcentagem 2 2 3 2 2 2 10" xfId="58804"/>
    <cellStyle name="Porcentagem 2 2 3 2 2 2 2" xfId="7496"/>
    <cellStyle name="Porcentagem 2 2 3 2 2 2 2 2" xfId="13757"/>
    <cellStyle name="Porcentagem 2 2 3 2 2 2 2 2 2" xfId="48882"/>
    <cellStyle name="Porcentagem 2 2 3 2 2 2 2 3" xfId="21584"/>
    <cellStyle name="Porcentagem 2 2 3 2 2 2 2 4" xfId="29712"/>
    <cellStyle name="Porcentagem 2 2 3 2 2 2 2 5" xfId="37853"/>
    <cellStyle name="Porcentagem 2 2 3 2 2 2 2 6" xfId="58805"/>
    <cellStyle name="Porcentagem 2 2 3 2 2 2 3" xfId="7497"/>
    <cellStyle name="Porcentagem 2 2 3 2 2 2 3 2" xfId="15245"/>
    <cellStyle name="Porcentagem 2 2 3 2 2 2 3 2 2" xfId="50370"/>
    <cellStyle name="Porcentagem 2 2 3 2 2 2 3 3" xfId="23204"/>
    <cellStyle name="Porcentagem 2 2 3 2 2 2 3 4" xfId="31332"/>
    <cellStyle name="Porcentagem 2 2 3 2 2 2 3 5" xfId="39473"/>
    <cellStyle name="Porcentagem 2 2 3 2 2 2 3 6" xfId="58806"/>
    <cellStyle name="Porcentagem 2 2 3 2 2 2 4" xfId="7498"/>
    <cellStyle name="Porcentagem 2 2 3 2 2 2 4 2" xfId="16737"/>
    <cellStyle name="Porcentagem 2 2 3 2 2 2 4 2 2" xfId="51862"/>
    <cellStyle name="Porcentagem 2 2 3 2 2 2 4 3" xfId="24828"/>
    <cellStyle name="Porcentagem 2 2 3 2 2 2 4 4" xfId="32956"/>
    <cellStyle name="Porcentagem 2 2 3 2 2 2 4 5" xfId="41097"/>
    <cellStyle name="Porcentagem 2 2 3 2 2 2 4 6" xfId="58807"/>
    <cellStyle name="Porcentagem 2 2 3 2 2 2 5" xfId="7499"/>
    <cellStyle name="Porcentagem 2 2 3 2 2 2 5 2" xfId="12283"/>
    <cellStyle name="Porcentagem 2 2 3 2 2 2 5 2 2" xfId="47408"/>
    <cellStyle name="Porcentagem 2 2 3 2 2 2 5 3" xfId="19968"/>
    <cellStyle name="Porcentagem 2 2 3 2 2 2 5 4" xfId="28096"/>
    <cellStyle name="Porcentagem 2 2 3 2 2 2 5 5" xfId="36237"/>
    <cellStyle name="Porcentagem 2 2 3 2 2 2 5 6" xfId="58808"/>
    <cellStyle name="Porcentagem 2 2 3 2 2 2 6" xfId="10753"/>
    <cellStyle name="Porcentagem 2 2 3 2 2 2 6 2" xfId="45906"/>
    <cellStyle name="Porcentagem 2 2 3 2 2 2 7" xfId="18332"/>
    <cellStyle name="Porcentagem 2 2 3 2 2 2 8" xfId="26460"/>
    <cellStyle name="Porcentagem 2 2 3 2 2 2 9" xfId="34601"/>
    <cellStyle name="Porcentagem 2 2 3 2 2 3" xfId="7500"/>
    <cellStyle name="Porcentagem 2 2 3 2 2 3 2" xfId="13024"/>
    <cellStyle name="Porcentagem 2 2 3 2 2 3 2 2" xfId="48149"/>
    <cellStyle name="Porcentagem 2 2 3 2 2 3 3" xfId="20775"/>
    <cellStyle name="Porcentagem 2 2 3 2 2 3 4" xfId="28903"/>
    <cellStyle name="Porcentagem 2 2 3 2 2 3 5" xfId="37044"/>
    <cellStyle name="Porcentagem 2 2 3 2 2 3 6" xfId="58809"/>
    <cellStyle name="Porcentagem 2 2 3 2 2 4" xfId="7501"/>
    <cellStyle name="Porcentagem 2 2 3 2 2 4 2" xfId="14502"/>
    <cellStyle name="Porcentagem 2 2 3 2 2 4 2 2" xfId="49627"/>
    <cellStyle name="Porcentagem 2 2 3 2 2 4 3" xfId="22395"/>
    <cellStyle name="Porcentagem 2 2 3 2 2 4 4" xfId="30523"/>
    <cellStyle name="Porcentagem 2 2 3 2 2 4 5" xfId="38664"/>
    <cellStyle name="Porcentagem 2 2 3 2 2 4 6" xfId="58810"/>
    <cellStyle name="Porcentagem 2 2 3 2 2 5" xfId="7502"/>
    <cellStyle name="Porcentagem 2 2 3 2 2 5 2" xfId="15994"/>
    <cellStyle name="Porcentagem 2 2 3 2 2 5 2 2" xfId="51119"/>
    <cellStyle name="Porcentagem 2 2 3 2 2 5 3" xfId="24019"/>
    <cellStyle name="Porcentagem 2 2 3 2 2 5 4" xfId="32147"/>
    <cellStyle name="Porcentagem 2 2 3 2 2 5 5" xfId="40288"/>
    <cellStyle name="Porcentagem 2 2 3 2 2 5 6" xfId="58811"/>
    <cellStyle name="Porcentagem 2 2 3 2 2 6" xfId="7503"/>
    <cellStyle name="Porcentagem 2 2 3 2 2 6 2" xfId="11526"/>
    <cellStyle name="Porcentagem 2 2 3 2 2 6 2 2" xfId="46663"/>
    <cellStyle name="Porcentagem 2 2 3 2 2 6 3" xfId="19159"/>
    <cellStyle name="Porcentagem 2 2 3 2 2 6 4" xfId="27287"/>
    <cellStyle name="Porcentagem 2 2 3 2 2 6 5" xfId="35428"/>
    <cellStyle name="Porcentagem 2 2 3 2 2 6 6" xfId="58812"/>
    <cellStyle name="Porcentagem 2 2 3 2 2 7" xfId="9982"/>
    <cellStyle name="Porcentagem 2 2 3 2 2 7 2" xfId="45171"/>
    <cellStyle name="Porcentagem 2 2 3 2 2 8" xfId="17523"/>
    <cellStyle name="Porcentagem 2 2 3 2 2 9" xfId="25651"/>
    <cellStyle name="Porcentagem 2 2 3 2 3" xfId="7504"/>
    <cellStyle name="Porcentagem 2 2 3 2 3 10" xfId="58813"/>
    <cellStyle name="Porcentagem 2 2 3 2 3 2" xfId="7505"/>
    <cellStyle name="Porcentagem 2 2 3 2 3 2 2" xfId="13487"/>
    <cellStyle name="Porcentagem 2 2 3 2 3 2 2 2" xfId="48612"/>
    <cellStyle name="Porcentagem 2 2 3 2 3 2 3" xfId="21285"/>
    <cellStyle name="Porcentagem 2 2 3 2 3 2 4" xfId="29413"/>
    <cellStyle name="Porcentagem 2 2 3 2 3 2 5" xfId="37554"/>
    <cellStyle name="Porcentagem 2 2 3 2 3 2 6" xfId="58814"/>
    <cellStyle name="Porcentagem 2 2 3 2 3 3" xfId="7506"/>
    <cellStyle name="Porcentagem 2 2 3 2 3 3 2" xfId="14970"/>
    <cellStyle name="Porcentagem 2 2 3 2 3 3 2 2" xfId="50095"/>
    <cellStyle name="Porcentagem 2 2 3 2 3 3 3" xfId="22905"/>
    <cellStyle name="Porcentagem 2 2 3 2 3 3 4" xfId="31033"/>
    <cellStyle name="Porcentagem 2 2 3 2 3 3 5" xfId="39174"/>
    <cellStyle name="Porcentagem 2 2 3 2 3 3 6" xfId="58815"/>
    <cellStyle name="Porcentagem 2 2 3 2 3 4" xfId="7507"/>
    <cellStyle name="Porcentagem 2 2 3 2 3 4 2" xfId="16462"/>
    <cellStyle name="Porcentagem 2 2 3 2 3 4 2 2" xfId="51587"/>
    <cellStyle name="Porcentagem 2 2 3 2 3 4 3" xfId="24529"/>
    <cellStyle name="Porcentagem 2 2 3 2 3 4 4" xfId="32657"/>
    <cellStyle name="Porcentagem 2 2 3 2 3 4 5" xfId="40798"/>
    <cellStyle name="Porcentagem 2 2 3 2 3 4 6" xfId="58816"/>
    <cellStyle name="Porcentagem 2 2 3 2 3 5" xfId="7508"/>
    <cellStyle name="Porcentagem 2 2 3 2 3 5 2" xfId="12033"/>
    <cellStyle name="Porcentagem 2 2 3 2 3 5 2 2" xfId="47164"/>
    <cellStyle name="Porcentagem 2 2 3 2 3 5 3" xfId="19706"/>
    <cellStyle name="Porcentagem 2 2 3 2 3 5 4" xfId="27834"/>
    <cellStyle name="Porcentagem 2 2 3 2 3 5 5" xfId="35975"/>
    <cellStyle name="Porcentagem 2 2 3 2 3 5 6" xfId="58817"/>
    <cellStyle name="Porcentagem 2 2 3 2 3 6" xfId="10478"/>
    <cellStyle name="Porcentagem 2 2 3 2 3 6 2" xfId="45631"/>
    <cellStyle name="Porcentagem 2 2 3 2 3 7" xfId="18033"/>
    <cellStyle name="Porcentagem 2 2 3 2 3 8" xfId="26161"/>
    <cellStyle name="Porcentagem 2 2 3 2 3 9" xfId="34302"/>
    <cellStyle name="Porcentagem 2 2 3 2 4" xfId="7509"/>
    <cellStyle name="Porcentagem 2 2 3 2 4 2" xfId="12749"/>
    <cellStyle name="Porcentagem 2 2 3 2 4 2 2" xfId="47874"/>
    <cellStyle name="Porcentagem 2 2 3 2 4 3" xfId="20476"/>
    <cellStyle name="Porcentagem 2 2 3 2 4 4" xfId="28604"/>
    <cellStyle name="Porcentagem 2 2 3 2 4 5" xfId="36745"/>
    <cellStyle name="Porcentagem 2 2 3 2 4 6" xfId="58818"/>
    <cellStyle name="Porcentagem 2 2 3 2 5" xfId="7510"/>
    <cellStyle name="Porcentagem 2 2 3 2 5 2" xfId="14227"/>
    <cellStyle name="Porcentagem 2 2 3 2 5 2 2" xfId="49352"/>
    <cellStyle name="Porcentagem 2 2 3 2 5 3" xfId="22096"/>
    <cellStyle name="Porcentagem 2 2 3 2 5 4" xfId="30224"/>
    <cellStyle name="Porcentagem 2 2 3 2 5 5" xfId="38365"/>
    <cellStyle name="Porcentagem 2 2 3 2 5 6" xfId="58819"/>
    <cellStyle name="Porcentagem 2 2 3 2 6" xfId="7511"/>
    <cellStyle name="Porcentagem 2 2 3 2 6 2" xfId="15719"/>
    <cellStyle name="Porcentagem 2 2 3 2 6 2 2" xfId="50844"/>
    <cellStyle name="Porcentagem 2 2 3 2 6 3" xfId="23720"/>
    <cellStyle name="Porcentagem 2 2 3 2 6 4" xfId="31848"/>
    <cellStyle name="Porcentagem 2 2 3 2 6 5" xfId="39989"/>
    <cellStyle name="Porcentagem 2 2 3 2 6 6" xfId="58820"/>
    <cellStyle name="Porcentagem 2 2 3 2 7" xfId="7512"/>
    <cellStyle name="Porcentagem 2 2 3 2 7 2" xfId="11259"/>
    <cellStyle name="Porcentagem 2 2 3 2 7 2 2" xfId="46398"/>
    <cellStyle name="Porcentagem 2 2 3 2 7 3" xfId="18872"/>
    <cellStyle name="Porcentagem 2 2 3 2 7 4" xfId="27000"/>
    <cellStyle name="Porcentagem 2 2 3 2 7 5" xfId="35141"/>
    <cellStyle name="Porcentagem 2 2 3 2 7 6" xfId="58821"/>
    <cellStyle name="Porcentagem 2 2 3 2 8" xfId="9615"/>
    <cellStyle name="Porcentagem 2 2 3 2 8 2" xfId="44897"/>
    <cellStyle name="Porcentagem 2 2 3 2 9" xfId="17224"/>
    <cellStyle name="Porcentagem 2 2 3 3" xfId="7513"/>
    <cellStyle name="Porcentagem 2 2 3 3 2" xfId="7514"/>
    <cellStyle name="Porcentagem 2 2 3 3 2 2" xfId="10106"/>
    <cellStyle name="Porcentagem 2 2 3 3 2 3" xfId="58823"/>
    <cellStyle name="Porcentagem 2 2 3 3 3" xfId="9748"/>
    <cellStyle name="Porcentagem 2 2 3 3 4" xfId="58822"/>
    <cellStyle name="Porcentagem 2 2 3 4" xfId="7515"/>
    <cellStyle name="Porcentagem 2 2 3 4 10" xfId="33694"/>
    <cellStyle name="Porcentagem 2 2 3 4 11" xfId="58824"/>
    <cellStyle name="Porcentagem 2 2 3 4 2" xfId="7516"/>
    <cellStyle name="Porcentagem 2 2 3 4 2 10" xfId="58825"/>
    <cellStyle name="Porcentagem 2 2 3 4 2 2" xfId="7517"/>
    <cellStyle name="Porcentagem 2 2 3 4 2 2 2" xfId="13659"/>
    <cellStyle name="Porcentagem 2 2 3 4 2 2 2 2" xfId="48784"/>
    <cellStyle name="Porcentagem 2 2 3 4 2 2 3" xfId="21486"/>
    <cellStyle name="Porcentagem 2 2 3 4 2 2 4" xfId="29614"/>
    <cellStyle name="Porcentagem 2 2 3 4 2 2 5" xfId="37755"/>
    <cellStyle name="Porcentagem 2 2 3 4 2 2 6" xfId="58826"/>
    <cellStyle name="Porcentagem 2 2 3 4 2 3" xfId="7518"/>
    <cellStyle name="Porcentagem 2 2 3 4 2 3 2" xfId="15147"/>
    <cellStyle name="Porcentagem 2 2 3 4 2 3 2 2" xfId="50272"/>
    <cellStyle name="Porcentagem 2 2 3 4 2 3 3" xfId="23106"/>
    <cellStyle name="Porcentagem 2 2 3 4 2 3 4" xfId="31234"/>
    <cellStyle name="Porcentagem 2 2 3 4 2 3 5" xfId="39375"/>
    <cellStyle name="Porcentagem 2 2 3 4 2 3 6" xfId="58827"/>
    <cellStyle name="Porcentagem 2 2 3 4 2 4" xfId="7519"/>
    <cellStyle name="Porcentagem 2 2 3 4 2 4 2" xfId="16639"/>
    <cellStyle name="Porcentagem 2 2 3 4 2 4 2 2" xfId="51764"/>
    <cellStyle name="Porcentagem 2 2 3 4 2 4 3" xfId="24730"/>
    <cellStyle name="Porcentagem 2 2 3 4 2 4 4" xfId="32858"/>
    <cellStyle name="Porcentagem 2 2 3 4 2 4 5" xfId="40999"/>
    <cellStyle name="Porcentagem 2 2 3 4 2 4 6" xfId="58828"/>
    <cellStyle name="Porcentagem 2 2 3 4 2 5" xfId="7520"/>
    <cellStyle name="Porcentagem 2 2 3 4 2 5 2" xfId="12185"/>
    <cellStyle name="Porcentagem 2 2 3 4 2 5 2 2" xfId="47310"/>
    <cellStyle name="Porcentagem 2 2 3 4 2 5 3" xfId="19870"/>
    <cellStyle name="Porcentagem 2 2 3 4 2 5 4" xfId="27998"/>
    <cellStyle name="Porcentagem 2 2 3 4 2 5 5" xfId="36139"/>
    <cellStyle name="Porcentagem 2 2 3 4 2 5 6" xfId="58829"/>
    <cellStyle name="Porcentagem 2 2 3 4 2 6" xfId="10655"/>
    <cellStyle name="Porcentagem 2 2 3 4 2 6 2" xfId="45808"/>
    <cellStyle name="Porcentagem 2 2 3 4 2 7" xfId="18234"/>
    <cellStyle name="Porcentagem 2 2 3 4 2 8" xfId="26362"/>
    <cellStyle name="Porcentagem 2 2 3 4 2 9" xfId="34503"/>
    <cellStyle name="Porcentagem 2 2 3 4 3" xfId="7521"/>
    <cellStyle name="Porcentagem 2 2 3 4 3 2" xfId="12926"/>
    <cellStyle name="Porcentagem 2 2 3 4 3 2 2" xfId="48051"/>
    <cellStyle name="Porcentagem 2 2 3 4 3 3" xfId="20677"/>
    <cellStyle name="Porcentagem 2 2 3 4 3 4" xfId="28805"/>
    <cellStyle name="Porcentagem 2 2 3 4 3 5" xfId="36946"/>
    <cellStyle name="Porcentagem 2 2 3 4 3 6" xfId="58830"/>
    <cellStyle name="Porcentagem 2 2 3 4 4" xfId="7522"/>
    <cellStyle name="Porcentagem 2 2 3 4 4 2" xfId="14404"/>
    <cellStyle name="Porcentagem 2 2 3 4 4 2 2" xfId="49529"/>
    <cellStyle name="Porcentagem 2 2 3 4 4 3" xfId="22297"/>
    <cellStyle name="Porcentagem 2 2 3 4 4 4" xfId="30425"/>
    <cellStyle name="Porcentagem 2 2 3 4 4 5" xfId="38566"/>
    <cellStyle name="Porcentagem 2 2 3 4 4 6" xfId="58831"/>
    <cellStyle name="Porcentagem 2 2 3 4 5" xfId="7523"/>
    <cellStyle name="Porcentagem 2 2 3 4 5 2" xfId="15896"/>
    <cellStyle name="Porcentagem 2 2 3 4 5 2 2" xfId="51021"/>
    <cellStyle name="Porcentagem 2 2 3 4 5 3" xfId="23921"/>
    <cellStyle name="Porcentagem 2 2 3 4 5 4" xfId="32049"/>
    <cellStyle name="Porcentagem 2 2 3 4 5 5" xfId="40190"/>
    <cellStyle name="Porcentagem 2 2 3 4 5 6" xfId="58832"/>
    <cellStyle name="Porcentagem 2 2 3 4 6" xfId="7524"/>
    <cellStyle name="Porcentagem 2 2 3 4 6 2" xfId="11428"/>
    <cellStyle name="Porcentagem 2 2 3 4 6 2 2" xfId="46565"/>
    <cellStyle name="Porcentagem 2 2 3 4 6 3" xfId="19061"/>
    <cellStyle name="Porcentagem 2 2 3 4 6 4" xfId="27189"/>
    <cellStyle name="Porcentagem 2 2 3 4 6 5" xfId="35330"/>
    <cellStyle name="Porcentagem 2 2 3 4 6 6" xfId="58833"/>
    <cellStyle name="Porcentagem 2 2 3 4 7" xfId="9859"/>
    <cellStyle name="Porcentagem 2 2 3 4 7 2" xfId="45073"/>
    <cellStyle name="Porcentagem 2 2 3 4 8" xfId="17425"/>
    <cellStyle name="Porcentagem 2 2 3 4 9" xfId="25553"/>
    <cellStyle name="Porcentagem 2 2 3 5" xfId="7525"/>
    <cellStyle name="Porcentagem 2 2 3 5 10" xfId="33746"/>
    <cellStyle name="Porcentagem 2 2 3 5 11" xfId="58834"/>
    <cellStyle name="Porcentagem 2 2 3 5 2" xfId="7526"/>
    <cellStyle name="Porcentagem 2 2 3 5 2 10" xfId="58835"/>
    <cellStyle name="Porcentagem 2 2 3 5 2 2" xfId="7527"/>
    <cellStyle name="Porcentagem 2 2 3 5 2 2 2" xfId="13711"/>
    <cellStyle name="Porcentagem 2 2 3 5 2 2 2 2" xfId="48836"/>
    <cellStyle name="Porcentagem 2 2 3 5 2 2 3" xfId="21538"/>
    <cellStyle name="Porcentagem 2 2 3 5 2 2 4" xfId="29666"/>
    <cellStyle name="Porcentagem 2 2 3 5 2 2 5" xfId="37807"/>
    <cellStyle name="Porcentagem 2 2 3 5 2 2 6" xfId="58836"/>
    <cellStyle name="Porcentagem 2 2 3 5 2 3" xfId="7528"/>
    <cellStyle name="Porcentagem 2 2 3 5 2 3 2" xfId="15199"/>
    <cellStyle name="Porcentagem 2 2 3 5 2 3 2 2" xfId="50324"/>
    <cellStyle name="Porcentagem 2 2 3 5 2 3 3" xfId="23158"/>
    <cellStyle name="Porcentagem 2 2 3 5 2 3 4" xfId="31286"/>
    <cellStyle name="Porcentagem 2 2 3 5 2 3 5" xfId="39427"/>
    <cellStyle name="Porcentagem 2 2 3 5 2 3 6" xfId="58837"/>
    <cellStyle name="Porcentagem 2 2 3 5 2 4" xfId="7529"/>
    <cellStyle name="Porcentagem 2 2 3 5 2 4 2" xfId="16691"/>
    <cellStyle name="Porcentagem 2 2 3 5 2 4 2 2" xfId="51816"/>
    <cellStyle name="Porcentagem 2 2 3 5 2 4 3" xfId="24782"/>
    <cellStyle name="Porcentagem 2 2 3 5 2 4 4" xfId="32910"/>
    <cellStyle name="Porcentagem 2 2 3 5 2 4 5" xfId="41051"/>
    <cellStyle name="Porcentagem 2 2 3 5 2 4 6" xfId="58838"/>
    <cellStyle name="Porcentagem 2 2 3 5 2 5" xfId="7530"/>
    <cellStyle name="Porcentagem 2 2 3 5 2 5 2" xfId="12237"/>
    <cellStyle name="Porcentagem 2 2 3 5 2 5 2 2" xfId="47362"/>
    <cellStyle name="Porcentagem 2 2 3 5 2 5 3" xfId="19922"/>
    <cellStyle name="Porcentagem 2 2 3 5 2 5 4" xfId="28050"/>
    <cellStyle name="Porcentagem 2 2 3 5 2 5 5" xfId="36191"/>
    <cellStyle name="Porcentagem 2 2 3 5 2 5 6" xfId="58839"/>
    <cellStyle name="Porcentagem 2 2 3 5 2 6" xfId="10707"/>
    <cellStyle name="Porcentagem 2 2 3 5 2 6 2" xfId="45860"/>
    <cellStyle name="Porcentagem 2 2 3 5 2 7" xfId="18286"/>
    <cellStyle name="Porcentagem 2 2 3 5 2 8" xfId="26414"/>
    <cellStyle name="Porcentagem 2 2 3 5 2 9" xfId="34555"/>
    <cellStyle name="Porcentagem 2 2 3 5 3" xfId="7531"/>
    <cellStyle name="Porcentagem 2 2 3 5 3 2" xfId="12978"/>
    <cellStyle name="Porcentagem 2 2 3 5 3 2 2" xfId="48103"/>
    <cellStyle name="Porcentagem 2 2 3 5 3 3" xfId="20729"/>
    <cellStyle name="Porcentagem 2 2 3 5 3 4" xfId="28857"/>
    <cellStyle name="Porcentagem 2 2 3 5 3 5" xfId="36998"/>
    <cellStyle name="Porcentagem 2 2 3 5 3 6" xfId="58840"/>
    <cellStyle name="Porcentagem 2 2 3 5 4" xfId="7532"/>
    <cellStyle name="Porcentagem 2 2 3 5 4 2" xfId="14456"/>
    <cellStyle name="Porcentagem 2 2 3 5 4 2 2" xfId="49581"/>
    <cellStyle name="Porcentagem 2 2 3 5 4 3" xfId="22349"/>
    <cellStyle name="Porcentagem 2 2 3 5 4 4" xfId="30477"/>
    <cellStyle name="Porcentagem 2 2 3 5 4 5" xfId="38618"/>
    <cellStyle name="Porcentagem 2 2 3 5 4 6" xfId="58841"/>
    <cellStyle name="Porcentagem 2 2 3 5 5" xfId="7533"/>
    <cellStyle name="Porcentagem 2 2 3 5 5 2" xfId="15948"/>
    <cellStyle name="Porcentagem 2 2 3 5 5 2 2" xfId="51073"/>
    <cellStyle name="Porcentagem 2 2 3 5 5 3" xfId="23973"/>
    <cellStyle name="Porcentagem 2 2 3 5 5 4" xfId="32101"/>
    <cellStyle name="Porcentagem 2 2 3 5 5 5" xfId="40242"/>
    <cellStyle name="Porcentagem 2 2 3 5 5 6" xfId="58842"/>
    <cellStyle name="Porcentagem 2 2 3 5 6" xfId="7534"/>
    <cellStyle name="Porcentagem 2 2 3 5 6 2" xfId="11480"/>
    <cellStyle name="Porcentagem 2 2 3 5 6 2 2" xfId="46617"/>
    <cellStyle name="Porcentagem 2 2 3 5 6 3" xfId="19113"/>
    <cellStyle name="Porcentagem 2 2 3 5 6 4" xfId="27241"/>
    <cellStyle name="Porcentagem 2 2 3 5 6 5" xfId="35382"/>
    <cellStyle name="Porcentagem 2 2 3 5 6 6" xfId="58843"/>
    <cellStyle name="Porcentagem 2 2 3 5 7" xfId="9936"/>
    <cellStyle name="Porcentagem 2 2 3 5 7 2" xfId="45125"/>
    <cellStyle name="Porcentagem 2 2 3 5 8" xfId="17477"/>
    <cellStyle name="Porcentagem 2 2 3 5 9" xfId="25605"/>
    <cellStyle name="Porcentagem 2 2 3 6" xfId="7535"/>
    <cellStyle name="Porcentagem 2 2 3 6 10" xfId="34070"/>
    <cellStyle name="Porcentagem 2 2 3 6 11" xfId="58844"/>
    <cellStyle name="Porcentagem 2 2 3 6 2" xfId="7536"/>
    <cellStyle name="Porcentagem 2 2 3 6 2 10" xfId="58845"/>
    <cellStyle name="Porcentagem 2 2 3 6 2 2" xfId="7537"/>
    <cellStyle name="Porcentagem 2 2 3 6 2 2 2" xfId="14005"/>
    <cellStyle name="Porcentagem 2 2 3 6 2 2 2 2" xfId="49130"/>
    <cellStyle name="Porcentagem 2 2 3 6 2 2 3" xfId="21862"/>
    <cellStyle name="Porcentagem 2 2 3 6 2 2 4" xfId="29990"/>
    <cellStyle name="Porcentagem 2 2 3 6 2 2 5" xfId="38131"/>
    <cellStyle name="Porcentagem 2 2 3 6 2 2 6" xfId="58846"/>
    <cellStyle name="Porcentagem 2 2 3 6 2 3" xfId="7538"/>
    <cellStyle name="Porcentagem 2 2 3 6 2 3 2" xfId="15493"/>
    <cellStyle name="Porcentagem 2 2 3 6 2 3 2 2" xfId="50618"/>
    <cellStyle name="Porcentagem 2 2 3 6 2 3 3" xfId="23482"/>
    <cellStyle name="Porcentagem 2 2 3 6 2 3 4" xfId="31610"/>
    <cellStyle name="Porcentagem 2 2 3 6 2 3 5" xfId="39751"/>
    <cellStyle name="Porcentagem 2 2 3 6 2 3 6" xfId="58847"/>
    <cellStyle name="Porcentagem 2 2 3 6 2 4" xfId="7539"/>
    <cellStyle name="Porcentagem 2 2 3 6 2 4 2" xfId="16985"/>
    <cellStyle name="Porcentagem 2 2 3 6 2 4 2 2" xfId="52110"/>
    <cellStyle name="Porcentagem 2 2 3 6 2 4 3" xfId="25106"/>
    <cellStyle name="Porcentagem 2 2 3 6 2 4 4" xfId="33234"/>
    <cellStyle name="Porcentagem 2 2 3 6 2 4 5" xfId="41375"/>
    <cellStyle name="Porcentagem 2 2 3 6 2 4 6" xfId="58848"/>
    <cellStyle name="Porcentagem 2 2 3 6 2 5" xfId="7540"/>
    <cellStyle name="Porcentagem 2 2 3 6 2 5 2" xfId="12531"/>
    <cellStyle name="Porcentagem 2 2 3 6 2 5 2 2" xfId="47656"/>
    <cellStyle name="Porcentagem 2 2 3 6 2 5 3" xfId="20246"/>
    <cellStyle name="Porcentagem 2 2 3 6 2 5 4" xfId="28374"/>
    <cellStyle name="Porcentagem 2 2 3 6 2 5 5" xfId="36515"/>
    <cellStyle name="Porcentagem 2 2 3 6 2 5 6" xfId="58849"/>
    <cellStyle name="Porcentagem 2 2 3 6 2 6" xfId="11001"/>
    <cellStyle name="Porcentagem 2 2 3 6 2 6 2" xfId="46154"/>
    <cellStyle name="Porcentagem 2 2 3 6 2 7" xfId="18610"/>
    <cellStyle name="Porcentagem 2 2 3 6 2 8" xfId="26738"/>
    <cellStyle name="Porcentagem 2 2 3 6 2 9" xfId="34879"/>
    <cellStyle name="Porcentagem 2 2 3 6 3" xfId="7541"/>
    <cellStyle name="Porcentagem 2 2 3 6 3 2" xfId="13267"/>
    <cellStyle name="Porcentagem 2 2 3 6 3 2 2" xfId="48392"/>
    <cellStyle name="Porcentagem 2 2 3 6 3 3" xfId="21053"/>
    <cellStyle name="Porcentagem 2 2 3 6 3 4" xfId="29181"/>
    <cellStyle name="Porcentagem 2 2 3 6 3 5" xfId="37322"/>
    <cellStyle name="Porcentagem 2 2 3 6 3 6" xfId="58850"/>
    <cellStyle name="Porcentagem 2 2 3 6 4" xfId="7542"/>
    <cellStyle name="Porcentagem 2 2 3 6 4 2" xfId="14750"/>
    <cellStyle name="Porcentagem 2 2 3 6 4 2 2" xfId="49875"/>
    <cellStyle name="Porcentagem 2 2 3 6 4 3" xfId="22673"/>
    <cellStyle name="Porcentagem 2 2 3 6 4 4" xfId="30801"/>
    <cellStyle name="Porcentagem 2 2 3 6 4 5" xfId="38942"/>
    <cellStyle name="Porcentagem 2 2 3 6 4 6" xfId="58851"/>
    <cellStyle name="Porcentagem 2 2 3 6 5" xfId="7543"/>
    <cellStyle name="Porcentagem 2 2 3 6 5 2" xfId="16242"/>
    <cellStyle name="Porcentagem 2 2 3 6 5 2 2" xfId="51367"/>
    <cellStyle name="Porcentagem 2 2 3 6 5 3" xfId="24297"/>
    <cellStyle name="Porcentagem 2 2 3 6 5 4" xfId="32425"/>
    <cellStyle name="Porcentagem 2 2 3 6 5 5" xfId="40566"/>
    <cellStyle name="Porcentagem 2 2 3 6 5 6" xfId="58852"/>
    <cellStyle name="Porcentagem 2 2 3 6 6" xfId="7544"/>
    <cellStyle name="Porcentagem 2 2 3 6 6 2" xfId="11774"/>
    <cellStyle name="Porcentagem 2 2 3 6 6 2 2" xfId="46911"/>
    <cellStyle name="Porcentagem 2 2 3 6 6 3" xfId="19437"/>
    <cellStyle name="Porcentagem 2 2 3 6 6 4" xfId="27565"/>
    <cellStyle name="Porcentagem 2 2 3 6 6 5" xfId="35706"/>
    <cellStyle name="Porcentagem 2 2 3 6 6 6" xfId="58853"/>
    <cellStyle name="Porcentagem 2 2 3 6 7" xfId="10251"/>
    <cellStyle name="Porcentagem 2 2 3 6 7 2" xfId="45417"/>
    <cellStyle name="Porcentagem 2 2 3 6 8" xfId="17801"/>
    <cellStyle name="Porcentagem 2 2 3 6 9" xfId="25929"/>
    <cellStyle name="Porcentagem 2 2 3 7" xfId="7545"/>
    <cellStyle name="Porcentagem 2 2 3 7 10" xfId="34130"/>
    <cellStyle name="Porcentagem 2 2 3 7 11" xfId="58854"/>
    <cellStyle name="Porcentagem 2 2 3 7 2" xfId="7546"/>
    <cellStyle name="Porcentagem 2 2 3 7 2 10" xfId="58855"/>
    <cellStyle name="Porcentagem 2 2 3 7 2 2" xfId="7547"/>
    <cellStyle name="Porcentagem 2 2 3 7 2 2 2" xfId="14059"/>
    <cellStyle name="Porcentagem 2 2 3 7 2 2 2 2" xfId="49184"/>
    <cellStyle name="Porcentagem 2 2 3 7 2 2 3" xfId="21922"/>
    <cellStyle name="Porcentagem 2 2 3 7 2 2 4" xfId="30050"/>
    <cellStyle name="Porcentagem 2 2 3 7 2 2 5" xfId="38191"/>
    <cellStyle name="Porcentagem 2 2 3 7 2 2 6" xfId="58856"/>
    <cellStyle name="Porcentagem 2 2 3 7 2 3" xfId="7548"/>
    <cellStyle name="Porcentagem 2 2 3 7 2 3 2" xfId="15547"/>
    <cellStyle name="Porcentagem 2 2 3 7 2 3 2 2" xfId="50672"/>
    <cellStyle name="Porcentagem 2 2 3 7 2 3 3" xfId="23542"/>
    <cellStyle name="Porcentagem 2 2 3 7 2 3 4" xfId="31670"/>
    <cellStyle name="Porcentagem 2 2 3 7 2 3 5" xfId="39811"/>
    <cellStyle name="Porcentagem 2 2 3 7 2 3 6" xfId="58857"/>
    <cellStyle name="Porcentagem 2 2 3 7 2 4" xfId="7549"/>
    <cellStyle name="Porcentagem 2 2 3 7 2 4 2" xfId="17039"/>
    <cellStyle name="Porcentagem 2 2 3 7 2 4 2 2" xfId="52164"/>
    <cellStyle name="Porcentagem 2 2 3 7 2 4 3" xfId="25166"/>
    <cellStyle name="Porcentagem 2 2 3 7 2 4 4" xfId="33294"/>
    <cellStyle name="Porcentagem 2 2 3 7 2 4 5" xfId="41435"/>
    <cellStyle name="Porcentagem 2 2 3 7 2 4 6" xfId="58858"/>
    <cellStyle name="Porcentagem 2 2 3 7 2 5" xfId="7550"/>
    <cellStyle name="Porcentagem 2 2 3 7 2 5 2" xfId="12585"/>
    <cellStyle name="Porcentagem 2 2 3 7 2 5 2 2" xfId="47710"/>
    <cellStyle name="Porcentagem 2 2 3 7 2 5 3" xfId="20306"/>
    <cellStyle name="Porcentagem 2 2 3 7 2 5 4" xfId="28434"/>
    <cellStyle name="Porcentagem 2 2 3 7 2 5 5" xfId="36575"/>
    <cellStyle name="Porcentagem 2 2 3 7 2 5 6" xfId="58859"/>
    <cellStyle name="Porcentagem 2 2 3 7 2 6" xfId="11055"/>
    <cellStyle name="Porcentagem 2 2 3 7 2 6 2" xfId="46208"/>
    <cellStyle name="Porcentagem 2 2 3 7 2 7" xfId="18670"/>
    <cellStyle name="Porcentagem 2 2 3 7 2 8" xfId="26798"/>
    <cellStyle name="Porcentagem 2 2 3 7 2 9" xfId="34939"/>
    <cellStyle name="Porcentagem 2 2 3 7 3" xfId="7551"/>
    <cellStyle name="Porcentagem 2 2 3 7 3 2" xfId="13321"/>
    <cellStyle name="Porcentagem 2 2 3 7 3 2 2" xfId="48446"/>
    <cellStyle name="Porcentagem 2 2 3 7 3 3" xfId="21113"/>
    <cellStyle name="Porcentagem 2 2 3 7 3 4" xfId="29241"/>
    <cellStyle name="Porcentagem 2 2 3 7 3 5" xfId="37382"/>
    <cellStyle name="Porcentagem 2 2 3 7 3 6" xfId="58860"/>
    <cellStyle name="Porcentagem 2 2 3 7 4" xfId="7552"/>
    <cellStyle name="Porcentagem 2 2 3 7 4 2" xfId="14804"/>
    <cellStyle name="Porcentagem 2 2 3 7 4 2 2" xfId="49929"/>
    <cellStyle name="Porcentagem 2 2 3 7 4 3" xfId="22733"/>
    <cellStyle name="Porcentagem 2 2 3 7 4 4" xfId="30861"/>
    <cellStyle name="Porcentagem 2 2 3 7 4 5" xfId="39002"/>
    <cellStyle name="Porcentagem 2 2 3 7 4 6" xfId="58861"/>
    <cellStyle name="Porcentagem 2 2 3 7 5" xfId="7553"/>
    <cellStyle name="Porcentagem 2 2 3 7 5 2" xfId="16296"/>
    <cellStyle name="Porcentagem 2 2 3 7 5 2 2" xfId="51421"/>
    <cellStyle name="Porcentagem 2 2 3 7 5 3" xfId="24357"/>
    <cellStyle name="Porcentagem 2 2 3 7 5 4" xfId="32485"/>
    <cellStyle name="Porcentagem 2 2 3 7 5 5" xfId="40626"/>
    <cellStyle name="Porcentagem 2 2 3 7 5 6" xfId="58862"/>
    <cellStyle name="Porcentagem 2 2 3 7 6" xfId="7554"/>
    <cellStyle name="Porcentagem 2 2 3 7 6 2" xfId="11828"/>
    <cellStyle name="Porcentagem 2 2 3 7 6 2 2" xfId="46965"/>
    <cellStyle name="Porcentagem 2 2 3 7 6 3" xfId="19497"/>
    <cellStyle name="Porcentagem 2 2 3 7 6 4" xfId="27625"/>
    <cellStyle name="Porcentagem 2 2 3 7 6 5" xfId="35766"/>
    <cellStyle name="Porcentagem 2 2 3 7 6 6" xfId="58863"/>
    <cellStyle name="Porcentagem 2 2 3 7 7" xfId="10308"/>
    <cellStyle name="Porcentagem 2 2 3 7 7 2" xfId="45471"/>
    <cellStyle name="Porcentagem 2 2 3 7 8" xfId="17861"/>
    <cellStyle name="Porcentagem 2 2 3 7 9" xfId="25989"/>
    <cellStyle name="Porcentagem 2 2 3 8" xfId="7555"/>
    <cellStyle name="Porcentagem 2 2 3 8 10" xfId="34197"/>
    <cellStyle name="Porcentagem 2 2 3 8 11" xfId="58864"/>
    <cellStyle name="Porcentagem 2 2 3 8 2" xfId="7556"/>
    <cellStyle name="Porcentagem 2 2 3 8 2 10" xfId="58865"/>
    <cellStyle name="Porcentagem 2 2 3 8 2 2" xfId="7557"/>
    <cellStyle name="Porcentagem 2 2 3 8 2 2 2" xfId="14120"/>
    <cellStyle name="Porcentagem 2 2 3 8 2 2 2 2" xfId="49245"/>
    <cellStyle name="Porcentagem 2 2 3 8 2 2 3" xfId="21989"/>
    <cellStyle name="Porcentagem 2 2 3 8 2 2 4" xfId="30117"/>
    <cellStyle name="Porcentagem 2 2 3 8 2 2 5" xfId="38258"/>
    <cellStyle name="Porcentagem 2 2 3 8 2 2 6" xfId="58866"/>
    <cellStyle name="Porcentagem 2 2 3 8 2 3" xfId="7558"/>
    <cellStyle name="Porcentagem 2 2 3 8 2 3 2" xfId="15608"/>
    <cellStyle name="Porcentagem 2 2 3 8 2 3 2 2" xfId="50733"/>
    <cellStyle name="Porcentagem 2 2 3 8 2 3 3" xfId="23609"/>
    <cellStyle name="Porcentagem 2 2 3 8 2 3 4" xfId="31737"/>
    <cellStyle name="Porcentagem 2 2 3 8 2 3 5" xfId="39878"/>
    <cellStyle name="Porcentagem 2 2 3 8 2 3 6" xfId="58867"/>
    <cellStyle name="Porcentagem 2 2 3 8 2 4" xfId="7559"/>
    <cellStyle name="Porcentagem 2 2 3 8 2 4 2" xfId="17100"/>
    <cellStyle name="Porcentagem 2 2 3 8 2 4 2 2" xfId="52225"/>
    <cellStyle name="Porcentagem 2 2 3 8 2 4 3" xfId="25233"/>
    <cellStyle name="Porcentagem 2 2 3 8 2 4 4" xfId="33361"/>
    <cellStyle name="Porcentagem 2 2 3 8 2 4 5" xfId="41502"/>
    <cellStyle name="Porcentagem 2 2 3 8 2 4 6" xfId="58868"/>
    <cellStyle name="Porcentagem 2 2 3 8 2 5" xfId="7560"/>
    <cellStyle name="Porcentagem 2 2 3 8 2 5 2" xfId="12646"/>
    <cellStyle name="Porcentagem 2 2 3 8 2 5 2 2" xfId="47771"/>
    <cellStyle name="Porcentagem 2 2 3 8 2 5 3" xfId="20373"/>
    <cellStyle name="Porcentagem 2 2 3 8 2 5 4" xfId="28501"/>
    <cellStyle name="Porcentagem 2 2 3 8 2 5 5" xfId="36642"/>
    <cellStyle name="Porcentagem 2 2 3 8 2 5 6" xfId="58869"/>
    <cellStyle name="Porcentagem 2 2 3 8 2 6" xfId="11121"/>
    <cellStyle name="Porcentagem 2 2 3 8 2 6 2" xfId="46269"/>
    <cellStyle name="Porcentagem 2 2 3 8 2 7" xfId="18737"/>
    <cellStyle name="Porcentagem 2 2 3 8 2 8" xfId="26865"/>
    <cellStyle name="Porcentagem 2 2 3 8 2 9" xfId="35006"/>
    <cellStyle name="Porcentagem 2 2 3 8 3" xfId="7561"/>
    <cellStyle name="Porcentagem 2 2 3 8 3 2" xfId="13382"/>
    <cellStyle name="Porcentagem 2 2 3 8 3 2 2" xfId="48507"/>
    <cellStyle name="Porcentagem 2 2 3 8 3 3" xfId="21180"/>
    <cellStyle name="Porcentagem 2 2 3 8 3 4" xfId="29308"/>
    <cellStyle name="Porcentagem 2 2 3 8 3 5" xfId="37449"/>
    <cellStyle name="Porcentagem 2 2 3 8 3 6" xfId="58870"/>
    <cellStyle name="Porcentagem 2 2 3 8 4" xfId="7562"/>
    <cellStyle name="Porcentagem 2 2 3 8 4 2" xfId="14865"/>
    <cellStyle name="Porcentagem 2 2 3 8 4 2 2" xfId="49990"/>
    <cellStyle name="Porcentagem 2 2 3 8 4 3" xfId="22800"/>
    <cellStyle name="Porcentagem 2 2 3 8 4 4" xfId="30928"/>
    <cellStyle name="Porcentagem 2 2 3 8 4 5" xfId="39069"/>
    <cellStyle name="Porcentagem 2 2 3 8 4 6" xfId="58871"/>
    <cellStyle name="Porcentagem 2 2 3 8 5" xfId="7563"/>
    <cellStyle name="Porcentagem 2 2 3 8 5 2" xfId="16357"/>
    <cellStyle name="Porcentagem 2 2 3 8 5 2 2" xfId="51482"/>
    <cellStyle name="Porcentagem 2 2 3 8 5 3" xfId="24424"/>
    <cellStyle name="Porcentagem 2 2 3 8 5 4" xfId="32552"/>
    <cellStyle name="Porcentagem 2 2 3 8 5 5" xfId="40693"/>
    <cellStyle name="Porcentagem 2 2 3 8 5 6" xfId="58872"/>
    <cellStyle name="Porcentagem 2 2 3 8 6" xfId="7564"/>
    <cellStyle name="Porcentagem 2 2 3 8 6 2" xfId="11889"/>
    <cellStyle name="Porcentagem 2 2 3 8 6 2 2" xfId="47026"/>
    <cellStyle name="Porcentagem 2 2 3 8 6 3" xfId="19564"/>
    <cellStyle name="Porcentagem 2 2 3 8 6 4" xfId="27692"/>
    <cellStyle name="Porcentagem 2 2 3 8 6 5" xfId="35833"/>
    <cellStyle name="Porcentagem 2 2 3 8 6 6" xfId="58873"/>
    <cellStyle name="Porcentagem 2 2 3 8 7" xfId="10373"/>
    <cellStyle name="Porcentagem 2 2 3 8 7 2" xfId="45529"/>
    <cellStyle name="Porcentagem 2 2 3 8 8" xfId="17928"/>
    <cellStyle name="Porcentagem 2 2 3 8 9" xfId="26056"/>
    <cellStyle name="Porcentagem 2 2 3 9" xfId="7565"/>
    <cellStyle name="Porcentagem 2 2 3 9 10" xfId="58874"/>
    <cellStyle name="Porcentagem 2 2 3 9 2" xfId="7566"/>
    <cellStyle name="Porcentagem 2 2 3 9 2 2" xfId="13441"/>
    <cellStyle name="Porcentagem 2 2 3 9 2 2 2" xfId="48566"/>
    <cellStyle name="Porcentagem 2 2 3 9 2 3" xfId="21239"/>
    <cellStyle name="Porcentagem 2 2 3 9 2 4" xfId="29367"/>
    <cellStyle name="Porcentagem 2 2 3 9 2 5" xfId="37508"/>
    <cellStyle name="Porcentagem 2 2 3 9 2 6" xfId="58875"/>
    <cellStyle name="Porcentagem 2 2 3 9 3" xfId="7567"/>
    <cellStyle name="Porcentagem 2 2 3 9 3 2" xfId="14924"/>
    <cellStyle name="Porcentagem 2 2 3 9 3 2 2" xfId="50049"/>
    <cellStyle name="Porcentagem 2 2 3 9 3 3" xfId="22859"/>
    <cellStyle name="Porcentagem 2 2 3 9 3 4" xfId="30987"/>
    <cellStyle name="Porcentagem 2 2 3 9 3 5" xfId="39128"/>
    <cellStyle name="Porcentagem 2 2 3 9 3 6" xfId="58876"/>
    <cellStyle name="Porcentagem 2 2 3 9 4" xfId="7568"/>
    <cellStyle name="Porcentagem 2 2 3 9 4 2" xfId="16416"/>
    <cellStyle name="Porcentagem 2 2 3 9 4 2 2" xfId="51541"/>
    <cellStyle name="Porcentagem 2 2 3 9 4 3" xfId="24483"/>
    <cellStyle name="Porcentagem 2 2 3 9 4 4" xfId="32611"/>
    <cellStyle name="Porcentagem 2 2 3 9 4 5" xfId="40752"/>
    <cellStyle name="Porcentagem 2 2 3 9 4 6" xfId="58877"/>
    <cellStyle name="Porcentagem 2 2 3 9 5" xfId="7569"/>
    <cellStyle name="Porcentagem 2 2 3 9 5 2" xfId="11987"/>
    <cellStyle name="Porcentagem 2 2 3 9 5 2 2" xfId="47118"/>
    <cellStyle name="Porcentagem 2 2 3 9 5 3" xfId="19660"/>
    <cellStyle name="Porcentagem 2 2 3 9 5 4" xfId="27788"/>
    <cellStyle name="Porcentagem 2 2 3 9 5 5" xfId="35929"/>
    <cellStyle name="Porcentagem 2 2 3 9 5 6" xfId="58878"/>
    <cellStyle name="Porcentagem 2 2 3 9 6" xfId="10432"/>
    <cellStyle name="Porcentagem 2 2 3 9 6 2" xfId="45585"/>
    <cellStyle name="Porcentagem 2 2 3 9 7" xfId="17987"/>
    <cellStyle name="Porcentagem 2 2 3 9 8" xfId="26115"/>
    <cellStyle name="Porcentagem 2 2 3 9 9" xfId="34256"/>
    <cellStyle name="Porcentagem 2 2 4" xfId="338"/>
    <cellStyle name="Porcentagem 2 2 4 10" xfId="7570"/>
    <cellStyle name="Porcentagem 2 2 4 11" xfId="9579"/>
    <cellStyle name="Porcentagem 2 2 4 11 2" xfId="44861"/>
    <cellStyle name="Porcentagem 2 2 4 12" xfId="17188"/>
    <cellStyle name="Porcentagem 2 2 4 13" xfId="25316"/>
    <cellStyle name="Porcentagem 2 2 4 14" xfId="33444"/>
    <cellStyle name="Porcentagem 2 2 4 15" xfId="58879"/>
    <cellStyle name="Porcentagem 2 2 4 2" xfId="7571"/>
    <cellStyle name="Porcentagem 2 2 4 2 2" xfId="9860"/>
    <cellStyle name="Porcentagem 2 2 4 2 3" xfId="58880"/>
    <cellStyle name="Porcentagem 2 2 4 3" xfId="7572"/>
    <cellStyle name="Porcentagem 2 2 4 3 10" xfId="33756"/>
    <cellStyle name="Porcentagem 2 2 4 3 11" xfId="58881"/>
    <cellStyle name="Porcentagem 2 2 4 3 2" xfId="7573"/>
    <cellStyle name="Porcentagem 2 2 4 3 2 10" xfId="58882"/>
    <cellStyle name="Porcentagem 2 2 4 3 2 2" xfId="7574"/>
    <cellStyle name="Porcentagem 2 2 4 3 2 2 2" xfId="13721"/>
    <cellStyle name="Porcentagem 2 2 4 3 2 2 2 2" xfId="48846"/>
    <cellStyle name="Porcentagem 2 2 4 3 2 2 3" xfId="21548"/>
    <cellStyle name="Porcentagem 2 2 4 3 2 2 4" xfId="29676"/>
    <cellStyle name="Porcentagem 2 2 4 3 2 2 5" xfId="37817"/>
    <cellStyle name="Porcentagem 2 2 4 3 2 2 6" xfId="58883"/>
    <cellStyle name="Porcentagem 2 2 4 3 2 3" xfId="7575"/>
    <cellStyle name="Porcentagem 2 2 4 3 2 3 2" xfId="15209"/>
    <cellStyle name="Porcentagem 2 2 4 3 2 3 2 2" xfId="50334"/>
    <cellStyle name="Porcentagem 2 2 4 3 2 3 3" xfId="23168"/>
    <cellStyle name="Porcentagem 2 2 4 3 2 3 4" xfId="31296"/>
    <cellStyle name="Porcentagem 2 2 4 3 2 3 5" xfId="39437"/>
    <cellStyle name="Porcentagem 2 2 4 3 2 3 6" xfId="58884"/>
    <cellStyle name="Porcentagem 2 2 4 3 2 4" xfId="7576"/>
    <cellStyle name="Porcentagem 2 2 4 3 2 4 2" xfId="16701"/>
    <cellStyle name="Porcentagem 2 2 4 3 2 4 2 2" xfId="51826"/>
    <cellStyle name="Porcentagem 2 2 4 3 2 4 3" xfId="24792"/>
    <cellStyle name="Porcentagem 2 2 4 3 2 4 4" xfId="32920"/>
    <cellStyle name="Porcentagem 2 2 4 3 2 4 5" xfId="41061"/>
    <cellStyle name="Porcentagem 2 2 4 3 2 4 6" xfId="58885"/>
    <cellStyle name="Porcentagem 2 2 4 3 2 5" xfId="7577"/>
    <cellStyle name="Porcentagem 2 2 4 3 2 5 2" xfId="12247"/>
    <cellStyle name="Porcentagem 2 2 4 3 2 5 2 2" xfId="47372"/>
    <cellStyle name="Porcentagem 2 2 4 3 2 5 3" xfId="19932"/>
    <cellStyle name="Porcentagem 2 2 4 3 2 5 4" xfId="28060"/>
    <cellStyle name="Porcentagem 2 2 4 3 2 5 5" xfId="36201"/>
    <cellStyle name="Porcentagem 2 2 4 3 2 5 6" xfId="58886"/>
    <cellStyle name="Porcentagem 2 2 4 3 2 6" xfId="10717"/>
    <cellStyle name="Porcentagem 2 2 4 3 2 6 2" xfId="45870"/>
    <cellStyle name="Porcentagem 2 2 4 3 2 7" xfId="18296"/>
    <cellStyle name="Porcentagem 2 2 4 3 2 8" xfId="26424"/>
    <cellStyle name="Porcentagem 2 2 4 3 2 9" xfId="34565"/>
    <cellStyle name="Porcentagem 2 2 4 3 3" xfId="7578"/>
    <cellStyle name="Porcentagem 2 2 4 3 3 2" xfId="12988"/>
    <cellStyle name="Porcentagem 2 2 4 3 3 2 2" xfId="48113"/>
    <cellStyle name="Porcentagem 2 2 4 3 3 3" xfId="20739"/>
    <cellStyle name="Porcentagem 2 2 4 3 3 4" xfId="28867"/>
    <cellStyle name="Porcentagem 2 2 4 3 3 5" xfId="37008"/>
    <cellStyle name="Porcentagem 2 2 4 3 3 6" xfId="58887"/>
    <cellStyle name="Porcentagem 2 2 4 3 4" xfId="7579"/>
    <cellStyle name="Porcentagem 2 2 4 3 4 2" xfId="14466"/>
    <cellStyle name="Porcentagem 2 2 4 3 4 2 2" xfId="49591"/>
    <cellStyle name="Porcentagem 2 2 4 3 4 3" xfId="22359"/>
    <cellStyle name="Porcentagem 2 2 4 3 4 4" xfId="30487"/>
    <cellStyle name="Porcentagem 2 2 4 3 4 5" xfId="38628"/>
    <cellStyle name="Porcentagem 2 2 4 3 4 6" xfId="58888"/>
    <cellStyle name="Porcentagem 2 2 4 3 5" xfId="7580"/>
    <cellStyle name="Porcentagem 2 2 4 3 5 2" xfId="15958"/>
    <cellStyle name="Porcentagem 2 2 4 3 5 2 2" xfId="51083"/>
    <cellStyle name="Porcentagem 2 2 4 3 5 3" xfId="23983"/>
    <cellStyle name="Porcentagem 2 2 4 3 5 4" xfId="32111"/>
    <cellStyle name="Porcentagem 2 2 4 3 5 5" xfId="40252"/>
    <cellStyle name="Porcentagem 2 2 4 3 5 6" xfId="58889"/>
    <cellStyle name="Porcentagem 2 2 4 3 6" xfId="7581"/>
    <cellStyle name="Porcentagem 2 2 4 3 6 2" xfId="11490"/>
    <cellStyle name="Porcentagem 2 2 4 3 6 2 2" xfId="46627"/>
    <cellStyle name="Porcentagem 2 2 4 3 6 3" xfId="19123"/>
    <cellStyle name="Porcentagem 2 2 4 3 6 4" xfId="27251"/>
    <cellStyle name="Porcentagem 2 2 4 3 6 5" xfId="35392"/>
    <cellStyle name="Porcentagem 2 2 4 3 6 6" xfId="58890"/>
    <cellStyle name="Porcentagem 2 2 4 3 7" xfId="9946"/>
    <cellStyle name="Porcentagem 2 2 4 3 7 2" xfId="45135"/>
    <cellStyle name="Porcentagem 2 2 4 3 8" xfId="17487"/>
    <cellStyle name="Porcentagem 2 2 4 3 9" xfId="25615"/>
    <cellStyle name="Porcentagem 2 2 4 4" xfId="7582"/>
    <cellStyle name="Porcentagem 2 2 4 4 10" xfId="58891"/>
    <cellStyle name="Porcentagem 2 2 4 4 2" xfId="7583"/>
    <cellStyle name="Porcentagem 2 2 4 4 2 2" xfId="13451"/>
    <cellStyle name="Porcentagem 2 2 4 4 2 2 2" xfId="48576"/>
    <cellStyle name="Porcentagem 2 2 4 4 2 3" xfId="21249"/>
    <cellStyle name="Porcentagem 2 2 4 4 2 4" xfId="29377"/>
    <cellStyle name="Porcentagem 2 2 4 4 2 5" xfId="37518"/>
    <cellStyle name="Porcentagem 2 2 4 4 2 6" xfId="58892"/>
    <cellStyle name="Porcentagem 2 2 4 4 3" xfId="7584"/>
    <cellStyle name="Porcentagem 2 2 4 4 3 2" xfId="14934"/>
    <cellStyle name="Porcentagem 2 2 4 4 3 2 2" xfId="50059"/>
    <cellStyle name="Porcentagem 2 2 4 4 3 3" xfId="22869"/>
    <cellStyle name="Porcentagem 2 2 4 4 3 4" xfId="30997"/>
    <cellStyle name="Porcentagem 2 2 4 4 3 5" xfId="39138"/>
    <cellStyle name="Porcentagem 2 2 4 4 3 6" xfId="58893"/>
    <cellStyle name="Porcentagem 2 2 4 4 4" xfId="7585"/>
    <cellStyle name="Porcentagem 2 2 4 4 4 2" xfId="16426"/>
    <cellStyle name="Porcentagem 2 2 4 4 4 2 2" xfId="51551"/>
    <cellStyle name="Porcentagem 2 2 4 4 4 3" xfId="24493"/>
    <cellStyle name="Porcentagem 2 2 4 4 4 4" xfId="32621"/>
    <cellStyle name="Porcentagem 2 2 4 4 4 5" xfId="40762"/>
    <cellStyle name="Porcentagem 2 2 4 4 4 6" xfId="58894"/>
    <cellStyle name="Porcentagem 2 2 4 4 5" xfId="7586"/>
    <cellStyle name="Porcentagem 2 2 4 4 5 2" xfId="11997"/>
    <cellStyle name="Porcentagem 2 2 4 4 5 2 2" xfId="47128"/>
    <cellStyle name="Porcentagem 2 2 4 4 5 3" xfId="19670"/>
    <cellStyle name="Porcentagem 2 2 4 4 5 4" xfId="27798"/>
    <cellStyle name="Porcentagem 2 2 4 4 5 5" xfId="35939"/>
    <cellStyle name="Porcentagem 2 2 4 4 5 6" xfId="58895"/>
    <cellStyle name="Porcentagem 2 2 4 4 6" xfId="10442"/>
    <cellStyle name="Porcentagem 2 2 4 4 6 2" xfId="45595"/>
    <cellStyle name="Porcentagem 2 2 4 4 7" xfId="17997"/>
    <cellStyle name="Porcentagem 2 2 4 4 8" xfId="26125"/>
    <cellStyle name="Porcentagem 2 2 4 4 9" xfId="34266"/>
    <cellStyle name="Porcentagem 2 2 4 5" xfId="7587"/>
    <cellStyle name="Porcentagem 2 2 4 5 2" xfId="12713"/>
    <cellStyle name="Porcentagem 2 2 4 5 2 2" xfId="47838"/>
    <cellStyle name="Porcentagem 2 2 4 5 3" xfId="20440"/>
    <cellStyle name="Porcentagem 2 2 4 5 4" xfId="28568"/>
    <cellStyle name="Porcentagem 2 2 4 5 5" xfId="36709"/>
    <cellStyle name="Porcentagem 2 2 4 5 6" xfId="58896"/>
    <cellStyle name="Porcentagem 2 2 4 6" xfId="7588"/>
    <cellStyle name="Porcentagem 2 2 4 6 2" xfId="14191"/>
    <cellStyle name="Porcentagem 2 2 4 6 2 2" xfId="49316"/>
    <cellStyle name="Porcentagem 2 2 4 6 3" xfId="22060"/>
    <cellStyle name="Porcentagem 2 2 4 6 4" xfId="30188"/>
    <cellStyle name="Porcentagem 2 2 4 6 5" xfId="38329"/>
    <cellStyle name="Porcentagem 2 2 4 6 6" xfId="58897"/>
    <cellStyle name="Porcentagem 2 2 4 7" xfId="7589"/>
    <cellStyle name="Porcentagem 2 2 4 7 2" xfId="15683"/>
    <cellStyle name="Porcentagem 2 2 4 7 2 2" xfId="50808"/>
    <cellStyle name="Porcentagem 2 2 4 7 3" xfId="23684"/>
    <cellStyle name="Porcentagem 2 2 4 7 4" xfId="31812"/>
    <cellStyle name="Porcentagem 2 2 4 7 5" xfId="39953"/>
    <cellStyle name="Porcentagem 2 2 4 7 6" xfId="58898"/>
    <cellStyle name="Porcentagem 2 2 4 8" xfId="7590"/>
    <cellStyle name="Porcentagem 2 2 4 8 2" xfId="11223"/>
    <cellStyle name="Porcentagem 2 2 4 8 2 2" xfId="46362"/>
    <cellStyle name="Porcentagem 2 2 4 8 3" xfId="18836"/>
    <cellStyle name="Porcentagem 2 2 4 8 4" xfId="26964"/>
    <cellStyle name="Porcentagem 2 2 4 8 5" xfId="35105"/>
    <cellStyle name="Porcentagem 2 2 4 8 6" xfId="58899"/>
    <cellStyle name="Porcentagem 2 2 4 9" xfId="7591"/>
    <cellStyle name="Porcentagem 2 2 4 9 2" xfId="58900"/>
    <cellStyle name="Porcentagem 2 2 5" xfId="7592"/>
    <cellStyle name="Porcentagem 2 2 5 2" xfId="9654"/>
    <cellStyle name="Porcentagem 2 2 5 3" xfId="58901"/>
    <cellStyle name="Porcentagem 2 2 6" xfId="7593"/>
    <cellStyle name="Porcentagem 2 2 6 2" xfId="9746"/>
    <cellStyle name="Porcentagem 2 2 6 3" xfId="58902"/>
    <cellStyle name="Porcentagem 2 2 7" xfId="7594"/>
    <cellStyle name="Porcentagem 2 2 7 2" xfId="9858"/>
    <cellStyle name="Porcentagem 2 2 7 3" xfId="58903"/>
    <cellStyle name="Porcentagem 2 2 8" xfId="7595"/>
    <cellStyle name="Porcentagem 2 2 8 10" xfId="33710"/>
    <cellStyle name="Porcentagem 2 2 8 11" xfId="58904"/>
    <cellStyle name="Porcentagem 2 2 8 2" xfId="7596"/>
    <cellStyle name="Porcentagem 2 2 8 2 10" xfId="58905"/>
    <cellStyle name="Porcentagem 2 2 8 2 2" xfId="7597"/>
    <cellStyle name="Porcentagem 2 2 8 2 2 2" xfId="13675"/>
    <cellStyle name="Porcentagem 2 2 8 2 2 2 2" xfId="48800"/>
    <cellStyle name="Porcentagem 2 2 8 2 2 3" xfId="21502"/>
    <cellStyle name="Porcentagem 2 2 8 2 2 4" xfId="29630"/>
    <cellStyle name="Porcentagem 2 2 8 2 2 5" xfId="37771"/>
    <cellStyle name="Porcentagem 2 2 8 2 2 6" xfId="58906"/>
    <cellStyle name="Porcentagem 2 2 8 2 3" xfId="7598"/>
    <cellStyle name="Porcentagem 2 2 8 2 3 2" xfId="15163"/>
    <cellStyle name="Porcentagem 2 2 8 2 3 2 2" xfId="50288"/>
    <cellStyle name="Porcentagem 2 2 8 2 3 3" xfId="23122"/>
    <cellStyle name="Porcentagem 2 2 8 2 3 4" xfId="31250"/>
    <cellStyle name="Porcentagem 2 2 8 2 3 5" xfId="39391"/>
    <cellStyle name="Porcentagem 2 2 8 2 3 6" xfId="58907"/>
    <cellStyle name="Porcentagem 2 2 8 2 4" xfId="7599"/>
    <cellStyle name="Porcentagem 2 2 8 2 4 2" xfId="16655"/>
    <cellStyle name="Porcentagem 2 2 8 2 4 2 2" xfId="51780"/>
    <cellStyle name="Porcentagem 2 2 8 2 4 3" xfId="24746"/>
    <cellStyle name="Porcentagem 2 2 8 2 4 4" xfId="32874"/>
    <cellStyle name="Porcentagem 2 2 8 2 4 5" xfId="41015"/>
    <cellStyle name="Porcentagem 2 2 8 2 4 6" xfId="58908"/>
    <cellStyle name="Porcentagem 2 2 8 2 5" xfId="7600"/>
    <cellStyle name="Porcentagem 2 2 8 2 5 2" xfId="12201"/>
    <cellStyle name="Porcentagem 2 2 8 2 5 2 2" xfId="47326"/>
    <cellStyle name="Porcentagem 2 2 8 2 5 3" xfId="19886"/>
    <cellStyle name="Porcentagem 2 2 8 2 5 4" xfId="28014"/>
    <cellStyle name="Porcentagem 2 2 8 2 5 5" xfId="36155"/>
    <cellStyle name="Porcentagem 2 2 8 2 5 6" xfId="58909"/>
    <cellStyle name="Porcentagem 2 2 8 2 6" xfId="10671"/>
    <cellStyle name="Porcentagem 2 2 8 2 6 2" xfId="45824"/>
    <cellStyle name="Porcentagem 2 2 8 2 7" xfId="18250"/>
    <cellStyle name="Porcentagem 2 2 8 2 8" xfId="26378"/>
    <cellStyle name="Porcentagem 2 2 8 2 9" xfId="34519"/>
    <cellStyle name="Porcentagem 2 2 8 3" xfId="7601"/>
    <cellStyle name="Porcentagem 2 2 8 3 2" xfId="12942"/>
    <cellStyle name="Porcentagem 2 2 8 3 2 2" xfId="48067"/>
    <cellStyle name="Porcentagem 2 2 8 3 3" xfId="20693"/>
    <cellStyle name="Porcentagem 2 2 8 3 4" xfId="28821"/>
    <cellStyle name="Porcentagem 2 2 8 3 5" xfId="36962"/>
    <cellStyle name="Porcentagem 2 2 8 3 6" xfId="58910"/>
    <cellStyle name="Porcentagem 2 2 8 4" xfId="7602"/>
    <cellStyle name="Porcentagem 2 2 8 4 2" xfId="14420"/>
    <cellStyle name="Porcentagem 2 2 8 4 2 2" xfId="49545"/>
    <cellStyle name="Porcentagem 2 2 8 4 3" xfId="22313"/>
    <cellStyle name="Porcentagem 2 2 8 4 4" xfId="30441"/>
    <cellStyle name="Porcentagem 2 2 8 4 5" xfId="38582"/>
    <cellStyle name="Porcentagem 2 2 8 4 6" xfId="58911"/>
    <cellStyle name="Porcentagem 2 2 8 5" xfId="7603"/>
    <cellStyle name="Porcentagem 2 2 8 5 2" xfId="15912"/>
    <cellStyle name="Porcentagem 2 2 8 5 2 2" xfId="51037"/>
    <cellStyle name="Porcentagem 2 2 8 5 3" xfId="23937"/>
    <cellStyle name="Porcentagem 2 2 8 5 4" xfId="32065"/>
    <cellStyle name="Porcentagem 2 2 8 5 5" xfId="40206"/>
    <cellStyle name="Porcentagem 2 2 8 5 6" xfId="58912"/>
    <cellStyle name="Porcentagem 2 2 8 6" xfId="7604"/>
    <cellStyle name="Porcentagem 2 2 8 6 2" xfId="11444"/>
    <cellStyle name="Porcentagem 2 2 8 6 2 2" xfId="46581"/>
    <cellStyle name="Porcentagem 2 2 8 6 3" xfId="19077"/>
    <cellStyle name="Porcentagem 2 2 8 6 4" xfId="27205"/>
    <cellStyle name="Porcentagem 2 2 8 6 5" xfId="35346"/>
    <cellStyle name="Porcentagem 2 2 8 6 6" xfId="58913"/>
    <cellStyle name="Porcentagem 2 2 8 7" xfId="9898"/>
    <cellStyle name="Porcentagem 2 2 8 7 2" xfId="45089"/>
    <cellStyle name="Porcentagem 2 2 8 8" xfId="17441"/>
    <cellStyle name="Porcentagem 2 2 8 9" xfId="25569"/>
    <cellStyle name="Porcentagem 2 2 9" xfId="7605"/>
    <cellStyle name="Porcentagem 2 2 9 10" xfId="58914"/>
    <cellStyle name="Porcentagem 2 2 9 2" xfId="7606"/>
    <cellStyle name="Porcentagem 2 2 9 2 2" xfId="13405"/>
    <cellStyle name="Porcentagem 2 2 9 2 2 2" xfId="48530"/>
    <cellStyle name="Porcentagem 2 2 9 2 3" xfId="21203"/>
    <cellStyle name="Porcentagem 2 2 9 2 4" xfId="29331"/>
    <cellStyle name="Porcentagem 2 2 9 2 5" xfId="37472"/>
    <cellStyle name="Porcentagem 2 2 9 2 6" xfId="58915"/>
    <cellStyle name="Porcentagem 2 2 9 3" xfId="7607"/>
    <cellStyle name="Porcentagem 2 2 9 3 2" xfId="14888"/>
    <cellStyle name="Porcentagem 2 2 9 3 2 2" xfId="50013"/>
    <cellStyle name="Porcentagem 2 2 9 3 3" xfId="22823"/>
    <cellStyle name="Porcentagem 2 2 9 3 4" xfId="30951"/>
    <cellStyle name="Porcentagem 2 2 9 3 5" xfId="39092"/>
    <cellStyle name="Porcentagem 2 2 9 3 6" xfId="58916"/>
    <cellStyle name="Porcentagem 2 2 9 4" xfId="7608"/>
    <cellStyle name="Porcentagem 2 2 9 4 2" xfId="16380"/>
    <cellStyle name="Porcentagem 2 2 9 4 2 2" xfId="51505"/>
    <cellStyle name="Porcentagem 2 2 9 4 3" xfId="24447"/>
    <cellStyle name="Porcentagem 2 2 9 4 4" xfId="32575"/>
    <cellStyle name="Porcentagem 2 2 9 4 5" xfId="40716"/>
    <cellStyle name="Porcentagem 2 2 9 4 6" xfId="58917"/>
    <cellStyle name="Porcentagem 2 2 9 5" xfId="7609"/>
    <cellStyle name="Porcentagem 2 2 9 5 2" xfId="11949"/>
    <cellStyle name="Porcentagem 2 2 9 5 2 2" xfId="47082"/>
    <cellStyle name="Porcentagem 2 2 9 5 3" xfId="19624"/>
    <cellStyle name="Porcentagem 2 2 9 5 4" xfId="27752"/>
    <cellStyle name="Porcentagem 2 2 9 5 5" xfId="35893"/>
    <cellStyle name="Porcentagem 2 2 9 5 6" xfId="58918"/>
    <cellStyle name="Porcentagem 2 2 9 6" xfId="10396"/>
    <cellStyle name="Porcentagem 2 2 9 6 2" xfId="45549"/>
    <cellStyle name="Porcentagem 2 2 9 7" xfId="17951"/>
    <cellStyle name="Porcentagem 2 2 9 8" xfId="26079"/>
    <cellStyle name="Porcentagem 2 2 9 9" xfId="34220"/>
    <cellStyle name="Porcentagem 2 20" xfId="33403"/>
    <cellStyle name="Porcentagem 2 21" xfId="58698"/>
    <cellStyle name="Porcentagem 2 3" xfId="339"/>
    <cellStyle name="Porcentagem 2 3 10" xfId="7611"/>
    <cellStyle name="Porcentagem 2 3 10 2" xfId="14157"/>
    <cellStyle name="Porcentagem 2 3 10 2 2" xfId="49282"/>
    <cellStyle name="Porcentagem 2 3 10 3" xfId="22026"/>
    <cellStyle name="Porcentagem 2 3 10 4" xfId="30154"/>
    <cellStyle name="Porcentagem 2 3 10 5" xfId="38295"/>
    <cellStyle name="Porcentagem 2 3 10 6" xfId="58920"/>
    <cellStyle name="Porcentagem 2 3 11" xfId="7612"/>
    <cellStyle name="Porcentagem 2 3 11 2" xfId="15649"/>
    <cellStyle name="Porcentagem 2 3 11 2 2" xfId="50774"/>
    <cellStyle name="Porcentagem 2 3 11 3" xfId="23650"/>
    <cellStyle name="Porcentagem 2 3 11 4" xfId="31778"/>
    <cellStyle name="Porcentagem 2 3 11 5" xfId="39919"/>
    <cellStyle name="Porcentagem 2 3 11 6" xfId="58921"/>
    <cellStyle name="Porcentagem 2 3 12" xfId="7613"/>
    <cellStyle name="Porcentagem 2 3 12 2" xfId="11189"/>
    <cellStyle name="Porcentagem 2 3 12 2 2" xfId="46328"/>
    <cellStyle name="Porcentagem 2 3 12 3" xfId="18802"/>
    <cellStyle name="Porcentagem 2 3 12 4" xfId="26930"/>
    <cellStyle name="Porcentagem 2 3 12 5" xfId="35071"/>
    <cellStyle name="Porcentagem 2 3 12 6" xfId="58922"/>
    <cellStyle name="Porcentagem 2 3 13" xfId="7610"/>
    <cellStyle name="Porcentagem 2 3 14" xfId="2278"/>
    <cellStyle name="Porcentagem 2 3 14 2" xfId="42985"/>
    <cellStyle name="Porcentagem 2 3 15" xfId="17154"/>
    <cellStyle name="Porcentagem 2 3 16" xfId="25282"/>
    <cellStyle name="Porcentagem 2 3 17" xfId="33410"/>
    <cellStyle name="Porcentagem 2 3 18" xfId="58919"/>
    <cellStyle name="Porcentagem 2 3 19" xfId="60862"/>
    <cellStyle name="Porcentagem 2 3 2" xfId="7614"/>
    <cellStyle name="Porcentagem 2 3 2 10" xfId="17200"/>
    <cellStyle name="Porcentagem 2 3 2 11" xfId="25328"/>
    <cellStyle name="Porcentagem 2 3 2 12" xfId="33456"/>
    <cellStyle name="Porcentagem 2 3 2 13" xfId="58923"/>
    <cellStyle name="Porcentagem 2 3 2 14" xfId="61279"/>
    <cellStyle name="Porcentagem 2 3 2 15" xfId="61601"/>
    <cellStyle name="Porcentagem 2 3 2 16" xfId="61808"/>
    <cellStyle name="Porcentagem 2 3 2 2" xfId="7615"/>
    <cellStyle name="Porcentagem 2 3 2 2 10" xfId="33768"/>
    <cellStyle name="Porcentagem 2 3 2 2 11" xfId="58924"/>
    <cellStyle name="Porcentagem 2 3 2 2 2" xfId="7616"/>
    <cellStyle name="Porcentagem 2 3 2 2 2 10" xfId="58925"/>
    <cellStyle name="Porcentagem 2 3 2 2 2 2" xfId="7617"/>
    <cellStyle name="Porcentagem 2 3 2 2 2 2 2" xfId="13733"/>
    <cellStyle name="Porcentagem 2 3 2 2 2 2 2 2" xfId="48858"/>
    <cellStyle name="Porcentagem 2 3 2 2 2 2 3" xfId="21560"/>
    <cellStyle name="Porcentagem 2 3 2 2 2 2 4" xfId="29688"/>
    <cellStyle name="Porcentagem 2 3 2 2 2 2 5" xfId="37829"/>
    <cellStyle name="Porcentagem 2 3 2 2 2 2 6" xfId="58926"/>
    <cellStyle name="Porcentagem 2 3 2 2 2 3" xfId="7618"/>
    <cellStyle name="Porcentagem 2 3 2 2 2 3 2" xfId="15221"/>
    <cellStyle name="Porcentagem 2 3 2 2 2 3 2 2" xfId="50346"/>
    <cellStyle name="Porcentagem 2 3 2 2 2 3 3" xfId="23180"/>
    <cellStyle name="Porcentagem 2 3 2 2 2 3 4" xfId="31308"/>
    <cellStyle name="Porcentagem 2 3 2 2 2 3 5" xfId="39449"/>
    <cellStyle name="Porcentagem 2 3 2 2 2 3 6" xfId="58927"/>
    <cellStyle name="Porcentagem 2 3 2 2 2 4" xfId="7619"/>
    <cellStyle name="Porcentagem 2 3 2 2 2 4 2" xfId="16713"/>
    <cellStyle name="Porcentagem 2 3 2 2 2 4 2 2" xfId="51838"/>
    <cellStyle name="Porcentagem 2 3 2 2 2 4 3" xfId="24804"/>
    <cellStyle name="Porcentagem 2 3 2 2 2 4 4" xfId="32932"/>
    <cellStyle name="Porcentagem 2 3 2 2 2 4 5" xfId="41073"/>
    <cellStyle name="Porcentagem 2 3 2 2 2 4 6" xfId="58928"/>
    <cellStyle name="Porcentagem 2 3 2 2 2 5" xfId="7620"/>
    <cellStyle name="Porcentagem 2 3 2 2 2 5 2" xfId="12259"/>
    <cellStyle name="Porcentagem 2 3 2 2 2 5 2 2" xfId="47384"/>
    <cellStyle name="Porcentagem 2 3 2 2 2 5 3" xfId="19944"/>
    <cellStyle name="Porcentagem 2 3 2 2 2 5 4" xfId="28072"/>
    <cellStyle name="Porcentagem 2 3 2 2 2 5 5" xfId="36213"/>
    <cellStyle name="Porcentagem 2 3 2 2 2 5 6" xfId="58929"/>
    <cellStyle name="Porcentagem 2 3 2 2 2 6" xfId="10729"/>
    <cellStyle name="Porcentagem 2 3 2 2 2 6 2" xfId="45882"/>
    <cellStyle name="Porcentagem 2 3 2 2 2 7" xfId="18308"/>
    <cellStyle name="Porcentagem 2 3 2 2 2 8" xfId="26436"/>
    <cellStyle name="Porcentagem 2 3 2 2 2 9" xfId="34577"/>
    <cellStyle name="Porcentagem 2 3 2 2 3" xfId="7621"/>
    <cellStyle name="Porcentagem 2 3 2 2 3 2" xfId="13000"/>
    <cellStyle name="Porcentagem 2 3 2 2 3 2 2" xfId="48125"/>
    <cellStyle name="Porcentagem 2 3 2 2 3 3" xfId="20751"/>
    <cellStyle name="Porcentagem 2 3 2 2 3 4" xfId="28879"/>
    <cellStyle name="Porcentagem 2 3 2 2 3 5" xfId="37020"/>
    <cellStyle name="Porcentagem 2 3 2 2 3 6" xfId="58930"/>
    <cellStyle name="Porcentagem 2 3 2 2 4" xfId="7622"/>
    <cellStyle name="Porcentagem 2 3 2 2 4 2" xfId="14478"/>
    <cellStyle name="Porcentagem 2 3 2 2 4 2 2" xfId="49603"/>
    <cellStyle name="Porcentagem 2 3 2 2 4 3" xfId="22371"/>
    <cellStyle name="Porcentagem 2 3 2 2 4 4" xfId="30499"/>
    <cellStyle name="Porcentagem 2 3 2 2 4 5" xfId="38640"/>
    <cellStyle name="Porcentagem 2 3 2 2 4 6" xfId="58931"/>
    <cellStyle name="Porcentagem 2 3 2 2 5" xfId="7623"/>
    <cellStyle name="Porcentagem 2 3 2 2 5 2" xfId="15970"/>
    <cellStyle name="Porcentagem 2 3 2 2 5 2 2" xfId="51095"/>
    <cellStyle name="Porcentagem 2 3 2 2 5 3" xfId="23995"/>
    <cellStyle name="Porcentagem 2 3 2 2 5 4" xfId="32123"/>
    <cellStyle name="Porcentagem 2 3 2 2 5 5" xfId="40264"/>
    <cellStyle name="Porcentagem 2 3 2 2 5 6" xfId="58932"/>
    <cellStyle name="Porcentagem 2 3 2 2 6" xfId="7624"/>
    <cellStyle name="Porcentagem 2 3 2 2 6 2" xfId="11502"/>
    <cellStyle name="Porcentagem 2 3 2 2 6 2 2" xfId="46639"/>
    <cellStyle name="Porcentagem 2 3 2 2 6 3" xfId="19135"/>
    <cellStyle name="Porcentagem 2 3 2 2 6 4" xfId="27263"/>
    <cellStyle name="Porcentagem 2 3 2 2 6 5" xfId="35404"/>
    <cellStyle name="Porcentagem 2 3 2 2 6 6" xfId="58933"/>
    <cellStyle name="Porcentagem 2 3 2 2 7" xfId="9958"/>
    <cellStyle name="Porcentagem 2 3 2 2 7 2" xfId="45147"/>
    <cellStyle name="Porcentagem 2 3 2 2 8" xfId="17499"/>
    <cellStyle name="Porcentagem 2 3 2 2 9" xfId="25627"/>
    <cellStyle name="Porcentagem 2 3 2 3" xfId="7625"/>
    <cellStyle name="Porcentagem 2 3 2 3 10" xfId="58934"/>
    <cellStyle name="Porcentagem 2 3 2 3 2" xfId="7626"/>
    <cellStyle name="Porcentagem 2 3 2 3 2 2" xfId="13463"/>
    <cellStyle name="Porcentagem 2 3 2 3 2 2 2" xfId="48588"/>
    <cellStyle name="Porcentagem 2 3 2 3 2 3" xfId="21261"/>
    <cellStyle name="Porcentagem 2 3 2 3 2 4" xfId="29389"/>
    <cellStyle name="Porcentagem 2 3 2 3 2 5" xfId="37530"/>
    <cellStyle name="Porcentagem 2 3 2 3 2 6" xfId="58935"/>
    <cellStyle name="Porcentagem 2 3 2 3 3" xfId="7627"/>
    <cellStyle name="Porcentagem 2 3 2 3 3 2" xfId="14946"/>
    <cellStyle name="Porcentagem 2 3 2 3 3 2 2" xfId="50071"/>
    <cellStyle name="Porcentagem 2 3 2 3 3 3" xfId="22881"/>
    <cellStyle name="Porcentagem 2 3 2 3 3 4" xfId="31009"/>
    <cellStyle name="Porcentagem 2 3 2 3 3 5" xfId="39150"/>
    <cellStyle name="Porcentagem 2 3 2 3 3 6" xfId="58936"/>
    <cellStyle name="Porcentagem 2 3 2 3 4" xfId="7628"/>
    <cellStyle name="Porcentagem 2 3 2 3 4 2" xfId="16438"/>
    <cellStyle name="Porcentagem 2 3 2 3 4 2 2" xfId="51563"/>
    <cellStyle name="Porcentagem 2 3 2 3 4 3" xfId="24505"/>
    <cellStyle name="Porcentagem 2 3 2 3 4 4" xfId="32633"/>
    <cellStyle name="Porcentagem 2 3 2 3 4 5" xfId="40774"/>
    <cellStyle name="Porcentagem 2 3 2 3 4 6" xfId="58937"/>
    <cellStyle name="Porcentagem 2 3 2 3 5" xfId="7629"/>
    <cellStyle name="Porcentagem 2 3 2 3 5 2" xfId="12009"/>
    <cellStyle name="Porcentagem 2 3 2 3 5 2 2" xfId="47140"/>
    <cellStyle name="Porcentagem 2 3 2 3 5 3" xfId="19682"/>
    <cellStyle name="Porcentagem 2 3 2 3 5 4" xfId="27810"/>
    <cellStyle name="Porcentagem 2 3 2 3 5 5" xfId="35951"/>
    <cellStyle name="Porcentagem 2 3 2 3 5 6" xfId="58938"/>
    <cellStyle name="Porcentagem 2 3 2 3 6" xfId="10454"/>
    <cellStyle name="Porcentagem 2 3 2 3 6 2" xfId="45607"/>
    <cellStyle name="Porcentagem 2 3 2 3 7" xfId="18009"/>
    <cellStyle name="Porcentagem 2 3 2 3 8" xfId="26137"/>
    <cellStyle name="Porcentagem 2 3 2 3 9" xfId="34278"/>
    <cellStyle name="Porcentagem 2 3 2 4" xfId="7630"/>
    <cellStyle name="Porcentagem 2 3 2 4 2" xfId="12725"/>
    <cellStyle name="Porcentagem 2 3 2 4 2 2" xfId="47850"/>
    <cellStyle name="Porcentagem 2 3 2 4 3" xfId="20452"/>
    <cellStyle name="Porcentagem 2 3 2 4 4" xfId="28580"/>
    <cellStyle name="Porcentagem 2 3 2 4 5" xfId="36721"/>
    <cellStyle name="Porcentagem 2 3 2 4 6" xfId="58939"/>
    <cellStyle name="Porcentagem 2 3 2 5" xfId="7631"/>
    <cellStyle name="Porcentagem 2 3 2 5 2" xfId="14203"/>
    <cellStyle name="Porcentagem 2 3 2 5 2 2" xfId="49328"/>
    <cellStyle name="Porcentagem 2 3 2 5 3" xfId="22072"/>
    <cellStyle name="Porcentagem 2 3 2 5 4" xfId="30200"/>
    <cellStyle name="Porcentagem 2 3 2 5 5" xfId="38341"/>
    <cellStyle name="Porcentagem 2 3 2 5 6" xfId="58940"/>
    <cellStyle name="Porcentagem 2 3 2 6" xfId="7632"/>
    <cellStyle name="Porcentagem 2 3 2 6 2" xfId="15695"/>
    <cellStyle name="Porcentagem 2 3 2 6 2 2" xfId="50820"/>
    <cellStyle name="Porcentagem 2 3 2 6 3" xfId="23696"/>
    <cellStyle name="Porcentagem 2 3 2 6 4" xfId="31824"/>
    <cellStyle name="Porcentagem 2 3 2 6 5" xfId="39965"/>
    <cellStyle name="Porcentagem 2 3 2 6 6" xfId="58941"/>
    <cellStyle name="Porcentagem 2 3 2 7" xfId="7633"/>
    <cellStyle name="Porcentagem 2 3 2 7 2" xfId="11235"/>
    <cellStyle name="Porcentagem 2 3 2 7 2 2" xfId="46374"/>
    <cellStyle name="Porcentagem 2 3 2 7 3" xfId="18848"/>
    <cellStyle name="Porcentagem 2 3 2 7 4" xfId="26976"/>
    <cellStyle name="Porcentagem 2 3 2 7 5" xfId="35117"/>
    <cellStyle name="Porcentagem 2 3 2 7 6" xfId="58942"/>
    <cellStyle name="Porcentagem 2 3 2 8" xfId="7634"/>
    <cellStyle name="Porcentagem 2 3 2 9" xfId="9591"/>
    <cellStyle name="Porcentagem 2 3 2 9 2" xfId="44873"/>
    <cellStyle name="Porcentagem 2 3 20" xfId="60956"/>
    <cellStyle name="Porcentagem 2 3 21" xfId="61435"/>
    <cellStyle name="Porcentagem 2 3 22" xfId="61641"/>
    <cellStyle name="Porcentagem 2 3 3" xfId="7635"/>
    <cellStyle name="Porcentagem 2 3 3 10" xfId="33695"/>
    <cellStyle name="Porcentagem 2 3 3 11" xfId="58943"/>
    <cellStyle name="Porcentagem 2 3 3 2" xfId="7636"/>
    <cellStyle name="Porcentagem 2 3 3 2 10" xfId="58944"/>
    <cellStyle name="Porcentagem 2 3 3 2 2" xfId="7637"/>
    <cellStyle name="Porcentagem 2 3 3 2 2 2" xfId="13660"/>
    <cellStyle name="Porcentagem 2 3 3 2 2 2 2" xfId="48785"/>
    <cellStyle name="Porcentagem 2 3 3 2 2 3" xfId="21487"/>
    <cellStyle name="Porcentagem 2 3 3 2 2 4" xfId="29615"/>
    <cellStyle name="Porcentagem 2 3 3 2 2 5" xfId="37756"/>
    <cellStyle name="Porcentagem 2 3 3 2 2 6" xfId="58945"/>
    <cellStyle name="Porcentagem 2 3 3 2 3" xfId="7638"/>
    <cellStyle name="Porcentagem 2 3 3 2 3 2" xfId="15148"/>
    <cellStyle name="Porcentagem 2 3 3 2 3 2 2" xfId="50273"/>
    <cellStyle name="Porcentagem 2 3 3 2 3 3" xfId="23107"/>
    <cellStyle name="Porcentagem 2 3 3 2 3 4" xfId="31235"/>
    <cellStyle name="Porcentagem 2 3 3 2 3 5" xfId="39376"/>
    <cellStyle name="Porcentagem 2 3 3 2 3 6" xfId="58946"/>
    <cellStyle name="Porcentagem 2 3 3 2 4" xfId="7639"/>
    <cellStyle name="Porcentagem 2 3 3 2 4 2" xfId="16640"/>
    <cellStyle name="Porcentagem 2 3 3 2 4 2 2" xfId="51765"/>
    <cellStyle name="Porcentagem 2 3 3 2 4 3" xfId="24731"/>
    <cellStyle name="Porcentagem 2 3 3 2 4 4" xfId="32859"/>
    <cellStyle name="Porcentagem 2 3 3 2 4 5" xfId="41000"/>
    <cellStyle name="Porcentagem 2 3 3 2 4 6" xfId="58947"/>
    <cellStyle name="Porcentagem 2 3 3 2 5" xfId="7640"/>
    <cellStyle name="Porcentagem 2 3 3 2 5 2" xfId="12186"/>
    <cellStyle name="Porcentagem 2 3 3 2 5 2 2" xfId="47311"/>
    <cellStyle name="Porcentagem 2 3 3 2 5 3" xfId="19871"/>
    <cellStyle name="Porcentagem 2 3 3 2 5 4" xfId="27999"/>
    <cellStyle name="Porcentagem 2 3 3 2 5 5" xfId="36140"/>
    <cellStyle name="Porcentagem 2 3 3 2 5 6" xfId="58948"/>
    <cellStyle name="Porcentagem 2 3 3 2 6" xfId="10656"/>
    <cellStyle name="Porcentagem 2 3 3 2 6 2" xfId="45809"/>
    <cellStyle name="Porcentagem 2 3 3 2 7" xfId="18235"/>
    <cellStyle name="Porcentagem 2 3 3 2 8" xfId="26363"/>
    <cellStyle name="Porcentagem 2 3 3 2 9" xfId="34504"/>
    <cellStyle name="Porcentagem 2 3 3 3" xfId="7641"/>
    <cellStyle name="Porcentagem 2 3 3 3 2" xfId="12927"/>
    <cellStyle name="Porcentagem 2 3 3 3 2 2" xfId="48052"/>
    <cellStyle name="Porcentagem 2 3 3 3 3" xfId="20678"/>
    <cellStyle name="Porcentagem 2 3 3 3 4" xfId="28806"/>
    <cellStyle name="Porcentagem 2 3 3 3 5" xfId="36947"/>
    <cellStyle name="Porcentagem 2 3 3 3 6" xfId="58949"/>
    <cellStyle name="Porcentagem 2 3 3 4" xfId="7642"/>
    <cellStyle name="Porcentagem 2 3 3 4 2" xfId="14405"/>
    <cellStyle name="Porcentagem 2 3 3 4 2 2" xfId="49530"/>
    <cellStyle name="Porcentagem 2 3 3 4 3" xfId="22298"/>
    <cellStyle name="Porcentagem 2 3 3 4 4" xfId="30426"/>
    <cellStyle name="Porcentagem 2 3 3 4 5" xfId="38567"/>
    <cellStyle name="Porcentagem 2 3 3 4 6" xfId="58950"/>
    <cellStyle name="Porcentagem 2 3 3 5" xfId="7643"/>
    <cellStyle name="Porcentagem 2 3 3 5 2" xfId="15897"/>
    <cellStyle name="Porcentagem 2 3 3 5 2 2" xfId="51022"/>
    <cellStyle name="Porcentagem 2 3 3 5 3" xfId="23922"/>
    <cellStyle name="Porcentagem 2 3 3 5 4" xfId="32050"/>
    <cellStyle name="Porcentagem 2 3 3 5 5" xfId="40191"/>
    <cellStyle name="Porcentagem 2 3 3 5 6" xfId="58951"/>
    <cellStyle name="Porcentagem 2 3 3 6" xfId="7644"/>
    <cellStyle name="Porcentagem 2 3 3 6 2" xfId="11429"/>
    <cellStyle name="Porcentagem 2 3 3 6 2 2" xfId="46566"/>
    <cellStyle name="Porcentagem 2 3 3 6 3" xfId="19062"/>
    <cellStyle name="Porcentagem 2 3 3 6 4" xfId="27190"/>
    <cellStyle name="Porcentagem 2 3 3 6 5" xfId="35331"/>
    <cellStyle name="Porcentagem 2 3 3 6 6" xfId="58952"/>
    <cellStyle name="Porcentagem 2 3 3 7" xfId="9861"/>
    <cellStyle name="Porcentagem 2 3 3 7 2" xfId="45074"/>
    <cellStyle name="Porcentagem 2 3 3 8" xfId="17426"/>
    <cellStyle name="Porcentagem 2 3 3 9" xfId="25554"/>
    <cellStyle name="Porcentagem 2 3 4" xfId="7645"/>
    <cellStyle name="Porcentagem 2 3 4 10" xfId="33722"/>
    <cellStyle name="Porcentagem 2 3 4 11" xfId="58953"/>
    <cellStyle name="Porcentagem 2 3 4 2" xfId="7646"/>
    <cellStyle name="Porcentagem 2 3 4 2 10" xfId="58954"/>
    <cellStyle name="Porcentagem 2 3 4 2 2" xfId="7647"/>
    <cellStyle name="Porcentagem 2 3 4 2 2 2" xfId="13687"/>
    <cellStyle name="Porcentagem 2 3 4 2 2 2 2" xfId="48812"/>
    <cellStyle name="Porcentagem 2 3 4 2 2 3" xfId="21514"/>
    <cellStyle name="Porcentagem 2 3 4 2 2 4" xfId="29642"/>
    <cellStyle name="Porcentagem 2 3 4 2 2 5" xfId="37783"/>
    <cellStyle name="Porcentagem 2 3 4 2 2 6" xfId="58955"/>
    <cellStyle name="Porcentagem 2 3 4 2 3" xfId="7648"/>
    <cellStyle name="Porcentagem 2 3 4 2 3 2" xfId="15175"/>
    <cellStyle name="Porcentagem 2 3 4 2 3 2 2" xfId="50300"/>
    <cellStyle name="Porcentagem 2 3 4 2 3 3" xfId="23134"/>
    <cellStyle name="Porcentagem 2 3 4 2 3 4" xfId="31262"/>
    <cellStyle name="Porcentagem 2 3 4 2 3 5" xfId="39403"/>
    <cellStyle name="Porcentagem 2 3 4 2 3 6" xfId="58956"/>
    <cellStyle name="Porcentagem 2 3 4 2 4" xfId="7649"/>
    <cellStyle name="Porcentagem 2 3 4 2 4 2" xfId="16667"/>
    <cellStyle name="Porcentagem 2 3 4 2 4 2 2" xfId="51792"/>
    <cellStyle name="Porcentagem 2 3 4 2 4 3" xfId="24758"/>
    <cellStyle name="Porcentagem 2 3 4 2 4 4" xfId="32886"/>
    <cellStyle name="Porcentagem 2 3 4 2 4 5" xfId="41027"/>
    <cellStyle name="Porcentagem 2 3 4 2 4 6" xfId="58957"/>
    <cellStyle name="Porcentagem 2 3 4 2 5" xfId="7650"/>
    <cellStyle name="Porcentagem 2 3 4 2 5 2" xfId="12213"/>
    <cellStyle name="Porcentagem 2 3 4 2 5 2 2" xfId="47338"/>
    <cellStyle name="Porcentagem 2 3 4 2 5 3" xfId="19898"/>
    <cellStyle name="Porcentagem 2 3 4 2 5 4" xfId="28026"/>
    <cellStyle name="Porcentagem 2 3 4 2 5 5" xfId="36167"/>
    <cellStyle name="Porcentagem 2 3 4 2 5 6" xfId="58958"/>
    <cellStyle name="Porcentagem 2 3 4 2 6" xfId="10683"/>
    <cellStyle name="Porcentagem 2 3 4 2 6 2" xfId="45836"/>
    <cellStyle name="Porcentagem 2 3 4 2 7" xfId="18262"/>
    <cellStyle name="Porcentagem 2 3 4 2 8" xfId="26390"/>
    <cellStyle name="Porcentagem 2 3 4 2 9" xfId="34531"/>
    <cellStyle name="Porcentagem 2 3 4 3" xfId="7651"/>
    <cellStyle name="Porcentagem 2 3 4 3 2" xfId="12954"/>
    <cellStyle name="Porcentagem 2 3 4 3 2 2" xfId="48079"/>
    <cellStyle name="Porcentagem 2 3 4 3 3" xfId="20705"/>
    <cellStyle name="Porcentagem 2 3 4 3 4" xfId="28833"/>
    <cellStyle name="Porcentagem 2 3 4 3 5" xfId="36974"/>
    <cellStyle name="Porcentagem 2 3 4 3 6" xfId="58959"/>
    <cellStyle name="Porcentagem 2 3 4 4" xfId="7652"/>
    <cellStyle name="Porcentagem 2 3 4 4 2" xfId="14432"/>
    <cellStyle name="Porcentagem 2 3 4 4 2 2" xfId="49557"/>
    <cellStyle name="Porcentagem 2 3 4 4 3" xfId="22325"/>
    <cellStyle name="Porcentagem 2 3 4 4 4" xfId="30453"/>
    <cellStyle name="Porcentagem 2 3 4 4 5" xfId="38594"/>
    <cellStyle name="Porcentagem 2 3 4 4 6" xfId="58960"/>
    <cellStyle name="Porcentagem 2 3 4 5" xfId="7653"/>
    <cellStyle name="Porcentagem 2 3 4 5 2" xfId="15924"/>
    <cellStyle name="Porcentagem 2 3 4 5 2 2" xfId="51049"/>
    <cellStyle name="Porcentagem 2 3 4 5 3" xfId="23949"/>
    <cellStyle name="Porcentagem 2 3 4 5 4" xfId="32077"/>
    <cellStyle name="Porcentagem 2 3 4 5 5" xfId="40218"/>
    <cellStyle name="Porcentagem 2 3 4 5 6" xfId="58961"/>
    <cellStyle name="Porcentagem 2 3 4 6" xfId="7654"/>
    <cellStyle name="Porcentagem 2 3 4 6 2" xfId="11456"/>
    <cellStyle name="Porcentagem 2 3 4 6 2 2" xfId="46593"/>
    <cellStyle name="Porcentagem 2 3 4 6 3" xfId="19089"/>
    <cellStyle name="Porcentagem 2 3 4 6 4" xfId="27217"/>
    <cellStyle name="Porcentagem 2 3 4 6 5" xfId="35358"/>
    <cellStyle name="Porcentagem 2 3 4 6 6" xfId="58962"/>
    <cellStyle name="Porcentagem 2 3 4 7" xfId="9912"/>
    <cellStyle name="Porcentagem 2 3 4 7 2" xfId="45101"/>
    <cellStyle name="Porcentagem 2 3 4 8" xfId="17453"/>
    <cellStyle name="Porcentagem 2 3 4 9" xfId="25581"/>
    <cellStyle name="Porcentagem 2 3 5" xfId="7655"/>
    <cellStyle name="Porcentagem 2 3 5 10" xfId="34071"/>
    <cellStyle name="Porcentagem 2 3 5 11" xfId="58963"/>
    <cellStyle name="Porcentagem 2 3 5 2" xfId="7656"/>
    <cellStyle name="Porcentagem 2 3 5 2 10" xfId="58964"/>
    <cellStyle name="Porcentagem 2 3 5 2 2" xfId="7657"/>
    <cellStyle name="Porcentagem 2 3 5 2 2 2" xfId="14006"/>
    <cellStyle name="Porcentagem 2 3 5 2 2 2 2" xfId="49131"/>
    <cellStyle name="Porcentagem 2 3 5 2 2 3" xfId="21863"/>
    <cellStyle name="Porcentagem 2 3 5 2 2 4" xfId="29991"/>
    <cellStyle name="Porcentagem 2 3 5 2 2 5" xfId="38132"/>
    <cellStyle name="Porcentagem 2 3 5 2 2 6" xfId="58965"/>
    <cellStyle name="Porcentagem 2 3 5 2 3" xfId="7658"/>
    <cellStyle name="Porcentagem 2 3 5 2 3 2" xfId="15494"/>
    <cellStyle name="Porcentagem 2 3 5 2 3 2 2" xfId="50619"/>
    <cellStyle name="Porcentagem 2 3 5 2 3 3" xfId="23483"/>
    <cellStyle name="Porcentagem 2 3 5 2 3 4" xfId="31611"/>
    <cellStyle name="Porcentagem 2 3 5 2 3 5" xfId="39752"/>
    <cellStyle name="Porcentagem 2 3 5 2 3 6" xfId="58966"/>
    <cellStyle name="Porcentagem 2 3 5 2 4" xfId="7659"/>
    <cellStyle name="Porcentagem 2 3 5 2 4 2" xfId="16986"/>
    <cellStyle name="Porcentagem 2 3 5 2 4 2 2" xfId="52111"/>
    <cellStyle name="Porcentagem 2 3 5 2 4 3" xfId="25107"/>
    <cellStyle name="Porcentagem 2 3 5 2 4 4" xfId="33235"/>
    <cellStyle name="Porcentagem 2 3 5 2 4 5" xfId="41376"/>
    <cellStyle name="Porcentagem 2 3 5 2 4 6" xfId="58967"/>
    <cellStyle name="Porcentagem 2 3 5 2 5" xfId="7660"/>
    <cellStyle name="Porcentagem 2 3 5 2 5 2" xfId="12532"/>
    <cellStyle name="Porcentagem 2 3 5 2 5 2 2" xfId="47657"/>
    <cellStyle name="Porcentagem 2 3 5 2 5 3" xfId="20247"/>
    <cellStyle name="Porcentagem 2 3 5 2 5 4" xfId="28375"/>
    <cellStyle name="Porcentagem 2 3 5 2 5 5" xfId="36516"/>
    <cellStyle name="Porcentagem 2 3 5 2 5 6" xfId="58968"/>
    <cellStyle name="Porcentagem 2 3 5 2 6" xfId="11002"/>
    <cellStyle name="Porcentagem 2 3 5 2 6 2" xfId="46155"/>
    <cellStyle name="Porcentagem 2 3 5 2 7" xfId="18611"/>
    <cellStyle name="Porcentagem 2 3 5 2 8" xfId="26739"/>
    <cellStyle name="Porcentagem 2 3 5 2 9" xfId="34880"/>
    <cellStyle name="Porcentagem 2 3 5 3" xfId="7661"/>
    <cellStyle name="Porcentagem 2 3 5 3 2" xfId="13268"/>
    <cellStyle name="Porcentagem 2 3 5 3 2 2" xfId="48393"/>
    <cellStyle name="Porcentagem 2 3 5 3 3" xfId="21054"/>
    <cellStyle name="Porcentagem 2 3 5 3 4" xfId="29182"/>
    <cellStyle name="Porcentagem 2 3 5 3 5" xfId="37323"/>
    <cellStyle name="Porcentagem 2 3 5 3 6" xfId="58969"/>
    <cellStyle name="Porcentagem 2 3 5 4" xfId="7662"/>
    <cellStyle name="Porcentagem 2 3 5 4 2" xfId="14751"/>
    <cellStyle name="Porcentagem 2 3 5 4 2 2" xfId="49876"/>
    <cellStyle name="Porcentagem 2 3 5 4 3" xfId="22674"/>
    <cellStyle name="Porcentagem 2 3 5 4 4" xfId="30802"/>
    <cellStyle name="Porcentagem 2 3 5 4 5" xfId="38943"/>
    <cellStyle name="Porcentagem 2 3 5 4 6" xfId="58970"/>
    <cellStyle name="Porcentagem 2 3 5 5" xfId="7663"/>
    <cellStyle name="Porcentagem 2 3 5 5 2" xfId="16243"/>
    <cellStyle name="Porcentagem 2 3 5 5 2 2" xfId="51368"/>
    <cellStyle name="Porcentagem 2 3 5 5 3" xfId="24298"/>
    <cellStyle name="Porcentagem 2 3 5 5 4" xfId="32426"/>
    <cellStyle name="Porcentagem 2 3 5 5 5" xfId="40567"/>
    <cellStyle name="Porcentagem 2 3 5 5 6" xfId="58971"/>
    <cellStyle name="Porcentagem 2 3 5 6" xfId="7664"/>
    <cellStyle name="Porcentagem 2 3 5 6 2" xfId="11775"/>
    <cellStyle name="Porcentagem 2 3 5 6 2 2" xfId="46912"/>
    <cellStyle name="Porcentagem 2 3 5 6 3" xfId="19438"/>
    <cellStyle name="Porcentagem 2 3 5 6 4" xfId="27566"/>
    <cellStyle name="Porcentagem 2 3 5 6 5" xfId="35707"/>
    <cellStyle name="Porcentagem 2 3 5 6 6" xfId="58972"/>
    <cellStyle name="Porcentagem 2 3 5 7" xfId="10252"/>
    <cellStyle name="Porcentagem 2 3 5 7 2" xfId="45418"/>
    <cellStyle name="Porcentagem 2 3 5 8" xfId="17802"/>
    <cellStyle name="Porcentagem 2 3 5 9" xfId="25930"/>
    <cellStyle name="Porcentagem 2 3 6" xfId="7665"/>
    <cellStyle name="Porcentagem 2 3 6 10" xfId="34131"/>
    <cellStyle name="Porcentagem 2 3 6 11" xfId="58973"/>
    <cellStyle name="Porcentagem 2 3 6 2" xfId="7666"/>
    <cellStyle name="Porcentagem 2 3 6 2 10" xfId="58974"/>
    <cellStyle name="Porcentagem 2 3 6 2 2" xfId="7667"/>
    <cellStyle name="Porcentagem 2 3 6 2 2 2" xfId="14060"/>
    <cellStyle name="Porcentagem 2 3 6 2 2 2 2" xfId="49185"/>
    <cellStyle name="Porcentagem 2 3 6 2 2 3" xfId="21923"/>
    <cellStyle name="Porcentagem 2 3 6 2 2 4" xfId="30051"/>
    <cellStyle name="Porcentagem 2 3 6 2 2 5" xfId="38192"/>
    <cellStyle name="Porcentagem 2 3 6 2 2 6" xfId="58975"/>
    <cellStyle name="Porcentagem 2 3 6 2 3" xfId="7668"/>
    <cellStyle name="Porcentagem 2 3 6 2 3 2" xfId="15548"/>
    <cellStyle name="Porcentagem 2 3 6 2 3 2 2" xfId="50673"/>
    <cellStyle name="Porcentagem 2 3 6 2 3 3" xfId="23543"/>
    <cellStyle name="Porcentagem 2 3 6 2 3 4" xfId="31671"/>
    <cellStyle name="Porcentagem 2 3 6 2 3 5" xfId="39812"/>
    <cellStyle name="Porcentagem 2 3 6 2 3 6" xfId="58976"/>
    <cellStyle name="Porcentagem 2 3 6 2 4" xfId="7669"/>
    <cellStyle name="Porcentagem 2 3 6 2 4 2" xfId="17040"/>
    <cellStyle name="Porcentagem 2 3 6 2 4 2 2" xfId="52165"/>
    <cellStyle name="Porcentagem 2 3 6 2 4 3" xfId="25167"/>
    <cellStyle name="Porcentagem 2 3 6 2 4 4" xfId="33295"/>
    <cellStyle name="Porcentagem 2 3 6 2 4 5" xfId="41436"/>
    <cellStyle name="Porcentagem 2 3 6 2 4 6" xfId="58977"/>
    <cellStyle name="Porcentagem 2 3 6 2 5" xfId="7670"/>
    <cellStyle name="Porcentagem 2 3 6 2 5 2" xfId="12586"/>
    <cellStyle name="Porcentagem 2 3 6 2 5 2 2" xfId="47711"/>
    <cellStyle name="Porcentagem 2 3 6 2 5 3" xfId="20307"/>
    <cellStyle name="Porcentagem 2 3 6 2 5 4" xfId="28435"/>
    <cellStyle name="Porcentagem 2 3 6 2 5 5" xfId="36576"/>
    <cellStyle name="Porcentagem 2 3 6 2 5 6" xfId="58978"/>
    <cellStyle name="Porcentagem 2 3 6 2 6" xfId="11056"/>
    <cellStyle name="Porcentagem 2 3 6 2 6 2" xfId="46209"/>
    <cellStyle name="Porcentagem 2 3 6 2 7" xfId="18671"/>
    <cellStyle name="Porcentagem 2 3 6 2 8" xfId="26799"/>
    <cellStyle name="Porcentagem 2 3 6 2 9" xfId="34940"/>
    <cellStyle name="Porcentagem 2 3 6 3" xfId="7671"/>
    <cellStyle name="Porcentagem 2 3 6 3 2" xfId="13322"/>
    <cellStyle name="Porcentagem 2 3 6 3 2 2" xfId="48447"/>
    <cellStyle name="Porcentagem 2 3 6 3 3" xfId="21114"/>
    <cellStyle name="Porcentagem 2 3 6 3 4" xfId="29242"/>
    <cellStyle name="Porcentagem 2 3 6 3 5" xfId="37383"/>
    <cellStyle name="Porcentagem 2 3 6 3 6" xfId="58979"/>
    <cellStyle name="Porcentagem 2 3 6 4" xfId="7672"/>
    <cellStyle name="Porcentagem 2 3 6 4 2" xfId="14805"/>
    <cellStyle name="Porcentagem 2 3 6 4 2 2" xfId="49930"/>
    <cellStyle name="Porcentagem 2 3 6 4 3" xfId="22734"/>
    <cellStyle name="Porcentagem 2 3 6 4 4" xfId="30862"/>
    <cellStyle name="Porcentagem 2 3 6 4 5" xfId="39003"/>
    <cellStyle name="Porcentagem 2 3 6 4 6" xfId="58980"/>
    <cellStyle name="Porcentagem 2 3 6 5" xfId="7673"/>
    <cellStyle name="Porcentagem 2 3 6 5 2" xfId="16297"/>
    <cellStyle name="Porcentagem 2 3 6 5 2 2" xfId="51422"/>
    <cellStyle name="Porcentagem 2 3 6 5 3" xfId="24358"/>
    <cellStyle name="Porcentagem 2 3 6 5 4" xfId="32486"/>
    <cellStyle name="Porcentagem 2 3 6 5 5" xfId="40627"/>
    <cellStyle name="Porcentagem 2 3 6 5 6" xfId="58981"/>
    <cellStyle name="Porcentagem 2 3 6 6" xfId="7674"/>
    <cellStyle name="Porcentagem 2 3 6 6 2" xfId="11829"/>
    <cellStyle name="Porcentagem 2 3 6 6 2 2" xfId="46966"/>
    <cellStyle name="Porcentagem 2 3 6 6 3" xfId="19498"/>
    <cellStyle name="Porcentagem 2 3 6 6 4" xfId="27626"/>
    <cellStyle name="Porcentagem 2 3 6 6 5" xfId="35767"/>
    <cellStyle name="Porcentagem 2 3 6 6 6" xfId="58982"/>
    <cellStyle name="Porcentagem 2 3 6 7" xfId="10309"/>
    <cellStyle name="Porcentagem 2 3 6 7 2" xfId="45472"/>
    <cellStyle name="Porcentagem 2 3 6 8" xfId="17862"/>
    <cellStyle name="Porcentagem 2 3 6 9" xfId="25990"/>
    <cellStyle name="Porcentagem 2 3 7" xfId="7675"/>
    <cellStyle name="Porcentagem 2 3 7 10" xfId="34198"/>
    <cellStyle name="Porcentagem 2 3 7 11" xfId="58983"/>
    <cellStyle name="Porcentagem 2 3 7 2" xfId="7676"/>
    <cellStyle name="Porcentagem 2 3 7 2 10" xfId="58984"/>
    <cellStyle name="Porcentagem 2 3 7 2 2" xfId="7677"/>
    <cellStyle name="Porcentagem 2 3 7 2 2 2" xfId="14121"/>
    <cellStyle name="Porcentagem 2 3 7 2 2 2 2" xfId="49246"/>
    <cellStyle name="Porcentagem 2 3 7 2 2 3" xfId="21990"/>
    <cellStyle name="Porcentagem 2 3 7 2 2 4" xfId="30118"/>
    <cellStyle name="Porcentagem 2 3 7 2 2 5" xfId="38259"/>
    <cellStyle name="Porcentagem 2 3 7 2 2 6" xfId="58985"/>
    <cellStyle name="Porcentagem 2 3 7 2 3" xfId="7678"/>
    <cellStyle name="Porcentagem 2 3 7 2 3 2" xfId="15609"/>
    <cellStyle name="Porcentagem 2 3 7 2 3 2 2" xfId="50734"/>
    <cellStyle name="Porcentagem 2 3 7 2 3 3" xfId="23610"/>
    <cellStyle name="Porcentagem 2 3 7 2 3 4" xfId="31738"/>
    <cellStyle name="Porcentagem 2 3 7 2 3 5" xfId="39879"/>
    <cellStyle name="Porcentagem 2 3 7 2 3 6" xfId="58986"/>
    <cellStyle name="Porcentagem 2 3 7 2 4" xfId="7679"/>
    <cellStyle name="Porcentagem 2 3 7 2 4 2" xfId="17101"/>
    <cellStyle name="Porcentagem 2 3 7 2 4 2 2" xfId="52226"/>
    <cellStyle name="Porcentagem 2 3 7 2 4 3" xfId="25234"/>
    <cellStyle name="Porcentagem 2 3 7 2 4 4" xfId="33362"/>
    <cellStyle name="Porcentagem 2 3 7 2 4 5" xfId="41503"/>
    <cellStyle name="Porcentagem 2 3 7 2 4 6" xfId="58987"/>
    <cellStyle name="Porcentagem 2 3 7 2 5" xfId="7680"/>
    <cellStyle name="Porcentagem 2 3 7 2 5 2" xfId="12647"/>
    <cellStyle name="Porcentagem 2 3 7 2 5 2 2" xfId="47772"/>
    <cellStyle name="Porcentagem 2 3 7 2 5 3" xfId="20374"/>
    <cellStyle name="Porcentagem 2 3 7 2 5 4" xfId="28502"/>
    <cellStyle name="Porcentagem 2 3 7 2 5 5" xfId="36643"/>
    <cellStyle name="Porcentagem 2 3 7 2 5 6" xfId="58988"/>
    <cellStyle name="Porcentagem 2 3 7 2 6" xfId="11122"/>
    <cellStyle name="Porcentagem 2 3 7 2 6 2" xfId="46270"/>
    <cellStyle name="Porcentagem 2 3 7 2 7" xfId="18738"/>
    <cellStyle name="Porcentagem 2 3 7 2 8" xfId="26866"/>
    <cellStyle name="Porcentagem 2 3 7 2 9" xfId="35007"/>
    <cellStyle name="Porcentagem 2 3 7 3" xfId="7681"/>
    <cellStyle name="Porcentagem 2 3 7 3 2" xfId="13383"/>
    <cellStyle name="Porcentagem 2 3 7 3 2 2" xfId="48508"/>
    <cellStyle name="Porcentagem 2 3 7 3 3" xfId="21181"/>
    <cellStyle name="Porcentagem 2 3 7 3 4" xfId="29309"/>
    <cellStyle name="Porcentagem 2 3 7 3 5" xfId="37450"/>
    <cellStyle name="Porcentagem 2 3 7 3 6" xfId="58989"/>
    <cellStyle name="Porcentagem 2 3 7 4" xfId="7682"/>
    <cellStyle name="Porcentagem 2 3 7 4 2" xfId="14866"/>
    <cellStyle name="Porcentagem 2 3 7 4 2 2" xfId="49991"/>
    <cellStyle name="Porcentagem 2 3 7 4 3" xfId="22801"/>
    <cellStyle name="Porcentagem 2 3 7 4 4" xfId="30929"/>
    <cellStyle name="Porcentagem 2 3 7 4 5" xfId="39070"/>
    <cellStyle name="Porcentagem 2 3 7 4 6" xfId="58990"/>
    <cellStyle name="Porcentagem 2 3 7 5" xfId="7683"/>
    <cellStyle name="Porcentagem 2 3 7 5 2" xfId="16358"/>
    <cellStyle name="Porcentagem 2 3 7 5 2 2" xfId="51483"/>
    <cellStyle name="Porcentagem 2 3 7 5 3" xfId="24425"/>
    <cellStyle name="Porcentagem 2 3 7 5 4" xfId="32553"/>
    <cellStyle name="Porcentagem 2 3 7 5 5" xfId="40694"/>
    <cellStyle name="Porcentagem 2 3 7 5 6" xfId="58991"/>
    <cellStyle name="Porcentagem 2 3 7 6" xfId="7684"/>
    <cellStyle name="Porcentagem 2 3 7 6 2" xfId="11890"/>
    <cellStyle name="Porcentagem 2 3 7 6 2 2" xfId="47027"/>
    <cellStyle name="Porcentagem 2 3 7 6 3" xfId="19565"/>
    <cellStyle name="Porcentagem 2 3 7 6 4" xfId="27693"/>
    <cellStyle name="Porcentagem 2 3 7 6 5" xfId="35834"/>
    <cellStyle name="Porcentagem 2 3 7 6 6" xfId="58992"/>
    <cellStyle name="Porcentagem 2 3 7 7" xfId="10374"/>
    <cellStyle name="Porcentagem 2 3 7 7 2" xfId="45530"/>
    <cellStyle name="Porcentagem 2 3 7 8" xfId="17929"/>
    <cellStyle name="Porcentagem 2 3 7 9" xfId="26057"/>
    <cellStyle name="Porcentagem 2 3 8" xfId="7685"/>
    <cellStyle name="Porcentagem 2 3 8 10" xfId="58993"/>
    <cellStyle name="Porcentagem 2 3 8 2" xfId="7686"/>
    <cellStyle name="Porcentagem 2 3 8 2 2" xfId="13417"/>
    <cellStyle name="Porcentagem 2 3 8 2 2 2" xfId="48542"/>
    <cellStyle name="Porcentagem 2 3 8 2 3" xfId="21215"/>
    <cellStyle name="Porcentagem 2 3 8 2 4" xfId="29343"/>
    <cellStyle name="Porcentagem 2 3 8 2 5" xfId="37484"/>
    <cellStyle name="Porcentagem 2 3 8 2 6" xfId="58994"/>
    <cellStyle name="Porcentagem 2 3 8 3" xfId="7687"/>
    <cellStyle name="Porcentagem 2 3 8 3 2" xfId="14900"/>
    <cellStyle name="Porcentagem 2 3 8 3 2 2" xfId="50025"/>
    <cellStyle name="Porcentagem 2 3 8 3 3" xfId="22835"/>
    <cellStyle name="Porcentagem 2 3 8 3 4" xfId="30963"/>
    <cellStyle name="Porcentagem 2 3 8 3 5" xfId="39104"/>
    <cellStyle name="Porcentagem 2 3 8 3 6" xfId="58995"/>
    <cellStyle name="Porcentagem 2 3 8 4" xfId="7688"/>
    <cellStyle name="Porcentagem 2 3 8 4 2" xfId="16392"/>
    <cellStyle name="Porcentagem 2 3 8 4 2 2" xfId="51517"/>
    <cellStyle name="Porcentagem 2 3 8 4 3" xfId="24459"/>
    <cellStyle name="Porcentagem 2 3 8 4 4" xfId="32587"/>
    <cellStyle name="Porcentagem 2 3 8 4 5" xfId="40728"/>
    <cellStyle name="Porcentagem 2 3 8 4 6" xfId="58996"/>
    <cellStyle name="Porcentagem 2 3 8 5" xfId="7689"/>
    <cellStyle name="Porcentagem 2 3 8 5 2" xfId="11962"/>
    <cellStyle name="Porcentagem 2 3 8 5 2 2" xfId="47094"/>
    <cellStyle name="Porcentagem 2 3 8 5 3" xfId="19636"/>
    <cellStyle name="Porcentagem 2 3 8 5 4" xfId="27764"/>
    <cellStyle name="Porcentagem 2 3 8 5 5" xfId="35905"/>
    <cellStyle name="Porcentagem 2 3 8 5 6" xfId="58997"/>
    <cellStyle name="Porcentagem 2 3 8 6" xfId="10408"/>
    <cellStyle name="Porcentagem 2 3 8 6 2" xfId="45561"/>
    <cellStyle name="Porcentagem 2 3 8 7" xfId="17963"/>
    <cellStyle name="Porcentagem 2 3 8 8" xfId="26091"/>
    <cellStyle name="Porcentagem 2 3 8 9" xfId="34232"/>
    <cellStyle name="Porcentagem 2 3 9" xfId="7690"/>
    <cellStyle name="Porcentagem 2 3 9 2" xfId="12679"/>
    <cellStyle name="Porcentagem 2 3 9 2 2" xfId="47804"/>
    <cellStyle name="Porcentagem 2 3 9 3" xfId="20406"/>
    <cellStyle name="Porcentagem 2 3 9 4" xfId="28534"/>
    <cellStyle name="Porcentagem 2 3 9 5" xfId="36675"/>
    <cellStyle name="Porcentagem 2 3 9 6" xfId="58998"/>
    <cellStyle name="Porcentagem 2 4" xfId="7691"/>
    <cellStyle name="Porcentagem 2 4 10" xfId="17165"/>
    <cellStyle name="Porcentagem 2 4 11" xfId="25293"/>
    <cellStyle name="Porcentagem 2 4 12" xfId="33421"/>
    <cellStyle name="Porcentagem 2 4 13" xfId="58999"/>
    <cellStyle name="Porcentagem 2 4 2" xfId="7692"/>
    <cellStyle name="Porcentagem 2 4 2 10" xfId="25339"/>
    <cellStyle name="Porcentagem 2 4 2 11" xfId="33467"/>
    <cellStyle name="Porcentagem 2 4 2 12" xfId="59000"/>
    <cellStyle name="Porcentagem 2 4 2 2" xfId="7693"/>
    <cellStyle name="Porcentagem 2 4 2 2 10" xfId="33779"/>
    <cellStyle name="Porcentagem 2 4 2 2 11" xfId="59001"/>
    <cellStyle name="Porcentagem 2 4 2 2 2" xfId="7694"/>
    <cellStyle name="Porcentagem 2 4 2 2 2 10" xfId="59002"/>
    <cellStyle name="Porcentagem 2 4 2 2 2 2" xfId="7695"/>
    <cellStyle name="Porcentagem 2 4 2 2 2 2 2" xfId="13744"/>
    <cellStyle name="Porcentagem 2 4 2 2 2 2 2 2" xfId="48869"/>
    <cellStyle name="Porcentagem 2 4 2 2 2 2 3" xfId="21571"/>
    <cellStyle name="Porcentagem 2 4 2 2 2 2 4" xfId="29699"/>
    <cellStyle name="Porcentagem 2 4 2 2 2 2 5" xfId="37840"/>
    <cellStyle name="Porcentagem 2 4 2 2 2 2 6" xfId="59003"/>
    <cellStyle name="Porcentagem 2 4 2 2 2 3" xfId="7696"/>
    <cellStyle name="Porcentagem 2 4 2 2 2 3 2" xfId="15232"/>
    <cellStyle name="Porcentagem 2 4 2 2 2 3 2 2" xfId="50357"/>
    <cellStyle name="Porcentagem 2 4 2 2 2 3 3" xfId="23191"/>
    <cellStyle name="Porcentagem 2 4 2 2 2 3 4" xfId="31319"/>
    <cellStyle name="Porcentagem 2 4 2 2 2 3 5" xfId="39460"/>
    <cellStyle name="Porcentagem 2 4 2 2 2 3 6" xfId="59004"/>
    <cellStyle name="Porcentagem 2 4 2 2 2 4" xfId="7697"/>
    <cellStyle name="Porcentagem 2 4 2 2 2 4 2" xfId="16724"/>
    <cellStyle name="Porcentagem 2 4 2 2 2 4 2 2" xfId="51849"/>
    <cellStyle name="Porcentagem 2 4 2 2 2 4 3" xfId="24815"/>
    <cellStyle name="Porcentagem 2 4 2 2 2 4 4" xfId="32943"/>
    <cellStyle name="Porcentagem 2 4 2 2 2 4 5" xfId="41084"/>
    <cellStyle name="Porcentagem 2 4 2 2 2 4 6" xfId="59005"/>
    <cellStyle name="Porcentagem 2 4 2 2 2 5" xfId="7698"/>
    <cellStyle name="Porcentagem 2 4 2 2 2 5 2" xfId="12270"/>
    <cellStyle name="Porcentagem 2 4 2 2 2 5 2 2" xfId="47395"/>
    <cellStyle name="Porcentagem 2 4 2 2 2 5 3" xfId="19955"/>
    <cellStyle name="Porcentagem 2 4 2 2 2 5 4" xfId="28083"/>
    <cellStyle name="Porcentagem 2 4 2 2 2 5 5" xfId="36224"/>
    <cellStyle name="Porcentagem 2 4 2 2 2 5 6" xfId="59006"/>
    <cellStyle name="Porcentagem 2 4 2 2 2 6" xfId="10740"/>
    <cellStyle name="Porcentagem 2 4 2 2 2 6 2" xfId="45893"/>
    <cellStyle name="Porcentagem 2 4 2 2 2 7" xfId="18319"/>
    <cellStyle name="Porcentagem 2 4 2 2 2 8" xfId="26447"/>
    <cellStyle name="Porcentagem 2 4 2 2 2 9" xfId="34588"/>
    <cellStyle name="Porcentagem 2 4 2 2 3" xfId="7699"/>
    <cellStyle name="Porcentagem 2 4 2 2 3 2" xfId="13011"/>
    <cellStyle name="Porcentagem 2 4 2 2 3 2 2" xfId="48136"/>
    <cellStyle name="Porcentagem 2 4 2 2 3 3" xfId="20762"/>
    <cellStyle name="Porcentagem 2 4 2 2 3 4" xfId="28890"/>
    <cellStyle name="Porcentagem 2 4 2 2 3 5" xfId="37031"/>
    <cellStyle name="Porcentagem 2 4 2 2 3 6" xfId="59007"/>
    <cellStyle name="Porcentagem 2 4 2 2 4" xfId="7700"/>
    <cellStyle name="Porcentagem 2 4 2 2 4 2" xfId="14489"/>
    <cellStyle name="Porcentagem 2 4 2 2 4 2 2" xfId="49614"/>
    <cellStyle name="Porcentagem 2 4 2 2 4 3" xfId="22382"/>
    <cellStyle name="Porcentagem 2 4 2 2 4 4" xfId="30510"/>
    <cellStyle name="Porcentagem 2 4 2 2 4 5" xfId="38651"/>
    <cellStyle name="Porcentagem 2 4 2 2 4 6" xfId="59008"/>
    <cellStyle name="Porcentagem 2 4 2 2 5" xfId="7701"/>
    <cellStyle name="Porcentagem 2 4 2 2 5 2" xfId="15981"/>
    <cellStyle name="Porcentagem 2 4 2 2 5 2 2" xfId="51106"/>
    <cellStyle name="Porcentagem 2 4 2 2 5 3" xfId="24006"/>
    <cellStyle name="Porcentagem 2 4 2 2 5 4" xfId="32134"/>
    <cellStyle name="Porcentagem 2 4 2 2 5 5" xfId="40275"/>
    <cellStyle name="Porcentagem 2 4 2 2 5 6" xfId="59009"/>
    <cellStyle name="Porcentagem 2 4 2 2 6" xfId="7702"/>
    <cellStyle name="Porcentagem 2 4 2 2 6 2" xfId="11513"/>
    <cellStyle name="Porcentagem 2 4 2 2 6 2 2" xfId="46650"/>
    <cellStyle name="Porcentagem 2 4 2 2 6 3" xfId="19146"/>
    <cellStyle name="Porcentagem 2 4 2 2 6 4" xfId="27274"/>
    <cellStyle name="Porcentagem 2 4 2 2 6 5" xfId="35415"/>
    <cellStyle name="Porcentagem 2 4 2 2 6 6" xfId="59010"/>
    <cellStyle name="Porcentagem 2 4 2 2 7" xfId="9969"/>
    <cellStyle name="Porcentagem 2 4 2 2 7 2" xfId="45158"/>
    <cellStyle name="Porcentagem 2 4 2 2 8" xfId="17510"/>
    <cellStyle name="Porcentagem 2 4 2 2 9" xfId="25638"/>
    <cellStyle name="Porcentagem 2 4 2 3" xfId="7703"/>
    <cellStyle name="Porcentagem 2 4 2 3 10" xfId="59011"/>
    <cellStyle name="Porcentagem 2 4 2 3 2" xfId="7704"/>
    <cellStyle name="Porcentagem 2 4 2 3 2 2" xfId="13474"/>
    <cellStyle name="Porcentagem 2 4 2 3 2 2 2" xfId="48599"/>
    <cellStyle name="Porcentagem 2 4 2 3 2 3" xfId="21272"/>
    <cellStyle name="Porcentagem 2 4 2 3 2 4" xfId="29400"/>
    <cellStyle name="Porcentagem 2 4 2 3 2 5" xfId="37541"/>
    <cellStyle name="Porcentagem 2 4 2 3 2 6" xfId="59012"/>
    <cellStyle name="Porcentagem 2 4 2 3 3" xfId="7705"/>
    <cellStyle name="Porcentagem 2 4 2 3 3 2" xfId="14957"/>
    <cellStyle name="Porcentagem 2 4 2 3 3 2 2" xfId="50082"/>
    <cellStyle name="Porcentagem 2 4 2 3 3 3" xfId="22892"/>
    <cellStyle name="Porcentagem 2 4 2 3 3 4" xfId="31020"/>
    <cellStyle name="Porcentagem 2 4 2 3 3 5" xfId="39161"/>
    <cellStyle name="Porcentagem 2 4 2 3 3 6" xfId="59013"/>
    <cellStyle name="Porcentagem 2 4 2 3 4" xfId="7706"/>
    <cellStyle name="Porcentagem 2 4 2 3 4 2" xfId="16449"/>
    <cellStyle name="Porcentagem 2 4 2 3 4 2 2" xfId="51574"/>
    <cellStyle name="Porcentagem 2 4 2 3 4 3" xfId="24516"/>
    <cellStyle name="Porcentagem 2 4 2 3 4 4" xfId="32644"/>
    <cellStyle name="Porcentagem 2 4 2 3 4 5" xfId="40785"/>
    <cellStyle name="Porcentagem 2 4 2 3 4 6" xfId="59014"/>
    <cellStyle name="Porcentagem 2 4 2 3 5" xfId="7707"/>
    <cellStyle name="Porcentagem 2 4 2 3 5 2" xfId="12020"/>
    <cellStyle name="Porcentagem 2 4 2 3 5 2 2" xfId="47151"/>
    <cellStyle name="Porcentagem 2 4 2 3 5 3" xfId="19693"/>
    <cellStyle name="Porcentagem 2 4 2 3 5 4" xfId="27821"/>
    <cellStyle name="Porcentagem 2 4 2 3 5 5" xfId="35962"/>
    <cellStyle name="Porcentagem 2 4 2 3 5 6" xfId="59015"/>
    <cellStyle name="Porcentagem 2 4 2 3 6" xfId="10465"/>
    <cellStyle name="Porcentagem 2 4 2 3 6 2" xfId="45618"/>
    <cellStyle name="Porcentagem 2 4 2 3 7" xfId="18020"/>
    <cellStyle name="Porcentagem 2 4 2 3 8" xfId="26148"/>
    <cellStyle name="Porcentagem 2 4 2 3 9" xfId="34289"/>
    <cellStyle name="Porcentagem 2 4 2 4" xfId="7708"/>
    <cellStyle name="Porcentagem 2 4 2 4 2" xfId="12736"/>
    <cellStyle name="Porcentagem 2 4 2 4 2 2" xfId="47861"/>
    <cellStyle name="Porcentagem 2 4 2 4 3" xfId="20463"/>
    <cellStyle name="Porcentagem 2 4 2 4 4" xfId="28591"/>
    <cellStyle name="Porcentagem 2 4 2 4 5" xfId="36732"/>
    <cellStyle name="Porcentagem 2 4 2 4 6" xfId="59016"/>
    <cellStyle name="Porcentagem 2 4 2 5" xfId="7709"/>
    <cellStyle name="Porcentagem 2 4 2 5 2" xfId="14214"/>
    <cellStyle name="Porcentagem 2 4 2 5 2 2" xfId="49339"/>
    <cellStyle name="Porcentagem 2 4 2 5 3" xfId="22083"/>
    <cellStyle name="Porcentagem 2 4 2 5 4" xfId="30211"/>
    <cellStyle name="Porcentagem 2 4 2 5 5" xfId="38352"/>
    <cellStyle name="Porcentagem 2 4 2 5 6" xfId="59017"/>
    <cellStyle name="Porcentagem 2 4 2 6" xfId="7710"/>
    <cellStyle name="Porcentagem 2 4 2 6 2" xfId="15706"/>
    <cellStyle name="Porcentagem 2 4 2 6 2 2" xfId="50831"/>
    <cellStyle name="Porcentagem 2 4 2 6 3" xfId="23707"/>
    <cellStyle name="Porcentagem 2 4 2 6 4" xfId="31835"/>
    <cellStyle name="Porcentagem 2 4 2 6 5" xfId="39976"/>
    <cellStyle name="Porcentagem 2 4 2 6 6" xfId="59018"/>
    <cellStyle name="Porcentagem 2 4 2 7" xfId="7711"/>
    <cellStyle name="Porcentagem 2 4 2 7 2" xfId="11246"/>
    <cellStyle name="Porcentagem 2 4 2 7 2 2" xfId="46385"/>
    <cellStyle name="Porcentagem 2 4 2 7 3" xfId="18859"/>
    <cellStyle name="Porcentagem 2 4 2 7 4" xfId="26987"/>
    <cellStyle name="Porcentagem 2 4 2 7 5" xfId="35128"/>
    <cellStyle name="Porcentagem 2 4 2 7 6" xfId="59019"/>
    <cellStyle name="Porcentagem 2 4 2 8" xfId="9602"/>
    <cellStyle name="Porcentagem 2 4 2 8 2" xfId="44884"/>
    <cellStyle name="Porcentagem 2 4 2 9" xfId="17211"/>
    <cellStyle name="Porcentagem 2 4 3" xfId="7712"/>
    <cellStyle name="Porcentagem 2 4 3 10" xfId="33733"/>
    <cellStyle name="Porcentagem 2 4 3 11" xfId="59020"/>
    <cellStyle name="Porcentagem 2 4 3 2" xfId="7713"/>
    <cellStyle name="Porcentagem 2 4 3 2 10" xfId="59021"/>
    <cellStyle name="Porcentagem 2 4 3 2 2" xfId="7714"/>
    <cellStyle name="Porcentagem 2 4 3 2 2 2" xfId="13698"/>
    <cellStyle name="Porcentagem 2 4 3 2 2 2 2" xfId="48823"/>
    <cellStyle name="Porcentagem 2 4 3 2 2 3" xfId="21525"/>
    <cellStyle name="Porcentagem 2 4 3 2 2 4" xfId="29653"/>
    <cellStyle name="Porcentagem 2 4 3 2 2 5" xfId="37794"/>
    <cellStyle name="Porcentagem 2 4 3 2 2 6" xfId="59022"/>
    <cellStyle name="Porcentagem 2 4 3 2 3" xfId="7715"/>
    <cellStyle name="Porcentagem 2 4 3 2 3 2" xfId="15186"/>
    <cellStyle name="Porcentagem 2 4 3 2 3 2 2" xfId="50311"/>
    <cellStyle name="Porcentagem 2 4 3 2 3 3" xfId="23145"/>
    <cellStyle name="Porcentagem 2 4 3 2 3 4" xfId="31273"/>
    <cellStyle name="Porcentagem 2 4 3 2 3 5" xfId="39414"/>
    <cellStyle name="Porcentagem 2 4 3 2 3 6" xfId="59023"/>
    <cellStyle name="Porcentagem 2 4 3 2 4" xfId="7716"/>
    <cellStyle name="Porcentagem 2 4 3 2 4 2" xfId="16678"/>
    <cellStyle name="Porcentagem 2 4 3 2 4 2 2" xfId="51803"/>
    <cellStyle name="Porcentagem 2 4 3 2 4 3" xfId="24769"/>
    <cellStyle name="Porcentagem 2 4 3 2 4 4" xfId="32897"/>
    <cellStyle name="Porcentagem 2 4 3 2 4 5" xfId="41038"/>
    <cellStyle name="Porcentagem 2 4 3 2 4 6" xfId="59024"/>
    <cellStyle name="Porcentagem 2 4 3 2 5" xfId="7717"/>
    <cellStyle name="Porcentagem 2 4 3 2 5 2" xfId="12224"/>
    <cellStyle name="Porcentagem 2 4 3 2 5 2 2" xfId="47349"/>
    <cellStyle name="Porcentagem 2 4 3 2 5 3" xfId="19909"/>
    <cellStyle name="Porcentagem 2 4 3 2 5 4" xfId="28037"/>
    <cellStyle name="Porcentagem 2 4 3 2 5 5" xfId="36178"/>
    <cellStyle name="Porcentagem 2 4 3 2 5 6" xfId="59025"/>
    <cellStyle name="Porcentagem 2 4 3 2 6" xfId="10694"/>
    <cellStyle name="Porcentagem 2 4 3 2 6 2" xfId="45847"/>
    <cellStyle name="Porcentagem 2 4 3 2 7" xfId="18273"/>
    <cellStyle name="Porcentagem 2 4 3 2 8" xfId="26401"/>
    <cellStyle name="Porcentagem 2 4 3 2 9" xfId="34542"/>
    <cellStyle name="Porcentagem 2 4 3 3" xfId="7718"/>
    <cellStyle name="Porcentagem 2 4 3 3 2" xfId="12965"/>
    <cellStyle name="Porcentagem 2 4 3 3 2 2" xfId="48090"/>
    <cellStyle name="Porcentagem 2 4 3 3 3" xfId="20716"/>
    <cellStyle name="Porcentagem 2 4 3 3 4" xfId="28844"/>
    <cellStyle name="Porcentagem 2 4 3 3 5" xfId="36985"/>
    <cellStyle name="Porcentagem 2 4 3 3 6" xfId="59026"/>
    <cellStyle name="Porcentagem 2 4 3 4" xfId="7719"/>
    <cellStyle name="Porcentagem 2 4 3 4 2" xfId="14443"/>
    <cellStyle name="Porcentagem 2 4 3 4 2 2" xfId="49568"/>
    <cellStyle name="Porcentagem 2 4 3 4 3" xfId="22336"/>
    <cellStyle name="Porcentagem 2 4 3 4 4" xfId="30464"/>
    <cellStyle name="Porcentagem 2 4 3 4 5" xfId="38605"/>
    <cellStyle name="Porcentagem 2 4 3 4 6" xfId="59027"/>
    <cellStyle name="Porcentagem 2 4 3 5" xfId="7720"/>
    <cellStyle name="Porcentagem 2 4 3 5 2" xfId="15935"/>
    <cellStyle name="Porcentagem 2 4 3 5 2 2" xfId="51060"/>
    <cellStyle name="Porcentagem 2 4 3 5 3" xfId="23960"/>
    <cellStyle name="Porcentagem 2 4 3 5 4" xfId="32088"/>
    <cellStyle name="Porcentagem 2 4 3 5 5" xfId="40229"/>
    <cellStyle name="Porcentagem 2 4 3 5 6" xfId="59028"/>
    <cellStyle name="Porcentagem 2 4 3 6" xfId="7721"/>
    <cellStyle name="Porcentagem 2 4 3 6 2" xfId="11467"/>
    <cellStyle name="Porcentagem 2 4 3 6 2 2" xfId="46604"/>
    <cellStyle name="Porcentagem 2 4 3 6 3" xfId="19100"/>
    <cellStyle name="Porcentagem 2 4 3 6 4" xfId="27228"/>
    <cellStyle name="Porcentagem 2 4 3 6 5" xfId="35369"/>
    <cellStyle name="Porcentagem 2 4 3 6 6" xfId="59029"/>
    <cellStyle name="Porcentagem 2 4 3 7" xfId="9923"/>
    <cellStyle name="Porcentagem 2 4 3 7 2" xfId="45112"/>
    <cellStyle name="Porcentagem 2 4 3 8" xfId="17464"/>
    <cellStyle name="Porcentagem 2 4 3 9" xfId="25592"/>
    <cellStyle name="Porcentagem 2 4 4" xfId="7722"/>
    <cellStyle name="Porcentagem 2 4 4 10" xfId="59030"/>
    <cellStyle name="Porcentagem 2 4 4 2" xfId="7723"/>
    <cellStyle name="Porcentagem 2 4 4 2 2" xfId="13428"/>
    <cellStyle name="Porcentagem 2 4 4 2 2 2" xfId="48553"/>
    <cellStyle name="Porcentagem 2 4 4 2 3" xfId="21226"/>
    <cellStyle name="Porcentagem 2 4 4 2 4" xfId="29354"/>
    <cellStyle name="Porcentagem 2 4 4 2 5" xfId="37495"/>
    <cellStyle name="Porcentagem 2 4 4 2 6" xfId="59031"/>
    <cellStyle name="Porcentagem 2 4 4 3" xfId="7724"/>
    <cellStyle name="Porcentagem 2 4 4 3 2" xfId="14911"/>
    <cellStyle name="Porcentagem 2 4 4 3 2 2" xfId="50036"/>
    <cellStyle name="Porcentagem 2 4 4 3 3" xfId="22846"/>
    <cellStyle name="Porcentagem 2 4 4 3 4" xfId="30974"/>
    <cellStyle name="Porcentagem 2 4 4 3 5" xfId="39115"/>
    <cellStyle name="Porcentagem 2 4 4 3 6" xfId="59032"/>
    <cellStyle name="Porcentagem 2 4 4 4" xfId="7725"/>
    <cellStyle name="Porcentagem 2 4 4 4 2" xfId="16403"/>
    <cellStyle name="Porcentagem 2 4 4 4 2 2" xfId="51528"/>
    <cellStyle name="Porcentagem 2 4 4 4 3" xfId="24470"/>
    <cellStyle name="Porcentagem 2 4 4 4 4" xfId="32598"/>
    <cellStyle name="Porcentagem 2 4 4 4 5" xfId="40739"/>
    <cellStyle name="Porcentagem 2 4 4 4 6" xfId="59033"/>
    <cellStyle name="Porcentagem 2 4 4 5" xfId="7726"/>
    <cellStyle name="Porcentagem 2 4 4 5 2" xfId="11974"/>
    <cellStyle name="Porcentagem 2 4 4 5 2 2" xfId="47105"/>
    <cellStyle name="Porcentagem 2 4 4 5 3" xfId="19647"/>
    <cellStyle name="Porcentagem 2 4 4 5 4" xfId="27775"/>
    <cellStyle name="Porcentagem 2 4 4 5 5" xfId="35916"/>
    <cellStyle name="Porcentagem 2 4 4 5 6" xfId="59034"/>
    <cellStyle name="Porcentagem 2 4 4 6" xfId="10419"/>
    <cellStyle name="Porcentagem 2 4 4 6 2" xfId="45572"/>
    <cellStyle name="Porcentagem 2 4 4 7" xfId="17974"/>
    <cellStyle name="Porcentagem 2 4 4 8" xfId="26102"/>
    <cellStyle name="Porcentagem 2 4 4 9" xfId="34243"/>
    <cellStyle name="Porcentagem 2 4 5" xfId="7727"/>
    <cellStyle name="Porcentagem 2 4 5 2" xfId="12690"/>
    <cellStyle name="Porcentagem 2 4 5 2 2" xfId="47815"/>
    <cellStyle name="Porcentagem 2 4 5 3" xfId="20417"/>
    <cellStyle name="Porcentagem 2 4 5 4" xfId="28545"/>
    <cellStyle name="Porcentagem 2 4 5 5" xfId="36686"/>
    <cellStyle name="Porcentagem 2 4 5 6" xfId="59035"/>
    <cellStyle name="Porcentagem 2 4 6" xfId="7728"/>
    <cellStyle name="Porcentagem 2 4 6 2" xfId="14168"/>
    <cellStyle name="Porcentagem 2 4 6 2 2" xfId="49293"/>
    <cellStyle name="Porcentagem 2 4 6 3" xfId="22037"/>
    <cellStyle name="Porcentagem 2 4 6 4" xfId="30165"/>
    <cellStyle name="Porcentagem 2 4 6 5" xfId="38306"/>
    <cellStyle name="Porcentagem 2 4 6 6" xfId="59036"/>
    <cellStyle name="Porcentagem 2 4 7" xfId="7729"/>
    <cellStyle name="Porcentagem 2 4 7 2" xfId="15660"/>
    <cellStyle name="Porcentagem 2 4 7 2 2" xfId="50785"/>
    <cellStyle name="Porcentagem 2 4 7 3" xfId="23661"/>
    <cellStyle name="Porcentagem 2 4 7 4" xfId="31789"/>
    <cellStyle name="Porcentagem 2 4 7 5" xfId="39930"/>
    <cellStyle name="Porcentagem 2 4 7 6" xfId="59037"/>
    <cellStyle name="Porcentagem 2 4 8" xfId="7730"/>
    <cellStyle name="Porcentagem 2 4 8 2" xfId="11200"/>
    <cellStyle name="Porcentagem 2 4 8 2 2" xfId="46339"/>
    <cellStyle name="Porcentagem 2 4 8 3" xfId="18813"/>
    <cellStyle name="Porcentagem 2 4 8 4" xfId="26941"/>
    <cellStyle name="Porcentagem 2 4 8 5" xfId="35082"/>
    <cellStyle name="Porcentagem 2 4 8 6" xfId="59038"/>
    <cellStyle name="Porcentagem 2 4 9" xfId="880"/>
    <cellStyle name="Porcentagem 2 4 9 2" xfId="41925"/>
    <cellStyle name="Porcentagem 2 5" xfId="7731"/>
    <cellStyle name="Porcentagem 2 5 10" xfId="17177"/>
    <cellStyle name="Porcentagem 2 5 11" xfId="25305"/>
    <cellStyle name="Porcentagem 2 5 12" xfId="33433"/>
    <cellStyle name="Porcentagem 2 5 13" xfId="59039"/>
    <cellStyle name="Porcentagem 2 5 2" xfId="7732"/>
    <cellStyle name="Porcentagem 2 5 2 10" xfId="25351"/>
    <cellStyle name="Porcentagem 2 5 2 11" xfId="33479"/>
    <cellStyle name="Porcentagem 2 5 2 12" xfId="59040"/>
    <cellStyle name="Porcentagem 2 5 2 2" xfId="7733"/>
    <cellStyle name="Porcentagem 2 5 2 2 10" xfId="33791"/>
    <cellStyle name="Porcentagem 2 5 2 2 11" xfId="59041"/>
    <cellStyle name="Porcentagem 2 5 2 2 2" xfId="7734"/>
    <cellStyle name="Porcentagem 2 5 2 2 2 10" xfId="59042"/>
    <cellStyle name="Porcentagem 2 5 2 2 2 2" xfId="7735"/>
    <cellStyle name="Porcentagem 2 5 2 2 2 2 2" xfId="13756"/>
    <cellStyle name="Porcentagem 2 5 2 2 2 2 2 2" xfId="48881"/>
    <cellStyle name="Porcentagem 2 5 2 2 2 2 3" xfId="21583"/>
    <cellStyle name="Porcentagem 2 5 2 2 2 2 4" xfId="29711"/>
    <cellStyle name="Porcentagem 2 5 2 2 2 2 5" xfId="37852"/>
    <cellStyle name="Porcentagem 2 5 2 2 2 2 6" xfId="59043"/>
    <cellStyle name="Porcentagem 2 5 2 2 2 3" xfId="7736"/>
    <cellStyle name="Porcentagem 2 5 2 2 2 3 2" xfId="15244"/>
    <cellStyle name="Porcentagem 2 5 2 2 2 3 2 2" xfId="50369"/>
    <cellStyle name="Porcentagem 2 5 2 2 2 3 3" xfId="23203"/>
    <cellStyle name="Porcentagem 2 5 2 2 2 3 4" xfId="31331"/>
    <cellStyle name="Porcentagem 2 5 2 2 2 3 5" xfId="39472"/>
    <cellStyle name="Porcentagem 2 5 2 2 2 3 6" xfId="59044"/>
    <cellStyle name="Porcentagem 2 5 2 2 2 4" xfId="7737"/>
    <cellStyle name="Porcentagem 2 5 2 2 2 4 2" xfId="16736"/>
    <cellStyle name="Porcentagem 2 5 2 2 2 4 2 2" xfId="51861"/>
    <cellStyle name="Porcentagem 2 5 2 2 2 4 3" xfId="24827"/>
    <cellStyle name="Porcentagem 2 5 2 2 2 4 4" xfId="32955"/>
    <cellStyle name="Porcentagem 2 5 2 2 2 4 5" xfId="41096"/>
    <cellStyle name="Porcentagem 2 5 2 2 2 4 6" xfId="59045"/>
    <cellStyle name="Porcentagem 2 5 2 2 2 5" xfId="7738"/>
    <cellStyle name="Porcentagem 2 5 2 2 2 5 2" xfId="12282"/>
    <cellStyle name="Porcentagem 2 5 2 2 2 5 2 2" xfId="47407"/>
    <cellStyle name="Porcentagem 2 5 2 2 2 5 3" xfId="19967"/>
    <cellStyle name="Porcentagem 2 5 2 2 2 5 4" xfId="28095"/>
    <cellStyle name="Porcentagem 2 5 2 2 2 5 5" xfId="36236"/>
    <cellStyle name="Porcentagem 2 5 2 2 2 5 6" xfId="59046"/>
    <cellStyle name="Porcentagem 2 5 2 2 2 6" xfId="10752"/>
    <cellStyle name="Porcentagem 2 5 2 2 2 6 2" xfId="45905"/>
    <cellStyle name="Porcentagem 2 5 2 2 2 7" xfId="18331"/>
    <cellStyle name="Porcentagem 2 5 2 2 2 8" xfId="26459"/>
    <cellStyle name="Porcentagem 2 5 2 2 2 9" xfId="34600"/>
    <cellStyle name="Porcentagem 2 5 2 2 3" xfId="7739"/>
    <cellStyle name="Porcentagem 2 5 2 2 3 2" xfId="13023"/>
    <cellStyle name="Porcentagem 2 5 2 2 3 2 2" xfId="48148"/>
    <cellStyle name="Porcentagem 2 5 2 2 3 3" xfId="20774"/>
    <cellStyle name="Porcentagem 2 5 2 2 3 4" xfId="28902"/>
    <cellStyle name="Porcentagem 2 5 2 2 3 5" xfId="37043"/>
    <cellStyle name="Porcentagem 2 5 2 2 3 6" xfId="59047"/>
    <cellStyle name="Porcentagem 2 5 2 2 4" xfId="7740"/>
    <cellStyle name="Porcentagem 2 5 2 2 4 2" xfId="14501"/>
    <cellStyle name="Porcentagem 2 5 2 2 4 2 2" xfId="49626"/>
    <cellStyle name="Porcentagem 2 5 2 2 4 3" xfId="22394"/>
    <cellStyle name="Porcentagem 2 5 2 2 4 4" xfId="30522"/>
    <cellStyle name="Porcentagem 2 5 2 2 4 5" xfId="38663"/>
    <cellStyle name="Porcentagem 2 5 2 2 4 6" xfId="59048"/>
    <cellStyle name="Porcentagem 2 5 2 2 5" xfId="7741"/>
    <cellStyle name="Porcentagem 2 5 2 2 5 2" xfId="15993"/>
    <cellStyle name="Porcentagem 2 5 2 2 5 2 2" xfId="51118"/>
    <cellStyle name="Porcentagem 2 5 2 2 5 3" xfId="24018"/>
    <cellStyle name="Porcentagem 2 5 2 2 5 4" xfId="32146"/>
    <cellStyle name="Porcentagem 2 5 2 2 5 5" xfId="40287"/>
    <cellStyle name="Porcentagem 2 5 2 2 5 6" xfId="59049"/>
    <cellStyle name="Porcentagem 2 5 2 2 6" xfId="7742"/>
    <cellStyle name="Porcentagem 2 5 2 2 6 2" xfId="11525"/>
    <cellStyle name="Porcentagem 2 5 2 2 6 2 2" xfId="46662"/>
    <cellStyle name="Porcentagem 2 5 2 2 6 3" xfId="19158"/>
    <cellStyle name="Porcentagem 2 5 2 2 6 4" xfId="27286"/>
    <cellStyle name="Porcentagem 2 5 2 2 6 5" xfId="35427"/>
    <cellStyle name="Porcentagem 2 5 2 2 6 6" xfId="59050"/>
    <cellStyle name="Porcentagem 2 5 2 2 7" xfId="9981"/>
    <cellStyle name="Porcentagem 2 5 2 2 7 2" xfId="45170"/>
    <cellStyle name="Porcentagem 2 5 2 2 8" xfId="17522"/>
    <cellStyle name="Porcentagem 2 5 2 2 9" xfId="25650"/>
    <cellStyle name="Porcentagem 2 5 2 3" xfId="7743"/>
    <cellStyle name="Porcentagem 2 5 2 3 10" xfId="59051"/>
    <cellStyle name="Porcentagem 2 5 2 3 2" xfId="7744"/>
    <cellStyle name="Porcentagem 2 5 2 3 2 2" xfId="13486"/>
    <cellStyle name="Porcentagem 2 5 2 3 2 2 2" xfId="48611"/>
    <cellStyle name="Porcentagem 2 5 2 3 2 3" xfId="21284"/>
    <cellStyle name="Porcentagem 2 5 2 3 2 4" xfId="29412"/>
    <cellStyle name="Porcentagem 2 5 2 3 2 5" xfId="37553"/>
    <cellStyle name="Porcentagem 2 5 2 3 2 6" xfId="59052"/>
    <cellStyle name="Porcentagem 2 5 2 3 3" xfId="7745"/>
    <cellStyle name="Porcentagem 2 5 2 3 3 2" xfId="14969"/>
    <cellStyle name="Porcentagem 2 5 2 3 3 2 2" xfId="50094"/>
    <cellStyle name="Porcentagem 2 5 2 3 3 3" xfId="22904"/>
    <cellStyle name="Porcentagem 2 5 2 3 3 4" xfId="31032"/>
    <cellStyle name="Porcentagem 2 5 2 3 3 5" xfId="39173"/>
    <cellStyle name="Porcentagem 2 5 2 3 3 6" xfId="59053"/>
    <cellStyle name="Porcentagem 2 5 2 3 4" xfId="7746"/>
    <cellStyle name="Porcentagem 2 5 2 3 4 2" xfId="16461"/>
    <cellStyle name="Porcentagem 2 5 2 3 4 2 2" xfId="51586"/>
    <cellStyle name="Porcentagem 2 5 2 3 4 3" xfId="24528"/>
    <cellStyle name="Porcentagem 2 5 2 3 4 4" xfId="32656"/>
    <cellStyle name="Porcentagem 2 5 2 3 4 5" xfId="40797"/>
    <cellStyle name="Porcentagem 2 5 2 3 4 6" xfId="59054"/>
    <cellStyle name="Porcentagem 2 5 2 3 5" xfId="7747"/>
    <cellStyle name="Porcentagem 2 5 2 3 5 2" xfId="12032"/>
    <cellStyle name="Porcentagem 2 5 2 3 5 2 2" xfId="47163"/>
    <cellStyle name="Porcentagem 2 5 2 3 5 3" xfId="19705"/>
    <cellStyle name="Porcentagem 2 5 2 3 5 4" xfId="27833"/>
    <cellStyle name="Porcentagem 2 5 2 3 5 5" xfId="35974"/>
    <cellStyle name="Porcentagem 2 5 2 3 5 6" xfId="59055"/>
    <cellStyle name="Porcentagem 2 5 2 3 6" xfId="10477"/>
    <cellStyle name="Porcentagem 2 5 2 3 6 2" xfId="45630"/>
    <cellStyle name="Porcentagem 2 5 2 3 7" xfId="18032"/>
    <cellStyle name="Porcentagem 2 5 2 3 8" xfId="26160"/>
    <cellStyle name="Porcentagem 2 5 2 3 9" xfId="34301"/>
    <cellStyle name="Porcentagem 2 5 2 4" xfId="7748"/>
    <cellStyle name="Porcentagem 2 5 2 4 2" xfId="12748"/>
    <cellStyle name="Porcentagem 2 5 2 4 2 2" xfId="47873"/>
    <cellStyle name="Porcentagem 2 5 2 4 3" xfId="20475"/>
    <cellStyle name="Porcentagem 2 5 2 4 4" xfId="28603"/>
    <cellStyle name="Porcentagem 2 5 2 4 5" xfId="36744"/>
    <cellStyle name="Porcentagem 2 5 2 4 6" xfId="59056"/>
    <cellStyle name="Porcentagem 2 5 2 5" xfId="7749"/>
    <cellStyle name="Porcentagem 2 5 2 5 2" xfId="14226"/>
    <cellStyle name="Porcentagem 2 5 2 5 2 2" xfId="49351"/>
    <cellStyle name="Porcentagem 2 5 2 5 3" xfId="22095"/>
    <cellStyle name="Porcentagem 2 5 2 5 4" xfId="30223"/>
    <cellStyle name="Porcentagem 2 5 2 5 5" xfId="38364"/>
    <cellStyle name="Porcentagem 2 5 2 5 6" xfId="59057"/>
    <cellStyle name="Porcentagem 2 5 2 6" xfId="7750"/>
    <cellStyle name="Porcentagem 2 5 2 6 2" xfId="15718"/>
    <cellStyle name="Porcentagem 2 5 2 6 2 2" xfId="50843"/>
    <cellStyle name="Porcentagem 2 5 2 6 3" xfId="23719"/>
    <cellStyle name="Porcentagem 2 5 2 6 4" xfId="31847"/>
    <cellStyle name="Porcentagem 2 5 2 6 5" xfId="39988"/>
    <cellStyle name="Porcentagem 2 5 2 6 6" xfId="59058"/>
    <cellStyle name="Porcentagem 2 5 2 7" xfId="7751"/>
    <cellStyle name="Porcentagem 2 5 2 7 2" xfId="11258"/>
    <cellStyle name="Porcentagem 2 5 2 7 2 2" xfId="46397"/>
    <cellStyle name="Porcentagem 2 5 2 7 3" xfId="18871"/>
    <cellStyle name="Porcentagem 2 5 2 7 4" xfId="26999"/>
    <cellStyle name="Porcentagem 2 5 2 7 5" xfId="35140"/>
    <cellStyle name="Porcentagem 2 5 2 7 6" xfId="59059"/>
    <cellStyle name="Porcentagem 2 5 2 8" xfId="9614"/>
    <cellStyle name="Porcentagem 2 5 2 8 2" xfId="44896"/>
    <cellStyle name="Porcentagem 2 5 2 9" xfId="17223"/>
    <cellStyle name="Porcentagem 2 5 3" xfId="7752"/>
    <cellStyle name="Porcentagem 2 5 3 10" xfId="33745"/>
    <cellStyle name="Porcentagem 2 5 3 11" xfId="59060"/>
    <cellStyle name="Porcentagem 2 5 3 2" xfId="7753"/>
    <cellStyle name="Porcentagem 2 5 3 2 10" xfId="59061"/>
    <cellStyle name="Porcentagem 2 5 3 2 2" xfId="7754"/>
    <cellStyle name="Porcentagem 2 5 3 2 2 2" xfId="13710"/>
    <cellStyle name="Porcentagem 2 5 3 2 2 2 2" xfId="48835"/>
    <cellStyle name="Porcentagem 2 5 3 2 2 3" xfId="21537"/>
    <cellStyle name="Porcentagem 2 5 3 2 2 4" xfId="29665"/>
    <cellStyle name="Porcentagem 2 5 3 2 2 5" xfId="37806"/>
    <cellStyle name="Porcentagem 2 5 3 2 2 6" xfId="59062"/>
    <cellStyle name="Porcentagem 2 5 3 2 3" xfId="7755"/>
    <cellStyle name="Porcentagem 2 5 3 2 3 2" xfId="15198"/>
    <cellStyle name="Porcentagem 2 5 3 2 3 2 2" xfId="50323"/>
    <cellStyle name="Porcentagem 2 5 3 2 3 3" xfId="23157"/>
    <cellStyle name="Porcentagem 2 5 3 2 3 4" xfId="31285"/>
    <cellStyle name="Porcentagem 2 5 3 2 3 5" xfId="39426"/>
    <cellStyle name="Porcentagem 2 5 3 2 3 6" xfId="59063"/>
    <cellStyle name="Porcentagem 2 5 3 2 4" xfId="7756"/>
    <cellStyle name="Porcentagem 2 5 3 2 4 2" xfId="16690"/>
    <cellStyle name="Porcentagem 2 5 3 2 4 2 2" xfId="51815"/>
    <cellStyle name="Porcentagem 2 5 3 2 4 3" xfId="24781"/>
    <cellStyle name="Porcentagem 2 5 3 2 4 4" xfId="32909"/>
    <cellStyle name="Porcentagem 2 5 3 2 4 5" xfId="41050"/>
    <cellStyle name="Porcentagem 2 5 3 2 4 6" xfId="59064"/>
    <cellStyle name="Porcentagem 2 5 3 2 5" xfId="7757"/>
    <cellStyle name="Porcentagem 2 5 3 2 5 2" xfId="12236"/>
    <cellStyle name="Porcentagem 2 5 3 2 5 2 2" xfId="47361"/>
    <cellStyle name="Porcentagem 2 5 3 2 5 3" xfId="19921"/>
    <cellStyle name="Porcentagem 2 5 3 2 5 4" xfId="28049"/>
    <cellStyle name="Porcentagem 2 5 3 2 5 5" xfId="36190"/>
    <cellStyle name="Porcentagem 2 5 3 2 5 6" xfId="59065"/>
    <cellStyle name="Porcentagem 2 5 3 2 6" xfId="10706"/>
    <cellStyle name="Porcentagem 2 5 3 2 6 2" xfId="45859"/>
    <cellStyle name="Porcentagem 2 5 3 2 7" xfId="18285"/>
    <cellStyle name="Porcentagem 2 5 3 2 8" xfId="26413"/>
    <cellStyle name="Porcentagem 2 5 3 2 9" xfId="34554"/>
    <cellStyle name="Porcentagem 2 5 3 3" xfId="7758"/>
    <cellStyle name="Porcentagem 2 5 3 3 2" xfId="12977"/>
    <cellStyle name="Porcentagem 2 5 3 3 2 2" xfId="48102"/>
    <cellStyle name="Porcentagem 2 5 3 3 3" xfId="20728"/>
    <cellStyle name="Porcentagem 2 5 3 3 4" xfId="28856"/>
    <cellStyle name="Porcentagem 2 5 3 3 5" xfId="36997"/>
    <cellStyle name="Porcentagem 2 5 3 3 6" xfId="59066"/>
    <cellStyle name="Porcentagem 2 5 3 4" xfId="7759"/>
    <cellStyle name="Porcentagem 2 5 3 4 2" xfId="14455"/>
    <cellStyle name="Porcentagem 2 5 3 4 2 2" xfId="49580"/>
    <cellStyle name="Porcentagem 2 5 3 4 3" xfId="22348"/>
    <cellStyle name="Porcentagem 2 5 3 4 4" xfId="30476"/>
    <cellStyle name="Porcentagem 2 5 3 4 5" xfId="38617"/>
    <cellStyle name="Porcentagem 2 5 3 4 6" xfId="59067"/>
    <cellStyle name="Porcentagem 2 5 3 5" xfId="7760"/>
    <cellStyle name="Porcentagem 2 5 3 5 2" xfId="15947"/>
    <cellStyle name="Porcentagem 2 5 3 5 2 2" xfId="51072"/>
    <cellStyle name="Porcentagem 2 5 3 5 3" xfId="23972"/>
    <cellStyle name="Porcentagem 2 5 3 5 4" xfId="32100"/>
    <cellStyle name="Porcentagem 2 5 3 5 5" xfId="40241"/>
    <cellStyle name="Porcentagem 2 5 3 5 6" xfId="59068"/>
    <cellStyle name="Porcentagem 2 5 3 6" xfId="7761"/>
    <cellStyle name="Porcentagem 2 5 3 6 2" xfId="11479"/>
    <cellStyle name="Porcentagem 2 5 3 6 2 2" xfId="46616"/>
    <cellStyle name="Porcentagem 2 5 3 6 3" xfId="19112"/>
    <cellStyle name="Porcentagem 2 5 3 6 4" xfId="27240"/>
    <cellStyle name="Porcentagem 2 5 3 6 5" xfId="35381"/>
    <cellStyle name="Porcentagem 2 5 3 6 6" xfId="59069"/>
    <cellStyle name="Porcentagem 2 5 3 7" xfId="9935"/>
    <cellStyle name="Porcentagem 2 5 3 7 2" xfId="45124"/>
    <cellStyle name="Porcentagem 2 5 3 8" xfId="17476"/>
    <cellStyle name="Porcentagem 2 5 3 9" xfId="25604"/>
    <cellStyle name="Porcentagem 2 5 4" xfId="7762"/>
    <cellStyle name="Porcentagem 2 5 4 10" xfId="59070"/>
    <cellStyle name="Porcentagem 2 5 4 2" xfId="7763"/>
    <cellStyle name="Porcentagem 2 5 4 2 2" xfId="13440"/>
    <cellStyle name="Porcentagem 2 5 4 2 2 2" xfId="48565"/>
    <cellStyle name="Porcentagem 2 5 4 2 3" xfId="21238"/>
    <cellStyle name="Porcentagem 2 5 4 2 4" xfId="29366"/>
    <cellStyle name="Porcentagem 2 5 4 2 5" xfId="37507"/>
    <cellStyle name="Porcentagem 2 5 4 2 6" xfId="59071"/>
    <cellStyle name="Porcentagem 2 5 4 3" xfId="7764"/>
    <cellStyle name="Porcentagem 2 5 4 3 2" xfId="14923"/>
    <cellStyle name="Porcentagem 2 5 4 3 2 2" xfId="50048"/>
    <cellStyle name="Porcentagem 2 5 4 3 3" xfId="22858"/>
    <cellStyle name="Porcentagem 2 5 4 3 4" xfId="30986"/>
    <cellStyle name="Porcentagem 2 5 4 3 5" xfId="39127"/>
    <cellStyle name="Porcentagem 2 5 4 3 6" xfId="59072"/>
    <cellStyle name="Porcentagem 2 5 4 4" xfId="7765"/>
    <cellStyle name="Porcentagem 2 5 4 4 2" xfId="16415"/>
    <cellStyle name="Porcentagem 2 5 4 4 2 2" xfId="51540"/>
    <cellStyle name="Porcentagem 2 5 4 4 3" xfId="24482"/>
    <cellStyle name="Porcentagem 2 5 4 4 4" xfId="32610"/>
    <cellStyle name="Porcentagem 2 5 4 4 5" xfId="40751"/>
    <cellStyle name="Porcentagem 2 5 4 4 6" xfId="59073"/>
    <cellStyle name="Porcentagem 2 5 4 5" xfId="7766"/>
    <cellStyle name="Porcentagem 2 5 4 5 2" xfId="11986"/>
    <cellStyle name="Porcentagem 2 5 4 5 2 2" xfId="47117"/>
    <cellStyle name="Porcentagem 2 5 4 5 3" xfId="19659"/>
    <cellStyle name="Porcentagem 2 5 4 5 4" xfId="27787"/>
    <cellStyle name="Porcentagem 2 5 4 5 5" xfId="35928"/>
    <cellStyle name="Porcentagem 2 5 4 5 6" xfId="59074"/>
    <cellStyle name="Porcentagem 2 5 4 6" xfId="10431"/>
    <cellStyle name="Porcentagem 2 5 4 6 2" xfId="45584"/>
    <cellStyle name="Porcentagem 2 5 4 7" xfId="17986"/>
    <cellStyle name="Porcentagem 2 5 4 8" xfId="26114"/>
    <cellStyle name="Porcentagem 2 5 4 9" xfId="34255"/>
    <cellStyle name="Porcentagem 2 5 5" xfId="7767"/>
    <cellStyle name="Porcentagem 2 5 5 2" xfId="12702"/>
    <cellStyle name="Porcentagem 2 5 5 2 2" xfId="47827"/>
    <cellStyle name="Porcentagem 2 5 5 3" xfId="20429"/>
    <cellStyle name="Porcentagem 2 5 5 4" xfId="28557"/>
    <cellStyle name="Porcentagem 2 5 5 5" xfId="36698"/>
    <cellStyle name="Porcentagem 2 5 5 6" xfId="59075"/>
    <cellStyle name="Porcentagem 2 5 6" xfId="7768"/>
    <cellStyle name="Porcentagem 2 5 6 2" xfId="14180"/>
    <cellStyle name="Porcentagem 2 5 6 2 2" xfId="49305"/>
    <cellStyle name="Porcentagem 2 5 6 3" xfId="22049"/>
    <cellStyle name="Porcentagem 2 5 6 4" xfId="30177"/>
    <cellStyle name="Porcentagem 2 5 6 5" xfId="38318"/>
    <cellStyle name="Porcentagem 2 5 6 6" xfId="59076"/>
    <cellStyle name="Porcentagem 2 5 7" xfId="7769"/>
    <cellStyle name="Porcentagem 2 5 7 2" xfId="15672"/>
    <cellStyle name="Porcentagem 2 5 7 2 2" xfId="50797"/>
    <cellStyle name="Porcentagem 2 5 7 3" xfId="23673"/>
    <cellStyle name="Porcentagem 2 5 7 4" xfId="31801"/>
    <cellStyle name="Porcentagem 2 5 7 5" xfId="39942"/>
    <cellStyle name="Porcentagem 2 5 7 6" xfId="59077"/>
    <cellStyle name="Porcentagem 2 5 8" xfId="7770"/>
    <cellStyle name="Porcentagem 2 5 8 2" xfId="11212"/>
    <cellStyle name="Porcentagem 2 5 8 2 2" xfId="46351"/>
    <cellStyle name="Porcentagem 2 5 8 3" xfId="18825"/>
    <cellStyle name="Porcentagem 2 5 8 4" xfId="26953"/>
    <cellStyle name="Porcentagem 2 5 8 5" xfId="35094"/>
    <cellStyle name="Porcentagem 2 5 8 6" xfId="59078"/>
    <cellStyle name="Porcentagem 2 5 9" xfId="472"/>
    <cellStyle name="Porcentagem 2 5 9 2" xfId="33560"/>
    <cellStyle name="Porcentagem 2 6" xfId="7771"/>
    <cellStyle name="Porcentagem 2 6 10" xfId="25321"/>
    <cellStyle name="Porcentagem 2 6 11" xfId="33449"/>
    <cellStyle name="Porcentagem 2 6 12" xfId="59079"/>
    <cellStyle name="Porcentagem 2 6 2" xfId="7772"/>
    <cellStyle name="Porcentagem 2 6 2 10" xfId="33761"/>
    <cellStyle name="Porcentagem 2 6 2 11" xfId="59080"/>
    <cellStyle name="Porcentagem 2 6 2 2" xfId="7773"/>
    <cellStyle name="Porcentagem 2 6 2 2 10" xfId="59081"/>
    <cellStyle name="Porcentagem 2 6 2 2 2" xfId="7774"/>
    <cellStyle name="Porcentagem 2 6 2 2 2 2" xfId="13726"/>
    <cellStyle name="Porcentagem 2 6 2 2 2 2 2" xfId="48851"/>
    <cellStyle name="Porcentagem 2 6 2 2 2 3" xfId="21553"/>
    <cellStyle name="Porcentagem 2 6 2 2 2 4" xfId="29681"/>
    <cellStyle name="Porcentagem 2 6 2 2 2 5" xfId="37822"/>
    <cellStyle name="Porcentagem 2 6 2 2 2 6" xfId="59082"/>
    <cellStyle name="Porcentagem 2 6 2 2 3" xfId="7775"/>
    <cellStyle name="Porcentagem 2 6 2 2 3 2" xfId="15214"/>
    <cellStyle name="Porcentagem 2 6 2 2 3 2 2" xfId="50339"/>
    <cellStyle name="Porcentagem 2 6 2 2 3 3" xfId="23173"/>
    <cellStyle name="Porcentagem 2 6 2 2 3 4" xfId="31301"/>
    <cellStyle name="Porcentagem 2 6 2 2 3 5" xfId="39442"/>
    <cellStyle name="Porcentagem 2 6 2 2 3 6" xfId="59083"/>
    <cellStyle name="Porcentagem 2 6 2 2 4" xfId="7776"/>
    <cellStyle name="Porcentagem 2 6 2 2 4 2" xfId="16706"/>
    <cellStyle name="Porcentagem 2 6 2 2 4 2 2" xfId="51831"/>
    <cellStyle name="Porcentagem 2 6 2 2 4 3" xfId="24797"/>
    <cellStyle name="Porcentagem 2 6 2 2 4 4" xfId="32925"/>
    <cellStyle name="Porcentagem 2 6 2 2 4 5" xfId="41066"/>
    <cellStyle name="Porcentagem 2 6 2 2 4 6" xfId="59084"/>
    <cellStyle name="Porcentagem 2 6 2 2 5" xfId="7777"/>
    <cellStyle name="Porcentagem 2 6 2 2 5 2" xfId="12252"/>
    <cellStyle name="Porcentagem 2 6 2 2 5 2 2" xfId="47377"/>
    <cellStyle name="Porcentagem 2 6 2 2 5 3" xfId="19937"/>
    <cellStyle name="Porcentagem 2 6 2 2 5 4" xfId="28065"/>
    <cellStyle name="Porcentagem 2 6 2 2 5 5" xfId="36206"/>
    <cellStyle name="Porcentagem 2 6 2 2 5 6" xfId="59085"/>
    <cellStyle name="Porcentagem 2 6 2 2 6" xfId="10722"/>
    <cellStyle name="Porcentagem 2 6 2 2 6 2" xfId="45875"/>
    <cellStyle name="Porcentagem 2 6 2 2 7" xfId="18301"/>
    <cellStyle name="Porcentagem 2 6 2 2 8" xfId="26429"/>
    <cellStyle name="Porcentagem 2 6 2 2 9" xfId="34570"/>
    <cellStyle name="Porcentagem 2 6 2 3" xfId="7778"/>
    <cellStyle name="Porcentagem 2 6 2 3 2" xfId="12993"/>
    <cellStyle name="Porcentagem 2 6 2 3 2 2" xfId="48118"/>
    <cellStyle name="Porcentagem 2 6 2 3 3" xfId="20744"/>
    <cellStyle name="Porcentagem 2 6 2 3 4" xfId="28872"/>
    <cellStyle name="Porcentagem 2 6 2 3 5" xfId="37013"/>
    <cellStyle name="Porcentagem 2 6 2 3 6" xfId="59086"/>
    <cellStyle name="Porcentagem 2 6 2 4" xfId="7779"/>
    <cellStyle name="Porcentagem 2 6 2 4 2" xfId="14471"/>
    <cellStyle name="Porcentagem 2 6 2 4 2 2" xfId="49596"/>
    <cellStyle name="Porcentagem 2 6 2 4 3" xfId="22364"/>
    <cellStyle name="Porcentagem 2 6 2 4 4" xfId="30492"/>
    <cellStyle name="Porcentagem 2 6 2 4 5" xfId="38633"/>
    <cellStyle name="Porcentagem 2 6 2 4 6" xfId="59087"/>
    <cellStyle name="Porcentagem 2 6 2 5" xfId="7780"/>
    <cellStyle name="Porcentagem 2 6 2 5 2" xfId="15963"/>
    <cellStyle name="Porcentagem 2 6 2 5 2 2" xfId="51088"/>
    <cellStyle name="Porcentagem 2 6 2 5 3" xfId="23988"/>
    <cellStyle name="Porcentagem 2 6 2 5 4" xfId="32116"/>
    <cellStyle name="Porcentagem 2 6 2 5 5" xfId="40257"/>
    <cellStyle name="Porcentagem 2 6 2 5 6" xfId="59088"/>
    <cellStyle name="Porcentagem 2 6 2 6" xfId="7781"/>
    <cellStyle name="Porcentagem 2 6 2 6 2" xfId="11495"/>
    <cellStyle name="Porcentagem 2 6 2 6 2 2" xfId="46632"/>
    <cellStyle name="Porcentagem 2 6 2 6 3" xfId="19128"/>
    <cellStyle name="Porcentagem 2 6 2 6 4" xfId="27256"/>
    <cellStyle name="Porcentagem 2 6 2 6 5" xfId="35397"/>
    <cellStyle name="Porcentagem 2 6 2 6 6" xfId="59089"/>
    <cellStyle name="Porcentagem 2 6 2 7" xfId="9951"/>
    <cellStyle name="Porcentagem 2 6 2 7 2" xfId="45140"/>
    <cellStyle name="Porcentagem 2 6 2 8" xfId="17492"/>
    <cellStyle name="Porcentagem 2 6 2 9" xfId="25620"/>
    <cellStyle name="Porcentagem 2 6 3" xfId="7782"/>
    <cellStyle name="Porcentagem 2 6 3 10" xfId="59090"/>
    <cellStyle name="Porcentagem 2 6 3 2" xfId="7783"/>
    <cellStyle name="Porcentagem 2 6 3 2 2" xfId="13456"/>
    <cellStyle name="Porcentagem 2 6 3 2 2 2" xfId="48581"/>
    <cellStyle name="Porcentagem 2 6 3 2 3" xfId="21254"/>
    <cellStyle name="Porcentagem 2 6 3 2 4" xfId="29382"/>
    <cellStyle name="Porcentagem 2 6 3 2 5" xfId="37523"/>
    <cellStyle name="Porcentagem 2 6 3 2 6" xfId="59091"/>
    <cellStyle name="Porcentagem 2 6 3 3" xfId="7784"/>
    <cellStyle name="Porcentagem 2 6 3 3 2" xfId="14939"/>
    <cellStyle name="Porcentagem 2 6 3 3 2 2" xfId="50064"/>
    <cellStyle name="Porcentagem 2 6 3 3 3" xfId="22874"/>
    <cellStyle name="Porcentagem 2 6 3 3 4" xfId="31002"/>
    <cellStyle name="Porcentagem 2 6 3 3 5" xfId="39143"/>
    <cellStyle name="Porcentagem 2 6 3 3 6" xfId="59092"/>
    <cellStyle name="Porcentagem 2 6 3 4" xfId="7785"/>
    <cellStyle name="Porcentagem 2 6 3 4 2" xfId="16431"/>
    <cellStyle name="Porcentagem 2 6 3 4 2 2" xfId="51556"/>
    <cellStyle name="Porcentagem 2 6 3 4 3" xfId="24498"/>
    <cellStyle name="Porcentagem 2 6 3 4 4" xfId="32626"/>
    <cellStyle name="Porcentagem 2 6 3 4 5" xfId="40767"/>
    <cellStyle name="Porcentagem 2 6 3 4 6" xfId="59093"/>
    <cellStyle name="Porcentagem 2 6 3 5" xfId="7786"/>
    <cellStyle name="Porcentagem 2 6 3 5 2" xfId="12002"/>
    <cellStyle name="Porcentagem 2 6 3 5 2 2" xfId="47133"/>
    <cellStyle name="Porcentagem 2 6 3 5 3" xfId="19675"/>
    <cellStyle name="Porcentagem 2 6 3 5 4" xfId="27803"/>
    <cellStyle name="Porcentagem 2 6 3 5 5" xfId="35944"/>
    <cellStyle name="Porcentagem 2 6 3 5 6" xfId="59094"/>
    <cellStyle name="Porcentagem 2 6 3 6" xfId="10447"/>
    <cellStyle name="Porcentagem 2 6 3 6 2" xfId="45600"/>
    <cellStyle name="Porcentagem 2 6 3 7" xfId="18002"/>
    <cellStyle name="Porcentagem 2 6 3 8" xfId="26130"/>
    <cellStyle name="Porcentagem 2 6 3 9" xfId="34271"/>
    <cellStyle name="Porcentagem 2 6 4" xfId="7787"/>
    <cellStyle name="Porcentagem 2 6 4 2" xfId="12718"/>
    <cellStyle name="Porcentagem 2 6 4 2 2" xfId="47843"/>
    <cellStyle name="Porcentagem 2 6 4 3" xfId="20445"/>
    <cellStyle name="Porcentagem 2 6 4 4" xfId="28573"/>
    <cellStyle name="Porcentagem 2 6 4 5" xfId="36714"/>
    <cellStyle name="Porcentagem 2 6 4 6" xfId="59095"/>
    <cellStyle name="Porcentagem 2 6 5" xfId="7788"/>
    <cellStyle name="Porcentagem 2 6 5 2" xfId="14196"/>
    <cellStyle name="Porcentagem 2 6 5 2 2" xfId="49321"/>
    <cellStyle name="Porcentagem 2 6 5 3" xfId="22065"/>
    <cellStyle name="Porcentagem 2 6 5 4" xfId="30193"/>
    <cellStyle name="Porcentagem 2 6 5 5" xfId="38334"/>
    <cellStyle name="Porcentagem 2 6 5 6" xfId="59096"/>
    <cellStyle name="Porcentagem 2 6 6" xfId="7789"/>
    <cellStyle name="Porcentagem 2 6 6 2" xfId="15688"/>
    <cellStyle name="Porcentagem 2 6 6 2 2" xfId="50813"/>
    <cellStyle name="Porcentagem 2 6 6 3" xfId="23689"/>
    <cellStyle name="Porcentagem 2 6 6 4" xfId="31817"/>
    <cellStyle name="Porcentagem 2 6 6 5" xfId="39958"/>
    <cellStyle name="Porcentagem 2 6 6 6" xfId="59097"/>
    <cellStyle name="Porcentagem 2 6 7" xfId="7790"/>
    <cellStyle name="Porcentagem 2 6 7 2" xfId="11228"/>
    <cellStyle name="Porcentagem 2 6 7 2 2" xfId="46367"/>
    <cellStyle name="Porcentagem 2 6 7 3" xfId="18841"/>
    <cellStyle name="Porcentagem 2 6 7 4" xfId="26969"/>
    <cellStyle name="Porcentagem 2 6 7 5" xfId="35110"/>
    <cellStyle name="Porcentagem 2 6 7 6" xfId="59098"/>
    <cellStyle name="Porcentagem 2 6 8" xfId="9584"/>
    <cellStyle name="Porcentagem 2 6 8 2" xfId="44866"/>
    <cellStyle name="Porcentagem 2 6 9" xfId="17193"/>
    <cellStyle name="Porcentagem 2 7" xfId="7791"/>
    <cellStyle name="Porcentagem 2 7 2" xfId="7792"/>
    <cellStyle name="Porcentagem 2 7 2 2" xfId="10003"/>
    <cellStyle name="Porcentagem 2 7 2 3" xfId="59100"/>
    <cellStyle name="Porcentagem 2 7 3" xfId="9637"/>
    <cellStyle name="Porcentagem 2 7 4" xfId="59099"/>
    <cellStyle name="Porcentagem 2 8" xfId="7793"/>
    <cellStyle name="Porcentagem 2 8 2" xfId="9857"/>
    <cellStyle name="Porcentagem 2 8 3" xfId="59101"/>
    <cellStyle name="Porcentagem 2 9" xfId="7794"/>
    <cellStyle name="Porcentagem 2 9 10" xfId="33715"/>
    <cellStyle name="Porcentagem 2 9 11" xfId="59102"/>
    <cellStyle name="Porcentagem 2 9 2" xfId="7795"/>
    <cellStyle name="Porcentagem 2 9 2 10" xfId="59103"/>
    <cellStyle name="Porcentagem 2 9 2 2" xfId="7796"/>
    <cellStyle name="Porcentagem 2 9 2 2 2" xfId="13680"/>
    <cellStyle name="Porcentagem 2 9 2 2 2 2" xfId="48805"/>
    <cellStyle name="Porcentagem 2 9 2 2 3" xfId="21507"/>
    <cellStyle name="Porcentagem 2 9 2 2 4" xfId="29635"/>
    <cellStyle name="Porcentagem 2 9 2 2 5" xfId="37776"/>
    <cellStyle name="Porcentagem 2 9 2 2 6" xfId="59104"/>
    <cellStyle name="Porcentagem 2 9 2 3" xfId="7797"/>
    <cellStyle name="Porcentagem 2 9 2 3 2" xfId="15168"/>
    <cellStyle name="Porcentagem 2 9 2 3 2 2" xfId="50293"/>
    <cellStyle name="Porcentagem 2 9 2 3 3" xfId="23127"/>
    <cellStyle name="Porcentagem 2 9 2 3 4" xfId="31255"/>
    <cellStyle name="Porcentagem 2 9 2 3 5" xfId="39396"/>
    <cellStyle name="Porcentagem 2 9 2 3 6" xfId="59105"/>
    <cellStyle name="Porcentagem 2 9 2 4" xfId="7798"/>
    <cellStyle name="Porcentagem 2 9 2 4 2" xfId="16660"/>
    <cellStyle name="Porcentagem 2 9 2 4 2 2" xfId="51785"/>
    <cellStyle name="Porcentagem 2 9 2 4 3" xfId="24751"/>
    <cellStyle name="Porcentagem 2 9 2 4 4" xfId="32879"/>
    <cellStyle name="Porcentagem 2 9 2 4 5" xfId="41020"/>
    <cellStyle name="Porcentagem 2 9 2 4 6" xfId="59106"/>
    <cellStyle name="Porcentagem 2 9 2 5" xfId="7799"/>
    <cellStyle name="Porcentagem 2 9 2 5 2" xfId="12206"/>
    <cellStyle name="Porcentagem 2 9 2 5 2 2" xfId="47331"/>
    <cellStyle name="Porcentagem 2 9 2 5 3" xfId="19891"/>
    <cellStyle name="Porcentagem 2 9 2 5 4" xfId="28019"/>
    <cellStyle name="Porcentagem 2 9 2 5 5" xfId="36160"/>
    <cellStyle name="Porcentagem 2 9 2 5 6" xfId="59107"/>
    <cellStyle name="Porcentagem 2 9 2 6" xfId="10676"/>
    <cellStyle name="Porcentagem 2 9 2 6 2" xfId="45829"/>
    <cellStyle name="Porcentagem 2 9 2 7" xfId="18255"/>
    <cellStyle name="Porcentagem 2 9 2 8" xfId="26383"/>
    <cellStyle name="Porcentagem 2 9 2 9" xfId="34524"/>
    <cellStyle name="Porcentagem 2 9 3" xfId="7800"/>
    <cellStyle name="Porcentagem 2 9 3 2" xfId="12947"/>
    <cellStyle name="Porcentagem 2 9 3 2 2" xfId="48072"/>
    <cellStyle name="Porcentagem 2 9 3 3" xfId="20698"/>
    <cellStyle name="Porcentagem 2 9 3 4" xfId="28826"/>
    <cellStyle name="Porcentagem 2 9 3 5" xfId="36967"/>
    <cellStyle name="Porcentagem 2 9 3 6" xfId="59108"/>
    <cellStyle name="Porcentagem 2 9 4" xfId="7801"/>
    <cellStyle name="Porcentagem 2 9 4 2" xfId="14425"/>
    <cellStyle name="Porcentagem 2 9 4 2 2" xfId="49550"/>
    <cellStyle name="Porcentagem 2 9 4 3" xfId="22318"/>
    <cellStyle name="Porcentagem 2 9 4 4" xfId="30446"/>
    <cellStyle name="Porcentagem 2 9 4 5" xfId="38587"/>
    <cellStyle name="Porcentagem 2 9 4 6" xfId="59109"/>
    <cellStyle name="Porcentagem 2 9 5" xfId="7802"/>
    <cellStyle name="Porcentagem 2 9 5 2" xfId="15917"/>
    <cellStyle name="Porcentagem 2 9 5 2 2" xfId="51042"/>
    <cellStyle name="Porcentagem 2 9 5 3" xfId="23942"/>
    <cellStyle name="Porcentagem 2 9 5 4" xfId="32070"/>
    <cellStyle name="Porcentagem 2 9 5 5" xfId="40211"/>
    <cellStyle name="Porcentagem 2 9 5 6" xfId="59110"/>
    <cellStyle name="Porcentagem 2 9 6" xfId="7803"/>
    <cellStyle name="Porcentagem 2 9 6 2" xfId="11449"/>
    <cellStyle name="Porcentagem 2 9 6 2 2" xfId="46586"/>
    <cellStyle name="Porcentagem 2 9 6 3" xfId="19082"/>
    <cellStyle name="Porcentagem 2 9 6 4" xfId="27210"/>
    <cellStyle name="Porcentagem 2 9 6 5" xfId="35351"/>
    <cellStyle name="Porcentagem 2 9 6 6" xfId="59111"/>
    <cellStyle name="Porcentagem 2 9 7" xfId="9903"/>
    <cellStyle name="Porcentagem 2 9 7 2" xfId="45094"/>
    <cellStyle name="Porcentagem 2 9 8" xfId="17446"/>
    <cellStyle name="Porcentagem 2 9 9" xfId="25574"/>
    <cellStyle name="Porcentagem 3" xfId="340"/>
    <cellStyle name="Porcentagem 3 2" xfId="341"/>
    <cellStyle name="Porcentagem 3 2 2" xfId="7806"/>
    <cellStyle name="Porcentagem 3 2 2 2" xfId="9863"/>
    <cellStyle name="Porcentagem 3 2 2 3" xfId="59114"/>
    <cellStyle name="Porcentagem 3 2 3" xfId="7805"/>
    <cellStyle name="Porcentagem 3 2 4" xfId="59113"/>
    <cellStyle name="Porcentagem 3 3" xfId="342"/>
    <cellStyle name="Porcentagem 3 3 2" xfId="7808"/>
    <cellStyle name="Porcentagem 3 3 2 2" xfId="9864"/>
    <cellStyle name="Porcentagem 3 3 2 3" xfId="59116"/>
    <cellStyle name="Porcentagem 3 3 3" xfId="7807"/>
    <cellStyle name="Porcentagem 3 3 4" xfId="59115"/>
    <cellStyle name="Porcentagem 3 3 5" xfId="60905"/>
    <cellStyle name="Porcentagem 3 4" xfId="343"/>
    <cellStyle name="Porcentagem 3 4 2" xfId="7810"/>
    <cellStyle name="Porcentagem 3 4 3" xfId="9862"/>
    <cellStyle name="Porcentagem 3 4 4" xfId="7809"/>
    <cellStyle name="Porcentagem 3 4 5" xfId="59117"/>
    <cellStyle name="Porcentagem 3 5" xfId="7804"/>
    <cellStyle name="Porcentagem 3 6" xfId="59112"/>
    <cellStyle name="Porcentagem 4" xfId="344"/>
    <cellStyle name="Porcentagem 4 2" xfId="345"/>
    <cellStyle name="Porcentagem 4 2 2" xfId="7812"/>
    <cellStyle name="Porcentagem 4 2 3" xfId="59119"/>
    <cellStyle name="Porcentagem 4 3" xfId="346"/>
    <cellStyle name="Porcentagem 4 3 2" xfId="7813"/>
    <cellStyle name="Porcentagem 4 3 3" xfId="59120"/>
    <cellStyle name="Porcentagem 4 4" xfId="347"/>
    <cellStyle name="Porcentagem 4 4 2" xfId="7814"/>
    <cellStyle name="Porcentagem 4 4 3" xfId="59121"/>
    <cellStyle name="Porcentagem 4 5" xfId="348"/>
    <cellStyle name="Porcentagem 4 5 2" xfId="7815"/>
    <cellStyle name="Porcentagem 4 5 3" xfId="59122"/>
    <cellStyle name="Porcentagem 4 6" xfId="349"/>
    <cellStyle name="Porcentagem 4 6 2" xfId="10107"/>
    <cellStyle name="Porcentagem 4 6 3" xfId="7816"/>
    <cellStyle name="Porcentagem 4 6 4" xfId="59123"/>
    <cellStyle name="Porcentagem 4 7" xfId="7811"/>
    <cellStyle name="Porcentagem 4 8" xfId="59118"/>
    <cellStyle name="Porcentagem 5" xfId="350"/>
    <cellStyle name="Porcentagem 5 10" xfId="59124"/>
    <cellStyle name="Porcentagem 5 2" xfId="7818"/>
    <cellStyle name="Porcentagem 5 2 10" xfId="25555"/>
    <cellStyle name="Porcentagem 5 2 11" xfId="33696"/>
    <cellStyle name="Porcentagem 5 2 12" xfId="59125"/>
    <cellStyle name="Porcentagem 5 2 2" xfId="7819"/>
    <cellStyle name="Porcentagem 5 2 2 10" xfId="59126"/>
    <cellStyle name="Porcentagem 5 2 2 2" xfId="7820"/>
    <cellStyle name="Porcentagem 5 2 2 2 2" xfId="13661"/>
    <cellStyle name="Porcentagem 5 2 2 2 2 2" xfId="48786"/>
    <cellStyle name="Porcentagem 5 2 2 2 3" xfId="21488"/>
    <cellStyle name="Porcentagem 5 2 2 2 4" xfId="29616"/>
    <cellStyle name="Porcentagem 5 2 2 2 5" xfId="37757"/>
    <cellStyle name="Porcentagem 5 2 2 2 6" xfId="59127"/>
    <cellStyle name="Porcentagem 5 2 2 3" xfId="7821"/>
    <cellStyle name="Porcentagem 5 2 2 3 2" xfId="15149"/>
    <cellStyle name="Porcentagem 5 2 2 3 2 2" xfId="50274"/>
    <cellStyle name="Porcentagem 5 2 2 3 3" xfId="23108"/>
    <cellStyle name="Porcentagem 5 2 2 3 4" xfId="31236"/>
    <cellStyle name="Porcentagem 5 2 2 3 5" xfId="39377"/>
    <cellStyle name="Porcentagem 5 2 2 3 6" xfId="59128"/>
    <cellStyle name="Porcentagem 5 2 2 4" xfId="7822"/>
    <cellStyle name="Porcentagem 5 2 2 4 2" xfId="16641"/>
    <cellStyle name="Porcentagem 5 2 2 4 2 2" xfId="51766"/>
    <cellStyle name="Porcentagem 5 2 2 4 3" xfId="24732"/>
    <cellStyle name="Porcentagem 5 2 2 4 4" xfId="32860"/>
    <cellStyle name="Porcentagem 5 2 2 4 5" xfId="41001"/>
    <cellStyle name="Porcentagem 5 2 2 4 6" xfId="59129"/>
    <cellStyle name="Porcentagem 5 2 2 5" xfId="7823"/>
    <cellStyle name="Porcentagem 5 2 2 5 2" xfId="12187"/>
    <cellStyle name="Porcentagem 5 2 2 5 2 2" xfId="47312"/>
    <cellStyle name="Porcentagem 5 2 2 5 3" xfId="19872"/>
    <cellStyle name="Porcentagem 5 2 2 5 4" xfId="28000"/>
    <cellStyle name="Porcentagem 5 2 2 5 5" xfId="36141"/>
    <cellStyle name="Porcentagem 5 2 2 5 6" xfId="59130"/>
    <cellStyle name="Porcentagem 5 2 2 6" xfId="10657"/>
    <cellStyle name="Porcentagem 5 2 2 6 2" xfId="45810"/>
    <cellStyle name="Porcentagem 5 2 2 7" xfId="18236"/>
    <cellStyle name="Porcentagem 5 2 2 8" xfId="26364"/>
    <cellStyle name="Porcentagem 5 2 2 9" xfId="34505"/>
    <cellStyle name="Porcentagem 5 2 3" xfId="7824"/>
    <cellStyle name="Porcentagem 5 2 3 2" xfId="12928"/>
    <cellStyle name="Porcentagem 5 2 3 2 2" xfId="48053"/>
    <cellStyle name="Porcentagem 5 2 3 3" xfId="20679"/>
    <cellStyle name="Porcentagem 5 2 3 4" xfId="28807"/>
    <cellStyle name="Porcentagem 5 2 3 5" xfId="36948"/>
    <cellStyle name="Porcentagem 5 2 3 6" xfId="59131"/>
    <cellStyle name="Porcentagem 5 2 4" xfId="7825"/>
    <cellStyle name="Porcentagem 5 2 4 2" xfId="14406"/>
    <cellStyle name="Porcentagem 5 2 4 2 2" xfId="49531"/>
    <cellStyle name="Porcentagem 5 2 4 3" xfId="22299"/>
    <cellStyle name="Porcentagem 5 2 4 4" xfId="30427"/>
    <cellStyle name="Porcentagem 5 2 4 5" xfId="38568"/>
    <cellStyle name="Porcentagem 5 2 4 6" xfId="59132"/>
    <cellStyle name="Porcentagem 5 2 5" xfId="7826"/>
    <cellStyle name="Porcentagem 5 2 5 2" xfId="15898"/>
    <cellStyle name="Porcentagem 5 2 5 2 2" xfId="51023"/>
    <cellStyle name="Porcentagem 5 2 5 3" xfId="23923"/>
    <cellStyle name="Porcentagem 5 2 5 4" xfId="32051"/>
    <cellStyle name="Porcentagem 5 2 5 5" xfId="40192"/>
    <cellStyle name="Porcentagem 5 2 5 6" xfId="59133"/>
    <cellStyle name="Porcentagem 5 2 6" xfId="7827"/>
    <cellStyle name="Porcentagem 5 2 6 2" xfId="11430"/>
    <cellStyle name="Porcentagem 5 2 6 2 2" xfId="46567"/>
    <cellStyle name="Porcentagem 5 2 6 3" xfId="19063"/>
    <cellStyle name="Porcentagem 5 2 6 4" xfId="27191"/>
    <cellStyle name="Porcentagem 5 2 6 5" xfId="35332"/>
    <cellStyle name="Porcentagem 5 2 6 6" xfId="59134"/>
    <cellStyle name="Porcentagem 5 2 7" xfId="7828"/>
    <cellStyle name="Porcentagem 5 2 8" xfId="9865"/>
    <cellStyle name="Porcentagem 5 2 8 2" xfId="45075"/>
    <cellStyle name="Porcentagem 5 2 9" xfId="17427"/>
    <cellStyle name="Porcentagem 5 3" xfId="7829"/>
    <cellStyle name="Porcentagem 5 3 10" xfId="25865"/>
    <cellStyle name="Porcentagem 5 3 11" xfId="34006"/>
    <cellStyle name="Porcentagem 5 3 12" xfId="59135"/>
    <cellStyle name="Porcentagem 5 3 2" xfId="7830"/>
    <cellStyle name="Porcentagem 5 3 2 10" xfId="59136"/>
    <cellStyle name="Porcentagem 5 3 2 2" xfId="7831"/>
    <cellStyle name="Porcentagem 5 3 2 2 2" xfId="13947"/>
    <cellStyle name="Porcentagem 5 3 2 2 2 2" xfId="49072"/>
    <cellStyle name="Porcentagem 5 3 2 2 3" xfId="21798"/>
    <cellStyle name="Porcentagem 5 3 2 2 4" xfId="29926"/>
    <cellStyle name="Porcentagem 5 3 2 2 5" xfId="38067"/>
    <cellStyle name="Porcentagem 5 3 2 2 6" xfId="59137"/>
    <cellStyle name="Porcentagem 5 3 2 3" xfId="7832"/>
    <cellStyle name="Porcentagem 5 3 2 3 2" xfId="15435"/>
    <cellStyle name="Porcentagem 5 3 2 3 2 2" xfId="50560"/>
    <cellStyle name="Porcentagem 5 3 2 3 3" xfId="23418"/>
    <cellStyle name="Porcentagem 5 3 2 3 4" xfId="31546"/>
    <cellStyle name="Porcentagem 5 3 2 3 5" xfId="39687"/>
    <cellStyle name="Porcentagem 5 3 2 3 6" xfId="59138"/>
    <cellStyle name="Porcentagem 5 3 2 4" xfId="7833"/>
    <cellStyle name="Porcentagem 5 3 2 4 2" xfId="16927"/>
    <cellStyle name="Porcentagem 5 3 2 4 2 2" xfId="52052"/>
    <cellStyle name="Porcentagem 5 3 2 4 3" xfId="25042"/>
    <cellStyle name="Porcentagem 5 3 2 4 4" xfId="33170"/>
    <cellStyle name="Porcentagem 5 3 2 4 5" xfId="41311"/>
    <cellStyle name="Porcentagem 5 3 2 4 6" xfId="59139"/>
    <cellStyle name="Porcentagem 5 3 2 5" xfId="7834"/>
    <cellStyle name="Porcentagem 5 3 2 5 2" xfId="12473"/>
    <cellStyle name="Porcentagem 5 3 2 5 2 2" xfId="47598"/>
    <cellStyle name="Porcentagem 5 3 2 5 3" xfId="20182"/>
    <cellStyle name="Porcentagem 5 3 2 5 4" xfId="28310"/>
    <cellStyle name="Porcentagem 5 3 2 5 5" xfId="36451"/>
    <cellStyle name="Porcentagem 5 3 2 5 6" xfId="59140"/>
    <cellStyle name="Porcentagem 5 3 2 6" xfId="10943"/>
    <cellStyle name="Porcentagem 5 3 2 6 2" xfId="46096"/>
    <cellStyle name="Porcentagem 5 3 2 7" xfId="18546"/>
    <cellStyle name="Porcentagem 5 3 2 8" xfId="26674"/>
    <cellStyle name="Porcentagem 5 3 2 9" xfId="34815"/>
    <cellStyle name="Porcentagem 5 3 3" xfId="7835"/>
    <cellStyle name="Porcentagem 5 3 3 2" xfId="13214"/>
    <cellStyle name="Porcentagem 5 3 3 2 2" xfId="48339"/>
    <cellStyle name="Porcentagem 5 3 3 3" xfId="20989"/>
    <cellStyle name="Porcentagem 5 3 3 4" xfId="29117"/>
    <cellStyle name="Porcentagem 5 3 3 5" xfId="37258"/>
    <cellStyle name="Porcentagem 5 3 3 6" xfId="59141"/>
    <cellStyle name="Porcentagem 5 3 4" xfId="7836"/>
    <cellStyle name="Porcentagem 5 3 4 2" xfId="14692"/>
    <cellStyle name="Porcentagem 5 3 4 2 2" xfId="49817"/>
    <cellStyle name="Porcentagem 5 3 4 3" xfId="22609"/>
    <cellStyle name="Porcentagem 5 3 4 4" xfId="30737"/>
    <cellStyle name="Porcentagem 5 3 4 5" xfId="38878"/>
    <cellStyle name="Porcentagem 5 3 4 6" xfId="59142"/>
    <cellStyle name="Porcentagem 5 3 5" xfId="7837"/>
    <cellStyle name="Porcentagem 5 3 5 2" xfId="16184"/>
    <cellStyle name="Porcentagem 5 3 5 2 2" xfId="51309"/>
    <cellStyle name="Porcentagem 5 3 5 3" xfId="24233"/>
    <cellStyle name="Porcentagem 5 3 5 4" xfId="32361"/>
    <cellStyle name="Porcentagem 5 3 5 5" xfId="40502"/>
    <cellStyle name="Porcentagem 5 3 5 6" xfId="59143"/>
    <cellStyle name="Porcentagem 5 3 6" xfId="7838"/>
    <cellStyle name="Porcentagem 5 3 6 2" xfId="11716"/>
    <cellStyle name="Porcentagem 5 3 6 2 2" xfId="46853"/>
    <cellStyle name="Porcentagem 5 3 6 3" xfId="19373"/>
    <cellStyle name="Porcentagem 5 3 6 4" xfId="27501"/>
    <cellStyle name="Porcentagem 5 3 6 5" xfId="35642"/>
    <cellStyle name="Porcentagem 5 3 6 6" xfId="59144"/>
    <cellStyle name="Porcentagem 5 3 7" xfId="7839"/>
    <cellStyle name="Porcentagem 5 3 8" xfId="10193"/>
    <cellStyle name="Porcentagem 5 3 8 2" xfId="45359"/>
    <cellStyle name="Porcentagem 5 3 9" xfId="17737"/>
    <cellStyle name="Porcentagem 5 4" xfId="7840"/>
    <cellStyle name="Porcentagem 5 4 10" xfId="34072"/>
    <cellStyle name="Porcentagem 5 4 11" xfId="59145"/>
    <cellStyle name="Porcentagem 5 4 2" xfId="7841"/>
    <cellStyle name="Porcentagem 5 4 2 10" xfId="59146"/>
    <cellStyle name="Porcentagem 5 4 2 2" xfId="7842"/>
    <cellStyle name="Porcentagem 5 4 2 2 2" xfId="14007"/>
    <cellStyle name="Porcentagem 5 4 2 2 2 2" xfId="49132"/>
    <cellStyle name="Porcentagem 5 4 2 2 3" xfId="21864"/>
    <cellStyle name="Porcentagem 5 4 2 2 4" xfId="29992"/>
    <cellStyle name="Porcentagem 5 4 2 2 5" xfId="38133"/>
    <cellStyle name="Porcentagem 5 4 2 2 6" xfId="59147"/>
    <cellStyle name="Porcentagem 5 4 2 3" xfId="7843"/>
    <cellStyle name="Porcentagem 5 4 2 3 2" xfId="15495"/>
    <cellStyle name="Porcentagem 5 4 2 3 2 2" xfId="50620"/>
    <cellStyle name="Porcentagem 5 4 2 3 3" xfId="23484"/>
    <cellStyle name="Porcentagem 5 4 2 3 4" xfId="31612"/>
    <cellStyle name="Porcentagem 5 4 2 3 5" xfId="39753"/>
    <cellStyle name="Porcentagem 5 4 2 3 6" xfId="59148"/>
    <cellStyle name="Porcentagem 5 4 2 4" xfId="7844"/>
    <cellStyle name="Porcentagem 5 4 2 4 2" xfId="16987"/>
    <cellStyle name="Porcentagem 5 4 2 4 2 2" xfId="52112"/>
    <cellStyle name="Porcentagem 5 4 2 4 3" xfId="25108"/>
    <cellStyle name="Porcentagem 5 4 2 4 4" xfId="33236"/>
    <cellStyle name="Porcentagem 5 4 2 4 5" xfId="41377"/>
    <cellStyle name="Porcentagem 5 4 2 4 6" xfId="59149"/>
    <cellStyle name="Porcentagem 5 4 2 5" xfId="7845"/>
    <cellStyle name="Porcentagem 5 4 2 5 2" xfId="12533"/>
    <cellStyle name="Porcentagem 5 4 2 5 2 2" xfId="47658"/>
    <cellStyle name="Porcentagem 5 4 2 5 3" xfId="20248"/>
    <cellStyle name="Porcentagem 5 4 2 5 4" xfId="28376"/>
    <cellStyle name="Porcentagem 5 4 2 5 5" xfId="36517"/>
    <cellStyle name="Porcentagem 5 4 2 5 6" xfId="59150"/>
    <cellStyle name="Porcentagem 5 4 2 6" xfId="11003"/>
    <cellStyle name="Porcentagem 5 4 2 6 2" xfId="46156"/>
    <cellStyle name="Porcentagem 5 4 2 7" xfId="18612"/>
    <cellStyle name="Porcentagem 5 4 2 8" xfId="26740"/>
    <cellStyle name="Porcentagem 5 4 2 9" xfId="34881"/>
    <cellStyle name="Porcentagem 5 4 3" xfId="7846"/>
    <cellStyle name="Porcentagem 5 4 3 2" xfId="13269"/>
    <cellStyle name="Porcentagem 5 4 3 2 2" xfId="48394"/>
    <cellStyle name="Porcentagem 5 4 3 3" xfId="21055"/>
    <cellStyle name="Porcentagem 5 4 3 4" xfId="29183"/>
    <cellStyle name="Porcentagem 5 4 3 5" xfId="37324"/>
    <cellStyle name="Porcentagem 5 4 3 6" xfId="59151"/>
    <cellStyle name="Porcentagem 5 4 4" xfId="7847"/>
    <cellStyle name="Porcentagem 5 4 4 2" xfId="14752"/>
    <cellStyle name="Porcentagem 5 4 4 2 2" xfId="49877"/>
    <cellStyle name="Porcentagem 5 4 4 3" xfId="22675"/>
    <cellStyle name="Porcentagem 5 4 4 4" xfId="30803"/>
    <cellStyle name="Porcentagem 5 4 4 5" xfId="38944"/>
    <cellStyle name="Porcentagem 5 4 4 6" xfId="59152"/>
    <cellStyle name="Porcentagem 5 4 5" xfId="7848"/>
    <cellStyle name="Porcentagem 5 4 5 2" xfId="16244"/>
    <cellStyle name="Porcentagem 5 4 5 2 2" xfId="51369"/>
    <cellStyle name="Porcentagem 5 4 5 3" xfId="24299"/>
    <cellStyle name="Porcentagem 5 4 5 4" xfId="32427"/>
    <cellStyle name="Porcentagem 5 4 5 5" xfId="40568"/>
    <cellStyle name="Porcentagem 5 4 5 6" xfId="59153"/>
    <cellStyle name="Porcentagem 5 4 6" xfId="7849"/>
    <cellStyle name="Porcentagem 5 4 6 2" xfId="11776"/>
    <cellStyle name="Porcentagem 5 4 6 2 2" xfId="46913"/>
    <cellStyle name="Porcentagem 5 4 6 3" xfId="19439"/>
    <cellStyle name="Porcentagem 5 4 6 4" xfId="27567"/>
    <cellStyle name="Porcentagem 5 4 6 5" xfId="35708"/>
    <cellStyle name="Porcentagem 5 4 6 6" xfId="59154"/>
    <cellStyle name="Porcentagem 5 4 7" xfId="10253"/>
    <cellStyle name="Porcentagem 5 4 7 2" xfId="45419"/>
    <cellStyle name="Porcentagem 5 4 8" xfId="17803"/>
    <cellStyle name="Porcentagem 5 4 9" xfId="25931"/>
    <cellStyle name="Porcentagem 5 5" xfId="7850"/>
    <cellStyle name="Porcentagem 5 5 10" xfId="34132"/>
    <cellStyle name="Porcentagem 5 5 11" xfId="59155"/>
    <cellStyle name="Porcentagem 5 5 2" xfId="7851"/>
    <cellStyle name="Porcentagem 5 5 2 10" xfId="59156"/>
    <cellStyle name="Porcentagem 5 5 2 2" xfId="7852"/>
    <cellStyle name="Porcentagem 5 5 2 2 2" xfId="14061"/>
    <cellStyle name="Porcentagem 5 5 2 2 2 2" xfId="49186"/>
    <cellStyle name="Porcentagem 5 5 2 2 3" xfId="21924"/>
    <cellStyle name="Porcentagem 5 5 2 2 4" xfId="30052"/>
    <cellStyle name="Porcentagem 5 5 2 2 5" xfId="38193"/>
    <cellStyle name="Porcentagem 5 5 2 2 6" xfId="59157"/>
    <cellStyle name="Porcentagem 5 5 2 3" xfId="7853"/>
    <cellStyle name="Porcentagem 5 5 2 3 2" xfId="15549"/>
    <cellStyle name="Porcentagem 5 5 2 3 2 2" xfId="50674"/>
    <cellStyle name="Porcentagem 5 5 2 3 3" xfId="23544"/>
    <cellStyle name="Porcentagem 5 5 2 3 4" xfId="31672"/>
    <cellStyle name="Porcentagem 5 5 2 3 5" xfId="39813"/>
    <cellStyle name="Porcentagem 5 5 2 3 6" xfId="59158"/>
    <cellStyle name="Porcentagem 5 5 2 4" xfId="7854"/>
    <cellStyle name="Porcentagem 5 5 2 4 2" xfId="17041"/>
    <cellStyle name="Porcentagem 5 5 2 4 2 2" xfId="52166"/>
    <cellStyle name="Porcentagem 5 5 2 4 3" xfId="25168"/>
    <cellStyle name="Porcentagem 5 5 2 4 4" xfId="33296"/>
    <cellStyle name="Porcentagem 5 5 2 4 5" xfId="41437"/>
    <cellStyle name="Porcentagem 5 5 2 4 6" xfId="59159"/>
    <cellStyle name="Porcentagem 5 5 2 5" xfId="7855"/>
    <cellStyle name="Porcentagem 5 5 2 5 2" xfId="12587"/>
    <cellStyle name="Porcentagem 5 5 2 5 2 2" xfId="47712"/>
    <cellStyle name="Porcentagem 5 5 2 5 3" xfId="20308"/>
    <cellStyle name="Porcentagem 5 5 2 5 4" xfId="28436"/>
    <cellStyle name="Porcentagem 5 5 2 5 5" xfId="36577"/>
    <cellStyle name="Porcentagem 5 5 2 5 6" xfId="59160"/>
    <cellStyle name="Porcentagem 5 5 2 6" xfId="11057"/>
    <cellStyle name="Porcentagem 5 5 2 6 2" xfId="46210"/>
    <cellStyle name="Porcentagem 5 5 2 7" xfId="18672"/>
    <cellStyle name="Porcentagem 5 5 2 8" xfId="26800"/>
    <cellStyle name="Porcentagem 5 5 2 9" xfId="34941"/>
    <cellStyle name="Porcentagem 5 5 3" xfId="7856"/>
    <cellStyle name="Porcentagem 5 5 3 2" xfId="13323"/>
    <cellStyle name="Porcentagem 5 5 3 2 2" xfId="48448"/>
    <cellStyle name="Porcentagem 5 5 3 3" xfId="21115"/>
    <cellStyle name="Porcentagem 5 5 3 4" xfId="29243"/>
    <cellStyle name="Porcentagem 5 5 3 5" xfId="37384"/>
    <cellStyle name="Porcentagem 5 5 3 6" xfId="59161"/>
    <cellStyle name="Porcentagem 5 5 4" xfId="7857"/>
    <cellStyle name="Porcentagem 5 5 4 2" xfId="14806"/>
    <cellStyle name="Porcentagem 5 5 4 2 2" xfId="49931"/>
    <cellStyle name="Porcentagem 5 5 4 3" xfId="22735"/>
    <cellStyle name="Porcentagem 5 5 4 4" xfId="30863"/>
    <cellStyle name="Porcentagem 5 5 4 5" xfId="39004"/>
    <cellStyle name="Porcentagem 5 5 4 6" xfId="59162"/>
    <cellStyle name="Porcentagem 5 5 5" xfId="7858"/>
    <cellStyle name="Porcentagem 5 5 5 2" xfId="16298"/>
    <cellStyle name="Porcentagem 5 5 5 2 2" xfId="51423"/>
    <cellStyle name="Porcentagem 5 5 5 3" xfId="24359"/>
    <cellStyle name="Porcentagem 5 5 5 4" xfId="32487"/>
    <cellStyle name="Porcentagem 5 5 5 5" xfId="40628"/>
    <cellStyle name="Porcentagem 5 5 5 6" xfId="59163"/>
    <cellStyle name="Porcentagem 5 5 6" xfId="7859"/>
    <cellStyle name="Porcentagem 5 5 6 2" xfId="11830"/>
    <cellStyle name="Porcentagem 5 5 6 2 2" xfId="46967"/>
    <cellStyle name="Porcentagem 5 5 6 3" xfId="19499"/>
    <cellStyle name="Porcentagem 5 5 6 4" xfId="27627"/>
    <cellStyle name="Porcentagem 5 5 6 5" xfId="35768"/>
    <cellStyle name="Porcentagem 5 5 6 6" xfId="59164"/>
    <cellStyle name="Porcentagem 5 5 7" xfId="10310"/>
    <cellStyle name="Porcentagem 5 5 7 2" xfId="45473"/>
    <cellStyle name="Porcentagem 5 5 8" xfId="17863"/>
    <cellStyle name="Porcentagem 5 5 9" xfId="25991"/>
    <cellStyle name="Porcentagem 5 6" xfId="7860"/>
    <cellStyle name="Porcentagem 5 6 10" xfId="34199"/>
    <cellStyle name="Porcentagem 5 6 11" xfId="59165"/>
    <cellStyle name="Porcentagem 5 6 2" xfId="7861"/>
    <cellStyle name="Porcentagem 5 6 2 10" xfId="59166"/>
    <cellStyle name="Porcentagem 5 6 2 2" xfId="7862"/>
    <cellStyle name="Porcentagem 5 6 2 2 2" xfId="14122"/>
    <cellStyle name="Porcentagem 5 6 2 2 2 2" xfId="49247"/>
    <cellStyle name="Porcentagem 5 6 2 2 3" xfId="21991"/>
    <cellStyle name="Porcentagem 5 6 2 2 4" xfId="30119"/>
    <cellStyle name="Porcentagem 5 6 2 2 5" xfId="38260"/>
    <cellStyle name="Porcentagem 5 6 2 2 6" xfId="59167"/>
    <cellStyle name="Porcentagem 5 6 2 3" xfId="7863"/>
    <cellStyle name="Porcentagem 5 6 2 3 2" xfId="15610"/>
    <cellStyle name="Porcentagem 5 6 2 3 2 2" xfId="50735"/>
    <cellStyle name="Porcentagem 5 6 2 3 3" xfId="23611"/>
    <cellStyle name="Porcentagem 5 6 2 3 4" xfId="31739"/>
    <cellStyle name="Porcentagem 5 6 2 3 5" xfId="39880"/>
    <cellStyle name="Porcentagem 5 6 2 3 6" xfId="59168"/>
    <cellStyle name="Porcentagem 5 6 2 4" xfId="7864"/>
    <cellStyle name="Porcentagem 5 6 2 4 2" xfId="17102"/>
    <cellStyle name="Porcentagem 5 6 2 4 2 2" xfId="52227"/>
    <cellStyle name="Porcentagem 5 6 2 4 3" xfId="25235"/>
    <cellStyle name="Porcentagem 5 6 2 4 4" xfId="33363"/>
    <cellStyle name="Porcentagem 5 6 2 4 5" xfId="41504"/>
    <cellStyle name="Porcentagem 5 6 2 4 6" xfId="59169"/>
    <cellStyle name="Porcentagem 5 6 2 5" xfId="7865"/>
    <cellStyle name="Porcentagem 5 6 2 5 2" xfId="12648"/>
    <cellStyle name="Porcentagem 5 6 2 5 2 2" xfId="47773"/>
    <cellStyle name="Porcentagem 5 6 2 5 3" xfId="20375"/>
    <cellStyle name="Porcentagem 5 6 2 5 4" xfId="28503"/>
    <cellStyle name="Porcentagem 5 6 2 5 5" xfId="36644"/>
    <cellStyle name="Porcentagem 5 6 2 5 6" xfId="59170"/>
    <cellStyle name="Porcentagem 5 6 2 6" xfId="11123"/>
    <cellStyle name="Porcentagem 5 6 2 6 2" xfId="46271"/>
    <cellStyle name="Porcentagem 5 6 2 7" xfId="18739"/>
    <cellStyle name="Porcentagem 5 6 2 8" xfId="26867"/>
    <cellStyle name="Porcentagem 5 6 2 9" xfId="35008"/>
    <cellStyle name="Porcentagem 5 6 3" xfId="7866"/>
    <cellStyle name="Porcentagem 5 6 3 2" xfId="13384"/>
    <cellStyle name="Porcentagem 5 6 3 2 2" xfId="48509"/>
    <cellStyle name="Porcentagem 5 6 3 3" xfId="21182"/>
    <cellStyle name="Porcentagem 5 6 3 4" xfId="29310"/>
    <cellStyle name="Porcentagem 5 6 3 5" xfId="37451"/>
    <cellStyle name="Porcentagem 5 6 3 6" xfId="59171"/>
    <cellStyle name="Porcentagem 5 6 4" xfId="7867"/>
    <cellStyle name="Porcentagem 5 6 4 2" xfId="14867"/>
    <cellStyle name="Porcentagem 5 6 4 2 2" xfId="49992"/>
    <cellStyle name="Porcentagem 5 6 4 3" xfId="22802"/>
    <cellStyle name="Porcentagem 5 6 4 4" xfId="30930"/>
    <cellStyle name="Porcentagem 5 6 4 5" xfId="39071"/>
    <cellStyle name="Porcentagem 5 6 4 6" xfId="59172"/>
    <cellStyle name="Porcentagem 5 6 5" xfId="7868"/>
    <cellStyle name="Porcentagem 5 6 5 2" xfId="16359"/>
    <cellStyle name="Porcentagem 5 6 5 2 2" xfId="51484"/>
    <cellStyle name="Porcentagem 5 6 5 3" xfId="24426"/>
    <cellStyle name="Porcentagem 5 6 5 4" xfId="32554"/>
    <cellStyle name="Porcentagem 5 6 5 5" xfId="40695"/>
    <cellStyle name="Porcentagem 5 6 5 6" xfId="59173"/>
    <cellStyle name="Porcentagem 5 6 6" xfId="7869"/>
    <cellStyle name="Porcentagem 5 6 6 2" xfId="11891"/>
    <cellStyle name="Porcentagem 5 6 6 2 2" xfId="47028"/>
    <cellStyle name="Porcentagem 5 6 6 3" xfId="19566"/>
    <cellStyle name="Porcentagem 5 6 6 4" xfId="27694"/>
    <cellStyle name="Porcentagem 5 6 6 5" xfId="35835"/>
    <cellStyle name="Porcentagem 5 6 6 6" xfId="59174"/>
    <cellStyle name="Porcentagem 5 6 7" xfId="10375"/>
    <cellStyle name="Porcentagem 5 6 7 2" xfId="45531"/>
    <cellStyle name="Porcentagem 5 6 8" xfId="17930"/>
    <cellStyle name="Porcentagem 5 6 9" xfId="26058"/>
    <cellStyle name="Porcentagem 5 7" xfId="7870"/>
    <cellStyle name="Porcentagem 5 7 2" xfId="59175"/>
    <cellStyle name="Porcentagem 5 8" xfId="7817"/>
    <cellStyle name="Porcentagem 5 9" xfId="9749"/>
    <cellStyle name="Porcentagem 6" xfId="351"/>
    <cellStyle name="Porcentagem 6 2" xfId="352"/>
    <cellStyle name="Porcentagem 6 2 2" xfId="7873"/>
    <cellStyle name="Porcentagem 6 2 2 2" xfId="10311"/>
    <cellStyle name="Porcentagem 6 2 2 3" xfId="59178"/>
    <cellStyle name="Porcentagem 6 2 3" xfId="7872"/>
    <cellStyle name="Porcentagem 6 2 4" xfId="59177"/>
    <cellStyle name="Porcentagem 6 3" xfId="353"/>
    <cellStyle name="Porcentagem 6 3 2" xfId="7874"/>
    <cellStyle name="Porcentagem 6 3 3" xfId="59179"/>
    <cellStyle name="Porcentagem 6 4" xfId="354"/>
    <cellStyle name="Porcentagem 6 4 2" xfId="355"/>
    <cellStyle name="Porcentagem 6 4 2 2" xfId="7877"/>
    <cellStyle name="Porcentagem 6 4 2 2 2" xfId="11124"/>
    <cellStyle name="Porcentagem 6 4 2 2 3" xfId="59182"/>
    <cellStyle name="Porcentagem 6 4 2 3" xfId="7876"/>
    <cellStyle name="Porcentagem 6 4 2 4" xfId="59181"/>
    <cellStyle name="Porcentagem 6 4 3" xfId="7875"/>
    <cellStyle name="Porcentagem 6 4 4" xfId="59180"/>
    <cellStyle name="Porcentagem 6 5" xfId="7878"/>
    <cellStyle name="Porcentagem 6 5 2" xfId="59183"/>
    <cellStyle name="Porcentagem 6 6" xfId="7879"/>
    <cellStyle name="Porcentagem 6 7" xfId="7871"/>
    <cellStyle name="Porcentagem 6 8" xfId="9750"/>
    <cellStyle name="Porcentagem 6 9" xfId="59176"/>
    <cellStyle name="Porcentagem 7" xfId="356"/>
    <cellStyle name="Porcentagem 7 2" xfId="357"/>
    <cellStyle name="Porcentagem 7 2 2" xfId="7882"/>
    <cellStyle name="Porcentagem 7 2 2 2" xfId="10312"/>
    <cellStyle name="Porcentagem 7 2 2 3" xfId="59186"/>
    <cellStyle name="Porcentagem 7 2 3" xfId="7881"/>
    <cellStyle name="Porcentagem 7 2 4" xfId="59185"/>
    <cellStyle name="Porcentagem 7 3" xfId="358"/>
    <cellStyle name="Porcentagem 7 3 2" xfId="7883"/>
    <cellStyle name="Porcentagem 7 3 3" xfId="59187"/>
    <cellStyle name="Porcentagem 7 4" xfId="359"/>
    <cellStyle name="Porcentagem 7 4 2" xfId="360"/>
    <cellStyle name="Porcentagem 7 4 2 2" xfId="7886"/>
    <cellStyle name="Porcentagem 7 4 2 2 2" xfId="11125"/>
    <cellStyle name="Porcentagem 7 4 2 2 3" xfId="59190"/>
    <cellStyle name="Porcentagem 7 4 2 3" xfId="7885"/>
    <cellStyle name="Porcentagem 7 4 2 4" xfId="59189"/>
    <cellStyle name="Porcentagem 7 4 3" xfId="7884"/>
    <cellStyle name="Porcentagem 7 4 4" xfId="59188"/>
    <cellStyle name="Porcentagem 7 5" xfId="7887"/>
    <cellStyle name="Porcentagem 7 6" xfId="7880"/>
    <cellStyle name="Porcentagem 7 7" xfId="59184"/>
    <cellStyle name="Porcentagem 8" xfId="7888"/>
    <cellStyle name="Porcentagem 8 2" xfId="11357"/>
    <cellStyle name="Porcentagem 8 3" xfId="59191"/>
    <cellStyle name="Saída" xfId="361" builtinId="21" customBuiltin="1"/>
    <cellStyle name="Saída 2" xfId="362"/>
    <cellStyle name="Saída 2 2" xfId="363"/>
    <cellStyle name="Saída 2 2 2" xfId="7891"/>
    <cellStyle name="Saída 2 2 3" xfId="59194"/>
    <cellStyle name="Saída 2 3" xfId="364"/>
    <cellStyle name="Saída 2 3 2" xfId="7893"/>
    <cellStyle name="Saída 2 3 3" xfId="7892"/>
    <cellStyle name="Saída 2 3 4" xfId="59195"/>
    <cellStyle name="Saída 2 4" xfId="365"/>
    <cellStyle name="Saída 2 4 2" xfId="7894"/>
    <cellStyle name="Saída 2 4 3" xfId="59196"/>
    <cellStyle name="Saída 2 5" xfId="7890"/>
    <cellStyle name="Saída 2 6" xfId="59193"/>
    <cellStyle name="Saída 3" xfId="366"/>
    <cellStyle name="Saída 3 2" xfId="7896"/>
    <cellStyle name="Saída 3 3" xfId="7895"/>
    <cellStyle name="Saída 3 4" xfId="59197"/>
    <cellStyle name="Saída 4" xfId="7897"/>
    <cellStyle name="Saída 5" xfId="7898"/>
    <cellStyle name="Saída 6" xfId="7889"/>
    <cellStyle name="Saída 7" xfId="59192"/>
    <cellStyle name="Separador de m" xfId="7899"/>
    <cellStyle name="Separador de milhares 10 2" xfId="367"/>
    <cellStyle name="Separador de milhares 10 2 2" xfId="7901"/>
    <cellStyle name="Separador de milhares 10 2 2 2" xfId="9866"/>
    <cellStyle name="Separador de milhares 10 2 2 3" xfId="59199"/>
    <cellStyle name="Separador de milhares 10 2 3" xfId="7900"/>
    <cellStyle name="Separador de milhares 10 2 4" xfId="59198"/>
    <cellStyle name="Separador de milhares 15" xfId="60906"/>
    <cellStyle name="Separador de milhares 2" xfId="368"/>
    <cellStyle name="Separador de milhares 2 10" xfId="7903"/>
    <cellStyle name="Separador de milhares 2 10 10" xfId="33716"/>
    <cellStyle name="Separador de milhares 2 10 11" xfId="59201"/>
    <cellStyle name="Separador de milhares 2 10 2" xfId="7904"/>
    <cellStyle name="Separador de milhares 2 10 2 10" xfId="59202"/>
    <cellStyle name="Separador de milhares 2 10 2 2" xfId="7905"/>
    <cellStyle name="Separador de milhares 2 10 2 2 2" xfId="13681"/>
    <cellStyle name="Separador de milhares 2 10 2 2 2 2" xfId="48806"/>
    <cellStyle name="Separador de milhares 2 10 2 2 3" xfId="21508"/>
    <cellStyle name="Separador de milhares 2 10 2 2 4" xfId="29636"/>
    <cellStyle name="Separador de milhares 2 10 2 2 5" xfId="37777"/>
    <cellStyle name="Separador de milhares 2 10 2 2 6" xfId="59203"/>
    <cellStyle name="Separador de milhares 2 10 2 3" xfId="7906"/>
    <cellStyle name="Separador de milhares 2 10 2 3 2" xfId="15169"/>
    <cellStyle name="Separador de milhares 2 10 2 3 2 2" xfId="50294"/>
    <cellStyle name="Separador de milhares 2 10 2 3 3" xfId="23128"/>
    <cellStyle name="Separador de milhares 2 10 2 3 4" xfId="31256"/>
    <cellStyle name="Separador de milhares 2 10 2 3 5" xfId="39397"/>
    <cellStyle name="Separador de milhares 2 10 2 3 6" xfId="59204"/>
    <cellStyle name="Separador de milhares 2 10 2 4" xfId="7907"/>
    <cellStyle name="Separador de milhares 2 10 2 4 2" xfId="16661"/>
    <cellStyle name="Separador de milhares 2 10 2 4 2 2" xfId="51786"/>
    <cellStyle name="Separador de milhares 2 10 2 4 3" xfId="24752"/>
    <cellStyle name="Separador de milhares 2 10 2 4 4" xfId="32880"/>
    <cellStyle name="Separador de milhares 2 10 2 4 5" xfId="41021"/>
    <cellStyle name="Separador de milhares 2 10 2 4 6" xfId="59205"/>
    <cellStyle name="Separador de milhares 2 10 2 5" xfId="7908"/>
    <cellStyle name="Separador de milhares 2 10 2 5 2" xfId="12207"/>
    <cellStyle name="Separador de milhares 2 10 2 5 2 2" xfId="47332"/>
    <cellStyle name="Separador de milhares 2 10 2 5 3" xfId="19892"/>
    <cellStyle name="Separador de milhares 2 10 2 5 4" xfId="28020"/>
    <cellStyle name="Separador de milhares 2 10 2 5 5" xfId="36161"/>
    <cellStyle name="Separador de milhares 2 10 2 5 6" xfId="59206"/>
    <cellStyle name="Separador de milhares 2 10 2 6" xfId="10677"/>
    <cellStyle name="Separador de milhares 2 10 2 6 2" xfId="45830"/>
    <cellStyle name="Separador de milhares 2 10 2 7" xfId="18256"/>
    <cellStyle name="Separador de milhares 2 10 2 8" xfId="26384"/>
    <cellStyle name="Separador de milhares 2 10 2 9" xfId="34525"/>
    <cellStyle name="Separador de milhares 2 10 3" xfId="7909"/>
    <cellStyle name="Separador de milhares 2 10 3 2" xfId="12948"/>
    <cellStyle name="Separador de milhares 2 10 3 2 2" xfId="48073"/>
    <cellStyle name="Separador de milhares 2 10 3 3" xfId="20699"/>
    <cellStyle name="Separador de milhares 2 10 3 4" xfId="28827"/>
    <cellStyle name="Separador de milhares 2 10 3 5" xfId="36968"/>
    <cellStyle name="Separador de milhares 2 10 3 6" xfId="59207"/>
    <cellStyle name="Separador de milhares 2 10 4" xfId="7910"/>
    <cellStyle name="Separador de milhares 2 10 4 2" xfId="14426"/>
    <cellStyle name="Separador de milhares 2 10 4 2 2" xfId="49551"/>
    <cellStyle name="Separador de milhares 2 10 4 3" xfId="22319"/>
    <cellStyle name="Separador de milhares 2 10 4 4" xfId="30447"/>
    <cellStyle name="Separador de milhares 2 10 4 5" xfId="38588"/>
    <cellStyle name="Separador de milhares 2 10 4 6" xfId="59208"/>
    <cellStyle name="Separador de milhares 2 10 5" xfId="7911"/>
    <cellStyle name="Separador de milhares 2 10 5 2" xfId="15918"/>
    <cellStyle name="Separador de milhares 2 10 5 2 2" xfId="51043"/>
    <cellStyle name="Separador de milhares 2 10 5 3" xfId="23943"/>
    <cellStyle name="Separador de milhares 2 10 5 4" xfId="32071"/>
    <cellStyle name="Separador de milhares 2 10 5 5" xfId="40212"/>
    <cellStyle name="Separador de milhares 2 10 5 6" xfId="59209"/>
    <cellStyle name="Separador de milhares 2 10 6" xfId="7912"/>
    <cellStyle name="Separador de milhares 2 10 6 2" xfId="11450"/>
    <cellStyle name="Separador de milhares 2 10 6 2 2" xfId="46587"/>
    <cellStyle name="Separador de milhares 2 10 6 3" xfId="19083"/>
    <cellStyle name="Separador de milhares 2 10 6 4" xfId="27211"/>
    <cellStyle name="Separador de milhares 2 10 6 5" xfId="35352"/>
    <cellStyle name="Separador de milhares 2 10 6 6" xfId="59210"/>
    <cellStyle name="Separador de milhares 2 10 7" xfId="9904"/>
    <cellStyle name="Separador de milhares 2 10 7 2" xfId="45095"/>
    <cellStyle name="Separador de milhares 2 10 8" xfId="17447"/>
    <cellStyle name="Separador de milhares 2 10 9" xfId="25575"/>
    <cellStyle name="Separador de milhares 2 11" xfId="7913"/>
    <cellStyle name="Separador de milhares 2 11 10" xfId="34226"/>
    <cellStyle name="Separador de milhares 2 11 11" xfId="59211"/>
    <cellStyle name="Separador de milhares 2 11 2" xfId="7914"/>
    <cellStyle name="Separador de milhares 2 11 2 2" xfId="11955"/>
    <cellStyle name="Separador de milhares 2 11 2 2 2" xfId="47088"/>
    <cellStyle name="Separador de milhares 2 11 2 3" xfId="19630"/>
    <cellStyle name="Separador de milhares 2 11 2 4" xfId="27758"/>
    <cellStyle name="Separador de milhares 2 11 2 5" xfId="35899"/>
    <cellStyle name="Separador de milhares 2 11 2 6" xfId="59212"/>
    <cellStyle name="Separador de milhares 2 11 3" xfId="7915"/>
    <cellStyle name="Separador de milhares 2 11 3 2" xfId="13411"/>
    <cellStyle name="Separador de milhares 2 11 3 2 2" xfId="48536"/>
    <cellStyle name="Separador de milhares 2 11 3 3" xfId="21209"/>
    <cellStyle name="Separador de milhares 2 11 3 4" xfId="29337"/>
    <cellStyle name="Separador de milhares 2 11 3 5" xfId="37478"/>
    <cellStyle name="Separador de milhares 2 11 3 6" xfId="59213"/>
    <cellStyle name="Separador de milhares 2 11 4" xfId="7916"/>
    <cellStyle name="Separador de milhares 2 11 4 2" xfId="14894"/>
    <cellStyle name="Separador de milhares 2 11 4 2 2" xfId="50019"/>
    <cellStyle name="Separador de milhares 2 11 4 3" xfId="22829"/>
    <cellStyle name="Separador de milhares 2 11 4 4" xfId="30957"/>
    <cellStyle name="Separador de milhares 2 11 4 5" xfId="39098"/>
    <cellStyle name="Separador de milhares 2 11 4 6" xfId="59214"/>
    <cellStyle name="Separador de milhares 2 11 5" xfId="7917"/>
    <cellStyle name="Separador de milhares 2 11 5 2" xfId="16386"/>
    <cellStyle name="Separador de milhares 2 11 5 2 2" xfId="51511"/>
    <cellStyle name="Separador de milhares 2 11 5 3" xfId="24453"/>
    <cellStyle name="Separador de milhares 2 11 5 4" xfId="32581"/>
    <cellStyle name="Separador de milhares 2 11 5 5" xfId="40722"/>
    <cellStyle name="Separador de milhares 2 11 5 6" xfId="59215"/>
    <cellStyle name="Separador de milhares 2 11 6" xfId="7918"/>
    <cellStyle name="Separador de milhares 2 11 6 2" xfId="11182"/>
    <cellStyle name="Separador de milhares 2 11 6 2 2" xfId="46322"/>
    <cellStyle name="Separador de milhares 2 11 6 3" xfId="18796"/>
    <cellStyle name="Separador de milhares 2 11 6 4" xfId="26924"/>
    <cellStyle name="Separador de milhares 2 11 6 5" xfId="35065"/>
    <cellStyle name="Separador de milhares 2 11 6 6" xfId="59216"/>
    <cellStyle name="Separador de milhares 2 11 7" xfId="10402"/>
    <cellStyle name="Separador de milhares 2 11 7 2" xfId="45555"/>
    <cellStyle name="Separador de milhares 2 11 8" xfId="17957"/>
    <cellStyle name="Separador de milhares 2 11 9" xfId="26085"/>
    <cellStyle name="Separador de milhares 2 12" xfId="7919"/>
    <cellStyle name="Separador de milhares 2 12 2" xfId="11940"/>
    <cellStyle name="Separador de milhares 2 12 2 2" xfId="47074"/>
    <cellStyle name="Separador de milhares 2 12 3" xfId="19616"/>
    <cellStyle name="Separador de milhares 2 12 4" xfId="27744"/>
    <cellStyle name="Separador de milhares 2 12 5" xfId="35885"/>
    <cellStyle name="Separador de milhares 2 12 6" xfId="59217"/>
    <cellStyle name="Separador de milhares 2 13" xfId="7920"/>
    <cellStyle name="Separador de milhares 2 13 2" xfId="12673"/>
    <cellStyle name="Separador de milhares 2 13 2 2" xfId="47798"/>
    <cellStyle name="Separador de milhares 2 13 3" xfId="20400"/>
    <cellStyle name="Separador de milhares 2 13 4" xfId="28528"/>
    <cellStyle name="Separador de milhares 2 13 5" xfId="36669"/>
    <cellStyle name="Separador de milhares 2 13 6" xfId="59218"/>
    <cellStyle name="Separador de milhares 2 14" xfId="7921"/>
    <cellStyle name="Separador de milhares 2 14 2" xfId="14151"/>
    <cellStyle name="Separador de milhares 2 14 2 2" xfId="49276"/>
    <cellStyle name="Separador de milhares 2 14 3" xfId="22020"/>
    <cellStyle name="Separador de milhares 2 14 4" xfId="30148"/>
    <cellStyle name="Separador de milhares 2 14 5" xfId="38289"/>
    <cellStyle name="Separador de milhares 2 14 6" xfId="59219"/>
    <cellStyle name="Separador de milhares 2 15" xfId="7922"/>
    <cellStyle name="Separador de milhares 2 15 2" xfId="15643"/>
    <cellStyle name="Separador de milhares 2 15 2 2" xfId="50768"/>
    <cellStyle name="Separador de milhares 2 15 3" xfId="23644"/>
    <cellStyle name="Separador de milhares 2 15 4" xfId="31772"/>
    <cellStyle name="Separador de milhares 2 15 5" xfId="39913"/>
    <cellStyle name="Separador de milhares 2 15 6" xfId="59220"/>
    <cellStyle name="Separador de milhares 2 16" xfId="7923"/>
    <cellStyle name="Separador de milhares 2 16 2" xfId="11157"/>
    <cellStyle name="Separador de milhares 2 16 2 2" xfId="46297"/>
    <cellStyle name="Separador de milhares 2 16 3" xfId="18769"/>
    <cellStyle name="Separador de milhares 2 16 4" xfId="26897"/>
    <cellStyle name="Separador de milhares 2 16 5" xfId="35038"/>
    <cellStyle name="Separador de milhares 2 16 6" xfId="59221"/>
    <cellStyle name="Separador de milhares 2 17" xfId="7902"/>
    <cellStyle name="Separador de milhares 2 18" xfId="2710"/>
    <cellStyle name="Separador de milhares 2 18 2" xfId="43408"/>
    <cellStyle name="Separador de milhares 2 19" xfId="17148"/>
    <cellStyle name="Separador de milhares 2 2" xfId="369"/>
    <cellStyle name="Separador de milhares 2 2 10" xfId="7925"/>
    <cellStyle name="Separador de milhares 2 2 10 10" xfId="34227"/>
    <cellStyle name="Separador de milhares 2 2 10 11" xfId="59223"/>
    <cellStyle name="Separador de milhares 2 2 10 2" xfId="7926"/>
    <cellStyle name="Separador de milhares 2 2 10 2 2" xfId="11956"/>
    <cellStyle name="Separador de milhares 2 2 10 2 2 2" xfId="47089"/>
    <cellStyle name="Separador de milhares 2 2 10 2 3" xfId="19631"/>
    <cellStyle name="Separador de milhares 2 2 10 2 4" xfId="27759"/>
    <cellStyle name="Separador de milhares 2 2 10 2 5" xfId="35900"/>
    <cellStyle name="Separador de milhares 2 2 10 2 6" xfId="59224"/>
    <cellStyle name="Separador de milhares 2 2 10 3" xfId="7927"/>
    <cellStyle name="Separador de milhares 2 2 10 3 2" xfId="13412"/>
    <cellStyle name="Separador de milhares 2 2 10 3 2 2" xfId="48537"/>
    <cellStyle name="Separador de milhares 2 2 10 3 3" xfId="21210"/>
    <cellStyle name="Separador de milhares 2 2 10 3 4" xfId="29338"/>
    <cellStyle name="Separador de milhares 2 2 10 3 5" xfId="37479"/>
    <cellStyle name="Separador de milhares 2 2 10 3 6" xfId="59225"/>
    <cellStyle name="Separador de milhares 2 2 10 4" xfId="7928"/>
    <cellStyle name="Separador de milhares 2 2 10 4 2" xfId="14895"/>
    <cellStyle name="Separador de milhares 2 2 10 4 2 2" xfId="50020"/>
    <cellStyle name="Separador de milhares 2 2 10 4 3" xfId="22830"/>
    <cellStyle name="Separador de milhares 2 2 10 4 4" xfId="30958"/>
    <cellStyle name="Separador de milhares 2 2 10 4 5" xfId="39099"/>
    <cellStyle name="Separador de milhares 2 2 10 4 6" xfId="59226"/>
    <cellStyle name="Separador de milhares 2 2 10 5" xfId="7929"/>
    <cellStyle name="Separador de milhares 2 2 10 5 2" xfId="16387"/>
    <cellStyle name="Separador de milhares 2 2 10 5 2 2" xfId="51512"/>
    <cellStyle name="Separador de milhares 2 2 10 5 3" xfId="24454"/>
    <cellStyle name="Separador de milhares 2 2 10 5 4" xfId="32582"/>
    <cellStyle name="Separador de milhares 2 2 10 5 5" xfId="40723"/>
    <cellStyle name="Separador de milhares 2 2 10 5 6" xfId="59227"/>
    <cellStyle name="Separador de milhares 2 2 10 6" xfId="7930"/>
    <cellStyle name="Separador de milhares 2 2 10 6 2" xfId="11183"/>
    <cellStyle name="Separador de milhares 2 2 10 6 2 2" xfId="46323"/>
    <cellStyle name="Separador de milhares 2 2 10 6 3" xfId="18797"/>
    <cellStyle name="Separador de milhares 2 2 10 6 4" xfId="26925"/>
    <cellStyle name="Separador de milhares 2 2 10 6 5" xfId="35066"/>
    <cellStyle name="Separador de milhares 2 2 10 6 6" xfId="59228"/>
    <cellStyle name="Separador de milhares 2 2 10 7" xfId="10403"/>
    <cellStyle name="Separador de milhares 2 2 10 7 2" xfId="45556"/>
    <cellStyle name="Separador de milhares 2 2 10 8" xfId="17958"/>
    <cellStyle name="Separador de milhares 2 2 10 9" xfId="26086"/>
    <cellStyle name="Separador de milhares 2 2 11" xfId="7931"/>
    <cellStyle name="Separador de milhares 2 2 11 2" xfId="11943"/>
    <cellStyle name="Separador de milhares 2 2 11 2 2" xfId="47076"/>
    <cellStyle name="Separador de milhares 2 2 11 3" xfId="19618"/>
    <cellStyle name="Separador de milhares 2 2 11 4" xfId="27746"/>
    <cellStyle name="Separador de milhares 2 2 11 5" xfId="35887"/>
    <cellStyle name="Separador de milhares 2 2 11 6" xfId="59229"/>
    <cellStyle name="Separador de milhares 2 2 12" xfId="7932"/>
    <cellStyle name="Separador de milhares 2 2 12 2" xfId="12674"/>
    <cellStyle name="Separador de milhares 2 2 12 2 2" xfId="47799"/>
    <cellStyle name="Separador de milhares 2 2 12 3" xfId="20401"/>
    <cellStyle name="Separador de milhares 2 2 12 4" xfId="28529"/>
    <cellStyle name="Separador de milhares 2 2 12 5" xfId="36670"/>
    <cellStyle name="Separador de milhares 2 2 12 6" xfId="59230"/>
    <cellStyle name="Separador de milhares 2 2 13" xfId="7933"/>
    <cellStyle name="Separador de milhares 2 2 13 2" xfId="14152"/>
    <cellStyle name="Separador de milhares 2 2 13 2 2" xfId="49277"/>
    <cellStyle name="Separador de milhares 2 2 13 3" xfId="22021"/>
    <cellStyle name="Separador de milhares 2 2 13 4" xfId="30149"/>
    <cellStyle name="Separador de milhares 2 2 13 5" xfId="38290"/>
    <cellStyle name="Separador de milhares 2 2 13 6" xfId="59231"/>
    <cellStyle name="Separador de milhares 2 2 14" xfId="7934"/>
    <cellStyle name="Separador de milhares 2 2 14 2" xfId="15644"/>
    <cellStyle name="Separador de milhares 2 2 14 2 2" xfId="50769"/>
    <cellStyle name="Separador de milhares 2 2 14 3" xfId="23645"/>
    <cellStyle name="Separador de milhares 2 2 14 4" xfId="31773"/>
    <cellStyle name="Separador de milhares 2 2 14 5" xfId="39914"/>
    <cellStyle name="Separador de milhares 2 2 14 6" xfId="59232"/>
    <cellStyle name="Separador de milhares 2 2 15" xfId="7935"/>
    <cellStyle name="Separador de milhares 2 2 15 2" xfId="11160"/>
    <cellStyle name="Separador de milhares 2 2 15 2 2" xfId="46300"/>
    <cellStyle name="Separador de milhares 2 2 15 3" xfId="18772"/>
    <cellStyle name="Separador de milhares 2 2 15 4" xfId="26900"/>
    <cellStyle name="Separador de milhares 2 2 15 5" xfId="35041"/>
    <cellStyle name="Separador de milhares 2 2 15 6" xfId="59233"/>
    <cellStyle name="Separador de milhares 2 2 16" xfId="7924"/>
    <cellStyle name="Separador de milhares 2 2 17" xfId="2627"/>
    <cellStyle name="Separador de milhares 2 2 17 2" xfId="43327"/>
    <cellStyle name="Separador de milhares 2 2 18" xfId="17149"/>
    <cellStyle name="Separador de milhares 2 2 19" xfId="25277"/>
    <cellStyle name="Separador de milhares 2 2 2" xfId="370"/>
    <cellStyle name="Separador de milhares 2 2 2 10" xfId="7937"/>
    <cellStyle name="Separador de milhares 2 2 2 10 10" xfId="34228"/>
    <cellStyle name="Separador de milhares 2 2 2 10 11" xfId="59235"/>
    <cellStyle name="Separador de milhares 2 2 2 10 2" xfId="7938"/>
    <cellStyle name="Separador de milhares 2 2 2 10 2 2" xfId="11957"/>
    <cellStyle name="Separador de milhares 2 2 2 10 2 2 2" xfId="47090"/>
    <cellStyle name="Separador de milhares 2 2 2 10 2 3" xfId="19632"/>
    <cellStyle name="Separador de milhares 2 2 2 10 2 4" xfId="27760"/>
    <cellStyle name="Separador de milhares 2 2 2 10 2 5" xfId="35901"/>
    <cellStyle name="Separador de milhares 2 2 2 10 2 6" xfId="59236"/>
    <cellStyle name="Separador de milhares 2 2 2 10 3" xfId="7939"/>
    <cellStyle name="Separador de milhares 2 2 2 10 3 2" xfId="13413"/>
    <cellStyle name="Separador de milhares 2 2 2 10 3 2 2" xfId="48538"/>
    <cellStyle name="Separador de milhares 2 2 2 10 3 3" xfId="21211"/>
    <cellStyle name="Separador de milhares 2 2 2 10 3 4" xfId="29339"/>
    <cellStyle name="Separador de milhares 2 2 2 10 3 5" xfId="37480"/>
    <cellStyle name="Separador de milhares 2 2 2 10 3 6" xfId="59237"/>
    <cellStyle name="Separador de milhares 2 2 2 10 4" xfId="7940"/>
    <cellStyle name="Separador de milhares 2 2 2 10 4 2" xfId="14896"/>
    <cellStyle name="Separador de milhares 2 2 2 10 4 2 2" xfId="50021"/>
    <cellStyle name="Separador de milhares 2 2 2 10 4 3" xfId="22831"/>
    <cellStyle name="Separador de milhares 2 2 2 10 4 4" xfId="30959"/>
    <cellStyle name="Separador de milhares 2 2 2 10 4 5" xfId="39100"/>
    <cellStyle name="Separador de milhares 2 2 2 10 4 6" xfId="59238"/>
    <cellStyle name="Separador de milhares 2 2 2 10 5" xfId="7941"/>
    <cellStyle name="Separador de milhares 2 2 2 10 5 2" xfId="16388"/>
    <cellStyle name="Separador de milhares 2 2 2 10 5 2 2" xfId="51513"/>
    <cellStyle name="Separador de milhares 2 2 2 10 5 3" xfId="24455"/>
    <cellStyle name="Separador de milhares 2 2 2 10 5 4" xfId="32583"/>
    <cellStyle name="Separador de milhares 2 2 2 10 5 5" xfId="40724"/>
    <cellStyle name="Separador de milhares 2 2 2 10 5 6" xfId="59239"/>
    <cellStyle name="Separador de milhares 2 2 2 10 6" xfId="7942"/>
    <cellStyle name="Separador de milhares 2 2 2 10 6 2" xfId="11184"/>
    <cellStyle name="Separador de milhares 2 2 2 10 6 2 2" xfId="46324"/>
    <cellStyle name="Separador de milhares 2 2 2 10 6 3" xfId="18798"/>
    <cellStyle name="Separador de milhares 2 2 2 10 6 4" xfId="26926"/>
    <cellStyle name="Separador de milhares 2 2 2 10 6 5" xfId="35067"/>
    <cellStyle name="Separador de milhares 2 2 2 10 6 6" xfId="59240"/>
    <cellStyle name="Separador de milhares 2 2 2 10 7" xfId="10404"/>
    <cellStyle name="Separador de milhares 2 2 2 10 7 2" xfId="45557"/>
    <cellStyle name="Separador de milhares 2 2 2 10 8" xfId="17959"/>
    <cellStyle name="Separador de milhares 2 2 2 10 9" xfId="26087"/>
    <cellStyle name="Separador de milhares 2 2 2 11" xfId="7943"/>
    <cellStyle name="Separador de milhares 2 2 2 11 2" xfId="11945"/>
    <cellStyle name="Separador de milhares 2 2 2 11 2 2" xfId="47078"/>
    <cellStyle name="Separador de milhares 2 2 2 11 3" xfId="19620"/>
    <cellStyle name="Separador de milhares 2 2 2 11 4" xfId="27748"/>
    <cellStyle name="Separador de milhares 2 2 2 11 5" xfId="35889"/>
    <cellStyle name="Separador de milhares 2 2 2 11 6" xfId="59241"/>
    <cellStyle name="Separador de milhares 2 2 2 12" xfId="7944"/>
    <cellStyle name="Separador de milhares 2 2 2 12 2" xfId="12675"/>
    <cellStyle name="Separador de milhares 2 2 2 12 2 2" xfId="47800"/>
    <cellStyle name="Separador de milhares 2 2 2 12 3" xfId="20402"/>
    <cellStyle name="Separador de milhares 2 2 2 12 4" xfId="28530"/>
    <cellStyle name="Separador de milhares 2 2 2 12 5" xfId="36671"/>
    <cellStyle name="Separador de milhares 2 2 2 12 6" xfId="59242"/>
    <cellStyle name="Separador de milhares 2 2 2 13" xfId="7945"/>
    <cellStyle name="Separador de milhares 2 2 2 13 2" xfId="14153"/>
    <cellStyle name="Separador de milhares 2 2 2 13 2 2" xfId="49278"/>
    <cellStyle name="Separador de milhares 2 2 2 13 3" xfId="22022"/>
    <cellStyle name="Separador de milhares 2 2 2 13 4" xfId="30150"/>
    <cellStyle name="Separador de milhares 2 2 2 13 5" xfId="38291"/>
    <cellStyle name="Separador de milhares 2 2 2 13 6" xfId="59243"/>
    <cellStyle name="Separador de milhares 2 2 2 14" xfId="7946"/>
    <cellStyle name="Separador de milhares 2 2 2 14 2" xfId="15645"/>
    <cellStyle name="Separador de milhares 2 2 2 14 2 2" xfId="50770"/>
    <cellStyle name="Separador de milhares 2 2 2 14 3" xfId="23646"/>
    <cellStyle name="Separador de milhares 2 2 2 14 4" xfId="31774"/>
    <cellStyle name="Separador de milhares 2 2 2 14 5" xfId="39915"/>
    <cellStyle name="Separador de milhares 2 2 2 14 6" xfId="59244"/>
    <cellStyle name="Separador de milhares 2 2 2 15" xfId="7947"/>
    <cellStyle name="Separador de milhares 2 2 2 15 2" xfId="11162"/>
    <cellStyle name="Separador de milhares 2 2 2 15 2 2" xfId="46302"/>
    <cellStyle name="Separador de milhares 2 2 2 15 3" xfId="18774"/>
    <cellStyle name="Separador de milhares 2 2 2 15 4" xfId="26902"/>
    <cellStyle name="Separador de milhares 2 2 2 15 5" xfId="35043"/>
    <cellStyle name="Separador de milhares 2 2 2 15 6" xfId="59245"/>
    <cellStyle name="Separador de milhares 2 2 2 16" xfId="7936"/>
    <cellStyle name="Separador de milhares 2 2 2 17" xfId="2604"/>
    <cellStyle name="Separador de milhares 2 2 2 17 2" xfId="43305"/>
    <cellStyle name="Separador de milhares 2 2 2 18" xfId="17150"/>
    <cellStyle name="Separador de milhares 2 2 2 19" xfId="25278"/>
    <cellStyle name="Separador de milhares 2 2 2 2" xfId="371"/>
    <cellStyle name="Separador de milhares 2 2 2 2 10" xfId="7949"/>
    <cellStyle name="Separador de milhares 2 2 2 2 10 2" xfId="14171"/>
    <cellStyle name="Separador de milhares 2 2 2 2 10 2 2" xfId="49296"/>
    <cellStyle name="Separador de milhares 2 2 2 2 10 3" xfId="22040"/>
    <cellStyle name="Separador de milhares 2 2 2 2 10 4" xfId="30168"/>
    <cellStyle name="Separador de milhares 2 2 2 2 10 5" xfId="38309"/>
    <cellStyle name="Separador de milhares 2 2 2 2 10 6" xfId="59247"/>
    <cellStyle name="Separador de milhares 2 2 2 2 11" xfId="7950"/>
    <cellStyle name="Separador de milhares 2 2 2 2 11 2" xfId="15663"/>
    <cellStyle name="Separador de milhares 2 2 2 2 11 2 2" xfId="50788"/>
    <cellStyle name="Separador de milhares 2 2 2 2 11 3" xfId="23664"/>
    <cellStyle name="Separador de milhares 2 2 2 2 11 4" xfId="31792"/>
    <cellStyle name="Separador de milhares 2 2 2 2 11 5" xfId="39933"/>
    <cellStyle name="Separador de milhares 2 2 2 2 11 6" xfId="59248"/>
    <cellStyle name="Separador de milhares 2 2 2 2 12" xfId="7951"/>
    <cellStyle name="Separador de milhares 2 2 2 2 12 2" xfId="11203"/>
    <cellStyle name="Separador de milhares 2 2 2 2 12 2 2" xfId="46342"/>
    <cellStyle name="Separador de milhares 2 2 2 2 12 3" xfId="18816"/>
    <cellStyle name="Separador de milhares 2 2 2 2 12 4" xfId="26944"/>
    <cellStyle name="Separador de milhares 2 2 2 2 12 5" xfId="35085"/>
    <cellStyle name="Separador de milhares 2 2 2 2 12 6" xfId="59249"/>
    <cellStyle name="Separador de milhares 2 2 2 2 13" xfId="7948"/>
    <cellStyle name="Separador de milhares 2 2 2 2 14" xfId="657"/>
    <cellStyle name="Separador de milhares 2 2 2 2 14 2" xfId="41704"/>
    <cellStyle name="Separador de milhares 2 2 2 2 15" xfId="17168"/>
    <cellStyle name="Separador de milhares 2 2 2 2 16" xfId="25296"/>
    <cellStyle name="Separador de milhares 2 2 2 2 17" xfId="33424"/>
    <cellStyle name="Separador de milhares 2 2 2 2 18" xfId="59246"/>
    <cellStyle name="Separador de milhares 2 2 2 2 2" xfId="7952"/>
    <cellStyle name="Separador de milhares 2 2 2 2 2 10" xfId="25342"/>
    <cellStyle name="Separador de milhares 2 2 2 2 2 11" xfId="33470"/>
    <cellStyle name="Separador de milhares 2 2 2 2 2 12" xfId="59250"/>
    <cellStyle name="Separador de milhares 2 2 2 2 2 2" xfId="7953"/>
    <cellStyle name="Separador de milhares 2 2 2 2 2 2 10" xfId="33782"/>
    <cellStyle name="Separador de milhares 2 2 2 2 2 2 11" xfId="59251"/>
    <cellStyle name="Separador de milhares 2 2 2 2 2 2 2" xfId="7954"/>
    <cellStyle name="Separador de milhares 2 2 2 2 2 2 2 10" xfId="59252"/>
    <cellStyle name="Separador de milhares 2 2 2 2 2 2 2 2" xfId="7955"/>
    <cellStyle name="Separador de milhares 2 2 2 2 2 2 2 2 2" xfId="13747"/>
    <cellStyle name="Separador de milhares 2 2 2 2 2 2 2 2 2 2" xfId="48872"/>
    <cellStyle name="Separador de milhares 2 2 2 2 2 2 2 2 3" xfId="21574"/>
    <cellStyle name="Separador de milhares 2 2 2 2 2 2 2 2 4" xfId="29702"/>
    <cellStyle name="Separador de milhares 2 2 2 2 2 2 2 2 5" xfId="37843"/>
    <cellStyle name="Separador de milhares 2 2 2 2 2 2 2 2 6" xfId="59253"/>
    <cellStyle name="Separador de milhares 2 2 2 2 2 2 2 3" xfId="7956"/>
    <cellStyle name="Separador de milhares 2 2 2 2 2 2 2 3 2" xfId="15235"/>
    <cellStyle name="Separador de milhares 2 2 2 2 2 2 2 3 2 2" xfId="50360"/>
    <cellStyle name="Separador de milhares 2 2 2 2 2 2 2 3 3" xfId="23194"/>
    <cellStyle name="Separador de milhares 2 2 2 2 2 2 2 3 4" xfId="31322"/>
    <cellStyle name="Separador de milhares 2 2 2 2 2 2 2 3 5" xfId="39463"/>
    <cellStyle name="Separador de milhares 2 2 2 2 2 2 2 3 6" xfId="59254"/>
    <cellStyle name="Separador de milhares 2 2 2 2 2 2 2 4" xfId="7957"/>
    <cellStyle name="Separador de milhares 2 2 2 2 2 2 2 4 2" xfId="16727"/>
    <cellStyle name="Separador de milhares 2 2 2 2 2 2 2 4 2 2" xfId="51852"/>
    <cellStyle name="Separador de milhares 2 2 2 2 2 2 2 4 3" xfId="24818"/>
    <cellStyle name="Separador de milhares 2 2 2 2 2 2 2 4 4" xfId="32946"/>
    <cellStyle name="Separador de milhares 2 2 2 2 2 2 2 4 5" xfId="41087"/>
    <cellStyle name="Separador de milhares 2 2 2 2 2 2 2 4 6" xfId="59255"/>
    <cellStyle name="Separador de milhares 2 2 2 2 2 2 2 5" xfId="7958"/>
    <cellStyle name="Separador de milhares 2 2 2 2 2 2 2 5 2" xfId="12273"/>
    <cellStyle name="Separador de milhares 2 2 2 2 2 2 2 5 2 2" xfId="47398"/>
    <cellStyle name="Separador de milhares 2 2 2 2 2 2 2 5 3" xfId="19958"/>
    <cellStyle name="Separador de milhares 2 2 2 2 2 2 2 5 4" xfId="28086"/>
    <cellStyle name="Separador de milhares 2 2 2 2 2 2 2 5 5" xfId="36227"/>
    <cellStyle name="Separador de milhares 2 2 2 2 2 2 2 5 6" xfId="59256"/>
    <cellStyle name="Separador de milhares 2 2 2 2 2 2 2 6" xfId="10743"/>
    <cellStyle name="Separador de milhares 2 2 2 2 2 2 2 6 2" xfId="45896"/>
    <cellStyle name="Separador de milhares 2 2 2 2 2 2 2 7" xfId="18322"/>
    <cellStyle name="Separador de milhares 2 2 2 2 2 2 2 8" xfId="26450"/>
    <cellStyle name="Separador de milhares 2 2 2 2 2 2 2 9" xfId="34591"/>
    <cellStyle name="Separador de milhares 2 2 2 2 2 2 3" xfId="7959"/>
    <cellStyle name="Separador de milhares 2 2 2 2 2 2 3 2" xfId="13014"/>
    <cellStyle name="Separador de milhares 2 2 2 2 2 2 3 2 2" xfId="48139"/>
    <cellStyle name="Separador de milhares 2 2 2 2 2 2 3 3" xfId="20765"/>
    <cellStyle name="Separador de milhares 2 2 2 2 2 2 3 4" xfId="28893"/>
    <cellStyle name="Separador de milhares 2 2 2 2 2 2 3 5" xfId="37034"/>
    <cellStyle name="Separador de milhares 2 2 2 2 2 2 3 6" xfId="59257"/>
    <cellStyle name="Separador de milhares 2 2 2 2 2 2 4" xfId="7960"/>
    <cellStyle name="Separador de milhares 2 2 2 2 2 2 4 2" xfId="14492"/>
    <cellStyle name="Separador de milhares 2 2 2 2 2 2 4 2 2" xfId="49617"/>
    <cellStyle name="Separador de milhares 2 2 2 2 2 2 4 3" xfId="22385"/>
    <cellStyle name="Separador de milhares 2 2 2 2 2 2 4 4" xfId="30513"/>
    <cellStyle name="Separador de milhares 2 2 2 2 2 2 4 5" xfId="38654"/>
    <cellStyle name="Separador de milhares 2 2 2 2 2 2 4 6" xfId="59258"/>
    <cellStyle name="Separador de milhares 2 2 2 2 2 2 5" xfId="7961"/>
    <cellStyle name="Separador de milhares 2 2 2 2 2 2 5 2" xfId="15984"/>
    <cellStyle name="Separador de milhares 2 2 2 2 2 2 5 2 2" xfId="51109"/>
    <cellStyle name="Separador de milhares 2 2 2 2 2 2 5 3" xfId="24009"/>
    <cellStyle name="Separador de milhares 2 2 2 2 2 2 5 4" xfId="32137"/>
    <cellStyle name="Separador de milhares 2 2 2 2 2 2 5 5" xfId="40278"/>
    <cellStyle name="Separador de milhares 2 2 2 2 2 2 5 6" xfId="59259"/>
    <cellStyle name="Separador de milhares 2 2 2 2 2 2 6" xfId="7962"/>
    <cellStyle name="Separador de milhares 2 2 2 2 2 2 6 2" xfId="11516"/>
    <cellStyle name="Separador de milhares 2 2 2 2 2 2 6 2 2" xfId="46653"/>
    <cellStyle name="Separador de milhares 2 2 2 2 2 2 6 3" xfId="19149"/>
    <cellStyle name="Separador de milhares 2 2 2 2 2 2 6 4" xfId="27277"/>
    <cellStyle name="Separador de milhares 2 2 2 2 2 2 6 5" xfId="35418"/>
    <cellStyle name="Separador de milhares 2 2 2 2 2 2 6 6" xfId="59260"/>
    <cellStyle name="Separador de milhares 2 2 2 2 2 2 7" xfId="9972"/>
    <cellStyle name="Separador de milhares 2 2 2 2 2 2 7 2" xfId="45161"/>
    <cellStyle name="Separador de milhares 2 2 2 2 2 2 8" xfId="17513"/>
    <cellStyle name="Separador de milhares 2 2 2 2 2 2 9" xfId="25641"/>
    <cellStyle name="Separador de milhares 2 2 2 2 2 3" xfId="7963"/>
    <cellStyle name="Separador de milhares 2 2 2 2 2 3 10" xfId="59261"/>
    <cellStyle name="Separador de milhares 2 2 2 2 2 3 2" xfId="7964"/>
    <cellStyle name="Separador de milhares 2 2 2 2 2 3 2 2" xfId="13477"/>
    <cellStyle name="Separador de milhares 2 2 2 2 2 3 2 2 2" xfId="48602"/>
    <cellStyle name="Separador de milhares 2 2 2 2 2 3 2 3" xfId="21275"/>
    <cellStyle name="Separador de milhares 2 2 2 2 2 3 2 4" xfId="29403"/>
    <cellStyle name="Separador de milhares 2 2 2 2 2 3 2 5" xfId="37544"/>
    <cellStyle name="Separador de milhares 2 2 2 2 2 3 2 6" xfId="59262"/>
    <cellStyle name="Separador de milhares 2 2 2 2 2 3 3" xfId="7965"/>
    <cellStyle name="Separador de milhares 2 2 2 2 2 3 3 2" xfId="14960"/>
    <cellStyle name="Separador de milhares 2 2 2 2 2 3 3 2 2" xfId="50085"/>
    <cellStyle name="Separador de milhares 2 2 2 2 2 3 3 3" xfId="22895"/>
    <cellStyle name="Separador de milhares 2 2 2 2 2 3 3 4" xfId="31023"/>
    <cellStyle name="Separador de milhares 2 2 2 2 2 3 3 5" xfId="39164"/>
    <cellStyle name="Separador de milhares 2 2 2 2 2 3 3 6" xfId="59263"/>
    <cellStyle name="Separador de milhares 2 2 2 2 2 3 4" xfId="7966"/>
    <cellStyle name="Separador de milhares 2 2 2 2 2 3 4 2" xfId="16452"/>
    <cellStyle name="Separador de milhares 2 2 2 2 2 3 4 2 2" xfId="51577"/>
    <cellStyle name="Separador de milhares 2 2 2 2 2 3 4 3" xfId="24519"/>
    <cellStyle name="Separador de milhares 2 2 2 2 2 3 4 4" xfId="32647"/>
    <cellStyle name="Separador de milhares 2 2 2 2 2 3 4 5" xfId="40788"/>
    <cellStyle name="Separador de milhares 2 2 2 2 2 3 4 6" xfId="59264"/>
    <cellStyle name="Separador de milhares 2 2 2 2 2 3 5" xfId="7967"/>
    <cellStyle name="Separador de milhares 2 2 2 2 2 3 5 2" xfId="12023"/>
    <cellStyle name="Separador de milhares 2 2 2 2 2 3 5 2 2" xfId="47154"/>
    <cellStyle name="Separador de milhares 2 2 2 2 2 3 5 3" xfId="19696"/>
    <cellStyle name="Separador de milhares 2 2 2 2 2 3 5 4" xfId="27824"/>
    <cellStyle name="Separador de milhares 2 2 2 2 2 3 5 5" xfId="35965"/>
    <cellStyle name="Separador de milhares 2 2 2 2 2 3 5 6" xfId="59265"/>
    <cellStyle name="Separador de milhares 2 2 2 2 2 3 6" xfId="10468"/>
    <cellStyle name="Separador de milhares 2 2 2 2 2 3 6 2" xfId="45621"/>
    <cellStyle name="Separador de milhares 2 2 2 2 2 3 7" xfId="18023"/>
    <cellStyle name="Separador de milhares 2 2 2 2 2 3 8" xfId="26151"/>
    <cellStyle name="Separador de milhares 2 2 2 2 2 3 9" xfId="34292"/>
    <cellStyle name="Separador de milhares 2 2 2 2 2 4" xfId="7968"/>
    <cellStyle name="Separador de milhares 2 2 2 2 2 4 2" xfId="12739"/>
    <cellStyle name="Separador de milhares 2 2 2 2 2 4 2 2" xfId="47864"/>
    <cellStyle name="Separador de milhares 2 2 2 2 2 4 3" xfId="20466"/>
    <cellStyle name="Separador de milhares 2 2 2 2 2 4 4" xfId="28594"/>
    <cellStyle name="Separador de milhares 2 2 2 2 2 4 5" xfId="36735"/>
    <cellStyle name="Separador de milhares 2 2 2 2 2 4 6" xfId="59266"/>
    <cellStyle name="Separador de milhares 2 2 2 2 2 5" xfId="7969"/>
    <cellStyle name="Separador de milhares 2 2 2 2 2 5 2" xfId="14217"/>
    <cellStyle name="Separador de milhares 2 2 2 2 2 5 2 2" xfId="49342"/>
    <cellStyle name="Separador de milhares 2 2 2 2 2 5 3" xfId="22086"/>
    <cellStyle name="Separador de milhares 2 2 2 2 2 5 4" xfId="30214"/>
    <cellStyle name="Separador de milhares 2 2 2 2 2 5 5" xfId="38355"/>
    <cellStyle name="Separador de milhares 2 2 2 2 2 5 6" xfId="59267"/>
    <cellStyle name="Separador de milhares 2 2 2 2 2 6" xfId="7970"/>
    <cellStyle name="Separador de milhares 2 2 2 2 2 6 2" xfId="15709"/>
    <cellStyle name="Separador de milhares 2 2 2 2 2 6 2 2" xfId="50834"/>
    <cellStyle name="Separador de milhares 2 2 2 2 2 6 3" xfId="23710"/>
    <cellStyle name="Separador de milhares 2 2 2 2 2 6 4" xfId="31838"/>
    <cellStyle name="Separador de milhares 2 2 2 2 2 6 5" xfId="39979"/>
    <cellStyle name="Separador de milhares 2 2 2 2 2 6 6" xfId="59268"/>
    <cellStyle name="Separador de milhares 2 2 2 2 2 7" xfId="7971"/>
    <cellStyle name="Separador de milhares 2 2 2 2 2 7 2" xfId="11249"/>
    <cellStyle name="Separador de milhares 2 2 2 2 2 7 2 2" xfId="46388"/>
    <cellStyle name="Separador de milhares 2 2 2 2 2 7 3" xfId="18862"/>
    <cellStyle name="Separador de milhares 2 2 2 2 2 7 4" xfId="26990"/>
    <cellStyle name="Separador de milhares 2 2 2 2 2 7 5" xfId="35131"/>
    <cellStyle name="Separador de milhares 2 2 2 2 2 7 6" xfId="59269"/>
    <cellStyle name="Separador de milhares 2 2 2 2 2 8" xfId="9605"/>
    <cellStyle name="Separador de milhares 2 2 2 2 2 8 2" xfId="44887"/>
    <cellStyle name="Separador de milhares 2 2 2 2 2 9" xfId="17214"/>
    <cellStyle name="Separador de milhares 2 2 2 2 3" xfId="7972"/>
    <cellStyle name="Separador de milhares 2 2 2 2 3 10" xfId="33698"/>
    <cellStyle name="Separador de milhares 2 2 2 2 3 11" xfId="59270"/>
    <cellStyle name="Separador de milhares 2 2 2 2 3 2" xfId="7973"/>
    <cellStyle name="Separador de milhares 2 2 2 2 3 2 10" xfId="59271"/>
    <cellStyle name="Separador de milhares 2 2 2 2 3 2 2" xfId="7974"/>
    <cellStyle name="Separador de milhares 2 2 2 2 3 2 2 2" xfId="13663"/>
    <cellStyle name="Separador de milhares 2 2 2 2 3 2 2 2 2" xfId="48788"/>
    <cellStyle name="Separador de milhares 2 2 2 2 3 2 2 3" xfId="21490"/>
    <cellStyle name="Separador de milhares 2 2 2 2 3 2 2 4" xfId="29618"/>
    <cellStyle name="Separador de milhares 2 2 2 2 3 2 2 5" xfId="37759"/>
    <cellStyle name="Separador de milhares 2 2 2 2 3 2 2 6" xfId="59272"/>
    <cellStyle name="Separador de milhares 2 2 2 2 3 2 3" xfId="7975"/>
    <cellStyle name="Separador de milhares 2 2 2 2 3 2 3 2" xfId="15151"/>
    <cellStyle name="Separador de milhares 2 2 2 2 3 2 3 2 2" xfId="50276"/>
    <cellStyle name="Separador de milhares 2 2 2 2 3 2 3 3" xfId="23110"/>
    <cellStyle name="Separador de milhares 2 2 2 2 3 2 3 4" xfId="31238"/>
    <cellStyle name="Separador de milhares 2 2 2 2 3 2 3 5" xfId="39379"/>
    <cellStyle name="Separador de milhares 2 2 2 2 3 2 3 6" xfId="59273"/>
    <cellStyle name="Separador de milhares 2 2 2 2 3 2 4" xfId="7976"/>
    <cellStyle name="Separador de milhares 2 2 2 2 3 2 4 2" xfId="16643"/>
    <cellStyle name="Separador de milhares 2 2 2 2 3 2 4 2 2" xfId="51768"/>
    <cellStyle name="Separador de milhares 2 2 2 2 3 2 4 3" xfId="24734"/>
    <cellStyle name="Separador de milhares 2 2 2 2 3 2 4 4" xfId="32862"/>
    <cellStyle name="Separador de milhares 2 2 2 2 3 2 4 5" xfId="41003"/>
    <cellStyle name="Separador de milhares 2 2 2 2 3 2 4 6" xfId="59274"/>
    <cellStyle name="Separador de milhares 2 2 2 2 3 2 5" xfId="7977"/>
    <cellStyle name="Separador de milhares 2 2 2 2 3 2 5 2" xfId="12189"/>
    <cellStyle name="Separador de milhares 2 2 2 2 3 2 5 2 2" xfId="47314"/>
    <cellStyle name="Separador de milhares 2 2 2 2 3 2 5 3" xfId="19874"/>
    <cellStyle name="Separador de milhares 2 2 2 2 3 2 5 4" xfId="28002"/>
    <cellStyle name="Separador de milhares 2 2 2 2 3 2 5 5" xfId="36143"/>
    <cellStyle name="Separador de milhares 2 2 2 2 3 2 5 6" xfId="59275"/>
    <cellStyle name="Separador de milhares 2 2 2 2 3 2 6" xfId="10659"/>
    <cellStyle name="Separador de milhares 2 2 2 2 3 2 6 2" xfId="45812"/>
    <cellStyle name="Separador de milhares 2 2 2 2 3 2 7" xfId="18238"/>
    <cellStyle name="Separador de milhares 2 2 2 2 3 2 8" xfId="26366"/>
    <cellStyle name="Separador de milhares 2 2 2 2 3 2 9" xfId="34507"/>
    <cellStyle name="Separador de milhares 2 2 2 2 3 3" xfId="7978"/>
    <cellStyle name="Separador de milhares 2 2 2 2 3 3 2" xfId="12930"/>
    <cellStyle name="Separador de milhares 2 2 2 2 3 3 2 2" xfId="48055"/>
    <cellStyle name="Separador de milhares 2 2 2 2 3 3 3" xfId="20681"/>
    <cellStyle name="Separador de milhares 2 2 2 2 3 3 4" xfId="28809"/>
    <cellStyle name="Separador de milhares 2 2 2 2 3 3 5" xfId="36950"/>
    <cellStyle name="Separador de milhares 2 2 2 2 3 3 6" xfId="59276"/>
    <cellStyle name="Separador de milhares 2 2 2 2 3 4" xfId="7979"/>
    <cellStyle name="Separador de milhares 2 2 2 2 3 4 2" xfId="14408"/>
    <cellStyle name="Separador de milhares 2 2 2 2 3 4 2 2" xfId="49533"/>
    <cellStyle name="Separador de milhares 2 2 2 2 3 4 3" xfId="22301"/>
    <cellStyle name="Separador de milhares 2 2 2 2 3 4 4" xfId="30429"/>
    <cellStyle name="Separador de milhares 2 2 2 2 3 4 5" xfId="38570"/>
    <cellStyle name="Separador de milhares 2 2 2 2 3 4 6" xfId="59277"/>
    <cellStyle name="Separador de milhares 2 2 2 2 3 5" xfId="7980"/>
    <cellStyle name="Separador de milhares 2 2 2 2 3 5 2" xfId="15900"/>
    <cellStyle name="Separador de milhares 2 2 2 2 3 5 2 2" xfId="51025"/>
    <cellStyle name="Separador de milhares 2 2 2 2 3 5 3" xfId="23925"/>
    <cellStyle name="Separador de milhares 2 2 2 2 3 5 4" xfId="32053"/>
    <cellStyle name="Separador de milhares 2 2 2 2 3 5 5" xfId="40194"/>
    <cellStyle name="Separador de milhares 2 2 2 2 3 5 6" xfId="59278"/>
    <cellStyle name="Separador de milhares 2 2 2 2 3 6" xfId="7981"/>
    <cellStyle name="Separador de milhares 2 2 2 2 3 6 2" xfId="11432"/>
    <cellStyle name="Separador de milhares 2 2 2 2 3 6 2 2" xfId="46569"/>
    <cellStyle name="Separador de milhares 2 2 2 2 3 6 3" xfId="19065"/>
    <cellStyle name="Separador de milhares 2 2 2 2 3 6 4" xfId="27193"/>
    <cellStyle name="Separador de milhares 2 2 2 2 3 6 5" xfId="35334"/>
    <cellStyle name="Separador de milhares 2 2 2 2 3 6 6" xfId="59279"/>
    <cellStyle name="Separador de milhares 2 2 2 2 3 7" xfId="9870"/>
    <cellStyle name="Separador de milhares 2 2 2 2 3 7 2" xfId="45077"/>
    <cellStyle name="Separador de milhares 2 2 2 2 3 8" xfId="17429"/>
    <cellStyle name="Separador de milhares 2 2 2 2 3 9" xfId="25557"/>
    <cellStyle name="Separador de milhares 2 2 2 2 4" xfId="7982"/>
    <cellStyle name="Separador de milhares 2 2 2 2 4 10" xfId="33736"/>
    <cellStyle name="Separador de milhares 2 2 2 2 4 11" xfId="59280"/>
    <cellStyle name="Separador de milhares 2 2 2 2 4 2" xfId="7983"/>
    <cellStyle name="Separador de milhares 2 2 2 2 4 2 10" xfId="59281"/>
    <cellStyle name="Separador de milhares 2 2 2 2 4 2 2" xfId="7984"/>
    <cellStyle name="Separador de milhares 2 2 2 2 4 2 2 2" xfId="13701"/>
    <cellStyle name="Separador de milhares 2 2 2 2 4 2 2 2 2" xfId="48826"/>
    <cellStyle name="Separador de milhares 2 2 2 2 4 2 2 3" xfId="21528"/>
    <cellStyle name="Separador de milhares 2 2 2 2 4 2 2 4" xfId="29656"/>
    <cellStyle name="Separador de milhares 2 2 2 2 4 2 2 5" xfId="37797"/>
    <cellStyle name="Separador de milhares 2 2 2 2 4 2 2 6" xfId="59282"/>
    <cellStyle name="Separador de milhares 2 2 2 2 4 2 3" xfId="7985"/>
    <cellStyle name="Separador de milhares 2 2 2 2 4 2 3 2" xfId="15189"/>
    <cellStyle name="Separador de milhares 2 2 2 2 4 2 3 2 2" xfId="50314"/>
    <cellStyle name="Separador de milhares 2 2 2 2 4 2 3 3" xfId="23148"/>
    <cellStyle name="Separador de milhares 2 2 2 2 4 2 3 4" xfId="31276"/>
    <cellStyle name="Separador de milhares 2 2 2 2 4 2 3 5" xfId="39417"/>
    <cellStyle name="Separador de milhares 2 2 2 2 4 2 3 6" xfId="59283"/>
    <cellStyle name="Separador de milhares 2 2 2 2 4 2 4" xfId="7986"/>
    <cellStyle name="Separador de milhares 2 2 2 2 4 2 4 2" xfId="16681"/>
    <cellStyle name="Separador de milhares 2 2 2 2 4 2 4 2 2" xfId="51806"/>
    <cellStyle name="Separador de milhares 2 2 2 2 4 2 4 3" xfId="24772"/>
    <cellStyle name="Separador de milhares 2 2 2 2 4 2 4 4" xfId="32900"/>
    <cellStyle name="Separador de milhares 2 2 2 2 4 2 4 5" xfId="41041"/>
    <cellStyle name="Separador de milhares 2 2 2 2 4 2 4 6" xfId="59284"/>
    <cellStyle name="Separador de milhares 2 2 2 2 4 2 5" xfId="7987"/>
    <cellStyle name="Separador de milhares 2 2 2 2 4 2 5 2" xfId="12227"/>
    <cellStyle name="Separador de milhares 2 2 2 2 4 2 5 2 2" xfId="47352"/>
    <cellStyle name="Separador de milhares 2 2 2 2 4 2 5 3" xfId="19912"/>
    <cellStyle name="Separador de milhares 2 2 2 2 4 2 5 4" xfId="28040"/>
    <cellStyle name="Separador de milhares 2 2 2 2 4 2 5 5" xfId="36181"/>
    <cellStyle name="Separador de milhares 2 2 2 2 4 2 5 6" xfId="59285"/>
    <cellStyle name="Separador de milhares 2 2 2 2 4 2 6" xfId="10697"/>
    <cellStyle name="Separador de milhares 2 2 2 2 4 2 6 2" xfId="45850"/>
    <cellStyle name="Separador de milhares 2 2 2 2 4 2 7" xfId="18276"/>
    <cellStyle name="Separador de milhares 2 2 2 2 4 2 8" xfId="26404"/>
    <cellStyle name="Separador de milhares 2 2 2 2 4 2 9" xfId="34545"/>
    <cellStyle name="Separador de milhares 2 2 2 2 4 3" xfId="7988"/>
    <cellStyle name="Separador de milhares 2 2 2 2 4 3 2" xfId="12968"/>
    <cellStyle name="Separador de milhares 2 2 2 2 4 3 2 2" xfId="48093"/>
    <cellStyle name="Separador de milhares 2 2 2 2 4 3 3" xfId="20719"/>
    <cellStyle name="Separador de milhares 2 2 2 2 4 3 4" xfId="28847"/>
    <cellStyle name="Separador de milhares 2 2 2 2 4 3 5" xfId="36988"/>
    <cellStyle name="Separador de milhares 2 2 2 2 4 3 6" xfId="59286"/>
    <cellStyle name="Separador de milhares 2 2 2 2 4 4" xfId="7989"/>
    <cellStyle name="Separador de milhares 2 2 2 2 4 4 2" xfId="14446"/>
    <cellStyle name="Separador de milhares 2 2 2 2 4 4 2 2" xfId="49571"/>
    <cellStyle name="Separador de milhares 2 2 2 2 4 4 3" xfId="22339"/>
    <cellStyle name="Separador de milhares 2 2 2 2 4 4 4" xfId="30467"/>
    <cellStyle name="Separador de milhares 2 2 2 2 4 4 5" xfId="38608"/>
    <cellStyle name="Separador de milhares 2 2 2 2 4 4 6" xfId="59287"/>
    <cellStyle name="Separador de milhares 2 2 2 2 4 5" xfId="7990"/>
    <cellStyle name="Separador de milhares 2 2 2 2 4 5 2" xfId="15938"/>
    <cellStyle name="Separador de milhares 2 2 2 2 4 5 2 2" xfId="51063"/>
    <cellStyle name="Separador de milhares 2 2 2 2 4 5 3" xfId="23963"/>
    <cellStyle name="Separador de milhares 2 2 2 2 4 5 4" xfId="32091"/>
    <cellStyle name="Separador de milhares 2 2 2 2 4 5 5" xfId="40232"/>
    <cellStyle name="Separador de milhares 2 2 2 2 4 5 6" xfId="59288"/>
    <cellStyle name="Separador de milhares 2 2 2 2 4 6" xfId="7991"/>
    <cellStyle name="Separador de milhares 2 2 2 2 4 6 2" xfId="11470"/>
    <cellStyle name="Separador de milhares 2 2 2 2 4 6 2 2" xfId="46607"/>
    <cellStyle name="Separador de milhares 2 2 2 2 4 6 3" xfId="19103"/>
    <cellStyle name="Separador de milhares 2 2 2 2 4 6 4" xfId="27231"/>
    <cellStyle name="Separador de milhares 2 2 2 2 4 6 5" xfId="35372"/>
    <cellStyle name="Separador de milhares 2 2 2 2 4 6 6" xfId="59289"/>
    <cellStyle name="Separador de milhares 2 2 2 2 4 7" xfId="9926"/>
    <cellStyle name="Separador de milhares 2 2 2 2 4 7 2" xfId="45115"/>
    <cellStyle name="Separador de milhares 2 2 2 2 4 8" xfId="17467"/>
    <cellStyle name="Separador de milhares 2 2 2 2 4 9" xfId="25595"/>
    <cellStyle name="Separador de milhares 2 2 2 2 5" xfId="7992"/>
    <cellStyle name="Separador de milhares 2 2 2 2 5 10" xfId="34074"/>
    <cellStyle name="Separador de milhares 2 2 2 2 5 11" xfId="59290"/>
    <cellStyle name="Separador de milhares 2 2 2 2 5 2" xfId="7993"/>
    <cellStyle name="Separador de milhares 2 2 2 2 5 2 10" xfId="59291"/>
    <cellStyle name="Separador de milhares 2 2 2 2 5 2 2" xfId="7994"/>
    <cellStyle name="Separador de milhares 2 2 2 2 5 2 2 2" xfId="14009"/>
    <cellStyle name="Separador de milhares 2 2 2 2 5 2 2 2 2" xfId="49134"/>
    <cellStyle name="Separador de milhares 2 2 2 2 5 2 2 3" xfId="21866"/>
    <cellStyle name="Separador de milhares 2 2 2 2 5 2 2 4" xfId="29994"/>
    <cellStyle name="Separador de milhares 2 2 2 2 5 2 2 5" xfId="38135"/>
    <cellStyle name="Separador de milhares 2 2 2 2 5 2 2 6" xfId="59292"/>
    <cellStyle name="Separador de milhares 2 2 2 2 5 2 3" xfId="7995"/>
    <cellStyle name="Separador de milhares 2 2 2 2 5 2 3 2" xfId="15497"/>
    <cellStyle name="Separador de milhares 2 2 2 2 5 2 3 2 2" xfId="50622"/>
    <cellStyle name="Separador de milhares 2 2 2 2 5 2 3 3" xfId="23486"/>
    <cellStyle name="Separador de milhares 2 2 2 2 5 2 3 4" xfId="31614"/>
    <cellStyle name="Separador de milhares 2 2 2 2 5 2 3 5" xfId="39755"/>
    <cellStyle name="Separador de milhares 2 2 2 2 5 2 3 6" xfId="59293"/>
    <cellStyle name="Separador de milhares 2 2 2 2 5 2 4" xfId="7996"/>
    <cellStyle name="Separador de milhares 2 2 2 2 5 2 4 2" xfId="16989"/>
    <cellStyle name="Separador de milhares 2 2 2 2 5 2 4 2 2" xfId="52114"/>
    <cellStyle name="Separador de milhares 2 2 2 2 5 2 4 3" xfId="25110"/>
    <cellStyle name="Separador de milhares 2 2 2 2 5 2 4 4" xfId="33238"/>
    <cellStyle name="Separador de milhares 2 2 2 2 5 2 4 5" xfId="41379"/>
    <cellStyle name="Separador de milhares 2 2 2 2 5 2 4 6" xfId="59294"/>
    <cellStyle name="Separador de milhares 2 2 2 2 5 2 5" xfId="7997"/>
    <cellStyle name="Separador de milhares 2 2 2 2 5 2 5 2" xfId="12535"/>
    <cellStyle name="Separador de milhares 2 2 2 2 5 2 5 2 2" xfId="47660"/>
    <cellStyle name="Separador de milhares 2 2 2 2 5 2 5 3" xfId="20250"/>
    <cellStyle name="Separador de milhares 2 2 2 2 5 2 5 4" xfId="28378"/>
    <cellStyle name="Separador de milhares 2 2 2 2 5 2 5 5" xfId="36519"/>
    <cellStyle name="Separador de milhares 2 2 2 2 5 2 5 6" xfId="59295"/>
    <cellStyle name="Separador de milhares 2 2 2 2 5 2 6" xfId="11005"/>
    <cellStyle name="Separador de milhares 2 2 2 2 5 2 6 2" xfId="46158"/>
    <cellStyle name="Separador de milhares 2 2 2 2 5 2 7" xfId="18614"/>
    <cellStyle name="Separador de milhares 2 2 2 2 5 2 8" xfId="26742"/>
    <cellStyle name="Separador de milhares 2 2 2 2 5 2 9" xfId="34883"/>
    <cellStyle name="Separador de milhares 2 2 2 2 5 3" xfId="7998"/>
    <cellStyle name="Separador de milhares 2 2 2 2 5 3 2" xfId="13271"/>
    <cellStyle name="Separador de milhares 2 2 2 2 5 3 2 2" xfId="48396"/>
    <cellStyle name="Separador de milhares 2 2 2 2 5 3 3" xfId="21057"/>
    <cellStyle name="Separador de milhares 2 2 2 2 5 3 4" xfId="29185"/>
    <cellStyle name="Separador de milhares 2 2 2 2 5 3 5" xfId="37326"/>
    <cellStyle name="Separador de milhares 2 2 2 2 5 3 6" xfId="59296"/>
    <cellStyle name="Separador de milhares 2 2 2 2 5 4" xfId="7999"/>
    <cellStyle name="Separador de milhares 2 2 2 2 5 4 2" xfId="14754"/>
    <cellStyle name="Separador de milhares 2 2 2 2 5 4 2 2" xfId="49879"/>
    <cellStyle name="Separador de milhares 2 2 2 2 5 4 3" xfId="22677"/>
    <cellStyle name="Separador de milhares 2 2 2 2 5 4 4" xfId="30805"/>
    <cellStyle name="Separador de milhares 2 2 2 2 5 4 5" xfId="38946"/>
    <cellStyle name="Separador de milhares 2 2 2 2 5 4 6" xfId="59297"/>
    <cellStyle name="Separador de milhares 2 2 2 2 5 5" xfId="8000"/>
    <cellStyle name="Separador de milhares 2 2 2 2 5 5 2" xfId="16246"/>
    <cellStyle name="Separador de milhares 2 2 2 2 5 5 2 2" xfId="51371"/>
    <cellStyle name="Separador de milhares 2 2 2 2 5 5 3" xfId="24301"/>
    <cellStyle name="Separador de milhares 2 2 2 2 5 5 4" xfId="32429"/>
    <cellStyle name="Separador de milhares 2 2 2 2 5 5 5" xfId="40570"/>
    <cellStyle name="Separador de milhares 2 2 2 2 5 5 6" xfId="59298"/>
    <cellStyle name="Separador de milhares 2 2 2 2 5 6" xfId="8001"/>
    <cellStyle name="Separador de milhares 2 2 2 2 5 6 2" xfId="11778"/>
    <cellStyle name="Separador de milhares 2 2 2 2 5 6 2 2" xfId="46915"/>
    <cellStyle name="Separador de milhares 2 2 2 2 5 6 3" xfId="19441"/>
    <cellStyle name="Separador de milhares 2 2 2 2 5 6 4" xfId="27569"/>
    <cellStyle name="Separador de milhares 2 2 2 2 5 6 5" xfId="35710"/>
    <cellStyle name="Separador de milhares 2 2 2 2 5 6 6" xfId="59299"/>
    <cellStyle name="Separador de milhares 2 2 2 2 5 7" xfId="10255"/>
    <cellStyle name="Separador de milhares 2 2 2 2 5 7 2" xfId="45421"/>
    <cellStyle name="Separador de milhares 2 2 2 2 5 8" xfId="17805"/>
    <cellStyle name="Separador de milhares 2 2 2 2 5 9" xfId="25933"/>
    <cellStyle name="Separador de milhares 2 2 2 2 6" xfId="8002"/>
    <cellStyle name="Separador de milhares 2 2 2 2 6 10" xfId="34134"/>
    <cellStyle name="Separador de milhares 2 2 2 2 6 11" xfId="59300"/>
    <cellStyle name="Separador de milhares 2 2 2 2 6 2" xfId="8003"/>
    <cellStyle name="Separador de milhares 2 2 2 2 6 2 10" xfId="59301"/>
    <cellStyle name="Separador de milhares 2 2 2 2 6 2 2" xfId="8004"/>
    <cellStyle name="Separador de milhares 2 2 2 2 6 2 2 2" xfId="14063"/>
    <cellStyle name="Separador de milhares 2 2 2 2 6 2 2 2 2" xfId="49188"/>
    <cellStyle name="Separador de milhares 2 2 2 2 6 2 2 3" xfId="21926"/>
    <cellStyle name="Separador de milhares 2 2 2 2 6 2 2 4" xfId="30054"/>
    <cellStyle name="Separador de milhares 2 2 2 2 6 2 2 5" xfId="38195"/>
    <cellStyle name="Separador de milhares 2 2 2 2 6 2 2 6" xfId="59302"/>
    <cellStyle name="Separador de milhares 2 2 2 2 6 2 3" xfId="8005"/>
    <cellStyle name="Separador de milhares 2 2 2 2 6 2 3 2" xfId="15551"/>
    <cellStyle name="Separador de milhares 2 2 2 2 6 2 3 2 2" xfId="50676"/>
    <cellStyle name="Separador de milhares 2 2 2 2 6 2 3 3" xfId="23546"/>
    <cellStyle name="Separador de milhares 2 2 2 2 6 2 3 4" xfId="31674"/>
    <cellStyle name="Separador de milhares 2 2 2 2 6 2 3 5" xfId="39815"/>
    <cellStyle name="Separador de milhares 2 2 2 2 6 2 3 6" xfId="59303"/>
    <cellStyle name="Separador de milhares 2 2 2 2 6 2 4" xfId="8006"/>
    <cellStyle name="Separador de milhares 2 2 2 2 6 2 4 2" xfId="17043"/>
    <cellStyle name="Separador de milhares 2 2 2 2 6 2 4 2 2" xfId="52168"/>
    <cellStyle name="Separador de milhares 2 2 2 2 6 2 4 3" xfId="25170"/>
    <cellStyle name="Separador de milhares 2 2 2 2 6 2 4 4" xfId="33298"/>
    <cellStyle name="Separador de milhares 2 2 2 2 6 2 4 5" xfId="41439"/>
    <cellStyle name="Separador de milhares 2 2 2 2 6 2 4 6" xfId="59304"/>
    <cellStyle name="Separador de milhares 2 2 2 2 6 2 5" xfId="8007"/>
    <cellStyle name="Separador de milhares 2 2 2 2 6 2 5 2" xfId="12589"/>
    <cellStyle name="Separador de milhares 2 2 2 2 6 2 5 2 2" xfId="47714"/>
    <cellStyle name="Separador de milhares 2 2 2 2 6 2 5 3" xfId="20310"/>
    <cellStyle name="Separador de milhares 2 2 2 2 6 2 5 4" xfId="28438"/>
    <cellStyle name="Separador de milhares 2 2 2 2 6 2 5 5" xfId="36579"/>
    <cellStyle name="Separador de milhares 2 2 2 2 6 2 5 6" xfId="59305"/>
    <cellStyle name="Separador de milhares 2 2 2 2 6 2 6" xfId="11059"/>
    <cellStyle name="Separador de milhares 2 2 2 2 6 2 6 2" xfId="46212"/>
    <cellStyle name="Separador de milhares 2 2 2 2 6 2 7" xfId="18674"/>
    <cellStyle name="Separador de milhares 2 2 2 2 6 2 8" xfId="26802"/>
    <cellStyle name="Separador de milhares 2 2 2 2 6 2 9" xfId="34943"/>
    <cellStyle name="Separador de milhares 2 2 2 2 6 3" xfId="8008"/>
    <cellStyle name="Separador de milhares 2 2 2 2 6 3 2" xfId="13325"/>
    <cellStyle name="Separador de milhares 2 2 2 2 6 3 2 2" xfId="48450"/>
    <cellStyle name="Separador de milhares 2 2 2 2 6 3 3" xfId="21117"/>
    <cellStyle name="Separador de milhares 2 2 2 2 6 3 4" xfId="29245"/>
    <cellStyle name="Separador de milhares 2 2 2 2 6 3 5" xfId="37386"/>
    <cellStyle name="Separador de milhares 2 2 2 2 6 3 6" xfId="59306"/>
    <cellStyle name="Separador de milhares 2 2 2 2 6 4" xfId="8009"/>
    <cellStyle name="Separador de milhares 2 2 2 2 6 4 2" xfId="14808"/>
    <cellStyle name="Separador de milhares 2 2 2 2 6 4 2 2" xfId="49933"/>
    <cellStyle name="Separador de milhares 2 2 2 2 6 4 3" xfId="22737"/>
    <cellStyle name="Separador de milhares 2 2 2 2 6 4 4" xfId="30865"/>
    <cellStyle name="Separador de milhares 2 2 2 2 6 4 5" xfId="39006"/>
    <cellStyle name="Separador de milhares 2 2 2 2 6 4 6" xfId="59307"/>
    <cellStyle name="Separador de milhares 2 2 2 2 6 5" xfId="8010"/>
    <cellStyle name="Separador de milhares 2 2 2 2 6 5 2" xfId="16300"/>
    <cellStyle name="Separador de milhares 2 2 2 2 6 5 2 2" xfId="51425"/>
    <cellStyle name="Separador de milhares 2 2 2 2 6 5 3" xfId="24361"/>
    <cellStyle name="Separador de milhares 2 2 2 2 6 5 4" xfId="32489"/>
    <cellStyle name="Separador de milhares 2 2 2 2 6 5 5" xfId="40630"/>
    <cellStyle name="Separador de milhares 2 2 2 2 6 5 6" xfId="59308"/>
    <cellStyle name="Separador de milhares 2 2 2 2 6 6" xfId="8011"/>
    <cellStyle name="Separador de milhares 2 2 2 2 6 6 2" xfId="11832"/>
    <cellStyle name="Separador de milhares 2 2 2 2 6 6 2 2" xfId="46969"/>
    <cellStyle name="Separador de milhares 2 2 2 2 6 6 3" xfId="19501"/>
    <cellStyle name="Separador de milhares 2 2 2 2 6 6 4" xfId="27629"/>
    <cellStyle name="Separador de milhares 2 2 2 2 6 6 5" xfId="35770"/>
    <cellStyle name="Separador de milhares 2 2 2 2 6 6 6" xfId="59309"/>
    <cellStyle name="Separador de milhares 2 2 2 2 6 7" xfId="10314"/>
    <cellStyle name="Separador de milhares 2 2 2 2 6 7 2" xfId="45475"/>
    <cellStyle name="Separador de milhares 2 2 2 2 6 8" xfId="17865"/>
    <cellStyle name="Separador de milhares 2 2 2 2 6 9" xfId="25993"/>
    <cellStyle name="Separador de milhares 2 2 2 2 7" xfId="8012"/>
    <cellStyle name="Separador de milhares 2 2 2 2 7 10" xfId="34201"/>
    <cellStyle name="Separador de milhares 2 2 2 2 7 11" xfId="59310"/>
    <cellStyle name="Separador de milhares 2 2 2 2 7 2" xfId="8013"/>
    <cellStyle name="Separador de milhares 2 2 2 2 7 2 10" xfId="59311"/>
    <cellStyle name="Separador de milhares 2 2 2 2 7 2 2" xfId="8014"/>
    <cellStyle name="Separador de milhares 2 2 2 2 7 2 2 2" xfId="14124"/>
    <cellStyle name="Separador de milhares 2 2 2 2 7 2 2 2 2" xfId="49249"/>
    <cellStyle name="Separador de milhares 2 2 2 2 7 2 2 3" xfId="21993"/>
    <cellStyle name="Separador de milhares 2 2 2 2 7 2 2 4" xfId="30121"/>
    <cellStyle name="Separador de milhares 2 2 2 2 7 2 2 5" xfId="38262"/>
    <cellStyle name="Separador de milhares 2 2 2 2 7 2 2 6" xfId="59312"/>
    <cellStyle name="Separador de milhares 2 2 2 2 7 2 3" xfId="8015"/>
    <cellStyle name="Separador de milhares 2 2 2 2 7 2 3 2" xfId="15612"/>
    <cellStyle name="Separador de milhares 2 2 2 2 7 2 3 2 2" xfId="50737"/>
    <cellStyle name="Separador de milhares 2 2 2 2 7 2 3 3" xfId="23613"/>
    <cellStyle name="Separador de milhares 2 2 2 2 7 2 3 4" xfId="31741"/>
    <cellStyle name="Separador de milhares 2 2 2 2 7 2 3 5" xfId="39882"/>
    <cellStyle name="Separador de milhares 2 2 2 2 7 2 3 6" xfId="59313"/>
    <cellStyle name="Separador de milhares 2 2 2 2 7 2 4" xfId="8016"/>
    <cellStyle name="Separador de milhares 2 2 2 2 7 2 4 2" xfId="17104"/>
    <cellStyle name="Separador de milhares 2 2 2 2 7 2 4 2 2" xfId="52229"/>
    <cellStyle name="Separador de milhares 2 2 2 2 7 2 4 3" xfId="25237"/>
    <cellStyle name="Separador de milhares 2 2 2 2 7 2 4 4" xfId="33365"/>
    <cellStyle name="Separador de milhares 2 2 2 2 7 2 4 5" xfId="41506"/>
    <cellStyle name="Separador de milhares 2 2 2 2 7 2 4 6" xfId="59314"/>
    <cellStyle name="Separador de milhares 2 2 2 2 7 2 5" xfId="8017"/>
    <cellStyle name="Separador de milhares 2 2 2 2 7 2 5 2" xfId="12650"/>
    <cellStyle name="Separador de milhares 2 2 2 2 7 2 5 2 2" xfId="47775"/>
    <cellStyle name="Separador de milhares 2 2 2 2 7 2 5 3" xfId="20377"/>
    <cellStyle name="Separador de milhares 2 2 2 2 7 2 5 4" xfId="28505"/>
    <cellStyle name="Separador de milhares 2 2 2 2 7 2 5 5" xfId="36646"/>
    <cellStyle name="Separador de milhares 2 2 2 2 7 2 5 6" xfId="59315"/>
    <cellStyle name="Separador de milhares 2 2 2 2 7 2 6" xfId="11127"/>
    <cellStyle name="Separador de milhares 2 2 2 2 7 2 6 2" xfId="46273"/>
    <cellStyle name="Separador de milhares 2 2 2 2 7 2 7" xfId="18741"/>
    <cellStyle name="Separador de milhares 2 2 2 2 7 2 8" xfId="26869"/>
    <cellStyle name="Separador de milhares 2 2 2 2 7 2 9" xfId="35010"/>
    <cellStyle name="Separador de milhares 2 2 2 2 7 3" xfId="8018"/>
    <cellStyle name="Separador de milhares 2 2 2 2 7 3 2" xfId="13386"/>
    <cellStyle name="Separador de milhares 2 2 2 2 7 3 2 2" xfId="48511"/>
    <cellStyle name="Separador de milhares 2 2 2 2 7 3 3" xfId="21184"/>
    <cellStyle name="Separador de milhares 2 2 2 2 7 3 4" xfId="29312"/>
    <cellStyle name="Separador de milhares 2 2 2 2 7 3 5" xfId="37453"/>
    <cellStyle name="Separador de milhares 2 2 2 2 7 3 6" xfId="59316"/>
    <cellStyle name="Separador de milhares 2 2 2 2 7 4" xfId="8019"/>
    <cellStyle name="Separador de milhares 2 2 2 2 7 4 2" xfId="14869"/>
    <cellStyle name="Separador de milhares 2 2 2 2 7 4 2 2" xfId="49994"/>
    <cellStyle name="Separador de milhares 2 2 2 2 7 4 3" xfId="22804"/>
    <cellStyle name="Separador de milhares 2 2 2 2 7 4 4" xfId="30932"/>
    <cellStyle name="Separador de milhares 2 2 2 2 7 4 5" xfId="39073"/>
    <cellStyle name="Separador de milhares 2 2 2 2 7 4 6" xfId="59317"/>
    <cellStyle name="Separador de milhares 2 2 2 2 7 5" xfId="8020"/>
    <cellStyle name="Separador de milhares 2 2 2 2 7 5 2" xfId="16361"/>
    <cellStyle name="Separador de milhares 2 2 2 2 7 5 2 2" xfId="51486"/>
    <cellStyle name="Separador de milhares 2 2 2 2 7 5 3" xfId="24428"/>
    <cellStyle name="Separador de milhares 2 2 2 2 7 5 4" xfId="32556"/>
    <cellStyle name="Separador de milhares 2 2 2 2 7 5 5" xfId="40697"/>
    <cellStyle name="Separador de milhares 2 2 2 2 7 5 6" xfId="59318"/>
    <cellStyle name="Separador de milhares 2 2 2 2 7 6" xfId="8021"/>
    <cellStyle name="Separador de milhares 2 2 2 2 7 6 2" xfId="11893"/>
    <cellStyle name="Separador de milhares 2 2 2 2 7 6 2 2" xfId="47030"/>
    <cellStyle name="Separador de milhares 2 2 2 2 7 6 3" xfId="19568"/>
    <cellStyle name="Separador de milhares 2 2 2 2 7 6 4" xfId="27696"/>
    <cellStyle name="Separador de milhares 2 2 2 2 7 6 5" xfId="35837"/>
    <cellStyle name="Separador de milhares 2 2 2 2 7 6 6" xfId="59319"/>
    <cellStyle name="Separador de milhares 2 2 2 2 7 7" xfId="10377"/>
    <cellStyle name="Separador de milhares 2 2 2 2 7 7 2" xfId="45533"/>
    <cellStyle name="Separador de milhares 2 2 2 2 7 8" xfId="17932"/>
    <cellStyle name="Separador de milhares 2 2 2 2 7 9" xfId="26060"/>
    <cellStyle name="Separador de milhares 2 2 2 2 8" xfId="8022"/>
    <cellStyle name="Separador de milhares 2 2 2 2 8 10" xfId="59320"/>
    <cellStyle name="Separador de milhares 2 2 2 2 8 2" xfId="8023"/>
    <cellStyle name="Separador de milhares 2 2 2 2 8 2 2" xfId="13431"/>
    <cellStyle name="Separador de milhares 2 2 2 2 8 2 2 2" xfId="48556"/>
    <cellStyle name="Separador de milhares 2 2 2 2 8 2 3" xfId="21229"/>
    <cellStyle name="Separador de milhares 2 2 2 2 8 2 4" xfId="29357"/>
    <cellStyle name="Separador de milhares 2 2 2 2 8 2 5" xfId="37498"/>
    <cellStyle name="Separador de milhares 2 2 2 2 8 2 6" xfId="59321"/>
    <cellStyle name="Separador de milhares 2 2 2 2 8 3" xfId="8024"/>
    <cellStyle name="Separador de milhares 2 2 2 2 8 3 2" xfId="14914"/>
    <cellStyle name="Separador de milhares 2 2 2 2 8 3 2 2" xfId="50039"/>
    <cellStyle name="Separador de milhares 2 2 2 2 8 3 3" xfId="22849"/>
    <cellStyle name="Separador de milhares 2 2 2 2 8 3 4" xfId="30977"/>
    <cellStyle name="Separador de milhares 2 2 2 2 8 3 5" xfId="39118"/>
    <cellStyle name="Separador de milhares 2 2 2 2 8 3 6" xfId="59322"/>
    <cellStyle name="Separador de milhares 2 2 2 2 8 4" xfId="8025"/>
    <cellStyle name="Separador de milhares 2 2 2 2 8 4 2" xfId="16406"/>
    <cellStyle name="Separador de milhares 2 2 2 2 8 4 2 2" xfId="51531"/>
    <cellStyle name="Separador de milhares 2 2 2 2 8 4 3" xfId="24473"/>
    <cellStyle name="Separador de milhares 2 2 2 2 8 4 4" xfId="32601"/>
    <cellStyle name="Separador de milhares 2 2 2 2 8 4 5" xfId="40742"/>
    <cellStyle name="Separador de milhares 2 2 2 2 8 4 6" xfId="59323"/>
    <cellStyle name="Separador de milhares 2 2 2 2 8 5" xfId="8026"/>
    <cellStyle name="Separador de milhares 2 2 2 2 8 5 2" xfId="11977"/>
    <cellStyle name="Separador de milhares 2 2 2 2 8 5 2 2" xfId="47108"/>
    <cellStyle name="Separador de milhares 2 2 2 2 8 5 3" xfId="19650"/>
    <cellStyle name="Separador de milhares 2 2 2 2 8 5 4" xfId="27778"/>
    <cellStyle name="Separador de milhares 2 2 2 2 8 5 5" xfId="35919"/>
    <cellStyle name="Separador de milhares 2 2 2 2 8 5 6" xfId="59324"/>
    <cellStyle name="Separador de milhares 2 2 2 2 8 6" xfId="10422"/>
    <cellStyle name="Separador de milhares 2 2 2 2 8 6 2" xfId="45575"/>
    <cellStyle name="Separador de milhares 2 2 2 2 8 7" xfId="17977"/>
    <cellStyle name="Separador de milhares 2 2 2 2 8 8" xfId="26105"/>
    <cellStyle name="Separador de milhares 2 2 2 2 8 9" xfId="34246"/>
    <cellStyle name="Separador de milhares 2 2 2 2 9" xfId="8027"/>
    <cellStyle name="Separador de milhares 2 2 2 2 9 2" xfId="12693"/>
    <cellStyle name="Separador de milhares 2 2 2 2 9 2 2" xfId="47818"/>
    <cellStyle name="Separador de milhares 2 2 2 2 9 3" xfId="20420"/>
    <cellStyle name="Separador de milhares 2 2 2 2 9 4" xfId="28548"/>
    <cellStyle name="Separador de milhares 2 2 2 2 9 5" xfId="36689"/>
    <cellStyle name="Separador de milhares 2 2 2 2 9 6" xfId="59325"/>
    <cellStyle name="Separador de milhares 2 2 2 20" xfId="33406"/>
    <cellStyle name="Separador de milhares 2 2 2 21" xfId="59234"/>
    <cellStyle name="Separador de milhares 2 2 2 3" xfId="8028"/>
    <cellStyle name="Separador de milhares 2 2 2 3 10" xfId="17182"/>
    <cellStyle name="Separador de milhares 2 2 2 3 11" xfId="25310"/>
    <cellStyle name="Separador de milhares 2 2 2 3 12" xfId="33438"/>
    <cellStyle name="Separador de milhares 2 2 2 3 13" xfId="59326"/>
    <cellStyle name="Separador de milhares 2 2 2 3 2" xfId="8029"/>
    <cellStyle name="Separador de milhares 2 2 2 3 2 10" xfId="25356"/>
    <cellStyle name="Separador de milhares 2 2 2 3 2 11" xfId="33484"/>
    <cellStyle name="Separador de milhares 2 2 2 3 2 12" xfId="59327"/>
    <cellStyle name="Separador de milhares 2 2 2 3 2 2" xfId="8030"/>
    <cellStyle name="Separador de milhares 2 2 2 3 2 2 10" xfId="33796"/>
    <cellStyle name="Separador de milhares 2 2 2 3 2 2 11" xfId="59328"/>
    <cellStyle name="Separador de milhares 2 2 2 3 2 2 2" xfId="8031"/>
    <cellStyle name="Separador de milhares 2 2 2 3 2 2 2 10" xfId="59329"/>
    <cellStyle name="Separador de milhares 2 2 2 3 2 2 2 2" xfId="8032"/>
    <cellStyle name="Separador de milhares 2 2 2 3 2 2 2 2 2" xfId="13761"/>
    <cellStyle name="Separador de milhares 2 2 2 3 2 2 2 2 2 2" xfId="48886"/>
    <cellStyle name="Separador de milhares 2 2 2 3 2 2 2 2 3" xfId="21588"/>
    <cellStyle name="Separador de milhares 2 2 2 3 2 2 2 2 4" xfId="29716"/>
    <cellStyle name="Separador de milhares 2 2 2 3 2 2 2 2 5" xfId="37857"/>
    <cellStyle name="Separador de milhares 2 2 2 3 2 2 2 2 6" xfId="59330"/>
    <cellStyle name="Separador de milhares 2 2 2 3 2 2 2 3" xfId="8033"/>
    <cellStyle name="Separador de milhares 2 2 2 3 2 2 2 3 2" xfId="15249"/>
    <cellStyle name="Separador de milhares 2 2 2 3 2 2 2 3 2 2" xfId="50374"/>
    <cellStyle name="Separador de milhares 2 2 2 3 2 2 2 3 3" xfId="23208"/>
    <cellStyle name="Separador de milhares 2 2 2 3 2 2 2 3 4" xfId="31336"/>
    <cellStyle name="Separador de milhares 2 2 2 3 2 2 2 3 5" xfId="39477"/>
    <cellStyle name="Separador de milhares 2 2 2 3 2 2 2 3 6" xfId="59331"/>
    <cellStyle name="Separador de milhares 2 2 2 3 2 2 2 4" xfId="8034"/>
    <cellStyle name="Separador de milhares 2 2 2 3 2 2 2 4 2" xfId="16741"/>
    <cellStyle name="Separador de milhares 2 2 2 3 2 2 2 4 2 2" xfId="51866"/>
    <cellStyle name="Separador de milhares 2 2 2 3 2 2 2 4 3" xfId="24832"/>
    <cellStyle name="Separador de milhares 2 2 2 3 2 2 2 4 4" xfId="32960"/>
    <cellStyle name="Separador de milhares 2 2 2 3 2 2 2 4 5" xfId="41101"/>
    <cellStyle name="Separador de milhares 2 2 2 3 2 2 2 4 6" xfId="59332"/>
    <cellStyle name="Separador de milhares 2 2 2 3 2 2 2 5" xfId="8035"/>
    <cellStyle name="Separador de milhares 2 2 2 3 2 2 2 5 2" xfId="12287"/>
    <cellStyle name="Separador de milhares 2 2 2 3 2 2 2 5 2 2" xfId="47412"/>
    <cellStyle name="Separador de milhares 2 2 2 3 2 2 2 5 3" xfId="19972"/>
    <cellStyle name="Separador de milhares 2 2 2 3 2 2 2 5 4" xfId="28100"/>
    <cellStyle name="Separador de milhares 2 2 2 3 2 2 2 5 5" xfId="36241"/>
    <cellStyle name="Separador de milhares 2 2 2 3 2 2 2 5 6" xfId="59333"/>
    <cellStyle name="Separador de milhares 2 2 2 3 2 2 2 6" xfId="10757"/>
    <cellStyle name="Separador de milhares 2 2 2 3 2 2 2 6 2" xfId="45910"/>
    <cellStyle name="Separador de milhares 2 2 2 3 2 2 2 7" xfId="18336"/>
    <cellStyle name="Separador de milhares 2 2 2 3 2 2 2 8" xfId="26464"/>
    <cellStyle name="Separador de milhares 2 2 2 3 2 2 2 9" xfId="34605"/>
    <cellStyle name="Separador de milhares 2 2 2 3 2 2 3" xfId="8036"/>
    <cellStyle name="Separador de milhares 2 2 2 3 2 2 3 2" xfId="13028"/>
    <cellStyle name="Separador de milhares 2 2 2 3 2 2 3 2 2" xfId="48153"/>
    <cellStyle name="Separador de milhares 2 2 2 3 2 2 3 3" xfId="20779"/>
    <cellStyle name="Separador de milhares 2 2 2 3 2 2 3 4" xfId="28907"/>
    <cellStyle name="Separador de milhares 2 2 2 3 2 2 3 5" xfId="37048"/>
    <cellStyle name="Separador de milhares 2 2 2 3 2 2 3 6" xfId="59334"/>
    <cellStyle name="Separador de milhares 2 2 2 3 2 2 4" xfId="8037"/>
    <cellStyle name="Separador de milhares 2 2 2 3 2 2 4 2" xfId="14506"/>
    <cellStyle name="Separador de milhares 2 2 2 3 2 2 4 2 2" xfId="49631"/>
    <cellStyle name="Separador de milhares 2 2 2 3 2 2 4 3" xfId="22399"/>
    <cellStyle name="Separador de milhares 2 2 2 3 2 2 4 4" xfId="30527"/>
    <cellStyle name="Separador de milhares 2 2 2 3 2 2 4 5" xfId="38668"/>
    <cellStyle name="Separador de milhares 2 2 2 3 2 2 4 6" xfId="59335"/>
    <cellStyle name="Separador de milhares 2 2 2 3 2 2 5" xfId="8038"/>
    <cellStyle name="Separador de milhares 2 2 2 3 2 2 5 2" xfId="15998"/>
    <cellStyle name="Separador de milhares 2 2 2 3 2 2 5 2 2" xfId="51123"/>
    <cellStyle name="Separador de milhares 2 2 2 3 2 2 5 3" xfId="24023"/>
    <cellStyle name="Separador de milhares 2 2 2 3 2 2 5 4" xfId="32151"/>
    <cellStyle name="Separador de milhares 2 2 2 3 2 2 5 5" xfId="40292"/>
    <cellStyle name="Separador de milhares 2 2 2 3 2 2 5 6" xfId="59336"/>
    <cellStyle name="Separador de milhares 2 2 2 3 2 2 6" xfId="8039"/>
    <cellStyle name="Separador de milhares 2 2 2 3 2 2 6 2" xfId="11530"/>
    <cellStyle name="Separador de milhares 2 2 2 3 2 2 6 2 2" xfId="46667"/>
    <cellStyle name="Separador de milhares 2 2 2 3 2 2 6 3" xfId="19163"/>
    <cellStyle name="Separador de milhares 2 2 2 3 2 2 6 4" xfId="27291"/>
    <cellStyle name="Separador de milhares 2 2 2 3 2 2 6 5" xfId="35432"/>
    <cellStyle name="Separador de milhares 2 2 2 3 2 2 6 6" xfId="59337"/>
    <cellStyle name="Separador de milhares 2 2 2 3 2 2 7" xfId="9986"/>
    <cellStyle name="Separador de milhares 2 2 2 3 2 2 7 2" xfId="45175"/>
    <cellStyle name="Separador de milhares 2 2 2 3 2 2 8" xfId="17527"/>
    <cellStyle name="Separador de milhares 2 2 2 3 2 2 9" xfId="25655"/>
    <cellStyle name="Separador de milhares 2 2 2 3 2 3" xfId="8040"/>
    <cellStyle name="Separador de milhares 2 2 2 3 2 3 10" xfId="59338"/>
    <cellStyle name="Separador de milhares 2 2 2 3 2 3 2" xfId="8041"/>
    <cellStyle name="Separador de milhares 2 2 2 3 2 3 2 2" xfId="13491"/>
    <cellStyle name="Separador de milhares 2 2 2 3 2 3 2 2 2" xfId="48616"/>
    <cellStyle name="Separador de milhares 2 2 2 3 2 3 2 3" xfId="21289"/>
    <cellStyle name="Separador de milhares 2 2 2 3 2 3 2 4" xfId="29417"/>
    <cellStyle name="Separador de milhares 2 2 2 3 2 3 2 5" xfId="37558"/>
    <cellStyle name="Separador de milhares 2 2 2 3 2 3 2 6" xfId="59339"/>
    <cellStyle name="Separador de milhares 2 2 2 3 2 3 3" xfId="8042"/>
    <cellStyle name="Separador de milhares 2 2 2 3 2 3 3 2" xfId="14974"/>
    <cellStyle name="Separador de milhares 2 2 2 3 2 3 3 2 2" xfId="50099"/>
    <cellStyle name="Separador de milhares 2 2 2 3 2 3 3 3" xfId="22909"/>
    <cellStyle name="Separador de milhares 2 2 2 3 2 3 3 4" xfId="31037"/>
    <cellStyle name="Separador de milhares 2 2 2 3 2 3 3 5" xfId="39178"/>
    <cellStyle name="Separador de milhares 2 2 2 3 2 3 3 6" xfId="59340"/>
    <cellStyle name="Separador de milhares 2 2 2 3 2 3 4" xfId="8043"/>
    <cellStyle name="Separador de milhares 2 2 2 3 2 3 4 2" xfId="16466"/>
    <cellStyle name="Separador de milhares 2 2 2 3 2 3 4 2 2" xfId="51591"/>
    <cellStyle name="Separador de milhares 2 2 2 3 2 3 4 3" xfId="24533"/>
    <cellStyle name="Separador de milhares 2 2 2 3 2 3 4 4" xfId="32661"/>
    <cellStyle name="Separador de milhares 2 2 2 3 2 3 4 5" xfId="40802"/>
    <cellStyle name="Separador de milhares 2 2 2 3 2 3 4 6" xfId="59341"/>
    <cellStyle name="Separador de milhares 2 2 2 3 2 3 5" xfId="8044"/>
    <cellStyle name="Separador de milhares 2 2 2 3 2 3 5 2" xfId="12037"/>
    <cellStyle name="Separador de milhares 2 2 2 3 2 3 5 2 2" xfId="47168"/>
    <cellStyle name="Separador de milhares 2 2 2 3 2 3 5 3" xfId="19710"/>
    <cellStyle name="Separador de milhares 2 2 2 3 2 3 5 4" xfId="27838"/>
    <cellStyle name="Separador de milhares 2 2 2 3 2 3 5 5" xfId="35979"/>
    <cellStyle name="Separador de milhares 2 2 2 3 2 3 5 6" xfId="59342"/>
    <cellStyle name="Separador de milhares 2 2 2 3 2 3 6" xfId="10482"/>
    <cellStyle name="Separador de milhares 2 2 2 3 2 3 6 2" xfId="45635"/>
    <cellStyle name="Separador de milhares 2 2 2 3 2 3 7" xfId="18037"/>
    <cellStyle name="Separador de milhares 2 2 2 3 2 3 8" xfId="26165"/>
    <cellStyle name="Separador de milhares 2 2 2 3 2 3 9" xfId="34306"/>
    <cellStyle name="Separador de milhares 2 2 2 3 2 4" xfId="8045"/>
    <cellStyle name="Separador de milhares 2 2 2 3 2 4 2" xfId="12753"/>
    <cellStyle name="Separador de milhares 2 2 2 3 2 4 2 2" xfId="47878"/>
    <cellStyle name="Separador de milhares 2 2 2 3 2 4 3" xfId="20480"/>
    <cellStyle name="Separador de milhares 2 2 2 3 2 4 4" xfId="28608"/>
    <cellStyle name="Separador de milhares 2 2 2 3 2 4 5" xfId="36749"/>
    <cellStyle name="Separador de milhares 2 2 2 3 2 4 6" xfId="59343"/>
    <cellStyle name="Separador de milhares 2 2 2 3 2 5" xfId="8046"/>
    <cellStyle name="Separador de milhares 2 2 2 3 2 5 2" xfId="14231"/>
    <cellStyle name="Separador de milhares 2 2 2 3 2 5 2 2" xfId="49356"/>
    <cellStyle name="Separador de milhares 2 2 2 3 2 5 3" xfId="22100"/>
    <cellStyle name="Separador de milhares 2 2 2 3 2 5 4" xfId="30228"/>
    <cellStyle name="Separador de milhares 2 2 2 3 2 5 5" xfId="38369"/>
    <cellStyle name="Separador de milhares 2 2 2 3 2 5 6" xfId="59344"/>
    <cellStyle name="Separador de milhares 2 2 2 3 2 6" xfId="8047"/>
    <cellStyle name="Separador de milhares 2 2 2 3 2 6 2" xfId="15723"/>
    <cellStyle name="Separador de milhares 2 2 2 3 2 6 2 2" xfId="50848"/>
    <cellStyle name="Separador de milhares 2 2 2 3 2 6 3" xfId="23724"/>
    <cellStyle name="Separador de milhares 2 2 2 3 2 6 4" xfId="31852"/>
    <cellStyle name="Separador de milhares 2 2 2 3 2 6 5" xfId="39993"/>
    <cellStyle name="Separador de milhares 2 2 2 3 2 6 6" xfId="59345"/>
    <cellStyle name="Separador de milhares 2 2 2 3 2 7" xfId="8048"/>
    <cellStyle name="Separador de milhares 2 2 2 3 2 7 2" xfId="11263"/>
    <cellStyle name="Separador de milhares 2 2 2 3 2 7 2 2" xfId="46402"/>
    <cellStyle name="Separador de milhares 2 2 2 3 2 7 3" xfId="18876"/>
    <cellStyle name="Separador de milhares 2 2 2 3 2 7 4" xfId="27004"/>
    <cellStyle name="Separador de milhares 2 2 2 3 2 7 5" xfId="35145"/>
    <cellStyle name="Separador de milhares 2 2 2 3 2 7 6" xfId="59346"/>
    <cellStyle name="Separador de milhares 2 2 2 3 2 8" xfId="9619"/>
    <cellStyle name="Separador de milhares 2 2 2 3 2 8 2" xfId="44901"/>
    <cellStyle name="Separador de milhares 2 2 2 3 2 9" xfId="17228"/>
    <cellStyle name="Separador de milhares 2 2 2 3 3" xfId="8049"/>
    <cellStyle name="Separador de milhares 2 2 2 3 3 10" xfId="33750"/>
    <cellStyle name="Separador de milhares 2 2 2 3 3 11" xfId="59347"/>
    <cellStyle name="Separador de milhares 2 2 2 3 3 2" xfId="8050"/>
    <cellStyle name="Separador de milhares 2 2 2 3 3 2 10" xfId="59348"/>
    <cellStyle name="Separador de milhares 2 2 2 3 3 2 2" xfId="8051"/>
    <cellStyle name="Separador de milhares 2 2 2 3 3 2 2 2" xfId="13715"/>
    <cellStyle name="Separador de milhares 2 2 2 3 3 2 2 2 2" xfId="48840"/>
    <cellStyle name="Separador de milhares 2 2 2 3 3 2 2 3" xfId="21542"/>
    <cellStyle name="Separador de milhares 2 2 2 3 3 2 2 4" xfId="29670"/>
    <cellStyle name="Separador de milhares 2 2 2 3 3 2 2 5" xfId="37811"/>
    <cellStyle name="Separador de milhares 2 2 2 3 3 2 2 6" xfId="59349"/>
    <cellStyle name="Separador de milhares 2 2 2 3 3 2 3" xfId="8052"/>
    <cellStyle name="Separador de milhares 2 2 2 3 3 2 3 2" xfId="15203"/>
    <cellStyle name="Separador de milhares 2 2 2 3 3 2 3 2 2" xfId="50328"/>
    <cellStyle name="Separador de milhares 2 2 2 3 3 2 3 3" xfId="23162"/>
    <cellStyle name="Separador de milhares 2 2 2 3 3 2 3 4" xfId="31290"/>
    <cellStyle name="Separador de milhares 2 2 2 3 3 2 3 5" xfId="39431"/>
    <cellStyle name="Separador de milhares 2 2 2 3 3 2 3 6" xfId="59350"/>
    <cellStyle name="Separador de milhares 2 2 2 3 3 2 4" xfId="8053"/>
    <cellStyle name="Separador de milhares 2 2 2 3 3 2 4 2" xfId="16695"/>
    <cellStyle name="Separador de milhares 2 2 2 3 3 2 4 2 2" xfId="51820"/>
    <cellStyle name="Separador de milhares 2 2 2 3 3 2 4 3" xfId="24786"/>
    <cellStyle name="Separador de milhares 2 2 2 3 3 2 4 4" xfId="32914"/>
    <cellStyle name="Separador de milhares 2 2 2 3 3 2 4 5" xfId="41055"/>
    <cellStyle name="Separador de milhares 2 2 2 3 3 2 4 6" xfId="59351"/>
    <cellStyle name="Separador de milhares 2 2 2 3 3 2 5" xfId="8054"/>
    <cellStyle name="Separador de milhares 2 2 2 3 3 2 5 2" xfId="12241"/>
    <cellStyle name="Separador de milhares 2 2 2 3 3 2 5 2 2" xfId="47366"/>
    <cellStyle name="Separador de milhares 2 2 2 3 3 2 5 3" xfId="19926"/>
    <cellStyle name="Separador de milhares 2 2 2 3 3 2 5 4" xfId="28054"/>
    <cellStyle name="Separador de milhares 2 2 2 3 3 2 5 5" xfId="36195"/>
    <cellStyle name="Separador de milhares 2 2 2 3 3 2 5 6" xfId="59352"/>
    <cellStyle name="Separador de milhares 2 2 2 3 3 2 6" xfId="10711"/>
    <cellStyle name="Separador de milhares 2 2 2 3 3 2 6 2" xfId="45864"/>
    <cellStyle name="Separador de milhares 2 2 2 3 3 2 7" xfId="18290"/>
    <cellStyle name="Separador de milhares 2 2 2 3 3 2 8" xfId="26418"/>
    <cellStyle name="Separador de milhares 2 2 2 3 3 2 9" xfId="34559"/>
    <cellStyle name="Separador de milhares 2 2 2 3 3 3" xfId="8055"/>
    <cellStyle name="Separador de milhares 2 2 2 3 3 3 2" xfId="12982"/>
    <cellStyle name="Separador de milhares 2 2 2 3 3 3 2 2" xfId="48107"/>
    <cellStyle name="Separador de milhares 2 2 2 3 3 3 3" xfId="20733"/>
    <cellStyle name="Separador de milhares 2 2 2 3 3 3 4" xfId="28861"/>
    <cellStyle name="Separador de milhares 2 2 2 3 3 3 5" xfId="37002"/>
    <cellStyle name="Separador de milhares 2 2 2 3 3 3 6" xfId="59353"/>
    <cellStyle name="Separador de milhares 2 2 2 3 3 4" xfId="8056"/>
    <cellStyle name="Separador de milhares 2 2 2 3 3 4 2" xfId="14460"/>
    <cellStyle name="Separador de milhares 2 2 2 3 3 4 2 2" xfId="49585"/>
    <cellStyle name="Separador de milhares 2 2 2 3 3 4 3" xfId="22353"/>
    <cellStyle name="Separador de milhares 2 2 2 3 3 4 4" xfId="30481"/>
    <cellStyle name="Separador de milhares 2 2 2 3 3 4 5" xfId="38622"/>
    <cellStyle name="Separador de milhares 2 2 2 3 3 4 6" xfId="59354"/>
    <cellStyle name="Separador de milhares 2 2 2 3 3 5" xfId="8057"/>
    <cellStyle name="Separador de milhares 2 2 2 3 3 5 2" xfId="15952"/>
    <cellStyle name="Separador de milhares 2 2 2 3 3 5 2 2" xfId="51077"/>
    <cellStyle name="Separador de milhares 2 2 2 3 3 5 3" xfId="23977"/>
    <cellStyle name="Separador de milhares 2 2 2 3 3 5 4" xfId="32105"/>
    <cellStyle name="Separador de milhares 2 2 2 3 3 5 5" xfId="40246"/>
    <cellStyle name="Separador de milhares 2 2 2 3 3 5 6" xfId="59355"/>
    <cellStyle name="Separador de milhares 2 2 2 3 3 6" xfId="8058"/>
    <cellStyle name="Separador de milhares 2 2 2 3 3 6 2" xfId="11484"/>
    <cellStyle name="Separador de milhares 2 2 2 3 3 6 2 2" xfId="46621"/>
    <cellStyle name="Separador de milhares 2 2 2 3 3 6 3" xfId="19117"/>
    <cellStyle name="Separador de milhares 2 2 2 3 3 6 4" xfId="27245"/>
    <cellStyle name="Separador de milhares 2 2 2 3 3 6 5" xfId="35386"/>
    <cellStyle name="Separador de milhares 2 2 2 3 3 6 6" xfId="59356"/>
    <cellStyle name="Separador de milhares 2 2 2 3 3 7" xfId="9940"/>
    <cellStyle name="Separador de milhares 2 2 2 3 3 7 2" xfId="45129"/>
    <cellStyle name="Separador de milhares 2 2 2 3 3 8" xfId="17481"/>
    <cellStyle name="Separador de milhares 2 2 2 3 3 9" xfId="25609"/>
    <cellStyle name="Separador de milhares 2 2 2 3 4" xfId="8059"/>
    <cellStyle name="Separador de milhares 2 2 2 3 4 10" xfId="59357"/>
    <cellStyle name="Separador de milhares 2 2 2 3 4 2" xfId="8060"/>
    <cellStyle name="Separador de milhares 2 2 2 3 4 2 2" xfId="13445"/>
    <cellStyle name="Separador de milhares 2 2 2 3 4 2 2 2" xfId="48570"/>
    <cellStyle name="Separador de milhares 2 2 2 3 4 2 3" xfId="21243"/>
    <cellStyle name="Separador de milhares 2 2 2 3 4 2 4" xfId="29371"/>
    <cellStyle name="Separador de milhares 2 2 2 3 4 2 5" xfId="37512"/>
    <cellStyle name="Separador de milhares 2 2 2 3 4 2 6" xfId="59358"/>
    <cellStyle name="Separador de milhares 2 2 2 3 4 3" xfId="8061"/>
    <cellStyle name="Separador de milhares 2 2 2 3 4 3 2" xfId="14928"/>
    <cellStyle name="Separador de milhares 2 2 2 3 4 3 2 2" xfId="50053"/>
    <cellStyle name="Separador de milhares 2 2 2 3 4 3 3" xfId="22863"/>
    <cellStyle name="Separador de milhares 2 2 2 3 4 3 4" xfId="30991"/>
    <cellStyle name="Separador de milhares 2 2 2 3 4 3 5" xfId="39132"/>
    <cellStyle name="Separador de milhares 2 2 2 3 4 3 6" xfId="59359"/>
    <cellStyle name="Separador de milhares 2 2 2 3 4 4" xfId="8062"/>
    <cellStyle name="Separador de milhares 2 2 2 3 4 4 2" xfId="16420"/>
    <cellStyle name="Separador de milhares 2 2 2 3 4 4 2 2" xfId="51545"/>
    <cellStyle name="Separador de milhares 2 2 2 3 4 4 3" xfId="24487"/>
    <cellStyle name="Separador de milhares 2 2 2 3 4 4 4" xfId="32615"/>
    <cellStyle name="Separador de milhares 2 2 2 3 4 4 5" xfId="40756"/>
    <cellStyle name="Separador de milhares 2 2 2 3 4 4 6" xfId="59360"/>
    <cellStyle name="Separador de milhares 2 2 2 3 4 5" xfId="8063"/>
    <cellStyle name="Separador de milhares 2 2 2 3 4 5 2" xfId="11991"/>
    <cellStyle name="Separador de milhares 2 2 2 3 4 5 2 2" xfId="47122"/>
    <cellStyle name="Separador de milhares 2 2 2 3 4 5 3" xfId="19664"/>
    <cellStyle name="Separador de milhares 2 2 2 3 4 5 4" xfId="27792"/>
    <cellStyle name="Separador de milhares 2 2 2 3 4 5 5" xfId="35933"/>
    <cellStyle name="Separador de milhares 2 2 2 3 4 5 6" xfId="59361"/>
    <cellStyle name="Separador de milhares 2 2 2 3 4 6" xfId="10436"/>
    <cellStyle name="Separador de milhares 2 2 2 3 4 6 2" xfId="45589"/>
    <cellStyle name="Separador de milhares 2 2 2 3 4 7" xfId="17991"/>
    <cellStyle name="Separador de milhares 2 2 2 3 4 8" xfId="26119"/>
    <cellStyle name="Separador de milhares 2 2 2 3 4 9" xfId="34260"/>
    <cellStyle name="Separador de milhares 2 2 2 3 5" xfId="8064"/>
    <cellStyle name="Separador de milhares 2 2 2 3 5 2" xfId="12707"/>
    <cellStyle name="Separador de milhares 2 2 2 3 5 2 2" xfId="47832"/>
    <cellStyle name="Separador de milhares 2 2 2 3 5 3" xfId="20434"/>
    <cellStyle name="Separador de milhares 2 2 2 3 5 4" xfId="28562"/>
    <cellStyle name="Separador de milhares 2 2 2 3 5 5" xfId="36703"/>
    <cellStyle name="Separador de milhares 2 2 2 3 5 6" xfId="59362"/>
    <cellStyle name="Separador de milhares 2 2 2 3 6" xfId="8065"/>
    <cellStyle name="Separador de milhares 2 2 2 3 6 2" xfId="14185"/>
    <cellStyle name="Separador de milhares 2 2 2 3 6 2 2" xfId="49310"/>
    <cellStyle name="Separador de milhares 2 2 2 3 6 3" xfId="22054"/>
    <cellStyle name="Separador de milhares 2 2 2 3 6 4" xfId="30182"/>
    <cellStyle name="Separador de milhares 2 2 2 3 6 5" xfId="38323"/>
    <cellStyle name="Separador de milhares 2 2 2 3 6 6" xfId="59363"/>
    <cellStyle name="Separador de milhares 2 2 2 3 7" xfId="8066"/>
    <cellStyle name="Separador de milhares 2 2 2 3 7 2" xfId="15677"/>
    <cellStyle name="Separador de milhares 2 2 2 3 7 2 2" xfId="50802"/>
    <cellStyle name="Separador de milhares 2 2 2 3 7 3" xfId="23678"/>
    <cellStyle name="Separador de milhares 2 2 2 3 7 4" xfId="31806"/>
    <cellStyle name="Separador de milhares 2 2 2 3 7 5" xfId="39947"/>
    <cellStyle name="Separador de milhares 2 2 2 3 7 6" xfId="59364"/>
    <cellStyle name="Separador de milhares 2 2 2 3 8" xfId="8067"/>
    <cellStyle name="Separador de milhares 2 2 2 3 8 2" xfId="11217"/>
    <cellStyle name="Separador de milhares 2 2 2 3 8 2 2" xfId="46356"/>
    <cellStyle name="Separador de milhares 2 2 2 3 8 3" xfId="18830"/>
    <cellStyle name="Separador de milhares 2 2 2 3 8 4" xfId="26958"/>
    <cellStyle name="Separador de milhares 2 2 2 3 8 5" xfId="35099"/>
    <cellStyle name="Separador de milhares 2 2 2 3 8 6" xfId="59365"/>
    <cellStyle name="Separador de milhares 2 2 2 3 9" xfId="9573"/>
    <cellStyle name="Separador de milhares 2 2 2 3 9 2" xfId="44855"/>
    <cellStyle name="Separador de milhares 2 2 2 4" xfId="8068"/>
    <cellStyle name="Separador de milhares 2 2 2 4 10" xfId="25324"/>
    <cellStyle name="Separador de milhares 2 2 2 4 11" xfId="33452"/>
    <cellStyle name="Separador de milhares 2 2 2 4 12" xfId="59366"/>
    <cellStyle name="Separador de milhares 2 2 2 4 2" xfId="8069"/>
    <cellStyle name="Separador de milhares 2 2 2 4 2 10" xfId="33764"/>
    <cellStyle name="Separador de milhares 2 2 2 4 2 11" xfId="59367"/>
    <cellStyle name="Separador de milhares 2 2 2 4 2 2" xfId="8070"/>
    <cellStyle name="Separador de milhares 2 2 2 4 2 2 10" xfId="59368"/>
    <cellStyle name="Separador de milhares 2 2 2 4 2 2 2" xfId="8071"/>
    <cellStyle name="Separador de milhares 2 2 2 4 2 2 2 2" xfId="13729"/>
    <cellStyle name="Separador de milhares 2 2 2 4 2 2 2 2 2" xfId="48854"/>
    <cellStyle name="Separador de milhares 2 2 2 4 2 2 2 3" xfId="21556"/>
    <cellStyle name="Separador de milhares 2 2 2 4 2 2 2 4" xfId="29684"/>
    <cellStyle name="Separador de milhares 2 2 2 4 2 2 2 5" xfId="37825"/>
    <cellStyle name="Separador de milhares 2 2 2 4 2 2 2 6" xfId="59369"/>
    <cellStyle name="Separador de milhares 2 2 2 4 2 2 3" xfId="8072"/>
    <cellStyle name="Separador de milhares 2 2 2 4 2 2 3 2" xfId="15217"/>
    <cellStyle name="Separador de milhares 2 2 2 4 2 2 3 2 2" xfId="50342"/>
    <cellStyle name="Separador de milhares 2 2 2 4 2 2 3 3" xfId="23176"/>
    <cellStyle name="Separador de milhares 2 2 2 4 2 2 3 4" xfId="31304"/>
    <cellStyle name="Separador de milhares 2 2 2 4 2 2 3 5" xfId="39445"/>
    <cellStyle name="Separador de milhares 2 2 2 4 2 2 3 6" xfId="59370"/>
    <cellStyle name="Separador de milhares 2 2 2 4 2 2 4" xfId="8073"/>
    <cellStyle name="Separador de milhares 2 2 2 4 2 2 4 2" xfId="16709"/>
    <cellStyle name="Separador de milhares 2 2 2 4 2 2 4 2 2" xfId="51834"/>
    <cellStyle name="Separador de milhares 2 2 2 4 2 2 4 3" xfId="24800"/>
    <cellStyle name="Separador de milhares 2 2 2 4 2 2 4 4" xfId="32928"/>
    <cellStyle name="Separador de milhares 2 2 2 4 2 2 4 5" xfId="41069"/>
    <cellStyle name="Separador de milhares 2 2 2 4 2 2 4 6" xfId="59371"/>
    <cellStyle name="Separador de milhares 2 2 2 4 2 2 5" xfId="8074"/>
    <cellStyle name="Separador de milhares 2 2 2 4 2 2 5 2" xfId="12255"/>
    <cellStyle name="Separador de milhares 2 2 2 4 2 2 5 2 2" xfId="47380"/>
    <cellStyle name="Separador de milhares 2 2 2 4 2 2 5 3" xfId="19940"/>
    <cellStyle name="Separador de milhares 2 2 2 4 2 2 5 4" xfId="28068"/>
    <cellStyle name="Separador de milhares 2 2 2 4 2 2 5 5" xfId="36209"/>
    <cellStyle name="Separador de milhares 2 2 2 4 2 2 5 6" xfId="59372"/>
    <cellStyle name="Separador de milhares 2 2 2 4 2 2 6" xfId="10725"/>
    <cellStyle name="Separador de milhares 2 2 2 4 2 2 6 2" xfId="45878"/>
    <cellStyle name="Separador de milhares 2 2 2 4 2 2 7" xfId="18304"/>
    <cellStyle name="Separador de milhares 2 2 2 4 2 2 8" xfId="26432"/>
    <cellStyle name="Separador de milhares 2 2 2 4 2 2 9" xfId="34573"/>
    <cellStyle name="Separador de milhares 2 2 2 4 2 3" xfId="8075"/>
    <cellStyle name="Separador de milhares 2 2 2 4 2 3 2" xfId="12996"/>
    <cellStyle name="Separador de milhares 2 2 2 4 2 3 2 2" xfId="48121"/>
    <cellStyle name="Separador de milhares 2 2 2 4 2 3 3" xfId="20747"/>
    <cellStyle name="Separador de milhares 2 2 2 4 2 3 4" xfId="28875"/>
    <cellStyle name="Separador de milhares 2 2 2 4 2 3 5" xfId="37016"/>
    <cellStyle name="Separador de milhares 2 2 2 4 2 3 6" xfId="59373"/>
    <cellStyle name="Separador de milhares 2 2 2 4 2 4" xfId="8076"/>
    <cellStyle name="Separador de milhares 2 2 2 4 2 4 2" xfId="14474"/>
    <cellStyle name="Separador de milhares 2 2 2 4 2 4 2 2" xfId="49599"/>
    <cellStyle name="Separador de milhares 2 2 2 4 2 4 3" xfId="22367"/>
    <cellStyle name="Separador de milhares 2 2 2 4 2 4 4" xfId="30495"/>
    <cellStyle name="Separador de milhares 2 2 2 4 2 4 5" xfId="38636"/>
    <cellStyle name="Separador de milhares 2 2 2 4 2 4 6" xfId="59374"/>
    <cellStyle name="Separador de milhares 2 2 2 4 2 5" xfId="8077"/>
    <cellStyle name="Separador de milhares 2 2 2 4 2 5 2" xfId="15966"/>
    <cellStyle name="Separador de milhares 2 2 2 4 2 5 2 2" xfId="51091"/>
    <cellStyle name="Separador de milhares 2 2 2 4 2 5 3" xfId="23991"/>
    <cellStyle name="Separador de milhares 2 2 2 4 2 5 4" xfId="32119"/>
    <cellStyle name="Separador de milhares 2 2 2 4 2 5 5" xfId="40260"/>
    <cellStyle name="Separador de milhares 2 2 2 4 2 5 6" xfId="59375"/>
    <cellStyle name="Separador de milhares 2 2 2 4 2 6" xfId="8078"/>
    <cellStyle name="Separador de milhares 2 2 2 4 2 6 2" xfId="11498"/>
    <cellStyle name="Separador de milhares 2 2 2 4 2 6 2 2" xfId="46635"/>
    <cellStyle name="Separador de milhares 2 2 2 4 2 6 3" xfId="19131"/>
    <cellStyle name="Separador de milhares 2 2 2 4 2 6 4" xfId="27259"/>
    <cellStyle name="Separador de milhares 2 2 2 4 2 6 5" xfId="35400"/>
    <cellStyle name="Separador de milhares 2 2 2 4 2 6 6" xfId="59376"/>
    <cellStyle name="Separador de milhares 2 2 2 4 2 7" xfId="9954"/>
    <cellStyle name="Separador de milhares 2 2 2 4 2 7 2" xfId="45143"/>
    <cellStyle name="Separador de milhares 2 2 2 4 2 8" xfId="17495"/>
    <cellStyle name="Separador de milhares 2 2 2 4 2 9" xfId="25623"/>
    <cellStyle name="Separador de milhares 2 2 2 4 3" xfId="8079"/>
    <cellStyle name="Separador de milhares 2 2 2 4 3 10" xfId="59377"/>
    <cellStyle name="Separador de milhares 2 2 2 4 3 2" xfId="8080"/>
    <cellStyle name="Separador de milhares 2 2 2 4 3 2 2" xfId="13459"/>
    <cellStyle name="Separador de milhares 2 2 2 4 3 2 2 2" xfId="48584"/>
    <cellStyle name="Separador de milhares 2 2 2 4 3 2 3" xfId="21257"/>
    <cellStyle name="Separador de milhares 2 2 2 4 3 2 4" xfId="29385"/>
    <cellStyle name="Separador de milhares 2 2 2 4 3 2 5" xfId="37526"/>
    <cellStyle name="Separador de milhares 2 2 2 4 3 2 6" xfId="59378"/>
    <cellStyle name="Separador de milhares 2 2 2 4 3 3" xfId="8081"/>
    <cellStyle name="Separador de milhares 2 2 2 4 3 3 2" xfId="14942"/>
    <cellStyle name="Separador de milhares 2 2 2 4 3 3 2 2" xfId="50067"/>
    <cellStyle name="Separador de milhares 2 2 2 4 3 3 3" xfId="22877"/>
    <cellStyle name="Separador de milhares 2 2 2 4 3 3 4" xfId="31005"/>
    <cellStyle name="Separador de milhares 2 2 2 4 3 3 5" xfId="39146"/>
    <cellStyle name="Separador de milhares 2 2 2 4 3 3 6" xfId="59379"/>
    <cellStyle name="Separador de milhares 2 2 2 4 3 4" xfId="8082"/>
    <cellStyle name="Separador de milhares 2 2 2 4 3 4 2" xfId="16434"/>
    <cellStyle name="Separador de milhares 2 2 2 4 3 4 2 2" xfId="51559"/>
    <cellStyle name="Separador de milhares 2 2 2 4 3 4 3" xfId="24501"/>
    <cellStyle name="Separador de milhares 2 2 2 4 3 4 4" xfId="32629"/>
    <cellStyle name="Separador de milhares 2 2 2 4 3 4 5" xfId="40770"/>
    <cellStyle name="Separador de milhares 2 2 2 4 3 4 6" xfId="59380"/>
    <cellStyle name="Separador de milhares 2 2 2 4 3 5" xfId="8083"/>
    <cellStyle name="Separador de milhares 2 2 2 4 3 5 2" xfId="12005"/>
    <cellStyle name="Separador de milhares 2 2 2 4 3 5 2 2" xfId="47136"/>
    <cellStyle name="Separador de milhares 2 2 2 4 3 5 3" xfId="19678"/>
    <cellStyle name="Separador de milhares 2 2 2 4 3 5 4" xfId="27806"/>
    <cellStyle name="Separador de milhares 2 2 2 4 3 5 5" xfId="35947"/>
    <cellStyle name="Separador de milhares 2 2 2 4 3 5 6" xfId="59381"/>
    <cellStyle name="Separador de milhares 2 2 2 4 3 6" xfId="10450"/>
    <cellStyle name="Separador de milhares 2 2 2 4 3 6 2" xfId="45603"/>
    <cellStyle name="Separador de milhares 2 2 2 4 3 7" xfId="18005"/>
    <cellStyle name="Separador de milhares 2 2 2 4 3 8" xfId="26133"/>
    <cellStyle name="Separador de milhares 2 2 2 4 3 9" xfId="34274"/>
    <cellStyle name="Separador de milhares 2 2 2 4 4" xfId="8084"/>
    <cellStyle name="Separador de milhares 2 2 2 4 4 2" xfId="12721"/>
    <cellStyle name="Separador de milhares 2 2 2 4 4 2 2" xfId="47846"/>
    <cellStyle name="Separador de milhares 2 2 2 4 4 3" xfId="20448"/>
    <cellStyle name="Separador de milhares 2 2 2 4 4 4" xfId="28576"/>
    <cellStyle name="Separador de milhares 2 2 2 4 4 5" xfId="36717"/>
    <cellStyle name="Separador de milhares 2 2 2 4 4 6" xfId="59382"/>
    <cellStyle name="Separador de milhares 2 2 2 4 5" xfId="8085"/>
    <cellStyle name="Separador de milhares 2 2 2 4 5 2" xfId="14199"/>
    <cellStyle name="Separador de milhares 2 2 2 4 5 2 2" xfId="49324"/>
    <cellStyle name="Separador de milhares 2 2 2 4 5 3" xfId="22068"/>
    <cellStyle name="Separador de milhares 2 2 2 4 5 4" xfId="30196"/>
    <cellStyle name="Separador de milhares 2 2 2 4 5 5" xfId="38337"/>
    <cellStyle name="Separador de milhares 2 2 2 4 5 6" xfId="59383"/>
    <cellStyle name="Separador de milhares 2 2 2 4 6" xfId="8086"/>
    <cellStyle name="Separador de milhares 2 2 2 4 6 2" xfId="15691"/>
    <cellStyle name="Separador de milhares 2 2 2 4 6 2 2" xfId="50816"/>
    <cellStyle name="Separador de milhares 2 2 2 4 6 3" xfId="23692"/>
    <cellStyle name="Separador de milhares 2 2 2 4 6 4" xfId="31820"/>
    <cellStyle name="Separador de milhares 2 2 2 4 6 5" xfId="39961"/>
    <cellStyle name="Separador de milhares 2 2 2 4 6 6" xfId="59384"/>
    <cellStyle name="Separador de milhares 2 2 2 4 7" xfId="8087"/>
    <cellStyle name="Separador de milhares 2 2 2 4 7 2" xfId="11231"/>
    <cellStyle name="Separador de milhares 2 2 2 4 7 2 2" xfId="46370"/>
    <cellStyle name="Separador de milhares 2 2 2 4 7 3" xfId="18844"/>
    <cellStyle name="Separador de milhares 2 2 2 4 7 4" xfId="26972"/>
    <cellStyle name="Separador de milhares 2 2 2 4 7 5" xfId="35113"/>
    <cellStyle name="Separador de milhares 2 2 2 4 7 6" xfId="59385"/>
    <cellStyle name="Separador de milhares 2 2 2 4 8" xfId="9587"/>
    <cellStyle name="Separador de milhares 2 2 2 4 8 2" xfId="44869"/>
    <cellStyle name="Separador de milhares 2 2 2 4 9" xfId="17196"/>
    <cellStyle name="Separador de milhares 2 2 2 5" xfId="8088"/>
    <cellStyle name="Separador de milhares 2 2 2 5 10" xfId="33697"/>
    <cellStyle name="Separador de milhares 2 2 2 5 11" xfId="59386"/>
    <cellStyle name="Separador de milhares 2 2 2 5 2" xfId="8089"/>
    <cellStyle name="Separador de milhares 2 2 2 5 2 10" xfId="59387"/>
    <cellStyle name="Separador de milhares 2 2 2 5 2 2" xfId="8090"/>
    <cellStyle name="Separador de milhares 2 2 2 5 2 2 2" xfId="13662"/>
    <cellStyle name="Separador de milhares 2 2 2 5 2 2 2 2" xfId="48787"/>
    <cellStyle name="Separador de milhares 2 2 2 5 2 2 3" xfId="21489"/>
    <cellStyle name="Separador de milhares 2 2 2 5 2 2 4" xfId="29617"/>
    <cellStyle name="Separador de milhares 2 2 2 5 2 2 5" xfId="37758"/>
    <cellStyle name="Separador de milhares 2 2 2 5 2 2 6" xfId="59388"/>
    <cellStyle name="Separador de milhares 2 2 2 5 2 3" xfId="8091"/>
    <cellStyle name="Separador de milhares 2 2 2 5 2 3 2" xfId="15150"/>
    <cellStyle name="Separador de milhares 2 2 2 5 2 3 2 2" xfId="50275"/>
    <cellStyle name="Separador de milhares 2 2 2 5 2 3 3" xfId="23109"/>
    <cellStyle name="Separador de milhares 2 2 2 5 2 3 4" xfId="31237"/>
    <cellStyle name="Separador de milhares 2 2 2 5 2 3 5" xfId="39378"/>
    <cellStyle name="Separador de milhares 2 2 2 5 2 3 6" xfId="59389"/>
    <cellStyle name="Separador de milhares 2 2 2 5 2 4" xfId="8092"/>
    <cellStyle name="Separador de milhares 2 2 2 5 2 4 2" xfId="16642"/>
    <cellStyle name="Separador de milhares 2 2 2 5 2 4 2 2" xfId="51767"/>
    <cellStyle name="Separador de milhares 2 2 2 5 2 4 3" xfId="24733"/>
    <cellStyle name="Separador de milhares 2 2 2 5 2 4 4" xfId="32861"/>
    <cellStyle name="Separador de milhares 2 2 2 5 2 4 5" xfId="41002"/>
    <cellStyle name="Separador de milhares 2 2 2 5 2 4 6" xfId="59390"/>
    <cellStyle name="Separador de milhares 2 2 2 5 2 5" xfId="8093"/>
    <cellStyle name="Separador de milhares 2 2 2 5 2 5 2" xfId="12188"/>
    <cellStyle name="Separador de milhares 2 2 2 5 2 5 2 2" xfId="47313"/>
    <cellStyle name="Separador de milhares 2 2 2 5 2 5 3" xfId="19873"/>
    <cellStyle name="Separador de milhares 2 2 2 5 2 5 4" xfId="28001"/>
    <cellStyle name="Separador de milhares 2 2 2 5 2 5 5" xfId="36142"/>
    <cellStyle name="Separador de milhares 2 2 2 5 2 5 6" xfId="59391"/>
    <cellStyle name="Separador de milhares 2 2 2 5 2 6" xfId="10658"/>
    <cellStyle name="Separador de milhares 2 2 2 5 2 6 2" xfId="45811"/>
    <cellStyle name="Separador de milhares 2 2 2 5 2 7" xfId="18237"/>
    <cellStyle name="Separador de milhares 2 2 2 5 2 8" xfId="26365"/>
    <cellStyle name="Separador de milhares 2 2 2 5 2 9" xfId="34506"/>
    <cellStyle name="Separador de milhares 2 2 2 5 3" xfId="8094"/>
    <cellStyle name="Separador de milhares 2 2 2 5 3 2" xfId="12929"/>
    <cellStyle name="Separador de milhares 2 2 2 5 3 2 2" xfId="48054"/>
    <cellStyle name="Separador de milhares 2 2 2 5 3 3" xfId="20680"/>
    <cellStyle name="Separador de milhares 2 2 2 5 3 4" xfId="28808"/>
    <cellStyle name="Separador de milhares 2 2 2 5 3 5" xfId="36949"/>
    <cellStyle name="Separador de milhares 2 2 2 5 3 6" xfId="59392"/>
    <cellStyle name="Separador de milhares 2 2 2 5 4" xfId="8095"/>
    <cellStyle name="Separador de milhares 2 2 2 5 4 2" xfId="14407"/>
    <cellStyle name="Separador de milhares 2 2 2 5 4 2 2" xfId="49532"/>
    <cellStyle name="Separador de milhares 2 2 2 5 4 3" xfId="22300"/>
    <cellStyle name="Separador de milhares 2 2 2 5 4 4" xfId="30428"/>
    <cellStyle name="Separador de milhares 2 2 2 5 4 5" xfId="38569"/>
    <cellStyle name="Separador de milhares 2 2 2 5 4 6" xfId="59393"/>
    <cellStyle name="Separador de milhares 2 2 2 5 5" xfId="8096"/>
    <cellStyle name="Separador de milhares 2 2 2 5 5 2" xfId="15899"/>
    <cellStyle name="Separador de milhares 2 2 2 5 5 2 2" xfId="51024"/>
    <cellStyle name="Separador de milhares 2 2 2 5 5 3" xfId="23924"/>
    <cellStyle name="Separador de milhares 2 2 2 5 5 4" xfId="32052"/>
    <cellStyle name="Separador de milhares 2 2 2 5 5 5" xfId="40193"/>
    <cellStyle name="Separador de milhares 2 2 2 5 5 6" xfId="59394"/>
    <cellStyle name="Separador de milhares 2 2 2 5 6" xfId="8097"/>
    <cellStyle name="Separador de milhares 2 2 2 5 6 2" xfId="11431"/>
    <cellStyle name="Separador de milhares 2 2 2 5 6 2 2" xfId="46568"/>
    <cellStyle name="Separador de milhares 2 2 2 5 6 3" xfId="19064"/>
    <cellStyle name="Separador de milhares 2 2 2 5 6 4" xfId="27192"/>
    <cellStyle name="Separador de milhares 2 2 2 5 6 5" xfId="35333"/>
    <cellStyle name="Separador de milhares 2 2 2 5 6 6" xfId="59395"/>
    <cellStyle name="Separador de milhares 2 2 2 5 7" xfId="9869"/>
    <cellStyle name="Separador de milhares 2 2 2 5 7 2" xfId="45076"/>
    <cellStyle name="Separador de milhares 2 2 2 5 8" xfId="17428"/>
    <cellStyle name="Separador de milhares 2 2 2 5 9" xfId="25556"/>
    <cellStyle name="Separador de milhares 2 2 2 6" xfId="8098"/>
    <cellStyle name="Separador de milhares 2 2 2 6 10" xfId="33718"/>
    <cellStyle name="Separador de milhares 2 2 2 6 11" xfId="59396"/>
    <cellStyle name="Separador de milhares 2 2 2 6 2" xfId="8099"/>
    <cellStyle name="Separador de milhares 2 2 2 6 2 10" xfId="59397"/>
    <cellStyle name="Separador de milhares 2 2 2 6 2 2" xfId="8100"/>
    <cellStyle name="Separador de milhares 2 2 2 6 2 2 2" xfId="13683"/>
    <cellStyle name="Separador de milhares 2 2 2 6 2 2 2 2" xfId="48808"/>
    <cellStyle name="Separador de milhares 2 2 2 6 2 2 3" xfId="21510"/>
    <cellStyle name="Separador de milhares 2 2 2 6 2 2 4" xfId="29638"/>
    <cellStyle name="Separador de milhares 2 2 2 6 2 2 5" xfId="37779"/>
    <cellStyle name="Separador de milhares 2 2 2 6 2 2 6" xfId="59398"/>
    <cellStyle name="Separador de milhares 2 2 2 6 2 3" xfId="8101"/>
    <cellStyle name="Separador de milhares 2 2 2 6 2 3 2" xfId="15171"/>
    <cellStyle name="Separador de milhares 2 2 2 6 2 3 2 2" xfId="50296"/>
    <cellStyle name="Separador de milhares 2 2 2 6 2 3 3" xfId="23130"/>
    <cellStyle name="Separador de milhares 2 2 2 6 2 3 4" xfId="31258"/>
    <cellStyle name="Separador de milhares 2 2 2 6 2 3 5" xfId="39399"/>
    <cellStyle name="Separador de milhares 2 2 2 6 2 3 6" xfId="59399"/>
    <cellStyle name="Separador de milhares 2 2 2 6 2 4" xfId="8102"/>
    <cellStyle name="Separador de milhares 2 2 2 6 2 4 2" xfId="16663"/>
    <cellStyle name="Separador de milhares 2 2 2 6 2 4 2 2" xfId="51788"/>
    <cellStyle name="Separador de milhares 2 2 2 6 2 4 3" xfId="24754"/>
    <cellStyle name="Separador de milhares 2 2 2 6 2 4 4" xfId="32882"/>
    <cellStyle name="Separador de milhares 2 2 2 6 2 4 5" xfId="41023"/>
    <cellStyle name="Separador de milhares 2 2 2 6 2 4 6" xfId="59400"/>
    <cellStyle name="Separador de milhares 2 2 2 6 2 5" xfId="8103"/>
    <cellStyle name="Separador de milhares 2 2 2 6 2 5 2" xfId="12209"/>
    <cellStyle name="Separador de milhares 2 2 2 6 2 5 2 2" xfId="47334"/>
    <cellStyle name="Separador de milhares 2 2 2 6 2 5 3" xfId="19894"/>
    <cellStyle name="Separador de milhares 2 2 2 6 2 5 4" xfId="28022"/>
    <cellStyle name="Separador de milhares 2 2 2 6 2 5 5" xfId="36163"/>
    <cellStyle name="Separador de milhares 2 2 2 6 2 5 6" xfId="59401"/>
    <cellStyle name="Separador de milhares 2 2 2 6 2 6" xfId="10679"/>
    <cellStyle name="Separador de milhares 2 2 2 6 2 6 2" xfId="45832"/>
    <cellStyle name="Separador de milhares 2 2 2 6 2 7" xfId="18258"/>
    <cellStyle name="Separador de milhares 2 2 2 6 2 8" xfId="26386"/>
    <cellStyle name="Separador de milhares 2 2 2 6 2 9" xfId="34527"/>
    <cellStyle name="Separador de milhares 2 2 2 6 3" xfId="8104"/>
    <cellStyle name="Separador de milhares 2 2 2 6 3 2" xfId="12950"/>
    <cellStyle name="Separador de milhares 2 2 2 6 3 2 2" xfId="48075"/>
    <cellStyle name="Separador de milhares 2 2 2 6 3 3" xfId="20701"/>
    <cellStyle name="Separador de milhares 2 2 2 6 3 4" xfId="28829"/>
    <cellStyle name="Separador de milhares 2 2 2 6 3 5" xfId="36970"/>
    <cellStyle name="Separador de milhares 2 2 2 6 3 6" xfId="59402"/>
    <cellStyle name="Separador de milhares 2 2 2 6 4" xfId="8105"/>
    <cellStyle name="Separador de milhares 2 2 2 6 4 2" xfId="14428"/>
    <cellStyle name="Separador de milhares 2 2 2 6 4 2 2" xfId="49553"/>
    <cellStyle name="Separador de milhares 2 2 2 6 4 3" xfId="22321"/>
    <cellStyle name="Separador de milhares 2 2 2 6 4 4" xfId="30449"/>
    <cellStyle name="Separador de milhares 2 2 2 6 4 5" xfId="38590"/>
    <cellStyle name="Separador de milhares 2 2 2 6 4 6" xfId="59403"/>
    <cellStyle name="Separador de milhares 2 2 2 6 5" xfId="8106"/>
    <cellStyle name="Separador de milhares 2 2 2 6 5 2" xfId="15920"/>
    <cellStyle name="Separador de milhares 2 2 2 6 5 2 2" xfId="51045"/>
    <cellStyle name="Separador de milhares 2 2 2 6 5 3" xfId="23945"/>
    <cellStyle name="Separador de milhares 2 2 2 6 5 4" xfId="32073"/>
    <cellStyle name="Separador de milhares 2 2 2 6 5 5" xfId="40214"/>
    <cellStyle name="Separador de milhares 2 2 2 6 5 6" xfId="59404"/>
    <cellStyle name="Separador de milhares 2 2 2 6 6" xfId="8107"/>
    <cellStyle name="Separador de milhares 2 2 2 6 6 2" xfId="11452"/>
    <cellStyle name="Separador de milhares 2 2 2 6 6 2 2" xfId="46589"/>
    <cellStyle name="Separador de milhares 2 2 2 6 6 3" xfId="19085"/>
    <cellStyle name="Separador de milhares 2 2 2 6 6 4" xfId="27213"/>
    <cellStyle name="Separador de milhares 2 2 2 6 6 5" xfId="35354"/>
    <cellStyle name="Separador de milhares 2 2 2 6 6 6" xfId="59405"/>
    <cellStyle name="Separador de milhares 2 2 2 6 7" xfId="9906"/>
    <cellStyle name="Separador de milhares 2 2 2 6 7 2" xfId="45097"/>
    <cellStyle name="Separador de milhares 2 2 2 6 8" xfId="17449"/>
    <cellStyle name="Separador de milhares 2 2 2 6 9" xfId="25577"/>
    <cellStyle name="Separador de milhares 2 2 2 7" xfId="8108"/>
    <cellStyle name="Separador de milhares 2 2 2 7 10" xfId="34073"/>
    <cellStyle name="Separador de milhares 2 2 2 7 11" xfId="59406"/>
    <cellStyle name="Separador de milhares 2 2 2 7 2" xfId="8109"/>
    <cellStyle name="Separador de milhares 2 2 2 7 2 10" xfId="59407"/>
    <cellStyle name="Separador de milhares 2 2 2 7 2 2" xfId="8110"/>
    <cellStyle name="Separador de milhares 2 2 2 7 2 2 2" xfId="14008"/>
    <cellStyle name="Separador de milhares 2 2 2 7 2 2 2 2" xfId="49133"/>
    <cellStyle name="Separador de milhares 2 2 2 7 2 2 3" xfId="21865"/>
    <cellStyle name="Separador de milhares 2 2 2 7 2 2 4" xfId="29993"/>
    <cellStyle name="Separador de milhares 2 2 2 7 2 2 5" xfId="38134"/>
    <cellStyle name="Separador de milhares 2 2 2 7 2 2 6" xfId="59408"/>
    <cellStyle name="Separador de milhares 2 2 2 7 2 3" xfId="8111"/>
    <cellStyle name="Separador de milhares 2 2 2 7 2 3 2" xfId="15496"/>
    <cellStyle name="Separador de milhares 2 2 2 7 2 3 2 2" xfId="50621"/>
    <cellStyle name="Separador de milhares 2 2 2 7 2 3 3" xfId="23485"/>
    <cellStyle name="Separador de milhares 2 2 2 7 2 3 4" xfId="31613"/>
    <cellStyle name="Separador de milhares 2 2 2 7 2 3 5" xfId="39754"/>
    <cellStyle name="Separador de milhares 2 2 2 7 2 3 6" xfId="59409"/>
    <cellStyle name="Separador de milhares 2 2 2 7 2 4" xfId="8112"/>
    <cellStyle name="Separador de milhares 2 2 2 7 2 4 2" xfId="16988"/>
    <cellStyle name="Separador de milhares 2 2 2 7 2 4 2 2" xfId="52113"/>
    <cellStyle name="Separador de milhares 2 2 2 7 2 4 3" xfId="25109"/>
    <cellStyle name="Separador de milhares 2 2 2 7 2 4 4" xfId="33237"/>
    <cellStyle name="Separador de milhares 2 2 2 7 2 4 5" xfId="41378"/>
    <cellStyle name="Separador de milhares 2 2 2 7 2 4 6" xfId="59410"/>
    <cellStyle name="Separador de milhares 2 2 2 7 2 5" xfId="8113"/>
    <cellStyle name="Separador de milhares 2 2 2 7 2 5 2" xfId="12534"/>
    <cellStyle name="Separador de milhares 2 2 2 7 2 5 2 2" xfId="47659"/>
    <cellStyle name="Separador de milhares 2 2 2 7 2 5 3" xfId="20249"/>
    <cellStyle name="Separador de milhares 2 2 2 7 2 5 4" xfId="28377"/>
    <cellStyle name="Separador de milhares 2 2 2 7 2 5 5" xfId="36518"/>
    <cellStyle name="Separador de milhares 2 2 2 7 2 5 6" xfId="59411"/>
    <cellStyle name="Separador de milhares 2 2 2 7 2 6" xfId="11004"/>
    <cellStyle name="Separador de milhares 2 2 2 7 2 6 2" xfId="46157"/>
    <cellStyle name="Separador de milhares 2 2 2 7 2 7" xfId="18613"/>
    <cellStyle name="Separador de milhares 2 2 2 7 2 8" xfId="26741"/>
    <cellStyle name="Separador de milhares 2 2 2 7 2 9" xfId="34882"/>
    <cellStyle name="Separador de milhares 2 2 2 7 3" xfId="8114"/>
    <cellStyle name="Separador de milhares 2 2 2 7 3 2" xfId="13270"/>
    <cellStyle name="Separador de milhares 2 2 2 7 3 2 2" xfId="48395"/>
    <cellStyle name="Separador de milhares 2 2 2 7 3 3" xfId="21056"/>
    <cellStyle name="Separador de milhares 2 2 2 7 3 4" xfId="29184"/>
    <cellStyle name="Separador de milhares 2 2 2 7 3 5" xfId="37325"/>
    <cellStyle name="Separador de milhares 2 2 2 7 3 6" xfId="59412"/>
    <cellStyle name="Separador de milhares 2 2 2 7 4" xfId="8115"/>
    <cellStyle name="Separador de milhares 2 2 2 7 4 2" xfId="14753"/>
    <cellStyle name="Separador de milhares 2 2 2 7 4 2 2" xfId="49878"/>
    <cellStyle name="Separador de milhares 2 2 2 7 4 3" xfId="22676"/>
    <cellStyle name="Separador de milhares 2 2 2 7 4 4" xfId="30804"/>
    <cellStyle name="Separador de milhares 2 2 2 7 4 5" xfId="38945"/>
    <cellStyle name="Separador de milhares 2 2 2 7 4 6" xfId="59413"/>
    <cellStyle name="Separador de milhares 2 2 2 7 5" xfId="8116"/>
    <cellStyle name="Separador de milhares 2 2 2 7 5 2" xfId="16245"/>
    <cellStyle name="Separador de milhares 2 2 2 7 5 2 2" xfId="51370"/>
    <cellStyle name="Separador de milhares 2 2 2 7 5 3" xfId="24300"/>
    <cellStyle name="Separador de milhares 2 2 2 7 5 4" xfId="32428"/>
    <cellStyle name="Separador de milhares 2 2 2 7 5 5" xfId="40569"/>
    <cellStyle name="Separador de milhares 2 2 2 7 5 6" xfId="59414"/>
    <cellStyle name="Separador de milhares 2 2 2 7 6" xfId="8117"/>
    <cellStyle name="Separador de milhares 2 2 2 7 6 2" xfId="11777"/>
    <cellStyle name="Separador de milhares 2 2 2 7 6 2 2" xfId="46914"/>
    <cellStyle name="Separador de milhares 2 2 2 7 6 3" xfId="19440"/>
    <cellStyle name="Separador de milhares 2 2 2 7 6 4" xfId="27568"/>
    <cellStyle name="Separador de milhares 2 2 2 7 6 5" xfId="35709"/>
    <cellStyle name="Separador de milhares 2 2 2 7 6 6" xfId="59415"/>
    <cellStyle name="Separador de milhares 2 2 2 7 7" xfId="10254"/>
    <cellStyle name="Separador de milhares 2 2 2 7 7 2" xfId="45420"/>
    <cellStyle name="Separador de milhares 2 2 2 7 8" xfId="17804"/>
    <cellStyle name="Separador de milhares 2 2 2 7 9" xfId="25932"/>
    <cellStyle name="Separador de milhares 2 2 2 8" xfId="8118"/>
    <cellStyle name="Separador de milhares 2 2 2 8 10" xfId="34133"/>
    <cellStyle name="Separador de milhares 2 2 2 8 11" xfId="59416"/>
    <cellStyle name="Separador de milhares 2 2 2 8 2" xfId="8119"/>
    <cellStyle name="Separador de milhares 2 2 2 8 2 10" xfId="59417"/>
    <cellStyle name="Separador de milhares 2 2 2 8 2 2" xfId="8120"/>
    <cellStyle name="Separador de milhares 2 2 2 8 2 2 2" xfId="14062"/>
    <cellStyle name="Separador de milhares 2 2 2 8 2 2 2 2" xfId="49187"/>
    <cellStyle name="Separador de milhares 2 2 2 8 2 2 3" xfId="21925"/>
    <cellStyle name="Separador de milhares 2 2 2 8 2 2 4" xfId="30053"/>
    <cellStyle name="Separador de milhares 2 2 2 8 2 2 5" xfId="38194"/>
    <cellStyle name="Separador de milhares 2 2 2 8 2 2 6" xfId="59418"/>
    <cellStyle name="Separador de milhares 2 2 2 8 2 3" xfId="8121"/>
    <cellStyle name="Separador de milhares 2 2 2 8 2 3 2" xfId="15550"/>
    <cellStyle name="Separador de milhares 2 2 2 8 2 3 2 2" xfId="50675"/>
    <cellStyle name="Separador de milhares 2 2 2 8 2 3 3" xfId="23545"/>
    <cellStyle name="Separador de milhares 2 2 2 8 2 3 4" xfId="31673"/>
    <cellStyle name="Separador de milhares 2 2 2 8 2 3 5" xfId="39814"/>
    <cellStyle name="Separador de milhares 2 2 2 8 2 3 6" xfId="59419"/>
    <cellStyle name="Separador de milhares 2 2 2 8 2 4" xfId="8122"/>
    <cellStyle name="Separador de milhares 2 2 2 8 2 4 2" xfId="17042"/>
    <cellStyle name="Separador de milhares 2 2 2 8 2 4 2 2" xfId="52167"/>
    <cellStyle name="Separador de milhares 2 2 2 8 2 4 3" xfId="25169"/>
    <cellStyle name="Separador de milhares 2 2 2 8 2 4 4" xfId="33297"/>
    <cellStyle name="Separador de milhares 2 2 2 8 2 4 5" xfId="41438"/>
    <cellStyle name="Separador de milhares 2 2 2 8 2 4 6" xfId="59420"/>
    <cellStyle name="Separador de milhares 2 2 2 8 2 5" xfId="8123"/>
    <cellStyle name="Separador de milhares 2 2 2 8 2 5 2" xfId="12588"/>
    <cellStyle name="Separador de milhares 2 2 2 8 2 5 2 2" xfId="47713"/>
    <cellStyle name="Separador de milhares 2 2 2 8 2 5 3" xfId="20309"/>
    <cellStyle name="Separador de milhares 2 2 2 8 2 5 4" xfId="28437"/>
    <cellStyle name="Separador de milhares 2 2 2 8 2 5 5" xfId="36578"/>
    <cellStyle name="Separador de milhares 2 2 2 8 2 5 6" xfId="59421"/>
    <cellStyle name="Separador de milhares 2 2 2 8 2 6" xfId="11058"/>
    <cellStyle name="Separador de milhares 2 2 2 8 2 6 2" xfId="46211"/>
    <cellStyle name="Separador de milhares 2 2 2 8 2 7" xfId="18673"/>
    <cellStyle name="Separador de milhares 2 2 2 8 2 8" xfId="26801"/>
    <cellStyle name="Separador de milhares 2 2 2 8 2 9" xfId="34942"/>
    <cellStyle name="Separador de milhares 2 2 2 8 3" xfId="8124"/>
    <cellStyle name="Separador de milhares 2 2 2 8 3 2" xfId="13324"/>
    <cellStyle name="Separador de milhares 2 2 2 8 3 2 2" xfId="48449"/>
    <cellStyle name="Separador de milhares 2 2 2 8 3 3" xfId="21116"/>
    <cellStyle name="Separador de milhares 2 2 2 8 3 4" xfId="29244"/>
    <cellStyle name="Separador de milhares 2 2 2 8 3 5" xfId="37385"/>
    <cellStyle name="Separador de milhares 2 2 2 8 3 6" xfId="59422"/>
    <cellStyle name="Separador de milhares 2 2 2 8 4" xfId="8125"/>
    <cellStyle name="Separador de milhares 2 2 2 8 4 2" xfId="14807"/>
    <cellStyle name="Separador de milhares 2 2 2 8 4 2 2" xfId="49932"/>
    <cellStyle name="Separador de milhares 2 2 2 8 4 3" xfId="22736"/>
    <cellStyle name="Separador de milhares 2 2 2 8 4 4" xfId="30864"/>
    <cellStyle name="Separador de milhares 2 2 2 8 4 5" xfId="39005"/>
    <cellStyle name="Separador de milhares 2 2 2 8 4 6" xfId="59423"/>
    <cellStyle name="Separador de milhares 2 2 2 8 5" xfId="8126"/>
    <cellStyle name="Separador de milhares 2 2 2 8 5 2" xfId="16299"/>
    <cellStyle name="Separador de milhares 2 2 2 8 5 2 2" xfId="51424"/>
    <cellStyle name="Separador de milhares 2 2 2 8 5 3" xfId="24360"/>
    <cellStyle name="Separador de milhares 2 2 2 8 5 4" xfId="32488"/>
    <cellStyle name="Separador de milhares 2 2 2 8 5 5" xfId="40629"/>
    <cellStyle name="Separador de milhares 2 2 2 8 5 6" xfId="59424"/>
    <cellStyle name="Separador de milhares 2 2 2 8 6" xfId="8127"/>
    <cellStyle name="Separador de milhares 2 2 2 8 6 2" xfId="11831"/>
    <cellStyle name="Separador de milhares 2 2 2 8 6 2 2" xfId="46968"/>
    <cellStyle name="Separador de milhares 2 2 2 8 6 3" xfId="19500"/>
    <cellStyle name="Separador de milhares 2 2 2 8 6 4" xfId="27628"/>
    <cellStyle name="Separador de milhares 2 2 2 8 6 5" xfId="35769"/>
    <cellStyle name="Separador de milhares 2 2 2 8 6 6" xfId="59425"/>
    <cellStyle name="Separador de milhares 2 2 2 8 7" xfId="10313"/>
    <cellStyle name="Separador de milhares 2 2 2 8 7 2" xfId="45474"/>
    <cellStyle name="Separador de milhares 2 2 2 8 8" xfId="17864"/>
    <cellStyle name="Separador de milhares 2 2 2 8 9" xfId="25992"/>
    <cellStyle name="Separador de milhares 2 2 2 9" xfId="8128"/>
    <cellStyle name="Separador de milhares 2 2 2 9 10" xfId="34200"/>
    <cellStyle name="Separador de milhares 2 2 2 9 11" xfId="59426"/>
    <cellStyle name="Separador de milhares 2 2 2 9 2" xfId="8129"/>
    <cellStyle name="Separador de milhares 2 2 2 9 2 10" xfId="59427"/>
    <cellStyle name="Separador de milhares 2 2 2 9 2 2" xfId="8130"/>
    <cellStyle name="Separador de milhares 2 2 2 9 2 2 2" xfId="14123"/>
    <cellStyle name="Separador de milhares 2 2 2 9 2 2 2 2" xfId="49248"/>
    <cellStyle name="Separador de milhares 2 2 2 9 2 2 3" xfId="21992"/>
    <cellStyle name="Separador de milhares 2 2 2 9 2 2 4" xfId="30120"/>
    <cellStyle name="Separador de milhares 2 2 2 9 2 2 5" xfId="38261"/>
    <cellStyle name="Separador de milhares 2 2 2 9 2 2 6" xfId="59428"/>
    <cellStyle name="Separador de milhares 2 2 2 9 2 3" xfId="8131"/>
    <cellStyle name="Separador de milhares 2 2 2 9 2 3 2" xfId="15611"/>
    <cellStyle name="Separador de milhares 2 2 2 9 2 3 2 2" xfId="50736"/>
    <cellStyle name="Separador de milhares 2 2 2 9 2 3 3" xfId="23612"/>
    <cellStyle name="Separador de milhares 2 2 2 9 2 3 4" xfId="31740"/>
    <cellStyle name="Separador de milhares 2 2 2 9 2 3 5" xfId="39881"/>
    <cellStyle name="Separador de milhares 2 2 2 9 2 3 6" xfId="59429"/>
    <cellStyle name="Separador de milhares 2 2 2 9 2 4" xfId="8132"/>
    <cellStyle name="Separador de milhares 2 2 2 9 2 4 2" xfId="17103"/>
    <cellStyle name="Separador de milhares 2 2 2 9 2 4 2 2" xfId="52228"/>
    <cellStyle name="Separador de milhares 2 2 2 9 2 4 3" xfId="25236"/>
    <cellStyle name="Separador de milhares 2 2 2 9 2 4 4" xfId="33364"/>
    <cellStyle name="Separador de milhares 2 2 2 9 2 4 5" xfId="41505"/>
    <cellStyle name="Separador de milhares 2 2 2 9 2 4 6" xfId="59430"/>
    <cellStyle name="Separador de milhares 2 2 2 9 2 5" xfId="8133"/>
    <cellStyle name="Separador de milhares 2 2 2 9 2 5 2" xfId="12649"/>
    <cellStyle name="Separador de milhares 2 2 2 9 2 5 2 2" xfId="47774"/>
    <cellStyle name="Separador de milhares 2 2 2 9 2 5 3" xfId="20376"/>
    <cellStyle name="Separador de milhares 2 2 2 9 2 5 4" xfId="28504"/>
    <cellStyle name="Separador de milhares 2 2 2 9 2 5 5" xfId="36645"/>
    <cellStyle name="Separador de milhares 2 2 2 9 2 5 6" xfId="59431"/>
    <cellStyle name="Separador de milhares 2 2 2 9 2 6" xfId="11126"/>
    <cellStyle name="Separador de milhares 2 2 2 9 2 6 2" xfId="46272"/>
    <cellStyle name="Separador de milhares 2 2 2 9 2 7" xfId="18740"/>
    <cellStyle name="Separador de milhares 2 2 2 9 2 8" xfId="26868"/>
    <cellStyle name="Separador de milhares 2 2 2 9 2 9" xfId="35009"/>
    <cellStyle name="Separador de milhares 2 2 2 9 3" xfId="8134"/>
    <cellStyle name="Separador de milhares 2 2 2 9 3 2" xfId="13385"/>
    <cellStyle name="Separador de milhares 2 2 2 9 3 2 2" xfId="48510"/>
    <cellStyle name="Separador de milhares 2 2 2 9 3 3" xfId="21183"/>
    <cellStyle name="Separador de milhares 2 2 2 9 3 4" xfId="29311"/>
    <cellStyle name="Separador de milhares 2 2 2 9 3 5" xfId="37452"/>
    <cellStyle name="Separador de milhares 2 2 2 9 3 6" xfId="59432"/>
    <cellStyle name="Separador de milhares 2 2 2 9 4" xfId="8135"/>
    <cellStyle name="Separador de milhares 2 2 2 9 4 2" xfId="14868"/>
    <cellStyle name="Separador de milhares 2 2 2 9 4 2 2" xfId="49993"/>
    <cellStyle name="Separador de milhares 2 2 2 9 4 3" xfId="22803"/>
    <cellStyle name="Separador de milhares 2 2 2 9 4 4" xfId="30931"/>
    <cellStyle name="Separador de milhares 2 2 2 9 4 5" xfId="39072"/>
    <cellStyle name="Separador de milhares 2 2 2 9 4 6" xfId="59433"/>
    <cellStyle name="Separador de milhares 2 2 2 9 5" xfId="8136"/>
    <cellStyle name="Separador de milhares 2 2 2 9 5 2" xfId="16360"/>
    <cellStyle name="Separador de milhares 2 2 2 9 5 2 2" xfId="51485"/>
    <cellStyle name="Separador de milhares 2 2 2 9 5 3" xfId="24427"/>
    <cellStyle name="Separador de milhares 2 2 2 9 5 4" xfId="32555"/>
    <cellStyle name="Separador de milhares 2 2 2 9 5 5" xfId="40696"/>
    <cellStyle name="Separador de milhares 2 2 2 9 5 6" xfId="59434"/>
    <cellStyle name="Separador de milhares 2 2 2 9 6" xfId="8137"/>
    <cellStyle name="Separador de milhares 2 2 2 9 6 2" xfId="11892"/>
    <cellStyle name="Separador de milhares 2 2 2 9 6 2 2" xfId="47029"/>
    <cellStyle name="Separador de milhares 2 2 2 9 6 3" xfId="19567"/>
    <cellStyle name="Separador de milhares 2 2 2 9 6 4" xfId="27695"/>
    <cellStyle name="Separador de milhares 2 2 2 9 6 5" xfId="35836"/>
    <cellStyle name="Separador de milhares 2 2 2 9 6 6" xfId="59435"/>
    <cellStyle name="Separador de milhares 2 2 2 9 7" xfId="10376"/>
    <cellStyle name="Separador de milhares 2 2 2 9 7 2" xfId="45532"/>
    <cellStyle name="Separador de milhares 2 2 2 9 8" xfId="17931"/>
    <cellStyle name="Separador de milhares 2 2 2 9 9" xfId="26059"/>
    <cellStyle name="Separador de milhares 2 2 20" xfId="33405"/>
    <cellStyle name="Separador de milhares 2 2 21" xfId="59222"/>
    <cellStyle name="Separador de milhares 2 2 22" xfId="60871"/>
    <cellStyle name="Separador de milhares 2 2 3" xfId="372"/>
    <cellStyle name="Separador de milhares 2 2 3 10" xfId="8139"/>
    <cellStyle name="Separador de milhares 2 2 3 10 2" xfId="14159"/>
    <cellStyle name="Separador de milhares 2 2 3 10 2 2" xfId="49284"/>
    <cellStyle name="Separador de milhares 2 2 3 10 3" xfId="22028"/>
    <cellStyle name="Separador de milhares 2 2 3 10 4" xfId="30156"/>
    <cellStyle name="Separador de milhares 2 2 3 10 5" xfId="38297"/>
    <cellStyle name="Separador de milhares 2 2 3 10 6" xfId="59437"/>
    <cellStyle name="Separador de milhares 2 2 3 11" xfId="8140"/>
    <cellStyle name="Separador de milhares 2 2 3 11 2" xfId="15651"/>
    <cellStyle name="Separador de milhares 2 2 3 11 2 2" xfId="50776"/>
    <cellStyle name="Separador de milhares 2 2 3 11 3" xfId="23652"/>
    <cellStyle name="Separador de milhares 2 2 3 11 4" xfId="31780"/>
    <cellStyle name="Separador de milhares 2 2 3 11 5" xfId="39921"/>
    <cellStyle name="Separador de milhares 2 2 3 11 6" xfId="59438"/>
    <cellStyle name="Separador de milhares 2 2 3 12" xfId="8141"/>
    <cellStyle name="Separador de milhares 2 2 3 12 2" xfId="11191"/>
    <cellStyle name="Separador de milhares 2 2 3 12 2 2" xfId="46330"/>
    <cellStyle name="Separador de milhares 2 2 3 12 3" xfId="18804"/>
    <cellStyle name="Separador de milhares 2 2 3 12 4" xfId="26932"/>
    <cellStyle name="Separador de milhares 2 2 3 12 5" xfId="35073"/>
    <cellStyle name="Separador de milhares 2 2 3 12 6" xfId="59439"/>
    <cellStyle name="Separador de milhares 2 2 3 13" xfId="8138"/>
    <cellStyle name="Separador de milhares 2 2 3 14" xfId="2017"/>
    <cellStyle name="Separador de milhares 2 2 3 14 2" xfId="42826"/>
    <cellStyle name="Separador de milhares 2 2 3 15" xfId="17156"/>
    <cellStyle name="Separador de milhares 2 2 3 16" xfId="25284"/>
    <cellStyle name="Separador de milhares 2 2 3 17" xfId="33412"/>
    <cellStyle name="Separador de milhares 2 2 3 18" xfId="59436"/>
    <cellStyle name="Separador de milhares 2 2 3 2" xfId="8142"/>
    <cellStyle name="Separador de milhares 2 2 3 2 10" xfId="25330"/>
    <cellStyle name="Separador de milhares 2 2 3 2 11" xfId="33458"/>
    <cellStyle name="Separador de milhares 2 2 3 2 12" xfId="59440"/>
    <cellStyle name="Separador de milhares 2 2 3 2 2" xfId="8143"/>
    <cellStyle name="Separador de milhares 2 2 3 2 2 10" xfId="33770"/>
    <cellStyle name="Separador de milhares 2 2 3 2 2 11" xfId="59441"/>
    <cellStyle name="Separador de milhares 2 2 3 2 2 2" xfId="8144"/>
    <cellStyle name="Separador de milhares 2 2 3 2 2 2 10" xfId="59442"/>
    <cellStyle name="Separador de milhares 2 2 3 2 2 2 2" xfId="8145"/>
    <cellStyle name="Separador de milhares 2 2 3 2 2 2 2 2" xfId="13735"/>
    <cellStyle name="Separador de milhares 2 2 3 2 2 2 2 2 2" xfId="48860"/>
    <cellStyle name="Separador de milhares 2 2 3 2 2 2 2 3" xfId="21562"/>
    <cellStyle name="Separador de milhares 2 2 3 2 2 2 2 4" xfId="29690"/>
    <cellStyle name="Separador de milhares 2 2 3 2 2 2 2 5" xfId="37831"/>
    <cellStyle name="Separador de milhares 2 2 3 2 2 2 2 6" xfId="59443"/>
    <cellStyle name="Separador de milhares 2 2 3 2 2 2 3" xfId="8146"/>
    <cellStyle name="Separador de milhares 2 2 3 2 2 2 3 2" xfId="15223"/>
    <cellStyle name="Separador de milhares 2 2 3 2 2 2 3 2 2" xfId="50348"/>
    <cellStyle name="Separador de milhares 2 2 3 2 2 2 3 3" xfId="23182"/>
    <cellStyle name="Separador de milhares 2 2 3 2 2 2 3 4" xfId="31310"/>
    <cellStyle name="Separador de milhares 2 2 3 2 2 2 3 5" xfId="39451"/>
    <cellStyle name="Separador de milhares 2 2 3 2 2 2 3 6" xfId="59444"/>
    <cellStyle name="Separador de milhares 2 2 3 2 2 2 4" xfId="8147"/>
    <cellStyle name="Separador de milhares 2 2 3 2 2 2 4 2" xfId="16715"/>
    <cellStyle name="Separador de milhares 2 2 3 2 2 2 4 2 2" xfId="51840"/>
    <cellStyle name="Separador de milhares 2 2 3 2 2 2 4 3" xfId="24806"/>
    <cellStyle name="Separador de milhares 2 2 3 2 2 2 4 4" xfId="32934"/>
    <cellStyle name="Separador de milhares 2 2 3 2 2 2 4 5" xfId="41075"/>
    <cellStyle name="Separador de milhares 2 2 3 2 2 2 4 6" xfId="59445"/>
    <cellStyle name="Separador de milhares 2 2 3 2 2 2 5" xfId="8148"/>
    <cellStyle name="Separador de milhares 2 2 3 2 2 2 5 2" xfId="12261"/>
    <cellStyle name="Separador de milhares 2 2 3 2 2 2 5 2 2" xfId="47386"/>
    <cellStyle name="Separador de milhares 2 2 3 2 2 2 5 3" xfId="19946"/>
    <cellStyle name="Separador de milhares 2 2 3 2 2 2 5 4" xfId="28074"/>
    <cellStyle name="Separador de milhares 2 2 3 2 2 2 5 5" xfId="36215"/>
    <cellStyle name="Separador de milhares 2 2 3 2 2 2 5 6" xfId="59446"/>
    <cellStyle name="Separador de milhares 2 2 3 2 2 2 6" xfId="10731"/>
    <cellStyle name="Separador de milhares 2 2 3 2 2 2 6 2" xfId="45884"/>
    <cellStyle name="Separador de milhares 2 2 3 2 2 2 7" xfId="18310"/>
    <cellStyle name="Separador de milhares 2 2 3 2 2 2 8" xfId="26438"/>
    <cellStyle name="Separador de milhares 2 2 3 2 2 2 9" xfId="34579"/>
    <cellStyle name="Separador de milhares 2 2 3 2 2 3" xfId="8149"/>
    <cellStyle name="Separador de milhares 2 2 3 2 2 3 2" xfId="13002"/>
    <cellStyle name="Separador de milhares 2 2 3 2 2 3 2 2" xfId="48127"/>
    <cellStyle name="Separador de milhares 2 2 3 2 2 3 3" xfId="20753"/>
    <cellStyle name="Separador de milhares 2 2 3 2 2 3 4" xfId="28881"/>
    <cellStyle name="Separador de milhares 2 2 3 2 2 3 5" xfId="37022"/>
    <cellStyle name="Separador de milhares 2 2 3 2 2 3 6" xfId="59447"/>
    <cellStyle name="Separador de milhares 2 2 3 2 2 4" xfId="8150"/>
    <cellStyle name="Separador de milhares 2 2 3 2 2 4 2" xfId="14480"/>
    <cellStyle name="Separador de milhares 2 2 3 2 2 4 2 2" xfId="49605"/>
    <cellStyle name="Separador de milhares 2 2 3 2 2 4 3" xfId="22373"/>
    <cellStyle name="Separador de milhares 2 2 3 2 2 4 4" xfId="30501"/>
    <cellStyle name="Separador de milhares 2 2 3 2 2 4 5" xfId="38642"/>
    <cellStyle name="Separador de milhares 2 2 3 2 2 4 6" xfId="59448"/>
    <cellStyle name="Separador de milhares 2 2 3 2 2 5" xfId="8151"/>
    <cellStyle name="Separador de milhares 2 2 3 2 2 5 2" xfId="15972"/>
    <cellStyle name="Separador de milhares 2 2 3 2 2 5 2 2" xfId="51097"/>
    <cellStyle name="Separador de milhares 2 2 3 2 2 5 3" xfId="23997"/>
    <cellStyle name="Separador de milhares 2 2 3 2 2 5 4" xfId="32125"/>
    <cellStyle name="Separador de milhares 2 2 3 2 2 5 5" xfId="40266"/>
    <cellStyle name="Separador de milhares 2 2 3 2 2 5 6" xfId="59449"/>
    <cellStyle name="Separador de milhares 2 2 3 2 2 6" xfId="8152"/>
    <cellStyle name="Separador de milhares 2 2 3 2 2 6 2" xfId="11504"/>
    <cellStyle name="Separador de milhares 2 2 3 2 2 6 2 2" xfId="46641"/>
    <cellStyle name="Separador de milhares 2 2 3 2 2 6 3" xfId="19137"/>
    <cellStyle name="Separador de milhares 2 2 3 2 2 6 4" xfId="27265"/>
    <cellStyle name="Separador de milhares 2 2 3 2 2 6 5" xfId="35406"/>
    <cellStyle name="Separador de milhares 2 2 3 2 2 6 6" xfId="59450"/>
    <cellStyle name="Separador de milhares 2 2 3 2 2 7" xfId="9960"/>
    <cellStyle name="Separador de milhares 2 2 3 2 2 7 2" xfId="45149"/>
    <cellStyle name="Separador de milhares 2 2 3 2 2 8" xfId="17501"/>
    <cellStyle name="Separador de milhares 2 2 3 2 2 9" xfId="25629"/>
    <cellStyle name="Separador de milhares 2 2 3 2 3" xfId="8153"/>
    <cellStyle name="Separador de milhares 2 2 3 2 3 10" xfId="59451"/>
    <cellStyle name="Separador de milhares 2 2 3 2 3 2" xfId="8154"/>
    <cellStyle name="Separador de milhares 2 2 3 2 3 2 2" xfId="13465"/>
    <cellStyle name="Separador de milhares 2 2 3 2 3 2 2 2" xfId="48590"/>
    <cellStyle name="Separador de milhares 2 2 3 2 3 2 3" xfId="21263"/>
    <cellStyle name="Separador de milhares 2 2 3 2 3 2 4" xfId="29391"/>
    <cellStyle name="Separador de milhares 2 2 3 2 3 2 5" xfId="37532"/>
    <cellStyle name="Separador de milhares 2 2 3 2 3 2 6" xfId="59452"/>
    <cellStyle name="Separador de milhares 2 2 3 2 3 3" xfId="8155"/>
    <cellStyle name="Separador de milhares 2 2 3 2 3 3 2" xfId="14948"/>
    <cellStyle name="Separador de milhares 2 2 3 2 3 3 2 2" xfId="50073"/>
    <cellStyle name="Separador de milhares 2 2 3 2 3 3 3" xfId="22883"/>
    <cellStyle name="Separador de milhares 2 2 3 2 3 3 4" xfId="31011"/>
    <cellStyle name="Separador de milhares 2 2 3 2 3 3 5" xfId="39152"/>
    <cellStyle name="Separador de milhares 2 2 3 2 3 3 6" xfId="59453"/>
    <cellStyle name="Separador de milhares 2 2 3 2 3 4" xfId="8156"/>
    <cellStyle name="Separador de milhares 2 2 3 2 3 4 2" xfId="16440"/>
    <cellStyle name="Separador de milhares 2 2 3 2 3 4 2 2" xfId="51565"/>
    <cellStyle name="Separador de milhares 2 2 3 2 3 4 3" xfId="24507"/>
    <cellStyle name="Separador de milhares 2 2 3 2 3 4 4" xfId="32635"/>
    <cellStyle name="Separador de milhares 2 2 3 2 3 4 5" xfId="40776"/>
    <cellStyle name="Separador de milhares 2 2 3 2 3 4 6" xfId="59454"/>
    <cellStyle name="Separador de milhares 2 2 3 2 3 5" xfId="8157"/>
    <cellStyle name="Separador de milhares 2 2 3 2 3 5 2" xfId="12011"/>
    <cellStyle name="Separador de milhares 2 2 3 2 3 5 2 2" xfId="47142"/>
    <cellStyle name="Separador de milhares 2 2 3 2 3 5 3" xfId="19684"/>
    <cellStyle name="Separador de milhares 2 2 3 2 3 5 4" xfId="27812"/>
    <cellStyle name="Separador de milhares 2 2 3 2 3 5 5" xfId="35953"/>
    <cellStyle name="Separador de milhares 2 2 3 2 3 5 6" xfId="59455"/>
    <cellStyle name="Separador de milhares 2 2 3 2 3 6" xfId="10456"/>
    <cellStyle name="Separador de milhares 2 2 3 2 3 6 2" xfId="45609"/>
    <cellStyle name="Separador de milhares 2 2 3 2 3 7" xfId="18011"/>
    <cellStyle name="Separador de milhares 2 2 3 2 3 8" xfId="26139"/>
    <cellStyle name="Separador de milhares 2 2 3 2 3 9" xfId="34280"/>
    <cellStyle name="Separador de milhares 2 2 3 2 4" xfId="8158"/>
    <cellStyle name="Separador de milhares 2 2 3 2 4 2" xfId="12727"/>
    <cellStyle name="Separador de milhares 2 2 3 2 4 2 2" xfId="47852"/>
    <cellStyle name="Separador de milhares 2 2 3 2 4 3" xfId="20454"/>
    <cellStyle name="Separador de milhares 2 2 3 2 4 4" xfId="28582"/>
    <cellStyle name="Separador de milhares 2 2 3 2 4 5" xfId="36723"/>
    <cellStyle name="Separador de milhares 2 2 3 2 4 6" xfId="59456"/>
    <cellStyle name="Separador de milhares 2 2 3 2 5" xfId="8159"/>
    <cellStyle name="Separador de milhares 2 2 3 2 5 2" xfId="14205"/>
    <cellStyle name="Separador de milhares 2 2 3 2 5 2 2" xfId="49330"/>
    <cellStyle name="Separador de milhares 2 2 3 2 5 3" xfId="22074"/>
    <cellStyle name="Separador de milhares 2 2 3 2 5 4" xfId="30202"/>
    <cellStyle name="Separador de milhares 2 2 3 2 5 5" xfId="38343"/>
    <cellStyle name="Separador de milhares 2 2 3 2 5 6" xfId="59457"/>
    <cellStyle name="Separador de milhares 2 2 3 2 6" xfId="8160"/>
    <cellStyle name="Separador de milhares 2 2 3 2 6 2" xfId="15697"/>
    <cellStyle name="Separador de milhares 2 2 3 2 6 2 2" xfId="50822"/>
    <cellStyle name="Separador de milhares 2 2 3 2 6 3" xfId="23698"/>
    <cellStyle name="Separador de milhares 2 2 3 2 6 4" xfId="31826"/>
    <cellStyle name="Separador de milhares 2 2 3 2 6 5" xfId="39967"/>
    <cellStyle name="Separador de milhares 2 2 3 2 6 6" xfId="59458"/>
    <cellStyle name="Separador de milhares 2 2 3 2 7" xfId="8161"/>
    <cellStyle name="Separador de milhares 2 2 3 2 7 2" xfId="11237"/>
    <cellStyle name="Separador de milhares 2 2 3 2 7 2 2" xfId="46376"/>
    <cellStyle name="Separador de milhares 2 2 3 2 7 3" xfId="18850"/>
    <cellStyle name="Separador de milhares 2 2 3 2 7 4" xfId="26978"/>
    <cellStyle name="Separador de milhares 2 2 3 2 7 5" xfId="35119"/>
    <cellStyle name="Separador de milhares 2 2 3 2 7 6" xfId="59459"/>
    <cellStyle name="Separador de milhares 2 2 3 2 8" xfId="9593"/>
    <cellStyle name="Separador de milhares 2 2 3 2 8 2" xfId="44875"/>
    <cellStyle name="Separador de milhares 2 2 3 2 9" xfId="17202"/>
    <cellStyle name="Separador de milhares 2 2 3 3" xfId="8162"/>
    <cellStyle name="Separador de milhares 2 2 3 3 10" xfId="33699"/>
    <cellStyle name="Separador de milhares 2 2 3 3 11" xfId="59460"/>
    <cellStyle name="Separador de milhares 2 2 3 3 2" xfId="8163"/>
    <cellStyle name="Separador de milhares 2 2 3 3 2 10" xfId="59461"/>
    <cellStyle name="Separador de milhares 2 2 3 3 2 2" xfId="8164"/>
    <cellStyle name="Separador de milhares 2 2 3 3 2 2 2" xfId="13664"/>
    <cellStyle name="Separador de milhares 2 2 3 3 2 2 2 2" xfId="48789"/>
    <cellStyle name="Separador de milhares 2 2 3 3 2 2 3" xfId="21491"/>
    <cellStyle name="Separador de milhares 2 2 3 3 2 2 4" xfId="29619"/>
    <cellStyle name="Separador de milhares 2 2 3 3 2 2 5" xfId="37760"/>
    <cellStyle name="Separador de milhares 2 2 3 3 2 2 6" xfId="59462"/>
    <cellStyle name="Separador de milhares 2 2 3 3 2 3" xfId="8165"/>
    <cellStyle name="Separador de milhares 2 2 3 3 2 3 2" xfId="15152"/>
    <cellStyle name="Separador de milhares 2 2 3 3 2 3 2 2" xfId="50277"/>
    <cellStyle name="Separador de milhares 2 2 3 3 2 3 3" xfId="23111"/>
    <cellStyle name="Separador de milhares 2 2 3 3 2 3 4" xfId="31239"/>
    <cellStyle name="Separador de milhares 2 2 3 3 2 3 5" xfId="39380"/>
    <cellStyle name="Separador de milhares 2 2 3 3 2 3 6" xfId="59463"/>
    <cellStyle name="Separador de milhares 2 2 3 3 2 4" xfId="8166"/>
    <cellStyle name="Separador de milhares 2 2 3 3 2 4 2" xfId="16644"/>
    <cellStyle name="Separador de milhares 2 2 3 3 2 4 2 2" xfId="51769"/>
    <cellStyle name="Separador de milhares 2 2 3 3 2 4 3" xfId="24735"/>
    <cellStyle name="Separador de milhares 2 2 3 3 2 4 4" xfId="32863"/>
    <cellStyle name="Separador de milhares 2 2 3 3 2 4 5" xfId="41004"/>
    <cellStyle name="Separador de milhares 2 2 3 3 2 4 6" xfId="59464"/>
    <cellStyle name="Separador de milhares 2 2 3 3 2 5" xfId="8167"/>
    <cellStyle name="Separador de milhares 2 2 3 3 2 5 2" xfId="12190"/>
    <cellStyle name="Separador de milhares 2 2 3 3 2 5 2 2" xfId="47315"/>
    <cellStyle name="Separador de milhares 2 2 3 3 2 5 3" xfId="19875"/>
    <cellStyle name="Separador de milhares 2 2 3 3 2 5 4" xfId="28003"/>
    <cellStyle name="Separador de milhares 2 2 3 3 2 5 5" xfId="36144"/>
    <cellStyle name="Separador de milhares 2 2 3 3 2 5 6" xfId="59465"/>
    <cellStyle name="Separador de milhares 2 2 3 3 2 6" xfId="10660"/>
    <cellStyle name="Separador de milhares 2 2 3 3 2 6 2" xfId="45813"/>
    <cellStyle name="Separador de milhares 2 2 3 3 2 7" xfId="18239"/>
    <cellStyle name="Separador de milhares 2 2 3 3 2 8" xfId="26367"/>
    <cellStyle name="Separador de milhares 2 2 3 3 2 9" xfId="34508"/>
    <cellStyle name="Separador de milhares 2 2 3 3 3" xfId="8168"/>
    <cellStyle name="Separador de milhares 2 2 3 3 3 2" xfId="12931"/>
    <cellStyle name="Separador de milhares 2 2 3 3 3 2 2" xfId="48056"/>
    <cellStyle name="Separador de milhares 2 2 3 3 3 3" xfId="20682"/>
    <cellStyle name="Separador de milhares 2 2 3 3 3 4" xfId="28810"/>
    <cellStyle name="Separador de milhares 2 2 3 3 3 5" xfId="36951"/>
    <cellStyle name="Separador de milhares 2 2 3 3 3 6" xfId="59466"/>
    <cellStyle name="Separador de milhares 2 2 3 3 4" xfId="8169"/>
    <cellStyle name="Separador de milhares 2 2 3 3 4 2" xfId="14409"/>
    <cellStyle name="Separador de milhares 2 2 3 3 4 2 2" xfId="49534"/>
    <cellStyle name="Separador de milhares 2 2 3 3 4 3" xfId="22302"/>
    <cellStyle name="Separador de milhares 2 2 3 3 4 4" xfId="30430"/>
    <cellStyle name="Separador de milhares 2 2 3 3 4 5" xfId="38571"/>
    <cellStyle name="Separador de milhares 2 2 3 3 4 6" xfId="59467"/>
    <cellStyle name="Separador de milhares 2 2 3 3 5" xfId="8170"/>
    <cellStyle name="Separador de milhares 2 2 3 3 5 2" xfId="15901"/>
    <cellStyle name="Separador de milhares 2 2 3 3 5 2 2" xfId="51026"/>
    <cellStyle name="Separador de milhares 2 2 3 3 5 3" xfId="23926"/>
    <cellStyle name="Separador de milhares 2 2 3 3 5 4" xfId="32054"/>
    <cellStyle name="Separador de milhares 2 2 3 3 5 5" xfId="40195"/>
    <cellStyle name="Separador de milhares 2 2 3 3 5 6" xfId="59468"/>
    <cellStyle name="Separador de milhares 2 2 3 3 6" xfId="8171"/>
    <cellStyle name="Separador de milhares 2 2 3 3 6 2" xfId="11433"/>
    <cellStyle name="Separador de milhares 2 2 3 3 6 2 2" xfId="46570"/>
    <cellStyle name="Separador de milhares 2 2 3 3 6 3" xfId="19066"/>
    <cellStyle name="Separador de milhares 2 2 3 3 6 4" xfId="27194"/>
    <cellStyle name="Separador de milhares 2 2 3 3 6 5" xfId="35335"/>
    <cellStyle name="Separador de milhares 2 2 3 3 6 6" xfId="59469"/>
    <cellStyle name="Separador de milhares 2 2 3 3 7" xfId="9871"/>
    <cellStyle name="Separador de milhares 2 2 3 3 7 2" xfId="45078"/>
    <cellStyle name="Separador de milhares 2 2 3 3 8" xfId="17430"/>
    <cellStyle name="Separador de milhares 2 2 3 3 9" xfId="25558"/>
    <cellStyle name="Separador de milhares 2 2 3 4" xfId="8172"/>
    <cellStyle name="Separador de milhares 2 2 3 4 10" xfId="33724"/>
    <cellStyle name="Separador de milhares 2 2 3 4 11" xfId="59470"/>
    <cellStyle name="Separador de milhares 2 2 3 4 2" xfId="8173"/>
    <cellStyle name="Separador de milhares 2 2 3 4 2 10" xfId="59471"/>
    <cellStyle name="Separador de milhares 2 2 3 4 2 2" xfId="8174"/>
    <cellStyle name="Separador de milhares 2 2 3 4 2 2 2" xfId="13689"/>
    <cellStyle name="Separador de milhares 2 2 3 4 2 2 2 2" xfId="48814"/>
    <cellStyle name="Separador de milhares 2 2 3 4 2 2 3" xfId="21516"/>
    <cellStyle name="Separador de milhares 2 2 3 4 2 2 4" xfId="29644"/>
    <cellStyle name="Separador de milhares 2 2 3 4 2 2 5" xfId="37785"/>
    <cellStyle name="Separador de milhares 2 2 3 4 2 2 6" xfId="59472"/>
    <cellStyle name="Separador de milhares 2 2 3 4 2 3" xfId="8175"/>
    <cellStyle name="Separador de milhares 2 2 3 4 2 3 2" xfId="15177"/>
    <cellStyle name="Separador de milhares 2 2 3 4 2 3 2 2" xfId="50302"/>
    <cellStyle name="Separador de milhares 2 2 3 4 2 3 3" xfId="23136"/>
    <cellStyle name="Separador de milhares 2 2 3 4 2 3 4" xfId="31264"/>
    <cellStyle name="Separador de milhares 2 2 3 4 2 3 5" xfId="39405"/>
    <cellStyle name="Separador de milhares 2 2 3 4 2 3 6" xfId="59473"/>
    <cellStyle name="Separador de milhares 2 2 3 4 2 4" xfId="8176"/>
    <cellStyle name="Separador de milhares 2 2 3 4 2 4 2" xfId="16669"/>
    <cellStyle name="Separador de milhares 2 2 3 4 2 4 2 2" xfId="51794"/>
    <cellStyle name="Separador de milhares 2 2 3 4 2 4 3" xfId="24760"/>
    <cellStyle name="Separador de milhares 2 2 3 4 2 4 4" xfId="32888"/>
    <cellStyle name="Separador de milhares 2 2 3 4 2 4 5" xfId="41029"/>
    <cellStyle name="Separador de milhares 2 2 3 4 2 4 6" xfId="59474"/>
    <cellStyle name="Separador de milhares 2 2 3 4 2 5" xfId="8177"/>
    <cellStyle name="Separador de milhares 2 2 3 4 2 5 2" xfId="12215"/>
    <cellStyle name="Separador de milhares 2 2 3 4 2 5 2 2" xfId="47340"/>
    <cellStyle name="Separador de milhares 2 2 3 4 2 5 3" xfId="19900"/>
    <cellStyle name="Separador de milhares 2 2 3 4 2 5 4" xfId="28028"/>
    <cellStyle name="Separador de milhares 2 2 3 4 2 5 5" xfId="36169"/>
    <cellStyle name="Separador de milhares 2 2 3 4 2 5 6" xfId="59475"/>
    <cellStyle name="Separador de milhares 2 2 3 4 2 6" xfId="10685"/>
    <cellStyle name="Separador de milhares 2 2 3 4 2 6 2" xfId="45838"/>
    <cellStyle name="Separador de milhares 2 2 3 4 2 7" xfId="18264"/>
    <cellStyle name="Separador de milhares 2 2 3 4 2 8" xfId="26392"/>
    <cellStyle name="Separador de milhares 2 2 3 4 2 9" xfId="34533"/>
    <cellStyle name="Separador de milhares 2 2 3 4 3" xfId="8178"/>
    <cellStyle name="Separador de milhares 2 2 3 4 3 2" xfId="12956"/>
    <cellStyle name="Separador de milhares 2 2 3 4 3 2 2" xfId="48081"/>
    <cellStyle name="Separador de milhares 2 2 3 4 3 3" xfId="20707"/>
    <cellStyle name="Separador de milhares 2 2 3 4 3 4" xfId="28835"/>
    <cellStyle name="Separador de milhares 2 2 3 4 3 5" xfId="36976"/>
    <cellStyle name="Separador de milhares 2 2 3 4 3 6" xfId="59476"/>
    <cellStyle name="Separador de milhares 2 2 3 4 4" xfId="8179"/>
    <cellStyle name="Separador de milhares 2 2 3 4 4 2" xfId="14434"/>
    <cellStyle name="Separador de milhares 2 2 3 4 4 2 2" xfId="49559"/>
    <cellStyle name="Separador de milhares 2 2 3 4 4 3" xfId="22327"/>
    <cellStyle name="Separador de milhares 2 2 3 4 4 4" xfId="30455"/>
    <cellStyle name="Separador de milhares 2 2 3 4 4 5" xfId="38596"/>
    <cellStyle name="Separador de milhares 2 2 3 4 4 6" xfId="59477"/>
    <cellStyle name="Separador de milhares 2 2 3 4 5" xfId="8180"/>
    <cellStyle name="Separador de milhares 2 2 3 4 5 2" xfId="15926"/>
    <cellStyle name="Separador de milhares 2 2 3 4 5 2 2" xfId="51051"/>
    <cellStyle name="Separador de milhares 2 2 3 4 5 3" xfId="23951"/>
    <cellStyle name="Separador de milhares 2 2 3 4 5 4" xfId="32079"/>
    <cellStyle name="Separador de milhares 2 2 3 4 5 5" xfId="40220"/>
    <cellStyle name="Separador de milhares 2 2 3 4 5 6" xfId="59478"/>
    <cellStyle name="Separador de milhares 2 2 3 4 6" xfId="8181"/>
    <cellStyle name="Separador de milhares 2 2 3 4 6 2" xfId="11458"/>
    <cellStyle name="Separador de milhares 2 2 3 4 6 2 2" xfId="46595"/>
    <cellStyle name="Separador de milhares 2 2 3 4 6 3" xfId="19091"/>
    <cellStyle name="Separador de milhares 2 2 3 4 6 4" xfId="27219"/>
    <cellStyle name="Separador de milhares 2 2 3 4 6 5" xfId="35360"/>
    <cellStyle name="Separador de milhares 2 2 3 4 6 6" xfId="59479"/>
    <cellStyle name="Separador de milhares 2 2 3 4 7" xfId="9914"/>
    <cellStyle name="Separador de milhares 2 2 3 4 7 2" xfId="45103"/>
    <cellStyle name="Separador de milhares 2 2 3 4 8" xfId="17455"/>
    <cellStyle name="Separador de milhares 2 2 3 4 9" xfId="25583"/>
    <cellStyle name="Separador de milhares 2 2 3 5" xfId="8182"/>
    <cellStyle name="Separador de milhares 2 2 3 5 10" xfId="34075"/>
    <cellStyle name="Separador de milhares 2 2 3 5 11" xfId="59480"/>
    <cellStyle name="Separador de milhares 2 2 3 5 2" xfId="8183"/>
    <cellStyle name="Separador de milhares 2 2 3 5 2 10" xfId="59481"/>
    <cellStyle name="Separador de milhares 2 2 3 5 2 2" xfId="8184"/>
    <cellStyle name="Separador de milhares 2 2 3 5 2 2 2" xfId="14010"/>
    <cellStyle name="Separador de milhares 2 2 3 5 2 2 2 2" xfId="49135"/>
    <cellStyle name="Separador de milhares 2 2 3 5 2 2 3" xfId="21867"/>
    <cellStyle name="Separador de milhares 2 2 3 5 2 2 4" xfId="29995"/>
    <cellStyle name="Separador de milhares 2 2 3 5 2 2 5" xfId="38136"/>
    <cellStyle name="Separador de milhares 2 2 3 5 2 2 6" xfId="59482"/>
    <cellStyle name="Separador de milhares 2 2 3 5 2 3" xfId="8185"/>
    <cellStyle name="Separador de milhares 2 2 3 5 2 3 2" xfId="15498"/>
    <cellStyle name="Separador de milhares 2 2 3 5 2 3 2 2" xfId="50623"/>
    <cellStyle name="Separador de milhares 2 2 3 5 2 3 3" xfId="23487"/>
    <cellStyle name="Separador de milhares 2 2 3 5 2 3 4" xfId="31615"/>
    <cellStyle name="Separador de milhares 2 2 3 5 2 3 5" xfId="39756"/>
    <cellStyle name="Separador de milhares 2 2 3 5 2 3 6" xfId="59483"/>
    <cellStyle name="Separador de milhares 2 2 3 5 2 4" xfId="8186"/>
    <cellStyle name="Separador de milhares 2 2 3 5 2 4 2" xfId="16990"/>
    <cellStyle name="Separador de milhares 2 2 3 5 2 4 2 2" xfId="52115"/>
    <cellStyle name="Separador de milhares 2 2 3 5 2 4 3" xfId="25111"/>
    <cellStyle name="Separador de milhares 2 2 3 5 2 4 4" xfId="33239"/>
    <cellStyle name="Separador de milhares 2 2 3 5 2 4 5" xfId="41380"/>
    <cellStyle name="Separador de milhares 2 2 3 5 2 4 6" xfId="59484"/>
    <cellStyle name="Separador de milhares 2 2 3 5 2 5" xfId="8187"/>
    <cellStyle name="Separador de milhares 2 2 3 5 2 5 2" xfId="12536"/>
    <cellStyle name="Separador de milhares 2 2 3 5 2 5 2 2" xfId="47661"/>
    <cellStyle name="Separador de milhares 2 2 3 5 2 5 3" xfId="20251"/>
    <cellStyle name="Separador de milhares 2 2 3 5 2 5 4" xfId="28379"/>
    <cellStyle name="Separador de milhares 2 2 3 5 2 5 5" xfId="36520"/>
    <cellStyle name="Separador de milhares 2 2 3 5 2 5 6" xfId="59485"/>
    <cellStyle name="Separador de milhares 2 2 3 5 2 6" xfId="11006"/>
    <cellStyle name="Separador de milhares 2 2 3 5 2 6 2" xfId="46159"/>
    <cellStyle name="Separador de milhares 2 2 3 5 2 7" xfId="18615"/>
    <cellStyle name="Separador de milhares 2 2 3 5 2 8" xfId="26743"/>
    <cellStyle name="Separador de milhares 2 2 3 5 2 9" xfId="34884"/>
    <cellStyle name="Separador de milhares 2 2 3 5 3" xfId="8188"/>
    <cellStyle name="Separador de milhares 2 2 3 5 3 2" xfId="13272"/>
    <cellStyle name="Separador de milhares 2 2 3 5 3 2 2" xfId="48397"/>
    <cellStyle name="Separador de milhares 2 2 3 5 3 3" xfId="21058"/>
    <cellStyle name="Separador de milhares 2 2 3 5 3 4" xfId="29186"/>
    <cellStyle name="Separador de milhares 2 2 3 5 3 5" xfId="37327"/>
    <cellStyle name="Separador de milhares 2 2 3 5 3 6" xfId="59486"/>
    <cellStyle name="Separador de milhares 2 2 3 5 4" xfId="8189"/>
    <cellStyle name="Separador de milhares 2 2 3 5 4 2" xfId="14755"/>
    <cellStyle name="Separador de milhares 2 2 3 5 4 2 2" xfId="49880"/>
    <cellStyle name="Separador de milhares 2 2 3 5 4 3" xfId="22678"/>
    <cellStyle name="Separador de milhares 2 2 3 5 4 4" xfId="30806"/>
    <cellStyle name="Separador de milhares 2 2 3 5 4 5" xfId="38947"/>
    <cellStyle name="Separador de milhares 2 2 3 5 4 6" xfId="59487"/>
    <cellStyle name="Separador de milhares 2 2 3 5 5" xfId="8190"/>
    <cellStyle name="Separador de milhares 2 2 3 5 5 2" xfId="16247"/>
    <cellStyle name="Separador de milhares 2 2 3 5 5 2 2" xfId="51372"/>
    <cellStyle name="Separador de milhares 2 2 3 5 5 3" xfId="24302"/>
    <cellStyle name="Separador de milhares 2 2 3 5 5 4" xfId="32430"/>
    <cellStyle name="Separador de milhares 2 2 3 5 5 5" xfId="40571"/>
    <cellStyle name="Separador de milhares 2 2 3 5 5 6" xfId="59488"/>
    <cellStyle name="Separador de milhares 2 2 3 5 6" xfId="8191"/>
    <cellStyle name="Separador de milhares 2 2 3 5 6 2" xfId="11779"/>
    <cellStyle name="Separador de milhares 2 2 3 5 6 2 2" xfId="46916"/>
    <cellStyle name="Separador de milhares 2 2 3 5 6 3" xfId="19442"/>
    <cellStyle name="Separador de milhares 2 2 3 5 6 4" xfId="27570"/>
    <cellStyle name="Separador de milhares 2 2 3 5 6 5" xfId="35711"/>
    <cellStyle name="Separador de milhares 2 2 3 5 6 6" xfId="59489"/>
    <cellStyle name="Separador de milhares 2 2 3 5 7" xfId="10256"/>
    <cellStyle name="Separador de milhares 2 2 3 5 7 2" xfId="45422"/>
    <cellStyle name="Separador de milhares 2 2 3 5 8" xfId="17806"/>
    <cellStyle name="Separador de milhares 2 2 3 5 9" xfId="25934"/>
    <cellStyle name="Separador de milhares 2 2 3 6" xfId="8192"/>
    <cellStyle name="Separador de milhares 2 2 3 6 10" xfId="34135"/>
    <cellStyle name="Separador de milhares 2 2 3 6 11" xfId="59490"/>
    <cellStyle name="Separador de milhares 2 2 3 6 2" xfId="8193"/>
    <cellStyle name="Separador de milhares 2 2 3 6 2 10" xfId="59491"/>
    <cellStyle name="Separador de milhares 2 2 3 6 2 2" xfId="8194"/>
    <cellStyle name="Separador de milhares 2 2 3 6 2 2 2" xfId="14064"/>
    <cellStyle name="Separador de milhares 2 2 3 6 2 2 2 2" xfId="49189"/>
    <cellStyle name="Separador de milhares 2 2 3 6 2 2 3" xfId="21927"/>
    <cellStyle name="Separador de milhares 2 2 3 6 2 2 4" xfId="30055"/>
    <cellStyle name="Separador de milhares 2 2 3 6 2 2 5" xfId="38196"/>
    <cellStyle name="Separador de milhares 2 2 3 6 2 2 6" xfId="59492"/>
    <cellStyle name="Separador de milhares 2 2 3 6 2 3" xfId="8195"/>
    <cellStyle name="Separador de milhares 2 2 3 6 2 3 2" xfId="15552"/>
    <cellStyle name="Separador de milhares 2 2 3 6 2 3 2 2" xfId="50677"/>
    <cellStyle name="Separador de milhares 2 2 3 6 2 3 3" xfId="23547"/>
    <cellStyle name="Separador de milhares 2 2 3 6 2 3 4" xfId="31675"/>
    <cellStyle name="Separador de milhares 2 2 3 6 2 3 5" xfId="39816"/>
    <cellStyle name="Separador de milhares 2 2 3 6 2 3 6" xfId="59493"/>
    <cellStyle name="Separador de milhares 2 2 3 6 2 4" xfId="8196"/>
    <cellStyle name="Separador de milhares 2 2 3 6 2 4 2" xfId="17044"/>
    <cellStyle name="Separador de milhares 2 2 3 6 2 4 2 2" xfId="52169"/>
    <cellStyle name="Separador de milhares 2 2 3 6 2 4 3" xfId="25171"/>
    <cellStyle name="Separador de milhares 2 2 3 6 2 4 4" xfId="33299"/>
    <cellStyle name="Separador de milhares 2 2 3 6 2 4 5" xfId="41440"/>
    <cellStyle name="Separador de milhares 2 2 3 6 2 4 6" xfId="59494"/>
    <cellStyle name="Separador de milhares 2 2 3 6 2 5" xfId="8197"/>
    <cellStyle name="Separador de milhares 2 2 3 6 2 5 2" xfId="12590"/>
    <cellStyle name="Separador de milhares 2 2 3 6 2 5 2 2" xfId="47715"/>
    <cellStyle name="Separador de milhares 2 2 3 6 2 5 3" xfId="20311"/>
    <cellStyle name="Separador de milhares 2 2 3 6 2 5 4" xfId="28439"/>
    <cellStyle name="Separador de milhares 2 2 3 6 2 5 5" xfId="36580"/>
    <cellStyle name="Separador de milhares 2 2 3 6 2 5 6" xfId="59495"/>
    <cellStyle name="Separador de milhares 2 2 3 6 2 6" xfId="11060"/>
    <cellStyle name="Separador de milhares 2 2 3 6 2 6 2" xfId="46213"/>
    <cellStyle name="Separador de milhares 2 2 3 6 2 7" xfId="18675"/>
    <cellStyle name="Separador de milhares 2 2 3 6 2 8" xfId="26803"/>
    <cellStyle name="Separador de milhares 2 2 3 6 2 9" xfId="34944"/>
    <cellStyle name="Separador de milhares 2 2 3 6 3" xfId="8198"/>
    <cellStyle name="Separador de milhares 2 2 3 6 3 2" xfId="13326"/>
    <cellStyle name="Separador de milhares 2 2 3 6 3 2 2" xfId="48451"/>
    <cellStyle name="Separador de milhares 2 2 3 6 3 3" xfId="21118"/>
    <cellStyle name="Separador de milhares 2 2 3 6 3 4" xfId="29246"/>
    <cellStyle name="Separador de milhares 2 2 3 6 3 5" xfId="37387"/>
    <cellStyle name="Separador de milhares 2 2 3 6 3 6" xfId="59496"/>
    <cellStyle name="Separador de milhares 2 2 3 6 4" xfId="8199"/>
    <cellStyle name="Separador de milhares 2 2 3 6 4 2" xfId="14809"/>
    <cellStyle name="Separador de milhares 2 2 3 6 4 2 2" xfId="49934"/>
    <cellStyle name="Separador de milhares 2 2 3 6 4 3" xfId="22738"/>
    <cellStyle name="Separador de milhares 2 2 3 6 4 4" xfId="30866"/>
    <cellStyle name="Separador de milhares 2 2 3 6 4 5" xfId="39007"/>
    <cellStyle name="Separador de milhares 2 2 3 6 4 6" xfId="59497"/>
    <cellStyle name="Separador de milhares 2 2 3 6 5" xfId="8200"/>
    <cellStyle name="Separador de milhares 2 2 3 6 5 2" xfId="16301"/>
    <cellStyle name="Separador de milhares 2 2 3 6 5 2 2" xfId="51426"/>
    <cellStyle name="Separador de milhares 2 2 3 6 5 3" xfId="24362"/>
    <cellStyle name="Separador de milhares 2 2 3 6 5 4" xfId="32490"/>
    <cellStyle name="Separador de milhares 2 2 3 6 5 5" xfId="40631"/>
    <cellStyle name="Separador de milhares 2 2 3 6 5 6" xfId="59498"/>
    <cellStyle name="Separador de milhares 2 2 3 6 6" xfId="8201"/>
    <cellStyle name="Separador de milhares 2 2 3 6 6 2" xfId="11833"/>
    <cellStyle name="Separador de milhares 2 2 3 6 6 2 2" xfId="46970"/>
    <cellStyle name="Separador de milhares 2 2 3 6 6 3" xfId="19502"/>
    <cellStyle name="Separador de milhares 2 2 3 6 6 4" xfId="27630"/>
    <cellStyle name="Separador de milhares 2 2 3 6 6 5" xfId="35771"/>
    <cellStyle name="Separador de milhares 2 2 3 6 6 6" xfId="59499"/>
    <cellStyle name="Separador de milhares 2 2 3 6 7" xfId="10315"/>
    <cellStyle name="Separador de milhares 2 2 3 6 7 2" xfId="45476"/>
    <cellStyle name="Separador de milhares 2 2 3 6 8" xfId="17866"/>
    <cellStyle name="Separador de milhares 2 2 3 6 9" xfId="25994"/>
    <cellStyle name="Separador de milhares 2 2 3 7" xfId="8202"/>
    <cellStyle name="Separador de milhares 2 2 3 7 10" xfId="34202"/>
    <cellStyle name="Separador de milhares 2 2 3 7 11" xfId="59500"/>
    <cellStyle name="Separador de milhares 2 2 3 7 2" xfId="8203"/>
    <cellStyle name="Separador de milhares 2 2 3 7 2 10" xfId="59501"/>
    <cellStyle name="Separador de milhares 2 2 3 7 2 2" xfId="8204"/>
    <cellStyle name="Separador de milhares 2 2 3 7 2 2 2" xfId="14125"/>
    <cellStyle name="Separador de milhares 2 2 3 7 2 2 2 2" xfId="49250"/>
    <cellStyle name="Separador de milhares 2 2 3 7 2 2 3" xfId="21994"/>
    <cellStyle name="Separador de milhares 2 2 3 7 2 2 4" xfId="30122"/>
    <cellStyle name="Separador de milhares 2 2 3 7 2 2 5" xfId="38263"/>
    <cellStyle name="Separador de milhares 2 2 3 7 2 2 6" xfId="59502"/>
    <cellStyle name="Separador de milhares 2 2 3 7 2 3" xfId="8205"/>
    <cellStyle name="Separador de milhares 2 2 3 7 2 3 2" xfId="15613"/>
    <cellStyle name="Separador de milhares 2 2 3 7 2 3 2 2" xfId="50738"/>
    <cellStyle name="Separador de milhares 2 2 3 7 2 3 3" xfId="23614"/>
    <cellStyle name="Separador de milhares 2 2 3 7 2 3 4" xfId="31742"/>
    <cellStyle name="Separador de milhares 2 2 3 7 2 3 5" xfId="39883"/>
    <cellStyle name="Separador de milhares 2 2 3 7 2 3 6" xfId="59503"/>
    <cellStyle name="Separador de milhares 2 2 3 7 2 4" xfId="8206"/>
    <cellStyle name="Separador de milhares 2 2 3 7 2 4 2" xfId="17105"/>
    <cellStyle name="Separador de milhares 2 2 3 7 2 4 2 2" xfId="52230"/>
    <cellStyle name="Separador de milhares 2 2 3 7 2 4 3" xfId="25238"/>
    <cellStyle name="Separador de milhares 2 2 3 7 2 4 4" xfId="33366"/>
    <cellStyle name="Separador de milhares 2 2 3 7 2 4 5" xfId="41507"/>
    <cellStyle name="Separador de milhares 2 2 3 7 2 4 6" xfId="59504"/>
    <cellStyle name="Separador de milhares 2 2 3 7 2 5" xfId="8207"/>
    <cellStyle name="Separador de milhares 2 2 3 7 2 5 2" xfId="12651"/>
    <cellStyle name="Separador de milhares 2 2 3 7 2 5 2 2" xfId="47776"/>
    <cellStyle name="Separador de milhares 2 2 3 7 2 5 3" xfId="20378"/>
    <cellStyle name="Separador de milhares 2 2 3 7 2 5 4" xfId="28506"/>
    <cellStyle name="Separador de milhares 2 2 3 7 2 5 5" xfId="36647"/>
    <cellStyle name="Separador de milhares 2 2 3 7 2 5 6" xfId="59505"/>
    <cellStyle name="Separador de milhares 2 2 3 7 2 6" xfId="11128"/>
    <cellStyle name="Separador de milhares 2 2 3 7 2 6 2" xfId="46274"/>
    <cellStyle name="Separador de milhares 2 2 3 7 2 7" xfId="18742"/>
    <cellStyle name="Separador de milhares 2 2 3 7 2 8" xfId="26870"/>
    <cellStyle name="Separador de milhares 2 2 3 7 2 9" xfId="35011"/>
    <cellStyle name="Separador de milhares 2 2 3 7 3" xfId="8208"/>
    <cellStyle name="Separador de milhares 2 2 3 7 3 2" xfId="13387"/>
    <cellStyle name="Separador de milhares 2 2 3 7 3 2 2" xfId="48512"/>
    <cellStyle name="Separador de milhares 2 2 3 7 3 3" xfId="21185"/>
    <cellStyle name="Separador de milhares 2 2 3 7 3 4" xfId="29313"/>
    <cellStyle name="Separador de milhares 2 2 3 7 3 5" xfId="37454"/>
    <cellStyle name="Separador de milhares 2 2 3 7 3 6" xfId="59506"/>
    <cellStyle name="Separador de milhares 2 2 3 7 4" xfId="8209"/>
    <cellStyle name="Separador de milhares 2 2 3 7 4 2" xfId="14870"/>
    <cellStyle name="Separador de milhares 2 2 3 7 4 2 2" xfId="49995"/>
    <cellStyle name="Separador de milhares 2 2 3 7 4 3" xfId="22805"/>
    <cellStyle name="Separador de milhares 2 2 3 7 4 4" xfId="30933"/>
    <cellStyle name="Separador de milhares 2 2 3 7 4 5" xfId="39074"/>
    <cellStyle name="Separador de milhares 2 2 3 7 4 6" xfId="59507"/>
    <cellStyle name="Separador de milhares 2 2 3 7 5" xfId="8210"/>
    <cellStyle name="Separador de milhares 2 2 3 7 5 2" xfId="16362"/>
    <cellStyle name="Separador de milhares 2 2 3 7 5 2 2" xfId="51487"/>
    <cellStyle name="Separador de milhares 2 2 3 7 5 3" xfId="24429"/>
    <cellStyle name="Separador de milhares 2 2 3 7 5 4" xfId="32557"/>
    <cellStyle name="Separador de milhares 2 2 3 7 5 5" xfId="40698"/>
    <cellStyle name="Separador de milhares 2 2 3 7 5 6" xfId="59508"/>
    <cellStyle name="Separador de milhares 2 2 3 7 6" xfId="8211"/>
    <cellStyle name="Separador de milhares 2 2 3 7 6 2" xfId="11894"/>
    <cellStyle name="Separador de milhares 2 2 3 7 6 2 2" xfId="47031"/>
    <cellStyle name="Separador de milhares 2 2 3 7 6 3" xfId="19569"/>
    <cellStyle name="Separador de milhares 2 2 3 7 6 4" xfId="27697"/>
    <cellStyle name="Separador de milhares 2 2 3 7 6 5" xfId="35838"/>
    <cellStyle name="Separador de milhares 2 2 3 7 6 6" xfId="59509"/>
    <cellStyle name="Separador de milhares 2 2 3 7 7" xfId="10378"/>
    <cellStyle name="Separador de milhares 2 2 3 7 7 2" xfId="45534"/>
    <cellStyle name="Separador de milhares 2 2 3 7 8" xfId="17933"/>
    <cellStyle name="Separador de milhares 2 2 3 7 9" xfId="26061"/>
    <cellStyle name="Separador de milhares 2 2 3 8" xfId="8212"/>
    <cellStyle name="Separador de milhares 2 2 3 8 10" xfId="59510"/>
    <cellStyle name="Separador de milhares 2 2 3 8 2" xfId="8213"/>
    <cellStyle name="Separador de milhares 2 2 3 8 2 2" xfId="13419"/>
    <cellStyle name="Separador de milhares 2 2 3 8 2 2 2" xfId="48544"/>
    <cellStyle name="Separador de milhares 2 2 3 8 2 3" xfId="21217"/>
    <cellStyle name="Separador de milhares 2 2 3 8 2 4" xfId="29345"/>
    <cellStyle name="Separador de milhares 2 2 3 8 2 5" xfId="37486"/>
    <cellStyle name="Separador de milhares 2 2 3 8 2 6" xfId="59511"/>
    <cellStyle name="Separador de milhares 2 2 3 8 3" xfId="8214"/>
    <cellStyle name="Separador de milhares 2 2 3 8 3 2" xfId="14902"/>
    <cellStyle name="Separador de milhares 2 2 3 8 3 2 2" xfId="50027"/>
    <cellStyle name="Separador de milhares 2 2 3 8 3 3" xfId="22837"/>
    <cellStyle name="Separador de milhares 2 2 3 8 3 4" xfId="30965"/>
    <cellStyle name="Separador de milhares 2 2 3 8 3 5" xfId="39106"/>
    <cellStyle name="Separador de milhares 2 2 3 8 3 6" xfId="59512"/>
    <cellStyle name="Separador de milhares 2 2 3 8 4" xfId="8215"/>
    <cellStyle name="Separador de milhares 2 2 3 8 4 2" xfId="16394"/>
    <cellStyle name="Separador de milhares 2 2 3 8 4 2 2" xfId="51519"/>
    <cellStyle name="Separador de milhares 2 2 3 8 4 3" xfId="24461"/>
    <cellStyle name="Separador de milhares 2 2 3 8 4 4" xfId="32589"/>
    <cellStyle name="Separador de milhares 2 2 3 8 4 5" xfId="40730"/>
    <cellStyle name="Separador de milhares 2 2 3 8 4 6" xfId="59513"/>
    <cellStyle name="Separador de milhares 2 2 3 8 5" xfId="8216"/>
    <cellStyle name="Separador de milhares 2 2 3 8 5 2" xfId="11964"/>
    <cellStyle name="Separador de milhares 2 2 3 8 5 2 2" xfId="47096"/>
    <cellStyle name="Separador de milhares 2 2 3 8 5 3" xfId="19638"/>
    <cellStyle name="Separador de milhares 2 2 3 8 5 4" xfId="27766"/>
    <cellStyle name="Separador de milhares 2 2 3 8 5 5" xfId="35907"/>
    <cellStyle name="Separador de milhares 2 2 3 8 5 6" xfId="59514"/>
    <cellStyle name="Separador de milhares 2 2 3 8 6" xfId="10410"/>
    <cellStyle name="Separador de milhares 2 2 3 8 6 2" xfId="45563"/>
    <cellStyle name="Separador de milhares 2 2 3 8 7" xfId="17965"/>
    <cellStyle name="Separador de milhares 2 2 3 8 8" xfId="26093"/>
    <cellStyle name="Separador de milhares 2 2 3 8 9" xfId="34234"/>
    <cellStyle name="Separador de milhares 2 2 3 9" xfId="8217"/>
    <cellStyle name="Separador de milhares 2 2 3 9 2" xfId="12681"/>
    <cellStyle name="Separador de milhares 2 2 3 9 2 2" xfId="47806"/>
    <cellStyle name="Separador de milhares 2 2 3 9 3" xfId="20408"/>
    <cellStyle name="Separador de milhares 2 2 3 9 4" xfId="28536"/>
    <cellStyle name="Separador de milhares 2 2 3 9 5" xfId="36677"/>
    <cellStyle name="Separador de milhares 2 2 3 9 6" xfId="59515"/>
    <cellStyle name="Separador de milhares 2 2 4" xfId="373"/>
    <cellStyle name="Separador de milhares 2 2 4 10" xfId="8219"/>
    <cellStyle name="Separador de milhares 2 2 4 10 2" xfId="14170"/>
    <cellStyle name="Separador de milhares 2 2 4 10 2 2" xfId="49295"/>
    <cellStyle name="Separador de milhares 2 2 4 10 3" xfId="22039"/>
    <cellStyle name="Separador de milhares 2 2 4 10 4" xfId="30167"/>
    <cellStyle name="Separador de milhares 2 2 4 10 5" xfId="38308"/>
    <cellStyle name="Separador de milhares 2 2 4 10 6" xfId="59517"/>
    <cellStyle name="Separador de milhares 2 2 4 11" xfId="8220"/>
    <cellStyle name="Separador de milhares 2 2 4 11 2" xfId="15662"/>
    <cellStyle name="Separador de milhares 2 2 4 11 2 2" xfId="50787"/>
    <cellStyle name="Separador de milhares 2 2 4 11 3" xfId="23663"/>
    <cellStyle name="Separador de milhares 2 2 4 11 4" xfId="31791"/>
    <cellStyle name="Separador de milhares 2 2 4 11 5" xfId="39932"/>
    <cellStyle name="Separador de milhares 2 2 4 11 6" xfId="59518"/>
    <cellStyle name="Separador de milhares 2 2 4 12" xfId="8221"/>
    <cellStyle name="Separador de milhares 2 2 4 12 2" xfId="11202"/>
    <cellStyle name="Separador de milhares 2 2 4 12 2 2" xfId="46341"/>
    <cellStyle name="Separador de milhares 2 2 4 12 3" xfId="18815"/>
    <cellStyle name="Separador de milhares 2 2 4 12 4" xfId="26943"/>
    <cellStyle name="Separador de milhares 2 2 4 12 5" xfId="35084"/>
    <cellStyle name="Separador de milhares 2 2 4 12 6" xfId="59519"/>
    <cellStyle name="Separador de milhares 2 2 4 13" xfId="8218"/>
    <cellStyle name="Separador de milhares 2 2 4 14" xfId="664"/>
    <cellStyle name="Separador de milhares 2 2 4 14 2" xfId="41711"/>
    <cellStyle name="Separador de milhares 2 2 4 15" xfId="17167"/>
    <cellStyle name="Separador de milhares 2 2 4 16" xfId="25295"/>
    <cellStyle name="Separador de milhares 2 2 4 17" xfId="33423"/>
    <cellStyle name="Separador de milhares 2 2 4 18" xfId="59516"/>
    <cellStyle name="Separador de milhares 2 2 4 2" xfId="8222"/>
    <cellStyle name="Separador de milhares 2 2 4 2 10" xfId="25341"/>
    <cellStyle name="Separador de milhares 2 2 4 2 11" xfId="33469"/>
    <cellStyle name="Separador de milhares 2 2 4 2 12" xfId="59520"/>
    <cellStyle name="Separador de milhares 2 2 4 2 2" xfId="8223"/>
    <cellStyle name="Separador de milhares 2 2 4 2 2 10" xfId="33781"/>
    <cellStyle name="Separador de milhares 2 2 4 2 2 11" xfId="59521"/>
    <cellStyle name="Separador de milhares 2 2 4 2 2 2" xfId="8224"/>
    <cellStyle name="Separador de milhares 2 2 4 2 2 2 10" xfId="59522"/>
    <cellStyle name="Separador de milhares 2 2 4 2 2 2 2" xfId="8225"/>
    <cellStyle name="Separador de milhares 2 2 4 2 2 2 2 2" xfId="13746"/>
    <cellStyle name="Separador de milhares 2 2 4 2 2 2 2 2 2" xfId="48871"/>
    <cellStyle name="Separador de milhares 2 2 4 2 2 2 2 3" xfId="21573"/>
    <cellStyle name="Separador de milhares 2 2 4 2 2 2 2 4" xfId="29701"/>
    <cellStyle name="Separador de milhares 2 2 4 2 2 2 2 5" xfId="37842"/>
    <cellStyle name="Separador de milhares 2 2 4 2 2 2 2 6" xfId="59523"/>
    <cellStyle name="Separador de milhares 2 2 4 2 2 2 3" xfId="8226"/>
    <cellStyle name="Separador de milhares 2 2 4 2 2 2 3 2" xfId="15234"/>
    <cellStyle name="Separador de milhares 2 2 4 2 2 2 3 2 2" xfId="50359"/>
    <cellStyle name="Separador de milhares 2 2 4 2 2 2 3 3" xfId="23193"/>
    <cellStyle name="Separador de milhares 2 2 4 2 2 2 3 4" xfId="31321"/>
    <cellStyle name="Separador de milhares 2 2 4 2 2 2 3 5" xfId="39462"/>
    <cellStyle name="Separador de milhares 2 2 4 2 2 2 3 6" xfId="59524"/>
    <cellStyle name="Separador de milhares 2 2 4 2 2 2 4" xfId="8227"/>
    <cellStyle name="Separador de milhares 2 2 4 2 2 2 4 2" xfId="16726"/>
    <cellStyle name="Separador de milhares 2 2 4 2 2 2 4 2 2" xfId="51851"/>
    <cellStyle name="Separador de milhares 2 2 4 2 2 2 4 3" xfId="24817"/>
    <cellStyle name="Separador de milhares 2 2 4 2 2 2 4 4" xfId="32945"/>
    <cellStyle name="Separador de milhares 2 2 4 2 2 2 4 5" xfId="41086"/>
    <cellStyle name="Separador de milhares 2 2 4 2 2 2 4 6" xfId="59525"/>
    <cellStyle name="Separador de milhares 2 2 4 2 2 2 5" xfId="8228"/>
    <cellStyle name="Separador de milhares 2 2 4 2 2 2 5 2" xfId="12272"/>
    <cellStyle name="Separador de milhares 2 2 4 2 2 2 5 2 2" xfId="47397"/>
    <cellStyle name="Separador de milhares 2 2 4 2 2 2 5 3" xfId="19957"/>
    <cellStyle name="Separador de milhares 2 2 4 2 2 2 5 4" xfId="28085"/>
    <cellStyle name="Separador de milhares 2 2 4 2 2 2 5 5" xfId="36226"/>
    <cellStyle name="Separador de milhares 2 2 4 2 2 2 5 6" xfId="59526"/>
    <cellStyle name="Separador de milhares 2 2 4 2 2 2 6" xfId="10742"/>
    <cellStyle name="Separador de milhares 2 2 4 2 2 2 6 2" xfId="45895"/>
    <cellStyle name="Separador de milhares 2 2 4 2 2 2 7" xfId="18321"/>
    <cellStyle name="Separador de milhares 2 2 4 2 2 2 8" xfId="26449"/>
    <cellStyle name="Separador de milhares 2 2 4 2 2 2 9" xfId="34590"/>
    <cellStyle name="Separador de milhares 2 2 4 2 2 3" xfId="8229"/>
    <cellStyle name="Separador de milhares 2 2 4 2 2 3 2" xfId="13013"/>
    <cellStyle name="Separador de milhares 2 2 4 2 2 3 2 2" xfId="48138"/>
    <cellStyle name="Separador de milhares 2 2 4 2 2 3 3" xfId="20764"/>
    <cellStyle name="Separador de milhares 2 2 4 2 2 3 4" xfId="28892"/>
    <cellStyle name="Separador de milhares 2 2 4 2 2 3 5" xfId="37033"/>
    <cellStyle name="Separador de milhares 2 2 4 2 2 3 6" xfId="59527"/>
    <cellStyle name="Separador de milhares 2 2 4 2 2 4" xfId="8230"/>
    <cellStyle name="Separador de milhares 2 2 4 2 2 4 2" xfId="14491"/>
    <cellStyle name="Separador de milhares 2 2 4 2 2 4 2 2" xfId="49616"/>
    <cellStyle name="Separador de milhares 2 2 4 2 2 4 3" xfId="22384"/>
    <cellStyle name="Separador de milhares 2 2 4 2 2 4 4" xfId="30512"/>
    <cellStyle name="Separador de milhares 2 2 4 2 2 4 5" xfId="38653"/>
    <cellStyle name="Separador de milhares 2 2 4 2 2 4 6" xfId="59528"/>
    <cellStyle name="Separador de milhares 2 2 4 2 2 5" xfId="8231"/>
    <cellStyle name="Separador de milhares 2 2 4 2 2 5 2" xfId="15983"/>
    <cellStyle name="Separador de milhares 2 2 4 2 2 5 2 2" xfId="51108"/>
    <cellStyle name="Separador de milhares 2 2 4 2 2 5 3" xfId="24008"/>
    <cellStyle name="Separador de milhares 2 2 4 2 2 5 4" xfId="32136"/>
    <cellStyle name="Separador de milhares 2 2 4 2 2 5 5" xfId="40277"/>
    <cellStyle name="Separador de milhares 2 2 4 2 2 5 6" xfId="59529"/>
    <cellStyle name="Separador de milhares 2 2 4 2 2 6" xfId="8232"/>
    <cellStyle name="Separador de milhares 2 2 4 2 2 6 2" xfId="11515"/>
    <cellStyle name="Separador de milhares 2 2 4 2 2 6 2 2" xfId="46652"/>
    <cellStyle name="Separador de milhares 2 2 4 2 2 6 3" xfId="19148"/>
    <cellStyle name="Separador de milhares 2 2 4 2 2 6 4" xfId="27276"/>
    <cellStyle name="Separador de milhares 2 2 4 2 2 6 5" xfId="35417"/>
    <cellStyle name="Separador de milhares 2 2 4 2 2 6 6" xfId="59530"/>
    <cellStyle name="Separador de milhares 2 2 4 2 2 7" xfId="9971"/>
    <cellStyle name="Separador de milhares 2 2 4 2 2 7 2" xfId="45160"/>
    <cellStyle name="Separador de milhares 2 2 4 2 2 8" xfId="17512"/>
    <cellStyle name="Separador de milhares 2 2 4 2 2 9" xfId="25640"/>
    <cellStyle name="Separador de milhares 2 2 4 2 3" xfId="8233"/>
    <cellStyle name="Separador de milhares 2 2 4 2 3 10" xfId="59531"/>
    <cellStyle name="Separador de milhares 2 2 4 2 3 2" xfId="8234"/>
    <cellStyle name="Separador de milhares 2 2 4 2 3 2 2" xfId="13476"/>
    <cellStyle name="Separador de milhares 2 2 4 2 3 2 2 2" xfId="48601"/>
    <cellStyle name="Separador de milhares 2 2 4 2 3 2 3" xfId="21274"/>
    <cellStyle name="Separador de milhares 2 2 4 2 3 2 4" xfId="29402"/>
    <cellStyle name="Separador de milhares 2 2 4 2 3 2 5" xfId="37543"/>
    <cellStyle name="Separador de milhares 2 2 4 2 3 2 6" xfId="59532"/>
    <cellStyle name="Separador de milhares 2 2 4 2 3 3" xfId="8235"/>
    <cellStyle name="Separador de milhares 2 2 4 2 3 3 2" xfId="14959"/>
    <cellStyle name="Separador de milhares 2 2 4 2 3 3 2 2" xfId="50084"/>
    <cellStyle name="Separador de milhares 2 2 4 2 3 3 3" xfId="22894"/>
    <cellStyle name="Separador de milhares 2 2 4 2 3 3 4" xfId="31022"/>
    <cellStyle name="Separador de milhares 2 2 4 2 3 3 5" xfId="39163"/>
    <cellStyle name="Separador de milhares 2 2 4 2 3 3 6" xfId="59533"/>
    <cellStyle name="Separador de milhares 2 2 4 2 3 4" xfId="8236"/>
    <cellStyle name="Separador de milhares 2 2 4 2 3 4 2" xfId="16451"/>
    <cellStyle name="Separador de milhares 2 2 4 2 3 4 2 2" xfId="51576"/>
    <cellStyle name="Separador de milhares 2 2 4 2 3 4 3" xfId="24518"/>
    <cellStyle name="Separador de milhares 2 2 4 2 3 4 4" xfId="32646"/>
    <cellStyle name="Separador de milhares 2 2 4 2 3 4 5" xfId="40787"/>
    <cellStyle name="Separador de milhares 2 2 4 2 3 4 6" xfId="59534"/>
    <cellStyle name="Separador de milhares 2 2 4 2 3 5" xfId="8237"/>
    <cellStyle name="Separador de milhares 2 2 4 2 3 5 2" xfId="12022"/>
    <cellStyle name="Separador de milhares 2 2 4 2 3 5 2 2" xfId="47153"/>
    <cellStyle name="Separador de milhares 2 2 4 2 3 5 3" xfId="19695"/>
    <cellStyle name="Separador de milhares 2 2 4 2 3 5 4" xfId="27823"/>
    <cellStyle name="Separador de milhares 2 2 4 2 3 5 5" xfId="35964"/>
    <cellStyle name="Separador de milhares 2 2 4 2 3 5 6" xfId="59535"/>
    <cellStyle name="Separador de milhares 2 2 4 2 3 6" xfId="10467"/>
    <cellStyle name="Separador de milhares 2 2 4 2 3 6 2" xfId="45620"/>
    <cellStyle name="Separador de milhares 2 2 4 2 3 7" xfId="18022"/>
    <cellStyle name="Separador de milhares 2 2 4 2 3 8" xfId="26150"/>
    <cellStyle name="Separador de milhares 2 2 4 2 3 9" xfId="34291"/>
    <cellStyle name="Separador de milhares 2 2 4 2 4" xfId="8238"/>
    <cellStyle name="Separador de milhares 2 2 4 2 4 2" xfId="12738"/>
    <cellStyle name="Separador de milhares 2 2 4 2 4 2 2" xfId="47863"/>
    <cellStyle name="Separador de milhares 2 2 4 2 4 3" xfId="20465"/>
    <cellStyle name="Separador de milhares 2 2 4 2 4 4" xfId="28593"/>
    <cellStyle name="Separador de milhares 2 2 4 2 4 5" xfId="36734"/>
    <cellStyle name="Separador de milhares 2 2 4 2 4 6" xfId="59536"/>
    <cellStyle name="Separador de milhares 2 2 4 2 5" xfId="8239"/>
    <cellStyle name="Separador de milhares 2 2 4 2 5 2" xfId="14216"/>
    <cellStyle name="Separador de milhares 2 2 4 2 5 2 2" xfId="49341"/>
    <cellStyle name="Separador de milhares 2 2 4 2 5 3" xfId="22085"/>
    <cellStyle name="Separador de milhares 2 2 4 2 5 4" xfId="30213"/>
    <cellStyle name="Separador de milhares 2 2 4 2 5 5" xfId="38354"/>
    <cellStyle name="Separador de milhares 2 2 4 2 5 6" xfId="59537"/>
    <cellStyle name="Separador de milhares 2 2 4 2 6" xfId="8240"/>
    <cellStyle name="Separador de milhares 2 2 4 2 6 2" xfId="15708"/>
    <cellStyle name="Separador de milhares 2 2 4 2 6 2 2" xfId="50833"/>
    <cellStyle name="Separador de milhares 2 2 4 2 6 3" xfId="23709"/>
    <cellStyle name="Separador de milhares 2 2 4 2 6 4" xfId="31837"/>
    <cellStyle name="Separador de milhares 2 2 4 2 6 5" xfId="39978"/>
    <cellStyle name="Separador de milhares 2 2 4 2 6 6" xfId="59538"/>
    <cellStyle name="Separador de milhares 2 2 4 2 7" xfId="8241"/>
    <cellStyle name="Separador de milhares 2 2 4 2 7 2" xfId="11248"/>
    <cellStyle name="Separador de milhares 2 2 4 2 7 2 2" xfId="46387"/>
    <cellStyle name="Separador de milhares 2 2 4 2 7 3" xfId="18861"/>
    <cellStyle name="Separador de milhares 2 2 4 2 7 4" xfId="26989"/>
    <cellStyle name="Separador de milhares 2 2 4 2 7 5" xfId="35130"/>
    <cellStyle name="Separador de milhares 2 2 4 2 7 6" xfId="59539"/>
    <cellStyle name="Separador de milhares 2 2 4 2 8" xfId="9604"/>
    <cellStyle name="Separador de milhares 2 2 4 2 8 2" xfId="44886"/>
    <cellStyle name="Separador de milhares 2 2 4 2 9" xfId="17213"/>
    <cellStyle name="Separador de milhares 2 2 4 3" xfId="8242"/>
    <cellStyle name="Separador de milhares 2 2 4 3 10" xfId="33700"/>
    <cellStyle name="Separador de milhares 2 2 4 3 11" xfId="59540"/>
    <cellStyle name="Separador de milhares 2 2 4 3 2" xfId="8243"/>
    <cellStyle name="Separador de milhares 2 2 4 3 2 10" xfId="59541"/>
    <cellStyle name="Separador de milhares 2 2 4 3 2 2" xfId="8244"/>
    <cellStyle name="Separador de milhares 2 2 4 3 2 2 2" xfId="13665"/>
    <cellStyle name="Separador de milhares 2 2 4 3 2 2 2 2" xfId="48790"/>
    <cellStyle name="Separador de milhares 2 2 4 3 2 2 3" xfId="21492"/>
    <cellStyle name="Separador de milhares 2 2 4 3 2 2 4" xfId="29620"/>
    <cellStyle name="Separador de milhares 2 2 4 3 2 2 5" xfId="37761"/>
    <cellStyle name="Separador de milhares 2 2 4 3 2 2 6" xfId="59542"/>
    <cellStyle name="Separador de milhares 2 2 4 3 2 3" xfId="8245"/>
    <cellStyle name="Separador de milhares 2 2 4 3 2 3 2" xfId="15153"/>
    <cellStyle name="Separador de milhares 2 2 4 3 2 3 2 2" xfId="50278"/>
    <cellStyle name="Separador de milhares 2 2 4 3 2 3 3" xfId="23112"/>
    <cellStyle name="Separador de milhares 2 2 4 3 2 3 4" xfId="31240"/>
    <cellStyle name="Separador de milhares 2 2 4 3 2 3 5" xfId="39381"/>
    <cellStyle name="Separador de milhares 2 2 4 3 2 3 6" xfId="59543"/>
    <cellStyle name="Separador de milhares 2 2 4 3 2 4" xfId="8246"/>
    <cellStyle name="Separador de milhares 2 2 4 3 2 4 2" xfId="16645"/>
    <cellStyle name="Separador de milhares 2 2 4 3 2 4 2 2" xfId="51770"/>
    <cellStyle name="Separador de milhares 2 2 4 3 2 4 3" xfId="24736"/>
    <cellStyle name="Separador de milhares 2 2 4 3 2 4 4" xfId="32864"/>
    <cellStyle name="Separador de milhares 2 2 4 3 2 4 5" xfId="41005"/>
    <cellStyle name="Separador de milhares 2 2 4 3 2 4 6" xfId="59544"/>
    <cellStyle name="Separador de milhares 2 2 4 3 2 5" xfId="8247"/>
    <cellStyle name="Separador de milhares 2 2 4 3 2 5 2" xfId="12191"/>
    <cellStyle name="Separador de milhares 2 2 4 3 2 5 2 2" xfId="47316"/>
    <cellStyle name="Separador de milhares 2 2 4 3 2 5 3" xfId="19876"/>
    <cellStyle name="Separador de milhares 2 2 4 3 2 5 4" xfId="28004"/>
    <cellStyle name="Separador de milhares 2 2 4 3 2 5 5" xfId="36145"/>
    <cellStyle name="Separador de milhares 2 2 4 3 2 5 6" xfId="59545"/>
    <cellStyle name="Separador de milhares 2 2 4 3 2 6" xfId="10661"/>
    <cellStyle name="Separador de milhares 2 2 4 3 2 6 2" xfId="45814"/>
    <cellStyle name="Separador de milhares 2 2 4 3 2 7" xfId="18240"/>
    <cellStyle name="Separador de milhares 2 2 4 3 2 8" xfId="26368"/>
    <cellStyle name="Separador de milhares 2 2 4 3 2 9" xfId="34509"/>
    <cellStyle name="Separador de milhares 2 2 4 3 3" xfId="8248"/>
    <cellStyle name="Separador de milhares 2 2 4 3 3 2" xfId="12932"/>
    <cellStyle name="Separador de milhares 2 2 4 3 3 2 2" xfId="48057"/>
    <cellStyle name="Separador de milhares 2 2 4 3 3 3" xfId="20683"/>
    <cellStyle name="Separador de milhares 2 2 4 3 3 4" xfId="28811"/>
    <cellStyle name="Separador de milhares 2 2 4 3 3 5" xfId="36952"/>
    <cellStyle name="Separador de milhares 2 2 4 3 3 6" xfId="59546"/>
    <cellStyle name="Separador de milhares 2 2 4 3 4" xfId="8249"/>
    <cellStyle name="Separador de milhares 2 2 4 3 4 2" xfId="14410"/>
    <cellStyle name="Separador de milhares 2 2 4 3 4 2 2" xfId="49535"/>
    <cellStyle name="Separador de milhares 2 2 4 3 4 3" xfId="22303"/>
    <cellStyle name="Separador de milhares 2 2 4 3 4 4" xfId="30431"/>
    <cellStyle name="Separador de milhares 2 2 4 3 4 5" xfId="38572"/>
    <cellStyle name="Separador de milhares 2 2 4 3 4 6" xfId="59547"/>
    <cellStyle name="Separador de milhares 2 2 4 3 5" xfId="8250"/>
    <cellStyle name="Separador de milhares 2 2 4 3 5 2" xfId="15902"/>
    <cellStyle name="Separador de milhares 2 2 4 3 5 2 2" xfId="51027"/>
    <cellStyle name="Separador de milhares 2 2 4 3 5 3" xfId="23927"/>
    <cellStyle name="Separador de milhares 2 2 4 3 5 4" xfId="32055"/>
    <cellStyle name="Separador de milhares 2 2 4 3 5 5" xfId="40196"/>
    <cellStyle name="Separador de milhares 2 2 4 3 5 6" xfId="59548"/>
    <cellStyle name="Separador de milhares 2 2 4 3 6" xfId="8251"/>
    <cellStyle name="Separador de milhares 2 2 4 3 6 2" xfId="11434"/>
    <cellStyle name="Separador de milhares 2 2 4 3 6 2 2" xfId="46571"/>
    <cellStyle name="Separador de milhares 2 2 4 3 6 3" xfId="19067"/>
    <cellStyle name="Separador de milhares 2 2 4 3 6 4" xfId="27195"/>
    <cellStyle name="Separador de milhares 2 2 4 3 6 5" xfId="35336"/>
    <cellStyle name="Separador de milhares 2 2 4 3 6 6" xfId="59549"/>
    <cellStyle name="Separador de milhares 2 2 4 3 7" xfId="9872"/>
    <cellStyle name="Separador de milhares 2 2 4 3 7 2" xfId="45079"/>
    <cellStyle name="Separador de milhares 2 2 4 3 8" xfId="17431"/>
    <cellStyle name="Separador de milhares 2 2 4 3 9" xfId="25559"/>
    <cellStyle name="Separador de milhares 2 2 4 4" xfId="8252"/>
    <cellStyle name="Separador de milhares 2 2 4 4 10" xfId="33735"/>
    <cellStyle name="Separador de milhares 2 2 4 4 11" xfId="59550"/>
    <cellStyle name="Separador de milhares 2 2 4 4 2" xfId="8253"/>
    <cellStyle name="Separador de milhares 2 2 4 4 2 10" xfId="59551"/>
    <cellStyle name="Separador de milhares 2 2 4 4 2 2" xfId="8254"/>
    <cellStyle name="Separador de milhares 2 2 4 4 2 2 2" xfId="13700"/>
    <cellStyle name="Separador de milhares 2 2 4 4 2 2 2 2" xfId="48825"/>
    <cellStyle name="Separador de milhares 2 2 4 4 2 2 3" xfId="21527"/>
    <cellStyle name="Separador de milhares 2 2 4 4 2 2 4" xfId="29655"/>
    <cellStyle name="Separador de milhares 2 2 4 4 2 2 5" xfId="37796"/>
    <cellStyle name="Separador de milhares 2 2 4 4 2 2 6" xfId="59552"/>
    <cellStyle name="Separador de milhares 2 2 4 4 2 3" xfId="8255"/>
    <cellStyle name="Separador de milhares 2 2 4 4 2 3 2" xfId="15188"/>
    <cellStyle name="Separador de milhares 2 2 4 4 2 3 2 2" xfId="50313"/>
    <cellStyle name="Separador de milhares 2 2 4 4 2 3 3" xfId="23147"/>
    <cellStyle name="Separador de milhares 2 2 4 4 2 3 4" xfId="31275"/>
    <cellStyle name="Separador de milhares 2 2 4 4 2 3 5" xfId="39416"/>
    <cellStyle name="Separador de milhares 2 2 4 4 2 3 6" xfId="59553"/>
    <cellStyle name="Separador de milhares 2 2 4 4 2 4" xfId="8256"/>
    <cellStyle name="Separador de milhares 2 2 4 4 2 4 2" xfId="16680"/>
    <cellStyle name="Separador de milhares 2 2 4 4 2 4 2 2" xfId="51805"/>
    <cellStyle name="Separador de milhares 2 2 4 4 2 4 3" xfId="24771"/>
    <cellStyle name="Separador de milhares 2 2 4 4 2 4 4" xfId="32899"/>
    <cellStyle name="Separador de milhares 2 2 4 4 2 4 5" xfId="41040"/>
    <cellStyle name="Separador de milhares 2 2 4 4 2 4 6" xfId="59554"/>
    <cellStyle name="Separador de milhares 2 2 4 4 2 5" xfId="8257"/>
    <cellStyle name="Separador de milhares 2 2 4 4 2 5 2" xfId="12226"/>
    <cellStyle name="Separador de milhares 2 2 4 4 2 5 2 2" xfId="47351"/>
    <cellStyle name="Separador de milhares 2 2 4 4 2 5 3" xfId="19911"/>
    <cellStyle name="Separador de milhares 2 2 4 4 2 5 4" xfId="28039"/>
    <cellStyle name="Separador de milhares 2 2 4 4 2 5 5" xfId="36180"/>
    <cellStyle name="Separador de milhares 2 2 4 4 2 5 6" xfId="59555"/>
    <cellStyle name="Separador de milhares 2 2 4 4 2 6" xfId="10696"/>
    <cellStyle name="Separador de milhares 2 2 4 4 2 6 2" xfId="45849"/>
    <cellStyle name="Separador de milhares 2 2 4 4 2 7" xfId="18275"/>
    <cellStyle name="Separador de milhares 2 2 4 4 2 8" xfId="26403"/>
    <cellStyle name="Separador de milhares 2 2 4 4 2 9" xfId="34544"/>
    <cellStyle name="Separador de milhares 2 2 4 4 3" xfId="8258"/>
    <cellStyle name="Separador de milhares 2 2 4 4 3 2" xfId="12967"/>
    <cellStyle name="Separador de milhares 2 2 4 4 3 2 2" xfId="48092"/>
    <cellStyle name="Separador de milhares 2 2 4 4 3 3" xfId="20718"/>
    <cellStyle name="Separador de milhares 2 2 4 4 3 4" xfId="28846"/>
    <cellStyle name="Separador de milhares 2 2 4 4 3 5" xfId="36987"/>
    <cellStyle name="Separador de milhares 2 2 4 4 3 6" xfId="59556"/>
    <cellStyle name="Separador de milhares 2 2 4 4 4" xfId="8259"/>
    <cellStyle name="Separador de milhares 2 2 4 4 4 2" xfId="14445"/>
    <cellStyle name="Separador de milhares 2 2 4 4 4 2 2" xfId="49570"/>
    <cellStyle name="Separador de milhares 2 2 4 4 4 3" xfId="22338"/>
    <cellStyle name="Separador de milhares 2 2 4 4 4 4" xfId="30466"/>
    <cellStyle name="Separador de milhares 2 2 4 4 4 5" xfId="38607"/>
    <cellStyle name="Separador de milhares 2 2 4 4 4 6" xfId="59557"/>
    <cellStyle name="Separador de milhares 2 2 4 4 5" xfId="8260"/>
    <cellStyle name="Separador de milhares 2 2 4 4 5 2" xfId="15937"/>
    <cellStyle name="Separador de milhares 2 2 4 4 5 2 2" xfId="51062"/>
    <cellStyle name="Separador de milhares 2 2 4 4 5 3" xfId="23962"/>
    <cellStyle name="Separador de milhares 2 2 4 4 5 4" xfId="32090"/>
    <cellStyle name="Separador de milhares 2 2 4 4 5 5" xfId="40231"/>
    <cellStyle name="Separador de milhares 2 2 4 4 5 6" xfId="59558"/>
    <cellStyle name="Separador de milhares 2 2 4 4 6" xfId="8261"/>
    <cellStyle name="Separador de milhares 2 2 4 4 6 2" xfId="11469"/>
    <cellStyle name="Separador de milhares 2 2 4 4 6 2 2" xfId="46606"/>
    <cellStyle name="Separador de milhares 2 2 4 4 6 3" xfId="19102"/>
    <cellStyle name="Separador de milhares 2 2 4 4 6 4" xfId="27230"/>
    <cellStyle name="Separador de milhares 2 2 4 4 6 5" xfId="35371"/>
    <cellStyle name="Separador de milhares 2 2 4 4 6 6" xfId="59559"/>
    <cellStyle name="Separador de milhares 2 2 4 4 7" xfId="9925"/>
    <cellStyle name="Separador de milhares 2 2 4 4 7 2" xfId="45114"/>
    <cellStyle name="Separador de milhares 2 2 4 4 8" xfId="17466"/>
    <cellStyle name="Separador de milhares 2 2 4 4 9" xfId="25594"/>
    <cellStyle name="Separador de milhares 2 2 4 5" xfId="8262"/>
    <cellStyle name="Separador de milhares 2 2 4 5 10" xfId="34076"/>
    <cellStyle name="Separador de milhares 2 2 4 5 11" xfId="59560"/>
    <cellStyle name="Separador de milhares 2 2 4 5 2" xfId="8263"/>
    <cellStyle name="Separador de milhares 2 2 4 5 2 10" xfId="59561"/>
    <cellStyle name="Separador de milhares 2 2 4 5 2 2" xfId="8264"/>
    <cellStyle name="Separador de milhares 2 2 4 5 2 2 2" xfId="14011"/>
    <cellStyle name="Separador de milhares 2 2 4 5 2 2 2 2" xfId="49136"/>
    <cellStyle name="Separador de milhares 2 2 4 5 2 2 3" xfId="21868"/>
    <cellStyle name="Separador de milhares 2 2 4 5 2 2 4" xfId="29996"/>
    <cellStyle name="Separador de milhares 2 2 4 5 2 2 5" xfId="38137"/>
    <cellStyle name="Separador de milhares 2 2 4 5 2 2 6" xfId="59562"/>
    <cellStyle name="Separador de milhares 2 2 4 5 2 3" xfId="8265"/>
    <cellStyle name="Separador de milhares 2 2 4 5 2 3 2" xfId="15499"/>
    <cellStyle name="Separador de milhares 2 2 4 5 2 3 2 2" xfId="50624"/>
    <cellStyle name="Separador de milhares 2 2 4 5 2 3 3" xfId="23488"/>
    <cellStyle name="Separador de milhares 2 2 4 5 2 3 4" xfId="31616"/>
    <cellStyle name="Separador de milhares 2 2 4 5 2 3 5" xfId="39757"/>
    <cellStyle name="Separador de milhares 2 2 4 5 2 3 6" xfId="59563"/>
    <cellStyle name="Separador de milhares 2 2 4 5 2 4" xfId="8266"/>
    <cellStyle name="Separador de milhares 2 2 4 5 2 4 2" xfId="16991"/>
    <cellStyle name="Separador de milhares 2 2 4 5 2 4 2 2" xfId="52116"/>
    <cellStyle name="Separador de milhares 2 2 4 5 2 4 3" xfId="25112"/>
    <cellStyle name="Separador de milhares 2 2 4 5 2 4 4" xfId="33240"/>
    <cellStyle name="Separador de milhares 2 2 4 5 2 4 5" xfId="41381"/>
    <cellStyle name="Separador de milhares 2 2 4 5 2 4 6" xfId="59564"/>
    <cellStyle name="Separador de milhares 2 2 4 5 2 5" xfId="8267"/>
    <cellStyle name="Separador de milhares 2 2 4 5 2 5 2" xfId="12537"/>
    <cellStyle name="Separador de milhares 2 2 4 5 2 5 2 2" xfId="47662"/>
    <cellStyle name="Separador de milhares 2 2 4 5 2 5 3" xfId="20252"/>
    <cellStyle name="Separador de milhares 2 2 4 5 2 5 4" xfId="28380"/>
    <cellStyle name="Separador de milhares 2 2 4 5 2 5 5" xfId="36521"/>
    <cellStyle name="Separador de milhares 2 2 4 5 2 5 6" xfId="59565"/>
    <cellStyle name="Separador de milhares 2 2 4 5 2 6" xfId="11007"/>
    <cellStyle name="Separador de milhares 2 2 4 5 2 6 2" xfId="46160"/>
    <cellStyle name="Separador de milhares 2 2 4 5 2 7" xfId="18616"/>
    <cellStyle name="Separador de milhares 2 2 4 5 2 8" xfId="26744"/>
    <cellStyle name="Separador de milhares 2 2 4 5 2 9" xfId="34885"/>
    <cellStyle name="Separador de milhares 2 2 4 5 3" xfId="8268"/>
    <cellStyle name="Separador de milhares 2 2 4 5 3 2" xfId="13273"/>
    <cellStyle name="Separador de milhares 2 2 4 5 3 2 2" xfId="48398"/>
    <cellStyle name="Separador de milhares 2 2 4 5 3 3" xfId="21059"/>
    <cellStyle name="Separador de milhares 2 2 4 5 3 4" xfId="29187"/>
    <cellStyle name="Separador de milhares 2 2 4 5 3 5" xfId="37328"/>
    <cellStyle name="Separador de milhares 2 2 4 5 3 6" xfId="59566"/>
    <cellStyle name="Separador de milhares 2 2 4 5 4" xfId="8269"/>
    <cellStyle name="Separador de milhares 2 2 4 5 4 2" xfId="14756"/>
    <cellStyle name="Separador de milhares 2 2 4 5 4 2 2" xfId="49881"/>
    <cellStyle name="Separador de milhares 2 2 4 5 4 3" xfId="22679"/>
    <cellStyle name="Separador de milhares 2 2 4 5 4 4" xfId="30807"/>
    <cellStyle name="Separador de milhares 2 2 4 5 4 5" xfId="38948"/>
    <cellStyle name="Separador de milhares 2 2 4 5 4 6" xfId="59567"/>
    <cellStyle name="Separador de milhares 2 2 4 5 5" xfId="8270"/>
    <cellStyle name="Separador de milhares 2 2 4 5 5 2" xfId="16248"/>
    <cellStyle name="Separador de milhares 2 2 4 5 5 2 2" xfId="51373"/>
    <cellStyle name="Separador de milhares 2 2 4 5 5 3" xfId="24303"/>
    <cellStyle name="Separador de milhares 2 2 4 5 5 4" xfId="32431"/>
    <cellStyle name="Separador de milhares 2 2 4 5 5 5" xfId="40572"/>
    <cellStyle name="Separador de milhares 2 2 4 5 5 6" xfId="59568"/>
    <cellStyle name="Separador de milhares 2 2 4 5 6" xfId="8271"/>
    <cellStyle name="Separador de milhares 2 2 4 5 6 2" xfId="11780"/>
    <cellStyle name="Separador de milhares 2 2 4 5 6 2 2" xfId="46917"/>
    <cellStyle name="Separador de milhares 2 2 4 5 6 3" xfId="19443"/>
    <cellStyle name="Separador de milhares 2 2 4 5 6 4" xfId="27571"/>
    <cellStyle name="Separador de milhares 2 2 4 5 6 5" xfId="35712"/>
    <cellStyle name="Separador de milhares 2 2 4 5 6 6" xfId="59569"/>
    <cellStyle name="Separador de milhares 2 2 4 5 7" xfId="10257"/>
    <cellStyle name="Separador de milhares 2 2 4 5 7 2" xfId="45423"/>
    <cellStyle name="Separador de milhares 2 2 4 5 8" xfId="17807"/>
    <cellStyle name="Separador de milhares 2 2 4 5 9" xfId="25935"/>
    <cellStyle name="Separador de milhares 2 2 4 6" xfId="8272"/>
    <cellStyle name="Separador de milhares 2 2 4 6 10" xfId="34136"/>
    <cellStyle name="Separador de milhares 2 2 4 6 11" xfId="59570"/>
    <cellStyle name="Separador de milhares 2 2 4 6 2" xfId="8273"/>
    <cellStyle name="Separador de milhares 2 2 4 6 2 10" xfId="59571"/>
    <cellStyle name="Separador de milhares 2 2 4 6 2 2" xfId="8274"/>
    <cellStyle name="Separador de milhares 2 2 4 6 2 2 2" xfId="14065"/>
    <cellStyle name="Separador de milhares 2 2 4 6 2 2 2 2" xfId="49190"/>
    <cellStyle name="Separador de milhares 2 2 4 6 2 2 3" xfId="21928"/>
    <cellStyle name="Separador de milhares 2 2 4 6 2 2 4" xfId="30056"/>
    <cellStyle name="Separador de milhares 2 2 4 6 2 2 5" xfId="38197"/>
    <cellStyle name="Separador de milhares 2 2 4 6 2 2 6" xfId="59572"/>
    <cellStyle name="Separador de milhares 2 2 4 6 2 3" xfId="8275"/>
    <cellStyle name="Separador de milhares 2 2 4 6 2 3 2" xfId="15553"/>
    <cellStyle name="Separador de milhares 2 2 4 6 2 3 2 2" xfId="50678"/>
    <cellStyle name="Separador de milhares 2 2 4 6 2 3 3" xfId="23548"/>
    <cellStyle name="Separador de milhares 2 2 4 6 2 3 4" xfId="31676"/>
    <cellStyle name="Separador de milhares 2 2 4 6 2 3 5" xfId="39817"/>
    <cellStyle name="Separador de milhares 2 2 4 6 2 3 6" xfId="59573"/>
    <cellStyle name="Separador de milhares 2 2 4 6 2 4" xfId="8276"/>
    <cellStyle name="Separador de milhares 2 2 4 6 2 4 2" xfId="17045"/>
    <cellStyle name="Separador de milhares 2 2 4 6 2 4 2 2" xfId="52170"/>
    <cellStyle name="Separador de milhares 2 2 4 6 2 4 3" xfId="25172"/>
    <cellStyle name="Separador de milhares 2 2 4 6 2 4 4" xfId="33300"/>
    <cellStyle name="Separador de milhares 2 2 4 6 2 4 5" xfId="41441"/>
    <cellStyle name="Separador de milhares 2 2 4 6 2 4 6" xfId="59574"/>
    <cellStyle name="Separador de milhares 2 2 4 6 2 5" xfId="8277"/>
    <cellStyle name="Separador de milhares 2 2 4 6 2 5 2" xfId="12591"/>
    <cellStyle name="Separador de milhares 2 2 4 6 2 5 2 2" xfId="47716"/>
    <cellStyle name="Separador de milhares 2 2 4 6 2 5 3" xfId="20312"/>
    <cellStyle name="Separador de milhares 2 2 4 6 2 5 4" xfId="28440"/>
    <cellStyle name="Separador de milhares 2 2 4 6 2 5 5" xfId="36581"/>
    <cellStyle name="Separador de milhares 2 2 4 6 2 5 6" xfId="59575"/>
    <cellStyle name="Separador de milhares 2 2 4 6 2 6" xfId="11061"/>
    <cellStyle name="Separador de milhares 2 2 4 6 2 6 2" xfId="46214"/>
    <cellStyle name="Separador de milhares 2 2 4 6 2 7" xfId="18676"/>
    <cellStyle name="Separador de milhares 2 2 4 6 2 8" xfId="26804"/>
    <cellStyle name="Separador de milhares 2 2 4 6 2 9" xfId="34945"/>
    <cellStyle name="Separador de milhares 2 2 4 6 3" xfId="8278"/>
    <cellStyle name="Separador de milhares 2 2 4 6 3 2" xfId="13327"/>
    <cellStyle name="Separador de milhares 2 2 4 6 3 2 2" xfId="48452"/>
    <cellStyle name="Separador de milhares 2 2 4 6 3 3" xfId="21119"/>
    <cellStyle name="Separador de milhares 2 2 4 6 3 4" xfId="29247"/>
    <cellStyle name="Separador de milhares 2 2 4 6 3 5" xfId="37388"/>
    <cellStyle name="Separador de milhares 2 2 4 6 3 6" xfId="59576"/>
    <cellStyle name="Separador de milhares 2 2 4 6 4" xfId="8279"/>
    <cellStyle name="Separador de milhares 2 2 4 6 4 2" xfId="14810"/>
    <cellStyle name="Separador de milhares 2 2 4 6 4 2 2" xfId="49935"/>
    <cellStyle name="Separador de milhares 2 2 4 6 4 3" xfId="22739"/>
    <cellStyle name="Separador de milhares 2 2 4 6 4 4" xfId="30867"/>
    <cellStyle name="Separador de milhares 2 2 4 6 4 5" xfId="39008"/>
    <cellStyle name="Separador de milhares 2 2 4 6 4 6" xfId="59577"/>
    <cellStyle name="Separador de milhares 2 2 4 6 5" xfId="8280"/>
    <cellStyle name="Separador de milhares 2 2 4 6 5 2" xfId="16302"/>
    <cellStyle name="Separador de milhares 2 2 4 6 5 2 2" xfId="51427"/>
    <cellStyle name="Separador de milhares 2 2 4 6 5 3" xfId="24363"/>
    <cellStyle name="Separador de milhares 2 2 4 6 5 4" xfId="32491"/>
    <cellStyle name="Separador de milhares 2 2 4 6 5 5" xfId="40632"/>
    <cellStyle name="Separador de milhares 2 2 4 6 5 6" xfId="59578"/>
    <cellStyle name="Separador de milhares 2 2 4 6 6" xfId="8281"/>
    <cellStyle name="Separador de milhares 2 2 4 6 6 2" xfId="11834"/>
    <cellStyle name="Separador de milhares 2 2 4 6 6 2 2" xfId="46971"/>
    <cellStyle name="Separador de milhares 2 2 4 6 6 3" xfId="19503"/>
    <cellStyle name="Separador de milhares 2 2 4 6 6 4" xfId="27631"/>
    <cellStyle name="Separador de milhares 2 2 4 6 6 5" xfId="35772"/>
    <cellStyle name="Separador de milhares 2 2 4 6 6 6" xfId="59579"/>
    <cellStyle name="Separador de milhares 2 2 4 6 7" xfId="10316"/>
    <cellStyle name="Separador de milhares 2 2 4 6 7 2" xfId="45477"/>
    <cellStyle name="Separador de milhares 2 2 4 6 8" xfId="17867"/>
    <cellStyle name="Separador de milhares 2 2 4 6 9" xfId="25995"/>
    <cellStyle name="Separador de milhares 2 2 4 7" xfId="8282"/>
    <cellStyle name="Separador de milhares 2 2 4 7 10" xfId="34203"/>
    <cellStyle name="Separador de milhares 2 2 4 7 11" xfId="59580"/>
    <cellStyle name="Separador de milhares 2 2 4 7 2" xfId="8283"/>
    <cellStyle name="Separador de milhares 2 2 4 7 2 10" xfId="59581"/>
    <cellStyle name="Separador de milhares 2 2 4 7 2 2" xfId="8284"/>
    <cellStyle name="Separador de milhares 2 2 4 7 2 2 2" xfId="14126"/>
    <cellStyle name="Separador de milhares 2 2 4 7 2 2 2 2" xfId="49251"/>
    <cellStyle name="Separador de milhares 2 2 4 7 2 2 3" xfId="21995"/>
    <cellStyle name="Separador de milhares 2 2 4 7 2 2 4" xfId="30123"/>
    <cellStyle name="Separador de milhares 2 2 4 7 2 2 5" xfId="38264"/>
    <cellStyle name="Separador de milhares 2 2 4 7 2 2 6" xfId="59582"/>
    <cellStyle name="Separador de milhares 2 2 4 7 2 3" xfId="8285"/>
    <cellStyle name="Separador de milhares 2 2 4 7 2 3 2" xfId="15614"/>
    <cellStyle name="Separador de milhares 2 2 4 7 2 3 2 2" xfId="50739"/>
    <cellStyle name="Separador de milhares 2 2 4 7 2 3 3" xfId="23615"/>
    <cellStyle name="Separador de milhares 2 2 4 7 2 3 4" xfId="31743"/>
    <cellStyle name="Separador de milhares 2 2 4 7 2 3 5" xfId="39884"/>
    <cellStyle name="Separador de milhares 2 2 4 7 2 3 6" xfId="59583"/>
    <cellStyle name="Separador de milhares 2 2 4 7 2 4" xfId="8286"/>
    <cellStyle name="Separador de milhares 2 2 4 7 2 4 2" xfId="17106"/>
    <cellStyle name="Separador de milhares 2 2 4 7 2 4 2 2" xfId="52231"/>
    <cellStyle name="Separador de milhares 2 2 4 7 2 4 3" xfId="25239"/>
    <cellStyle name="Separador de milhares 2 2 4 7 2 4 4" xfId="33367"/>
    <cellStyle name="Separador de milhares 2 2 4 7 2 4 5" xfId="41508"/>
    <cellStyle name="Separador de milhares 2 2 4 7 2 4 6" xfId="59584"/>
    <cellStyle name="Separador de milhares 2 2 4 7 2 5" xfId="8287"/>
    <cellStyle name="Separador de milhares 2 2 4 7 2 5 2" xfId="12652"/>
    <cellStyle name="Separador de milhares 2 2 4 7 2 5 2 2" xfId="47777"/>
    <cellStyle name="Separador de milhares 2 2 4 7 2 5 3" xfId="20379"/>
    <cellStyle name="Separador de milhares 2 2 4 7 2 5 4" xfId="28507"/>
    <cellStyle name="Separador de milhares 2 2 4 7 2 5 5" xfId="36648"/>
    <cellStyle name="Separador de milhares 2 2 4 7 2 5 6" xfId="59585"/>
    <cellStyle name="Separador de milhares 2 2 4 7 2 6" xfId="11129"/>
    <cellStyle name="Separador de milhares 2 2 4 7 2 6 2" xfId="46275"/>
    <cellStyle name="Separador de milhares 2 2 4 7 2 7" xfId="18743"/>
    <cellStyle name="Separador de milhares 2 2 4 7 2 8" xfId="26871"/>
    <cellStyle name="Separador de milhares 2 2 4 7 2 9" xfId="35012"/>
    <cellStyle name="Separador de milhares 2 2 4 7 3" xfId="8288"/>
    <cellStyle name="Separador de milhares 2 2 4 7 3 2" xfId="13388"/>
    <cellStyle name="Separador de milhares 2 2 4 7 3 2 2" xfId="48513"/>
    <cellStyle name="Separador de milhares 2 2 4 7 3 3" xfId="21186"/>
    <cellStyle name="Separador de milhares 2 2 4 7 3 4" xfId="29314"/>
    <cellStyle name="Separador de milhares 2 2 4 7 3 5" xfId="37455"/>
    <cellStyle name="Separador de milhares 2 2 4 7 3 6" xfId="59586"/>
    <cellStyle name="Separador de milhares 2 2 4 7 4" xfId="8289"/>
    <cellStyle name="Separador de milhares 2 2 4 7 4 2" xfId="14871"/>
    <cellStyle name="Separador de milhares 2 2 4 7 4 2 2" xfId="49996"/>
    <cellStyle name="Separador de milhares 2 2 4 7 4 3" xfId="22806"/>
    <cellStyle name="Separador de milhares 2 2 4 7 4 4" xfId="30934"/>
    <cellStyle name="Separador de milhares 2 2 4 7 4 5" xfId="39075"/>
    <cellStyle name="Separador de milhares 2 2 4 7 4 6" xfId="59587"/>
    <cellStyle name="Separador de milhares 2 2 4 7 5" xfId="8290"/>
    <cellStyle name="Separador de milhares 2 2 4 7 5 2" xfId="16363"/>
    <cellStyle name="Separador de milhares 2 2 4 7 5 2 2" xfId="51488"/>
    <cellStyle name="Separador de milhares 2 2 4 7 5 3" xfId="24430"/>
    <cellStyle name="Separador de milhares 2 2 4 7 5 4" xfId="32558"/>
    <cellStyle name="Separador de milhares 2 2 4 7 5 5" xfId="40699"/>
    <cellStyle name="Separador de milhares 2 2 4 7 5 6" xfId="59588"/>
    <cellStyle name="Separador de milhares 2 2 4 7 6" xfId="8291"/>
    <cellStyle name="Separador de milhares 2 2 4 7 6 2" xfId="11895"/>
    <cellStyle name="Separador de milhares 2 2 4 7 6 2 2" xfId="47032"/>
    <cellStyle name="Separador de milhares 2 2 4 7 6 3" xfId="19570"/>
    <cellStyle name="Separador de milhares 2 2 4 7 6 4" xfId="27698"/>
    <cellStyle name="Separador de milhares 2 2 4 7 6 5" xfId="35839"/>
    <cellStyle name="Separador de milhares 2 2 4 7 6 6" xfId="59589"/>
    <cellStyle name="Separador de milhares 2 2 4 7 7" xfId="10379"/>
    <cellStyle name="Separador de milhares 2 2 4 7 7 2" xfId="45535"/>
    <cellStyle name="Separador de milhares 2 2 4 7 8" xfId="17934"/>
    <cellStyle name="Separador de milhares 2 2 4 7 9" xfId="26062"/>
    <cellStyle name="Separador de milhares 2 2 4 8" xfId="8292"/>
    <cellStyle name="Separador de milhares 2 2 4 8 10" xfId="59590"/>
    <cellStyle name="Separador de milhares 2 2 4 8 2" xfId="8293"/>
    <cellStyle name="Separador de milhares 2 2 4 8 2 2" xfId="13430"/>
    <cellStyle name="Separador de milhares 2 2 4 8 2 2 2" xfId="48555"/>
    <cellStyle name="Separador de milhares 2 2 4 8 2 3" xfId="21228"/>
    <cellStyle name="Separador de milhares 2 2 4 8 2 4" xfId="29356"/>
    <cellStyle name="Separador de milhares 2 2 4 8 2 5" xfId="37497"/>
    <cellStyle name="Separador de milhares 2 2 4 8 2 6" xfId="59591"/>
    <cellStyle name="Separador de milhares 2 2 4 8 3" xfId="8294"/>
    <cellStyle name="Separador de milhares 2 2 4 8 3 2" xfId="14913"/>
    <cellStyle name="Separador de milhares 2 2 4 8 3 2 2" xfId="50038"/>
    <cellStyle name="Separador de milhares 2 2 4 8 3 3" xfId="22848"/>
    <cellStyle name="Separador de milhares 2 2 4 8 3 4" xfId="30976"/>
    <cellStyle name="Separador de milhares 2 2 4 8 3 5" xfId="39117"/>
    <cellStyle name="Separador de milhares 2 2 4 8 3 6" xfId="59592"/>
    <cellStyle name="Separador de milhares 2 2 4 8 4" xfId="8295"/>
    <cellStyle name="Separador de milhares 2 2 4 8 4 2" xfId="16405"/>
    <cellStyle name="Separador de milhares 2 2 4 8 4 2 2" xfId="51530"/>
    <cellStyle name="Separador de milhares 2 2 4 8 4 3" xfId="24472"/>
    <cellStyle name="Separador de milhares 2 2 4 8 4 4" xfId="32600"/>
    <cellStyle name="Separador de milhares 2 2 4 8 4 5" xfId="40741"/>
    <cellStyle name="Separador de milhares 2 2 4 8 4 6" xfId="59593"/>
    <cellStyle name="Separador de milhares 2 2 4 8 5" xfId="8296"/>
    <cellStyle name="Separador de milhares 2 2 4 8 5 2" xfId="11976"/>
    <cellStyle name="Separador de milhares 2 2 4 8 5 2 2" xfId="47107"/>
    <cellStyle name="Separador de milhares 2 2 4 8 5 3" xfId="19649"/>
    <cellStyle name="Separador de milhares 2 2 4 8 5 4" xfId="27777"/>
    <cellStyle name="Separador de milhares 2 2 4 8 5 5" xfId="35918"/>
    <cellStyle name="Separador de milhares 2 2 4 8 5 6" xfId="59594"/>
    <cellStyle name="Separador de milhares 2 2 4 8 6" xfId="10421"/>
    <cellStyle name="Separador de milhares 2 2 4 8 6 2" xfId="45574"/>
    <cellStyle name="Separador de milhares 2 2 4 8 7" xfId="17976"/>
    <cellStyle name="Separador de milhares 2 2 4 8 8" xfId="26104"/>
    <cellStyle name="Separador de milhares 2 2 4 8 9" xfId="34245"/>
    <cellStyle name="Separador de milhares 2 2 4 9" xfId="8297"/>
    <cellStyle name="Separador de milhares 2 2 4 9 2" xfId="12692"/>
    <cellStyle name="Separador de milhares 2 2 4 9 2 2" xfId="47817"/>
    <cellStyle name="Separador de milhares 2 2 4 9 3" xfId="20419"/>
    <cellStyle name="Separador de milhares 2 2 4 9 4" xfId="28547"/>
    <cellStyle name="Separador de milhares 2 2 4 9 5" xfId="36688"/>
    <cellStyle name="Separador de milhares 2 2 4 9 6" xfId="59595"/>
    <cellStyle name="Separador de milhares 2 2 5" xfId="8298"/>
    <cellStyle name="Separador de milhares 2 2 5 10" xfId="17181"/>
    <cellStyle name="Separador de milhares 2 2 5 11" xfId="25309"/>
    <cellStyle name="Separador de milhares 2 2 5 12" xfId="33437"/>
    <cellStyle name="Separador de milhares 2 2 5 13" xfId="59596"/>
    <cellStyle name="Separador de milhares 2 2 5 2" xfId="8299"/>
    <cellStyle name="Separador de milhares 2 2 5 2 10" xfId="25355"/>
    <cellStyle name="Separador de milhares 2 2 5 2 11" xfId="33483"/>
    <cellStyle name="Separador de milhares 2 2 5 2 12" xfId="59597"/>
    <cellStyle name="Separador de milhares 2 2 5 2 2" xfId="8300"/>
    <cellStyle name="Separador de milhares 2 2 5 2 2 10" xfId="33795"/>
    <cellStyle name="Separador de milhares 2 2 5 2 2 11" xfId="59598"/>
    <cellStyle name="Separador de milhares 2 2 5 2 2 2" xfId="8301"/>
    <cellStyle name="Separador de milhares 2 2 5 2 2 2 10" xfId="59599"/>
    <cellStyle name="Separador de milhares 2 2 5 2 2 2 2" xfId="8302"/>
    <cellStyle name="Separador de milhares 2 2 5 2 2 2 2 2" xfId="13760"/>
    <cellStyle name="Separador de milhares 2 2 5 2 2 2 2 2 2" xfId="48885"/>
    <cellStyle name="Separador de milhares 2 2 5 2 2 2 2 3" xfId="21587"/>
    <cellStyle name="Separador de milhares 2 2 5 2 2 2 2 4" xfId="29715"/>
    <cellStyle name="Separador de milhares 2 2 5 2 2 2 2 5" xfId="37856"/>
    <cellStyle name="Separador de milhares 2 2 5 2 2 2 2 6" xfId="59600"/>
    <cellStyle name="Separador de milhares 2 2 5 2 2 2 3" xfId="8303"/>
    <cellStyle name="Separador de milhares 2 2 5 2 2 2 3 2" xfId="15248"/>
    <cellStyle name="Separador de milhares 2 2 5 2 2 2 3 2 2" xfId="50373"/>
    <cellStyle name="Separador de milhares 2 2 5 2 2 2 3 3" xfId="23207"/>
    <cellStyle name="Separador de milhares 2 2 5 2 2 2 3 4" xfId="31335"/>
    <cellStyle name="Separador de milhares 2 2 5 2 2 2 3 5" xfId="39476"/>
    <cellStyle name="Separador de milhares 2 2 5 2 2 2 3 6" xfId="59601"/>
    <cellStyle name="Separador de milhares 2 2 5 2 2 2 4" xfId="8304"/>
    <cellStyle name="Separador de milhares 2 2 5 2 2 2 4 2" xfId="16740"/>
    <cellStyle name="Separador de milhares 2 2 5 2 2 2 4 2 2" xfId="51865"/>
    <cellStyle name="Separador de milhares 2 2 5 2 2 2 4 3" xfId="24831"/>
    <cellStyle name="Separador de milhares 2 2 5 2 2 2 4 4" xfId="32959"/>
    <cellStyle name="Separador de milhares 2 2 5 2 2 2 4 5" xfId="41100"/>
    <cellStyle name="Separador de milhares 2 2 5 2 2 2 4 6" xfId="59602"/>
    <cellStyle name="Separador de milhares 2 2 5 2 2 2 5" xfId="8305"/>
    <cellStyle name="Separador de milhares 2 2 5 2 2 2 5 2" xfId="12286"/>
    <cellStyle name="Separador de milhares 2 2 5 2 2 2 5 2 2" xfId="47411"/>
    <cellStyle name="Separador de milhares 2 2 5 2 2 2 5 3" xfId="19971"/>
    <cellStyle name="Separador de milhares 2 2 5 2 2 2 5 4" xfId="28099"/>
    <cellStyle name="Separador de milhares 2 2 5 2 2 2 5 5" xfId="36240"/>
    <cellStyle name="Separador de milhares 2 2 5 2 2 2 5 6" xfId="59603"/>
    <cellStyle name="Separador de milhares 2 2 5 2 2 2 6" xfId="10756"/>
    <cellStyle name="Separador de milhares 2 2 5 2 2 2 6 2" xfId="45909"/>
    <cellStyle name="Separador de milhares 2 2 5 2 2 2 7" xfId="18335"/>
    <cellStyle name="Separador de milhares 2 2 5 2 2 2 8" xfId="26463"/>
    <cellStyle name="Separador de milhares 2 2 5 2 2 2 9" xfId="34604"/>
    <cellStyle name="Separador de milhares 2 2 5 2 2 3" xfId="8306"/>
    <cellStyle name="Separador de milhares 2 2 5 2 2 3 2" xfId="13027"/>
    <cellStyle name="Separador de milhares 2 2 5 2 2 3 2 2" xfId="48152"/>
    <cellStyle name="Separador de milhares 2 2 5 2 2 3 3" xfId="20778"/>
    <cellStyle name="Separador de milhares 2 2 5 2 2 3 4" xfId="28906"/>
    <cellStyle name="Separador de milhares 2 2 5 2 2 3 5" xfId="37047"/>
    <cellStyle name="Separador de milhares 2 2 5 2 2 3 6" xfId="59604"/>
    <cellStyle name="Separador de milhares 2 2 5 2 2 4" xfId="8307"/>
    <cellStyle name="Separador de milhares 2 2 5 2 2 4 2" xfId="14505"/>
    <cellStyle name="Separador de milhares 2 2 5 2 2 4 2 2" xfId="49630"/>
    <cellStyle name="Separador de milhares 2 2 5 2 2 4 3" xfId="22398"/>
    <cellStyle name="Separador de milhares 2 2 5 2 2 4 4" xfId="30526"/>
    <cellStyle name="Separador de milhares 2 2 5 2 2 4 5" xfId="38667"/>
    <cellStyle name="Separador de milhares 2 2 5 2 2 4 6" xfId="59605"/>
    <cellStyle name="Separador de milhares 2 2 5 2 2 5" xfId="8308"/>
    <cellStyle name="Separador de milhares 2 2 5 2 2 5 2" xfId="15997"/>
    <cellStyle name="Separador de milhares 2 2 5 2 2 5 2 2" xfId="51122"/>
    <cellStyle name="Separador de milhares 2 2 5 2 2 5 3" xfId="24022"/>
    <cellStyle name="Separador de milhares 2 2 5 2 2 5 4" xfId="32150"/>
    <cellStyle name="Separador de milhares 2 2 5 2 2 5 5" xfId="40291"/>
    <cellStyle name="Separador de milhares 2 2 5 2 2 5 6" xfId="59606"/>
    <cellStyle name="Separador de milhares 2 2 5 2 2 6" xfId="8309"/>
    <cellStyle name="Separador de milhares 2 2 5 2 2 6 2" xfId="11529"/>
    <cellStyle name="Separador de milhares 2 2 5 2 2 6 2 2" xfId="46666"/>
    <cellStyle name="Separador de milhares 2 2 5 2 2 6 3" xfId="19162"/>
    <cellStyle name="Separador de milhares 2 2 5 2 2 6 4" xfId="27290"/>
    <cellStyle name="Separador de milhares 2 2 5 2 2 6 5" xfId="35431"/>
    <cellStyle name="Separador de milhares 2 2 5 2 2 6 6" xfId="59607"/>
    <cellStyle name="Separador de milhares 2 2 5 2 2 7" xfId="9985"/>
    <cellStyle name="Separador de milhares 2 2 5 2 2 7 2" xfId="45174"/>
    <cellStyle name="Separador de milhares 2 2 5 2 2 8" xfId="17526"/>
    <cellStyle name="Separador de milhares 2 2 5 2 2 9" xfId="25654"/>
    <cellStyle name="Separador de milhares 2 2 5 2 3" xfId="8310"/>
    <cellStyle name="Separador de milhares 2 2 5 2 3 10" xfId="59608"/>
    <cellStyle name="Separador de milhares 2 2 5 2 3 2" xfId="8311"/>
    <cellStyle name="Separador de milhares 2 2 5 2 3 2 2" xfId="13490"/>
    <cellStyle name="Separador de milhares 2 2 5 2 3 2 2 2" xfId="48615"/>
    <cellStyle name="Separador de milhares 2 2 5 2 3 2 3" xfId="21288"/>
    <cellStyle name="Separador de milhares 2 2 5 2 3 2 4" xfId="29416"/>
    <cellStyle name="Separador de milhares 2 2 5 2 3 2 5" xfId="37557"/>
    <cellStyle name="Separador de milhares 2 2 5 2 3 2 6" xfId="59609"/>
    <cellStyle name="Separador de milhares 2 2 5 2 3 3" xfId="8312"/>
    <cellStyle name="Separador de milhares 2 2 5 2 3 3 2" xfId="14973"/>
    <cellStyle name="Separador de milhares 2 2 5 2 3 3 2 2" xfId="50098"/>
    <cellStyle name="Separador de milhares 2 2 5 2 3 3 3" xfId="22908"/>
    <cellStyle name="Separador de milhares 2 2 5 2 3 3 4" xfId="31036"/>
    <cellStyle name="Separador de milhares 2 2 5 2 3 3 5" xfId="39177"/>
    <cellStyle name="Separador de milhares 2 2 5 2 3 3 6" xfId="59610"/>
    <cellStyle name="Separador de milhares 2 2 5 2 3 4" xfId="8313"/>
    <cellStyle name="Separador de milhares 2 2 5 2 3 4 2" xfId="16465"/>
    <cellStyle name="Separador de milhares 2 2 5 2 3 4 2 2" xfId="51590"/>
    <cellStyle name="Separador de milhares 2 2 5 2 3 4 3" xfId="24532"/>
    <cellStyle name="Separador de milhares 2 2 5 2 3 4 4" xfId="32660"/>
    <cellStyle name="Separador de milhares 2 2 5 2 3 4 5" xfId="40801"/>
    <cellStyle name="Separador de milhares 2 2 5 2 3 4 6" xfId="59611"/>
    <cellStyle name="Separador de milhares 2 2 5 2 3 5" xfId="8314"/>
    <cellStyle name="Separador de milhares 2 2 5 2 3 5 2" xfId="12036"/>
    <cellStyle name="Separador de milhares 2 2 5 2 3 5 2 2" xfId="47167"/>
    <cellStyle name="Separador de milhares 2 2 5 2 3 5 3" xfId="19709"/>
    <cellStyle name="Separador de milhares 2 2 5 2 3 5 4" xfId="27837"/>
    <cellStyle name="Separador de milhares 2 2 5 2 3 5 5" xfId="35978"/>
    <cellStyle name="Separador de milhares 2 2 5 2 3 5 6" xfId="59612"/>
    <cellStyle name="Separador de milhares 2 2 5 2 3 6" xfId="10481"/>
    <cellStyle name="Separador de milhares 2 2 5 2 3 6 2" xfId="45634"/>
    <cellStyle name="Separador de milhares 2 2 5 2 3 7" xfId="18036"/>
    <cellStyle name="Separador de milhares 2 2 5 2 3 8" xfId="26164"/>
    <cellStyle name="Separador de milhares 2 2 5 2 3 9" xfId="34305"/>
    <cellStyle name="Separador de milhares 2 2 5 2 4" xfId="8315"/>
    <cellStyle name="Separador de milhares 2 2 5 2 4 2" xfId="12752"/>
    <cellStyle name="Separador de milhares 2 2 5 2 4 2 2" xfId="47877"/>
    <cellStyle name="Separador de milhares 2 2 5 2 4 3" xfId="20479"/>
    <cellStyle name="Separador de milhares 2 2 5 2 4 4" xfId="28607"/>
    <cellStyle name="Separador de milhares 2 2 5 2 4 5" xfId="36748"/>
    <cellStyle name="Separador de milhares 2 2 5 2 4 6" xfId="59613"/>
    <cellStyle name="Separador de milhares 2 2 5 2 5" xfId="8316"/>
    <cellStyle name="Separador de milhares 2 2 5 2 5 2" xfId="14230"/>
    <cellStyle name="Separador de milhares 2 2 5 2 5 2 2" xfId="49355"/>
    <cellStyle name="Separador de milhares 2 2 5 2 5 3" xfId="22099"/>
    <cellStyle name="Separador de milhares 2 2 5 2 5 4" xfId="30227"/>
    <cellStyle name="Separador de milhares 2 2 5 2 5 5" xfId="38368"/>
    <cellStyle name="Separador de milhares 2 2 5 2 5 6" xfId="59614"/>
    <cellStyle name="Separador de milhares 2 2 5 2 6" xfId="8317"/>
    <cellStyle name="Separador de milhares 2 2 5 2 6 2" xfId="15722"/>
    <cellStyle name="Separador de milhares 2 2 5 2 6 2 2" xfId="50847"/>
    <cellStyle name="Separador de milhares 2 2 5 2 6 3" xfId="23723"/>
    <cellStyle name="Separador de milhares 2 2 5 2 6 4" xfId="31851"/>
    <cellStyle name="Separador de milhares 2 2 5 2 6 5" xfId="39992"/>
    <cellStyle name="Separador de milhares 2 2 5 2 6 6" xfId="59615"/>
    <cellStyle name="Separador de milhares 2 2 5 2 7" xfId="8318"/>
    <cellStyle name="Separador de milhares 2 2 5 2 7 2" xfId="11262"/>
    <cellStyle name="Separador de milhares 2 2 5 2 7 2 2" xfId="46401"/>
    <cellStyle name="Separador de milhares 2 2 5 2 7 3" xfId="18875"/>
    <cellStyle name="Separador de milhares 2 2 5 2 7 4" xfId="27003"/>
    <cellStyle name="Separador de milhares 2 2 5 2 7 5" xfId="35144"/>
    <cellStyle name="Separador de milhares 2 2 5 2 7 6" xfId="59616"/>
    <cellStyle name="Separador de milhares 2 2 5 2 8" xfId="9618"/>
    <cellStyle name="Separador de milhares 2 2 5 2 8 2" xfId="44900"/>
    <cellStyle name="Separador de milhares 2 2 5 2 9" xfId="17227"/>
    <cellStyle name="Separador de milhares 2 2 5 3" xfId="8319"/>
    <cellStyle name="Separador de milhares 2 2 5 3 10" xfId="33749"/>
    <cellStyle name="Separador de milhares 2 2 5 3 11" xfId="59617"/>
    <cellStyle name="Separador de milhares 2 2 5 3 2" xfId="8320"/>
    <cellStyle name="Separador de milhares 2 2 5 3 2 10" xfId="59618"/>
    <cellStyle name="Separador de milhares 2 2 5 3 2 2" xfId="8321"/>
    <cellStyle name="Separador de milhares 2 2 5 3 2 2 2" xfId="13714"/>
    <cellStyle name="Separador de milhares 2 2 5 3 2 2 2 2" xfId="48839"/>
    <cellStyle name="Separador de milhares 2 2 5 3 2 2 3" xfId="21541"/>
    <cellStyle name="Separador de milhares 2 2 5 3 2 2 4" xfId="29669"/>
    <cellStyle name="Separador de milhares 2 2 5 3 2 2 5" xfId="37810"/>
    <cellStyle name="Separador de milhares 2 2 5 3 2 2 6" xfId="59619"/>
    <cellStyle name="Separador de milhares 2 2 5 3 2 3" xfId="8322"/>
    <cellStyle name="Separador de milhares 2 2 5 3 2 3 2" xfId="15202"/>
    <cellStyle name="Separador de milhares 2 2 5 3 2 3 2 2" xfId="50327"/>
    <cellStyle name="Separador de milhares 2 2 5 3 2 3 3" xfId="23161"/>
    <cellStyle name="Separador de milhares 2 2 5 3 2 3 4" xfId="31289"/>
    <cellStyle name="Separador de milhares 2 2 5 3 2 3 5" xfId="39430"/>
    <cellStyle name="Separador de milhares 2 2 5 3 2 3 6" xfId="59620"/>
    <cellStyle name="Separador de milhares 2 2 5 3 2 4" xfId="8323"/>
    <cellStyle name="Separador de milhares 2 2 5 3 2 4 2" xfId="16694"/>
    <cellStyle name="Separador de milhares 2 2 5 3 2 4 2 2" xfId="51819"/>
    <cellStyle name="Separador de milhares 2 2 5 3 2 4 3" xfId="24785"/>
    <cellStyle name="Separador de milhares 2 2 5 3 2 4 4" xfId="32913"/>
    <cellStyle name="Separador de milhares 2 2 5 3 2 4 5" xfId="41054"/>
    <cellStyle name="Separador de milhares 2 2 5 3 2 4 6" xfId="59621"/>
    <cellStyle name="Separador de milhares 2 2 5 3 2 5" xfId="8324"/>
    <cellStyle name="Separador de milhares 2 2 5 3 2 5 2" xfId="12240"/>
    <cellStyle name="Separador de milhares 2 2 5 3 2 5 2 2" xfId="47365"/>
    <cellStyle name="Separador de milhares 2 2 5 3 2 5 3" xfId="19925"/>
    <cellStyle name="Separador de milhares 2 2 5 3 2 5 4" xfId="28053"/>
    <cellStyle name="Separador de milhares 2 2 5 3 2 5 5" xfId="36194"/>
    <cellStyle name="Separador de milhares 2 2 5 3 2 5 6" xfId="59622"/>
    <cellStyle name="Separador de milhares 2 2 5 3 2 6" xfId="10710"/>
    <cellStyle name="Separador de milhares 2 2 5 3 2 6 2" xfId="45863"/>
    <cellStyle name="Separador de milhares 2 2 5 3 2 7" xfId="18289"/>
    <cellStyle name="Separador de milhares 2 2 5 3 2 8" xfId="26417"/>
    <cellStyle name="Separador de milhares 2 2 5 3 2 9" xfId="34558"/>
    <cellStyle name="Separador de milhares 2 2 5 3 3" xfId="8325"/>
    <cellStyle name="Separador de milhares 2 2 5 3 3 2" xfId="12981"/>
    <cellStyle name="Separador de milhares 2 2 5 3 3 2 2" xfId="48106"/>
    <cellStyle name="Separador de milhares 2 2 5 3 3 3" xfId="20732"/>
    <cellStyle name="Separador de milhares 2 2 5 3 3 4" xfId="28860"/>
    <cellStyle name="Separador de milhares 2 2 5 3 3 5" xfId="37001"/>
    <cellStyle name="Separador de milhares 2 2 5 3 3 6" xfId="59623"/>
    <cellStyle name="Separador de milhares 2 2 5 3 4" xfId="8326"/>
    <cellStyle name="Separador de milhares 2 2 5 3 4 2" xfId="14459"/>
    <cellStyle name="Separador de milhares 2 2 5 3 4 2 2" xfId="49584"/>
    <cellStyle name="Separador de milhares 2 2 5 3 4 3" xfId="22352"/>
    <cellStyle name="Separador de milhares 2 2 5 3 4 4" xfId="30480"/>
    <cellStyle name="Separador de milhares 2 2 5 3 4 5" xfId="38621"/>
    <cellStyle name="Separador de milhares 2 2 5 3 4 6" xfId="59624"/>
    <cellStyle name="Separador de milhares 2 2 5 3 5" xfId="8327"/>
    <cellStyle name="Separador de milhares 2 2 5 3 5 2" xfId="15951"/>
    <cellStyle name="Separador de milhares 2 2 5 3 5 2 2" xfId="51076"/>
    <cellStyle name="Separador de milhares 2 2 5 3 5 3" xfId="23976"/>
    <cellStyle name="Separador de milhares 2 2 5 3 5 4" xfId="32104"/>
    <cellStyle name="Separador de milhares 2 2 5 3 5 5" xfId="40245"/>
    <cellStyle name="Separador de milhares 2 2 5 3 5 6" xfId="59625"/>
    <cellStyle name="Separador de milhares 2 2 5 3 6" xfId="8328"/>
    <cellStyle name="Separador de milhares 2 2 5 3 6 2" xfId="11483"/>
    <cellStyle name="Separador de milhares 2 2 5 3 6 2 2" xfId="46620"/>
    <cellStyle name="Separador de milhares 2 2 5 3 6 3" xfId="19116"/>
    <cellStyle name="Separador de milhares 2 2 5 3 6 4" xfId="27244"/>
    <cellStyle name="Separador de milhares 2 2 5 3 6 5" xfId="35385"/>
    <cellStyle name="Separador de milhares 2 2 5 3 6 6" xfId="59626"/>
    <cellStyle name="Separador de milhares 2 2 5 3 7" xfId="9939"/>
    <cellStyle name="Separador de milhares 2 2 5 3 7 2" xfId="45128"/>
    <cellStyle name="Separador de milhares 2 2 5 3 8" xfId="17480"/>
    <cellStyle name="Separador de milhares 2 2 5 3 9" xfId="25608"/>
    <cellStyle name="Separador de milhares 2 2 5 4" xfId="8329"/>
    <cellStyle name="Separador de milhares 2 2 5 4 10" xfId="59627"/>
    <cellStyle name="Separador de milhares 2 2 5 4 2" xfId="8330"/>
    <cellStyle name="Separador de milhares 2 2 5 4 2 2" xfId="13444"/>
    <cellStyle name="Separador de milhares 2 2 5 4 2 2 2" xfId="48569"/>
    <cellStyle name="Separador de milhares 2 2 5 4 2 3" xfId="21242"/>
    <cellStyle name="Separador de milhares 2 2 5 4 2 4" xfId="29370"/>
    <cellStyle name="Separador de milhares 2 2 5 4 2 5" xfId="37511"/>
    <cellStyle name="Separador de milhares 2 2 5 4 2 6" xfId="59628"/>
    <cellStyle name="Separador de milhares 2 2 5 4 3" xfId="8331"/>
    <cellStyle name="Separador de milhares 2 2 5 4 3 2" xfId="14927"/>
    <cellStyle name="Separador de milhares 2 2 5 4 3 2 2" xfId="50052"/>
    <cellStyle name="Separador de milhares 2 2 5 4 3 3" xfId="22862"/>
    <cellStyle name="Separador de milhares 2 2 5 4 3 4" xfId="30990"/>
    <cellStyle name="Separador de milhares 2 2 5 4 3 5" xfId="39131"/>
    <cellStyle name="Separador de milhares 2 2 5 4 3 6" xfId="59629"/>
    <cellStyle name="Separador de milhares 2 2 5 4 4" xfId="8332"/>
    <cellStyle name="Separador de milhares 2 2 5 4 4 2" xfId="16419"/>
    <cellStyle name="Separador de milhares 2 2 5 4 4 2 2" xfId="51544"/>
    <cellStyle name="Separador de milhares 2 2 5 4 4 3" xfId="24486"/>
    <cellStyle name="Separador de milhares 2 2 5 4 4 4" xfId="32614"/>
    <cellStyle name="Separador de milhares 2 2 5 4 4 5" xfId="40755"/>
    <cellStyle name="Separador de milhares 2 2 5 4 4 6" xfId="59630"/>
    <cellStyle name="Separador de milhares 2 2 5 4 5" xfId="8333"/>
    <cellStyle name="Separador de milhares 2 2 5 4 5 2" xfId="11990"/>
    <cellStyle name="Separador de milhares 2 2 5 4 5 2 2" xfId="47121"/>
    <cellStyle name="Separador de milhares 2 2 5 4 5 3" xfId="19663"/>
    <cellStyle name="Separador de milhares 2 2 5 4 5 4" xfId="27791"/>
    <cellStyle name="Separador de milhares 2 2 5 4 5 5" xfId="35932"/>
    <cellStyle name="Separador de milhares 2 2 5 4 5 6" xfId="59631"/>
    <cellStyle name="Separador de milhares 2 2 5 4 6" xfId="10435"/>
    <cellStyle name="Separador de milhares 2 2 5 4 6 2" xfId="45588"/>
    <cellStyle name="Separador de milhares 2 2 5 4 7" xfId="17990"/>
    <cellStyle name="Separador de milhares 2 2 5 4 8" xfId="26118"/>
    <cellStyle name="Separador de milhares 2 2 5 4 9" xfId="34259"/>
    <cellStyle name="Separador de milhares 2 2 5 5" xfId="8334"/>
    <cellStyle name="Separador de milhares 2 2 5 5 2" xfId="12706"/>
    <cellStyle name="Separador de milhares 2 2 5 5 2 2" xfId="47831"/>
    <cellStyle name="Separador de milhares 2 2 5 5 3" xfId="20433"/>
    <cellStyle name="Separador de milhares 2 2 5 5 4" xfId="28561"/>
    <cellStyle name="Separador de milhares 2 2 5 5 5" xfId="36702"/>
    <cellStyle name="Separador de milhares 2 2 5 5 6" xfId="59632"/>
    <cellStyle name="Separador de milhares 2 2 5 6" xfId="8335"/>
    <cellStyle name="Separador de milhares 2 2 5 6 2" xfId="14184"/>
    <cellStyle name="Separador de milhares 2 2 5 6 2 2" xfId="49309"/>
    <cellStyle name="Separador de milhares 2 2 5 6 3" xfId="22053"/>
    <cellStyle name="Separador de milhares 2 2 5 6 4" xfId="30181"/>
    <cellStyle name="Separador de milhares 2 2 5 6 5" xfId="38322"/>
    <cellStyle name="Separador de milhares 2 2 5 6 6" xfId="59633"/>
    <cellStyle name="Separador de milhares 2 2 5 7" xfId="8336"/>
    <cellStyle name="Separador de milhares 2 2 5 7 2" xfId="15676"/>
    <cellStyle name="Separador de milhares 2 2 5 7 2 2" xfId="50801"/>
    <cellStyle name="Separador de milhares 2 2 5 7 3" xfId="23677"/>
    <cellStyle name="Separador de milhares 2 2 5 7 4" xfId="31805"/>
    <cellStyle name="Separador de milhares 2 2 5 7 5" xfId="39946"/>
    <cellStyle name="Separador de milhares 2 2 5 7 6" xfId="59634"/>
    <cellStyle name="Separador de milhares 2 2 5 8" xfId="8337"/>
    <cellStyle name="Separador de milhares 2 2 5 8 2" xfId="11216"/>
    <cellStyle name="Separador de milhares 2 2 5 8 2 2" xfId="46355"/>
    <cellStyle name="Separador de milhares 2 2 5 8 3" xfId="18829"/>
    <cellStyle name="Separador de milhares 2 2 5 8 4" xfId="26957"/>
    <cellStyle name="Separador de milhares 2 2 5 8 5" xfId="35098"/>
    <cellStyle name="Separador de milhares 2 2 5 8 6" xfId="59635"/>
    <cellStyle name="Separador de milhares 2 2 5 9" xfId="9572"/>
    <cellStyle name="Separador de milhares 2 2 5 9 2" xfId="44854"/>
    <cellStyle name="Separador de milhares 2 2 6" xfId="8338"/>
    <cellStyle name="Separador de milhares 2 2 6 10" xfId="25323"/>
    <cellStyle name="Separador de milhares 2 2 6 11" xfId="33451"/>
    <cellStyle name="Separador de milhares 2 2 6 12" xfId="59636"/>
    <cellStyle name="Separador de milhares 2 2 6 2" xfId="8339"/>
    <cellStyle name="Separador de milhares 2 2 6 2 10" xfId="33763"/>
    <cellStyle name="Separador de milhares 2 2 6 2 11" xfId="59637"/>
    <cellStyle name="Separador de milhares 2 2 6 2 2" xfId="8340"/>
    <cellStyle name="Separador de milhares 2 2 6 2 2 10" xfId="59638"/>
    <cellStyle name="Separador de milhares 2 2 6 2 2 2" xfId="8341"/>
    <cellStyle name="Separador de milhares 2 2 6 2 2 2 2" xfId="13728"/>
    <cellStyle name="Separador de milhares 2 2 6 2 2 2 2 2" xfId="48853"/>
    <cellStyle name="Separador de milhares 2 2 6 2 2 2 3" xfId="21555"/>
    <cellStyle name="Separador de milhares 2 2 6 2 2 2 4" xfId="29683"/>
    <cellStyle name="Separador de milhares 2 2 6 2 2 2 5" xfId="37824"/>
    <cellStyle name="Separador de milhares 2 2 6 2 2 2 6" xfId="59639"/>
    <cellStyle name="Separador de milhares 2 2 6 2 2 3" xfId="8342"/>
    <cellStyle name="Separador de milhares 2 2 6 2 2 3 2" xfId="15216"/>
    <cellStyle name="Separador de milhares 2 2 6 2 2 3 2 2" xfId="50341"/>
    <cellStyle name="Separador de milhares 2 2 6 2 2 3 3" xfId="23175"/>
    <cellStyle name="Separador de milhares 2 2 6 2 2 3 4" xfId="31303"/>
    <cellStyle name="Separador de milhares 2 2 6 2 2 3 5" xfId="39444"/>
    <cellStyle name="Separador de milhares 2 2 6 2 2 3 6" xfId="59640"/>
    <cellStyle name="Separador de milhares 2 2 6 2 2 4" xfId="8343"/>
    <cellStyle name="Separador de milhares 2 2 6 2 2 4 2" xfId="16708"/>
    <cellStyle name="Separador de milhares 2 2 6 2 2 4 2 2" xfId="51833"/>
    <cellStyle name="Separador de milhares 2 2 6 2 2 4 3" xfId="24799"/>
    <cellStyle name="Separador de milhares 2 2 6 2 2 4 4" xfId="32927"/>
    <cellStyle name="Separador de milhares 2 2 6 2 2 4 5" xfId="41068"/>
    <cellStyle name="Separador de milhares 2 2 6 2 2 4 6" xfId="59641"/>
    <cellStyle name="Separador de milhares 2 2 6 2 2 5" xfId="8344"/>
    <cellStyle name="Separador de milhares 2 2 6 2 2 5 2" xfId="12254"/>
    <cellStyle name="Separador de milhares 2 2 6 2 2 5 2 2" xfId="47379"/>
    <cellStyle name="Separador de milhares 2 2 6 2 2 5 3" xfId="19939"/>
    <cellStyle name="Separador de milhares 2 2 6 2 2 5 4" xfId="28067"/>
    <cellStyle name="Separador de milhares 2 2 6 2 2 5 5" xfId="36208"/>
    <cellStyle name="Separador de milhares 2 2 6 2 2 5 6" xfId="59642"/>
    <cellStyle name="Separador de milhares 2 2 6 2 2 6" xfId="10724"/>
    <cellStyle name="Separador de milhares 2 2 6 2 2 6 2" xfId="45877"/>
    <cellStyle name="Separador de milhares 2 2 6 2 2 7" xfId="18303"/>
    <cellStyle name="Separador de milhares 2 2 6 2 2 8" xfId="26431"/>
    <cellStyle name="Separador de milhares 2 2 6 2 2 9" xfId="34572"/>
    <cellStyle name="Separador de milhares 2 2 6 2 3" xfId="8345"/>
    <cellStyle name="Separador de milhares 2 2 6 2 3 2" xfId="12995"/>
    <cellStyle name="Separador de milhares 2 2 6 2 3 2 2" xfId="48120"/>
    <cellStyle name="Separador de milhares 2 2 6 2 3 3" xfId="20746"/>
    <cellStyle name="Separador de milhares 2 2 6 2 3 4" xfId="28874"/>
    <cellStyle name="Separador de milhares 2 2 6 2 3 5" xfId="37015"/>
    <cellStyle name="Separador de milhares 2 2 6 2 3 6" xfId="59643"/>
    <cellStyle name="Separador de milhares 2 2 6 2 4" xfId="8346"/>
    <cellStyle name="Separador de milhares 2 2 6 2 4 2" xfId="14473"/>
    <cellStyle name="Separador de milhares 2 2 6 2 4 2 2" xfId="49598"/>
    <cellStyle name="Separador de milhares 2 2 6 2 4 3" xfId="22366"/>
    <cellStyle name="Separador de milhares 2 2 6 2 4 4" xfId="30494"/>
    <cellStyle name="Separador de milhares 2 2 6 2 4 5" xfId="38635"/>
    <cellStyle name="Separador de milhares 2 2 6 2 4 6" xfId="59644"/>
    <cellStyle name="Separador de milhares 2 2 6 2 5" xfId="8347"/>
    <cellStyle name="Separador de milhares 2 2 6 2 5 2" xfId="15965"/>
    <cellStyle name="Separador de milhares 2 2 6 2 5 2 2" xfId="51090"/>
    <cellStyle name="Separador de milhares 2 2 6 2 5 3" xfId="23990"/>
    <cellStyle name="Separador de milhares 2 2 6 2 5 4" xfId="32118"/>
    <cellStyle name="Separador de milhares 2 2 6 2 5 5" xfId="40259"/>
    <cellStyle name="Separador de milhares 2 2 6 2 5 6" xfId="59645"/>
    <cellStyle name="Separador de milhares 2 2 6 2 6" xfId="8348"/>
    <cellStyle name="Separador de milhares 2 2 6 2 6 2" xfId="11497"/>
    <cellStyle name="Separador de milhares 2 2 6 2 6 2 2" xfId="46634"/>
    <cellStyle name="Separador de milhares 2 2 6 2 6 3" xfId="19130"/>
    <cellStyle name="Separador de milhares 2 2 6 2 6 4" xfId="27258"/>
    <cellStyle name="Separador de milhares 2 2 6 2 6 5" xfId="35399"/>
    <cellStyle name="Separador de milhares 2 2 6 2 6 6" xfId="59646"/>
    <cellStyle name="Separador de milhares 2 2 6 2 7" xfId="9953"/>
    <cellStyle name="Separador de milhares 2 2 6 2 7 2" xfId="45142"/>
    <cellStyle name="Separador de milhares 2 2 6 2 8" xfId="17494"/>
    <cellStyle name="Separador de milhares 2 2 6 2 9" xfId="25622"/>
    <cellStyle name="Separador de milhares 2 2 6 3" xfId="8349"/>
    <cellStyle name="Separador de milhares 2 2 6 3 10" xfId="59647"/>
    <cellStyle name="Separador de milhares 2 2 6 3 2" xfId="8350"/>
    <cellStyle name="Separador de milhares 2 2 6 3 2 2" xfId="13458"/>
    <cellStyle name="Separador de milhares 2 2 6 3 2 2 2" xfId="48583"/>
    <cellStyle name="Separador de milhares 2 2 6 3 2 3" xfId="21256"/>
    <cellStyle name="Separador de milhares 2 2 6 3 2 4" xfId="29384"/>
    <cellStyle name="Separador de milhares 2 2 6 3 2 5" xfId="37525"/>
    <cellStyle name="Separador de milhares 2 2 6 3 2 6" xfId="59648"/>
    <cellStyle name="Separador de milhares 2 2 6 3 3" xfId="8351"/>
    <cellStyle name="Separador de milhares 2 2 6 3 3 2" xfId="14941"/>
    <cellStyle name="Separador de milhares 2 2 6 3 3 2 2" xfId="50066"/>
    <cellStyle name="Separador de milhares 2 2 6 3 3 3" xfId="22876"/>
    <cellStyle name="Separador de milhares 2 2 6 3 3 4" xfId="31004"/>
    <cellStyle name="Separador de milhares 2 2 6 3 3 5" xfId="39145"/>
    <cellStyle name="Separador de milhares 2 2 6 3 3 6" xfId="59649"/>
    <cellStyle name="Separador de milhares 2 2 6 3 4" xfId="8352"/>
    <cellStyle name="Separador de milhares 2 2 6 3 4 2" xfId="16433"/>
    <cellStyle name="Separador de milhares 2 2 6 3 4 2 2" xfId="51558"/>
    <cellStyle name="Separador de milhares 2 2 6 3 4 3" xfId="24500"/>
    <cellStyle name="Separador de milhares 2 2 6 3 4 4" xfId="32628"/>
    <cellStyle name="Separador de milhares 2 2 6 3 4 5" xfId="40769"/>
    <cellStyle name="Separador de milhares 2 2 6 3 4 6" xfId="59650"/>
    <cellStyle name="Separador de milhares 2 2 6 3 5" xfId="8353"/>
    <cellStyle name="Separador de milhares 2 2 6 3 5 2" xfId="12004"/>
    <cellStyle name="Separador de milhares 2 2 6 3 5 2 2" xfId="47135"/>
    <cellStyle name="Separador de milhares 2 2 6 3 5 3" xfId="19677"/>
    <cellStyle name="Separador de milhares 2 2 6 3 5 4" xfId="27805"/>
    <cellStyle name="Separador de milhares 2 2 6 3 5 5" xfId="35946"/>
    <cellStyle name="Separador de milhares 2 2 6 3 5 6" xfId="59651"/>
    <cellStyle name="Separador de milhares 2 2 6 3 6" xfId="10449"/>
    <cellStyle name="Separador de milhares 2 2 6 3 6 2" xfId="45602"/>
    <cellStyle name="Separador de milhares 2 2 6 3 7" xfId="18004"/>
    <cellStyle name="Separador de milhares 2 2 6 3 8" xfId="26132"/>
    <cellStyle name="Separador de milhares 2 2 6 3 9" xfId="34273"/>
    <cellStyle name="Separador de milhares 2 2 6 4" xfId="8354"/>
    <cellStyle name="Separador de milhares 2 2 6 4 2" xfId="12720"/>
    <cellStyle name="Separador de milhares 2 2 6 4 2 2" xfId="47845"/>
    <cellStyle name="Separador de milhares 2 2 6 4 3" xfId="20447"/>
    <cellStyle name="Separador de milhares 2 2 6 4 4" xfId="28575"/>
    <cellStyle name="Separador de milhares 2 2 6 4 5" xfId="36716"/>
    <cellStyle name="Separador de milhares 2 2 6 4 6" xfId="59652"/>
    <cellStyle name="Separador de milhares 2 2 6 5" xfId="8355"/>
    <cellStyle name="Separador de milhares 2 2 6 5 2" xfId="14198"/>
    <cellStyle name="Separador de milhares 2 2 6 5 2 2" xfId="49323"/>
    <cellStyle name="Separador de milhares 2 2 6 5 3" xfId="22067"/>
    <cellStyle name="Separador de milhares 2 2 6 5 4" xfId="30195"/>
    <cellStyle name="Separador de milhares 2 2 6 5 5" xfId="38336"/>
    <cellStyle name="Separador de milhares 2 2 6 5 6" xfId="59653"/>
    <cellStyle name="Separador de milhares 2 2 6 6" xfId="8356"/>
    <cellStyle name="Separador de milhares 2 2 6 6 2" xfId="15690"/>
    <cellStyle name="Separador de milhares 2 2 6 6 2 2" xfId="50815"/>
    <cellStyle name="Separador de milhares 2 2 6 6 3" xfId="23691"/>
    <cellStyle name="Separador de milhares 2 2 6 6 4" xfId="31819"/>
    <cellStyle name="Separador de milhares 2 2 6 6 5" xfId="39960"/>
    <cellStyle name="Separador de milhares 2 2 6 6 6" xfId="59654"/>
    <cellStyle name="Separador de milhares 2 2 6 7" xfId="8357"/>
    <cellStyle name="Separador de milhares 2 2 6 7 2" xfId="11230"/>
    <cellStyle name="Separador de milhares 2 2 6 7 2 2" xfId="46369"/>
    <cellStyle name="Separador de milhares 2 2 6 7 3" xfId="18843"/>
    <cellStyle name="Separador de milhares 2 2 6 7 4" xfId="26971"/>
    <cellStyle name="Separador de milhares 2 2 6 7 5" xfId="35112"/>
    <cellStyle name="Separador de milhares 2 2 6 7 6" xfId="59655"/>
    <cellStyle name="Separador de milhares 2 2 6 8" xfId="9586"/>
    <cellStyle name="Separador de milhares 2 2 6 8 2" xfId="44868"/>
    <cellStyle name="Separador de milhares 2 2 6 9" xfId="17195"/>
    <cellStyle name="Separador de milhares 2 2 7" xfId="8358"/>
    <cellStyle name="Separador de milhares 2 2 7 2" xfId="8359"/>
    <cellStyle name="Separador de milhares 2 2 7 2 2" xfId="10108"/>
    <cellStyle name="Separador de milhares 2 2 7 2 3" xfId="59657"/>
    <cellStyle name="Separador de milhares 2 2 7 3" xfId="9751"/>
    <cellStyle name="Separador de milhares 2 2 7 4" xfId="59656"/>
    <cellStyle name="Separador de milhares 2 2 8" xfId="8360"/>
    <cellStyle name="Separador de milhares 2 2 8 2" xfId="9868"/>
    <cellStyle name="Separador de milhares 2 2 8 3" xfId="59658"/>
    <cellStyle name="Separador de milhares 2 2 9" xfId="8361"/>
    <cellStyle name="Separador de milhares 2 2 9 10" xfId="33717"/>
    <cellStyle name="Separador de milhares 2 2 9 11" xfId="59659"/>
    <cellStyle name="Separador de milhares 2 2 9 2" xfId="8362"/>
    <cellStyle name="Separador de milhares 2 2 9 2 10" xfId="59660"/>
    <cellStyle name="Separador de milhares 2 2 9 2 2" xfId="8363"/>
    <cellStyle name="Separador de milhares 2 2 9 2 2 2" xfId="13682"/>
    <cellStyle name="Separador de milhares 2 2 9 2 2 2 2" xfId="48807"/>
    <cellStyle name="Separador de milhares 2 2 9 2 2 3" xfId="21509"/>
    <cellStyle name="Separador de milhares 2 2 9 2 2 4" xfId="29637"/>
    <cellStyle name="Separador de milhares 2 2 9 2 2 5" xfId="37778"/>
    <cellStyle name="Separador de milhares 2 2 9 2 2 6" xfId="59661"/>
    <cellStyle name="Separador de milhares 2 2 9 2 3" xfId="8364"/>
    <cellStyle name="Separador de milhares 2 2 9 2 3 2" xfId="15170"/>
    <cellStyle name="Separador de milhares 2 2 9 2 3 2 2" xfId="50295"/>
    <cellStyle name="Separador de milhares 2 2 9 2 3 3" xfId="23129"/>
    <cellStyle name="Separador de milhares 2 2 9 2 3 4" xfId="31257"/>
    <cellStyle name="Separador de milhares 2 2 9 2 3 5" xfId="39398"/>
    <cellStyle name="Separador de milhares 2 2 9 2 3 6" xfId="59662"/>
    <cellStyle name="Separador de milhares 2 2 9 2 4" xfId="8365"/>
    <cellStyle name="Separador de milhares 2 2 9 2 4 2" xfId="16662"/>
    <cellStyle name="Separador de milhares 2 2 9 2 4 2 2" xfId="51787"/>
    <cellStyle name="Separador de milhares 2 2 9 2 4 3" xfId="24753"/>
    <cellStyle name="Separador de milhares 2 2 9 2 4 4" xfId="32881"/>
    <cellStyle name="Separador de milhares 2 2 9 2 4 5" xfId="41022"/>
    <cellStyle name="Separador de milhares 2 2 9 2 4 6" xfId="59663"/>
    <cellStyle name="Separador de milhares 2 2 9 2 5" xfId="8366"/>
    <cellStyle name="Separador de milhares 2 2 9 2 5 2" xfId="12208"/>
    <cellStyle name="Separador de milhares 2 2 9 2 5 2 2" xfId="47333"/>
    <cellStyle name="Separador de milhares 2 2 9 2 5 3" xfId="19893"/>
    <cellStyle name="Separador de milhares 2 2 9 2 5 4" xfId="28021"/>
    <cellStyle name="Separador de milhares 2 2 9 2 5 5" xfId="36162"/>
    <cellStyle name="Separador de milhares 2 2 9 2 5 6" xfId="59664"/>
    <cellStyle name="Separador de milhares 2 2 9 2 6" xfId="10678"/>
    <cellStyle name="Separador de milhares 2 2 9 2 6 2" xfId="45831"/>
    <cellStyle name="Separador de milhares 2 2 9 2 7" xfId="18257"/>
    <cellStyle name="Separador de milhares 2 2 9 2 8" xfId="26385"/>
    <cellStyle name="Separador de milhares 2 2 9 2 9" xfId="34526"/>
    <cellStyle name="Separador de milhares 2 2 9 3" xfId="8367"/>
    <cellStyle name="Separador de milhares 2 2 9 3 2" xfId="12949"/>
    <cellStyle name="Separador de milhares 2 2 9 3 2 2" xfId="48074"/>
    <cellStyle name="Separador de milhares 2 2 9 3 3" xfId="20700"/>
    <cellStyle name="Separador de milhares 2 2 9 3 4" xfId="28828"/>
    <cellStyle name="Separador de milhares 2 2 9 3 5" xfId="36969"/>
    <cellStyle name="Separador de milhares 2 2 9 3 6" xfId="59665"/>
    <cellStyle name="Separador de milhares 2 2 9 4" xfId="8368"/>
    <cellStyle name="Separador de milhares 2 2 9 4 2" xfId="14427"/>
    <cellStyle name="Separador de milhares 2 2 9 4 2 2" xfId="49552"/>
    <cellStyle name="Separador de milhares 2 2 9 4 3" xfId="22320"/>
    <cellStyle name="Separador de milhares 2 2 9 4 4" xfId="30448"/>
    <cellStyle name="Separador de milhares 2 2 9 4 5" xfId="38589"/>
    <cellStyle name="Separador de milhares 2 2 9 4 6" xfId="59666"/>
    <cellStyle name="Separador de milhares 2 2 9 5" xfId="8369"/>
    <cellStyle name="Separador de milhares 2 2 9 5 2" xfId="15919"/>
    <cellStyle name="Separador de milhares 2 2 9 5 2 2" xfId="51044"/>
    <cellStyle name="Separador de milhares 2 2 9 5 3" xfId="23944"/>
    <cellStyle name="Separador de milhares 2 2 9 5 4" xfId="32072"/>
    <cellStyle name="Separador de milhares 2 2 9 5 5" xfId="40213"/>
    <cellStyle name="Separador de milhares 2 2 9 5 6" xfId="59667"/>
    <cellStyle name="Separador de milhares 2 2 9 6" xfId="8370"/>
    <cellStyle name="Separador de milhares 2 2 9 6 2" xfId="11451"/>
    <cellStyle name="Separador de milhares 2 2 9 6 2 2" xfId="46588"/>
    <cellStyle name="Separador de milhares 2 2 9 6 3" xfId="19084"/>
    <cellStyle name="Separador de milhares 2 2 9 6 4" xfId="27212"/>
    <cellStyle name="Separador de milhares 2 2 9 6 5" xfId="35353"/>
    <cellStyle name="Separador de milhares 2 2 9 6 6" xfId="59668"/>
    <cellStyle name="Separador de milhares 2 2 9 7" xfId="9905"/>
    <cellStyle name="Separador de milhares 2 2 9 7 2" xfId="45096"/>
    <cellStyle name="Separador de milhares 2 2 9 8" xfId="17448"/>
    <cellStyle name="Separador de milhares 2 2 9 9" xfId="25576"/>
    <cellStyle name="Separador de milhares 2 20" xfId="25276"/>
    <cellStyle name="Separador de milhares 2 21" xfId="33404"/>
    <cellStyle name="Separador de milhares 2 22" xfId="59200"/>
    <cellStyle name="Separador de milhares 2 3" xfId="374"/>
    <cellStyle name="Separador de milhares 2 3 10" xfId="8372"/>
    <cellStyle name="Separador de milhares 2 3 10 2" xfId="15636"/>
    <cellStyle name="Separador de milhares 2 3 10 2 2" xfId="50761"/>
    <cellStyle name="Separador de milhares 2 3 10 3" xfId="23637"/>
    <cellStyle name="Separador de milhares 2 3 10 4" xfId="31765"/>
    <cellStyle name="Separador de milhares 2 3 10 5" xfId="39906"/>
    <cellStyle name="Separador de milhares 2 3 10 6" xfId="59670"/>
    <cellStyle name="Separador de milhares 2 3 11" xfId="8373"/>
    <cellStyle name="Separador de milhares 2 3 11 2" xfId="11175"/>
    <cellStyle name="Separador de milhares 2 3 11 2 2" xfId="46315"/>
    <cellStyle name="Separador de milhares 2 3 11 3" xfId="18789"/>
    <cellStyle name="Separador de milhares 2 3 11 4" xfId="26917"/>
    <cellStyle name="Separador de milhares 2 3 11 5" xfId="35058"/>
    <cellStyle name="Separador de milhares 2 3 11 6" xfId="59671"/>
    <cellStyle name="Separador de milhares 2 3 12" xfId="8371"/>
    <cellStyle name="Separador de milhares 2 3 13" xfId="3718"/>
    <cellStyle name="Separador de milhares 2 3 13 2" xfId="44082"/>
    <cellStyle name="Separador de milhares 2 3 14" xfId="17141"/>
    <cellStyle name="Separador de milhares 2 3 15" xfId="25269"/>
    <cellStyle name="Separador de milhares 2 3 16" xfId="33397"/>
    <cellStyle name="Separador de milhares 2 3 17" xfId="59669"/>
    <cellStyle name="Separador de milhares 2 3 18" xfId="60907"/>
    <cellStyle name="Separador de milhares 2 3 2" xfId="375"/>
    <cellStyle name="Separador de milhares 2 3 2 10" xfId="8375"/>
    <cellStyle name="Separador de milhares 2 3 2 10 2" xfId="12684"/>
    <cellStyle name="Separador de milhares 2 3 2 10 2 2" xfId="47809"/>
    <cellStyle name="Separador de milhares 2 3 2 10 3" xfId="20411"/>
    <cellStyle name="Separador de milhares 2 3 2 10 4" xfId="28539"/>
    <cellStyle name="Separador de milhares 2 3 2 10 5" xfId="36680"/>
    <cellStyle name="Separador de milhares 2 3 2 10 6" xfId="59673"/>
    <cellStyle name="Separador de milhares 2 3 2 11" xfId="8376"/>
    <cellStyle name="Separador de milhares 2 3 2 11 2" xfId="14162"/>
    <cellStyle name="Separador de milhares 2 3 2 11 2 2" xfId="49287"/>
    <cellStyle name="Separador de milhares 2 3 2 11 3" xfId="22031"/>
    <cellStyle name="Separador de milhares 2 3 2 11 4" xfId="30159"/>
    <cellStyle name="Separador de milhares 2 3 2 11 5" xfId="38300"/>
    <cellStyle name="Separador de milhares 2 3 2 11 6" xfId="59674"/>
    <cellStyle name="Separador de milhares 2 3 2 12" xfId="8377"/>
    <cellStyle name="Separador de milhares 2 3 2 12 2" xfId="15654"/>
    <cellStyle name="Separador de milhares 2 3 2 12 2 2" xfId="50779"/>
    <cellStyle name="Separador de milhares 2 3 2 12 3" xfId="23655"/>
    <cellStyle name="Separador de milhares 2 3 2 12 4" xfId="31783"/>
    <cellStyle name="Separador de milhares 2 3 2 12 5" xfId="39924"/>
    <cellStyle name="Separador de milhares 2 3 2 12 6" xfId="59675"/>
    <cellStyle name="Separador de milhares 2 3 2 13" xfId="8378"/>
    <cellStyle name="Separador de milhares 2 3 2 13 2" xfId="11194"/>
    <cellStyle name="Separador de milhares 2 3 2 13 2 2" xfId="46333"/>
    <cellStyle name="Separador de milhares 2 3 2 13 3" xfId="18807"/>
    <cellStyle name="Separador de milhares 2 3 2 13 4" xfId="26935"/>
    <cellStyle name="Separador de milhares 2 3 2 13 5" xfId="35076"/>
    <cellStyle name="Separador de milhares 2 3 2 13 6" xfId="59676"/>
    <cellStyle name="Separador de milhares 2 3 2 14" xfId="8374"/>
    <cellStyle name="Separador de milhares 2 3 2 15" xfId="1532"/>
    <cellStyle name="Separador de milhares 2 3 2 15 2" xfId="42569"/>
    <cellStyle name="Separador de milhares 2 3 2 16" xfId="17159"/>
    <cellStyle name="Separador de milhares 2 3 2 17" xfId="25287"/>
    <cellStyle name="Separador de milhares 2 3 2 18" xfId="33415"/>
    <cellStyle name="Separador de milhares 2 3 2 19" xfId="59672"/>
    <cellStyle name="Separador de milhares 2 3 2 2" xfId="8379"/>
    <cellStyle name="Separador de milhares 2 3 2 2 10" xfId="9575"/>
    <cellStyle name="Separador de milhares 2 3 2 2 10 2" xfId="44857"/>
    <cellStyle name="Separador de milhares 2 3 2 2 11" xfId="17184"/>
    <cellStyle name="Separador de milhares 2 3 2 2 12" xfId="25312"/>
    <cellStyle name="Separador de milhares 2 3 2 2 13" xfId="33440"/>
    <cellStyle name="Separador de milhares 2 3 2 2 14" xfId="59677"/>
    <cellStyle name="Separador de milhares 2 3 2 2 2" xfId="8380"/>
    <cellStyle name="Separador de milhares 2 3 2 2 2 10" xfId="25358"/>
    <cellStyle name="Separador de milhares 2 3 2 2 2 11" xfId="33486"/>
    <cellStyle name="Separador de milhares 2 3 2 2 2 12" xfId="59678"/>
    <cellStyle name="Separador de milhares 2 3 2 2 2 2" xfId="8381"/>
    <cellStyle name="Separador de milhares 2 3 2 2 2 2 10" xfId="33798"/>
    <cellStyle name="Separador de milhares 2 3 2 2 2 2 11" xfId="59679"/>
    <cellStyle name="Separador de milhares 2 3 2 2 2 2 2" xfId="8382"/>
    <cellStyle name="Separador de milhares 2 3 2 2 2 2 2 10" xfId="59680"/>
    <cellStyle name="Separador de milhares 2 3 2 2 2 2 2 2" xfId="8383"/>
    <cellStyle name="Separador de milhares 2 3 2 2 2 2 2 2 2" xfId="13763"/>
    <cellStyle name="Separador de milhares 2 3 2 2 2 2 2 2 2 2" xfId="48888"/>
    <cellStyle name="Separador de milhares 2 3 2 2 2 2 2 2 3" xfId="21590"/>
    <cellStyle name="Separador de milhares 2 3 2 2 2 2 2 2 4" xfId="29718"/>
    <cellStyle name="Separador de milhares 2 3 2 2 2 2 2 2 5" xfId="37859"/>
    <cellStyle name="Separador de milhares 2 3 2 2 2 2 2 2 6" xfId="59681"/>
    <cellStyle name="Separador de milhares 2 3 2 2 2 2 2 3" xfId="8384"/>
    <cellStyle name="Separador de milhares 2 3 2 2 2 2 2 3 2" xfId="15251"/>
    <cellStyle name="Separador de milhares 2 3 2 2 2 2 2 3 2 2" xfId="50376"/>
    <cellStyle name="Separador de milhares 2 3 2 2 2 2 2 3 3" xfId="23210"/>
    <cellStyle name="Separador de milhares 2 3 2 2 2 2 2 3 4" xfId="31338"/>
    <cellStyle name="Separador de milhares 2 3 2 2 2 2 2 3 5" xfId="39479"/>
    <cellStyle name="Separador de milhares 2 3 2 2 2 2 2 3 6" xfId="59682"/>
    <cellStyle name="Separador de milhares 2 3 2 2 2 2 2 4" xfId="8385"/>
    <cellStyle name="Separador de milhares 2 3 2 2 2 2 2 4 2" xfId="16743"/>
    <cellStyle name="Separador de milhares 2 3 2 2 2 2 2 4 2 2" xfId="51868"/>
    <cellStyle name="Separador de milhares 2 3 2 2 2 2 2 4 3" xfId="24834"/>
    <cellStyle name="Separador de milhares 2 3 2 2 2 2 2 4 4" xfId="32962"/>
    <cellStyle name="Separador de milhares 2 3 2 2 2 2 2 4 5" xfId="41103"/>
    <cellStyle name="Separador de milhares 2 3 2 2 2 2 2 4 6" xfId="59683"/>
    <cellStyle name="Separador de milhares 2 3 2 2 2 2 2 5" xfId="8386"/>
    <cellStyle name="Separador de milhares 2 3 2 2 2 2 2 5 2" xfId="12289"/>
    <cellStyle name="Separador de milhares 2 3 2 2 2 2 2 5 2 2" xfId="47414"/>
    <cellStyle name="Separador de milhares 2 3 2 2 2 2 2 5 3" xfId="19974"/>
    <cellStyle name="Separador de milhares 2 3 2 2 2 2 2 5 4" xfId="28102"/>
    <cellStyle name="Separador de milhares 2 3 2 2 2 2 2 5 5" xfId="36243"/>
    <cellStyle name="Separador de milhares 2 3 2 2 2 2 2 5 6" xfId="59684"/>
    <cellStyle name="Separador de milhares 2 3 2 2 2 2 2 6" xfId="10759"/>
    <cellStyle name="Separador de milhares 2 3 2 2 2 2 2 6 2" xfId="45912"/>
    <cellStyle name="Separador de milhares 2 3 2 2 2 2 2 7" xfId="18338"/>
    <cellStyle name="Separador de milhares 2 3 2 2 2 2 2 8" xfId="26466"/>
    <cellStyle name="Separador de milhares 2 3 2 2 2 2 2 9" xfId="34607"/>
    <cellStyle name="Separador de milhares 2 3 2 2 2 2 3" xfId="8387"/>
    <cellStyle name="Separador de milhares 2 3 2 2 2 2 3 2" xfId="13030"/>
    <cellStyle name="Separador de milhares 2 3 2 2 2 2 3 2 2" xfId="48155"/>
    <cellStyle name="Separador de milhares 2 3 2 2 2 2 3 3" xfId="20781"/>
    <cellStyle name="Separador de milhares 2 3 2 2 2 2 3 4" xfId="28909"/>
    <cellStyle name="Separador de milhares 2 3 2 2 2 2 3 5" xfId="37050"/>
    <cellStyle name="Separador de milhares 2 3 2 2 2 2 3 6" xfId="59685"/>
    <cellStyle name="Separador de milhares 2 3 2 2 2 2 4" xfId="8388"/>
    <cellStyle name="Separador de milhares 2 3 2 2 2 2 4 2" xfId="14508"/>
    <cellStyle name="Separador de milhares 2 3 2 2 2 2 4 2 2" xfId="49633"/>
    <cellStyle name="Separador de milhares 2 3 2 2 2 2 4 3" xfId="22401"/>
    <cellStyle name="Separador de milhares 2 3 2 2 2 2 4 4" xfId="30529"/>
    <cellStyle name="Separador de milhares 2 3 2 2 2 2 4 5" xfId="38670"/>
    <cellStyle name="Separador de milhares 2 3 2 2 2 2 4 6" xfId="59686"/>
    <cellStyle name="Separador de milhares 2 3 2 2 2 2 5" xfId="8389"/>
    <cellStyle name="Separador de milhares 2 3 2 2 2 2 5 2" xfId="16000"/>
    <cellStyle name="Separador de milhares 2 3 2 2 2 2 5 2 2" xfId="51125"/>
    <cellStyle name="Separador de milhares 2 3 2 2 2 2 5 3" xfId="24025"/>
    <cellStyle name="Separador de milhares 2 3 2 2 2 2 5 4" xfId="32153"/>
    <cellStyle name="Separador de milhares 2 3 2 2 2 2 5 5" xfId="40294"/>
    <cellStyle name="Separador de milhares 2 3 2 2 2 2 5 6" xfId="59687"/>
    <cellStyle name="Separador de milhares 2 3 2 2 2 2 6" xfId="8390"/>
    <cellStyle name="Separador de milhares 2 3 2 2 2 2 6 2" xfId="11532"/>
    <cellStyle name="Separador de milhares 2 3 2 2 2 2 6 2 2" xfId="46669"/>
    <cellStyle name="Separador de milhares 2 3 2 2 2 2 6 3" xfId="19165"/>
    <cellStyle name="Separador de milhares 2 3 2 2 2 2 6 4" xfId="27293"/>
    <cellStyle name="Separador de milhares 2 3 2 2 2 2 6 5" xfId="35434"/>
    <cellStyle name="Separador de milhares 2 3 2 2 2 2 6 6" xfId="59688"/>
    <cellStyle name="Separador de milhares 2 3 2 2 2 2 7" xfId="9988"/>
    <cellStyle name="Separador de milhares 2 3 2 2 2 2 7 2" xfId="45177"/>
    <cellStyle name="Separador de milhares 2 3 2 2 2 2 8" xfId="17529"/>
    <cellStyle name="Separador de milhares 2 3 2 2 2 2 9" xfId="25657"/>
    <cellStyle name="Separador de milhares 2 3 2 2 2 3" xfId="8391"/>
    <cellStyle name="Separador de milhares 2 3 2 2 2 3 10" xfId="59689"/>
    <cellStyle name="Separador de milhares 2 3 2 2 2 3 2" xfId="8392"/>
    <cellStyle name="Separador de milhares 2 3 2 2 2 3 2 2" xfId="13493"/>
    <cellStyle name="Separador de milhares 2 3 2 2 2 3 2 2 2" xfId="48618"/>
    <cellStyle name="Separador de milhares 2 3 2 2 2 3 2 3" xfId="21291"/>
    <cellStyle name="Separador de milhares 2 3 2 2 2 3 2 4" xfId="29419"/>
    <cellStyle name="Separador de milhares 2 3 2 2 2 3 2 5" xfId="37560"/>
    <cellStyle name="Separador de milhares 2 3 2 2 2 3 2 6" xfId="59690"/>
    <cellStyle name="Separador de milhares 2 3 2 2 2 3 3" xfId="8393"/>
    <cellStyle name="Separador de milhares 2 3 2 2 2 3 3 2" xfId="14976"/>
    <cellStyle name="Separador de milhares 2 3 2 2 2 3 3 2 2" xfId="50101"/>
    <cellStyle name="Separador de milhares 2 3 2 2 2 3 3 3" xfId="22911"/>
    <cellStyle name="Separador de milhares 2 3 2 2 2 3 3 4" xfId="31039"/>
    <cellStyle name="Separador de milhares 2 3 2 2 2 3 3 5" xfId="39180"/>
    <cellStyle name="Separador de milhares 2 3 2 2 2 3 3 6" xfId="59691"/>
    <cellStyle name="Separador de milhares 2 3 2 2 2 3 4" xfId="8394"/>
    <cellStyle name="Separador de milhares 2 3 2 2 2 3 4 2" xfId="16468"/>
    <cellStyle name="Separador de milhares 2 3 2 2 2 3 4 2 2" xfId="51593"/>
    <cellStyle name="Separador de milhares 2 3 2 2 2 3 4 3" xfId="24535"/>
    <cellStyle name="Separador de milhares 2 3 2 2 2 3 4 4" xfId="32663"/>
    <cellStyle name="Separador de milhares 2 3 2 2 2 3 4 5" xfId="40804"/>
    <cellStyle name="Separador de milhares 2 3 2 2 2 3 4 6" xfId="59692"/>
    <cellStyle name="Separador de milhares 2 3 2 2 2 3 5" xfId="8395"/>
    <cellStyle name="Separador de milhares 2 3 2 2 2 3 5 2" xfId="12039"/>
    <cellStyle name="Separador de milhares 2 3 2 2 2 3 5 2 2" xfId="47170"/>
    <cellStyle name="Separador de milhares 2 3 2 2 2 3 5 3" xfId="19712"/>
    <cellStyle name="Separador de milhares 2 3 2 2 2 3 5 4" xfId="27840"/>
    <cellStyle name="Separador de milhares 2 3 2 2 2 3 5 5" xfId="35981"/>
    <cellStyle name="Separador de milhares 2 3 2 2 2 3 5 6" xfId="59693"/>
    <cellStyle name="Separador de milhares 2 3 2 2 2 3 6" xfId="10484"/>
    <cellStyle name="Separador de milhares 2 3 2 2 2 3 6 2" xfId="45637"/>
    <cellStyle name="Separador de milhares 2 3 2 2 2 3 7" xfId="18039"/>
    <cellStyle name="Separador de milhares 2 3 2 2 2 3 8" xfId="26167"/>
    <cellStyle name="Separador de milhares 2 3 2 2 2 3 9" xfId="34308"/>
    <cellStyle name="Separador de milhares 2 3 2 2 2 4" xfId="8396"/>
    <cellStyle name="Separador de milhares 2 3 2 2 2 4 2" xfId="12755"/>
    <cellStyle name="Separador de milhares 2 3 2 2 2 4 2 2" xfId="47880"/>
    <cellStyle name="Separador de milhares 2 3 2 2 2 4 3" xfId="20482"/>
    <cellStyle name="Separador de milhares 2 3 2 2 2 4 4" xfId="28610"/>
    <cellStyle name="Separador de milhares 2 3 2 2 2 4 5" xfId="36751"/>
    <cellStyle name="Separador de milhares 2 3 2 2 2 4 6" xfId="59694"/>
    <cellStyle name="Separador de milhares 2 3 2 2 2 5" xfId="8397"/>
    <cellStyle name="Separador de milhares 2 3 2 2 2 5 2" xfId="14233"/>
    <cellStyle name="Separador de milhares 2 3 2 2 2 5 2 2" xfId="49358"/>
    <cellStyle name="Separador de milhares 2 3 2 2 2 5 3" xfId="22102"/>
    <cellStyle name="Separador de milhares 2 3 2 2 2 5 4" xfId="30230"/>
    <cellStyle name="Separador de milhares 2 3 2 2 2 5 5" xfId="38371"/>
    <cellStyle name="Separador de milhares 2 3 2 2 2 5 6" xfId="59695"/>
    <cellStyle name="Separador de milhares 2 3 2 2 2 6" xfId="8398"/>
    <cellStyle name="Separador de milhares 2 3 2 2 2 6 2" xfId="15725"/>
    <cellStyle name="Separador de milhares 2 3 2 2 2 6 2 2" xfId="50850"/>
    <cellStyle name="Separador de milhares 2 3 2 2 2 6 3" xfId="23726"/>
    <cellStyle name="Separador de milhares 2 3 2 2 2 6 4" xfId="31854"/>
    <cellStyle name="Separador de milhares 2 3 2 2 2 6 5" xfId="39995"/>
    <cellStyle name="Separador de milhares 2 3 2 2 2 6 6" xfId="59696"/>
    <cellStyle name="Separador de milhares 2 3 2 2 2 7" xfId="8399"/>
    <cellStyle name="Separador de milhares 2 3 2 2 2 7 2" xfId="11265"/>
    <cellStyle name="Separador de milhares 2 3 2 2 2 7 2 2" xfId="46404"/>
    <cellStyle name="Separador de milhares 2 3 2 2 2 7 3" xfId="18878"/>
    <cellStyle name="Separador de milhares 2 3 2 2 2 7 4" xfId="27006"/>
    <cellStyle name="Separador de milhares 2 3 2 2 2 7 5" xfId="35147"/>
    <cellStyle name="Separador de milhares 2 3 2 2 2 7 6" xfId="59697"/>
    <cellStyle name="Separador de milhares 2 3 2 2 2 8" xfId="9621"/>
    <cellStyle name="Separador de milhares 2 3 2 2 2 8 2" xfId="44903"/>
    <cellStyle name="Separador de milhares 2 3 2 2 2 9" xfId="17230"/>
    <cellStyle name="Separador de milhares 2 3 2 2 3" xfId="8400"/>
    <cellStyle name="Separador de milhares 2 3 2 2 3 10" xfId="33752"/>
    <cellStyle name="Separador de milhares 2 3 2 2 3 11" xfId="59698"/>
    <cellStyle name="Separador de milhares 2 3 2 2 3 2" xfId="8401"/>
    <cellStyle name="Separador de milhares 2 3 2 2 3 2 10" xfId="59699"/>
    <cellStyle name="Separador de milhares 2 3 2 2 3 2 2" xfId="8402"/>
    <cellStyle name="Separador de milhares 2 3 2 2 3 2 2 2" xfId="13717"/>
    <cellStyle name="Separador de milhares 2 3 2 2 3 2 2 2 2" xfId="48842"/>
    <cellStyle name="Separador de milhares 2 3 2 2 3 2 2 3" xfId="21544"/>
    <cellStyle name="Separador de milhares 2 3 2 2 3 2 2 4" xfId="29672"/>
    <cellStyle name="Separador de milhares 2 3 2 2 3 2 2 5" xfId="37813"/>
    <cellStyle name="Separador de milhares 2 3 2 2 3 2 2 6" xfId="59700"/>
    <cellStyle name="Separador de milhares 2 3 2 2 3 2 3" xfId="8403"/>
    <cellStyle name="Separador de milhares 2 3 2 2 3 2 3 2" xfId="15205"/>
    <cellStyle name="Separador de milhares 2 3 2 2 3 2 3 2 2" xfId="50330"/>
    <cellStyle name="Separador de milhares 2 3 2 2 3 2 3 3" xfId="23164"/>
    <cellStyle name="Separador de milhares 2 3 2 2 3 2 3 4" xfId="31292"/>
    <cellStyle name="Separador de milhares 2 3 2 2 3 2 3 5" xfId="39433"/>
    <cellStyle name="Separador de milhares 2 3 2 2 3 2 3 6" xfId="59701"/>
    <cellStyle name="Separador de milhares 2 3 2 2 3 2 4" xfId="8404"/>
    <cellStyle name="Separador de milhares 2 3 2 2 3 2 4 2" xfId="16697"/>
    <cellStyle name="Separador de milhares 2 3 2 2 3 2 4 2 2" xfId="51822"/>
    <cellStyle name="Separador de milhares 2 3 2 2 3 2 4 3" xfId="24788"/>
    <cellStyle name="Separador de milhares 2 3 2 2 3 2 4 4" xfId="32916"/>
    <cellStyle name="Separador de milhares 2 3 2 2 3 2 4 5" xfId="41057"/>
    <cellStyle name="Separador de milhares 2 3 2 2 3 2 4 6" xfId="59702"/>
    <cellStyle name="Separador de milhares 2 3 2 2 3 2 5" xfId="8405"/>
    <cellStyle name="Separador de milhares 2 3 2 2 3 2 5 2" xfId="12243"/>
    <cellStyle name="Separador de milhares 2 3 2 2 3 2 5 2 2" xfId="47368"/>
    <cellStyle name="Separador de milhares 2 3 2 2 3 2 5 3" xfId="19928"/>
    <cellStyle name="Separador de milhares 2 3 2 2 3 2 5 4" xfId="28056"/>
    <cellStyle name="Separador de milhares 2 3 2 2 3 2 5 5" xfId="36197"/>
    <cellStyle name="Separador de milhares 2 3 2 2 3 2 5 6" xfId="59703"/>
    <cellStyle name="Separador de milhares 2 3 2 2 3 2 6" xfId="10713"/>
    <cellStyle name="Separador de milhares 2 3 2 2 3 2 6 2" xfId="45866"/>
    <cellStyle name="Separador de milhares 2 3 2 2 3 2 7" xfId="18292"/>
    <cellStyle name="Separador de milhares 2 3 2 2 3 2 8" xfId="26420"/>
    <cellStyle name="Separador de milhares 2 3 2 2 3 2 9" xfId="34561"/>
    <cellStyle name="Separador de milhares 2 3 2 2 3 3" xfId="8406"/>
    <cellStyle name="Separador de milhares 2 3 2 2 3 3 2" xfId="12984"/>
    <cellStyle name="Separador de milhares 2 3 2 2 3 3 2 2" xfId="48109"/>
    <cellStyle name="Separador de milhares 2 3 2 2 3 3 3" xfId="20735"/>
    <cellStyle name="Separador de milhares 2 3 2 2 3 3 4" xfId="28863"/>
    <cellStyle name="Separador de milhares 2 3 2 2 3 3 5" xfId="37004"/>
    <cellStyle name="Separador de milhares 2 3 2 2 3 3 6" xfId="59704"/>
    <cellStyle name="Separador de milhares 2 3 2 2 3 4" xfId="8407"/>
    <cellStyle name="Separador de milhares 2 3 2 2 3 4 2" xfId="14462"/>
    <cellStyle name="Separador de milhares 2 3 2 2 3 4 2 2" xfId="49587"/>
    <cellStyle name="Separador de milhares 2 3 2 2 3 4 3" xfId="22355"/>
    <cellStyle name="Separador de milhares 2 3 2 2 3 4 4" xfId="30483"/>
    <cellStyle name="Separador de milhares 2 3 2 2 3 4 5" xfId="38624"/>
    <cellStyle name="Separador de milhares 2 3 2 2 3 4 6" xfId="59705"/>
    <cellStyle name="Separador de milhares 2 3 2 2 3 5" xfId="8408"/>
    <cellStyle name="Separador de milhares 2 3 2 2 3 5 2" xfId="15954"/>
    <cellStyle name="Separador de milhares 2 3 2 2 3 5 2 2" xfId="51079"/>
    <cellStyle name="Separador de milhares 2 3 2 2 3 5 3" xfId="23979"/>
    <cellStyle name="Separador de milhares 2 3 2 2 3 5 4" xfId="32107"/>
    <cellStyle name="Separador de milhares 2 3 2 2 3 5 5" xfId="40248"/>
    <cellStyle name="Separador de milhares 2 3 2 2 3 5 6" xfId="59706"/>
    <cellStyle name="Separador de milhares 2 3 2 2 3 6" xfId="8409"/>
    <cellStyle name="Separador de milhares 2 3 2 2 3 6 2" xfId="11486"/>
    <cellStyle name="Separador de milhares 2 3 2 2 3 6 2 2" xfId="46623"/>
    <cellStyle name="Separador de milhares 2 3 2 2 3 6 3" xfId="19119"/>
    <cellStyle name="Separador de milhares 2 3 2 2 3 6 4" xfId="27247"/>
    <cellStyle name="Separador de milhares 2 3 2 2 3 6 5" xfId="35388"/>
    <cellStyle name="Separador de milhares 2 3 2 2 3 6 6" xfId="59707"/>
    <cellStyle name="Separador de milhares 2 3 2 2 3 7" xfId="9942"/>
    <cellStyle name="Separador de milhares 2 3 2 2 3 7 2" xfId="45131"/>
    <cellStyle name="Separador de milhares 2 3 2 2 3 8" xfId="17483"/>
    <cellStyle name="Separador de milhares 2 3 2 2 3 9" xfId="25611"/>
    <cellStyle name="Separador de milhares 2 3 2 2 4" xfId="8410"/>
    <cellStyle name="Separador de milhares 2 3 2 2 4 10" xfId="59708"/>
    <cellStyle name="Separador de milhares 2 3 2 2 4 2" xfId="8411"/>
    <cellStyle name="Separador de milhares 2 3 2 2 4 2 2" xfId="13447"/>
    <cellStyle name="Separador de milhares 2 3 2 2 4 2 2 2" xfId="48572"/>
    <cellStyle name="Separador de milhares 2 3 2 2 4 2 3" xfId="21245"/>
    <cellStyle name="Separador de milhares 2 3 2 2 4 2 4" xfId="29373"/>
    <cellStyle name="Separador de milhares 2 3 2 2 4 2 5" xfId="37514"/>
    <cellStyle name="Separador de milhares 2 3 2 2 4 2 6" xfId="59709"/>
    <cellStyle name="Separador de milhares 2 3 2 2 4 3" xfId="8412"/>
    <cellStyle name="Separador de milhares 2 3 2 2 4 3 2" xfId="14930"/>
    <cellStyle name="Separador de milhares 2 3 2 2 4 3 2 2" xfId="50055"/>
    <cellStyle name="Separador de milhares 2 3 2 2 4 3 3" xfId="22865"/>
    <cellStyle name="Separador de milhares 2 3 2 2 4 3 4" xfId="30993"/>
    <cellStyle name="Separador de milhares 2 3 2 2 4 3 5" xfId="39134"/>
    <cellStyle name="Separador de milhares 2 3 2 2 4 3 6" xfId="59710"/>
    <cellStyle name="Separador de milhares 2 3 2 2 4 4" xfId="8413"/>
    <cellStyle name="Separador de milhares 2 3 2 2 4 4 2" xfId="16422"/>
    <cellStyle name="Separador de milhares 2 3 2 2 4 4 2 2" xfId="51547"/>
    <cellStyle name="Separador de milhares 2 3 2 2 4 4 3" xfId="24489"/>
    <cellStyle name="Separador de milhares 2 3 2 2 4 4 4" xfId="32617"/>
    <cellStyle name="Separador de milhares 2 3 2 2 4 4 5" xfId="40758"/>
    <cellStyle name="Separador de milhares 2 3 2 2 4 4 6" xfId="59711"/>
    <cellStyle name="Separador de milhares 2 3 2 2 4 5" xfId="8414"/>
    <cellStyle name="Separador de milhares 2 3 2 2 4 5 2" xfId="11993"/>
    <cellStyle name="Separador de milhares 2 3 2 2 4 5 2 2" xfId="47124"/>
    <cellStyle name="Separador de milhares 2 3 2 2 4 5 3" xfId="19666"/>
    <cellStyle name="Separador de milhares 2 3 2 2 4 5 4" xfId="27794"/>
    <cellStyle name="Separador de milhares 2 3 2 2 4 5 5" xfId="35935"/>
    <cellStyle name="Separador de milhares 2 3 2 2 4 5 6" xfId="59712"/>
    <cellStyle name="Separador de milhares 2 3 2 2 4 6" xfId="10438"/>
    <cellStyle name="Separador de milhares 2 3 2 2 4 6 2" xfId="45591"/>
    <cellStyle name="Separador de milhares 2 3 2 2 4 7" xfId="17993"/>
    <cellStyle name="Separador de milhares 2 3 2 2 4 8" xfId="26121"/>
    <cellStyle name="Separador de milhares 2 3 2 2 4 9" xfId="34262"/>
    <cellStyle name="Separador de milhares 2 3 2 2 5" xfId="8415"/>
    <cellStyle name="Separador de milhares 2 3 2 2 5 2" xfId="12709"/>
    <cellStyle name="Separador de milhares 2 3 2 2 5 2 2" xfId="47834"/>
    <cellStyle name="Separador de milhares 2 3 2 2 5 3" xfId="20436"/>
    <cellStyle name="Separador de milhares 2 3 2 2 5 4" xfId="28564"/>
    <cellStyle name="Separador de milhares 2 3 2 2 5 5" xfId="36705"/>
    <cellStyle name="Separador de milhares 2 3 2 2 5 6" xfId="59713"/>
    <cellStyle name="Separador de milhares 2 3 2 2 6" xfId="8416"/>
    <cellStyle name="Separador de milhares 2 3 2 2 6 2" xfId="14187"/>
    <cellStyle name="Separador de milhares 2 3 2 2 6 2 2" xfId="49312"/>
    <cellStyle name="Separador de milhares 2 3 2 2 6 3" xfId="22056"/>
    <cellStyle name="Separador de milhares 2 3 2 2 6 4" xfId="30184"/>
    <cellStyle name="Separador de milhares 2 3 2 2 6 5" xfId="38325"/>
    <cellStyle name="Separador de milhares 2 3 2 2 6 6" xfId="59714"/>
    <cellStyle name="Separador de milhares 2 3 2 2 7" xfId="8417"/>
    <cellStyle name="Separador de milhares 2 3 2 2 7 2" xfId="15679"/>
    <cellStyle name="Separador de milhares 2 3 2 2 7 2 2" xfId="50804"/>
    <cellStyle name="Separador de milhares 2 3 2 2 7 3" xfId="23680"/>
    <cellStyle name="Separador de milhares 2 3 2 2 7 4" xfId="31808"/>
    <cellStyle name="Separador de milhares 2 3 2 2 7 5" xfId="39949"/>
    <cellStyle name="Separador de milhares 2 3 2 2 7 6" xfId="59715"/>
    <cellStyle name="Separador de milhares 2 3 2 2 8" xfId="8418"/>
    <cellStyle name="Separador de milhares 2 3 2 2 8 2" xfId="11219"/>
    <cellStyle name="Separador de milhares 2 3 2 2 8 2 2" xfId="46358"/>
    <cellStyle name="Separador de milhares 2 3 2 2 8 3" xfId="18832"/>
    <cellStyle name="Separador de milhares 2 3 2 2 8 4" xfId="26960"/>
    <cellStyle name="Separador de milhares 2 3 2 2 8 5" xfId="35101"/>
    <cellStyle name="Separador de milhares 2 3 2 2 8 6" xfId="59716"/>
    <cellStyle name="Separador de milhares 2 3 2 2 9" xfId="8419"/>
    <cellStyle name="Separador de milhares 2 3 2 3" xfId="8420"/>
    <cellStyle name="Separador de milhares 2 3 2 3 10" xfId="25333"/>
    <cellStyle name="Separador de milhares 2 3 2 3 11" xfId="33461"/>
    <cellStyle name="Separador de milhares 2 3 2 3 12" xfId="59717"/>
    <cellStyle name="Separador de milhares 2 3 2 3 2" xfId="8421"/>
    <cellStyle name="Separador de milhares 2 3 2 3 2 10" xfId="33773"/>
    <cellStyle name="Separador de milhares 2 3 2 3 2 11" xfId="59718"/>
    <cellStyle name="Separador de milhares 2 3 2 3 2 2" xfId="8422"/>
    <cellStyle name="Separador de milhares 2 3 2 3 2 2 10" xfId="59719"/>
    <cellStyle name="Separador de milhares 2 3 2 3 2 2 2" xfId="8423"/>
    <cellStyle name="Separador de milhares 2 3 2 3 2 2 2 2" xfId="13738"/>
    <cellStyle name="Separador de milhares 2 3 2 3 2 2 2 2 2" xfId="48863"/>
    <cellStyle name="Separador de milhares 2 3 2 3 2 2 2 3" xfId="21565"/>
    <cellStyle name="Separador de milhares 2 3 2 3 2 2 2 4" xfId="29693"/>
    <cellStyle name="Separador de milhares 2 3 2 3 2 2 2 5" xfId="37834"/>
    <cellStyle name="Separador de milhares 2 3 2 3 2 2 2 6" xfId="59720"/>
    <cellStyle name="Separador de milhares 2 3 2 3 2 2 3" xfId="8424"/>
    <cellStyle name="Separador de milhares 2 3 2 3 2 2 3 2" xfId="15226"/>
    <cellStyle name="Separador de milhares 2 3 2 3 2 2 3 2 2" xfId="50351"/>
    <cellStyle name="Separador de milhares 2 3 2 3 2 2 3 3" xfId="23185"/>
    <cellStyle name="Separador de milhares 2 3 2 3 2 2 3 4" xfId="31313"/>
    <cellStyle name="Separador de milhares 2 3 2 3 2 2 3 5" xfId="39454"/>
    <cellStyle name="Separador de milhares 2 3 2 3 2 2 3 6" xfId="59721"/>
    <cellStyle name="Separador de milhares 2 3 2 3 2 2 4" xfId="8425"/>
    <cellStyle name="Separador de milhares 2 3 2 3 2 2 4 2" xfId="16718"/>
    <cellStyle name="Separador de milhares 2 3 2 3 2 2 4 2 2" xfId="51843"/>
    <cellStyle name="Separador de milhares 2 3 2 3 2 2 4 3" xfId="24809"/>
    <cellStyle name="Separador de milhares 2 3 2 3 2 2 4 4" xfId="32937"/>
    <cellStyle name="Separador de milhares 2 3 2 3 2 2 4 5" xfId="41078"/>
    <cellStyle name="Separador de milhares 2 3 2 3 2 2 4 6" xfId="59722"/>
    <cellStyle name="Separador de milhares 2 3 2 3 2 2 5" xfId="8426"/>
    <cellStyle name="Separador de milhares 2 3 2 3 2 2 5 2" xfId="12264"/>
    <cellStyle name="Separador de milhares 2 3 2 3 2 2 5 2 2" xfId="47389"/>
    <cellStyle name="Separador de milhares 2 3 2 3 2 2 5 3" xfId="19949"/>
    <cellStyle name="Separador de milhares 2 3 2 3 2 2 5 4" xfId="28077"/>
    <cellStyle name="Separador de milhares 2 3 2 3 2 2 5 5" xfId="36218"/>
    <cellStyle name="Separador de milhares 2 3 2 3 2 2 5 6" xfId="59723"/>
    <cellStyle name="Separador de milhares 2 3 2 3 2 2 6" xfId="10734"/>
    <cellStyle name="Separador de milhares 2 3 2 3 2 2 6 2" xfId="45887"/>
    <cellStyle name="Separador de milhares 2 3 2 3 2 2 7" xfId="18313"/>
    <cellStyle name="Separador de milhares 2 3 2 3 2 2 8" xfId="26441"/>
    <cellStyle name="Separador de milhares 2 3 2 3 2 2 9" xfId="34582"/>
    <cellStyle name="Separador de milhares 2 3 2 3 2 3" xfId="8427"/>
    <cellStyle name="Separador de milhares 2 3 2 3 2 3 2" xfId="13005"/>
    <cellStyle name="Separador de milhares 2 3 2 3 2 3 2 2" xfId="48130"/>
    <cellStyle name="Separador de milhares 2 3 2 3 2 3 3" xfId="20756"/>
    <cellStyle name="Separador de milhares 2 3 2 3 2 3 4" xfId="28884"/>
    <cellStyle name="Separador de milhares 2 3 2 3 2 3 5" xfId="37025"/>
    <cellStyle name="Separador de milhares 2 3 2 3 2 3 6" xfId="59724"/>
    <cellStyle name="Separador de milhares 2 3 2 3 2 4" xfId="8428"/>
    <cellStyle name="Separador de milhares 2 3 2 3 2 4 2" xfId="14483"/>
    <cellStyle name="Separador de milhares 2 3 2 3 2 4 2 2" xfId="49608"/>
    <cellStyle name="Separador de milhares 2 3 2 3 2 4 3" xfId="22376"/>
    <cellStyle name="Separador de milhares 2 3 2 3 2 4 4" xfId="30504"/>
    <cellStyle name="Separador de milhares 2 3 2 3 2 4 5" xfId="38645"/>
    <cellStyle name="Separador de milhares 2 3 2 3 2 4 6" xfId="59725"/>
    <cellStyle name="Separador de milhares 2 3 2 3 2 5" xfId="8429"/>
    <cellStyle name="Separador de milhares 2 3 2 3 2 5 2" xfId="15975"/>
    <cellStyle name="Separador de milhares 2 3 2 3 2 5 2 2" xfId="51100"/>
    <cellStyle name="Separador de milhares 2 3 2 3 2 5 3" xfId="24000"/>
    <cellStyle name="Separador de milhares 2 3 2 3 2 5 4" xfId="32128"/>
    <cellStyle name="Separador de milhares 2 3 2 3 2 5 5" xfId="40269"/>
    <cellStyle name="Separador de milhares 2 3 2 3 2 5 6" xfId="59726"/>
    <cellStyle name="Separador de milhares 2 3 2 3 2 6" xfId="8430"/>
    <cellStyle name="Separador de milhares 2 3 2 3 2 6 2" xfId="11507"/>
    <cellStyle name="Separador de milhares 2 3 2 3 2 6 2 2" xfId="46644"/>
    <cellStyle name="Separador de milhares 2 3 2 3 2 6 3" xfId="19140"/>
    <cellStyle name="Separador de milhares 2 3 2 3 2 6 4" xfId="27268"/>
    <cellStyle name="Separador de milhares 2 3 2 3 2 6 5" xfId="35409"/>
    <cellStyle name="Separador de milhares 2 3 2 3 2 6 6" xfId="59727"/>
    <cellStyle name="Separador de milhares 2 3 2 3 2 7" xfId="9963"/>
    <cellStyle name="Separador de milhares 2 3 2 3 2 7 2" xfId="45152"/>
    <cellStyle name="Separador de milhares 2 3 2 3 2 8" xfId="17504"/>
    <cellStyle name="Separador de milhares 2 3 2 3 2 9" xfId="25632"/>
    <cellStyle name="Separador de milhares 2 3 2 3 3" xfId="8431"/>
    <cellStyle name="Separador de milhares 2 3 2 3 3 10" xfId="59728"/>
    <cellStyle name="Separador de milhares 2 3 2 3 3 2" xfId="8432"/>
    <cellStyle name="Separador de milhares 2 3 2 3 3 2 2" xfId="13468"/>
    <cellStyle name="Separador de milhares 2 3 2 3 3 2 2 2" xfId="48593"/>
    <cellStyle name="Separador de milhares 2 3 2 3 3 2 3" xfId="21266"/>
    <cellStyle name="Separador de milhares 2 3 2 3 3 2 4" xfId="29394"/>
    <cellStyle name="Separador de milhares 2 3 2 3 3 2 5" xfId="37535"/>
    <cellStyle name="Separador de milhares 2 3 2 3 3 2 6" xfId="59729"/>
    <cellStyle name="Separador de milhares 2 3 2 3 3 3" xfId="8433"/>
    <cellStyle name="Separador de milhares 2 3 2 3 3 3 2" xfId="14951"/>
    <cellStyle name="Separador de milhares 2 3 2 3 3 3 2 2" xfId="50076"/>
    <cellStyle name="Separador de milhares 2 3 2 3 3 3 3" xfId="22886"/>
    <cellStyle name="Separador de milhares 2 3 2 3 3 3 4" xfId="31014"/>
    <cellStyle name="Separador de milhares 2 3 2 3 3 3 5" xfId="39155"/>
    <cellStyle name="Separador de milhares 2 3 2 3 3 3 6" xfId="59730"/>
    <cellStyle name="Separador de milhares 2 3 2 3 3 4" xfId="8434"/>
    <cellStyle name="Separador de milhares 2 3 2 3 3 4 2" xfId="16443"/>
    <cellStyle name="Separador de milhares 2 3 2 3 3 4 2 2" xfId="51568"/>
    <cellStyle name="Separador de milhares 2 3 2 3 3 4 3" xfId="24510"/>
    <cellStyle name="Separador de milhares 2 3 2 3 3 4 4" xfId="32638"/>
    <cellStyle name="Separador de milhares 2 3 2 3 3 4 5" xfId="40779"/>
    <cellStyle name="Separador de milhares 2 3 2 3 3 4 6" xfId="59731"/>
    <cellStyle name="Separador de milhares 2 3 2 3 3 5" xfId="8435"/>
    <cellStyle name="Separador de milhares 2 3 2 3 3 5 2" xfId="12014"/>
    <cellStyle name="Separador de milhares 2 3 2 3 3 5 2 2" xfId="47145"/>
    <cellStyle name="Separador de milhares 2 3 2 3 3 5 3" xfId="19687"/>
    <cellStyle name="Separador de milhares 2 3 2 3 3 5 4" xfId="27815"/>
    <cellStyle name="Separador de milhares 2 3 2 3 3 5 5" xfId="35956"/>
    <cellStyle name="Separador de milhares 2 3 2 3 3 5 6" xfId="59732"/>
    <cellStyle name="Separador de milhares 2 3 2 3 3 6" xfId="10459"/>
    <cellStyle name="Separador de milhares 2 3 2 3 3 6 2" xfId="45612"/>
    <cellStyle name="Separador de milhares 2 3 2 3 3 7" xfId="18014"/>
    <cellStyle name="Separador de milhares 2 3 2 3 3 8" xfId="26142"/>
    <cellStyle name="Separador de milhares 2 3 2 3 3 9" xfId="34283"/>
    <cellStyle name="Separador de milhares 2 3 2 3 4" xfId="8436"/>
    <cellStyle name="Separador de milhares 2 3 2 3 4 2" xfId="12730"/>
    <cellStyle name="Separador de milhares 2 3 2 3 4 2 2" xfId="47855"/>
    <cellStyle name="Separador de milhares 2 3 2 3 4 3" xfId="20457"/>
    <cellStyle name="Separador de milhares 2 3 2 3 4 4" xfId="28585"/>
    <cellStyle name="Separador de milhares 2 3 2 3 4 5" xfId="36726"/>
    <cellStyle name="Separador de milhares 2 3 2 3 4 6" xfId="59733"/>
    <cellStyle name="Separador de milhares 2 3 2 3 5" xfId="8437"/>
    <cellStyle name="Separador de milhares 2 3 2 3 5 2" xfId="14208"/>
    <cellStyle name="Separador de milhares 2 3 2 3 5 2 2" xfId="49333"/>
    <cellStyle name="Separador de milhares 2 3 2 3 5 3" xfId="22077"/>
    <cellStyle name="Separador de milhares 2 3 2 3 5 4" xfId="30205"/>
    <cellStyle name="Separador de milhares 2 3 2 3 5 5" xfId="38346"/>
    <cellStyle name="Separador de milhares 2 3 2 3 5 6" xfId="59734"/>
    <cellStyle name="Separador de milhares 2 3 2 3 6" xfId="8438"/>
    <cellStyle name="Separador de milhares 2 3 2 3 6 2" xfId="15700"/>
    <cellStyle name="Separador de milhares 2 3 2 3 6 2 2" xfId="50825"/>
    <cellStyle name="Separador de milhares 2 3 2 3 6 3" xfId="23701"/>
    <cellStyle name="Separador de milhares 2 3 2 3 6 4" xfId="31829"/>
    <cellStyle name="Separador de milhares 2 3 2 3 6 5" xfId="39970"/>
    <cellStyle name="Separador de milhares 2 3 2 3 6 6" xfId="59735"/>
    <cellStyle name="Separador de milhares 2 3 2 3 7" xfId="8439"/>
    <cellStyle name="Separador de milhares 2 3 2 3 7 2" xfId="11240"/>
    <cellStyle name="Separador de milhares 2 3 2 3 7 2 2" xfId="46379"/>
    <cellStyle name="Separador de milhares 2 3 2 3 7 3" xfId="18853"/>
    <cellStyle name="Separador de milhares 2 3 2 3 7 4" xfId="26981"/>
    <cellStyle name="Separador de milhares 2 3 2 3 7 5" xfId="35122"/>
    <cellStyle name="Separador de milhares 2 3 2 3 7 6" xfId="59736"/>
    <cellStyle name="Separador de milhares 2 3 2 3 8" xfId="9596"/>
    <cellStyle name="Separador de milhares 2 3 2 3 8 2" xfId="44878"/>
    <cellStyle name="Separador de milhares 2 3 2 3 9" xfId="17205"/>
    <cellStyle name="Separador de milhares 2 3 2 4" xfId="8440"/>
    <cellStyle name="Separador de milhares 2 3 2 4 10" xfId="33701"/>
    <cellStyle name="Separador de milhares 2 3 2 4 11" xfId="59737"/>
    <cellStyle name="Separador de milhares 2 3 2 4 2" xfId="8441"/>
    <cellStyle name="Separador de milhares 2 3 2 4 2 10" xfId="59738"/>
    <cellStyle name="Separador de milhares 2 3 2 4 2 2" xfId="8442"/>
    <cellStyle name="Separador de milhares 2 3 2 4 2 2 2" xfId="13666"/>
    <cellStyle name="Separador de milhares 2 3 2 4 2 2 2 2" xfId="48791"/>
    <cellStyle name="Separador de milhares 2 3 2 4 2 2 3" xfId="21493"/>
    <cellStyle name="Separador de milhares 2 3 2 4 2 2 4" xfId="29621"/>
    <cellStyle name="Separador de milhares 2 3 2 4 2 2 5" xfId="37762"/>
    <cellStyle name="Separador de milhares 2 3 2 4 2 2 6" xfId="59739"/>
    <cellStyle name="Separador de milhares 2 3 2 4 2 3" xfId="8443"/>
    <cellStyle name="Separador de milhares 2 3 2 4 2 3 2" xfId="15154"/>
    <cellStyle name="Separador de milhares 2 3 2 4 2 3 2 2" xfId="50279"/>
    <cellStyle name="Separador de milhares 2 3 2 4 2 3 3" xfId="23113"/>
    <cellStyle name="Separador de milhares 2 3 2 4 2 3 4" xfId="31241"/>
    <cellStyle name="Separador de milhares 2 3 2 4 2 3 5" xfId="39382"/>
    <cellStyle name="Separador de milhares 2 3 2 4 2 3 6" xfId="59740"/>
    <cellStyle name="Separador de milhares 2 3 2 4 2 4" xfId="8444"/>
    <cellStyle name="Separador de milhares 2 3 2 4 2 4 2" xfId="16646"/>
    <cellStyle name="Separador de milhares 2 3 2 4 2 4 2 2" xfId="51771"/>
    <cellStyle name="Separador de milhares 2 3 2 4 2 4 3" xfId="24737"/>
    <cellStyle name="Separador de milhares 2 3 2 4 2 4 4" xfId="32865"/>
    <cellStyle name="Separador de milhares 2 3 2 4 2 4 5" xfId="41006"/>
    <cellStyle name="Separador de milhares 2 3 2 4 2 4 6" xfId="59741"/>
    <cellStyle name="Separador de milhares 2 3 2 4 2 5" xfId="8445"/>
    <cellStyle name="Separador de milhares 2 3 2 4 2 5 2" xfId="12192"/>
    <cellStyle name="Separador de milhares 2 3 2 4 2 5 2 2" xfId="47317"/>
    <cellStyle name="Separador de milhares 2 3 2 4 2 5 3" xfId="19877"/>
    <cellStyle name="Separador de milhares 2 3 2 4 2 5 4" xfId="28005"/>
    <cellStyle name="Separador de milhares 2 3 2 4 2 5 5" xfId="36146"/>
    <cellStyle name="Separador de milhares 2 3 2 4 2 5 6" xfId="59742"/>
    <cellStyle name="Separador de milhares 2 3 2 4 2 6" xfId="10662"/>
    <cellStyle name="Separador de milhares 2 3 2 4 2 6 2" xfId="45815"/>
    <cellStyle name="Separador de milhares 2 3 2 4 2 7" xfId="18241"/>
    <cellStyle name="Separador de milhares 2 3 2 4 2 8" xfId="26369"/>
    <cellStyle name="Separador de milhares 2 3 2 4 2 9" xfId="34510"/>
    <cellStyle name="Separador de milhares 2 3 2 4 3" xfId="8446"/>
    <cellStyle name="Separador de milhares 2 3 2 4 3 2" xfId="12933"/>
    <cellStyle name="Separador de milhares 2 3 2 4 3 2 2" xfId="48058"/>
    <cellStyle name="Separador de milhares 2 3 2 4 3 3" xfId="20684"/>
    <cellStyle name="Separador de milhares 2 3 2 4 3 4" xfId="28812"/>
    <cellStyle name="Separador de milhares 2 3 2 4 3 5" xfId="36953"/>
    <cellStyle name="Separador de milhares 2 3 2 4 3 6" xfId="59743"/>
    <cellStyle name="Separador de milhares 2 3 2 4 4" xfId="8447"/>
    <cellStyle name="Separador de milhares 2 3 2 4 4 2" xfId="14411"/>
    <cellStyle name="Separador de milhares 2 3 2 4 4 2 2" xfId="49536"/>
    <cellStyle name="Separador de milhares 2 3 2 4 4 3" xfId="22304"/>
    <cellStyle name="Separador de milhares 2 3 2 4 4 4" xfId="30432"/>
    <cellStyle name="Separador de milhares 2 3 2 4 4 5" xfId="38573"/>
    <cellStyle name="Separador de milhares 2 3 2 4 4 6" xfId="59744"/>
    <cellStyle name="Separador de milhares 2 3 2 4 5" xfId="8448"/>
    <cellStyle name="Separador de milhares 2 3 2 4 5 2" xfId="15903"/>
    <cellStyle name="Separador de milhares 2 3 2 4 5 2 2" xfId="51028"/>
    <cellStyle name="Separador de milhares 2 3 2 4 5 3" xfId="23928"/>
    <cellStyle name="Separador de milhares 2 3 2 4 5 4" xfId="32056"/>
    <cellStyle name="Separador de milhares 2 3 2 4 5 5" xfId="40197"/>
    <cellStyle name="Separador de milhares 2 3 2 4 5 6" xfId="59745"/>
    <cellStyle name="Separador de milhares 2 3 2 4 6" xfId="8449"/>
    <cellStyle name="Separador de milhares 2 3 2 4 6 2" xfId="11435"/>
    <cellStyle name="Separador de milhares 2 3 2 4 6 2 2" xfId="46572"/>
    <cellStyle name="Separador de milhares 2 3 2 4 6 3" xfId="19068"/>
    <cellStyle name="Separador de milhares 2 3 2 4 6 4" xfId="27196"/>
    <cellStyle name="Separador de milhares 2 3 2 4 6 5" xfId="35337"/>
    <cellStyle name="Separador de milhares 2 3 2 4 6 6" xfId="59746"/>
    <cellStyle name="Separador de milhares 2 3 2 4 7" xfId="9873"/>
    <cellStyle name="Separador de milhares 2 3 2 4 7 2" xfId="45080"/>
    <cellStyle name="Separador de milhares 2 3 2 4 8" xfId="17432"/>
    <cellStyle name="Separador de milhares 2 3 2 4 9" xfId="25560"/>
    <cellStyle name="Separador de milhares 2 3 2 5" xfId="8450"/>
    <cellStyle name="Separador de milhares 2 3 2 5 10" xfId="33727"/>
    <cellStyle name="Separador de milhares 2 3 2 5 11" xfId="59747"/>
    <cellStyle name="Separador de milhares 2 3 2 5 2" xfId="8451"/>
    <cellStyle name="Separador de milhares 2 3 2 5 2 10" xfId="59748"/>
    <cellStyle name="Separador de milhares 2 3 2 5 2 2" xfId="8452"/>
    <cellStyle name="Separador de milhares 2 3 2 5 2 2 2" xfId="13692"/>
    <cellStyle name="Separador de milhares 2 3 2 5 2 2 2 2" xfId="48817"/>
    <cellStyle name="Separador de milhares 2 3 2 5 2 2 3" xfId="21519"/>
    <cellStyle name="Separador de milhares 2 3 2 5 2 2 4" xfId="29647"/>
    <cellStyle name="Separador de milhares 2 3 2 5 2 2 5" xfId="37788"/>
    <cellStyle name="Separador de milhares 2 3 2 5 2 2 6" xfId="59749"/>
    <cellStyle name="Separador de milhares 2 3 2 5 2 3" xfId="8453"/>
    <cellStyle name="Separador de milhares 2 3 2 5 2 3 2" xfId="15180"/>
    <cellStyle name="Separador de milhares 2 3 2 5 2 3 2 2" xfId="50305"/>
    <cellStyle name="Separador de milhares 2 3 2 5 2 3 3" xfId="23139"/>
    <cellStyle name="Separador de milhares 2 3 2 5 2 3 4" xfId="31267"/>
    <cellStyle name="Separador de milhares 2 3 2 5 2 3 5" xfId="39408"/>
    <cellStyle name="Separador de milhares 2 3 2 5 2 3 6" xfId="59750"/>
    <cellStyle name="Separador de milhares 2 3 2 5 2 4" xfId="8454"/>
    <cellStyle name="Separador de milhares 2 3 2 5 2 4 2" xfId="16672"/>
    <cellStyle name="Separador de milhares 2 3 2 5 2 4 2 2" xfId="51797"/>
    <cellStyle name="Separador de milhares 2 3 2 5 2 4 3" xfId="24763"/>
    <cellStyle name="Separador de milhares 2 3 2 5 2 4 4" xfId="32891"/>
    <cellStyle name="Separador de milhares 2 3 2 5 2 4 5" xfId="41032"/>
    <cellStyle name="Separador de milhares 2 3 2 5 2 4 6" xfId="59751"/>
    <cellStyle name="Separador de milhares 2 3 2 5 2 5" xfId="8455"/>
    <cellStyle name="Separador de milhares 2 3 2 5 2 5 2" xfId="12218"/>
    <cellStyle name="Separador de milhares 2 3 2 5 2 5 2 2" xfId="47343"/>
    <cellStyle name="Separador de milhares 2 3 2 5 2 5 3" xfId="19903"/>
    <cellStyle name="Separador de milhares 2 3 2 5 2 5 4" xfId="28031"/>
    <cellStyle name="Separador de milhares 2 3 2 5 2 5 5" xfId="36172"/>
    <cellStyle name="Separador de milhares 2 3 2 5 2 5 6" xfId="59752"/>
    <cellStyle name="Separador de milhares 2 3 2 5 2 6" xfId="10688"/>
    <cellStyle name="Separador de milhares 2 3 2 5 2 6 2" xfId="45841"/>
    <cellStyle name="Separador de milhares 2 3 2 5 2 7" xfId="18267"/>
    <cellStyle name="Separador de milhares 2 3 2 5 2 8" xfId="26395"/>
    <cellStyle name="Separador de milhares 2 3 2 5 2 9" xfId="34536"/>
    <cellStyle name="Separador de milhares 2 3 2 5 3" xfId="8456"/>
    <cellStyle name="Separador de milhares 2 3 2 5 3 2" xfId="12959"/>
    <cellStyle name="Separador de milhares 2 3 2 5 3 2 2" xfId="48084"/>
    <cellStyle name="Separador de milhares 2 3 2 5 3 3" xfId="20710"/>
    <cellStyle name="Separador de milhares 2 3 2 5 3 4" xfId="28838"/>
    <cellStyle name="Separador de milhares 2 3 2 5 3 5" xfId="36979"/>
    <cellStyle name="Separador de milhares 2 3 2 5 3 6" xfId="59753"/>
    <cellStyle name="Separador de milhares 2 3 2 5 4" xfId="8457"/>
    <cellStyle name="Separador de milhares 2 3 2 5 4 2" xfId="14437"/>
    <cellStyle name="Separador de milhares 2 3 2 5 4 2 2" xfId="49562"/>
    <cellStyle name="Separador de milhares 2 3 2 5 4 3" xfId="22330"/>
    <cellStyle name="Separador de milhares 2 3 2 5 4 4" xfId="30458"/>
    <cellStyle name="Separador de milhares 2 3 2 5 4 5" xfId="38599"/>
    <cellStyle name="Separador de milhares 2 3 2 5 4 6" xfId="59754"/>
    <cellStyle name="Separador de milhares 2 3 2 5 5" xfId="8458"/>
    <cellStyle name="Separador de milhares 2 3 2 5 5 2" xfId="15929"/>
    <cellStyle name="Separador de milhares 2 3 2 5 5 2 2" xfId="51054"/>
    <cellStyle name="Separador de milhares 2 3 2 5 5 3" xfId="23954"/>
    <cellStyle name="Separador de milhares 2 3 2 5 5 4" xfId="32082"/>
    <cellStyle name="Separador de milhares 2 3 2 5 5 5" xfId="40223"/>
    <cellStyle name="Separador de milhares 2 3 2 5 5 6" xfId="59755"/>
    <cellStyle name="Separador de milhares 2 3 2 5 6" xfId="8459"/>
    <cellStyle name="Separador de milhares 2 3 2 5 6 2" xfId="11461"/>
    <cellStyle name="Separador de milhares 2 3 2 5 6 2 2" xfId="46598"/>
    <cellStyle name="Separador de milhares 2 3 2 5 6 3" xfId="19094"/>
    <cellStyle name="Separador de milhares 2 3 2 5 6 4" xfId="27222"/>
    <cellStyle name="Separador de milhares 2 3 2 5 6 5" xfId="35363"/>
    <cellStyle name="Separador de milhares 2 3 2 5 6 6" xfId="59756"/>
    <cellStyle name="Separador de milhares 2 3 2 5 7" xfId="9917"/>
    <cellStyle name="Separador de milhares 2 3 2 5 7 2" xfId="45106"/>
    <cellStyle name="Separador de milhares 2 3 2 5 8" xfId="17458"/>
    <cellStyle name="Separador de milhares 2 3 2 5 9" xfId="25586"/>
    <cellStyle name="Separador de milhares 2 3 2 6" xfId="8460"/>
    <cellStyle name="Separador de milhares 2 3 2 6 10" xfId="34077"/>
    <cellStyle name="Separador de milhares 2 3 2 6 11" xfId="59757"/>
    <cellStyle name="Separador de milhares 2 3 2 6 2" xfId="8461"/>
    <cellStyle name="Separador de milhares 2 3 2 6 2 10" xfId="59758"/>
    <cellStyle name="Separador de milhares 2 3 2 6 2 2" xfId="8462"/>
    <cellStyle name="Separador de milhares 2 3 2 6 2 2 2" xfId="14012"/>
    <cellStyle name="Separador de milhares 2 3 2 6 2 2 2 2" xfId="49137"/>
    <cellStyle name="Separador de milhares 2 3 2 6 2 2 3" xfId="21869"/>
    <cellStyle name="Separador de milhares 2 3 2 6 2 2 4" xfId="29997"/>
    <cellStyle name="Separador de milhares 2 3 2 6 2 2 5" xfId="38138"/>
    <cellStyle name="Separador de milhares 2 3 2 6 2 2 6" xfId="59759"/>
    <cellStyle name="Separador de milhares 2 3 2 6 2 3" xfId="8463"/>
    <cellStyle name="Separador de milhares 2 3 2 6 2 3 2" xfId="15500"/>
    <cellStyle name="Separador de milhares 2 3 2 6 2 3 2 2" xfId="50625"/>
    <cellStyle name="Separador de milhares 2 3 2 6 2 3 3" xfId="23489"/>
    <cellStyle name="Separador de milhares 2 3 2 6 2 3 4" xfId="31617"/>
    <cellStyle name="Separador de milhares 2 3 2 6 2 3 5" xfId="39758"/>
    <cellStyle name="Separador de milhares 2 3 2 6 2 3 6" xfId="59760"/>
    <cellStyle name="Separador de milhares 2 3 2 6 2 4" xfId="8464"/>
    <cellStyle name="Separador de milhares 2 3 2 6 2 4 2" xfId="16992"/>
    <cellStyle name="Separador de milhares 2 3 2 6 2 4 2 2" xfId="52117"/>
    <cellStyle name="Separador de milhares 2 3 2 6 2 4 3" xfId="25113"/>
    <cellStyle name="Separador de milhares 2 3 2 6 2 4 4" xfId="33241"/>
    <cellStyle name="Separador de milhares 2 3 2 6 2 4 5" xfId="41382"/>
    <cellStyle name="Separador de milhares 2 3 2 6 2 4 6" xfId="59761"/>
    <cellStyle name="Separador de milhares 2 3 2 6 2 5" xfId="8465"/>
    <cellStyle name="Separador de milhares 2 3 2 6 2 5 2" xfId="12538"/>
    <cellStyle name="Separador de milhares 2 3 2 6 2 5 2 2" xfId="47663"/>
    <cellStyle name="Separador de milhares 2 3 2 6 2 5 3" xfId="20253"/>
    <cellStyle name="Separador de milhares 2 3 2 6 2 5 4" xfId="28381"/>
    <cellStyle name="Separador de milhares 2 3 2 6 2 5 5" xfId="36522"/>
    <cellStyle name="Separador de milhares 2 3 2 6 2 5 6" xfId="59762"/>
    <cellStyle name="Separador de milhares 2 3 2 6 2 6" xfId="11008"/>
    <cellStyle name="Separador de milhares 2 3 2 6 2 6 2" xfId="46161"/>
    <cellStyle name="Separador de milhares 2 3 2 6 2 7" xfId="18617"/>
    <cellStyle name="Separador de milhares 2 3 2 6 2 8" xfId="26745"/>
    <cellStyle name="Separador de milhares 2 3 2 6 2 9" xfId="34886"/>
    <cellStyle name="Separador de milhares 2 3 2 6 3" xfId="8466"/>
    <cellStyle name="Separador de milhares 2 3 2 6 3 2" xfId="13274"/>
    <cellStyle name="Separador de milhares 2 3 2 6 3 2 2" xfId="48399"/>
    <cellStyle name="Separador de milhares 2 3 2 6 3 3" xfId="21060"/>
    <cellStyle name="Separador de milhares 2 3 2 6 3 4" xfId="29188"/>
    <cellStyle name="Separador de milhares 2 3 2 6 3 5" xfId="37329"/>
    <cellStyle name="Separador de milhares 2 3 2 6 3 6" xfId="59763"/>
    <cellStyle name="Separador de milhares 2 3 2 6 4" xfId="8467"/>
    <cellStyle name="Separador de milhares 2 3 2 6 4 2" xfId="14757"/>
    <cellStyle name="Separador de milhares 2 3 2 6 4 2 2" xfId="49882"/>
    <cellStyle name="Separador de milhares 2 3 2 6 4 3" xfId="22680"/>
    <cellStyle name="Separador de milhares 2 3 2 6 4 4" xfId="30808"/>
    <cellStyle name="Separador de milhares 2 3 2 6 4 5" xfId="38949"/>
    <cellStyle name="Separador de milhares 2 3 2 6 4 6" xfId="59764"/>
    <cellStyle name="Separador de milhares 2 3 2 6 5" xfId="8468"/>
    <cellStyle name="Separador de milhares 2 3 2 6 5 2" xfId="16249"/>
    <cellStyle name="Separador de milhares 2 3 2 6 5 2 2" xfId="51374"/>
    <cellStyle name="Separador de milhares 2 3 2 6 5 3" xfId="24304"/>
    <cellStyle name="Separador de milhares 2 3 2 6 5 4" xfId="32432"/>
    <cellStyle name="Separador de milhares 2 3 2 6 5 5" xfId="40573"/>
    <cellStyle name="Separador de milhares 2 3 2 6 5 6" xfId="59765"/>
    <cellStyle name="Separador de milhares 2 3 2 6 6" xfId="8469"/>
    <cellStyle name="Separador de milhares 2 3 2 6 6 2" xfId="11781"/>
    <cellStyle name="Separador de milhares 2 3 2 6 6 2 2" xfId="46918"/>
    <cellStyle name="Separador de milhares 2 3 2 6 6 3" xfId="19444"/>
    <cellStyle name="Separador de milhares 2 3 2 6 6 4" xfId="27572"/>
    <cellStyle name="Separador de milhares 2 3 2 6 6 5" xfId="35713"/>
    <cellStyle name="Separador de milhares 2 3 2 6 6 6" xfId="59766"/>
    <cellStyle name="Separador de milhares 2 3 2 6 7" xfId="10258"/>
    <cellStyle name="Separador de milhares 2 3 2 6 7 2" xfId="45424"/>
    <cellStyle name="Separador de milhares 2 3 2 6 8" xfId="17808"/>
    <cellStyle name="Separador de milhares 2 3 2 6 9" xfId="25936"/>
    <cellStyle name="Separador de milhares 2 3 2 7" xfId="8470"/>
    <cellStyle name="Separador de milhares 2 3 2 7 10" xfId="34137"/>
    <cellStyle name="Separador de milhares 2 3 2 7 11" xfId="59767"/>
    <cellStyle name="Separador de milhares 2 3 2 7 2" xfId="8471"/>
    <cellStyle name="Separador de milhares 2 3 2 7 2 10" xfId="59768"/>
    <cellStyle name="Separador de milhares 2 3 2 7 2 2" xfId="8472"/>
    <cellStyle name="Separador de milhares 2 3 2 7 2 2 2" xfId="14066"/>
    <cellStyle name="Separador de milhares 2 3 2 7 2 2 2 2" xfId="49191"/>
    <cellStyle name="Separador de milhares 2 3 2 7 2 2 3" xfId="21929"/>
    <cellStyle name="Separador de milhares 2 3 2 7 2 2 4" xfId="30057"/>
    <cellStyle name="Separador de milhares 2 3 2 7 2 2 5" xfId="38198"/>
    <cellStyle name="Separador de milhares 2 3 2 7 2 2 6" xfId="59769"/>
    <cellStyle name="Separador de milhares 2 3 2 7 2 3" xfId="8473"/>
    <cellStyle name="Separador de milhares 2 3 2 7 2 3 2" xfId="15554"/>
    <cellStyle name="Separador de milhares 2 3 2 7 2 3 2 2" xfId="50679"/>
    <cellStyle name="Separador de milhares 2 3 2 7 2 3 3" xfId="23549"/>
    <cellStyle name="Separador de milhares 2 3 2 7 2 3 4" xfId="31677"/>
    <cellStyle name="Separador de milhares 2 3 2 7 2 3 5" xfId="39818"/>
    <cellStyle name="Separador de milhares 2 3 2 7 2 3 6" xfId="59770"/>
    <cellStyle name="Separador de milhares 2 3 2 7 2 4" xfId="8474"/>
    <cellStyle name="Separador de milhares 2 3 2 7 2 4 2" xfId="17046"/>
    <cellStyle name="Separador de milhares 2 3 2 7 2 4 2 2" xfId="52171"/>
    <cellStyle name="Separador de milhares 2 3 2 7 2 4 3" xfId="25173"/>
    <cellStyle name="Separador de milhares 2 3 2 7 2 4 4" xfId="33301"/>
    <cellStyle name="Separador de milhares 2 3 2 7 2 4 5" xfId="41442"/>
    <cellStyle name="Separador de milhares 2 3 2 7 2 4 6" xfId="59771"/>
    <cellStyle name="Separador de milhares 2 3 2 7 2 5" xfId="8475"/>
    <cellStyle name="Separador de milhares 2 3 2 7 2 5 2" xfId="12592"/>
    <cellStyle name="Separador de milhares 2 3 2 7 2 5 2 2" xfId="47717"/>
    <cellStyle name="Separador de milhares 2 3 2 7 2 5 3" xfId="20313"/>
    <cellStyle name="Separador de milhares 2 3 2 7 2 5 4" xfId="28441"/>
    <cellStyle name="Separador de milhares 2 3 2 7 2 5 5" xfId="36582"/>
    <cellStyle name="Separador de milhares 2 3 2 7 2 5 6" xfId="59772"/>
    <cellStyle name="Separador de milhares 2 3 2 7 2 6" xfId="11062"/>
    <cellStyle name="Separador de milhares 2 3 2 7 2 6 2" xfId="46215"/>
    <cellStyle name="Separador de milhares 2 3 2 7 2 7" xfId="18677"/>
    <cellStyle name="Separador de milhares 2 3 2 7 2 8" xfId="26805"/>
    <cellStyle name="Separador de milhares 2 3 2 7 2 9" xfId="34946"/>
    <cellStyle name="Separador de milhares 2 3 2 7 3" xfId="8476"/>
    <cellStyle name="Separador de milhares 2 3 2 7 3 2" xfId="13328"/>
    <cellStyle name="Separador de milhares 2 3 2 7 3 2 2" xfId="48453"/>
    <cellStyle name="Separador de milhares 2 3 2 7 3 3" xfId="21120"/>
    <cellStyle name="Separador de milhares 2 3 2 7 3 4" xfId="29248"/>
    <cellStyle name="Separador de milhares 2 3 2 7 3 5" xfId="37389"/>
    <cellStyle name="Separador de milhares 2 3 2 7 3 6" xfId="59773"/>
    <cellStyle name="Separador de milhares 2 3 2 7 4" xfId="8477"/>
    <cellStyle name="Separador de milhares 2 3 2 7 4 2" xfId="14811"/>
    <cellStyle name="Separador de milhares 2 3 2 7 4 2 2" xfId="49936"/>
    <cellStyle name="Separador de milhares 2 3 2 7 4 3" xfId="22740"/>
    <cellStyle name="Separador de milhares 2 3 2 7 4 4" xfId="30868"/>
    <cellStyle name="Separador de milhares 2 3 2 7 4 5" xfId="39009"/>
    <cellStyle name="Separador de milhares 2 3 2 7 4 6" xfId="59774"/>
    <cellStyle name="Separador de milhares 2 3 2 7 5" xfId="8478"/>
    <cellStyle name="Separador de milhares 2 3 2 7 5 2" xfId="16303"/>
    <cellStyle name="Separador de milhares 2 3 2 7 5 2 2" xfId="51428"/>
    <cellStyle name="Separador de milhares 2 3 2 7 5 3" xfId="24364"/>
    <cellStyle name="Separador de milhares 2 3 2 7 5 4" xfId="32492"/>
    <cellStyle name="Separador de milhares 2 3 2 7 5 5" xfId="40633"/>
    <cellStyle name="Separador de milhares 2 3 2 7 5 6" xfId="59775"/>
    <cellStyle name="Separador de milhares 2 3 2 7 6" xfId="8479"/>
    <cellStyle name="Separador de milhares 2 3 2 7 6 2" xfId="11835"/>
    <cellStyle name="Separador de milhares 2 3 2 7 6 2 2" xfId="46972"/>
    <cellStyle name="Separador de milhares 2 3 2 7 6 3" xfId="19504"/>
    <cellStyle name="Separador de milhares 2 3 2 7 6 4" xfId="27632"/>
    <cellStyle name="Separador de milhares 2 3 2 7 6 5" xfId="35773"/>
    <cellStyle name="Separador de milhares 2 3 2 7 6 6" xfId="59776"/>
    <cellStyle name="Separador de milhares 2 3 2 7 7" xfId="10317"/>
    <cellStyle name="Separador de milhares 2 3 2 7 7 2" xfId="45478"/>
    <cellStyle name="Separador de milhares 2 3 2 7 8" xfId="17868"/>
    <cellStyle name="Separador de milhares 2 3 2 7 9" xfId="25996"/>
    <cellStyle name="Separador de milhares 2 3 2 8" xfId="8480"/>
    <cellStyle name="Separador de milhares 2 3 2 8 10" xfId="34204"/>
    <cellStyle name="Separador de milhares 2 3 2 8 11" xfId="59777"/>
    <cellStyle name="Separador de milhares 2 3 2 8 2" xfId="8481"/>
    <cellStyle name="Separador de milhares 2 3 2 8 2 10" xfId="59778"/>
    <cellStyle name="Separador de milhares 2 3 2 8 2 2" xfId="8482"/>
    <cellStyle name="Separador de milhares 2 3 2 8 2 2 2" xfId="14127"/>
    <cellStyle name="Separador de milhares 2 3 2 8 2 2 2 2" xfId="49252"/>
    <cellStyle name="Separador de milhares 2 3 2 8 2 2 3" xfId="21996"/>
    <cellStyle name="Separador de milhares 2 3 2 8 2 2 4" xfId="30124"/>
    <cellStyle name="Separador de milhares 2 3 2 8 2 2 5" xfId="38265"/>
    <cellStyle name="Separador de milhares 2 3 2 8 2 2 6" xfId="59779"/>
    <cellStyle name="Separador de milhares 2 3 2 8 2 3" xfId="8483"/>
    <cellStyle name="Separador de milhares 2 3 2 8 2 3 2" xfId="15615"/>
    <cellStyle name="Separador de milhares 2 3 2 8 2 3 2 2" xfId="50740"/>
    <cellStyle name="Separador de milhares 2 3 2 8 2 3 3" xfId="23616"/>
    <cellStyle name="Separador de milhares 2 3 2 8 2 3 4" xfId="31744"/>
    <cellStyle name="Separador de milhares 2 3 2 8 2 3 5" xfId="39885"/>
    <cellStyle name="Separador de milhares 2 3 2 8 2 3 6" xfId="59780"/>
    <cellStyle name="Separador de milhares 2 3 2 8 2 4" xfId="8484"/>
    <cellStyle name="Separador de milhares 2 3 2 8 2 4 2" xfId="17107"/>
    <cellStyle name="Separador de milhares 2 3 2 8 2 4 2 2" xfId="52232"/>
    <cellStyle name="Separador de milhares 2 3 2 8 2 4 3" xfId="25240"/>
    <cellStyle name="Separador de milhares 2 3 2 8 2 4 4" xfId="33368"/>
    <cellStyle name="Separador de milhares 2 3 2 8 2 4 5" xfId="41509"/>
    <cellStyle name="Separador de milhares 2 3 2 8 2 4 6" xfId="59781"/>
    <cellStyle name="Separador de milhares 2 3 2 8 2 5" xfId="8485"/>
    <cellStyle name="Separador de milhares 2 3 2 8 2 5 2" xfId="12653"/>
    <cellStyle name="Separador de milhares 2 3 2 8 2 5 2 2" xfId="47778"/>
    <cellStyle name="Separador de milhares 2 3 2 8 2 5 3" xfId="20380"/>
    <cellStyle name="Separador de milhares 2 3 2 8 2 5 4" xfId="28508"/>
    <cellStyle name="Separador de milhares 2 3 2 8 2 5 5" xfId="36649"/>
    <cellStyle name="Separador de milhares 2 3 2 8 2 5 6" xfId="59782"/>
    <cellStyle name="Separador de milhares 2 3 2 8 2 6" xfId="11130"/>
    <cellStyle name="Separador de milhares 2 3 2 8 2 6 2" xfId="46276"/>
    <cellStyle name="Separador de milhares 2 3 2 8 2 7" xfId="18744"/>
    <cellStyle name="Separador de milhares 2 3 2 8 2 8" xfId="26872"/>
    <cellStyle name="Separador de milhares 2 3 2 8 2 9" xfId="35013"/>
    <cellStyle name="Separador de milhares 2 3 2 8 3" xfId="8486"/>
    <cellStyle name="Separador de milhares 2 3 2 8 3 2" xfId="13389"/>
    <cellStyle name="Separador de milhares 2 3 2 8 3 2 2" xfId="48514"/>
    <cellStyle name="Separador de milhares 2 3 2 8 3 3" xfId="21187"/>
    <cellStyle name="Separador de milhares 2 3 2 8 3 4" xfId="29315"/>
    <cellStyle name="Separador de milhares 2 3 2 8 3 5" xfId="37456"/>
    <cellStyle name="Separador de milhares 2 3 2 8 3 6" xfId="59783"/>
    <cellStyle name="Separador de milhares 2 3 2 8 4" xfId="8487"/>
    <cellStyle name="Separador de milhares 2 3 2 8 4 2" xfId="14872"/>
    <cellStyle name="Separador de milhares 2 3 2 8 4 2 2" xfId="49997"/>
    <cellStyle name="Separador de milhares 2 3 2 8 4 3" xfId="22807"/>
    <cellStyle name="Separador de milhares 2 3 2 8 4 4" xfId="30935"/>
    <cellStyle name="Separador de milhares 2 3 2 8 4 5" xfId="39076"/>
    <cellStyle name="Separador de milhares 2 3 2 8 4 6" xfId="59784"/>
    <cellStyle name="Separador de milhares 2 3 2 8 5" xfId="8488"/>
    <cellStyle name="Separador de milhares 2 3 2 8 5 2" xfId="16364"/>
    <cellStyle name="Separador de milhares 2 3 2 8 5 2 2" xfId="51489"/>
    <cellStyle name="Separador de milhares 2 3 2 8 5 3" xfId="24431"/>
    <cellStyle name="Separador de milhares 2 3 2 8 5 4" xfId="32559"/>
    <cellStyle name="Separador de milhares 2 3 2 8 5 5" xfId="40700"/>
    <cellStyle name="Separador de milhares 2 3 2 8 5 6" xfId="59785"/>
    <cellStyle name="Separador de milhares 2 3 2 8 6" xfId="8489"/>
    <cellStyle name="Separador de milhares 2 3 2 8 6 2" xfId="11896"/>
    <cellStyle name="Separador de milhares 2 3 2 8 6 2 2" xfId="47033"/>
    <cellStyle name="Separador de milhares 2 3 2 8 6 3" xfId="19571"/>
    <cellStyle name="Separador de milhares 2 3 2 8 6 4" xfId="27699"/>
    <cellStyle name="Separador de milhares 2 3 2 8 6 5" xfId="35840"/>
    <cellStyle name="Separador de milhares 2 3 2 8 6 6" xfId="59786"/>
    <cellStyle name="Separador de milhares 2 3 2 8 7" xfId="10380"/>
    <cellStyle name="Separador de milhares 2 3 2 8 7 2" xfId="45536"/>
    <cellStyle name="Separador de milhares 2 3 2 8 8" xfId="17935"/>
    <cellStyle name="Separador de milhares 2 3 2 8 9" xfId="26063"/>
    <cellStyle name="Separador de milhares 2 3 2 9" xfId="8490"/>
    <cellStyle name="Separador de milhares 2 3 2 9 10" xfId="59787"/>
    <cellStyle name="Separador de milhares 2 3 2 9 2" xfId="8491"/>
    <cellStyle name="Separador de milhares 2 3 2 9 2 2" xfId="13422"/>
    <cellStyle name="Separador de milhares 2 3 2 9 2 2 2" xfId="48547"/>
    <cellStyle name="Separador de milhares 2 3 2 9 2 3" xfId="21220"/>
    <cellStyle name="Separador de milhares 2 3 2 9 2 4" xfId="29348"/>
    <cellStyle name="Separador de milhares 2 3 2 9 2 5" xfId="37489"/>
    <cellStyle name="Separador de milhares 2 3 2 9 2 6" xfId="59788"/>
    <cellStyle name="Separador de milhares 2 3 2 9 3" xfId="8492"/>
    <cellStyle name="Separador de milhares 2 3 2 9 3 2" xfId="14905"/>
    <cellStyle name="Separador de milhares 2 3 2 9 3 2 2" xfId="50030"/>
    <cellStyle name="Separador de milhares 2 3 2 9 3 3" xfId="22840"/>
    <cellStyle name="Separador de milhares 2 3 2 9 3 4" xfId="30968"/>
    <cellStyle name="Separador de milhares 2 3 2 9 3 5" xfId="39109"/>
    <cellStyle name="Separador de milhares 2 3 2 9 3 6" xfId="59789"/>
    <cellStyle name="Separador de milhares 2 3 2 9 4" xfId="8493"/>
    <cellStyle name="Separador de milhares 2 3 2 9 4 2" xfId="16397"/>
    <cellStyle name="Separador de milhares 2 3 2 9 4 2 2" xfId="51522"/>
    <cellStyle name="Separador de milhares 2 3 2 9 4 3" xfId="24464"/>
    <cellStyle name="Separador de milhares 2 3 2 9 4 4" xfId="32592"/>
    <cellStyle name="Separador de milhares 2 3 2 9 4 5" xfId="40733"/>
    <cellStyle name="Separador de milhares 2 3 2 9 4 6" xfId="59790"/>
    <cellStyle name="Separador de milhares 2 3 2 9 5" xfId="8494"/>
    <cellStyle name="Separador de milhares 2 3 2 9 5 2" xfId="11968"/>
    <cellStyle name="Separador de milhares 2 3 2 9 5 2 2" xfId="47099"/>
    <cellStyle name="Separador de milhares 2 3 2 9 5 3" xfId="19641"/>
    <cellStyle name="Separador de milhares 2 3 2 9 5 4" xfId="27769"/>
    <cellStyle name="Separador de milhares 2 3 2 9 5 5" xfId="35910"/>
    <cellStyle name="Separador de milhares 2 3 2 9 5 6" xfId="59791"/>
    <cellStyle name="Separador de milhares 2 3 2 9 6" xfId="10413"/>
    <cellStyle name="Separador de milhares 2 3 2 9 6 2" xfId="45566"/>
    <cellStyle name="Separador de milhares 2 3 2 9 7" xfId="17968"/>
    <cellStyle name="Separador de milhares 2 3 2 9 8" xfId="26096"/>
    <cellStyle name="Separador de milhares 2 3 2 9 9" xfId="34237"/>
    <cellStyle name="Separador de milhares 2 3 3" xfId="8495"/>
    <cellStyle name="Separador de milhares 2 3 3 10" xfId="9574"/>
    <cellStyle name="Separador de milhares 2 3 3 10 2" xfId="44856"/>
    <cellStyle name="Separador de milhares 2 3 3 11" xfId="17183"/>
    <cellStyle name="Separador de milhares 2 3 3 12" xfId="25311"/>
    <cellStyle name="Separador de milhares 2 3 3 13" xfId="33439"/>
    <cellStyle name="Separador de milhares 2 3 3 14" xfId="59792"/>
    <cellStyle name="Separador de milhares 2 3 3 2" xfId="8496"/>
    <cellStyle name="Separador de milhares 2 3 3 2 10" xfId="25357"/>
    <cellStyle name="Separador de milhares 2 3 3 2 11" xfId="33485"/>
    <cellStyle name="Separador de milhares 2 3 3 2 12" xfId="59793"/>
    <cellStyle name="Separador de milhares 2 3 3 2 2" xfId="8497"/>
    <cellStyle name="Separador de milhares 2 3 3 2 2 10" xfId="33797"/>
    <cellStyle name="Separador de milhares 2 3 3 2 2 11" xfId="59794"/>
    <cellStyle name="Separador de milhares 2 3 3 2 2 2" xfId="8498"/>
    <cellStyle name="Separador de milhares 2 3 3 2 2 2 10" xfId="59795"/>
    <cellStyle name="Separador de milhares 2 3 3 2 2 2 2" xfId="8499"/>
    <cellStyle name="Separador de milhares 2 3 3 2 2 2 2 2" xfId="13762"/>
    <cellStyle name="Separador de milhares 2 3 3 2 2 2 2 2 2" xfId="48887"/>
    <cellStyle name="Separador de milhares 2 3 3 2 2 2 2 3" xfId="21589"/>
    <cellStyle name="Separador de milhares 2 3 3 2 2 2 2 4" xfId="29717"/>
    <cellStyle name="Separador de milhares 2 3 3 2 2 2 2 5" xfId="37858"/>
    <cellStyle name="Separador de milhares 2 3 3 2 2 2 2 6" xfId="59796"/>
    <cellStyle name="Separador de milhares 2 3 3 2 2 2 3" xfId="8500"/>
    <cellStyle name="Separador de milhares 2 3 3 2 2 2 3 2" xfId="15250"/>
    <cellStyle name="Separador de milhares 2 3 3 2 2 2 3 2 2" xfId="50375"/>
    <cellStyle name="Separador de milhares 2 3 3 2 2 2 3 3" xfId="23209"/>
    <cellStyle name="Separador de milhares 2 3 3 2 2 2 3 4" xfId="31337"/>
    <cellStyle name="Separador de milhares 2 3 3 2 2 2 3 5" xfId="39478"/>
    <cellStyle name="Separador de milhares 2 3 3 2 2 2 3 6" xfId="59797"/>
    <cellStyle name="Separador de milhares 2 3 3 2 2 2 4" xfId="8501"/>
    <cellStyle name="Separador de milhares 2 3 3 2 2 2 4 2" xfId="16742"/>
    <cellStyle name="Separador de milhares 2 3 3 2 2 2 4 2 2" xfId="51867"/>
    <cellStyle name="Separador de milhares 2 3 3 2 2 2 4 3" xfId="24833"/>
    <cellStyle name="Separador de milhares 2 3 3 2 2 2 4 4" xfId="32961"/>
    <cellStyle name="Separador de milhares 2 3 3 2 2 2 4 5" xfId="41102"/>
    <cellStyle name="Separador de milhares 2 3 3 2 2 2 4 6" xfId="59798"/>
    <cellStyle name="Separador de milhares 2 3 3 2 2 2 5" xfId="8502"/>
    <cellStyle name="Separador de milhares 2 3 3 2 2 2 5 2" xfId="12288"/>
    <cellStyle name="Separador de milhares 2 3 3 2 2 2 5 2 2" xfId="47413"/>
    <cellStyle name="Separador de milhares 2 3 3 2 2 2 5 3" xfId="19973"/>
    <cellStyle name="Separador de milhares 2 3 3 2 2 2 5 4" xfId="28101"/>
    <cellStyle name="Separador de milhares 2 3 3 2 2 2 5 5" xfId="36242"/>
    <cellStyle name="Separador de milhares 2 3 3 2 2 2 5 6" xfId="59799"/>
    <cellStyle name="Separador de milhares 2 3 3 2 2 2 6" xfId="10758"/>
    <cellStyle name="Separador de milhares 2 3 3 2 2 2 6 2" xfId="45911"/>
    <cellStyle name="Separador de milhares 2 3 3 2 2 2 7" xfId="18337"/>
    <cellStyle name="Separador de milhares 2 3 3 2 2 2 8" xfId="26465"/>
    <cellStyle name="Separador de milhares 2 3 3 2 2 2 9" xfId="34606"/>
    <cellStyle name="Separador de milhares 2 3 3 2 2 3" xfId="8503"/>
    <cellStyle name="Separador de milhares 2 3 3 2 2 3 2" xfId="13029"/>
    <cellStyle name="Separador de milhares 2 3 3 2 2 3 2 2" xfId="48154"/>
    <cellStyle name="Separador de milhares 2 3 3 2 2 3 3" xfId="20780"/>
    <cellStyle name="Separador de milhares 2 3 3 2 2 3 4" xfId="28908"/>
    <cellStyle name="Separador de milhares 2 3 3 2 2 3 5" xfId="37049"/>
    <cellStyle name="Separador de milhares 2 3 3 2 2 3 6" xfId="59800"/>
    <cellStyle name="Separador de milhares 2 3 3 2 2 4" xfId="8504"/>
    <cellStyle name="Separador de milhares 2 3 3 2 2 4 2" xfId="14507"/>
    <cellStyle name="Separador de milhares 2 3 3 2 2 4 2 2" xfId="49632"/>
    <cellStyle name="Separador de milhares 2 3 3 2 2 4 3" xfId="22400"/>
    <cellStyle name="Separador de milhares 2 3 3 2 2 4 4" xfId="30528"/>
    <cellStyle name="Separador de milhares 2 3 3 2 2 4 5" xfId="38669"/>
    <cellStyle name="Separador de milhares 2 3 3 2 2 4 6" xfId="59801"/>
    <cellStyle name="Separador de milhares 2 3 3 2 2 5" xfId="8505"/>
    <cellStyle name="Separador de milhares 2 3 3 2 2 5 2" xfId="15999"/>
    <cellStyle name="Separador de milhares 2 3 3 2 2 5 2 2" xfId="51124"/>
    <cellStyle name="Separador de milhares 2 3 3 2 2 5 3" xfId="24024"/>
    <cellStyle name="Separador de milhares 2 3 3 2 2 5 4" xfId="32152"/>
    <cellStyle name="Separador de milhares 2 3 3 2 2 5 5" xfId="40293"/>
    <cellStyle name="Separador de milhares 2 3 3 2 2 5 6" xfId="59802"/>
    <cellStyle name="Separador de milhares 2 3 3 2 2 6" xfId="8506"/>
    <cellStyle name="Separador de milhares 2 3 3 2 2 6 2" xfId="11531"/>
    <cellStyle name="Separador de milhares 2 3 3 2 2 6 2 2" xfId="46668"/>
    <cellStyle name="Separador de milhares 2 3 3 2 2 6 3" xfId="19164"/>
    <cellStyle name="Separador de milhares 2 3 3 2 2 6 4" xfId="27292"/>
    <cellStyle name="Separador de milhares 2 3 3 2 2 6 5" xfId="35433"/>
    <cellStyle name="Separador de milhares 2 3 3 2 2 6 6" xfId="59803"/>
    <cellStyle name="Separador de milhares 2 3 3 2 2 7" xfId="9987"/>
    <cellStyle name="Separador de milhares 2 3 3 2 2 7 2" xfId="45176"/>
    <cellStyle name="Separador de milhares 2 3 3 2 2 8" xfId="17528"/>
    <cellStyle name="Separador de milhares 2 3 3 2 2 9" xfId="25656"/>
    <cellStyle name="Separador de milhares 2 3 3 2 3" xfId="8507"/>
    <cellStyle name="Separador de milhares 2 3 3 2 3 10" xfId="59804"/>
    <cellStyle name="Separador de milhares 2 3 3 2 3 2" xfId="8508"/>
    <cellStyle name="Separador de milhares 2 3 3 2 3 2 2" xfId="13492"/>
    <cellStyle name="Separador de milhares 2 3 3 2 3 2 2 2" xfId="48617"/>
    <cellStyle name="Separador de milhares 2 3 3 2 3 2 3" xfId="21290"/>
    <cellStyle name="Separador de milhares 2 3 3 2 3 2 4" xfId="29418"/>
    <cellStyle name="Separador de milhares 2 3 3 2 3 2 5" xfId="37559"/>
    <cellStyle name="Separador de milhares 2 3 3 2 3 2 6" xfId="59805"/>
    <cellStyle name="Separador de milhares 2 3 3 2 3 3" xfId="8509"/>
    <cellStyle name="Separador de milhares 2 3 3 2 3 3 2" xfId="14975"/>
    <cellStyle name="Separador de milhares 2 3 3 2 3 3 2 2" xfId="50100"/>
    <cellStyle name="Separador de milhares 2 3 3 2 3 3 3" xfId="22910"/>
    <cellStyle name="Separador de milhares 2 3 3 2 3 3 4" xfId="31038"/>
    <cellStyle name="Separador de milhares 2 3 3 2 3 3 5" xfId="39179"/>
    <cellStyle name="Separador de milhares 2 3 3 2 3 3 6" xfId="59806"/>
    <cellStyle name="Separador de milhares 2 3 3 2 3 4" xfId="8510"/>
    <cellStyle name="Separador de milhares 2 3 3 2 3 4 2" xfId="16467"/>
    <cellStyle name="Separador de milhares 2 3 3 2 3 4 2 2" xfId="51592"/>
    <cellStyle name="Separador de milhares 2 3 3 2 3 4 3" xfId="24534"/>
    <cellStyle name="Separador de milhares 2 3 3 2 3 4 4" xfId="32662"/>
    <cellStyle name="Separador de milhares 2 3 3 2 3 4 5" xfId="40803"/>
    <cellStyle name="Separador de milhares 2 3 3 2 3 4 6" xfId="59807"/>
    <cellStyle name="Separador de milhares 2 3 3 2 3 5" xfId="8511"/>
    <cellStyle name="Separador de milhares 2 3 3 2 3 5 2" xfId="12038"/>
    <cellStyle name="Separador de milhares 2 3 3 2 3 5 2 2" xfId="47169"/>
    <cellStyle name="Separador de milhares 2 3 3 2 3 5 3" xfId="19711"/>
    <cellStyle name="Separador de milhares 2 3 3 2 3 5 4" xfId="27839"/>
    <cellStyle name="Separador de milhares 2 3 3 2 3 5 5" xfId="35980"/>
    <cellStyle name="Separador de milhares 2 3 3 2 3 5 6" xfId="59808"/>
    <cellStyle name="Separador de milhares 2 3 3 2 3 6" xfId="10483"/>
    <cellStyle name="Separador de milhares 2 3 3 2 3 6 2" xfId="45636"/>
    <cellStyle name="Separador de milhares 2 3 3 2 3 7" xfId="18038"/>
    <cellStyle name="Separador de milhares 2 3 3 2 3 8" xfId="26166"/>
    <cellStyle name="Separador de milhares 2 3 3 2 3 9" xfId="34307"/>
    <cellStyle name="Separador de milhares 2 3 3 2 4" xfId="8512"/>
    <cellStyle name="Separador de milhares 2 3 3 2 4 2" xfId="12754"/>
    <cellStyle name="Separador de milhares 2 3 3 2 4 2 2" xfId="47879"/>
    <cellStyle name="Separador de milhares 2 3 3 2 4 3" xfId="20481"/>
    <cellStyle name="Separador de milhares 2 3 3 2 4 4" xfId="28609"/>
    <cellStyle name="Separador de milhares 2 3 3 2 4 5" xfId="36750"/>
    <cellStyle name="Separador de milhares 2 3 3 2 4 6" xfId="59809"/>
    <cellStyle name="Separador de milhares 2 3 3 2 5" xfId="8513"/>
    <cellStyle name="Separador de milhares 2 3 3 2 5 2" xfId="14232"/>
    <cellStyle name="Separador de milhares 2 3 3 2 5 2 2" xfId="49357"/>
    <cellStyle name="Separador de milhares 2 3 3 2 5 3" xfId="22101"/>
    <cellStyle name="Separador de milhares 2 3 3 2 5 4" xfId="30229"/>
    <cellStyle name="Separador de milhares 2 3 3 2 5 5" xfId="38370"/>
    <cellStyle name="Separador de milhares 2 3 3 2 5 6" xfId="59810"/>
    <cellStyle name="Separador de milhares 2 3 3 2 6" xfId="8514"/>
    <cellStyle name="Separador de milhares 2 3 3 2 6 2" xfId="15724"/>
    <cellStyle name="Separador de milhares 2 3 3 2 6 2 2" xfId="50849"/>
    <cellStyle name="Separador de milhares 2 3 3 2 6 3" xfId="23725"/>
    <cellStyle name="Separador de milhares 2 3 3 2 6 4" xfId="31853"/>
    <cellStyle name="Separador de milhares 2 3 3 2 6 5" xfId="39994"/>
    <cellStyle name="Separador de milhares 2 3 3 2 6 6" xfId="59811"/>
    <cellStyle name="Separador de milhares 2 3 3 2 7" xfId="8515"/>
    <cellStyle name="Separador de milhares 2 3 3 2 7 2" xfId="11264"/>
    <cellStyle name="Separador de milhares 2 3 3 2 7 2 2" xfId="46403"/>
    <cellStyle name="Separador de milhares 2 3 3 2 7 3" xfId="18877"/>
    <cellStyle name="Separador de milhares 2 3 3 2 7 4" xfId="27005"/>
    <cellStyle name="Separador de milhares 2 3 3 2 7 5" xfId="35146"/>
    <cellStyle name="Separador de milhares 2 3 3 2 7 6" xfId="59812"/>
    <cellStyle name="Separador de milhares 2 3 3 2 8" xfId="9620"/>
    <cellStyle name="Separador de milhares 2 3 3 2 8 2" xfId="44902"/>
    <cellStyle name="Separador de milhares 2 3 3 2 9" xfId="17229"/>
    <cellStyle name="Separador de milhares 2 3 3 3" xfId="8516"/>
    <cellStyle name="Separador de milhares 2 3 3 3 10" xfId="33751"/>
    <cellStyle name="Separador de milhares 2 3 3 3 11" xfId="59813"/>
    <cellStyle name="Separador de milhares 2 3 3 3 2" xfId="8517"/>
    <cellStyle name="Separador de milhares 2 3 3 3 2 10" xfId="59814"/>
    <cellStyle name="Separador de milhares 2 3 3 3 2 2" xfId="8518"/>
    <cellStyle name="Separador de milhares 2 3 3 3 2 2 2" xfId="13716"/>
    <cellStyle name="Separador de milhares 2 3 3 3 2 2 2 2" xfId="48841"/>
    <cellStyle name="Separador de milhares 2 3 3 3 2 2 3" xfId="21543"/>
    <cellStyle name="Separador de milhares 2 3 3 3 2 2 4" xfId="29671"/>
    <cellStyle name="Separador de milhares 2 3 3 3 2 2 5" xfId="37812"/>
    <cellStyle name="Separador de milhares 2 3 3 3 2 2 6" xfId="59815"/>
    <cellStyle name="Separador de milhares 2 3 3 3 2 3" xfId="8519"/>
    <cellStyle name="Separador de milhares 2 3 3 3 2 3 2" xfId="15204"/>
    <cellStyle name="Separador de milhares 2 3 3 3 2 3 2 2" xfId="50329"/>
    <cellStyle name="Separador de milhares 2 3 3 3 2 3 3" xfId="23163"/>
    <cellStyle name="Separador de milhares 2 3 3 3 2 3 4" xfId="31291"/>
    <cellStyle name="Separador de milhares 2 3 3 3 2 3 5" xfId="39432"/>
    <cellStyle name="Separador de milhares 2 3 3 3 2 3 6" xfId="59816"/>
    <cellStyle name="Separador de milhares 2 3 3 3 2 4" xfId="8520"/>
    <cellStyle name="Separador de milhares 2 3 3 3 2 4 2" xfId="16696"/>
    <cellStyle name="Separador de milhares 2 3 3 3 2 4 2 2" xfId="51821"/>
    <cellStyle name="Separador de milhares 2 3 3 3 2 4 3" xfId="24787"/>
    <cellStyle name="Separador de milhares 2 3 3 3 2 4 4" xfId="32915"/>
    <cellStyle name="Separador de milhares 2 3 3 3 2 4 5" xfId="41056"/>
    <cellStyle name="Separador de milhares 2 3 3 3 2 4 6" xfId="59817"/>
    <cellStyle name="Separador de milhares 2 3 3 3 2 5" xfId="8521"/>
    <cellStyle name="Separador de milhares 2 3 3 3 2 5 2" xfId="12242"/>
    <cellStyle name="Separador de milhares 2 3 3 3 2 5 2 2" xfId="47367"/>
    <cellStyle name="Separador de milhares 2 3 3 3 2 5 3" xfId="19927"/>
    <cellStyle name="Separador de milhares 2 3 3 3 2 5 4" xfId="28055"/>
    <cellStyle name="Separador de milhares 2 3 3 3 2 5 5" xfId="36196"/>
    <cellStyle name="Separador de milhares 2 3 3 3 2 5 6" xfId="59818"/>
    <cellStyle name="Separador de milhares 2 3 3 3 2 6" xfId="10712"/>
    <cellStyle name="Separador de milhares 2 3 3 3 2 6 2" xfId="45865"/>
    <cellStyle name="Separador de milhares 2 3 3 3 2 7" xfId="18291"/>
    <cellStyle name="Separador de milhares 2 3 3 3 2 8" xfId="26419"/>
    <cellStyle name="Separador de milhares 2 3 3 3 2 9" xfId="34560"/>
    <cellStyle name="Separador de milhares 2 3 3 3 3" xfId="8522"/>
    <cellStyle name="Separador de milhares 2 3 3 3 3 2" xfId="12983"/>
    <cellStyle name="Separador de milhares 2 3 3 3 3 2 2" xfId="48108"/>
    <cellStyle name="Separador de milhares 2 3 3 3 3 3" xfId="20734"/>
    <cellStyle name="Separador de milhares 2 3 3 3 3 4" xfId="28862"/>
    <cellStyle name="Separador de milhares 2 3 3 3 3 5" xfId="37003"/>
    <cellStyle name="Separador de milhares 2 3 3 3 3 6" xfId="59819"/>
    <cellStyle name="Separador de milhares 2 3 3 3 4" xfId="8523"/>
    <cellStyle name="Separador de milhares 2 3 3 3 4 2" xfId="14461"/>
    <cellStyle name="Separador de milhares 2 3 3 3 4 2 2" xfId="49586"/>
    <cellStyle name="Separador de milhares 2 3 3 3 4 3" xfId="22354"/>
    <cellStyle name="Separador de milhares 2 3 3 3 4 4" xfId="30482"/>
    <cellStyle name="Separador de milhares 2 3 3 3 4 5" xfId="38623"/>
    <cellStyle name="Separador de milhares 2 3 3 3 4 6" xfId="59820"/>
    <cellStyle name="Separador de milhares 2 3 3 3 5" xfId="8524"/>
    <cellStyle name="Separador de milhares 2 3 3 3 5 2" xfId="15953"/>
    <cellStyle name="Separador de milhares 2 3 3 3 5 2 2" xfId="51078"/>
    <cellStyle name="Separador de milhares 2 3 3 3 5 3" xfId="23978"/>
    <cellStyle name="Separador de milhares 2 3 3 3 5 4" xfId="32106"/>
    <cellStyle name="Separador de milhares 2 3 3 3 5 5" xfId="40247"/>
    <cellStyle name="Separador de milhares 2 3 3 3 5 6" xfId="59821"/>
    <cellStyle name="Separador de milhares 2 3 3 3 6" xfId="8525"/>
    <cellStyle name="Separador de milhares 2 3 3 3 6 2" xfId="11485"/>
    <cellStyle name="Separador de milhares 2 3 3 3 6 2 2" xfId="46622"/>
    <cellStyle name="Separador de milhares 2 3 3 3 6 3" xfId="19118"/>
    <cellStyle name="Separador de milhares 2 3 3 3 6 4" xfId="27246"/>
    <cellStyle name="Separador de milhares 2 3 3 3 6 5" xfId="35387"/>
    <cellStyle name="Separador de milhares 2 3 3 3 6 6" xfId="59822"/>
    <cellStyle name="Separador de milhares 2 3 3 3 7" xfId="9941"/>
    <cellStyle name="Separador de milhares 2 3 3 3 7 2" xfId="45130"/>
    <cellStyle name="Separador de milhares 2 3 3 3 8" xfId="17482"/>
    <cellStyle name="Separador de milhares 2 3 3 3 9" xfId="25610"/>
    <cellStyle name="Separador de milhares 2 3 3 4" xfId="8526"/>
    <cellStyle name="Separador de milhares 2 3 3 4 10" xfId="59823"/>
    <cellStyle name="Separador de milhares 2 3 3 4 2" xfId="8527"/>
    <cellStyle name="Separador de milhares 2 3 3 4 2 2" xfId="13446"/>
    <cellStyle name="Separador de milhares 2 3 3 4 2 2 2" xfId="48571"/>
    <cellStyle name="Separador de milhares 2 3 3 4 2 3" xfId="21244"/>
    <cellStyle name="Separador de milhares 2 3 3 4 2 4" xfId="29372"/>
    <cellStyle name="Separador de milhares 2 3 3 4 2 5" xfId="37513"/>
    <cellStyle name="Separador de milhares 2 3 3 4 2 6" xfId="59824"/>
    <cellStyle name="Separador de milhares 2 3 3 4 3" xfId="8528"/>
    <cellStyle name="Separador de milhares 2 3 3 4 3 2" xfId="14929"/>
    <cellStyle name="Separador de milhares 2 3 3 4 3 2 2" xfId="50054"/>
    <cellStyle name="Separador de milhares 2 3 3 4 3 3" xfId="22864"/>
    <cellStyle name="Separador de milhares 2 3 3 4 3 4" xfId="30992"/>
    <cellStyle name="Separador de milhares 2 3 3 4 3 5" xfId="39133"/>
    <cellStyle name="Separador de milhares 2 3 3 4 3 6" xfId="59825"/>
    <cellStyle name="Separador de milhares 2 3 3 4 4" xfId="8529"/>
    <cellStyle name="Separador de milhares 2 3 3 4 4 2" xfId="16421"/>
    <cellStyle name="Separador de milhares 2 3 3 4 4 2 2" xfId="51546"/>
    <cellStyle name="Separador de milhares 2 3 3 4 4 3" xfId="24488"/>
    <cellStyle name="Separador de milhares 2 3 3 4 4 4" xfId="32616"/>
    <cellStyle name="Separador de milhares 2 3 3 4 4 5" xfId="40757"/>
    <cellStyle name="Separador de milhares 2 3 3 4 4 6" xfId="59826"/>
    <cellStyle name="Separador de milhares 2 3 3 4 5" xfId="8530"/>
    <cellStyle name="Separador de milhares 2 3 3 4 5 2" xfId="11992"/>
    <cellStyle name="Separador de milhares 2 3 3 4 5 2 2" xfId="47123"/>
    <cellStyle name="Separador de milhares 2 3 3 4 5 3" xfId="19665"/>
    <cellStyle name="Separador de milhares 2 3 3 4 5 4" xfId="27793"/>
    <cellStyle name="Separador de milhares 2 3 3 4 5 5" xfId="35934"/>
    <cellStyle name="Separador de milhares 2 3 3 4 5 6" xfId="59827"/>
    <cellStyle name="Separador de milhares 2 3 3 4 6" xfId="10437"/>
    <cellStyle name="Separador de milhares 2 3 3 4 6 2" xfId="45590"/>
    <cellStyle name="Separador de milhares 2 3 3 4 7" xfId="17992"/>
    <cellStyle name="Separador de milhares 2 3 3 4 8" xfId="26120"/>
    <cellStyle name="Separador de milhares 2 3 3 4 9" xfId="34261"/>
    <cellStyle name="Separador de milhares 2 3 3 5" xfId="8531"/>
    <cellStyle name="Separador de milhares 2 3 3 5 2" xfId="12708"/>
    <cellStyle name="Separador de milhares 2 3 3 5 2 2" xfId="47833"/>
    <cellStyle name="Separador de milhares 2 3 3 5 3" xfId="20435"/>
    <cellStyle name="Separador de milhares 2 3 3 5 4" xfId="28563"/>
    <cellStyle name="Separador de milhares 2 3 3 5 5" xfId="36704"/>
    <cellStyle name="Separador de milhares 2 3 3 5 6" xfId="59828"/>
    <cellStyle name="Separador de milhares 2 3 3 6" xfId="8532"/>
    <cellStyle name="Separador de milhares 2 3 3 6 2" xfId="14186"/>
    <cellStyle name="Separador de milhares 2 3 3 6 2 2" xfId="49311"/>
    <cellStyle name="Separador de milhares 2 3 3 6 3" xfId="22055"/>
    <cellStyle name="Separador de milhares 2 3 3 6 4" xfId="30183"/>
    <cellStyle name="Separador de milhares 2 3 3 6 5" xfId="38324"/>
    <cellStyle name="Separador de milhares 2 3 3 6 6" xfId="59829"/>
    <cellStyle name="Separador de milhares 2 3 3 7" xfId="8533"/>
    <cellStyle name="Separador de milhares 2 3 3 7 2" xfId="15678"/>
    <cellStyle name="Separador de milhares 2 3 3 7 2 2" xfId="50803"/>
    <cellStyle name="Separador de milhares 2 3 3 7 3" xfId="23679"/>
    <cellStyle name="Separador de milhares 2 3 3 7 4" xfId="31807"/>
    <cellStyle name="Separador de milhares 2 3 3 7 5" xfId="39948"/>
    <cellStyle name="Separador de milhares 2 3 3 7 6" xfId="59830"/>
    <cellStyle name="Separador de milhares 2 3 3 8" xfId="8534"/>
    <cellStyle name="Separador de milhares 2 3 3 8 2" xfId="11218"/>
    <cellStyle name="Separador de milhares 2 3 3 8 2 2" xfId="46357"/>
    <cellStyle name="Separador de milhares 2 3 3 8 3" xfId="18831"/>
    <cellStyle name="Separador de milhares 2 3 3 8 4" xfId="26959"/>
    <cellStyle name="Separador de milhares 2 3 3 8 5" xfId="35100"/>
    <cellStyle name="Separador de milhares 2 3 3 8 6" xfId="59831"/>
    <cellStyle name="Separador de milhares 2 3 3 9" xfId="8535"/>
    <cellStyle name="Separador de milhares 2 3 4" xfId="8536"/>
    <cellStyle name="Separador de milhares 2 3 4 10" xfId="25315"/>
    <cellStyle name="Separador de milhares 2 3 4 11" xfId="33443"/>
    <cellStyle name="Separador de milhares 2 3 4 12" xfId="59832"/>
    <cellStyle name="Separador de milhares 2 3 4 2" xfId="8537"/>
    <cellStyle name="Separador de milhares 2 3 4 2 10" xfId="33755"/>
    <cellStyle name="Separador de milhares 2 3 4 2 11" xfId="59833"/>
    <cellStyle name="Separador de milhares 2 3 4 2 2" xfId="8538"/>
    <cellStyle name="Separador de milhares 2 3 4 2 2 10" xfId="59834"/>
    <cellStyle name="Separador de milhares 2 3 4 2 2 2" xfId="8539"/>
    <cellStyle name="Separador de milhares 2 3 4 2 2 2 2" xfId="13720"/>
    <cellStyle name="Separador de milhares 2 3 4 2 2 2 2 2" xfId="48845"/>
    <cellStyle name="Separador de milhares 2 3 4 2 2 2 3" xfId="21547"/>
    <cellStyle name="Separador de milhares 2 3 4 2 2 2 4" xfId="29675"/>
    <cellStyle name="Separador de milhares 2 3 4 2 2 2 5" xfId="37816"/>
    <cellStyle name="Separador de milhares 2 3 4 2 2 2 6" xfId="59835"/>
    <cellStyle name="Separador de milhares 2 3 4 2 2 3" xfId="8540"/>
    <cellStyle name="Separador de milhares 2 3 4 2 2 3 2" xfId="15208"/>
    <cellStyle name="Separador de milhares 2 3 4 2 2 3 2 2" xfId="50333"/>
    <cellStyle name="Separador de milhares 2 3 4 2 2 3 3" xfId="23167"/>
    <cellStyle name="Separador de milhares 2 3 4 2 2 3 4" xfId="31295"/>
    <cellStyle name="Separador de milhares 2 3 4 2 2 3 5" xfId="39436"/>
    <cellStyle name="Separador de milhares 2 3 4 2 2 3 6" xfId="59836"/>
    <cellStyle name="Separador de milhares 2 3 4 2 2 4" xfId="8541"/>
    <cellStyle name="Separador de milhares 2 3 4 2 2 4 2" xfId="16700"/>
    <cellStyle name="Separador de milhares 2 3 4 2 2 4 2 2" xfId="51825"/>
    <cellStyle name="Separador de milhares 2 3 4 2 2 4 3" xfId="24791"/>
    <cellStyle name="Separador de milhares 2 3 4 2 2 4 4" xfId="32919"/>
    <cellStyle name="Separador de milhares 2 3 4 2 2 4 5" xfId="41060"/>
    <cellStyle name="Separador de milhares 2 3 4 2 2 4 6" xfId="59837"/>
    <cellStyle name="Separador de milhares 2 3 4 2 2 5" xfId="8542"/>
    <cellStyle name="Separador de milhares 2 3 4 2 2 5 2" xfId="12246"/>
    <cellStyle name="Separador de milhares 2 3 4 2 2 5 2 2" xfId="47371"/>
    <cellStyle name="Separador de milhares 2 3 4 2 2 5 3" xfId="19931"/>
    <cellStyle name="Separador de milhares 2 3 4 2 2 5 4" xfId="28059"/>
    <cellStyle name="Separador de milhares 2 3 4 2 2 5 5" xfId="36200"/>
    <cellStyle name="Separador de milhares 2 3 4 2 2 5 6" xfId="59838"/>
    <cellStyle name="Separador de milhares 2 3 4 2 2 6" xfId="10716"/>
    <cellStyle name="Separador de milhares 2 3 4 2 2 6 2" xfId="45869"/>
    <cellStyle name="Separador de milhares 2 3 4 2 2 7" xfId="18295"/>
    <cellStyle name="Separador de milhares 2 3 4 2 2 8" xfId="26423"/>
    <cellStyle name="Separador de milhares 2 3 4 2 2 9" xfId="34564"/>
    <cellStyle name="Separador de milhares 2 3 4 2 3" xfId="8543"/>
    <cellStyle name="Separador de milhares 2 3 4 2 3 2" xfId="12987"/>
    <cellStyle name="Separador de milhares 2 3 4 2 3 2 2" xfId="48112"/>
    <cellStyle name="Separador de milhares 2 3 4 2 3 3" xfId="20738"/>
    <cellStyle name="Separador de milhares 2 3 4 2 3 4" xfId="28866"/>
    <cellStyle name="Separador de milhares 2 3 4 2 3 5" xfId="37007"/>
    <cellStyle name="Separador de milhares 2 3 4 2 3 6" xfId="59839"/>
    <cellStyle name="Separador de milhares 2 3 4 2 4" xfId="8544"/>
    <cellStyle name="Separador de milhares 2 3 4 2 4 2" xfId="14465"/>
    <cellStyle name="Separador de milhares 2 3 4 2 4 2 2" xfId="49590"/>
    <cellStyle name="Separador de milhares 2 3 4 2 4 3" xfId="22358"/>
    <cellStyle name="Separador de milhares 2 3 4 2 4 4" xfId="30486"/>
    <cellStyle name="Separador de milhares 2 3 4 2 4 5" xfId="38627"/>
    <cellStyle name="Separador de milhares 2 3 4 2 4 6" xfId="59840"/>
    <cellStyle name="Separador de milhares 2 3 4 2 5" xfId="8545"/>
    <cellStyle name="Separador de milhares 2 3 4 2 5 2" xfId="15957"/>
    <cellStyle name="Separador de milhares 2 3 4 2 5 2 2" xfId="51082"/>
    <cellStyle name="Separador de milhares 2 3 4 2 5 3" xfId="23982"/>
    <cellStyle name="Separador de milhares 2 3 4 2 5 4" xfId="32110"/>
    <cellStyle name="Separador de milhares 2 3 4 2 5 5" xfId="40251"/>
    <cellStyle name="Separador de milhares 2 3 4 2 5 6" xfId="59841"/>
    <cellStyle name="Separador de milhares 2 3 4 2 6" xfId="8546"/>
    <cellStyle name="Separador de milhares 2 3 4 2 6 2" xfId="11489"/>
    <cellStyle name="Separador de milhares 2 3 4 2 6 2 2" xfId="46626"/>
    <cellStyle name="Separador de milhares 2 3 4 2 6 3" xfId="19122"/>
    <cellStyle name="Separador de milhares 2 3 4 2 6 4" xfId="27250"/>
    <cellStyle name="Separador de milhares 2 3 4 2 6 5" xfId="35391"/>
    <cellStyle name="Separador de milhares 2 3 4 2 6 6" xfId="59842"/>
    <cellStyle name="Separador de milhares 2 3 4 2 7" xfId="9945"/>
    <cellStyle name="Separador de milhares 2 3 4 2 7 2" xfId="45134"/>
    <cellStyle name="Separador de milhares 2 3 4 2 8" xfId="17486"/>
    <cellStyle name="Separador de milhares 2 3 4 2 9" xfId="25614"/>
    <cellStyle name="Separador de milhares 2 3 4 3" xfId="8547"/>
    <cellStyle name="Separador de milhares 2 3 4 3 10" xfId="59843"/>
    <cellStyle name="Separador de milhares 2 3 4 3 2" xfId="8548"/>
    <cellStyle name="Separador de milhares 2 3 4 3 2 2" xfId="13450"/>
    <cellStyle name="Separador de milhares 2 3 4 3 2 2 2" xfId="48575"/>
    <cellStyle name="Separador de milhares 2 3 4 3 2 3" xfId="21248"/>
    <cellStyle name="Separador de milhares 2 3 4 3 2 4" xfId="29376"/>
    <cellStyle name="Separador de milhares 2 3 4 3 2 5" xfId="37517"/>
    <cellStyle name="Separador de milhares 2 3 4 3 2 6" xfId="59844"/>
    <cellStyle name="Separador de milhares 2 3 4 3 3" xfId="8549"/>
    <cellStyle name="Separador de milhares 2 3 4 3 3 2" xfId="14933"/>
    <cellStyle name="Separador de milhares 2 3 4 3 3 2 2" xfId="50058"/>
    <cellStyle name="Separador de milhares 2 3 4 3 3 3" xfId="22868"/>
    <cellStyle name="Separador de milhares 2 3 4 3 3 4" xfId="30996"/>
    <cellStyle name="Separador de milhares 2 3 4 3 3 5" xfId="39137"/>
    <cellStyle name="Separador de milhares 2 3 4 3 3 6" xfId="59845"/>
    <cellStyle name="Separador de milhares 2 3 4 3 4" xfId="8550"/>
    <cellStyle name="Separador de milhares 2 3 4 3 4 2" xfId="16425"/>
    <cellStyle name="Separador de milhares 2 3 4 3 4 2 2" xfId="51550"/>
    <cellStyle name="Separador de milhares 2 3 4 3 4 3" xfId="24492"/>
    <cellStyle name="Separador de milhares 2 3 4 3 4 4" xfId="32620"/>
    <cellStyle name="Separador de milhares 2 3 4 3 4 5" xfId="40761"/>
    <cellStyle name="Separador de milhares 2 3 4 3 4 6" xfId="59846"/>
    <cellStyle name="Separador de milhares 2 3 4 3 5" xfId="8551"/>
    <cellStyle name="Separador de milhares 2 3 4 3 5 2" xfId="11996"/>
    <cellStyle name="Separador de milhares 2 3 4 3 5 2 2" xfId="47127"/>
    <cellStyle name="Separador de milhares 2 3 4 3 5 3" xfId="19669"/>
    <cellStyle name="Separador de milhares 2 3 4 3 5 4" xfId="27797"/>
    <cellStyle name="Separador de milhares 2 3 4 3 5 5" xfId="35938"/>
    <cellStyle name="Separador de milhares 2 3 4 3 5 6" xfId="59847"/>
    <cellStyle name="Separador de milhares 2 3 4 3 6" xfId="10441"/>
    <cellStyle name="Separador de milhares 2 3 4 3 6 2" xfId="45594"/>
    <cellStyle name="Separador de milhares 2 3 4 3 7" xfId="17996"/>
    <cellStyle name="Separador de milhares 2 3 4 3 8" xfId="26124"/>
    <cellStyle name="Separador de milhares 2 3 4 3 9" xfId="34265"/>
    <cellStyle name="Separador de milhares 2 3 4 4" xfId="8552"/>
    <cellStyle name="Separador de milhares 2 3 4 4 2" xfId="12712"/>
    <cellStyle name="Separador de milhares 2 3 4 4 2 2" xfId="47837"/>
    <cellStyle name="Separador de milhares 2 3 4 4 3" xfId="20439"/>
    <cellStyle name="Separador de milhares 2 3 4 4 4" xfId="28567"/>
    <cellStyle name="Separador de milhares 2 3 4 4 5" xfId="36708"/>
    <cellStyle name="Separador de milhares 2 3 4 4 6" xfId="59848"/>
    <cellStyle name="Separador de milhares 2 3 4 5" xfId="8553"/>
    <cellStyle name="Separador de milhares 2 3 4 5 2" xfId="14190"/>
    <cellStyle name="Separador de milhares 2 3 4 5 2 2" xfId="49315"/>
    <cellStyle name="Separador de milhares 2 3 4 5 3" xfId="22059"/>
    <cellStyle name="Separador de milhares 2 3 4 5 4" xfId="30187"/>
    <cellStyle name="Separador de milhares 2 3 4 5 5" xfId="38328"/>
    <cellStyle name="Separador de milhares 2 3 4 5 6" xfId="59849"/>
    <cellStyle name="Separador de milhares 2 3 4 6" xfId="8554"/>
    <cellStyle name="Separador de milhares 2 3 4 6 2" xfId="15682"/>
    <cellStyle name="Separador de milhares 2 3 4 6 2 2" xfId="50807"/>
    <cellStyle name="Separador de milhares 2 3 4 6 3" xfId="23683"/>
    <cellStyle name="Separador de milhares 2 3 4 6 4" xfId="31811"/>
    <cellStyle name="Separador de milhares 2 3 4 6 5" xfId="39952"/>
    <cellStyle name="Separador de milhares 2 3 4 6 6" xfId="59850"/>
    <cellStyle name="Separador de milhares 2 3 4 7" xfId="8555"/>
    <cellStyle name="Separador de milhares 2 3 4 7 2" xfId="11222"/>
    <cellStyle name="Separador de milhares 2 3 4 7 2 2" xfId="46361"/>
    <cellStyle name="Separador de milhares 2 3 4 7 3" xfId="18835"/>
    <cellStyle name="Separador de milhares 2 3 4 7 4" xfId="26963"/>
    <cellStyle name="Separador de milhares 2 3 4 7 5" xfId="35104"/>
    <cellStyle name="Separador de milhares 2 3 4 7 6" xfId="59851"/>
    <cellStyle name="Separador de milhares 2 3 4 8" xfId="9578"/>
    <cellStyle name="Separador de milhares 2 3 4 8 2" xfId="44860"/>
    <cellStyle name="Separador de milhares 2 3 4 9" xfId="17187"/>
    <cellStyle name="Separador de milhares 2 3 5" xfId="8556"/>
    <cellStyle name="Separador de milhares 2 3 5 2" xfId="9752"/>
    <cellStyle name="Separador de milhares 2 3 5 3" xfId="59852"/>
    <cellStyle name="Separador de milhares 2 3 6" xfId="8557"/>
    <cellStyle name="Separador de milhares 2 3 6 10" xfId="33709"/>
    <cellStyle name="Separador de milhares 2 3 6 11" xfId="59853"/>
    <cellStyle name="Separador de milhares 2 3 6 2" xfId="8558"/>
    <cellStyle name="Separador de milhares 2 3 6 2 10" xfId="59854"/>
    <cellStyle name="Separador de milhares 2 3 6 2 2" xfId="8559"/>
    <cellStyle name="Separador de milhares 2 3 6 2 2 2" xfId="13674"/>
    <cellStyle name="Separador de milhares 2 3 6 2 2 2 2" xfId="48799"/>
    <cellStyle name="Separador de milhares 2 3 6 2 2 3" xfId="21501"/>
    <cellStyle name="Separador de milhares 2 3 6 2 2 4" xfId="29629"/>
    <cellStyle name="Separador de milhares 2 3 6 2 2 5" xfId="37770"/>
    <cellStyle name="Separador de milhares 2 3 6 2 2 6" xfId="59855"/>
    <cellStyle name="Separador de milhares 2 3 6 2 3" xfId="8560"/>
    <cellStyle name="Separador de milhares 2 3 6 2 3 2" xfId="15162"/>
    <cellStyle name="Separador de milhares 2 3 6 2 3 2 2" xfId="50287"/>
    <cellStyle name="Separador de milhares 2 3 6 2 3 3" xfId="23121"/>
    <cellStyle name="Separador de milhares 2 3 6 2 3 4" xfId="31249"/>
    <cellStyle name="Separador de milhares 2 3 6 2 3 5" xfId="39390"/>
    <cellStyle name="Separador de milhares 2 3 6 2 3 6" xfId="59856"/>
    <cellStyle name="Separador de milhares 2 3 6 2 4" xfId="8561"/>
    <cellStyle name="Separador de milhares 2 3 6 2 4 2" xfId="16654"/>
    <cellStyle name="Separador de milhares 2 3 6 2 4 2 2" xfId="51779"/>
    <cellStyle name="Separador de milhares 2 3 6 2 4 3" xfId="24745"/>
    <cellStyle name="Separador de milhares 2 3 6 2 4 4" xfId="32873"/>
    <cellStyle name="Separador de milhares 2 3 6 2 4 5" xfId="41014"/>
    <cellStyle name="Separador de milhares 2 3 6 2 4 6" xfId="59857"/>
    <cellStyle name="Separador de milhares 2 3 6 2 5" xfId="8562"/>
    <cellStyle name="Separador de milhares 2 3 6 2 5 2" xfId="12200"/>
    <cellStyle name="Separador de milhares 2 3 6 2 5 2 2" xfId="47325"/>
    <cellStyle name="Separador de milhares 2 3 6 2 5 3" xfId="19885"/>
    <cellStyle name="Separador de milhares 2 3 6 2 5 4" xfId="28013"/>
    <cellStyle name="Separador de milhares 2 3 6 2 5 5" xfId="36154"/>
    <cellStyle name="Separador de milhares 2 3 6 2 5 6" xfId="59858"/>
    <cellStyle name="Separador de milhares 2 3 6 2 6" xfId="10670"/>
    <cellStyle name="Separador de milhares 2 3 6 2 6 2" xfId="45823"/>
    <cellStyle name="Separador de milhares 2 3 6 2 7" xfId="18249"/>
    <cellStyle name="Separador de milhares 2 3 6 2 8" xfId="26377"/>
    <cellStyle name="Separador de milhares 2 3 6 2 9" xfId="34518"/>
    <cellStyle name="Separador de milhares 2 3 6 3" xfId="8563"/>
    <cellStyle name="Separador de milhares 2 3 6 3 2" xfId="12941"/>
    <cellStyle name="Separador de milhares 2 3 6 3 2 2" xfId="48066"/>
    <cellStyle name="Separador de milhares 2 3 6 3 3" xfId="20692"/>
    <cellStyle name="Separador de milhares 2 3 6 3 4" xfId="28820"/>
    <cellStyle name="Separador de milhares 2 3 6 3 5" xfId="36961"/>
    <cellStyle name="Separador de milhares 2 3 6 3 6" xfId="59859"/>
    <cellStyle name="Separador de milhares 2 3 6 4" xfId="8564"/>
    <cellStyle name="Separador de milhares 2 3 6 4 2" xfId="14419"/>
    <cellStyle name="Separador de milhares 2 3 6 4 2 2" xfId="49544"/>
    <cellStyle name="Separador de milhares 2 3 6 4 3" xfId="22312"/>
    <cellStyle name="Separador de milhares 2 3 6 4 4" xfId="30440"/>
    <cellStyle name="Separador de milhares 2 3 6 4 5" xfId="38581"/>
    <cellStyle name="Separador de milhares 2 3 6 4 6" xfId="59860"/>
    <cellStyle name="Separador de milhares 2 3 6 5" xfId="8565"/>
    <cellStyle name="Separador de milhares 2 3 6 5 2" xfId="15911"/>
    <cellStyle name="Separador de milhares 2 3 6 5 2 2" xfId="51036"/>
    <cellStyle name="Separador de milhares 2 3 6 5 3" xfId="23936"/>
    <cellStyle name="Separador de milhares 2 3 6 5 4" xfId="32064"/>
    <cellStyle name="Separador de milhares 2 3 6 5 5" xfId="40205"/>
    <cellStyle name="Separador de milhares 2 3 6 5 6" xfId="59861"/>
    <cellStyle name="Separador de milhares 2 3 6 6" xfId="8566"/>
    <cellStyle name="Separador de milhares 2 3 6 6 2" xfId="11443"/>
    <cellStyle name="Separador de milhares 2 3 6 6 2 2" xfId="46580"/>
    <cellStyle name="Separador de milhares 2 3 6 6 3" xfId="19076"/>
    <cellStyle name="Separador de milhares 2 3 6 6 4" xfId="27204"/>
    <cellStyle name="Separador de milhares 2 3 6 6 5" xfId="35345"/>
    <cellStyle name="Separador de milhares 2 3 6 6 6" xfId="59862"/>
    <cellStyle name="Separador de milhares 2 3 6 7" xfId="9897"/>
    <cellStyle name="Separador de milhares 2 3 6 7 2" xfId="45088"/>
    <cellStyle name="Separador de milhares 2 3 6 8" xfId="17440"/>
    <cellStyle name="Separador de milhares 2 3 6 9" xfId="25568"/>
    <cellStyle name="Separador de milhares 2 3 7" xfId="8567"/>
    <cellStyle name="Separador de milhares 2 3 7 10" xfId="59863"/>
    <cellStyle name="Separador de milhares 2 3 7 2" xfId="8568"/>
    <cellStyle name="Separador de milhares 2 3 7 2 2" xfId="13404"/>
    <cellStyle name="Separador de milhares 2 3 7 2 2 2" xfId="48529"/>
    <cellStyle name="Separador de milhares 2 3 7 2 3" xfId="21202"/>
    <cellStyle name="Separador de milhares 2 3 7 2 4" xfId="29330"/>
    <cellStyle name="Separador de milhares 2 3 7 2 5" xfId="37471"/>
    <cellStyle name="Separador de milhares 2 3 7 2 6" xfId="59864"/>
    <cellStyle name="Separador de milhares 2 3 7 3" xfId="8569"/>
    <cellStyle name="Separador de milhares 2 3 7 3 2" xfId="14887"/>
    <cellStyle name="Separador de milhares 2 3 7 3 2 2" xfId="50012"/>
    <cellStyle name="Separador de milhares 2 3 7 3 3" xfId="22822"/>
    <cellStyle name="Separador de milhares 2 3 7 3 4" xfId="30950"/>
    <cellStyle name="Separador de milhares 2 3 7 3 5" xfId="39091"/>
    <cellStyle name="Separador de milhares 2 3 7 3 6" xfId="59865"/>
    <cellStyle name="Separador de milhares 2 3 7 4" xfId="8570"/>
    <cellStyle name="Separador de milhares 2 3 7 4 2" xfId="16379"/>
    <cellStyle name="Separador de milhares 2 3 7 4 2 2" xfId="51504"/>
    <cellStyle name="Separador de milhares 2 3 7 4 3" xfId="24446"/>
    <cellStyle name="Separador de milhares 2 3 7 4 4" xfId="32574"/>
    <cellStyle name="Separador de milhares 2 3 7 4 5" xfId="40715"/>
    <cellStyle name="Separador de milhares 2 3 7 4 6" xfId="59866"/>
    <cellStyle name="Separador de milhares 2 3 7 5" xfId="8571"/>
    <cellStyle name="Separador de milhares 2 3 7 5 2" xfId="11948"/>
    <cellStyle name="Separador de milhares 2 3 7 5 2 2" xfId="47081"/>
    <cellStyle name="Separador de milhares 2 3 7 5 3" xfId="19623"/>
    <cellStyle name="Separador de milhares 2 3 7 5 4" xfId="27751"/>
    <cellStyle name="Separador de milhares 2 3 7 5 5" xfId="35892"/>
    <cellStyle name="Separador de milhares 2 3 7 5 6" xfId="59867"/>
    <cellStyle name="Separador de milhares 2 3 7 6" xfId="10395"/>
    <cellStyle name="Separador de milhares 2 3 7 6 2" xfId="45548"/>
    <cellStyle name="Separador de milhares 2 3 7 7" xfId="17950"/>
    <cellStyle name="Separador de milhares 2 3 7 8" xfId="26078"/>
    <cellStyle name="Separador de milhares 2 3 7 9" xfId="34219"/>
    <cellStyle name="Separador de milhares 2 3 8" xfId="8572"/>
    <cellStyle name="Separador de milhares 2 3 8 2" xfId="12666"/>
    <cellStyle name="Separador de milhares 2 3 8 2 2" xfId="47791"/>
    <cellStyle name="Separador de milhares 2 3 8 3" xfId="20393"/>
    <cellStyle name="Separador de milhares 2 3 8 4" xfId="28521"/>
    <cellStyle name="Separador de milhares 2 3 8 5" xfId="36662"/>
    <cellStyle name="Separador de milhares 2 3 8 6" xfId="59868"/>
    <cellStyle name="Separador de milhares 2 3 9" xfId="8573"/>
    <cellStyle name="Separador de milhares 2 3 9 2" xfId="14144"/>
    <cellStyle name="Separador de milhares 2 3 9 2 2" xfId="49269"/>
    <cellStyle name="Separador de milhares 2 3 9 3" xfId="22013"/>
    <cellStyle name="Separador de milhares 2 3 9 4" xfId="30141"/>
    <cellStyle name="Separador de milhares 2 3 9 5" xfId="38282"/>
    <cellStyle name="Separador de milhares 2 3 9 6" xfId="59869"/>
    <cellStyle name="Separador de milhares 2 4" xfId="376"/>
    <cellStyle name="Separador de milhares 2 4 10" xfId="8575"/>
    <cellStyle name="Separador de milhares 2 4 10 2" xfId="59871"/>
    <cellStyle name="Separador de milhares 2 4 11" xfId="8574"/>
    <cellStyle name="Separador de milhares 2 4 12" xfId="2361"/>
    <cellStyle name="Separador de milhares 2 4 12 2" xfId="43066"/>
    <cellStyle name="Separador de milhares 2 4 13" xfId="17153"/>
    <cellStyle name="Separador de milhares 2 4 14" xfId="25281"/>
    <cellStyle name="Separador de milhares 2 4 15" xfId="33409"/>
    <cellStyle name="Separador de milhares 2 4 16" xfId="59870"/>
    <cellStyle name="Separador de milhares 2 4 2" xfId="8576"/>
    <cellStyle name="Separador de milhares 2 4 2 10" xfId="17199"/>
    <cellStyle name="Separador de milhares 2 4 2 11" xfId="25327"/>
    <cellStyle name="Separador de milhares 2 4 2 12" xfId="33455"/>
    <cellStyle name="Separador de milhares 2 4 2 13" xfId="59872"/>
    <cellStyle name="Separador de milhares 2 4 2 2" xfId="8577"/>
    <cellStyle name="Separador de milhares 2 4 2 2 10" xfId="33767"/>
    <cellStyle name="Separador de milhares 2 4 2 2 11" xfId="59873"/>
    <cellStyle name="Separador de milhares 2 4 2 2 2" xfId="8578"/>
    <cellStyle name="Separador de milhares 2 4 2 2 2 10" xfId="59874"/>
    <cellStyle name="Separador de milhares 2 4 2 2 2 2" xfId="8579"/>
    <cellStyle name="Separador de milhares 2 4 2 2 2 2 2" xfId="13732"/>
    <cellStyle name="Separador de milhares 2 4 2 2 2 2 2 2" xfId="48857"/>
    <cellStyle name="Separador de milhares 2 4 2 2 2 2 3" xfId="21559"/>
    <cellStyle name="Separador de milhares 2 4 2 2 2 2 4" xfId="29687"/>
    <cellStyle name="Separador de milhares 2 4 2 2 2 2 5" xfId="37828"/>
    <cellStyle name="Separador de milhares 2 4 2 2 2 2 6" xfId="59875"/>
    <cellStyle name="Separador de milhares 2 4 2 2 2 3" xfId="8580"/>
    <cellStyle name="Separador de milhares 2 4 2 2 2 3 2" xfId="15220"/>
    <cellStyle name="Separador de milhares 2 4 2 2 2 3 2 2" xfId="50345"/>
    <cellStyle name="Separador de milhares 2 4 2 2 2 3 3" xfId="23179"/>
    <cellStyle name="Separador de milhares 2 4 2 2 2 3 4" xfId="31307"/>
    <cellStyle name="Separador de milhares 2 4 2 2 2 3 5" xfId="39448"/>
    <cellStyle name="Separador de milhares 2 4 2 2 2 3 6" xfId="59876"/>
    <cellStyle name="Separador de milhares 2 4 2 2 2 4" xfId="8581"/>
    <cellStyle name="Separador de milhares 2 4 2 2 2 4 2" xfId="16712"/>
    <cellStyle name="Separador de milhares 2 4 2 2 2 4 2 2" xfId="51837"/>
    <cellStyle name="Separador de milhares 2 4 2 2 2 4 3" xfId="24803"/>
    <cellStyle name="Separador de milhares 2 4 2 2 2 4 4" xfId="32931"/>
    <cellStyle name="Separador de milhares 2 4 2 2 2 4 5" xfId="41072"/>
    <cellStyle name="Separador de milhares 2 4 2 2 2 4 6" xfId="59877"/>
    <cellStyle name="Separador de milhares 2 4 2 2 2 5" xfId="8582"/>
    <cellStyle name="Separador de milhares 2 4 2 2 2 5 2" xfId="12258"/>
    <cellStyle name="Separador de milhares 2 4 2 2 2 5 2 2" xfId="47383"/>
    <cellStyle name="Separador de milhares 2 4 2 2 2 5 3" xfId="19943"/>
    <cellStyle name="Separador de milhares 2 4 2 2 2 5 4" xfId="28071"/>
    <cellStyle name="Separador de milhares 2 4 2 2 2 5 5" xfId="36212"/>
    <cellStyle name="Separador de milhares 2 4 2 2 2 5 6" xfId="59878"/>
    <cellStyle name="Separador de milhares 2 4 2 2 2 6" xfId="10728"/>
    <cellStyle name="Separador de milhares 2 4 2 2 2 6 2" xfId="45881"/>
    <cellStyle name="Separador de milhares 2 4 2 2 2 7" xfId="18307"/>
    <cellStyle name="Separador de milhares 2 4 2 2 2 8" xfId="26435"/>
    <cellStyle name="Separador de milhares 2 4 2 2 2 9" xfId="34576"/>
    <cellStyle name="Separador de milhares 2 4 2 2 3" xfId="8583"/>
    <cellStyle name="Separador de milhares 2 4 2 2 3 2" xfId="12999"/>
    <cellStyle name="Separador de milhares 2 4 2 2 3 2 2" xfId="48124"/>
    <cellStyle name="Separador de milhares 2 4 2 2 3 3" xfId="20750"/>
    <cellStyle name="Separador de milhares 2 4 2 2 3 4" xfId="28878"/>
    <cellStyle name="Separador de milhares 2 4 2 2 3 5" xfId="37019"/>
    <cellStyle name="Separador de milhares 2 4 2 2 3 6" xfId="59879"/>
    <cellStyle name="Separador de milhares 2 4 2 2 4" xfId="8584"/>
    <cellStyle name="Separador de milhares 2 4 2 2 4 2" xfId="14477"/>
    <cellStyle name="Separador de milhares 2 4 2 2 4 2 2" xfId="49602"/>
    <cellStyle name="Separador de milhares 2 4 2 2 4 3" xfId="22370"/>
    <cellStyle name="Separador de milhares 2 4 2 2 4 4" xfId="30498"/>
    <cellStyle name="Separador de milhares 2 4 2 2 4 5" xfId="38639"/>
    <cellStyle name="Separador de milhares 2 4 2 2 4 6" xfId="59880"/>
    <cellStyle name="Separador de milhares 2 4 2 2 5" xfId="8585"/>
    <cellStyle name="Separador de milhares 2 4 2 2 5 2" xfId="15969"/>
    <cellStyle name="Separador de milhares 2 4 2 2 5 2 2" xfId="51094"/>
    <cellStyle name="Separador de milhares 2 4 2 2 5 3" xfId="23994"/>
    <cellStyle name="Separador de milhares 2 4 2 2 5 4" xfId="32122"/>
    <cellStyle name="Separador de milhares 2 4 2 2 5 5" xfId="40263"/>
    <cellStyle name="Separador de milhares 2 4 2 2 5 6" xfId="59881"/>
    <cellStyle name="Separador de milhares 2 4 2 2 6" xfId="8586"/>
    <cellStyle name="Separador de milhares 2 4 2 2 6 2" xfId="11501"/>
    <cellStyle name="Separador de milhares 2 4 2 2 6 2 2" xfId="46638"/>
    <cellStyle name="Separador de milhares 2 4 2 2 6 3" xfId="19134"/>
    <cellStyle name="Separador de milhares 2 4 2 2 6 4" xfId="27262"/>
    <cellStyle name="Separador de milhares 2 4 2 2 6 5" xfId="35403"/>
    <cellStyle name="Separador de milhares 2 4 2 2 6 6" xfId="59882"/>
    <cellStyle name="Separador de milhares 2 4 2 2 7" xfId="9957"/>
    <cellStyle name="Separador de milhares 2 4 2 2 7 2" xfId="45146"/>
    <cellStyle name="Separador de milhares 2 4 2 2 8" xfId="17498"/>
    <cellStyle name="Separador de milhares 2 4 2 2 9" xfId="25626"/>
    <cellStyle name="Separador de milhares 2 4 2 3" xfId="8587"/>
    <cellStyle name="Separador de milhares 2 4 2 3 10" xfId="59883"/>
    <cellStyle name="Separador de milhares 2 4 2 3 2" xfId="8588"/>
    <cellStyle name="Separador de milhares 2 4 2 3 2 2" xfId="13462"/>
    <cellStyle name="Separador de milhares 2 4 2 3 2 2 2" xfId="48587"/>
    <cellStyle name="Separador de milhares 2 4 2 3 2 3" xfId="21260"/>
    <cellStyle name="Separador de milhares 2 4 2 3 2 4" xfId="29388"/>
    <cellStyle name="Separador de milhares 2 4 2 3 2 5" xfId="37529"/>
    <cellStyle name="Separador de milhares 2 4 2 3 2 6" xfId="59884"/>
    <cellStyle name="Separador de milhares 2 4 2 3 3" xfId="8589"/>
    <cellStyle name="Separador de milhares 2 4 2 3 3 2" xfId="14945"/>
    <cellStyle name="Separador de milhares 2 4 2 3 3 2 2" xfId="50070"/>
    <cellStyle name="Separador de milhares 2 4 2 3 3 3" xfId="22880"/>
    <cellStyle name="Separador de milhares 2 4 2 3 3 4" xfId="31008"/>
    <cellStyle name="Separador de milhares 2 4 2 3 3 5" xfId="39149"/>
    <cellStyle name="Separador de milhares 2 4 2 3 3 6" xfId="59885"/>
    <cellStyle name="Separador de milhares 2 4 2 3 4" xfId="8590"/>
    <cellStyle name="Separador de milhares 2 4 2 3 4 2" xfId="16437"/>
    <cellStyle name="Separador de milhares 2 4 2 3 4 2 2" xfId="51562"/>
    <cellStyle name="Separador de milhares 2 4 2 3 4 3" xfId="24504"/>
    <cellStyle name="Separador de milhares 2 4 2 3 4 4" xfId="32632"/>
    <cellStyle name="Separador de milhares 2 4 2 3 4 5" xfId="40773"/>
    <cellStyle name="Separador de milhares 2 4 2 3 4 6" xfId="59886"/>
    <cellStyle name="Separador de milhares 2 4 2 3 5" xfId="8591"/>
    <cellStyle name="Separador de milhares 2 4 2 3 5 2" xfId="12008"/>
    <cellStyle name="Separador de milhares 2 4 2 3 5 2 2" xfId="47139"/>
    <cellStyle name="Separador de milhares 2 4 2 3 5 3" xfId="19681"/>
    <cellStyle name="Separador de milhares 2 4 2 3 5 4" xfId="27809"/>
    <cellStyle name="Separador de milhares 2 4 2 3 5 5" xfId="35950"/>
    <cellStyle name="Separador de milhares 2 4 2 3 5 6" xfId="59887"/>
    <cellStyle name="Separador de milhares 2 4 2 3 6" xfId="10453"/>
    <cellStyle name="Separador de milhares 2 4 2 3 6 2" xfId="45606"/>
    <cellStyle name="Separador de milhares 2 4 2 3 7" xfId="18008"/>
    <cellStyle name="Separador de milhares 2 4 2 3 8" xfId="26136"/>
    <cellStyle name="Separador de milhares 2 4 2 3 9" xfId="34277"/>
    <cellStyle name="Separador de milhares 2 4 2 4" xfId="8592"/>
    <cellStyle name="Separador de milhares 2 4 2 4 2" xfId="12724"/>
    <cellStyle name="Separador de milhares 2 4 2 4 2 2" xfId="47849"/>
    <cellStyle name="Separador de milhares 2 4 2 4 3" xfId="20451"/>
    <cellStyle name="Separador de milhares 2 4 2 4 4" xfId="28579"/>
    <cellStyle name="Separador de milhares 2 4 2 4 5" xfId="36720"/>
    <cellStyle name="Separador de milhares 2 4 2 4 6" xfId="59888"/>
    <cellStyle name="Separador de milhares 2 4 2 5" xfId="8593"/>
    <cellStyle name="Separador de milhares 2 4 2 5 2" xfId="14202"/>
    <cellStyle name="Separador de milhares 2 4 2 5 2 2" xfId="49327"/>
    <cellStyle name="Separador de milhares 2 4 2 5 3" xfId="22071"/>
    <cellStyle name="Separador de milhares 2 4 2 5 4" xfId="30199"/>
    <cellStyle name="Separador de milhares 2 4 2 5 5" xfId="38340"/>
    <cellStyle name="Separador de milhares 2 4 2 5 6" xfId="59889"/>
    <cellStyle name="Separador de milhares 2 4 2 6" xfId="8594"/>
    <cellStyle name="Separador de milhares 2 4 2 6 2" xfId="15694"/>
    <cellStyle name="Separador de milhares 2 4 2 6 2 2" xfId="50819"/>
    <cellStyle name="Separador de milhares 2 4 2 6 3" xfId="23695"/>
    <cellStyle name="Separador de milhares 2 4 2 6 4" xfId="31823"/>
    <cellStyle name="Separador de milhares 2 4 2 6 5" xfId="39964"/>
    <cellStyle name="Separador de milhares 2 4 2 6 6" xfId="59890"/>
    <cellStyle name="Separador de milhares 2 4 2 7" xfId="8595"/>
    <cellStyle name="Separador de milhares 2 4 2 7 2" xfId="11234"/>
    <cellStyle name="Separador de milhares 2 4 2 7 2 2" xfId="46373"/>
    <cellStyle name="Separador de milhares 2 4 2 7 3" xfId="18847"/>
    <cellStyle name="Separador de milhares 2 4 2 7 4" xfId="26975"/>
    <cellStyle name="Separador de milhares 2 4 2 7 5" xfId="35116"/>
    <cellStyle name="Separador de milhares 2 4 2 7 6" xfId="59891"/>
    <cellStyle name="Separador de milhares 2 4 2 8" xfId="8596"/>
    <cellStyle name="Separador de milhares 2 4 2 9" xfId="9590"/>
    <cellStyle name="Separador de milhares 2 4 2 9 2" xfId="44872"/>
    <cellStyle name="Separador de milhares 2 4 3" xfId="8597"/>
    <cellStyle name="Separador de milhares 2 4 3 2" xfId="9753"/>
    <cellStyle name="Separador de milhares 2 4 3 3" xfId="59892"/>
    <cellStyle name="Separador de milhares 2 4 4" xfId="8598"/>
    <cellStyle name="Separador de milhares 2 4 4 10" xfId="33721"/>
    <cellStyle name="Separador de milhares 2 4 4 11" xfId="59893"/>
    <cellStyle name="Separador de milhares 2 4 4 2" xfId="8599"/>
    <cellStyle name="Separador de milhares 2 4 4 2 10" xfId="59894"/>
    <cellStyle name="Separador de milhares 2 4 4 2 2" xfId="8600"/>
    <cellStyle name="Separador de milhares 2 4 4 2 2 2" xfId="13686"/>
    <cellStyle name="Separador de milhares 2 4 4 2 2 2 2" xfId="48811"/>
    <cellStyle name="Separador de milhares 2 4 4 2 2 3" xfId="21513"/>
    <cellStyle name="Separador de milhares 2 4 4 2 2 4" xfId="29641"/>
    <cellStyle name="Separador de milhares 2 4 4 2 2 5" xfId="37782"/>
    <cellStyle name="Separador de milhares 2 4 4 2 2 6" xfId="59895"/>
    <cellStyle name="Separador de milhares 2 4 4 2 3" xfId="8601"/>
    <cellStyle name="Separador de milhares 2 4 4 2 3 2" xfId="15174"/>
    <cellStyle name="Separador de milhares 2 4 4 2 3 2 2" xfId="50299"/>
    <cellStyle name="Separador de milhares 2 4 4 2 3 3" xfId="23133"/>
    <cellStyle name="Separador de milhares 2 4 4 2 3 4" xfId="31261"/>
    <cellStyle name="Separador de milhares 2 4 4 2 3 5" xfId="39402"/>
    <cellStyle name="Separador de milhares 2 4 4 2 3 6" xfId="59896"/>
    <cellStyle name="Separador de milhares 2 4 4 2 4" xfId="8602"/>
    <cellStyle name="Separador de milhares 2 4 4 2 4 2" xfId="16666"/>
    <cellStyle name="Separador de milhares 2 4 4 2 4 2 2" xfId="51791"/>
    <cellStyle name="Separador de milhares 2 4 4 2 4 3" xfId="24757"/>
    <cellStyle name="Separador de milhares 2 4 4 2 4 4" xfId="32885"/>
    <cellStyle name="Separador de milhares 2 4 4 2 4 5" xfId="41026"/>
    <cellStyle name="Separador de milhares 2 4 4 2 4 6" xfId="59897"/>
    <cellStyle name="Separador de milhares 2 4 4 2 5" xfId="8603"/>
    <cellStyle name="Separador de milhares 2 4 4 2 5 2" xfId="12212"/>
    <cellStyle name="Separador de milhares 2 4 4 2 5 2 2" xfId="47337"/>
    <cellStyle name="Separador de milhares 2 4 4 2 5 3" xfId="19897"/>
    <cellStyle name="Separador de milhares 2 4 4 2 5 4" xfId="28025"/>
    <cellStyle name="Separador de milhares 2 4 4 2 5 5" xfId="36166"/>
    <cellStyle name="Separador de milhares 2 4 4 2 5 6" xfId="59898"/>
    <cellStyle name="Separador de milhares 2 4 4 2 6" xfId="10682"/>
    <cellStyle name="Separador de milhares 2 4 4 2 6 2" xfId="45835"/>
    <cellStyle name="Separador de milhares 2 4 4 2 7" xfId="18261"/>
    <cellStyle name="Separador de milhares 2 4 4 2 8" xfId="26389"/>
    <cellStyle name="Separador de milhares 2 4 4 2 9" xfId="34530"/>
    <cellStyle name="Separador de milhares 2 4 4 3" xfId="8604"/>
    <cellStyle name="Separador de milhares 2 4 4 3 2" xfId="12953"/>
    <cellStyle name="Separador de milhares 2 4 4 3 2 2" xfId="48078"/>
    <cellStyle name="Separador de milhares 2 4 4 3 3" xfId="20704"/>
    <cellStyle name="Separador de milhares 2 4 4 3 4" xfId="28832"/>
    <cellStyle name="Separador de milhares 2 4 4 3 5" xfId="36973"/>
    <cellStyle name="Separador de milhares 2 4 4 3 6" xfId="59899"/>
    <cellStyle name="Separador de milhares 2 4 4 4" xfId="8605"/>
    <cellStyle name="Separador de milhares 2 4 4 4 2" xfId="14431"/>
    <cellStyle name="Separador de milhares 2 4 4 4 2 2" xfId="49556"/>
    <cellStyle name="Separador de milhares 2 4 4 4 3" xfId="22324"/>
    <cellStyle name="Separador de milhares 2 4 4 4 4" xfId="30452"/>
    <cellStyle name="Separador de milhares 2 4 4 4 5" xfId="38593"/>
    <cellStyle name="Separador de milhares 2 4 4 4 6" xfId="59900"/>
    <cellStyle name="Separador de milhares 2 4 4 5" xfId="8606"/>
    <cellStyle name="Separador de milhares 2 4 4 5 2" xfId="15923"/>
    <cellStyle name="Separador de milhares 2 4 4 5 2 2" xfId="51048"/>
    <cellStyle name="Separador de milhares 2 4 4 5 3" xfId="23948"/>
    <cellStyle name="Separador de milhares 2 4 4 5 4" xfId="32076"/>
    <cellStyle name="Separador de milhares 2 4 4 5 5" xfId="40217"/>
    <cellStyle name="Separador de milhares 2 4 4 5 6" xfId="59901"/>
    <cellStyle name="Separador de milhares 2 4 4 6" xfId="8607"/>
    <cellStyle name="Separador de milhares 2 4 4 6 2" xfId="11455"/>
    <cellStyle name="Separador de milhares 2 4 4 6 2 2" xfId="46592"/>
    <cellStyle name="Separador de milhares 2 4 4 6 3" xfId="19088"/>
    <cellStyle name="Separador de milhares 2 4 4 6 4" xfId="27216"/>
    <cellStyle name="Separador de milhares 2 4 4 6 5" xfId="35357"/>
    <cellStyle name="Separador de milhares 2 4 4 6 6" xfId="59902"/>
    <cellStyle name="Separador de milhares 2 4 4 7" xfId="9911"/>
    <cellStyle name="Separador de milhares 2 4 4 7 2" xfId="45100"/>
    <cellStyle name="Separador de milhares 2 4 4 8" xfId="17452"/>
    <cellStyle name="Separador de milhares 2 4 4 9" xfId="25580"/>
    <cellStyle name="Separador de milhares 2 4 5" xfId="8608"/>
    <cellStyle name="Separador de milhares 2 4 5 10" xfId="59903"/>
    <cellStyle name="Separador de milhares 2 4 5 2" xfId="8609"/>
    <cellStyle name="Separador de milhares 2 4 5 2 2" xfId="13416"/>
    <cellStyle name="Separador de milhares 2 4 5 2 2 2" xfId="48541"/>
    <cellStyle name="Separador de milhares 2 4 5 2 3" xfId="21214"/>
    <cellStyle name="Separador de milhares 2 4 5 2 4" xfId="29342"/>
    <cellStyle name="Separador de milhares 2 4 5 2 5" xfId="37483"/>
    <cellStyle name="Separador de milhares 2 4 5 2 6" xfId="59904"/>
    <cellStyle name="Separador de milhares 2 4 5 3" xfId="8610"/>
    <cellStyle name="Separador de milhares 2 4 5 3 2" xfId="14899"/>
    <cellStyle name="Separador de milhares 2 4 5 3 2 2" xfId="50024"/>
    <cellStyle name="Separador de milhares 2 4 5 3 3" xfId="22834"/>
    <cellStyle name="Separador de milhares 2 4 5 3 4" xfId="30962"/>
    <cellStyle name="Separador de milhares 2 4 5 3 5" xfId="39103"/>
    <cellStyle name="Separador de milhares 2 4 5 3 6" xfId="59905"/>
    <cellStyle name="Separador de milhares 2 4 5 4" xfId="8611"/>
    <cellStyle name="Separador de milhares 2 4 5 4 2" xfId="16391"/>
    <cellStyle name="Separador de milhares 2 4 5 4 2 2" xfId="51516"/>
    <cellStyle name="Separador de milhares 2 4 5 4 3" xfId="24458"/>
    <cellStyle name="Separador de milhares 2 4 5 4 4" xfId="32586"/>
    <cellStyle name="Separador de milhares 2 4 5 4 5" xfId="40727"/>
    <cellStyle name="Separador de milhares 2 4 5 4 6" xfId="59906"/>
    <cellStyle name="Separador de milhares 2 4 5 5" xfId="8612"/>
    <cellStyle name="Separador de milhares 2 4 5 5 2" xfId="11961"/>
    <cellStyle name="Separador de milhares 2 4 5 5 2 2" xfId="47093"/>
    <cellStyle name="Separador de milhares 2 4 5 5 3" xfId="19635"/>
    <cellStyle name="Separador de milhares 2 4 5 5 4" xfId="27763"/>
    <cellStyle name="Separador de milhares 2 4 5 5 5" xfId="35904"/>
    <cellStyle name="Separador de milhares 2 4 5 5 6" xfId="59907"/>
    <cellStyle name="Separador de milhares 2 4 5 6" xfId="10407"/>
    <cellStyle name="Separador de milhares 2 4 5 6 2" xfId="45560"/>
    <cellStyle name="Separador de milhares 2 4 5 7" xfId="17962"/>
    <cellStyle name="Separador de milhares 2 4 5 8" xfId="26090"/>
    <cellStyle name="Separador de milhares 2 4 5 9" xfId="34231"/>
    <cellStyle name="Separador de milhares 2 4 6" xfId="8613"/>
    <cellStyle name="Separador de milhares 2 4 6 2" xfId="12678"/>
    <cellStyle name="Separador de milhares 2 4 6 2 2" xfId="47803"/>
    <cellStyle name="Separador de milhares 2 4 6 3" xfId="20405"/>
    <cellStyle name="Separador de milhares 2 4 6 4" xfId="28533"/>
    <cellStyle name="Separador de milhares 2 4 6 5" xfId="36674"/>
    <cellStyle name="Separador de milhares 2 4 6 6" xfId="59908"/>
    <cellStyle name="Separador de milhares 2 4 7" xfId="8614"/>
    <cellStyle name="Separador de milhares 2 4 7 2" xfId="14156"/>
    <cellStyle name="Separador de milhares 2 4 7 2 2" xfId="49281"/>
    <cellStyle name="Separador de milhares 2 4 7 3" xfId="22025"/>
    <cellStyle name="Separador de milhares 2 4 7 4" xfId="30153"/>
    <cellStyle name="Separador de milhares 2 4 7 5" xfId="38294"/>
    <cellStyle name="Separador de milhares 2 4 7 6" xfId="59909"/>
    <cellStyle name="Separador de milhares 2 4 8" xfId="8615"/>
    <cellStyle name="Separador de milhares 2 4 8 2" xfId="15648"/>
    <cellStyle name="Separador de milhares 2 4 8 2 2" xfId="50773"/>
    <cellStyle name="Separador de milhares 2 4 8 3" xfId="23649"/>
    <cellStyle name="Separador de milhares 2 4 8 4" xfId="31777"/>
    <cellStyle name="Separador de milhares 2 4 8 5" xfId="39918"/>
    <cellStyle name="Separador de milhares 2 4 8 6" xfId="59910"/>
    <cellStyle name="Separador de milhares 2 4 9" xfId="8616"/>
    <cellStyle name="Separador de milhares 2 4 9 2" xfId="11188"/>
    <cellStyle name="Separador de milhares 2 4 9 2 2" xfId="46327"/>
    <cellStyle name="Separador de milhares 2 4 9 3" xfId="18801"/>
    <cellStyle name="Separador de milhares 2 4 9 4" xfId="26929"/>
    <cellStyle name="Separador de milhares 2 4 9 5" xfId="35070"/>
    <cellStyle name="Separador de milhares 2 4 9 6" xfId="59911"/>
    <cellStyle name="Separador de milhares 2 5" xfId="377"/>
    <cellStyle name="Separador de milhares 2 5 10" xfId="8618"/>
    <cellStyle name="Separador de milhares 2 5 10 2" xfId="14169"/>
    <cellStyle name="Separador de milhares 2 5 10 2 2" xfId="49294"/>
    <cellStyle name="Separador de milhares 2 5 10 3" xfId="22038"/>
    <cellStyle name="Separador de milhares 2 5 10 4" xfId="30166"/>
    <cellStyle name="Separador de milhares 2 5 10 5" xfId="38307"/>
    <cellStyle name="Separador de milhares 2 5 10 6" xfId="59913"/>
    <cellStyle name="Separador de milhares 2 5 11" xfId="8619"/>
    <cellStyle name="Separador de milhares 2 5 11 2" xfId="15661"/>
    <cellStyle name="Separador de milhares 2 5 11 2 2" xfId="50786"/>
    <cellStyle name="Separador de milhares 2 5 11 3" xfId="23662"/>
    <cellStyle name="Separador de milhares 2 5 11 4" xfId="31790"/>
    <cellStyle name="Separador de milhares 2 5 11 5" xfId="39931"/>
    <cellStyle name="Separador de milhares 2 5 11 6" xfId="59914"/>
    <cellStyle name="Separador de milhares 2 5 12" xfId="8620"/>
    <cellStyle name="Separador de milhares 2 5 12 2" xfId="11201"/>
    <cellStyle name="Separador de milhares 2 5 12 2 2" xfId="46340"/>
    <cellStyle name="Separador de milhares 2 5 12 3" xfId="18814"/>
    <cellStyle name="Separador de milhares 2 5 12 4" xfId="26942"/>
    <cellStyle name="Separador de milhares 2 5 12 5" xfId="35083"/>
    <cellStyle name="Separador de milhares 2 5 12 6" xfId="59915"/>
    <cellStyle name="Separador de milhares 2 5 13" xfId="8617"/>
    <cellStyle name="Separador de milhares 2 5 14" xfId="857"/>
    <cellStyle name="Separador de milhares 2 5 14 2" xfId="41903"/>
    <cellStyle name="Separador de milhares 2 5 15" xfId="17166"/>
    <cellStyle name="Separador de milhares 2 5 16" xfId="25294"/>
    <cellStyle name="Separador de milhares 2 5 17" xfId="33422"/>
    <cellStyle name="Separador de milhares 2 5 18" xfId="59912"/>
    <cellStyle name="Separador de milhares 2 5 2" xfId="8621"/>
    <cellStyle name="Separador de milhares 2 5 2 10" xfId="17212"/>
    <cellStyle name="Separador de milhares 2 5 2 11" xfId="25340"/>
    <cellStyle name="Separador de milhares 2 5 2 12" xfId="33468"/>
    <cellStyle name="Separador de milhares 2 5 2 13" xfId="59916"/>
    <cellStyle name="Separador de milhares 2 5 2 2" xfId="8622"/>
    <cellStyle name="Separador de milhares 2 5 2 2 10" xfId="33780"/>
    <cellStyle name="Separador de milhares 2 5 2 2 11" xfId="59917"/>
    <cellStyle name="Separador de milhares 2 5 2 2 2" xfId="8623"/>
    <cellStyle name="Separador de milhares 2 5 2 2 2 10" xfId="59918"/>
    <cellStyle name="Separador de milhares 2 5 2 2 2 2" xfId="8624"/>
    <cellStyle name="Separador de milhares 2 5 2 2 2 2 2" xfId="13745"/>
    <cellStyle name="Separador de milhares 2 5 2 2 2 2 2 2" xfId="48870"/>
    <cellStyle name="Separador de milhares 2 5 2 2 2 2 3" xfId="21572"/>
    <cellStyle name="Separador de milhares 2 5 2 2 2 2 4" xfId="29700"/>
    <cellStyle name="Separador de milhares 2 5 2 2 2 2 5" xfId="37841"/>
    <cellStyle name="Separador de milhares 2 5 2 2 2 2 6" xfId="59919"/>
    <cellStyle name="Separador de milhares 2 5 2 2 2 3" xfId="8625"/>
    <cellStyle name="Separador de milhares 2 5 2 2 2 3 2" xfId="15233"/>
    <cellStyle name="Separador de milhares 2 5 2 2 2 3 2 2" xfId="50358"/>
    <cellStyle name="Separador de milhares 2 5 2 2 2 3 3" xfId="23192"/>
    <cellStyle name="Separador de milhares 2 5 2 2 2 3 4" xfId="31320"/>
    <cellStyle name="Separador de milhares 2 5 2 2 2 3 5" xfId="39461"/>
    <cellStyle name="Separador de milhares 2 5 2 2 2 3 6" xfId="59920"/>
    <cellStyle name="Separador de milhares 2 5 2 2 2 4" xfId="8626"/>
    <cellStyle name="Separador de milhares 2 5 2 2 2 4 2" xfId="16725"/>
    <cellStyle name="Separador de milhares 2 5 2 2 2 4 2 2" xfId="51850"/>
    <cellStyle name="Separador de milhares 2 5 2 2 2 4 3" xfId="24816"/>
    <cellStyle name="Separador de milhares 2 5 2 2 2 4 4" xfId="32944"/>
    <cellStyle name="Separador de milhares 2 5 2 2 2 4 5" xfId="41085"/>
    <cellStyle name="Separador de milhares 2 5 2 2 2 4 6" xfId="59921"/>
    <cellStyle name="Separador de milhares 2 5 2 2 2 5" xfId="8627"/>
    <cellStyle name="Separador de milhares 2 5 2 2 2 5 2" xfId="12271"/>
    <cellStyle name="Separador de milhares 2 5 2 2 2 5 2 2" xfId="47396"/>
    <cellStyle name="Separador de milhares 2 5 2 2 2 5 3" xfId="19956"/>
    <cellStyle name="Separador de milhares 2 5 2 2 2 5 4" xfId="28084"/>
    <cellStyle name="Separador de milhares 2 5 2 2 2 5 5" xfId="36225"/>
    <cellStyle name="Separador de milhares 2 5 2 2 2 5 6" xfId="59922"/>
    <cellStyle name="Separador de milhares 2 5 2 2 2 6" xfId="10741"/>
    <cellStyle name="Separador de milhares 2 5 2 2 2 6 2" xfId="45894"/>
    <cellStyle name="Separador de milhares 2 5 2 2 2 7" xfId="18320"/>
    <cellStyle name="Separador de milhares 2 5 2 2 2 8" xfId="26448"/>
    <cellStyle name="Separador de milhares 2 5 2 2 2 9" xfId="34589"/>
    <cellStyle name="Separador de milhares 2 5 2 2 3" xfId="8628"/>
    <cellStyle name="Separador de milhares 2 5 2 2 3 2" xfId="13012"/>
    <cellStyle name="Separador de milhares 2 5 2 2 3 2 2" xfId="48137"/>
    <cellStyle name="Separador de milhares 2 5 2 2 3 3" xfId="20763"/>
    <cellStyle name="Separador de milhares 2 5 2 2 3 4" xfId="28891"/>
    <cellStyle name="Separador de milhares 2 5 2 2 3 5" xfId="37032"/>
    <cellStyle name="Separador de milhares 2 5 2 2 3 6" xfId="59923"/>
    <cellStyle name="Separador de milhares 2 5 2 2 4" xfId="8629"/>
    <cellStyle name="Separador de milhares 2 5 2 2 4 2" xfId="14490"/>
    <cellStyle name="Separador de milhares 2 5 2 2 4 2 2" xfId="49615"/>
    <cellStyle name="Separador de milhares 2 5 2 2 4 3" xfId="22383"/>
    <cellStyle name="Separador de milhares 2 5 2 2 4 4" xfId="30511"/>
    <cellStyle name="Separador de milhares 2 5 2 2 4 5" xfId="38652"/>
    <cellStyle name="Separador de milhares 2 5 2 2 4 6" xfId="59924"/>
    <cellStyle name="Separador de milhares 2 5 2 2 5" xfId="8630"/>
    <cellStyle name="Separador de milhares 2 5 2 2 5 2" xfId="15982"/>
    <cellStyle name="Separador de milhares 2 5 2 2 5 2 2" xfId="51107"/>
    <cellStyle name="Separador de milhares 2 5 2 2 5 3" xfId="24007"/>
    <cellStyle name="Separador de milhares 2 5 2 2 5 4" xfId="32135"/>
    <cellStyle name="Separador de milhares 2 5 2 2 5 5" xfId="40276"/>
    <cellStyle name="Separador de milhares 2 5 2 2 5 6" xfId="59925"/>
    <cellStyle name="Separador de milhares 2 5 2 2 6" xfId="8631"/>
    <cellStyle name="Separador de milhares 2 5 2 2 6 2" xfId="11514"/>
    <cellStyle name="Separador de milhares 2 5 2 2 6 2 2" xfId="46651"/>
    <cellStyle name="Separador de milhares 2 5 2 2 6 3" xfId="19147"/>
    <cellStyle name="Separador de milhares 2 5 2 2 6 4" xfId="27275"/>
    <cellStyle name="Separador de milhares 2 5 2 2 6 5" xfId="35416"/>
    <cellStyle name="Separador de milhares 2 5 2 2 6 6" xfId="59926"/>
    <cellStyle name="Separador de milhares 2 5 2 2 7" xfId="9970"/>
    <cellStyle name="Separador de milhares 2 5 2 2 7 2" xfId="45159"/>
    <cellStyle name="Separador de milhares 2 5 2 2 8" xfId="17511"/>
    <cellStyle name="Separador de milhares 2 5 2 2 9" xfId="25639"/>
    <cellStyle name="Separador de milhares 2 5 2 3" xfId="8632"/>
    <cellStyle name="Separador de milhares 2 5 2 3 10" xfId="59927"/>
    <cellStyle name="Separador de milhares 2 5 2 3 2" xfId="8633"/>
    <cellStyle name="Separador de milhares 2 5 2 3 2 2" xfId="13475"/>
    <cellStyle name="Separador de milhares 2 5 2 3 2 2 2" xfId="48600"/>
    <cellStyle name="Separador de milhares 2 5 2 3 2 3" xfId="21273"/>
    <cellStyle name="Separador de milhares 2 5 2 3 2 4" xfId="29401"/>
    <cellStyle name="Separador de milhares 2 5 2 3 2 5" xfId="37542"/>
    <cellStyle name="Separador de milhares 2 5 2 3 2 6" xfId="59928"/>
    <cellStyle name="Separador de milhares 2 5 2 3 3" xfId="8634"/>
    <cellStyle name="Separador de milhares 2 5 2 3 3 2" xfId="14958"/>
    <cellStyle name="Separador de milhares 2 5 2 3 3 2 2" xfId="50083"/>
    <cellStyle name="Separador de milhares 2 5 2 3 3 3" xfId="22893"/>
    <cellStyle name="Separador de milhares 2 5 2 3 3 4" xfId="31021"/>
    <cellStyle name="Separador de milhares 2 5 2 3 3 5" xfId="39162"/>
    <cellStyle name="Separador de milhares 2 5 2 3 3 6" xfId="59929"/>
    <cellStyle name="Separador de milhares 2 5 2 3 4" xfId="8635"/>
    <cellStyle name="Separador de milhares 2 5 2 3 4 2" xfId="16450"/>
    <cellStyle name="Separador de milhares 2 5 2 3 4 2 2" xfId="51575"/>
    <cellStyle name="Separador de milhares 2 5 2 3 4 3" xfId="24517"/>
    <cellStyle name="Separador de milhares 2 5 2 3 4 4" xfId="32645"/>
    <cellStyle name="Separador de milhares 2 5 2 3 4 5" xfId="40786"/>
    <cellStyle name="Separador de milhares 2 5 2 3 4 6" xfId="59930"/>
    <cellStyle name="Separador de milhares 2 5 2 3 5" xfId="8636"/>
    <cellStyle name="Separador de milhares 2 5 2 3 5 2" xfId="12021"/>
    <cellStyle name="Separador de milhares 2 5 2 3 5 2 2" xfId="47152"/>
    <cellStyle name="Separador de milhares 2 5 2 3 5 3" xfId="19694"/>
    <cellStyle name="Separador de milhares 2 5 2 3 5 4" xfId="27822"/>
    <cellStyle name="Separador de milhares 2 5 2 3 5 5" xfId="35963"/>
    <cellStyle name="Separador de milhares 2 5 2 3 5 6" xfId="59931"/>
    <cellStyle name="Separador de milhares 2 5 2 3 6" xfId="10466"/>
    <cellStyle name="Separador de milhares 2 5 2 3 6 2" xfId="45619"/>
    <cellStyle name="Separador de milhares 2 5 2 3 7" xfId="18021"/>
    <cellStyle name="Separador de milhares 2 5 2 3 8" xfId="26149"/>
    <cellStyle name="Separador de milhares 2 5 2 3 9" xfId="34290"/>
    <cellStyle name="Separador de milhares 2 5 2 4" xfId="8637"/>
    <cellStyle name="Separador de milhares 2 5 2 4 2" xfId="12737"/>
    <cellStyle name="Separador de milhares 2 5 2 4 2 2" xfId="47862"/>
    <cellStyle name="Separador de milhares 2 5 2 4 3" xfId="20464"/>
    <cellStyle name="Separador de milhares 2 5 2 4 4" xfId="28592"/>
    <cellStyle name="Separador de milhares 2 5 2 4 5" xfId="36733"/>
    <cellStyle name="Separador de milhares 2 5 2 4 6" xfId="59932"/>
    <cellStyle name="Separador de milhares 2 5 2 5" xfId="8638"/>
    <cellStyle name="Separador de milhares 2 5 2 5 2" xfId="14215"/>
    <cellStyle name="Separador de milhares 2 5 2 5 2 2" xfId="49340"/>
    <cellStyle name="Separador de milhares 2 5 2 5 3" xfId="22084"/>
    <cellStyle name="Separador de milhares 2 5 2 5 4" xfId="30212"/>
    <cellStyle name="Separador de milhares 2 5 2 5 5" xfId="38353"/>
    <cellStyle name="Separador de milhares 2 5 2 5 6" xfId="59933"/>
    <cellStyle name="Separador de milhares 2 5 2 6" xfId="8639"/>
    <cellStyle name="Separador de milhares 2 5 2 6 2" xfId="15707"/>
    <cellStyle name="Separador de milhares 2 5 2 6 2 2" xfId="50832"/>
    <cellStyle name="Separador de milhares 2 5 2 6 3" xfId="23708"/>
    <cellStyle name="Separador de milhares 2 5 2 6 4" xfId="31836"/>
    <cellStyle name="Separador de milhares 2 5 2 6 5" xfId="39977"/>
    <cellStyle name="Separador de milhares 2 5 2 6 6" xfId="59934"/>
    <cellStyle name="Separador de milhares 2 5 2 7" xfId="8640"/>
    <cellStyle name="Separador de milhares 2 5 2 7 2" xfId="11247"/>
    <cellStyle name="Separador de milhares 2 5 2 7 2 2" xfId="46386"/>
    <cellStyle name="Separador de milhares 2 5 2 7 3" xfId="18860"/>
    <cellStyle name="Separador de milhares 2 5 2 7 4" xfId="26988"/>
    <cellStyle name="Separador de milhares 2 5 2 7 5" xfId="35129"/>
    <cellStyle name="Separador de milhares 2 5 2 7 6" xfId="59935"/>
    <cellStyle name="Separador de milhares 2 5 2 8" xfId="8641"/>
    <cellStyle name="Separador de milhares 2 5 2 9" xfId="9603"/>
    <cellStyle name="Separador de milhares 2 5 2 9 2" xfId="44885"/>
    <cellStyle name="Separador de milhares 2 5 3" xfId="8642"/>
    <cellStyle name="Separador de milhares 2 5 3 10" xfId="33702"/>
    <cellStyle name="Separador de milhares 2 5 3 11" xfId="59936"/>
    <cellStyle name="Separador de milhares 2 5 3 2" xfId="8643"/>
    <cellStyle name="Separador de milhares 2 5 3 2 10" xfId="59937"/>
    <cellStyle name="Separador de milhares 2 5 3 2 2" xfId="8644"/>
    <cellStyle name="Separador de milhares 2 5 3 2 2 2" xfId="13667"/>
    <cellStyle name="Separador de milhares 2 5 3 2 2 2 2" xfId="48792"/>
    <cellStyle name="Separador de milhares 2 5 3 2 2 3" xfId="21494"/>
    <cellStyle name="Separador de milhares 2 5 3 2 2 4" xfId="29622"/>
    <cellStyle name="Separador de milhares 2 5 3 2 2 5" xfId="37763"/>
    <cellStyle name="Separador de milhares 2 5 3 2 2 6" xfId="59938"/>
    <cellStyle name="Separador de milhares 2 5 3 2 3" xfId="8645"/>
    <cellStyle name="Separador de milhares 2 5 3 2 3 2" xfId="15155"/>
    <cellStyle name="Separador de milhares 2 5 3 2 3 2 2" xfId="50280"/>
    <cellStyle name="Separador de milhares 2 5 3 2 3 3" xfId="23114"/>
    <cellStyle name="Separador de milhares 2 5 3 2 3 4" xfId="31242"/>
    <cellStyle name="Separador de milhares 2 5 3 2 3 5" xfId="39383"/>
    <cellStyle name="Separador de milhares 2 5 3 2 3 6" xfId="59939"/>
    <cellStyle name="Separador de milhares 2 5 3 2 4" xfId="8646"/>
    <cellStyle name="Separador de milhares 2 5 3 2 4 2" xfId="16647"/>
    <cellStyle name="Separador de milhares 2 5 3 2 4 2 2" xfId="51772"/>
    <cellStyle name="Separador de milhares 2 5 3 2 4 3" xfId="24738"/>
    <cellStyle name="Separador de milhares 2 5 3 2 4 4" xfId="32866"/>
    <cellStyle name="Separador de milhares 2 5 3 2 4 5" xfId="41007"/>
    <cellStyle name="Separador de milhares 2 5 3 2 4 6" xfId="59940"/>
    <cellStyle name="Separador de milhares 2 5 3 2 5" xfId="8647"/>
    <cellStyle name="Separador de milhares 2 5 3 2 5 2" xfId="12193"/>
    <cellStyle name="Separador de milhares 2 5 3 2 5 2 2" xfId="47318"/>
    <cellStyle name="Separador de milhares 2 5 3 2 5 3" xfId="19878"/>
    <cellStyle name="Separador de milhares 2 5 3 2 5 4" xfId="28006"/>
    <cellStyle name="Separador de milhares 2 5 3 2 5 5" xfId="36147"/>
    <cellStyle name="Separador de milhares 2 5 3 2 5 6" xfId="59941"/>
    <cellStyle name="Separador de milhares 2 5 3 2 6" xfId="10663"/>
    <cellStyle name="Separador de milhares 2 5 3 2 6 2" xfId="45816"/>
    <cellStyle name="Separador de milhares 2 5 3 2 7" xfId="18242"/>
    <cellStyle name="Separador de milhares 2 5 3 2 8" xfId="26370"/>
    <cellStyle name="Separador de milhares 2 5 3 2 9" xfId="34511"/>
    <cellStyle name="Separador de milhares 2 5 3 3" xfId="8648"/>
    <cellStyle name="Separador de milhares 2 5 3 3 2" xfId="12934"/>
    <cellStyle name="Separador de milhares 2 5 3 3 2 2" xfId="48059"/>
    <cellStyle name="Separador de milhares 2 5 3 3 3" xfId="20685"/>
    <cellStyle name="Separador de milhares 2 5 3 3 4" xfId="28813"/>
    <cellStyle name="Separador de milhares 2 5 3 3 5" xfId="36954"/>
    <cellStyle name="Separador de milhares 2 5 3 3 6" xfId="59942"/>
    <cellStyle name="Separador de milhares 2 5 3 4" xfId="8649"/>
    <cellStyle name="Separador de milhares 2 5 3 4 2" xfId="14412"/>
    <cellStyle name="Separador de milhares 2 5 3 4 2 2" xfId="49537"/>
    <cellStyle name="Separador de milhares 2 5 3 4 3" xfId="22305"/>
    <cellStyle name="Separador de milhares 2 5 3 4 4" xfId="30433"/>
    <cellStyle name="Separador de milhares 2 5 3 4 5" xfId="38574"/>
    <cellStyle name="Separador de milhares 2 5 3 4 6" xfId="59943"/>
    <cellStyle name="Separador de milhares 2 5 3 5" xfId="8650"/>
    <cellStyle name="Separador de milhares 2 5 3 5 2" xfId="15904"/>
    <cellStyle name="Separador de milhares 2 5 3 5 2 2" xfId="51029"/>
    <cellStyle name="Separador de milhares 2 5 3 5 3" xfId="23929"/>
    <cellStyle name="Separador de milhares 2 5 3 5 4" xfId="32057"/>
    <cellStyle name="Separador de milhares 2 5 3 5 5" xfId="40198"/>
    <cellStyle name="Separador de milhares 2 5 3 5 6" xfId="59944"/>
    <cellStyle name="Separador de milhares 2 5 3 6" xfId="8651"/>
    <cellStyle name="Separador de milhares 2 5 3 6 2" xfId="11436"/>
    <cellStyle name="Separador de milhares 2 5 3 6 2 2" xfId="46573"/>
    <cellStyle name="Separador de milhares 2 5 3 6 3" xfId="19069"/>
    <cellStyle name="Separador de milhares 2 5 3 6 4" xfId="27197"/>
    <cellStyle name="Separador de milhares 2 5 3 6 5" xfId="35338"/>
    <cellStyle name="Separador de milhares 2 5 3 6 6" xfId="59945"/>
    <cellStyle name="Separador de milhares 2 5 3 7" xfId="9874"/>
    <cellStyle name="Separador de milhares 2 5 3 7 2" xfId="45081"/>
    <cellStyle name="Separador de milhares 2 5 3 8" xfId="17433"/>
    <cellStyle name="Separador de milhares 2 5 3 9" xfId="25561"/>
    <cellStyle name="Separador de milhares 2 5 4" xfId="8652"/>
    <cellStyle name="Separador de milhares 2 5 4 10" xfId="33734"/>
    <cellStyle name="Separador de milhares 2 5 4 11" xfId="59946"/>
    <cellStyle name="Separador de milhares 2 5 4 2" xfId="8653"/>
    <cellStyle name="Separador de milhares 2 5 4 2 10" xfId="59947"/>
    <cellStyle name="Separador de milhares 2 5 4 2 2" xfId="8654"/>
    <cellStyle name="Separador de milhares 2 5 4 2 2 2" xfId="13699"/>
    <cellStyle name="Separador de milhares 2 5 4 2 2 2 2" xfId="48824"/>
    <cellStyle name="Separador de milhares 2 5 4 2 2 3" xfId="21526"/>
    <cellStyle name="Separador de milhares 2 5 4 2 2 4" xfId="29654"/>
    <cellStyle name="Separador de milhares 2 5 4 2 2 5" xfId="37795"/>
    <cellStyle name="Separador de milhares 2 5 4 2 2 6" xfId="59948"/>
    <cellStyle name="Separador de milhares 2 5 4 2 3" xfId="8655"/>
    <cellStyle name="Separador de milhares 2 5 4 2 3 2" xfId="15187"/>
    <cellStyle name="Separador de milhares 2 5 4 2 3 2 2" xfId="50312"/>
    <cellStyle name="Separador de milhares 2 5 4 2 3 3" xfId="23146"/>
    <cellStyle name="Separador de milhares 2 5 4 2 3 4" xfId="31274"/>
    <cellStyle name="Separador de milhares 2 5 4 2 3 5" xfId="39415"/>
    <cellStyle name="Separador de milhares 2 5 4 2 3 6" xfId="59949"/>
    <cellStyle name="Separador de milhares 2 5 4 2 4" xfId="8656"/>
    <cellStyle name="Separador de milhares 2 5 4 2 4 2" xfId="16679"/>
    <cellStyle name="Separador de milhares 2 5 4 2 4 2 2" xfId="51804"/>
    <cellStyle name="Separador de milhares 2 5 4 2 4 3" xfId="24770"/>
    <cellStyle name="Separador de milhares 2 5 4 2 4 4" xfId="32898"/>
    <cellStyle name="Separador de milhares 2 5 4 2 4 5" xfId="41039"/>
    <cellStyle name="Separador de milhares 2 5 4 2 4 6" xfId="59950"/>
    <cellStyle name="Separador de milhares 2 5 4 2 5" xfId="8657"/>
    <cellStyle name="Separador de milhares 2 5 4 2 5 2" xfId="12225"/>
    <cellStyle name="Separador de milhares 2 5 4 2 5 2 2" xfId="47350"/>
    <cellStyle name="Separador de milhares 2 5 4 2 5 3" xfId="19910"/>
    <cellStyle name="Separador de milhares 2 5 4 2 5 4" xfId="28038"/>
    <cellStyle name="Separador de milhares 2 5 4 2 5 5" xfId="36179"/>
    <cellStyle name="Separador de milhares 2 5 4 2 5 6" xfId="59951"/>
    <cellStyle name="Separador de milhares 2 5 4 2 6" xfId="10695"/>
    <cellStyle name="Separador de milhares 2 5 4 2 6 2" xfId="45848"/>
    <cellStyle name="Separador de milhares 2 5 4 2 7" xfId="18274"/>
    <cellStyle name="Separador de milhares 2 5 4 2 8" xfId="26402"/>
    <cellStyle name="Separador de milhares 2 5 4 2 9" xfId="34543"/>
    <cellStyle name="Separador de milhares 2 5 4 3" xfId="8658"/>
    <cellStyle name="Separador de milhares 2 5 4 3 2" xfId="12966"/>
    <cellStyle name="Separador de milhares 2 5 4 3 2 2" xfId="48091"/>
    <cellStyle name="Separador de milhares 2 5 4 3 3" xfId="20717"/>
    <cellStyle name="Separador de milhares 2 5 4 3 4" xfId="28845"/>
    <cellStyle name="Separador de milhares 2 5 4 3 5" xfId="36986"/>
    <cellStyle name="Separador de milhares 2 5 4 3 6" xfId="59952"/>
    <cellStyle name="Separador de milhares 2 5 4 4" xfId="8659"/>
    <cellStyle name="Separador de milhares 2 5 4 4 2" xfId="14444"/>
    <cellStyle name="Separador de milhares 2 5 4 4 2 2" xfId="49569"/>
    <cellStyle name="Separador de milhares 2 5 4 4 3" xfId="22337"/>
    <cellStyle name="Separador de milhares 2 5 4 4 4" xfId="30465"/>
    <cellStyle name="Separador de milhares 2 5 4 4 5" xfId="38606"/>
    <cellStyle name="Separador de milhares 2 5 4 4 6" xfId="59953"/>
    <cellStyle name="Separador de milhares 2 5 4 5" xfId="8660"/>
    <cellStyle name="Separador de milhares 2 5 4 5 2" xfId="15936"/>
    <cellStyle name="Separador de milhares 2 5 4 5 2 2" xfId="51061"/>
    <cellStyle name="Separador de milhares 2 5 4 5 3" xfId="23961"/>
    <cellStyle name="Separador de milhares 2 5 4 5 4" xfId="32089"/>
    <cellStyle name="Separador de milhares 2 5 4 5 5" xfId="40230"/>
    <cellStyle name="Separador de milhares 2 5 4 5 6" xfId="59954"/>
    <cellStyle name="Separador de milhares 2 5 4 6" xfId="8661"/>
    <cellStyle name="Separador de milhares 2 5 4 6 2" xfId="11468"/>
    <cellStyle name="Separador de milhares 2 5 4 6 2 2" xfId="46605"/>
    <cellStyle name="Separador de milhares 2 5 4 6 3" xfId="19101"/>
    <cellStyle name="Separador de milhares 2 5 4 6 4" xfId="27229"/>
    <cellStyle name="Separador de milhares 2 5 4 6 5" xfId="35370"/>
    <cellStyle name="Separador de milhares 2 5 4 6 6" xfId="59955"/>
    <cellStyle name="Separador de milhares 2 5 4 7" xfId="9924"/>
    <cellStyle name="Separador de milhares 2 5 4 7 2" xfId="45113"/>
    <cellStyle name="Separador de milhares 2 5 4 8" xfId="17465"/>
    <cellStyle name="Separador de milhares 2 5 4 9" xfId="25593"/>
    <cellStyle name="Separador de milhares 2 5 5" xfId="8662"/>
    <cellStyle name="Separador de milhares 2 5 5 10" xfId="34078"/>
    <cellStyle name="Separador de milhares 2 5 5 11" xfId="59956"/>
    <cellStyle name="Separador de milhares 2 5 5 2" xfId="8663"/>
    <cellStyle name="Separador de milhares 2 5 5 2 10" xfId="59957"/>
    <cellStyle name="Separador de milhares 2 5 5 2 2" xfId="8664"/>
    <cellStyle name="Separador de milhares 2 5 5 2 2 2" xfId="14013"/>
    <cellStyle name="Separador de milhares 2 5 5 2 2 2 2" xfId="49138"/>
    <cellStyle name="Separador de milhares 2 5 5 2 2 3" xfId="21870"/>
    <cellStyle name="Separador de milhares 2 5 5 2 2 4" xfId="29998"/>
    <cellStyle name="Separador de milhares 2 5 5 2 2 5" xfId="38139"/>
    <cellStyle name="Separador de milhares 2 5 5 2 2 6" xfId="59958"/>
    <cellStyle name="Separador de milhares 2 5 5 2 3" xfId="8665"/>
    <cellStyle name="Separador de milhares 2 5 5 2 3 2" xfId="15501"/>
    <cellStyle name="Separador de milhares 2 5 5 2 3 2 2" xfId="50626"/>
    <cellStyle name="Separador de milhares 2 5 5 2 3 3" xfId="23490"/>
    <cellStyle name="Separador de milhares 2 5 5 2 3 4" xfId="31618"/>
    <cellStyle name="Separador de milhares 2 5 5 2 3 5" xfId="39759"/>
    <cellStyle name="Separador de milhares 2 5 5 2 3 6" xfId="59959"/>
    <cellStyle name="Separador de milhares 2 5 5 2 4" xfId="8666"/>
    <cellStyle name="Separador de milhares 2 5 5 2 4 2" xfId="16993"/>
    <cellStyle name="Separador de milhares 2 5 5 2 4 2 2" xfId="52118"/>
    <cellStyle name="Separador de milhares 2 5 5 2 4 3" xfId="25114"/>
    <cellStyle name="Separador de milhares 2 5 5 2 4 4" xfId="33242"/>
    <cellStyle name="Separador de milhares 2 5 5 2 4 5" xfId="41383"/>
    <cellStyle name="Separador de milhares 2 5 5 2 4 6" xfId="59960"/>
    <cellStyle name="Separador de milhares 2 5 5 2 5" xfId="8667"/>
    <cellStyle name="Separador de milhares 2 5 5 2 5 2" xfId="12539"/>
    <cellStyle name="Separador de milhares 2 5 5 2 5 2 2" xfId="47664"/>
    <cellStyle name="Separador de milhares 2 5 5 2 5 3" xfId="20254"/>
    <cellStyle name="Separador de milhares 2 5 5 2 5 4" xfId="28382"/>
    <cellStyle name="Separador de milhares 2 5 5 2 5 5" xfId="36523"/>
    <cellStyle name="Separador de milhares 2 5 5 2 5 6" xfId="59961"/>
    <cellStyle name="Separador de milhares 2 5 5 2 6" xfId="11009"/>
    <cellStyle name="Separador de milhares 2 5 5 2 6 2" xfId="46162"/>
    <cellStyle name="Separador de milhares 2 5 5 2 7" xfId="18618"/>
    <cellStyle name="Separador de milhares 2 5 5 2 8" xfId="26746"/>
    <cellStyle name="Separador de milhares 2 5 5 2 9" xfId="34887"/>
    <cellStyle name="Separador de milhares 2 5 5 3" xfId="8668"/>
    <cellStyle name="Separador de milhares 2 5 5 3 2" xfId="13275"/>
    <cellStyle name="Separador de milhares 2 5 5 3 2 2" xfId="48400"/>
    <cellStyle name="Separador de milhares 2 5 5 3 3" xfId="21061"/>
    <cellStyle name="Separador de milhares 2 5 5 3 4" xfId="29189"/>
    <cellStyle name="Separador de milhares 2 5 5 3 5" xfId="37330"/>
    <cellStyle name="Separador de milhares 2 5 5 3 6" xfId="59962"/>
    <cellStyle name="Separador de milhares 2 5 5 4" xfId="8669"/>
    <cellStyle name="Separador de milhares 2 5 5 4 2" xfId="14758"/>
    <cellStyle name="Separador de milhares 2 5 5 4 2 2" xfId="49883"/>
    <cellStyle name="Separador de milhares 2 5 5 4 3" xfId="22681"/>
    <cellStyle name="Separador de milhares 2 5 5 4 4" xfId="30809"/>
    <cellStyle name="Separador de milhares 2 5 5 4 5" xfId="38950"/>
    <cellStyle name="Separador de milhares 2 5 5 4 6" xfId="59963"/>
    <cellStyle name="Separador de milhares 2 5 5 5" xfId="8670"/>
    <cellStyle name="Separador de milhares 2 5 5 5 2" xfId="16250"/>
    <cellStyle name="Separador de milhares 2 5 5 5 2 2" xfId="51375"/>
    <cellStyle name="Separador de milhares 2 5 5 5 3" xfId="24305"/>
    <cellStyle name="Separador de milhares 2 5 5 5 4" xfId="32433"/>
    <cellStyle name="Separador de milhares 2 5 5 5 5" xfId="40574"/>
    <cellStyle name="Separador de milhares 2 5 5 5 6" xfId="59964"/>
    <cellStyle name="Separador de milhares 2 5 5 6" xfId="8671"/>
    <cellStyle name="Separador de milhares 2 5 5 6 2" xfId="11782"/>
    <cellStyle name="Separador de milhares 2 5 5 6 2 2" xfId="46919"/>
    <cellStyle name="Separador de milhares 2 5 5 6 3" xfId="19445"/>
    <cellStyle name="Separador de milhares 2 5 5 6 4" xfId="27573"/>
    <cellStyle name="Separador de milhares 2 5 5 6 5" xfId="35714"/>
    <cellStyle name="Separador de milhares 2 5 5 6 6" xfId="59965"/>
    <cellStyle name="Separador de milhares 2 5 5 7" xfId="10259"/>
    <cellStyle name="Separador de milhares 2 5 5 7 2" xfId="45425"/>
    <cellStyle name="Separador de milhares 2 5 5 8" xfId="17809"/>
    <cellStyle name="Separador de milhares 2 5 5 9" xfId="25937"/>
    <cellStyle name="Separador de milhares 2 5 6" xfId="8672"/>
    <cellStyle name="Separador de milhares 2 5 6 10" xfId="34138"/>
    <cellStyle name="Separador de milhares 2 5 6 11" xfId="59966"/>
    <cellStyle name="Separador de milhares 2 5 6 2" xfId="8673"/>
    <cellStyle name="Separador de milhares 2 5 6 2 10" xfId="59967"/>
    <cellStyle name="Separador de milhares 2 5 6 2 2" xfId="8674"/>
    <cellStyle name="Separador de milhares 2 5 6 2 2 2" xfId="14067"/>
    <cellStyle name="Separador de milhares 2 5 6 2 2 2 2" xfId="49192"/>
    <cellStyle name="Separador de milhares 2 5 6 2 2 3" xfId="21930"/>
    <cellStyle name="Separador de milhares 2 5 6 2 2 4" xfId="30058"/>
    <cellStyle name="Separador de milhares 2 5 6 2 2 5" xfId="38199"/>
    <cellStyle name="Separador de milhares 2 5 6 2 2 6" xfId="59968"/>
    <cellStyle name="Separador de milhares 2 5 6 2 3" xfId="8675"/>
    <cellStyle name="Separador de milhares 2 5 6 2 3 2" xfId="15555"/>
    <cellStyle name="Separador de milhares 2 5 6 2 3 2 2" xfId="50680"/>
    <cellStyle name="Separador de milhares 2 5 6 2 3 3" xfId="23550"/>
    <cellStyle name="Separador de milhares 2 5 6 2 3 4" xfId="31678"/>
    <cellStyle name="Separador de milhares 2 5 6 2 3 5" xfId="39819"/>
    <cellStyle name="Separador de milhares 2 5 6 2 3 6" xfId="59969"/>
    <cellStyle name="Separador de milhares 2 5 6 2 4" xfId="8676"/>
    <cellStyle name="Separador de milhares 2 5 6 2 4 2" xfId="17047"/>
    <cellStyle name="Separador de milhares 2 5 6 2 4 2 2" xfId="52172"/>
    <cellStyle name="Separador de milhares 2 5 6 2 4 3" xfId="25174"/>
    <cellStyle name="Separador de milhares 2 5 6 2 4 4" xfId="33302"/>
    <cellStyle name="Separador de milhares 2 5 6 2 4 5" xfId="41443"/>
    <cellStyle name="Separador de milhares 2 5 6 2 4 6" xfId="59970"/>
    <cellStyle name="Separador de milhares 2 5 6 2 5" xfId="8677"/>
    <cellStyle name="Separador de milhares 2 5 6 2 5 2" xfId="12593"/>
    <cellStyle name="Separador de milhares 2 5 6 2 5 2 2" xfId="47718"/>
    <cellStyle name="Separador de milhares 2 5 6 2 5 3" xfId="20314"/>
    <cellStyle name="Separador de milhares 2 5 6 2 5 4" xfId="28442"/>
    <cellStyle name="Separador de milhares 2 5 6 2 5 5" xfId="36583"/>
    <cellStyle name="Separador de milhares 2 5 6 2 5 6" xfId="59971"/>
    <cellStyle name="Separador de milhares 2 5 6 2 6" xfId="11063"/>
    <cellStyle name="Separador de milhares 2 5 6 2 6 2" xfId="46216"/>
    <cellStyle name="Separador de milhares 2 5 6 2 7" xfId="18678"/>
    <cellStyle name="Separador de milhares 2 5 6 2 8" xfId="26806"/>
    <cellStyle name="Separador de milhares 2 5 6 2 9" xfId="34947"/>
    <cellStyle name="Separador de milhares 2 5 6 3" xfId="8678"/>
    <cellStyle name="Separador de milhares 2 5 6 3 2" xfId="13329"/>
    <cellStyle name="Separador de milhares 2 5 6 3 2 2" xfId="48454"/>
    <cellStyle name="Separador de milhares 2 5 6 3 3" xfId="21121"/>
    <cellStyle name="Separador de milhares 2 5 6 3 4" xfId="29249"/>
    <cellStyle name="Separador de milhares 2 5 6 3 5" xfId="37390"/>
    <cellStyle name="Separador de milhares 2 5 6 3 6" xfId="59972"/>
    <cellStyle name="Separador de milhares 2 5 6 4" xfId="8679"/>
    <cellStyle name="Separador de milhares 2 5 6 4 2" xfId="14812"/>
    <cellStyle name="Separador de milhares 2 5 6 4 2 2" xfId="49937"/>
    <cellStyle name="Separador de milhares 2 5 6 4 3" xfId="22741"/>
    <cellStyle name="Separador de milhares 2 5 6 4 4" xfId="30869"/>
    <cellStyle name="Separador de milhares 2 5 6 4 5" xfId="39010"/>
    <cellStyle name="Separador de milhares 2 5 6 4 6" xfId="59973"/>
    <cellStyle name="Separador de milhares 2 5 6 5" xfId="8680"/>
    <cellStyle name="Separador de milhares 2 5 6 5 2" xfId="16304"/>
    <cellStyle name="Separador de milhares 2 5 6 5 2 2" xfId="51429"/>
    <cellStyle name="Separador de milhares 2 5 6 5 3" xfId="24365"/>
    <cellStyle name="Separador de milhares 2 5 6 5 4" xfId="32493"/>
    <cellStyle name="Separador de milhares 2 5 6 5 5" xfId="40634"/>
    <cellStyle name="Separador de milhares 2 5 6 5 6" xfId="59974"/>
    <cellStyle name="Separador de milhares 2 5 6 6" xfId="8681"/>
    <cellStyle name="Separador de milhares 2 5 6 6 2" xfId="11836"/>
    <cellStyle name="Separador de milhares 2 5 6 6 2 2" xfId="46973"/>
    <cellStyle name="Separador de milhares 2 5 6 6 3" xfId="19505"/>
    <cellStyle name="Separador de milhares 2 5 6 6 4" xfId="27633"/>
    <cellStyle name="Separador de milhares 2 5 6 6 5" xfId="35774"/>
    <cellStyle name="Separador de milhares 2 5 6 6 6" xfId="59975"/>
    <cellStyle name="Separador de milhares 2 5 6 7" xfId="10318"/>
    <cellStyle name="Separador de milhares 2 5 6 7 2" xfId="45479"/>
    <cellStyle name="Separador de milhares 2 5 6 8" xfId="17869"/>
    <cellStyle name="Separador de milhares 2 5 6 9" xfId="25997"/>
    <cellStyle name="Separador de milhares 2 5 7" xfId="8682"/>
    <cellStyle name="Separador de milhares 2 5 7 10" xfId="34205"/>
    <cellStyle name="Separador de milhares 2 5 7 11" xfId="59976"/>
    <cellStyle name="Separador de milhares 2 5 7 2" xfId="8683"/>
    <cellStyle name="Separador de milhares 2 5 7 2 10" xfId="59977"/>
    <cellStyle name="Separador de milhares 2 5 7 2 2" xfId="8684"/>
    <cellStyle name="Separador de milhares 2 5 7 2 2 2" xfId="14128"/>
    <cellStyle name="Separador de milhares 2 5 7 2 2 2 2" xfId="49253"/>
    <cellStyle name="Separador de milhares 2 5 7 2 2 3" xfId="21997"/>
    <cellStyle name="Separador de milhares 2 5 7 2 2 4" xfId="30125"/>
    <cellStyle name="Separador de milhares 2 5 7 2 2 5" xfId="38266"/>
    <cellStyle name="Separador de milhares 2 5 7 2 2 6" xfId="59978"/>
    <cellStyle name="Separador de milhares 2 5 7 2 3" xfId="8685"/>
    <cellStyle name="Separador de milhares 2 5 7 2 3 2" xfId="15616"/>
    <cellStyle name="Separador de milhares 2 5 7 2 3 2 2" xfId="50741"/>
    <cellStyle name="Separador de milhares 2 5 7 2 3 3" xfId="23617"/>
    <cellStyle name="Separador de milhares 2 5 7 2 3 4" xfId="31745"/>
    <cellStyle name="Separador de milhares 2 5 7 2 3 5" xfId="39886"/>
    <cellStyle name="Separador de milhares 2 5 7 2 3 6" xfId="59979"/>
    <cellStyle name="Separador de milhares 2 5 7 2 4" xfId="8686"/>
    <cellStyle name="Separador de milhares 2 5 7 2 4 2" xfId="17108"/>
    <cellStyle name="Separador de milhares 2 5 7 2 4 2 2" xfId="52233"/>
    <cellStyle name="Separador de milhares 2 5 7 2 4 3" xfId="25241"/>
    <cellStyle name="Separador de milhares 2 5 7 2 4 4" xfId="33369"/>
    <cellStyle name="Separador de milhares 2 5 7 2 4 5" xfId="41510"/>
    <cellStyle name="Separador de milhares 2 5 7 2 4 6" xfId="59980"/>
    <cellStyle name="Separador de milhares 2 5 7 2 5" xfId="8687"/>
    <cellStyle name="Separador de milhares 2 5 7 2 5 2" xfId="12654"/>
    <cellStyle name="Separador de milhares 2 5 7 2 5 2 2" xfId="47779"/>
    <cellStyle name="Separador de milhares 2 5 7 2 5 3" xfId="20381"/>
    <cellStyle name="Separador de milhares 2 5 7 2 5 4" xfId="28509"/>
    <cellStyle name="Separador de milhares 2 5 7 2 5 5" xfId="36650"/>
    <cellStyle name="Separador de milhares 2 5 7 2 5 6" xfId="59981"/>
    <cellStyle name="Separador de milhares 2 5 7 2 6" xfId="11131"/>
    <cellStyle name="Separador de milhares 2 5 7 2 6 2" xfId="46277"/>
    <cellStyle name="Separador de milhares 2 5 7 2 7" xfId="18745"/>
    <cellStyle name="Separador de milhares 2 5 7 2 8" xfId="26873"/>
    <cellStyle name="Separador de milhares 2 5 7 2 9" xfId="35014"/>
    <cellStyle name="Separador de milhares 2 5 7 3" xfId="8688"/>
    <cellStyle name="Separador de milhares 2 5 7 3 2" xfId="13390"/>
    <cellStyle name="Separador de milhares 2 5 7 3 2 2" xfId="48515"/>
    <cellStyle name="Separador de milhares 2 5 7 3 3" xfId="21188"/>
    <cellStyle name="Separador de milhares 2 5 7 3 4" xfId="29316"/>
    <cellStyle name="Separador de milhares 2 5 7 3 5" xfId="37457"/>
    <cellStyle name="Separador de milhares 2 5 7 3 6" xfId="59982"/>
    <cellStyle name="Separador de milhares 2 5 7 4" xfId="8689"/>
    <cellStyle name="Separador de milhares 2 5 7 4 2" xfId="14873"/>
    <cellStyle name="Separador de milhares 2 5 7 4 2 2" xfId="49998"/>
    <cellStyle name="Separador de milhares 2 5 7 4 3" xfId="22808"/>
    <cellStyle name="Separador de milhares 2 5 7 4 4" xfId="30936"/>
    <cellStyle name="Separador de milhares 2 5 7 4 5" xfId="39077"/>
    <cellStyle name="Separador de milhares 2 5 7 4 6" xfId="59983"/>
    <cellStyle name="Separador de milhares 2 5 7 5" xfId="8690"/>
    <cellStyle name="Separador de milhares 2 5 7 5 2" xfId="16365"/>
    <cellStyle name="Separador de milhares 2 5 7 5 2 2" xfId="51490"/>
    <cellStyle name="Separador de milhares 2 5 7 5 3" xfId="24432"/>
    <cellStyle name="Separador de milhares 2 5 7 5 4" xfId="32560"/>
    <cellStyle name="Separador de milhares 2 5 7 5 5" xfId="40701"/>
    <cellStyle name="Separador de milhares 2 5 7 5 6" xfId="59984"/>
    <cellStyle name="Separador de milhares 2 5 7 6" xfId="8691"/>
    <cellStyle name="Separador de milhares 2 5 7 6 2" xfId="11897"/>
    <cellStyle name="Separador de milhares 2 5 7 6 2 2" xfId="47034"/>
    <cellStyle name="Separador de milhares 2 5 7 6 3" xfId="19572"/>
    <cellStyle name="Separador de milhares 2 5 7 6 4" xfId="27700"/>
    <cellStyle name="Separador de milhares 2 5 7 6 5" xfId="35841"/>
    <cellStyle name="Separador de milhares 2 5 7 6 6" xfId="59985"/>
    <cellStyle name="Separador de milhares 2 5 7 7" xfId="10381"/>
    <cellStyle name="Separador de milhares 2 5 7 7 2" xfId="45537"/>
    <cellStyle name="Separador de milhares 2 5 7 8" xfId="17936"/>
    <cellStyle name="Separador de milhares 2 5 7 9" xfId="26064"/>
    <cellStyle name="Separador de milhares 2 5 8" xfId="8692"/>
    <cellStyle name="Separador de milhares 2 5 8 10" xfId="59986"/>
    <cellStyle name="Separador de milhares 2 5 8 2" xfId="8693"/>
    <cellStyle name="Separador de milhares 2 5 8 2 2" xfId="13429"/>
    <cellStyle name="Separador de milhares 2 5 8 2 2 2" xfId="48554"/>
    <cellStyle name="Separador de milhares 2 5 8 2 3" xfId="21227"/>
    <cellStyle name="Separador de milhares 2 5 8 2 4" xfId="29355"/>
    <cellStyle name="Separador de milhares 2 5 8 2 5" xfId="37496"/>
    <cellStyle name="Separador de milhares 2 5 8 2 6" xfId="59987"/>
    <cellStyle name="Separador de milhares 2 5 8 3" xfId="8694"/>
    <cellStyle name="Separador de milhares 2 5 8 3 2" xfId="14912"/>
    <cellStyle name="Separador de milhares 2 5 8 3 2 2" xfId="50037"/>
    <cellStyle name="Separador de milhares 2 5 8 3 3" xfId="22847"/>
    <cellStyle name="Separador de milhares 2 5 8 3 4" xfId="30975"/>
    <cellStyle name="Separador de milhares 2 5 8 3 5" xfId="39116"/>
    <cellStyle name="Separador de milhares 2 5 8 3 6" xfId="59988"/>
    <cellStyle name="Separador de milhares 2 5 8 4" xfId="8695"/>
    <cellStyle name="Separador de milhares 2 5 8 4 2" xfId="16404"/>
    <cellStyle name="Separador de milhares 2 5 8 4 2 2" xfId="51529"/>
    <cellStyle name="Separador de milhares 2 5 8 4 3" xfId="24471"/>
    <cellStyle name="Separador de milhares 2 5 8 4 4" xfId="32599"/>
    <cellStyle name="Separador de milhares 2 5 8 4 5" xfId="40740"/>
    <cellStyle name="Separador de milhares 2 5 8 4 6" xfId="59989"/>
    <cellStyle name="Separador de milhares 2 5 8 5" xfId="8696"/>
    <cellStyle name="Separador de milhares 2 5 8 5 2" xfId="11975"/>
    <cellStyle name="Separador de milhares 2 5 8 5 2 2" xfId="47106"/>
    <cellStyle name="Separador de milhares 2 5 8 5 3" xfId="19648"/>
    <cellStyle name="Separador de milhares 2 5 8 5 4" xfId="27776"/>
    <cellStyle name="Separador de milhares 2 5 8 5 5" xfId="35917"/>
    <cellStyle name="Separador de milhares 2 5 8 5 6" xfId="59990"/>
    <cellStyle name="Separador de milhares 2 5 8 6" xfId="10420"/>
    <cellStyle name="Separador de milhares 2 5 8 6 2" xfId="45573"/>
    <cellStyle name="Separador de milhares 2 5 8 7" xfId="17975"/>
    <cellStyle name="Separador de milhares 2 5 8 8" xfId="26103"/>
    <cellStyle name="Separador de milhares 2 5 8 9" xfId="34244"/>
    <cellStyle name="Separador de milhares 2 5 9" xfId="8697"/>
    <cellStyle name="Separador de milhares 2 5 9 2" xfId="12691"/>
    <cellStyle name="Separador de milhares 2 5 9 2 2" xfId="47816"/>
    <cellStyle name="Separador de milhares 2 5 9 3" xfId="20418"/>
    <cellStyle name="Separador de milhares 2 5 9 4" xfId="28546"/>
    <cellStyle name="Separador de milhares 2 5 9 5" xfId="36687"/>
    <cellStyle name="Separador de milhares 2 5 9 6" xfId="59991"/>
    <cellStyle name="Separador de milhares 2 6" xfId="378"/>
    <cellStyle name="Separador de milhares 2 6 2" xfId="8699"/>
    <cellStyle name="Separador de milhares 2 6 2 2" xfId="9875"/>
    <cellStyle name="Separador de milhares 2 6 2 3" xfId="59993"/>
    <cellStyle name="Separador de milhares 2 6 3" xfId="8698"/>
    <cellStyle name="Separador de milhares 2 6 4" xfId="59992"/>
    <cellStyle name="Separador de milhares 2 7" xfId="8700"/>
    <cellStyle name="Separador de milhares 2 7 10" xfId="17180"/>
    <cellStyle name="Separador de milhares 2 7 11" xfId="25308"/>
    <cellStyle name="Separador de milhares 2 7 12" xfId="33436"/>
    <cellStyle name="Separador de milhares 2 7 13" xfId="59994"/>
    <cellStyle name="Separador de milhares 2 7 2" xfId="8701"/>
    <cellStyle name="Separador de milhares 2 7 2 10" xfId="25354"/>
    <cellStyle name="Separador de milhares 2 7 2 11" xfId="33482"/>
    <cellStyle name="Separador de milhares 2 7 2 12" xfId="59995"/>
    <cellStyle name="Separador de milhares 2 7 2 2" xfId="8702"/>
    <cellStyle name="Separador de milhares 2 7 2 2 10" xfId="33794"/>
    <cellStyle name="Separador de milhares 2 7 2 2 11" xfId="59996"/>
    <cellStyle name="Separador de milhares 2 7 2 2 2" xfId="8703"/>
    <cellStyle name="Separador de milhares 2 7 2 2 2 10" xfId="59997"/>
    <cellStyle name="Separador de milhares 2 7 2 2 2 2" xfId="8704"/>
    <cellStyle name="Separador de milhares 2 7 2 2 2 2 2" xfId="13759"/>
    <cellStyle name="Separador de milhares 2 7 2 2 2 2 2 2" xfId="48884"/>
    <cellStyle name="Separador de milhares 2 7 2 2 2 2 3" xfId="21586"/>
    <cellStyle name="Separador de milhares 2 7 2 2 2 2 4" xfId="29714"/>
    <cellStyle name="Separador de milhares 2 7 2 2 2 2 5" xfId="37855"/>
    <cellStyle name="Separador de milhares 2 7 2 2 2 2 6" xfId="59998"/>
    <cellStyle name="Separador de milhares 2 7 2 2 2 3" xfId="8705"/>
    <cellStyle name="Separador de milhares 2 7 2 2 2 3 2" xfId="15247"/>
    <cellStyle name="Separador de milhares 2 7 2 2 2 3 2 2" xfId="50372"/>
    <cellStyle name="Separador de milhares 2 7 2 2 2 3 3" xfId="23206"/>
    <cellStyle name="Separador de milhares 2 7 2 2 2 3 4" xfId="31334"/>
    <cellStyle name="Separador de milhares 2 7 2 2 2 3 5" xfId="39475"/>
    <cellStyle name="Separador de milhares 2 7 2 2 2 3 6" xfId="59999"/>
    <cellStyle name="Separador de milhares 2 7 2 2 2 4" xfId="8706"/>
    <cellStyle name="Separador de milhares 2 7 2 2 2 4 2" xfId="16739"/>
    <cellStyle name="Separador de milhares 2 7 2 2 2 4 2 2" xfId="51864"/>
    <cellStyle name="Separador de milhares 2 7 2 2 2 4 3" xfId="24830"/>
    <cellStyle name="Separador de milhares 2 7 2 2 2 4 4" xfId="32958"/>
    <cellStyle name="Separador de milhares 2 7 2 2 2 4 5" xfId="41099"/>
    <cellStyle name="Separador de milhares 2 7 2 2 2 4 6" xfId="60000"/>
    <cellStyle name="Separador de milhares 2 7 2 2 2 5" xfId="8707"/>
    <cellStyle name="Separador de milhares 2 7 2 2 2 5 2" xfId="12285"/>
    <cellStyle name="Separador de milhares 2 7 2 2 2 5 2 2" xfId="47410"/>
    <cellStyle name="Separador de milhares 2 7 2 2 2 5 3" xfId="19970"/>
    <cellStyle name="Separador de milhares 2 7 2 2 2 5 4" xfId="28098"/>
    <cellStyle name="Separador de milhares 2 7 2 2 2 5 5" xfId="36239"/>
    <cellStyle name="Separador de milhares 2 7 2 2 2 5 6" xfId="60001"/>
    <cellStyle name="Separador de milhares 2 7 2 2 2 6" xfId="10755"/>
    <cellStyle name="Separador de milhares 2 7 2 2 2 6 2" xfId="45908"/>
    <cellStyle name="Separador de milhares 2 7 2 2 2 7" xfId="18334"/>
    <cellStyle name="Separador de milhares 2 7 2 2 2 8" xfId="26462"/>
    <cellStyle name="Separador de milhares 2 7 2 2 2 9" xfId="34603"/>
    <cellStyle name="Separador de milhares 2 7 2 2 3" xfId="8708"/>
    <cellStyle name="Separador de milhares 2 7 2 2 3 2" xfId="13026"/>
    <cellStyle name="Separador de milhares 2 7 2 2 3 2 2" xfId="48151"/>
    <cellStyle name="Separador de milhares 2 7 2 2 3 3" xfId="20777"/>
    <cellStyle name="Separador de milhares 2 7 2 2 3 4" xfId="28905"/>
    <cellStyle name="Separador de milhares 2 7 2 2 3 5" xfId="37046"/>
    <cellStyle name="Separador de milhares 2 7 2 2 3 6" xfId="60002"/>
    <cellStyle name="Separador de milhares 2 7 2 2 4" xfId="8709"/>
    <cellStyle name="Separador de milhares 2 7 2 2 4 2" xfId="14504"/>
    <cellStyle name="Separador de milhares 2 7 2 2 4 2 2" xfId="49629"/>
    <cellStyle name="Separador de milhares 2 7 2 2 4 3" xfId="22397"/>
    <cellStyle name="Separador de milhares 2 7 2 2 4 4" xfId="30525"/>
    <cellStyle name="Separador de milhares 2 7 2 2 4 5" xfId="38666"/>
    <cellStyle name="Separador de milhares 2 7 2 2 4 6" xfId="60003"/>
    <cellStyle name="Separador de milhares 2 7 2 2 5" xfId="8710"/>
    <cellStyle name="Separador de milhares 2 7 2 2 5 2" xfId="15996"/>
    <cellStyle name="Separador de milhares 2 7 2 2 5 2 2" xfId="51121"/>
    <cellStyle name="Separador de milhares 2 7 2 2 5 3" xfId="24021"/>
    <cellStyle name="Separador de milhares 2 7 2 2 5 4" xfId="32149"/>
    <cellStyle name="Separador de milhares 2 7 2 2 5 5" xfId="40290"/>
    <cellStyle name="Separador de milhares 2 7 2 2 5 6" xfId="60004"/>
    <cellStyle name="Separador de milhares 2 7 2 2 6" xfId="8711"/>
    <cellStyle name="Separador de milhares 2 7 2 2 6 2" xfId="11528"/>
    <cellStyle name="Separador de milhares 2 7 2 2 6 2 2" xfId="46665"/>
    <cellStyle name="Separador de milhares 2 7 2 2 6 3" xfId="19161"/>
    <cellStyle name="Separador de milhares 2 7 2 2 6 4" xfId="27289"/>
    <cellStyle name="Separador de milhares 2 7 2 2 6 5" xfId="35430"/>
    <cellStyle name="Separador de milhares 2 7 2 2 6 6" xfId="60005"/>
    <cellStyle name="Separador de milhares 2 7 2 2 7" xfId="9984"/>
    <cellStyle name="Separador de milhares 2 7 2 2 7 2" xfId="45173"/>
    <cellStyle name="Separador de milhares 2 7 2 2 8" xfId="17525"/>
    <cellStyle name="Separador de milhares 2 7 2 2 9" xfId="25653"/>
    <cellStyle name="Separador de milhares 2 7 2 3" xfId="8712"/>
    <cellStyle name="Separador de milhares 2 7 2 3 10" xfId="60006"/>
    <cellStyle name="Separador de milhares 2 7 2 3 2" xfId="8713"/>
    <cellStyle name="Separador de milhares 2 7 2 3 2 2" xfId="13489"/>
    <cellStyle name="Separador de milhares 2 7 2 3 2 2 2" xfId="48614"/>
    <cellStyle name="Separador de milhares 2 7 2 3 2 3" xfId="21287"/>
    <cellStyle name="Separador de milhares 2 7 2 3 2 4" xfId="29415"/>
    <cellStyle name="Separador de milhares 2 7 2 3 2 5" xfId="37556"/>
    <cellStyle name="Separador de milhares 2 7 2 3 2 6" xfId="60007"/>
    <cellStyle name="Separador de milhares 2 7 2 3 3" xfId="8714"/>
    <cellStyle name="Separador de milhares 2 7 2 3 3 2" xfId="14972"/>
    <cellStyle name="Separador de milhares 2 7 2 3 3 2 2" xfId="50097"/>
    <cellStyle name="Separador de milhares 2 7 2 3 3 3" xfId="22907"/>
    <cellStyle name="Separador de milhares 2 7 2 3 3 4" xfId="31035"/>
    <cellStyle name="Separador de milhares 2 7 2 3 3 5" xfId="39176"/>
    <cellStyle name="Separador de milhares 2 7 2 3 3 6" xfId="60008"/>
    <cellStyle name="Separador de milhares 2 7 2 3 4" xfId="8715"/>
    <cellStyle name="Separador de milhares 2 7 2 3 4 2" xfId="16464"/>
    <cellStyle name="Separador de milhares 2 7 2 3 4 2 2" xfId="51589"/>
    <cellStyle name="Separador de milhares 2 7 2 3 4 3" xfId="24531"/>
    <cellStyle name="Separador de milhares 2 7 2 3 4 4" xfId="32659"/>
    <cellStyle name="Separador de milhares 2 7 2 3 4 5" xfId="40800"/>
    <cellStyle name="Separador de milhares 2 7 2 3 4 6" xfId="60009"/>
    <cellStyle name="Separador de milhares 2 7 2 3 5" xfId="8716"/>
    <cellStyle name="Separador de milhares 2 7 2 3 5 2" xfId="12035"/>
    <cellStyle name="Separador de milhares 2 7 2 3 5 2 2" xfId="47166"/>
    <cellStyle name="Separador de milhares 2 7 2 3 5 3" xfId="19708"/>
    <cellStyle name="Separador de milhares 2 7 2 3 5 4" xfId="27836"/>
    <cellStyle name="Separador de milhares 2 7 2 3 5 5" xfId="35977"/>
    <cellStyle name="Separador de milhares 2 7 2 3 5 6" xfId="60010"/>
    <cellStyle name="Separador de milhares 2 7 2 3 6" xfId="10480"/>
    <cellStyle name="Separador de milhares 2 7 2 3 6 2" xfId="45633"/>
    <cellStyle name="Separador de milhares 2 7 2 3 7" xfId="18035"/>
    <cellStyle name="Separador de milhares 2 7 2 3 8" xfId="26163"/>
    <cellStyle name="Separador de milhares 2 7 2 3 9" xfId="34304"/>
    <cellStyle name="Separador de milhares 2 7 2 4" xfId="8717"/>
    <cellStyle name="Separador de milhares 2 7 2 4 2" xfId="12751"/>
    <cellStyle name="Separador de milhares 2 7 2 4 2 2" xfId="47876"/>
    <cellStyle name="Separador de milhares 2 7 2 4 3" xfId="20478"/>
    <cellStyle name="Separador de milhares 2 7 2 4 4" xfId="28606"/>
    <cellStyle name="Separador de milhares 2 7 2 4 5" xfId="36747"/>
    <cellStyle name="Separador de milhares 2 7 2 4 6" xfId="60011"/>
    <cellStyle name="Separador de milhares 2 7 2 5" xfId="8718"/>
    <cellStyle name="Separador de milhares 2 7 2 5 2" xfId="14229"/>
    <cellStyle name="Separador de milhares 2 7 2 5 2 2" xfId="49354"/>
    <cellStyle name="Separador de milhares 2 7 2 5 3" xfId="22098"/>
    <cellStyle name="Separador de milhares 2 7 2 5 4" xfId="30226"/>
    <cellStyle name="Separador de milhares 2 7 2 5 5" xfId="38367"/>
    <cellStyle name="Separador de milhares 2 7 2 5 6" xfId="60012"/>
    <cellStyle name="Separador de milhares 2 7 2 6" xfId="8719"/>
    <cellStyle name="Separador de milhares 2 7 2 6 2" xfId="15721"/>
    <cellStyle name="Separador de milhares 2 7 2 6 2 2" xfId="50846"/>
    <cellStyle name="Separador de milhares 2 7 2 6 3" xfId="23722"/>
    <cellStyle name="Separador de milhares 2 7 2 6 4" xfId="31850"/>
    <cellStyle name="Separador de milhares 2 7 2 6 5" xfId="39991"/>
    <cellStyle name="Separador de milhares 2 7 2 6 6" xfId="60013"/>
    <cellStyle name="Separador de milhares 2 7 2 7" xfId="8720"/>
    <cellStyle name="Separador de milhares 2 7 2 7 2" xfId="11261"/>
    <cellStyle name="Separador de milhares 2 7 2 7 2 2" xfId="46400"/>
    <cellStyle name="Separador de milhares 2 7 2 7 3" xfId="18874"/>
    <cellStyle name="Separador de milhares 2 7 2 7 4" xfId="27002"/>
    <cellStyle name="Separador de milhares 2 7 2 7 5" xfId="35143"/>
    <cellStyle name="Separador de milhares 2 7 2 7 6" xfId="60014"/>
    <cellStyle name="Separador de milhares 2 7 2 8" xfId="9617"/>
    <cellStyle name="Separador de milhares 2 7 2 8 2" xfId="44899"/>
    <cellStyle name="Separador de milhares 2 7 2 9" xfId="17226"/>
    <cellStyle name="Separador de milhares 2 7 3" xfId="8721"/>
    <cellStyle name="Separador de milhares 2 7 3 10" xfId="33748"/>
    <cellStyle name="Separador de milhares 2 7 3 11" xfId="60015"/>
    <cellStyle name="Separador de milhares 2 7 3 2" xfId="8722"/>
    <cellStyle name="Separador de milhares 2 7 3 2 10" xfId="60016"/>
    <cellStyle name="Separador de milhares 2 7 3 2 2" xfId="8723"/>
    <cellStyle name="Separador de milhares 2 7 3 2 2 2" xfId="13713"/>
    <cellStyle name="Separador de milhares 2 7 3 2 2 2 2" xfId="48838"/>
    <cellStyle name="Separador de milhares 2 7 3 2 2 3" xfId="21540"/>
    <cellStyle name="Separador de milhares 2 7 3 2 2 4" xfId="29668"/>
    <cellStyle name="Separador de milhares 2 7 3 2 2 5" xfId="37809"/>
    <cellStyle name="Separador de milhares 2 7 3 2 2 6" xfId="60017"/>
    <cellStyle name="Separador de milhares 2 7 3 2 3" xfId="8724"/>
    <cellStyle name="Separador de milhares 2 7 3 2 3 2" xfId="15201"/>
    <cellStyle name="Separador de milhares 2 7 3 2 3 2 2" xfId="50326"/>
    <cellStyle name="Separador de milhares 2 7 3 2 3 3" xfId="23160"/>
    <cellStyle name="Separador de milhares 2 7 3 2 3 4" xfId="31288"/>
    <cellStyle name="Separador de milhares 2 7 3 2 3 5" xfId="39429"/>
    <cellStyle name="Separador de milhares 2 7 3 2 3 6" xfId="60018"/>
    <cellStyle name="Separador de milhares 2 7 3 2 4" xfId="8725"/>
    <cellStyle name="Separador de milhares 2 7 3 2 4 2" xfId="16693"/>
    <cellStyle name="Separador de milhares 2 7 3 2 4 2 2" xfId="51818"/>
    <cellStyle name="Separador de milhares 2 7 3 2 4 3" xfId="24784"/>
    <cellStyle name="Separador de milhares 2 7 3 2 4 4" xfId="32912"/>
    <cellStyle name="Separador de milhares 2 7 3 2 4 5" xfId="41053"/>
    <cellStyle name="Separador de milhares 2 7 3 2 4 6" xfId="60019"/>
    <cellStyle name="Separador de milhares 2 7 3 2 5" xfId="8726"/>
    <cellStyle name="Separador de milhares 2 7 3 2 5 2" xfId="12239"/>
    <cellStyle name="Separador de milhares 2 7 3 2 5 2 2" xfId="47364"/>
    <cellStyle name="Separador de milhares 2 7 3 2 5 3" xfId="19924"/>
    <cellStyle name="Separador de milhares 2 7 3 2 5 4" xfId="28052"/>
    <cellStyle name="Separador de milhares 2 7 3 2 5 5" xfId="36193"/>
    <cellStyle name="Separador de milhares 2 7 3 2 5 6" xfId="60020"/>
    <cellStyle name="Separador de milhares 2 7 3 2 6" xfId="10709"/>
    <cellStyle name="Separador de milhares 2 7 3 2 6 2" xfId="45862"/>
    <cellStyle name="Separador de milhares 2 7 3 2 7" xfId="18288"/>
    <cellStyle name="Separador de milhares 2 7 3 2 8" xfId="26416"/>
    <cellStyle name="Separador de milhares 2 7 3 2 9" xfId="34557"/>
    <cellStyle name="Separador de milhares 2 7 3 3" xfId="8727"/>
    <cellStyle name="Separador de milhares 2 7 3 3 2" xfId="12980"/>
    <cellStyle name="Separador de milhares 2 7 3 3 2 2" xfId="48105"/>
    <cellStyle name="Separador de milhares 2 7 3 3 3" xfId="20731"/>
    <cellStyle name="Separador de milhares 2 7 3 3 4" xfId="28859"/>
    <cellStyle name="Separador de milhares 2 7 3 3 5" xfId="37000"/>
    <cellStyle name="Separador de milhares 2 7 3 3 6" xfId="60021"/>
    <cellStyle name="Separador de milhares 2 7 3 4" xfId="8728"/>
    <cellStyle name="Separador de milhares 2 7 3 4 2" xfId="14458"/>
    <cellStyle name="Separador de milhares 2 7 3 4 2 2" xfId="49583"/>
    <cellStyle name="Separador de milhares 2 7 3 4 3" xfId="22351"/>
    <cellStyle name="Separador de milhares 2 7 3 4 4" xfId="30479"/>
    <cellStyle name="Separador de milhares 2 7 3 4 5" xfId="38620"/>
    <cellStyle name="Separador de milhares 2 7 3 4 6" xfId="60022"/>
    <cellStyle name="Separador de milhares 2 7 3 5" xfId="8729"/>
    <cellStyle name="Separador de milhares 2 7 3 5 2" xfId="15950"/>
    <cellStyle name="Separador de milhares 2 7 3 5 2 2" xfId="51075"/>
    <cellStyle name="Separador de milhares 2 7 3 5 3" xfId="23975"/>
    <cellStyle name="Separador de milhares 2 7 3 5 4" xfId="32103"/>
    <cellStyle name="Separador de milhares 2 7 3 5 5" xfId="40244"/>
    <cellStyle name="Separador de milhares 2 7 3 5 6" xfId="60023"/>
    <cellStyle name="Separador de milhares 2 7 3 6" xfId="8730"/>
    <cellStyle name="Separador de milhares 2 7 3 6 2" xfId="11482"/>
    <cellStyle name="Separador de milhares 2 7 3 6 2 2" xfId="46619"/>
    <cellStyle name="Separador de milhares 2 7 3 6 3" xfId="19115"/>
    <cellStyle name="Separador de milhares 2 7 3 6 4" xfId="27243"/>
    <cellStyle name="Separador de milhares 2 7 3 6 5" xfId="35384"/>
    <cellStyle name="Separador de milhares 2 7 3 6 6" xfId="60024"/>
    <cellStyle name="Separador de milhares 2 7 3 7" xfId="9938"/>
    <cellStyle name="Separador de milhares 2 7 3 7 2" xfId="45127"/>
    <cellStyle name="Separador de milhares 2 7 3 8" xfId="17479"/>
    <cellStyle name="Separador de milhares 2 7 3 9" xfId="25607"/>
    <cellStyle name="Separador de milhares 2 7 4" xfId="8731"/>
    <cellStyle name="Separador de milhares 2 7 4 10" xfId="60025"/>
    <cellStyle name="Separador de milhares 2 7 4 2" xfId="8732"/>
    <cellStyle name="Separador de milhares 2 7 4 2 2" xfId="13443"/>
    <cellStyle name="Separador de milhares 2 7 4 2 2 2" xfId="48568"/>
    <cellStyle name="Separador de milhares 2 7 4 2 3" xfId="21241"/>
    <cellStyle name="Separador de milhares 2 7 4 2 4" xfId="29369"/>
    <cellStyle name="Separador de milhares 2 7 4 2 5" xfId="37510"/>
    <cellStyle name="Separador de milhares 2 7 4 2 6" xfId="60026"/>
    <cellStyle name="Separador de milhares 2 7 4 3" xfId="8733"/>
    <cellStyle name="Separador de milhares 2 7 4 3 2" xfId="14926"/>
    <cellStyle name="Separador de milhares 2 7 4 3 2 2" xfId="50051"/>
    <cellStyle name="Separador de milhares 2 7 4 3 3" xfId="22861"/>
    <cellStyle name="Separador de milhares 2 7 4 3 4" xfId="30989"/>
    <cellStyle name="Separador de milhares 2 7 4 3 5" xfId="39130"/>
    <cellStyle name="Separador de milhares 2 7 4 3 6" xfId="60027"/>
    <cellStyle name="Separador de milhares 2 7 4 4" xfId="8734"/>
    <cellStyle name="Separador de milhares 2 7 4 4 2" xfId="16418"/>
    <cellStyle name="Separador de milhares 2 7 4 4 2 2" xfId="51543"/>
    <cellStyle name="Separador de milhares 2 7 4 4 3" xfId="24485"/>
    <cellStyle name="Separador de milhares 2 7 4 4 4" xfId="32613"/>
    <cellStyle name="Separador de milhares 2 7 4 4 5" xfId="40754"/>
    <cellStyle name="Separador de milhares 2 7 4 4 6" xfId="60028"/>
    <cellStyle name="Separador de milhares 2 7 4 5" xfId="8735"/>
    <cellStyle name="Separador de milhares 2 7 4 5 2" xfId="11989"/>
    <cellStyle name="Separador de milhares 2 7 4 5 2 2" xfId="47120"/>
    <cellStyle name="Separador de milhares 2 7 4 5 3" xfId="19662"/>
    <cellStyle name="Separador de milhares 2 7 4 5 4" xfId="27790"/>
    <cellStyle name="Separador de milhares 2 7 4 5 5" xfId="35931"/>
    <cellStyle name="Separador de milhares 2 7 4 5 6" xfId="60029"/>
    <cellStyle name="Separador de milhares 2 7 4 6" xfId="10434"/>
    <cellStyle name="Separador de milhares 2 7 4 6 2" xfId="45587"/>
    <cellStyle name="Separador de milhares 2 7 4 7" xfId="17989"/>
    <cellStyle name="Separador de milhares 2 7 4 8" xfId="26117"/>
    <cellStyle name="Separador de milhares 2 7 4 9" xfId="34258"/>
    <cellStyle name="Separador de milhares 2 7 5" xfId="8736"/>
    <cellStyle name="Separador de milhares 2 7 5 2" xfId="12705"/>
    <cellStyle name="Separador de milhares 2 7 5 2 2" xfId="47830"/>
    <cellStyle name="Separador de milhares 2 7 5 3" xfId="20432"/>
    <cellStyle name="Separador de milhares 2 7 5 4" xfId="28560"/>
    <cellStyle name="Separador de milhares 2 7 5 5" xfId="36701"/>
    <cellStyle name="Separador de milhares 2 7 5 6" xfId="60030"/>
    <cellStyle name="Separador de milhares 2 7 6" xfId="8737"/>
    <cellStyle name="Separador de milhares 2 7 6 2" xfId="14183"/>
    <cellStyle name="Separador de milhares 2 7 6 2 2" xfId="49308"/>
    <cellStyle name="Separador de milhares 2 7 6 3" xfId="22052"/>
    <cellStyle name="Separador de milhares 2 7 6 4" xfId="30180"/>
    <cellStyle name="Separador de milhares 2 7 6 5" xfId="38321"/>
    <cellStyle name="Separador de milhares 2 7 6 6" xfId="60031"/>
    <cellStyle name="Separador de milhares 2 7 7" xfId="8738"/>
    <cellStyle name="Separador de milhares 2 7 7 2" xfId="15675"/>
    <cellStyle name="Separador de milhares 2 7 7 2 2" xfId="50800"/>
    <cellStyle name="Separador de milhares 2 7 7 3" xfId="23676"/>
    <cellStyle name="Separador de milhares 2 7 7 4" xfId="31804"/>
    <cellStyle name="Separador de milhares 2 7 7 5" xfId="39945"/>
    <cellStyle name="Separador de milhares 2 7 7 6" xfId="60032"/>
    <cellStyle name="Separador de milhares 2 7 8" xfId="8739"/>
    <cellStyle name="Separador de milhares 2 7 8 2" xfId="11215"/>
    <cellStyle name="Separador de milhares 2 7 8 2 2" xfId="46354"/>
    <cellStyle name="Separador de milhares 2 7 8 3" xfId="18828"/>
    <cellStyle name="Separador de milhares 2 7 8 4" xfId="26956"/>
    <cellStyle name="Separador de milhares 2 7 8 5" xfId="35097"/>
    <cellStyle name="Separador de milhares 2 7 8 6" xfId="60033"/>
    <cellStyle name="Separador de milhares 2 7 9" xfId="9571"/>
    <cellStyle name="Separador de milhares 2 7 9 2" xfId="44853"/>
    <cellStyle name="Separador de milhares 2 8" xfId="8740"/>
    <cellStyle name="Separador de milhares 2 8 10" xfId="25322"/>
    <cellStyle name="Separador de milhares 2 8 11" xfId="33450"/>
    <cellStyle name="Separador de milhares 2 8 12" xfId="60034"/>
    <cellStyle name="Separador de milhares 2 8 2" xfId="8741"/>
    <cellStyle name="Separador de milhares 2 8 2 10" xfId="33762"/>
    <cellStyle name="Separador de milhares 2 8 2 11" xfId="60035"/>
    <cellStyle name="Separador de milhares 2 8 2 2" xfId="8742"/>
    <cellStyle name="Separador de milhares 2 8 2 2 10" xfId="60036"/>
    <cellStyle name="Separador de milhares 2 8 2 2 2" xfId="8743"/>
    <cellStyle name="Separador de milhares 2 8 2 2 2 2" xfId="13727"/>
    <cellStyle name="Separador de milhares 2 8 2 2 2 2 2" xfId="48852"/>
    <cellStyle name="Separador de milhares 2 8 2 2 2 3" xfId="21554"/>
    <cellStyle name="Separador de milhares 2 8 2 2 2 4" xfId="29682"/>
    <cellStyle name="Separador de milhares 2 8 2 2 2 5" xfId="37823"/>
    <cellStyle name="Separador de milhares 2 8 2 2 2 6" xfId="60037"/>
    <cellStyle name="Separador de milhares 2 8 2 2 3" xfId="8744"/>
    <cellStyle name="Separador de milhares 2 8 2 2 3 2" xfId="15215"/>
    <cellStyle name="Separador de milhares 2 8 2 2 3 2 2" xfId="50340"/>
    <cellStyle name="Separador de milhares 2 8 2 2 3 3" xfId="23174"/>
    <cellStyle name="Separador de milhares 2 8 2 2 3 4" xfId="31302"/>
    <cellStyle name="Separador de milhares 2 8 2 2 3 5" xfId="39443"/>
    <cellStyle name="Separador de milhares 2 8 2 2 3 6" xfId="60038"/>
    <cellStyle name="Separador de milhares 2 8 2 2 4" xfId="8745"/>
    <cellStyle name="Separador de milhares 2 8 2 2 4 2" xfId="16707"/>
    <cellStyle name="Separador de milhares 2 8 2 2 4 2 2" xfId="51832"/>
    <cellStyle name="Separador de milhares 2 8 2 2 4 3" xfId="24798"/>
    <cellStyle name="Separador de milhares 2 8 2 2 4 4" xfId="32926"/>
    <cellStyle name="Separador de milhares 2 8 2 2 4 5" xfId="41067"/>
    <cellStyle name="Separador de milhares 2 8 2 2 4 6" xfId="60039"/>
    <cellStyle name="Separador de milhares 2 8 2 2 5" xfId="8746"/>
    <cellStyle name="Separador de milhares 2 8 2 2 5 2" xfId="12253"/>
    <cellStyle name="Separador de milhares 2 8 2 2 5 2 2" xfId="47378"/>
    <cellStyle name="Separador de milhares 2 8 2 2 5 3" xfId="19938"/>
    <cellStyle name="Separador de milhares 2 8 2 2 5 4" xfId="28066"/>
    <cellStyle name="Separador de milhares 2 8 2 2 5 5" xfId="36207"/>
    <cellStyle name="Separador de milhares 2 8 2 2 5 6" xfId="60040"/>
    <cellStyle name="Separador de milhares 2 8 2 2 6" xfId="10723"/>
    <cellStyle name="Separador de milhares 2 8 2 2 6 2" xfId="45876"/>
    <cellStyle name="Separador de milhares 2 8 2 2 7" xfId="18302"/>
    <cellStyle name="Separador de milhares 2 8 2 2 8" xfId="26430"/>
    <cellStyle name="Separador de milhares 2 8 2 2 9" xfId="34571"/>
    <cellStyle name="Separador de milhares 2 8 2 3" xfId="8747"/>
    <cellStyle name="Separador de milhares 2 8 2 3 2" xfId="12994"/>
    <cellStyle name="Separador de milhares 2 8 2 3 2 2" xfId="48119"/>
    <cellStyle name="Separador de milhares 2 8 2 3 3" xfId="20745"/>
    <cellStyle name="Separador de milhares 2 8 2 3 4" xfId="28873"/>
    <cellStyle name="Separador de milhares 2 8 2 3 5" xfId="37014"/>
    <cellStyle name="Separador de milhares 2 8 2 3 6" xfId="60041"/>
    <cellStyle name="Separador de milhares 2 8 2 4" xfId="8748"/>
    <cellStyle name="Separador de milhares 2 8 2 4 2" xfId="14472"/>
    <cellStyle name="Separador de milhares 2 8 2 4 2 2" xfId="49597"/>
    <cellStyle name="Separador de milhares 2 8 2 4 3" xfId="22365"/>
    <cellStyle name="Separador de milhares 2 8 2 4 4" xfId="30493"/>
    <cellStyle name="Separador de milhares 2 8 2 4 5" xfId="38634"/>
    <cellStyle name="Separador de milhares 2 8 2 4 6" xfId="60042"/>
    <cellStyle name="Separador de milhares 2 8 2 5" xfId="8749"/>
    <cellStyle name="Separador de milhares 2 8 2 5 2" xfId="15964"/>
    <cellStyle name="Separador de milhares 2 8 2 5 2 2" xfId="51089"/>
    <cellStyle name="Separador de milhares 2 8 2 5 3" xfId="23989"/>
    <cellStyle name="Separador de milhares 2 8 2 5 4" xfId="32117"/>
    <cellStyle name="Separador de milhares 2 8 2 5 5" xfId="40258"/>
    <cellStyle name="Separador de milhares 2 8 2 5 6" xfId="60043"/>
    <cellStyle name="Separador de milhares 2 8 2 6" xfId="8750"/>
    <cellStyle name="Separador de milhares 2 8 2 6 2" xfId="11496"/>
    <cellStyle name="Separador de milhares 2 8 2 6 2 2" xfId="46633"/>
    <cellStyle name="Separador de milhares 2 8 2 6 3" xfId="19129"/>
    <cellStyle name="Separador de milhares 2 8 2 6 4" xfId="27257"/>
    <cellStyle name="Separador de milhares 2 8 2 6 5" xfId="35398"/>
    <cellStyle name="Separador de milhares 2 8 2 6 6" xfId="60044"/>
    <cellStyle name="Separador de milhares 2 8 2 7" xfId="9952"/>
    <cellStyle name="Separador de milhares 2 8 2 7 2" xfId="45141"/>
    <cellStyle name="Separador de milhares 2 8 2 8" xfId="17493"/>
    <cellStyle name="Separador de milhares 2 8 2 9" xfId="25621"/>
    <cellStyle name="Separador de milhares 2 8 3" xfId="8751"/>
    <cellStyle name="Separador de milhares 2 8 3 10" xfId="60045"/>
    <cellStyle name="Separador de milhares 2 8 3 2" xfId="8752"/>
    <cellStyle name="Separador de milhares 2 8 3 2 2" xfId="13457"/>
    <cellStyle name="Separador de milhares 2 8 3 2 2 2" xfId="48582"/>
    <cellStyle name="Separador de milhares 2 8 3 2 3" xfId="21255"/>
    <cellStyle name="Separador de milhares 2 8 3 2 4" xfId="29383"/>
    <cellStyle name="Separador de milhares 2 8 3 2 5" xfId="37524"/>
    <cellStyle name="Separador de milhares 2 8 3 2 6" xfId="60046"/>
    <cellStyle name="Separador de milhares 2 8 3 3" xfId="8753"/>
    <cellStyle name="Separador de milhares 2 8 3 3 2" xfId="14940"/>
    <cellStyle name="Separador de milhares 2 8 3 3 2 2" xfId="50065"/>
    <cellStyle name="Separador de milhares 2 8 3 3 3" xfId="22875"/>
    <cellStyle name="Separador de milhares 2 8 3 3 4" xfId="31003"/>
    <cellStyle name="Separador de milhares 2 8 3 3 5" xfId="39144"/>
    <cellStyle name="Separador de milhares 2 8 3 3 6" xfId="60047"/>
    <cellStyle name="Separador de milhares 2 8 3 4" xfId="8754"/>
    <cellStyle name="Separador de milhares 2 8 3 4 2" xfId="16432"/>
    <cellStyle name="Separador de milhares 2 8 3 4 2 2" xfId="51557"/>
    <cellStyle name="Separador de milhares 2 8 3 4 3" xfId="24499"/>
    <cellStyle name="Separador de milhares 2 8 3 4 4" xfId="32627"/>
    <cellStyle name="Separador de milhares 2 8 3 4 5" xfId="40768"/>
    <cellStyle name="Separador de milhares 2 8 3 4 6" xfId="60048"/>
    <cellStyle name="Separador de milhares 2 8 3 5" xfId="8755"/>
    <cellStyle name="Separador de milhares 2 8 3 5 2" xfId="12003"/>
    <cellStyle name="Separador de milhares 2 8 3 5 2 2" xfId="47134"/>
    <cellStyle name="Separador de milhares 2 8 3 5 3" xfId="19676"/>
    <cellStyle name="Separador de milhares 2 8 3 5 4" xfId="27804"/>
    <cellStyle name="Separador de milhares 2 8 3 5 5" xfId="35945"/>
    <cellStyle name="Separador de milhares 2 8 3 5 6" xfId="60049"/>
    <cellStyle name="Separador de milhares 2 8 3 6" xfId="10448"/>
    <cellStyle name="Separador de milhares 2 8 3 6 2" xfId="45601"/>
    <cellStyle name="Separador de milhares 2 8 3 7" xfId="18003"/>
    <cellStyle name="Separador de milhares 2 8 3 8" xfId="26131"/>
    <cellStyle name="Separador de milhares 2 8 3 9" xfId="34272"/>
    <cellStyle name="Separador de milhares 2 8 4" xfId="8756"/>
    <cellStyle name="Separador de milhares 2 8 4 2" xfId="12719"/>
    <cellStyle name="Separador de milhares 2 8 4 2 2" xfId="47844"/>
    <cellStyle name="Separador de milhares 2 8 4 3" xfId="20446"/>
    <cellStyle name="Separador de milhares 2 8 4 4" xfId="28574"/>
    <cellStyle name="Separador de milhares 2 8 4 5" xfId="36715"/>
    <cellStyle name="Separador de milhares 2 8 4 6" xfId="60050"/>
    <cellStyle name="Separador de milhares 2 8 5" xfId="8757"/>
    <cellStyle name="Separador de milhares 2 8 5 2" xfId="14197"/>
    <cellStyle name="Separador de milhares 2 8 5 2 2" xfId="49322"/>
    <cellStyle name="Separador de milhares 2 8 5 3" xfId="22066"/>
    <cellStyle name="Separador de milhares 2 8 5 4" xfId="30194"/>
    <cellStyle name="Separador de milhares 2 8 5 5" xfId="38335"/>
    <cellStyle name="Separador de milhares 2 8 5 6" xfId="60051"/>
    <cellStyle name="Separador de milhares 2 8 6" xfId="8758"/>
    <cellStyle name="Separador de milhares 2 8 6 2" xfId="15689"/>
    <cellStyle name="Separador de milhares 2 8 6 2 2" xfId="50814"/>
    <cellStyle name="Separador de milhares 2 8 6 3" xfId="23690"/>
    <cellStyle name="Separador de milhares 2 8 6 4" xfId="31818"/>
    <cellStyle name="Separador de milhares 2 8 6 5" xfId="39959"/>
    <cellStyle name="Separador de milhares 2 8 6 6" xfId="60052"/>
    <cellStyle name="Separador de milhares 2 8 7" xfId="8759"/>
    <cellStyle name="Separador de milhares 2 8 7 2" xfId="11229"/>
    <cellStyle name="Separador de milhares 2 8 7 2 2" xfId="46368"/>
    <cellStyle name="Separador de milhares 2 8 7 3" xfId="18842"/>
    <cellStyle name="Separador de milhares 2 8 7 4" xfId="26970"/>
    <cellStyle name="Separador de milhares 2 8 7 5" xfId="35111"/>
    <cellStyle name="Separador de milhares 2 8 7 6" xfId="60053"/>
    <cellStyle name="Separador de milhares 2 8 8" xfId="9585"/>
    <cellStyle name="Separador de milhares 2 8 8 2" xfId="44867"/>
    <cellStyle name="Separador de milhares 2 8 9" xfId="17194"/>
    <cellStyle name="Separador de milhares 2 9" xfId="8760"/>
    <cellStyle name="Separador de milhares 2 9 2" xfId="9867"/>
    <cellStyle name="Separador de milhares 2 9 3" xfId="60054"/>
    <cellStyle name="Separador de milhares 3" xfId="379"/>
    <cellStyle name="Separador de milhares 3 2" xfId="8762"/>
    <cellStyle name="Separador de milhares 3 2 2" xfId="8763"/>
    <cellStyle name="Separador de milhares 3 2 3" xfId="9754"/>
    <cellStyle name="Separador de milhares 3 2 4" xfId="60056"/>
    <cellStyle name="Separador de milhares 3 3" xfId="8764"/>
    <cellStyle name="Separador de milhares 3 3 2" xfId="8765"/>
    <cellStyle name="Separador de milhares 3 3 3" xfId="9907"/>
    <cellStyle name="Separador de milhares 3 3 4" xfId="60057"/>
    <cellStyle name="Separador de milhares 3 4" xfId="8766"/>
    <cellStyle name="Separador de milhares 3 4 2" xfId="8767"/>
    <cellStyle name="Separador de milhares 3 4 3" xfId="11958"/>
    <cellStyle name="Separador de milhares 3 4 4" xfId="60058"/>
    <cellStyle name="Separador de milhares 3 5" xfId="8768"/>
    <cellStyle name="Separador de milhares 3 5 2" xfId="60059"/>
    <cellStyle name="Separador de milhares 3 6" xfId="8761"/>
    <cellStyle name="Separador de milhares 3 7" xfId="2473"/>
    <cellStyle name="Separador de milhares 3 8" xfId="60055"/>
    <cellStyle name="Separador de milhares 3 9" xfId="60872"/>
    <cellStyle name="Separador de milhares 4" xfId="380"/>
    <cellStyle name="Separador de milhares 4 2" xfId="8770"/>
    <cellStyle name="Separador de milhares 4 2 2" xfId="9876"/>
    <cellStyle name="Separador de milhares 4 2 3" xfId="60061"/>
    <cellStyle name="Separador de milhares 4 2 4" xfId="60873"/>
    <cellStyle name="Separador de milhares 4 3" xfId="8769"/>
    <cellStyle name="Separador de milhares 4 4" xfId="60060"/>
    <cellStyle name="Separador de milhares 5" xfId="8771"/>
    <cellStyle name="Separador de milhares 5 2" xfId="8772"/>
    <cellStyle name="Separador de milhares 5 2 2" xfId="9908"/>
    <cellStyle name="Separador de milhares 5 2 3" xfId="60063"/>
    <cellStyle name="Separador de milhares 5 3" xfId="2472"/>
    <cellStyle name="Separador de milhares 5 4" xfId="60062"/>
    <cellStyle name="Serenco" xfId="381"/>
    <cellStyle name="Serenco 2" xfId="8774"/>
    <cellStyle name="Serenco 2 2" xfId="9877"/>
    <cellStyle name="Serenco 2 3" xfId="60065"/>
    <cellStyle name="Serenco 3" xfId="8773"/>
    <cellStyle name="Serenco 4" xfId="60064"/>
    <cellStyle name="TableStyleLight1" xfId="60908"/>
    <cellStyle name="Texto de Aviso" xfId="382" builtinId="11" customBuiltin="1"/>
    <cellStyle name="Texto de Aviso 2" xfId="383"/>
    <cellStyle name="Texto de Aviso 2 2" xfId="384"/>
    <cellStyle name="Texto de Aviso 2 2 2" xfId="8777"/>
    <cellStyle name="Texto de Aviso 2 2 3" xfId="60068"/>
    <cellStyle name="Texto de Aviso 2 3" xfId="385"/>
    <cellStyle name="Texto de Aviso 2 3 2" xfId="8778"/>
    <cellStyle name="Texto de Aviso 2 3 3" xfId="60069"/>
    <cellStyle name="Texto de Aviso 2 4" xfId="8776"/>
    <cellStyle name="Texto de Aviso 2 5" xfId="60067"/>
    <cellStyle name="Texto de Aviso 3" xfId="386"/>
    <cellStyle name="Texto de Aviso 3 2" xfId="8780"/>
    <cellStyle name="Texto de Aviso 3 3" xfId="8779"/>
    <cellStyle name="Texto de Aviso 3 4" xfId="60070"/>
    <cellStyle name="Texto de Aviso 4" xfId="8781"/>
    <cellStyle name="Texto de Aviso 5" xfId="8775"/>
    <cellStyle name="Texto de Aviso 6" xfId="60066"/>
    <cellStyle name="Texto Explicativo" xfId="387" builtinId="53" customBuiltin="1"/>
    <cellStyle name="Texto Explicativo 2" xfId="388"/>
    <cellStyle name="Texto Explicativo 2 2" xfId="389"/>
    <cellStyle name="Texto Explicativo 2 2 2" xfId="8784"/>
    <cellStyle name="Texto Explicativo 2 2 3" xfId="60073"/>
    <cellStyle name="Texto Explicativo 2 3" xfId="390"/>
    <cellStyle name="Texto Explicativo 2 3 2" xfId="8785"/>
    <cellStyle name="Texto Explicativo 2 3 3" xfId="60074"/>
    <cellStyle name="Texto Explicativo 2 4" xfId="8783"/>
    <cellStyle name="Texto Explicativo 2 5" xfId="60072"/>
    <cellStyle name="Texto Explicativo 3" xfId="391"/>
    <cellStyle name="Texto Explicativo 3 2" xfId="8787"/>
    <cellStyle name="Texto Explicativo 3 3" xfId="8786"/>
    <cellStyle name="Texto Explicativo 3 4" xfId="60075"/>
    <cellStyle name="Texto Explicativo 4" xfId="8788"/>
    <cellStyle name="Texto Explicativo 5" xfId="8782"/>
    <cellStyle name="Texto Explicativo 6" xfId="60071"/>
    <cellStyle name="Title" xfId="392"/>
    <cellStyle name="Title 2" xfId="8789"/>
    <cellStyle name="Title 3" xfId="60076"/>
    <cellStyle name="Título" xfId="393" builtinId="15" customBuiltin="1"/>
    <cellStyle name="Título 1" xfId="394" builtinId="16" customBuiltin="1"/>
    <cellStyle name="Título 1 1" xfId="60909"/>
    <cellStyle name="Título 1 1 1" xfId="60910"/>
    <cellStyle name="Título 1 1_PLAN   (2)" xfId="60911"/>
    <cellStyle name="Título 1 10" xfId="61188"/>
    <cellStyle name="Título 1 100" xfId="61385"/>
    <cellStyle name="Título 1 101" xfId="61386"/>
    <cellStyle name="Título 1 102" xfId="61387"/>
    <cellStyle name="Título 1 103" xfId="61388"/>
    <cellStyle name="Título 1 104" xfId="61389"/>
    <cellStyle name="Título 1 105" xfId="61390"/>
    <cellStyle name="Título 1 106" xfId="61392"/>
    <cellStyle name="Título 1 107" xfId="61377"/>
    <cellStyle name="Título 1 108" xfId="61371"/>
    <cellStyle name="Título 1 109" xfId="61342"/>
    <cellStyle name="Título 1 11" xfId="61147"/>
    <cellStyle name="Título 1 110" xfId="61331"/>
    <cellStyle name="Título 1 111" xfId="61289"/>
    <cellStyle name="Título 1 112" xfId="61394"/>
    <cellStyle name="Título 1 113" xfId="61292"/>
    <cellStyle name="Título 1 114" xfId="61267"/>
    <cellStyle name="Título 1 115" xfId="61410"/>
    <cellStyle name="Título 1 116" xfId="61391"/>
    <cellStyle name="Título 1 117" xfId="61409"/>
    <cellStyle name="Título 1 118" xfId="61396"/>
    <cellStyle name="Título 1 119" xfId="61241"/>
    <cellStyle name="Título 1 12" xfId="61158"/>
    <cellStyle name="Título 1 120" xfId="61407"/>
    <cellStyle name="Título 1 121" xfId="61413"/>
    <cellStyle name="Título 1 122" xfId="61405"/>
    <cellStyle name="Título 1 123" xfId="61412"/>
    <cellStyle name="Título 1 124" xfId="61406"/>
    <cellStyle name="Título 1 125" xfId="61399"/>
    <cellStyle name="Título 1 126" xfId="61414"/>
    <cellStyle name="Título 1 127" xfId="60992"/>
    <cellStyle name="Título 1 128" xfId="61117"/>
    <cellStyle name="Título 1 13" xfId="61164"/>
    <cellStyle name="Título 1 14" xfId="61140"/>
    <cellStyle name="Título 1 15" xfId="61202"/>
    <cellStyle name="Título 1 16" xfId="61198"/>
    <cellStyle name="Título 1 17" xfId="61203"/>
    <cellStyle name="Título 1 18" xfId="61139"/>
    <cellStyle name="Título 1 19" xfId="61220"/>
    <cellStyle name="Título 1 2" xfId="395"/>
    <cellStyle name="Título 1 2 2" xfId="396"/>
    <cellStyle name="Título 1 2 2 2" xfId="8793"/>
    <cellStyle name="Título 1 2 2 3" xfId="60080"/>
    <cellStyle name="Título 1 2 3" xfId="397"/>
    <cellStyle name="Título 1 2 3 2" xfId="8794"/>
    <cellStyle name="Título 1 2 3 3" xfId="60081"/>
    <cellStyle name="Título 1 2 4" xfId="398"/>
    <cellStyle name="Título 1 2 4 2" xfId="8795"/>
    <cellStyle name="Título 1 2 4 3" xfId="60082"/>
    <cellStyle name="Título 1 2 5" xfId="8792"/>
    <cellStyle name="Título 1 2 6" xfId="60079"/>
    <cellStyle name="Título 1 20" xfId="61141"/>
    <cellStyle name="Título 1 21" xfId="61171"/>
    <cellStyle name="Título 1 22" xfId="61169"/>
    <cellStyle name="Título 1 23" xfId="61189"/>
    <cellStyle name="Título 1 24" xfId="61206"/>
    <cellStyle name="Título 1 25" xfId="61174"/>
    <cellStyle name="Título 1 26" xfId="61201"/>
    <cellStyle name="Título 1 27" xfId="61143"/>
    <cellStyle name="Título 1 28" xfId="61226"/>
    <cellStyle name="Título 1 29" xfId="61184"/>
    <cellStyle name="Título 1 3" xfId="399"/>
    <cellStyle name="Título 1 3 2" xfId="400"/>
    <cellStyle name="Título 1 3 2 2" xfId="8798"/>
    <cellStyle name="Título 1 3 2 3" xfId="8797"/>
    <cellStyle name="Título 1 3 2 4" xfId="60084"/>
    <cellStyle name="Título 1 3 3" xfId="401"/>
    <cellStyle name="Título 1 3 3 2" xfId="8799"/>
    <cellStyle name="Título 1 3 3 3" xfId="60085"/>
    <cellStyle name="Título 1 3 4" xfId="8796"/>
    <cellStyle name="Título 1 3 5" xfId="60083"/>
    <cellStyle name="Título 1 3 6" xfId="61097"/>
    <cellStyle name="Título 1 30" xfId="61182"/>
    <cellStyle name="Título 1 31" xfId="61176"/>
    <cellStyle name="Título 1 32" xfId="61208"/>
    <cellStyle name="Título 1 33" xfId="61145"/>
    <cellStyle name="Título 1 34" xfId="61185"/>
    <cellStyle name="Título 1 35" xfId="61192"/>
    <cellStyle name="Título 1 36" xfId="61196"/>
    <cellStyle name="Título 1 37" xfId="61194"/>
    <cellStyle name="Título 1 38" xfId="61144"/>
    <cellStyle name="Título 1 39" xfId="61228"/>
    <cellStyle name="Título 1 4" xfId="8800"/>
    <cellStyle name="Título 1 4 2" xfId="61113"/>
    <cellStyle name="Título 1 40" xfId="61218"/>
    <cellStyle name="Título 1 41" xfId="61225"/>
    <cellStyle name="Título 1 42" xfId="61191"/>
    <cellStyle name="Título 1 43" xfId="61178"/>
    <cellStyle name="Título 1 44" xfId="61181"/>
    <cellStyle name="Título 1 45" xfId="61235"/>
    <cellStyle name="Título 1 46" xfId="61204"/>
    <cellStyle name="Título 1 47" xfId="61234"/>
    <cellStyle name="Título 1 48" xfId="61157"/>
    <cellStyle name="Título 1 49" xfId="61163"/>
    <cellStyle name="Título 1 5" xfId="8801"/>
    <cellStyle name="Título 1 5 2" xfId="61115"/>
    <cellStyle name="Título 1 50" xfId="61215"/>
    <cellStyle name="Título 1 51" xfId="61197"/>
    <cellStyle name="Título 1 52" xfId="61170"/>
    <cellStyle name="Título 1 53" xfId="61114"/>
    <cellStyle name="Título 1 54" xfId="61154"/>
    <cellStyle name="Título 1 55" xfId="61232"/>
    <cellStyle name="Título 1 56" xfId="61116"/>
    <cellStyle name="Título 1 57" xfId="61245"/>
    <cellStyle name="Título 1 58" xfId="61255"/>
    <cellStyle name="Título 1 59" xfId="61278"/>
    <cellStyle name="Título 1 6" xfId="8791"/>
    <cellStyle name="Título 1 6 2" xfId="61166"/>
    <cellStyle name="Título 1 60" xfId="61253"/>
    <cellStyle name="Título 1 61" xfId="61312"/>
    <cellStyle name="Título 1 62" xfId="61284"/>
    <cellStyle name="Título 1 63" xfId="61353"/>
    <cellStyle name="Título 1 64" xfId="61343"/>
    <cellStyle name="Título 1 65" xfId="61277"/>
    <cellStyle name="Título 1 66" xfId="61357"/>
    <cellStyle name="Título 1 67" xfId="61341"/>
    <cellStyle name="Título 1 68" xfId="61315"/>
    <cellStyle name="Título 1 69" xfId="61334"/>
    <cellStyle name="Título 1 7" xfId="60078"/>
    <cellStyle name="Título 1 7 2" xfId="61148"/>
    <cellStyle name="Título 1 70" xfId="61373"/>
    <cellStyle name="Título 1 71" xfId="61372"/>
    <cellStyle name="Título 1 72" xfId="61346"/>
    <cellStyle name="Título 1 73" xfId="61288"/>
    <cellStyle name="Título 1 74" xfId="61286"/>
    <cellStyle name="Título 1 75" xfId="61327"/>
    <cellStyle name="Título 1 76" xfId="61246"/>
    <cellStyle name="Título 1 77" xfId="61383"/>
    <cellStyle name="Título 1 78" xfId="61313"/>
    <cellStyle name="Título 1 79" xfId="61382"/>
    <cellStyle name="Título 1 8" xfId="61168"/>
    <cellStyle name="Título 1 80" xfId="61345"/>
    <cellStyle name="Título 1 81" xfId="61290"/>
    <cellStyle name="Título 1 82" xfId="61379"/>
    <cellStyle name="Título 1 83" xfId="61250"/>
    <cellStyle name="Título 1 84" xfId="61354"/>
    <cellStyle name="Título 1 85" xfId="61374"/>
    <cellStyle name="Título 1 86" xfId="61311"/>
    <cellStyle name="Título 1 87" xfId="61264"/>
    <cellStyle name="Título 1 88" xfId="61282"/>
    <cellStyle name="Título 1 89" xfId="61328"/>
    <cellStyle name="Título 1 9" xfId="61161"/>
    <cellStyle name="Título 1 90" xfId="61248"/>
    <cellStyle name="Título 1 91" xfId="61368"/>
    <cellStyle name="Título 1 92" xfId="61380"/>
    <cellStyle name="Título 1 93" xfId="61333"/>
    <cellStyle name="Título 1 94" xfId="61378"/>
    <cellStyle name="Título 1 95" xfId="61356"/>
    <cellStyle name="Título 1 96" xfId="61293"/>
    <cellStyle name="Título 1 97" xfId="61361"/>
    <cellStyle name="Título 1 98" xfId="61321"/>
    <cellStyle name="Título 1 99" xfId="61384"/>
    <cellStyle name="Título 10" xfId="60077"/>
    <cellStyle name="Título 10 2" xfId="61151"/>
    <cellStyle name="Título 100" xfId="61369"/>
    <cellStyle name="Título 101" xfId="61376"/>
    <cellStyle name="Título 102" xfId="61337"/>
    <cellStyle name="Título 103" xfId="61251"/>
    <cellStyle name="Título 104" xfId="61370"/>
    <cellStyle name="Título 105" xfId="61350"/>
    <cellStyle name="Título 106" xfId="61310"/>
    <cellStyle name="Título 107" xfId="61274"/>
    <cellStyle name="Título 108" xfId="61261"/>
    <cellStyle name="Título 109" xfId="61287"/>
    <cellStyle name="Título 11" xfId="61109"/>
    <cellStyle name="Título 110" xfId="61352"/>
    <cellStyle name="Título 111" xfId="61281"/>
    <cellStyle name="Título 112" xfId="61344"/>
    <cellStyle name="Título 113" xfId="61395"/>
    <cellStyle name="Título 114" xfId="61397"/>
    <cellStyle name="Título 115" xfId="61367"/>
    <cellStyle name="Título 116" xfId="61402"/>
    <cellStyle name="Título 117" xfId="61401"/>
    <cellStyle name="Título 118" xfId="61403"/>
    <cellStyle name="Título 119" xfId="61393"/>
    <cellStyle name="Título 12" xfId="61162"/>
    <cellStyle name="Título 120" xfId="61359"/>
    <cellStyle name="Título 121" xfId="61398"/>
    <cellStyle name="Título 122" xfId="61408"/>
    <cellStyle name="Título 123" xfId="61400"/>
    <cellStyle name="Título 124" xfId="61404"/>
    <cellStyle name="Título 125" xfId="61249"/>
    <cellStyle name="Título 126" xfId="61375"/>
    <cellStyle name="Título 127" xfId="61365"/>
    <cellStyle name="Título 128" xfId="61411"/>
    <cellStyle name="Título 129" xfId="61415"/>
    <cellStyle name="Título 13" xfId="61155"/>
    <cellStyle name="Título 130" xfId="60991"/>
    <cellStyle name="Título 131" xfId="60977"/>
    <cellStyle name="Título 14" xfId="61153"/>
    <cellStyle name="Título 15" xfId="61104"/>
    <cellStyle name="Título 16" xfId="61179"/>
    <cellStyle name="Título 17" xfId="61183"/>
    <cellStyle name="Título 18" xfId="61100"/>
    <cellStyle name="Título 19" xfId="61172"/>
    <cellStyle name="Título 2" xfId="402" builtinId="17" customBuiltin="1"/>
    <cellStyle name="Título 2 2" xfId="403"/>
    <cellStyle name="Título 2 2 2" xfId="404"/>
    <cellStyle name="Título 2 2 2 2" xfId="8804"/>
    <cellStyle name="Título 2 2 2 3" xfId="60088"/>
    <cellStyle name="Título 2 2 3" xfId="405"/>
    <cellStyle name="Título 2 2 3 2" xfId="8805"/>
    <cellStyle name="Título 2 2 3 3" xfId="60089"/>
    <cellStyle name="Título 2 2 4" xfId="406"/>
    <cellStyle name="Título 2 2 4 2" xfId="8806"/>
    <cellStyle name="Título 2 2 4 3" xfId="60090"/>
    <cellStyle name="Título 2 2 5" xfId="8803"/>
    <cellStyle name="Título 2 2 6" xfId="60087"/>
    <cellStyle name="Título 2 3" xfId="407"/>
    <cellStyle name="Título 2 3 2" xfId="408"/>
    <cellStyle name="Título 2 3 2 2" xfId="8809"/>
    <cellStyle name="Título 2 3 2 3" xfId="8808"/>
    <cellStyle name="Título 2 3 2 4" xfId="60092"/>
    <cellStyle name="Título 2 3 3" xfId="409"/>
    <cellStyle name="Título 2 3 3 2" xfId="8810"/>
    <cellStyle name="Título 2 3 3 3" xfId="60093"/>
    <cellStyle name="Título 2 3 4" xfId="8807"/>
    <cellStyle name="Título 2 3 5" xfId="60091"/>
    <cellStyle name="Título 2 4" xfId="8811"/>
    <cellStyle name="Título 2 5" xfId="8812"/>
    <cellStyle name="Título 2 6" xfId="8802"/>
    <cellStyle name="Título 2 7" xfId="60086"/>
    <cellStyle name="Título 20" xfId="61177"/>
    <cellStyle name="Título 21" xfId="61205"/>
    <cellStyle name="Título 22" xfId="61146"/>
    <cellStyle name="Título 23" xfId="61187"/>
    <cellStyle name="Título 24" xfId="61142"/>
    <cellStyle name="Título 25" xfId="61214"/>
    <cellStyle name="Título 26" xfId="61180"/>
    <cellStyle name="Título 27" xfId="61216"/>
    <cellStyle name="Título 28" xfId="61160"/>
    <cellStyle name="Título 29" xfId="61222"/>
    <cellStyle name="Título 3" xfId="410" builtinId="18" customBuiltin="1"/>
    <cellStyle name="Título 3 2" xfId="411"/>
    <cellStyle name="Título 3 2 2" xfId="412"/>
    <cellStyle name="Título 3 2 2 2" xfId="8815"/>
    <cellStyle name="Título 3 2 2 3" xfId="60096"/>
    <cellStyle name="Título 3 2 3" xfId="413"/>
    <cellStyle name="Título 3 2 3 2" xfId="8816"/>
    <cellStyle name="Título 3 2 3 3" xfId="60097"/>
    <cellStyle name="Título 3 2 4" xfId="414"/>
    <cellStyle name="Título 3 2 4 2" xfId="8817"/>
    <cellStyle name="Título 3 2 4 3" xfId="60098"/>
    <cellStyle name="Título 3 2 5" xfId="8814"/>
    <cellStyle name="Título 3 2 6" xfId="60095"/>
    <cellStyle name="Título 3 3" xfId="415"/>
    <cellStyle name="Título 3 3 2" xfId="416"/>
    <cellStyle name="Título 3 3 2 2" xfId="8820"/>
    <cellStyle name="Título 3 3 2 3" xfId="8819"/>
    <cellStyle name="Título 3 3 2 4" xfId="60100"/>
    <cellStyle name="Título 3 3 3" xfId="417"/>
    <cellStyle name="Título 3 3 3 2" xfId="8821"/>
    <cellStyle name="Título 3 3 3 3" xfId="60101"/>
    <cellStyle name="Título 3 3 4" xfId="8818"/>
    <cellStyle name="Título 3 3 5" xfId="60099"/>
    <cellStyle name="Título 3 4" xfId="8822"/>
    <cellStyle name="Título 3 5" xfId="8823"/>
    <cellStyle name="Título 3 6" xfId="8813"/>
    <cellStyle name="Título 3 7" xfId="60094"/>
    <cellStyle name="Título 30" xfId="61210"/>
    <cellStyle name="Título 31" xfId="61086"/>
    <cellStyle name="Título 32" xfId="61173"/>
    <cellStyle name="Título 33" xfId="61195"/>
    <cellStyle name="Título 34" xfId="61224"/>
    <cellStyle name="Título 35" xfId="61190"/>
    <cellStyle name="Título 36" xfId="61217"/>
    <cellStyle name="Título 37" xfId="61150"/>
    <cellStyle name="Título 38" xfId="61152"/>
    <cellStyle name="Título 39" xfId="61229"/>
    <cellStyle name="Título 4" xfId="418" builtinId="19" customBuiltin="1"/>
    <cellStyle name="Título 4 2" xfId="419"/>
    <cellStyle name="Título 4 2 2" xfId="420"/>
    <cellStyle name="Título 4 2 2 2" xfId="8826"/>
    <cellStyle name="Título 4 2 2 3" xfId="60104"/>
    <cellStyle name="Título 4 2 3" xfId="421"/>
    <cellStyle name="Título 4 2 3 2" xfId="8827"/>
    <cellStyle name="Título 4 2 3 3" xfId="60105"/>
    <cellStyle name="Título 4 2 4" xfId="422"/>
    <cellStyle name="Título 4 2 4 2" xfId="8828"/>
    <cellStyle name="Título 4 2 4 3" xfId="60106"/>
    <cellStyle name="Título 4 2 5" xfId="8825"/>
    <cellStyle name="Título 4 2 6" xfId="60103"/>
    <cellStyle name="Título 4 3" xfId="423"/>
    <cellStyle name="Título 4 3 2" xfId="8830"/>
    <cellStyle name="Título 4 3 3" xfId="8829"/>
    <cellStyle name="Título 4 3 4" xfId="60107"/>
    <cellStyle name="Título 4 4" xfId="8831"/>
    <cellStyle name="Título 4 5" xfId="8832"/>
    <cellStyle name="Título 4 6" xfId="8824"/>
    <cellStyle name="Título 4 7" xfId="60102"/>
    <cellStyle name="Título 40" xfId="61167"/>
    <cellStyle name="Título 41" xfId="61159"/>
    <cellStyle name="Título 42" xfId="61149"/>
    <cellStyle name="Título 43" xfId="61212"/>
    <cellStyle name="Título 44" xfId="61211"/>
    <cellStyle name="Título 45" xfId="61209"/>
    <cellStyle name="Título 46" xfId="61219"/>
    <cellStyle name="Título 47" xfId="61199"/>
    <cellStyle name="Título 48" xfId="61223"/>
    <cellStyle name="Título 49" xfId="61221"/>
    <cellStyle name="Título 5" xfId="424"/>
    <cellStyle name="Título 5 2" xfId="425"/>
    <cellStyle name="Título 5 2 2" xfId="8834"/>
    <cellStyle name="Título 5 2 3" xfId="60109"/>
    <cellStyle name="Título 5 3" xfId="426"/>
    <cellStyle name="Título 5 3 2" xfId="8835"/>
    <cellStyle name="Título 5 3 3" xfId="60110"/>
    <cellStyle name="Título 5 4" xfId="427"/>
    <cellStyle name="Título 5 4 2" xfId="8836"/>
    <cellStyle name="Título 5 4 3" xfId="60111"/>
    <cellStyle name="Título 5 5" xfId="8833"/>
    <cellStyle name="Título 5 6" xfId="60108"/>
    <cellStyle name="Título 50" xfId="61231"/>
    <cellStyle name="Título 51" xfId="61213"/>
    <cellStyle name="Título 52" xfId="61233"/>
    <cellStyle name="Título 53" xfId="61230"/>
    <cellStyle name="Título 54" xfId="61207"/>
    <cellStyle name="Título 55" xfId="61110"/>
    <cellStyle name="Título 56" xfId="61089"/>
    <cellStyle name="Título 57" xfId="61227"/>
    <cellStyle name="Título 58" xfId="61236"/>
    <cellStyle name="Título 59" xfId="61193"/>
    <cellStyle name="Título 6" xfId="428"/>
    <cellStyle name="Título 6 2" xfId="8838"/>
    <cellStyle name="Título 6 3" xfId="8837"/>
    <cellStyle name="Título 6 4" xfId="60112"/>
    <cellStyle name="Título 6 5" xfId="61112"/>
    <cellStyle name="Título 60" xfId="61244"/>
    <cellStyle name="Título 61" xfId="61240"/>
    <cellStyle name="Título 62" xfId="61252"/>
    <cellStyle name="Título 63" xfId="61347"/>
    <cellStyle name="Título 64" xfId="61316"/>
    <cellStyle name="Título 65" xfId="61291"/>
    <cellStyle name="Título 66" xfId="61358"/>
    <cellStyle name="Título 67" xfId="61340"/>
    <cellStyle name="Título 68" xfId="61329"/>
    <cellStyle name="Título 69" xfId="61332"/>
    <cellStyle name="Título 7" xfId="8839"/>
    <cellStyle name="Título 7 2" xfId="61087"/>
    <cellStyle name="Título 70" xfId="61295"/>
    <cellStyle name="Título 71" xfId="61294"/>
    <cellStyle name="Título 72" xfId="61273"/>
    <cellStyle name="Título 73" xfId="61283"/>
    <cellStyle name="Título 74" xfId="61247"/>
    <cellStyle name="Título 75" xfId="61285"/>
    <cellStyle name="Título 76" xfId="61338"/>
    <cellStyle name="Título 77" xfId="61325"/>
    <cellStyle name="Título 78" xfId="61319"/>
    <cellStyle name="Título 79" xfId="61366"/>
    <cellStyle name="Título 8" xfId="8840"/>
    <cellStyle name="Título 8 2" xfId="61165"/>
    <cellStyle name="Título 80" xfId="61351"/>
    <cellStyle name="Título 81" xfId="61324"/>
    <cellStyle name="Título 82" xfId="61320"/>
    <cellStyle name="Título 83" xfId="61364"/>
    <cellStyle name="Título 84" xfId="61381"/>
    <cellStyle name="Título 85" xfId="61362"/>
    <cellStyle name="Título 86" xfId="61238"/>
    <cellStyle name="Título 87" xfId="61348"/>
    <cellStyle name="Título 88" xfId="61349"/>
    <cellStyle name="Título 89" xfId="61268"/>
    <cellStyle name="Título 9" xfId="8790"/>
    <cellStyle name="Título 9 2" xfId="61156"/>
    <cellStyle name="Título 90" xfId="61280"/>
    <cellStyle name="Título 91" xfId="61326"/>
    <cellStyle name="Título 92" xfId="61256"/>
    <cellStyle name="Título 93" xfId="61363"/>
    <cellStyle name="Título 94" xfId="61309"/>
    <cellStyle name="Título 95" xfId="61339"/>
    <cellStyle name="Título 96" xfId="61355"/>
    <cellStyle name="Título 97" xfId="61330"/>
    <cellStyle name="Título 98" xfId="61360"/>
    <cellStyle name="Título 99" xfId="61296"/>
    <cellStyle name="Titulo1" xfId="60912"/>
    <cellStyle name="Titulo2" xfId="60913"/>
    <cellStyle name="Total" xfId="429" builtinId="25" customBuiltin="1"/>
    <cellStyle name="Total 2" xfId="430"/>
    <cellStyle name="Total 2 2" xfId="8843"/>
    <cellStyle name="Total 2 3" xfId="8842"/>
    <cellStyle name="Total 2 4" xfId="60114"/>
    <cellStyle name="Total 2 5" xfId="60998"/>
    <cellStyle name="Total 3" xfId="431"/>
    <cellStyle name="Total 3 2" xfId="8844"/>
    <cellStyle name="Total 3 3" xfId="60115"/>
    <cellStyle name="Total 3 4" xfId="60993"/>
    <cellStyle name="Total 4" xfId="8841"/>
    <cellStyle name="Total 5" xfId="60113"/>
    <cellStyle name="Vírgula" xfId="432" builtinId="3"/>
    <cellStyle name="Vírgula 10" xfId="8845"/>
    <cellStyle name="Vírgula 10 10" xfId="34145"/>
    <cellStyle name="Vírgula 10 11" xfId="60116"/>
    <cellStyle name="Vírgula 10 12" xfId="61200"/>
    <cellStyle name="Vírgula 10 13" xfId="61581"/>
    <cellStyle name="Vírgula 10 14" xfId="61788"/>
    <cellStyle name="Vírgula 10 2" xfId="8846"/>
    <cellStyle name="Vírgula 10 2 10" xfId="60117"/>
    <cellStyle name="Vírgula 10 2 2" xfId="8847"/>
    <cellStyle name="Vírgula 10 2 2 2" xfId="14074"/>
    <cellStyle name="Vírgula 10 2 2 2 2" xfId="49199"/>
    <cellStyle name="Vírgula 10 2 2 3" xfId="21937"/>
    <cellStyle name="Vírgula 10 2 2 4" xfId="30065"/>
    <cellStyle name="Vírgula 10 2 2 5" xfId="38206"/>
    <cellStyle name="Vírgula 10 2 2 6" xfId="60118"/>
    <cellStyle name="Vírgula 10 2 3" xfId="8848"/>
    <cellStyle name="Vírgula 10 2 3 2" xfId="15562"/>
    <cellStyle name="Vírgula 10 2 3 2 2" xfId="50687"/>
    <cellStyle name="Vírgula 10 2 3 3" xfId="23557"/>
    <cellStyle name="Vírgula 10 2 3 4" xfId="31685"/>
    <cellStyle name="Vírgula 10 2 3 5" xfId="39826"/>
    <cellStyle name="Vírgula 10 2 3 6" xfId="60119"/>
    <cellStyle name="Vírgula 10 2 4" xfId="8849"/>
    <cellStyle name="Vírgula 10 2 4 2" xfId="17054"/>
    <cellStyle name="Vírgula 10 2 4 2 2" xfId="52179"/>
    <cellStyle name="Vírgula 10 2 4 3" xfId="25181"/>
    <cellStyle name="Vírgula 10 2 4 4" xfId="33309"/>
    <cellStyle name="Vírgula 10 2 4 5" xfId="41450"/>
    <cellStyle name="Vírgula 10 2 4 6" xfId="60120"/>
    <cellStyle name="Vírgula 10 2 5" xfId="8850"/>
    <cellStyle name="Vírgula 10 2 5 2" xfId="12600"/>
    <cellStyle name="Vírgula 10 2 5 2 2" xfId="47725"/>
    <cellStyle name="Vírgula 10 2 5 3" xfId="20321"/>
    <cellStyle name="Vírgula 10 2 5 4" xfId="28449"/>
    <cellStyle name="Vírgula 10 2 5 5" xfId="36590"/>
    <cellStyle name="Vírgula 10 2 5 6" xfId="60121"/>
    <cellStyle name="Vírgula 10 2 6" xfId="11070"/>
    <cellStyle name="Vírgula 10 2 6 2" xfId="46223"/>
    <cellStyle name="Vírgula 10 2 7" xfId="18685"/>
    <cellStyle name="Vírgula 10 2 8" xfId="26813"/>
    <cellStyle name="Vírgula 10 2 9" xfId="34954"/>
    <cellStyle name="Vírgula 10 3" xfId="8851"/>
    <cellStyle name="Vírgula 10 3 2" xfId="13336"/>
    <cellStyle name="Vírgula 10 3 2 2" xfId="48461"/>
    <cellStyle name="Vírgula 10 3 3" xfId="21128"/>
    <cellStyle name="Vírgula 10 3 4" xfId="29256"/>
    <cellStyle name="Vírgula 10 3 5" xfId="37397"/>
    <cellStyle name="Vírgula 10 3 6" xfId="60122"/>
    <cellStyle name="Vírgula 10 4" xfId="8852"/>
    <cellStyle name="Vírgula 10 4 2" xfId="14819"/>
    <cellStyle name="Vírgula 10 4 2 2" xfId="49944"/>
    <cellStyle name="Vírgula 10 4 3" xfId="22748"/>
    <cellStyle name="Vírgula 10 4 4" xfId="30876"/>
    <cellStyle name="Vírgula 10 4 5" xfId="39017"/>
    <cellStyle name="Vírgula 10 4 6" xfId="60123"/>
    <cellStyle name="Vírgula 10 5" xfId="8853"/>
    <cellStyle name="Vírgula 10 5 2" xfId="16311"/>
    <cellStyle name="Vírgula 10 5 2 2" xfId="51436"/>
    <cellStyle name="Vírgula 10 5 3" xfId="24372"/>
    <cellStyle name="Vírgula 10 5 4" xfId="32500"/>
    <cellStyle name="Vírgula 10 5 5" xfId="40641"/>
    <cellStyle name="Vírgula 10 5 6" xfId="60124"/>
    <cellStyle name="Vírgula 10 6" xfId="8854"/>
    <cellStyle name="Vírgula 10 6 2" xfId="11843"/>
    <cellStyle name="Vírgula 10 6 2 2" xfId="46980"/>
    <cellStyle name="Vírgula 10 6 3" xfId="19512"/>
    <cellStyle name="Vírgula 10 6 4" xfId="27640"/>
    <cellStyle name="Vírgula 10 6 5" xfId="35781"/>
    <cellStyle name="Vírgula 10 6 6" xfId="60125"/>
    <cellStyle name="Vírgula 10 7" xfId="10327"/>
    <cellStyle name="Vírgula 10 7 2" xfId="45485"/>
    <cellStyle name="Vírgula 10 8" xfId="17876"/>
    <cellStyle name="Vírgula 10 9" xfId="26004"/>
    <cellStyle name="Vírgula 11" xfId="8855"/>
    <cellStyle name="Vírgula 11 10" xfId="34147"/>
    <cellStyle name="Vírgula 11 11" xfId="60126"/>
    <cellStyle name="Vírgula 11 12" xfId="61239"/>
    <cellStyle name="Vírgula 11 13" xfId="61583"/>
    <cellStyle name="Vírgula 11 14" xfId="61790"/>
    <cellStyle name="Vírgula 11 2" xfId="8856"/>
    <cellStyle name="Vírgula 11 2 10" xfId="60127"/>
    <cellStyle name="Vírgula 11 2 2" xfId="8857"/>
    <cellStyle name="Vírgula 11 2 2 2" xfId="14076"/>
    <cellStyle name="Vírgula 11 2 2 2 2" xfId="49201"/>
    <cellStyle name="Vírgula 11 2 2 3" xfId="21939"/>
    <cellStyle name="Vírgula 11 2 2 4" xfId="30067"/>
    <cellStyle name="Vírgula 11 2 2 5" xfId="38208"/>
    <cellStyle name="Vírgula 11 2 2 6" xfId="60128"/>
    <cellStyle name="Vírgula 11 2 3" xfId="8858"/>
    <cellStyle name="Vírgula 11 2 3 2" xfId="15564"/>
    <cellStyle name="Vírgula 11 2 3 2 2" xfId="50689"/>
    <cellStyle name="Vírgula 11 2 3 3" xfId="23559"/>
    <cellStyle name="Vírgula 11 2 3 4" xfId="31687"/>
    <cellStyle name="Vírgula 11 2 3 5" xfId="39828"/>
    <cellStyle name="Vírgula 11 2 3 6" xfId="60129"/>
    <cellStyle name="Vírgula 11 2 4" xfId="8859"/>
    <cellStyle name="Vírgula 11 2 4 2" xfId="17056"/>
    <cellStyle name="Vírgula 11 2 4 2 2" xfId="52181"/>
    <cellStyle name="Vírgula 11 2 4 3" xfId="25183"/>
    <cellStyle name="Vírgula 11 2 4 4" xfId="33311"/>
    <cellStyle name="Vírgula 11 2 4 5" xfId="41452"/>
    <cellStyle name="Vírgula 11 2 4 6" xfId="60130"/>
    <cellStyle name="Vírgula 11 2 5" xfId="8860"/>
    <cellStyle name="Vírgula 11 2 5 2" xfId="12602"/>
    <cellStyle name="Vírgula 11 2 5 2 2" xfId="47727"/>
    <cellStyle name="Vírgula 11 2 5 3" xfId="20323"/>
    <cellStyle name="Vírgula 11 2 5 4" xfId="28451"/>
    <cellStyle name="Vírgula 11 2 5 5" xfId="36592"/>
    <cellStyle name="Vírgula 11 2 5 6" xfId="60131"/>
    <cellStyle name="Vírgula 11 2 6" xfId="11072"/>
    <cellStyle name="Vírgula 11 2 6 2" xfId="46225"/>
    <cellStyle name="Vírgula 11 2 7" xfId="18687"/>
    <cellStyle name="Vírgula 11 2 8" xfId="26815"/>
    <cellStyle name="Vírgula 11 2 9" xfId="34956"/>
    <cellStyle name="Vírgula 11 3" xfId="8861"/>
    <cellStyle name="Vírgula 11 3 2" xfId="13338"/>
    <cellStyle name="Vírgula 11 3 2 2" xfId="48463"/>
    <cellStyle name="Vírgula 11 3 3" xfId="21130"/>
    <cellStyle name="Vírgula 11 3 4" xfId="29258"/>
    <cellStyle name="Vírgula 11 3 5" xfId="37399"/>
    <cellStyle name="Vírgula 11 3 6" xfId="60132"/>
    <cellStyle name="Vírgula 11 4" xfId="8862"/>
    <cellStyle name="Vírgula 11 4 2" xfId="14821"/>
    <cellStyle name="Vírgula 11 4 2 2" xfId="49946"/>
    <cellStyle name="Vírgula 11 4 3" xfId="22750"/>
    <cellStyle name="Vírgula 11 4 4" xfId="30878"/>
    <cellStyle name="Vírgula 11 4 5" xfId="39019"/>
    <cellStyle name="Vírgula 11 4 6" xfId="60133"/>
    <cellStyle name="Vírgula 11 5" xfId="8863"/>
    <cellStyle name="Vírgula 11 5 2" xfId="16313"/>
    <cellStyle name="Vírgula 11 5 2 2" xfId="51438"/>
    <cellStyle name="Vírgula 11 5 3" xfId="24374"/>
    <cellStyle name="Vírgula 11 5 4" xfId="32502"/>
    <cellStyle name="Vírgula 11 5 5" xfId="40643"/>
    <cellStyle name="Vírgula 11 5 6" xfId="60134"/>
    <cellStyle name="Vírgula 11 6" xfId="8864"/>
    <cellStyle name="Vírgula 11 6 2" xfId="11845"/>
    <cellStyle name="Vírgula 11 6 2 2" xfId="46982"/>
    <cellStyle name="Vírgula 11 6 3" xfId="19514"/>
    <cellStyle name="Vírgula 11 6 4" xfId="27642"/>
    <cellStyle name="Vírgula 11 6 5" xfId="35783"/>
    <cellStyle name="Vírgula 11 6 6" xfId="60135"/>
    <cellStyle name="Vírgula 11 7" xfId="10329"/>
    <cellStyle name="Vírgula 11 7 2" xfId="45486"/>
    <cellStyle name="Vírgula 11 8" xfId="17878"/>
    <cellStyle name="Vírgula 11 9" xfId="26006"/>
    <cellStyle name="Vírgula 12" xfId="8865"/>
    <cellStyle name="Vírgula 12 10" xfId="34149"/>
    <cellStyle name="Vírgula 12 11" xfId="60136"/>
    <cellStyle name="Vírgula 12 2" xfId="8866"/>
    <cellStyle name="Vírgula 12 2 10" xfId="60137"/>
    <cellStyle name="Vírgula 12 2 2" xfId="8867"/>
    <cellStyle name="Vírgula 12 2 2 2" xfId="14078"/>
    <cellStyle name="Vírgula 12 2 2 2 2" xfId="49203"/>
    <cellStyle name="Vírgula 12 2 2 3" xfId="21941"/>
    <cellStyle name="Vírgula 12 2 2 4" xfId="30069"/>
    <cellStyle name="Vírgula 12 2 2 5" xfId="38210"/>
    <cellStyle name="Vírgula 12 2 2 6" xfId="60138"/>
    <cellStyle name="Vírgula 12 2 3" xfId="8868"/>
    <cellStyle name="Vírgula 12 2 3 2" xfId="15566"/>
    <cellStyle name="Vírgula 12 2 3 2 2" xfId="50691"/>
    <cellStyle name="Vírgula 12 2 3 3" xfId="23561"/>
    <cellStyle name="Vírgula 12 2 3 4" xfId="31689"/>
    <cellStyle name="Vírgula 12 2 3 5" xfId="39830"/>
    <cellStyle name="Vírgula 12 2 3 6" xfId="60139"/>
    <cellStyle name="Vírgula 12 2 4" xfId="8869"/>
    <cellStyle name="Vírgula 12 2 4 2" xfId="17058"/>
    <cellStyle name="Vírgula 12 2 4 2 2" xfId="52183"/>
    <cellStyle name="Vírgula 12 2 4 3" xfId="25185"/>
    <cellStyle name="Vírgula 12 2 4 4" xfId="33313"/>
    <cellStyle name="Vírgula 12 2 4 5" xfId="41454"/>
    <cellStyle name="Vírgula 12 2 4 6" xfId="60140"/>
    <cellStyle name="Vírgula 12 2 5" xfId="8870"/>
    <cellStyle name="Vírgula 12 2 5 2" xfId="12604"/>
    <cellStyle name="Vírgula 12 2 5 2 2" xfId="47729"/>
    <cellStyle name="Vírgula 12 2 5 3" xfId="20325"/>
    <cellStyle name="Vírgula 12 2 5 4" xfId="28453"/>
    <cellStyle name="Vírgula 12 2 5 5" xfId="36594"/>
    <cellStyle name="Vírgula 12 2 5 6" xfId="60141"/>
    <cellStyle name="Vírgula 12 2 6" xfId="11074"/>
    <cellStyle name="Vírgula 12 2 6 2" xfId="46227"/>
    <cellStyle name="Vírgula 12 2 7" xfId="18689"/>
    <cellStyle name="Vírgula 12 2 8" xfId="26817"/>
    <cellStyle name="Vírgula 12 2 9" xfId="34958"/>
    <cellStyle name="Vírgula 12 3" xfId="8871"/>
    <cellStyle name="Vírgula 12 3 2" xfId="13340"/>
    <cellStyle name="Vírgula 12 3 2 2" xfId="48465"/>
    <cellStyle name="Vírgula 12 3 3" xfId="21132"/>
    <cellStyle name="Vírgula 12 3 4" xfId="29260"/>
    <cellStyle name="Vírgula 12 3 5" xfId="37401"/>
    <cellStyle name="Vírgula 12 3 6" xfId="60142"/>
    <cellStyle name="Vírgula 12 4" xfId="8872"/>
    <cellStyle name="Vírgula 12 4 2" xfId="14823"/>
    <cellStyle name="Vírgula 12 4 2 2" xfId="49948"/>
    <cellStyle name="Vírgula 12 4 3" xfId="22752"/>
    <cellStyle name="Vírgula 12 4 4" xfId="30880"/>
    <cellStyle name="Vírgula 12 4 5" xfId="39021"/>
    <cellStyle name="Vírgula 12 4 6" xfId="60143"/>
    <cellStyle name="Vírgula 12 5" xfId="8873"/>
    <cellStyle name="Vírgula 12 5 2" xfId="16315"/>
    <cellStyle name="Vírgula 12 5 2 2" xfId="51440"/>
    <cellStyle name="Vírgula 12 5 3" xfId="24376"/>
    <cellStyle name="Vírgula 12 5 4" xfId="32504"/>
    <cellStyle name="Vírgula 12 5 5" xfId="40645"/>
    <cellStyle name="Vírgula 12 5 6" xfId="60144"/>
    <cellStyle name="Vírgula 12 6" xfId="8874"/>
    <cellStyle name="Vírgula 12 6 2" xfId="11847"/>
    <cellStyle name="Vírgula 12 6 2 2" xfId="46984"/>
    <cellStyle name="Vírgula 12 6 3" xfId="19516"/>
    <cellStyle name="Vírgula 12 6 4" xfId="27644"/>
    <cellStyle name="Vírgula 12 6 5" xfId="35785"/>
    <cellStyle name="Vírgula 12 6 6" xfId="60145"/>
    <cellStyle name="Vírgula 12 7" xfId="10331"/>
    <cellStyle name="Vírgula 12 7 2" xfId="45487"/>
    <cellStyle name="Vírgula 12 8" xfId="17880"/>
    <cellStyle name="Vírgula 12 9" xfId="26008"/>
    <cellStyle name="Vírgula 13" xfId="8875"/>
    <cellStyle name="Vírgula 13 10" xfId="34212"/>
    <cellStyle name="Vírgula 13 11" xfId="60146"/>
    <cellStyle name="Vírgula 13 2" xfId="8876"/>
    <cellStyle name="Vírgula 13 2 10" xfId="60147"/>
    <cellStyle name="Vírgula 13 2 2" xfId="8877"/>
    <cellStyle name="Vírgula 13 2 2 2" xfId="14135"/>
    <cellStyle name="Vírgula 13 2 2 2 2" xfId="49260"/>
    <cellStyle name="Vírgula 13 2 2 3" xfId="22004"/>
    <cellStyle name="Vírgula 13 2 2 4" xfId="30132"/>
    <cellStyle name="Vírgula 13 2 2 5" xfId="38273"/>
    <cellStyle name="Vírgula 13 2 2 6" xfId="60148"/>
    <cellStyle name="Vírgula 13 2 3" xfId="8878"/>
    <cellStyle name="Vírgula 13 2 3 2" xfId="15623"/>
    <cellStyle name="Vírgula 13 2 3 2 2" xfId="50748"/>
    <cellStyle name="Vírgula 13 2 3 3" xfId="23624"/>
    <cellStyle name="Vírgula 13 2 3 4" xfId="31752"/>
    <cellStyle name="Vírgula 13 2 3 5" xfId="39893"/>
    <cellStyle name="Vírgula 13 2 3 6" xfId="60149"/>
    <cellStyle name="Vírgula 13 2 4" xfId="8879"/>
    <cellStyle name="Vírgula 13 2 4 2" xfId="17115"/>
    <cellStyle name="Vírgula 13 2 4 2 2" xfId="52240"/>
    <cellStyle name="Vírgula 13 2 4 3" xfId="25248"/>
    <cellStyle name="Vírgula 13 2 4 4" xfId="33376"/>
    <cellStyle name="Vírgula 13 2 4 5" xfId="41517"/>
    <cellStyle name="Vírgula 13 2 4 6" xfId="60150"/>
    <cellStyle name="Vírgula 13 2 5" xfId="8880"/>
    <cellStyle name="Vírgula 13 2 5 2" xfId="12661"/>
    <cellStyle name="Vírgula 13 2 5 2 2" xfId="47786"/>
    <cellStyle name="Vírgula 13 2 5 3" xfId="20388"/>
    <cellStyle name="Vírgula 13 2 5 4" xfId="28516"/>
    <cellStyle name="Vírgula 13 2 5 5" xfId="36657"/>
    <cellStyle name="Vírgula 13 2 5 6" xfId="60151"/>
    <cellStyle name="Vírgula 13 2 6" xfId="11140"/>
    <cellStyle name="Vírgula 13 2 6 2" xfId="46284"/>
    <cellStyle name="Vírgula 13 2 7" xfId="18752"/>
    <cellStyle name="Vírgula 13 2 8" xfId="26880"/>
    <cellStyle name="Vírgula 13 2 9" xfId="35021"/>
    <cellStyle name="Vírgula 13 3" xfId="8881"/>
    <cellStyle name="Vírgula 13 3 2" xfId="13397"/>
    <cellStyle name="Vírgula 13 3 2 2" xfId="48522"/>
    <cellStyle name="Vírgula 13 3 3" xfId="21195"/>
    <cellStyle name="Vírgula 13 3 4" xfId="29323"/>
    <cellStyle name="Vírgula 13 3 5" xfId="37464"/>
    <cellStyle name="Vírgula 13 3 6" xfId="60152"/>
    <cellStyle name="Vírgula 13 4" xfId="8882"/>
    <cellStyle name="Vírgula 13 4 2" xfId="14880"/>
    <cellStyle name="Vírgula 13 4 2 2" xfId="50005"/>
    <cellStyle name="Vírgula 13 4 3" xfId="22815"/>
    <cellStyle name="Vírgula 13 4 4" xfId="30943"/>
    <cellStyle name="Vírgula 13 4 5" xfId="39084"/>
    <cellStyle name="Vírgula 13 4 6" xfId="60153"/>
    <cellStyle name="Vírgula 13 5" xfId="8883"/>
    <cellStyle name="Vírgula 13 5 2" xfId="16372"/>
    <cellStyle name="Vírgula 13 5 2 2" xfId="51497"/>
    <cellStyle name="Vírgula 13 5 3" xfId="24439"/>
    <cellStyle name="Vírgula 13 5 4" xfId="32567"/>
    <cellStyle name="Vírgula 13 5 5" xfId="40708"/>
    <cellStyle name="Vírgula 13 5 6" xfId="60154"/>
    <cellStyle name="Vírgula 13 6" xfId="8884"/>
    <cellStyle name="Vírgula 13 6 2" xfId="11904"/>
    <cellStyle name="Vírgula 13 6 2 2" xfId="47041"/>
    <cellStyle name="Vírgula 13 6 3" xfId="19579"/>
    <cellStyle name="Vírgula 13 6 4" xfId="27707"/>
    <cellStyle name="Vírgula 13 6 5" xfId="35848"/>
    <cellStyle name="Vírgula 13 6 6" xfId="60155"/>
    <cellStyle name="Vírgula 13 7" xfId="10388"/>
    <cellStyle name="Vírgula 13 7 2" xfId="45543"/>
    <cellStyle name="Vírgula 13 8" xfId="17943"/>
    <cellStyle name="Vírgula 13 9" xfId="26071"/>
    <cellStyle name="Vírgula 14" xfId="8885"/>
    <cellStyle name="Vírgula 14 10" xfId="34214"/>
    <cellStyle name="Vírgula 14 11" xfId="60156"/>
    <cellStyle name="Vírgula 14 2" xfId="8886"/>
    <cellStyle name="Vírgula 14 2 10" xfId="35023"/>
    <cellStyle name="Vírgula 14 2 11" xfId="60157"/>
    <cellStyle name="Vírgula 14 2 2" xfId="8887"/>
    <cellStyle name="Vírgula 14 2 2 2" xfId="12663"/>
    <cellStyle name="Vírgula 14 2 2 2 2" xfId="47788"/>
    <cellStyle name="Vírgula 14 2 2 3" xfId="20390"/>
    <cellStyle name="Vírgula 14 2 2 4" xfId="28518"/>
    <cellStyle name="Vírgula 14 2 2 5" xfId="36659"/>
    <cellStyle name="Vírgula 14 2 2 6" xfId="60158"/>
    <cellStyle name="Vírgula 14 2 3" xfId="8888"/>
    <cellStyle name="Vírgula 14 2 3 2" xfId="14137"/>
    <cellStyle name="Vírgula 14 2 3 2 2" xfId="49262"/>
    <cellStyle name="Vírgula 14 2 3 3" xfId="22006"/>
    <cellStyle name="Vírgula 14 2 3 4" xfId="30134"/>
    <cellStyle name="Vírgula 14 2 3 5" xfId="38275"/>
    <cellStyle name="Vírgula 14 2 3 6" xfId="60159"/>
    <cellStyle name="Vírgula 14 2 4" xfId="8889"/>
    <cellStyle name="Vírgula 14 2 4 2" xfId="15625"/>
    <cellStyle name="Vírgula 14 2 4 2 2" xfId="50750"/>
    <cellStyle name="Vírgula 14 2 4 3" xfId="23626"/>
    <cellStyle name="Vírgula 14 2 4 4" xfId="31754"/>
    <cellStyle name="Vírgula 14 2 4 5" xfId="39895"/>
    <cellStyle name="Vírgula 14 2 4 6" xfId="60160"/>
    <cellStyle name="Vírgula 14 2 5" xfId="8890"/>
    <cellStyle name="Vírgula 14 2 5 2" xfId="17117"/>
    <cellStyle name="Vírgula 14 2 5 2 2" xfId="52242"/>
    <cellStyle name="Vírgula 14 2 5 3" xfId="25250"/>
    <cellStyle name="Vírgula 14 2 5 4" xfId="33378"/>
    <cellStyle name="Vírgula 14 2 5 5" xfId="41519"/>
    <cellStyle name="Vírgula 14 2 5 6" xfId="60161"/>
    <cellStyle name="Vírgula 14 2 6" xfId="8891"/>
    <cellStyle name="Vírgula 14 2 6 2" xfId="11906"/>
    <cellStyle name="Vírgula 14 2 6 2 2" xfId="47043"/>
    <cellStyle name="Vírgula 14 2 6 3" xfId="19581"/>
    <cellStyle name="Vírgula 14 2 6 4" xfId="27709"/>
    <cellStyle name="Vírgula 14 2 6 5" xfId="35850"/>
    <cellStyle name="Vírgula 14 2 6 6" xfId="60162"/>
    <cellStyle name="Vírgula 14 2 7" xfId="11142"/>
    <cellStyle name="Vírgula 14 2 7 2" xfId="46286"/>
    <cellStyle name="Vírgula 14 2 8" xfId="18754"/>
    <cellStyle name="Vírgula 14 2 9" xfId="26882"/>
    <cellStyle name="Vírgula 14 3" xfId="8892"/>
    <cellStyle name="Vírgula 14 3 2" xfId="13399"/>
    <cellStyle name="Vírgula 14 3 2 2" xfId="48524"/>
    <cellStyle name="Vírgula 14 3 3" xfId="21197"/>
    <cellStyle name="Vírgula 14 3 4" xfId="29325"/>
    <cellStyle name="Vírgula 14 3 5" xfId="37466"/>
    <cellStyle name="Vírgula 14 3 6" xfId="60163"/>
    <cellStyle name="Vírgula 14 4" xfId="8893"/>
    <cellStyle name="Vírgula 14 4 2" xfId="14882"/>
    <cellStyle name="Vírgula 14 4 2 2" xfId="50007"/>
    <cellStyle name="Vírgula 14 4 3" xfId="22817"/>
    <cellStyle name="Vírgula 14 4 4" xfId="30945"/>
    <cellStyle name="Vírgula 14 4 5" xfId="39086"/>
    <cellStyle name="Vírgula 14 4 6" xfId="60164"/>
    <cellStyle name="Vírgula 14 5" xfId="8894"/>
    <cellStyle name="Vírgula 14 5 2" xfId="16374"/>
    <cellStyle name="Vírgula 14 5 2 2" xfId="51499"/>
    <cellStyle name="Vírgula 14 5 3" xfId="24441"/>
    <cellStyle name="Vírgula 14 5 4" xfId="32569"/>
    <cellStyle name="Vírgula 14 5 5" xfId="40710"/>
    <cellStyle name="Vírgula 14 5 6" xfId="60165"/>
    <cellStyle name="Vírgula 14 6" xfId="8895"/>
    <cellStyle name="Vírgula 14 6 2" xfId="11185"/>
    <cellStyle name="Vírgula 14 6 3" xfId="60166"/>
    <cellStyle name="Vírgula 14 7" xfId="10390"/>
    <cellStyle name="Vírgula 14 7 2" xfId="45544"/>
    <cellStyle name="Vírgula 14 8" xfId="17945"/>
    <cellStyle name="Vírgula 14 9" xfId="26073"/>
    <cellStyle name="Vírgula 15" xfId="8896"/>
    <cellStyle name="Vírgula 15 10" xfId="60167"/>
    <cellStyle name="Vírgula 15 2" xfId="8897"/>
    <cellStyle name="Vírgula 15 2 2" xfId="13401"/>
    <cellStyle name="Vírgula 15 2 2 2" xfId="48526"/>
    <cellStyle name="Vírgula 15 2 3" xfId="21199"/>
    <cellStyle name="Vírgula 15 2 4" xfId="29327"/>
    <cellStyle name="Vírgula 15 2 5" xfId="37468"/>
    <cellStyle name="Vírgula 15 2 6" xfId="60168"/>
    <cellStyle name="Vírgula 15 3" xfId="8898"/>
    <cellStyle name="Vírgula 15 3 2" xfId="14884"/>
    <cellStyle name="Vírgula 15 3 2 2" xfId="50009"/>
    <cellStyle name="Vírgula 15 3 3" xfId="22819"/>
    <cellStyle name="Vírgula 15 3 4" xfId="30947"/>
    <cellStyle name="Vírgula 15 3 5" xfId="39088"/>
    <cellStyle name="Vírgula 15 3 6" xfId="60169"/>
    <cellStyle name="Vírgula 15 4" xfId="8899"/>
    <cellStyle name="Vírgula 15 4 2" xfId="16376"/>
    <cellStyle name="Vírgula 15 4 2 2" xfId="51501"/>
    <cellStyle name="Vírgula 15 4 3" xfId="24443"/>
    <cellStyle name="Vírgula 15 4 4" xfId="32571"/>
    <cellStyle name="Vírgula 15 4 5" xfId="40712"/>
    <cellStyle name="Vírgula 15 4 6" xfId="60170"/>
    <cellStyle name="Vírgula 15 5" xfId="8900"/>
    <cellStyle name="Vírgula 15 5 2" xfId="8901"/>
    <cellStyle name="Vírgula 15 5 3" xfId="11934"/>
    <cellStyle name="Vírgula 15 5 4" xfId="60171"/>
    <cellStyle name="Vírgula 15 6" xfId="10392"/>
    <cellStyle name="Vírgula 15 6 2" xfId="45545"/>
    <cellStyle name="Vírgula 15 7" xfId="17947"/>
    <cellStyle name="Vírgula 15 8" xfId="26075"/>
    <cellStyle name="Vírgula 15 9" xfId="34216"/>
    <cellStyle name="Vírgula 16" xfId="8902"/>
    <cellStyle name="Vírgula 16 2" xfId="8903"/>
    <cellStyle name="Vírgula 16 2 2" xfId="15627"/>
    <cellStyle name="Vírgula 16 2 2 2" xfId="50752"/>
    <cellStyle name="Vírgula 16 2 3" xfId="23628"/>
    <cellStyle name="Vírgula 16 2 4" xfId="31756"/>
    <cellStyle name="Vírgula 16 2 5" xfId="39897"/>
    <cellStyle name="Vírgula 16 2 6" xfId="60173"/>
    <cellStyle name="Vírgula 16 3" xfId="8904"/>
    <cellStyle name="Vírgula 16 3 2" xfId="17119"/>
    <cellStyle name="Vírgula 16 3 2 2" xfId="52244"/>
    <cellStyle name="Vírgula 16 3 3" xfId="25252"/>
    <cellStyle name="Vírgula 16 3 4" xfId="33380"/>
    <cellStyle name="Vírgula 16 3 5" xfId="41521"/>
    <cellStyle name="Vírgula 16 3 6" xfId="60174"/>
    <cellStyle name="Vírgula 16 4" xfId="8905"/>
    <cellStyle name="Vírgula 16 4 2" xfId="14139"/>
    <cellStyle name="Vírgula 16 4 2 2" xfId="49264"/>
    <cellStyle name="Vírgula 16 4 3" xfId="22008"/>
    <cellStyle name="Vírgula 16 4 4" xfId="30136"/>
    <cellStyle name="Vírgula 16 4 5" xfId="38277"/>
    <cellStyle name="Vírgula 16 4 6" xfId="60175"/>
    <cellStyle name="Vírgula 16 5" xfId="11144"/>
    <cellStyle name="Vírgula 16 5 2" xfId="46287"/>
    <cellStyle name="Vírgula 16 6" xfId="18756"/>
    <cellStyle name="Vírgula 16 7" xfId="26884"/>
    <cellStyle name="Vírgula 16 8" xfId="35025"/>
    <cellStyle name="Vírgula 16 9" xfId="60172"/>
    <cellStyle name="Vírgula 17" xfId="8906"/>
    <cellStyle name="Vírgula 17 2" xfId="8907"/>
    <cellStyle name="Vírgula 17 2 2" xfId="15629"/>
    <cellStyle name="Vírgula 17 2 2 2" xfId="50754"/>
    <cellStyle name="Vírgula 17 2 3" xfId="23630"/>
    <cellStyle name="Vírgula 17 2 4" xfId="31758"/>
    <cellStyle name="Vírgula 17 2 5" xfId="39899"/>
    <cellStyle name="Vírgula 17 2 6" xfId="60177"/>
    <cellStyle name="Vírgula 17 3" xfId="8908"/>
    <cellStyle name="Vírgula 17 3 2" xfId="17121"/>
    <cellStyle name="Vírgula 17 3 2 2" xfId="52246"/>
    <cellStyle name="Vírgula 17 3 3" xfId="25254"/>
    <cellStyle name="Vírgula 17 3 4" xfId="33382"/>
    <cellStyle name="Vírgula 17 3 5" xfId="41523"/>
    <cellStyle name="Vírgula 17 3 6" xfId="60178"/>
    <cellStyle name="Vírgula 17 4" xfId="8909"/>
    <cellStyle name="Vírgula 17 4 2" xfId="14141"/>
    <cellStyle name="Vírgula 17 4 2 2" xfId="49266"/>
    <cellStyle name="Vírgula 17 4 3" xfId="22010"/>
    <cellStyle name="Vírgula 17 4 4" xfId="30138"/>
    <cellStyle name="Vírgula 17 4 5" xfId="38279"/>
    <cellStyle name="Vírgula 17 4 6" xfId="60179"/>
    <cellStyle name="Vírgula 17 5" xfId="11146"/>
    <cellStyle name="Vírgula 17 5 2" xfId="46288"/>
    <cellStyle name="Vírgula 17 6" xfId="18758"/>
    <cellStyle name="Vírgula 17 7" xfId="26886"/>
    <cellStyle name="Vírgula 17 8" xfId="35027"/>
    <cellStyle name="Vírgula 17 9" xfId="60176"/>
    <cellStyle name="Vírgula 18" xfId="8910"/>
    <cellStyle name="Vírgula 18 2" xfId="8911"/>
    <cellStyle name="Vírgula 18 2 2" xfId="17123"/>
    <cellStyle name="Vírgula 18 2 2 2" xfId="52248"/>
    <cellStyle name="Vírgula 18 2 3" xfId="25256"/>
    <cellStyle name="Vírgula 18 2 4" xfId="33384"/>
    <cellStyle name="Vírgula 18 2 5" xfId="41525"/>
    <cellStyle name="Vírgula 18 2 6" xfId="60181"/>
    <cellStyle name="Vírgula 18 3" xfId="8912"/>
    <cellStyle name="Vírgula 18 3 2" xfId="15631"/>
    <cellStyle name="Vírgula 18 3 2 2" xfId="50756"/>
    <cellStyle name="Vírgula 18 3 3" xfId="23632"/>
    <cellStyle name="Vírgula 18 3 4" xfId="31760"/>
    <cellStyle name="Vírgula 18 3 5" xfId="39901"/>
    <cellStyle name="Vírgula 18 3 6" xfId="60182"/>
    <cellStyle name="Vírgula 18 4" xfId="11148"/>
    <cellStyle name="Vírgula 18 4 2" xfId="46289"/>
    <cellStyle name="Vírgula 18 5" xfId="18760"/>
    <cellStyle name="Vírgula 18 6" xfId="26888"/>
    <cellStyle name="Vírgula 18 7" xfId="35029"/>
    <cellStyle name="Vírgula 18 8" xfId="60180"/>
    <cellStyle name="Vírgula 19" xfId="8913"/>
    <cellStyle name="Vírgula 19 2" xfId="8914"/>
    <cellStyle name="Vírgula 19 2 2" xfId="17125"/>
    <cellStyle name="Vírgula 19 2 2 2" xfId="52250"/>
    <cellStyle name="Vírgula 19 2 3" xfId="25258"/>
    <cellStyle name="Vírgula 19 2 4" xfId="33386"/>
    <cellStyle name="Vírgula 19 2 5" xfId="41527"/>
    <cellStyle name="Vírgula 19 2 6" xfId="60184"/>
    <cellStyle name="Vírgula 19 3" xfId="8915"/>
    <cellStyle name="Vírgula 19 3 2" xfId="15633"/>
    <cellStyle name="Vírgula 19 3 2 2" xfId="50758"/>
    <cellStyle name="Vírgula 19 3 3" xfId="23634"/>
    <cellStyle name="Vírgula 19 3 4" xfId="31762"/>
    <cellStyle name="Vírgula 19 3 5" xfId="39903"/>
    <cellStyle name="Vírgula 19 3 6" xfId="60185"/>
    <cellStyle name="Vírgula 19 4" xfId="11150"/>
    <cellStyle name="Vírgula 19 4 2" xfId="46290"/>
    <cellStyle name="Vírgula 19 5" xfId="18762"/>
    <cellStyle name="Vírgula 19 6" xfId="26890"/>
    <cellStyle name="Vírgula 19 7" xfId="35031"/>
    <cellStyle name="Vírgula 19 8" xfId="60183"/>
    <cellStyle name="Vírgula 2" xfId="433"/>
    <cellStyle name="Vírgula 2 10" xfId="8917"/>
    <cellStyle name="Vírgula 2 10 2" xfId="11935"/>
    <cellStyle name="Vírgula 2 10 2 2" xfId="47069"/>
    <cellStyle name="Vírgula 2 10 3" xfId="19611"/>
    <cellStyle name="Vírgula 2 10 4" xfId="27739"/>
    <cellStyle name="Vírgula 2 10 5" xfId="35880"/>
    <cellStyle name="Vírgula 2 10 6" xfId="60187"/>
    <cellStyle name="Vírgula 2 11" xfId="8916"/>
    <cellStyle name="Vírgula 2 12" xfId="60186"/>
    <cellStyle name="Vírgula 2 13" xfId="60849"/>
    <cellStyle name="Vírgula 2 2" xfId="434"/>
    <cellStyle name="Vírgula 2 2 10" xfId="8919"/>
    <cellStyle name="Vírgula 2 2 10 10" xfId="34139"/>
    <cellStyle name="Vírgula 2 2 10 11" xfId="60189"/>
    <cellStyle name="Vírgula 2 2 10 2" xfId="8920"/>
    <cellStyle name="Vírgula 2 2 10 2 10" xfId="60190"/>
    <cellStyle name="Vírgula 2 2 10 2 2" xfId="8921"/>
    <cellStyle name="Vírgula 2 2 10 2 2 2" xfId="14068"/>
    <cellStyle name="Vírgula 2 2 10 2 2 2 2" xfId="49193"/>
    <cellStyle name="Vírgula 2 2 10 2 2 3" xfId="21931"/>
    <cellStyle name="Vírgula 2 2 10 2 2 4" xfId="30059"/>
    <cellStyle name="Vírgula 2 2 10 2 2 5" xfId="38200"/>
    <cellStyle name="Vírgula 2 2 10 2 2 6" xfId="60191"/>
    <cellStyle name="Vírgula 2 2 10 2 3" xfId="8922"/>
    <cellStyle name="Vírgula 2 2 10 2 3 2" xfId="15556"/>
    <cellStyle name="Vírgula 2 2 10 2 3 2 2" xfId="50681"/>
    <cellStyle name="Vírgula 2 2 10 2 3 3" xfId="23551"/>
    <cellStyle name="Vírgula 2 2 10 2 3 4" xfId="31679"/>
    <cellStyle name="Vírgula 2 2 10 2 3 5" xfId="39820"/>
    <cellStyle name="Vírgula 2 2 10 2 3 6" xfId="60192"/>
    <cellStyle name="Vírgula 2 2 10 2 4" xfId="8923"/>
    <cellStyle name="Vírgula 2 2 10 2 4 2" xfId="17048"/>
    <cellStyle name="Vírgula 2 2 10 2 4 2 2" xfId="52173"/>
    <cellStyle name="Vírgula 2 2 10 2 4 3" xfId="25175"/>
    <cellStyle name="Vírgula 2 2 10 2 4 4" xfId="33303"/>
    <cellStyle name="Vírgula 2 2 10 2 4 5" xfId="41444"/>
    <cellStyle name="Vírgula 2 2 10 2 4 6" xfId="60193"/>
    <cellStyle name="Vírgula 2 2 10 2 5" xfId="8924"/>
    <cellStyle name="Vírgula 2 2 10 2 5 2" xfId="12594"/>
    <cellStyle name="Vírgula 2 2 10 2 5 2 2" xfId="47719"/>
    <cellStyle name="Vírgula 2 2 10 2 5 3" xfId="20315"/>
    <cellStyle name="Vírgula 2 2 10 2 5 4" xfId="28443"/>
    <cellStyle name="Vírgula 2 2 10 2 5 5" xfId="36584"/>
    <cellStyle name="Vírgula 2 2 10 2 5 6" xfId="60194"/>
    <cellStyle name="Vírgula 2 2 10 2 6" xfId="11064"/>
    <cellStyle name="Vírgula 2 2 10 2 6 2" xfId="46217"/>
    <cellStyle name="Vírgula 2 2 10 2 7" xfId="18679"/>
    <cellStyle name="Vírgula 2 2 10 2 8" xfId="26807"/>
    <cellStyle name="Vírgula 2 2 10 2 9" xfId="34948"/>
    <cellStyle name="Vírgula 2 2 10 3" xfId="8925"/>
    <cellStyle name="Vírgula 2 2 10 3 2" xfId="13330"/>
    <cellStyle name="Vírgula 2 2 10 3 2 2" xfId="48455"/>
    <cellStyle name="Vírgula 2 2 10 3 3" xfId="21122"/>
    <cellStyle name="Vírgula 2 2 10 3 4" xfId="29250"/>
    <cellStyle name="Vírgula 2 2 10 3 5" xfId="37391"/>
    <cellStyle name="Vírgula 2 2 10 3 6" xfId="60195"/>
    <cellStyle name="Vírgula 2 2 10 4" xfId="8926"/>
    <cellStyle name="Vírgula 2 2 10 4 2" xfId="14813"/>
    <cellStyle name="Vírgula 2 2 10 4 2 2" xfId="49938"/>
    <cellStyle name="Vírgula 2 2 10 4 3" xfId="22742"/>
    <cellStyle name="Vírgula 2 2 10 4 4" xfId="30870"/>
    <cellStyle name="Vírgula 2 2 10 4 5" xfId="39011"/>
    <cellStyle name="Vírgula 2 2 10 4 6" xfId="60196"/>
    <cellStyle name="Vírgula 2 2 10 5" xfId="8927"/>
    <cellStyle name="Vírgula 2 2 10 5 2" xfId="16305"/>
    <cellStyle name="Vírgula 2 2 10 5 2 2" xfId="51430"/>
    <cellStyle name="Vírgula 2 2 10 5 3" xfId="24366"/>
    <cellStyle name="Vírgula 2 2 10 5 4" xfId="32494"/>
    <cellStyle name="Vírgula 2 2 10 5 5" xfId="40635"/>
    <cellStyle name="Vírgula 2 2 10 5 6" xfId="60197"/>
    <cellStyle name="Vírgula 2 2 10 6" xfId="8928"/>
    <cellStyle name="Vírgula 2 2 10 6 2" xfId="11837"/>
    <cellStyle name="Vírgula 2 2 10 6 2 2" xfId="46974"/>
    <cellStyle name="Vírgula 2 2 10 6 3" xfId="19506"/>
    <cellStyle name="Vírgula 2 2 10 6 4" xfId="27634"/>
    <cellStyle name="Vírgula 2 2 10 6 5" xfId="35775"/>
    <cellStyle name="Vírgula 2 2 10 6 6" xfId="60198"/>
    <cellStyle name="Vírgula 2 2 10 7" xfId="10319"/>
    <cellStyle name="Vírgula 2 2 10 7 2" xfId="45480"/>
    <cellStyle name="Vírgula 2 2 10 8" xfId="17870"/>
    <cellStyle name="Vírgula 2 2 10 9" xfId="25998"/>
    <cellStyle name="Vírgula 2 2 11" xfId="8929"/>
    <cellStyle name="Vírgula 2 2 11 10" xfId="34206"/>
    <cellStyle name="Vírgula 2 2 11 11" xfId="60199"/>
    <cellStyle name="Vírgula 2 2 11 2" xfId="8930"/>
    <cellStyle name="Vírgula 2 2 11 2 10" xfId="60200"/>
    <cellStyle name="Vírgula 2 2 11 2 2" xfId="8931"/>
    <cellStyle name="Vírgula 2 2 11 2 2 2" xfId="14129"/>
    <cellStyle name="Vírgula 2 2 11 2 2 2 2" xfId="49254"/>
    <cellStyle name="Vírgula 2 2 11 2 2 3" xfId="21998"/>
    <cellStyle name="Vírgula 2 2 11 2 2 4" xfId="30126"/>
    <cellStyle name="Vírgula 2 2 11 2 2 5" xfId="38267"/>
    <cellStyle name="Vírgula 2 2 11 2 2 6" xfId="60201"/>
    <cellStyle name="Vírgula 2 2 11 2 3" xfId="8932"/>
    <cellStyle name="Vírgula 2 2 11 2 3 2" xfId="15617"/>
    <cellStyle name="Vírgula 2 2 11 2 3 2 2" xfId="50742"/>
    <cellStyle name="Vírgula 2 2 11 2 3 3" xfId="23618"/>
    <cellStyle name="Vírgula 2 2 11 2 3 4" xfId="31746"/>
    <cellStyle name="Vírgula 2 2 11 2 3 5" xfId="39887"/>
    <cellStyle name="Vírgula 2 2 11 2 3 6" xfId="60202"/>
    <cellStyle name="Vírgula 2 2 11 2 4" xfId="8933"/>
    <cellStyle name="Vírgula 2 2 11 2 4 2" xfId="17109"/>
    <cellStyle name="Vírgula 2 2 11 2 4 2 2" xfId="52234"/>
    <cellStyle name="Vírgula 2 2 11 2 4 3" xfId="25242"/>
    <cellStyle name="Vírgula 2 2 11 2 4 4" xfId="33370"/>
    <cellStyle name="Vírgula 2 2 11 2 4 5" xfId="41511"/>
    <cellStyle name="Vírgula 2 2 11 2 4 6" xfId="60203"/>
    <cellStyle name="Vírgula 2 2 11 2 5" xfId="8934"/>
    <cellStyle name="Vírgula 2 2 11 2 5 2" xfId="12655"/>
    <cellStyle name="Vírgula 2 2 11 2 5 2 2" xfId="47780"/>
    <cellStyle name="Vírgula 2 2 11 2 5 3" xfId="20382"/>
    <cellStyle name="Vírgula 2 2 11 2 5 4" xfId="28510"/>
    <cellStyle name="Vírgula 2 2 11 2 5 5" xfId="36651"/>
    <cellStyle name="Vírgula 2 2 11 2 5 6" xfId="60204"/>
    <cellStyle name="Vírgula 2 2 11 2 6" xfId="11132"/>
    <cellStyle name="Vírgula 2 2 11 2 6 2" xfId="46278"/>
    <cellStyle name="Vírgula 2 2 11 2 7" xfId="18746"/>
    <cellStyle name="Vírgula 2 2 11 2 8" xfId="26874"/>
    <cellStyle name="Vírgula 2 2 11 2 9" xfId="35015"/>
    <cellStyle name="Vírgula 2 2 11 3" xfId="8935"/>
    <cellStyle name="Vírgula 2 2 11 3 2" xfId="13391"/>
    <cellStyle name="Vírgula 2 2 11 3 2 2" xfId="48516"/>
    <cellStyle name="Vírgula 2 2 11 3 3" xfId="21189"/>
    <cellStyle name="Vírgula 2 2 11 3 4" xfId="29317"/>
    <cellStyle name="Vírgula 2 2 11 3 5" xfId="37458"/>
    <cellStyle name="Vírgula 2 2 11 3 6" xfId="60205"/>
    <cellStyle name="Vírgula 2 2 11 4" xfId="8936"/>
    <cellStyle name="Vírgula 2 2 11 4 2" xfId="14874"/>
    <cellStyle name="Vírgula 2 2 11 4 2 2" xfId="49999"/>
    <cellStyle name="Vírgula 2 2 11 4 3" xfId="22809"/>
    <cellStyle name="Vírgula 2 2 11 4 4" xfId="30937"/>
    <cellStyle name="Vírgula 2 2 11 4 5" xfId="39078"/>
    <cellStyle name="Vírgula 2 2 11 4 6" xfId="60206"/>
    <cellStyle name="Vírgula 2 2 11 5" xfId="8937"/>
    <cellStyle name="Vírgula 2 2 11 5 2" xfId="16366"/>
    <cellStyle name="Vírgula 2 2 11 5 2 2" xfId="51491"/>
    <cellStyle name="Vírgula 2 2 11 5 3" xfId="24433"/>
    <cellStyle name="Vírgula 2 2 11 5 4" xfId="32561"/>
    <cellStyle name="Vírgula 2 2 11 5 5" xfId="40702"/>
    <cellStyle name="Vírgula 2 2 11 5 6" xfId="60207"/>
    <cellStyle name="Vírgula 2 2 11 6" xfId="8938"/>
    <cellStyle name="Vírgula 2 2 11 6 2" xfId="11898"/>
    <cellStyle name="Vírgula 2 2 11 6 2 2" xfId="47035"/>
    <cellStyle name="Vírgula 2 2 11 6 3" xfId="19573"/>
    <cellStyle name="Vírgula 2 2 11 6 4" xfId="27701"/>
    <cellStyle name="Vírgula 2 2 11 6 5" xfId="35842"/>
    <cellStyle name="Vírgula 2 2 11 6 6" xfId="60208"/>
    <cellStyle name="Vírgula 2 2 11 7" xfId="10382"/>
    <cellStyle name="Vírgula 2 2 11 7 2" xfId="45538"/>
    <cellStyle name="Vírgula 2 2 11 8" xfId="17937"/>
    <cellStyle name="Vírgula 2 2 11 9" xfId="26065"/>
    <cellStyle name="Vírgula 2 2 12" xfId="8939"/>
    <cellStyle name="Vírgula 2 2 12 10" xfId="60209"/>
    <cellStyle name="Vírgula 2 2 12 2" xfId="8940"/>
    <cellStyle name="Vírgula 2 2 12 2 2" xfId="13522"/>
    <cellStyle name="Vírgula 2 2 12 2 2 2" xfId="48647"/>
    <cellStyle name="Vírgula 2 2 12 2 3" xfId="21324"/>
    <cellStyle name="Vírgula 2 2 12 2 4" xfId="29452"/>
    <cellStyle name="Vírgula 2 2 12 2 5" xfId="37593"/>
    <cellStyle name="Vírgula 2 2 12 2 6" xfId="60210"/>
    <cellStyle name="Vírgula 2 2 12 3" xfId="8941"/>
    <cellStyle name="Vírgula 2 2 12 3 2" xfId="15005"/>
    <cellStyle name="Vírgula 2 2 12 3 2 2" xfId="50130"/>
    <cellStyle name="Vírgula 2 2 12 3 3" xfId="22944"/>
    <cellStyle name="Vírgula 2 2 12 3 4" xfId="31072"/>
    <cellStyle name="Vírgula 2 2 12 3 5" xfId="39213"/>
    <cellStyle name="Vírgula 2 2 12 3 6" xfId="60211"/>
    <cellStyle name="Vírgula 2 2 12 4" xfId="8942"/>
    <cellStyle name="Vírgula 2 2 12 4 2" xfId="16497"/>
    <cellStyle name="Vírgula 2 2 12 4 2 2" xfId="51622"/>
    <cellStyle name="Vírgula 2 2 12 4 3" xfId="24568"/>
    <cellStyle name="Vírgula 2 2 12 4 4" xfId="32696"/>
    <cellStyle name="Vírgula 2 2 12 4 5" xfId="40837"/>
    <cellStyle name="Vírgula 2 2 12 4 6" xfId="60212"/>
    <cellStyle name="Vírgula 2 2 12 5" xfId="8943"/>
    <cellStyle name="Vírgula 2 2 12 5 2" xfId="12049"/>
    <cellStyle name="Vírgula 2 2 12 5 2 2" xfId="47176"/>
    <cellStyle name="Vírgula 2 2 12 5 3" xfId="19718"/>
    <cellStyle name="Vírgula 2 2 12 5 4" xfId="27846"/>
    <cellStyle name="Vírgula 2 2 12 5 5" xfId="35987"/>
    <cellStyle name="Vírgula 2 2 12 5 6" xfId="60213"/>
    <cellStyle name="Vírgula 2 2 12 6" xfId="10513"/>
    <cellStyle name="Vírgula 2 2 12 6 2" xfId="45666"/>
    <cellStyle name="Vírgula 2 2 12 7" xfId="18072"/>
    <cellStyle name="Vírgula 2 2 12 8" xfId="26200"/>
    <cellStyle name="Vírgula 2 2 12 9" xfId="34341"/>
    <cellStyle name="Vírgula 2 2 13" xfId="8944"/>
    <cellStyle name="Vírgula 2 2 13 2" xfId="11936"/>
    <cellStyle name="Vírgula 2 2 13 2 2" xfId="47070"/>
    <cellStyle name="Vírgula 2 2 13 3" xfId="19612"/>
    <cellStyle name="Vírgula 2 2 13 4" xfId="27740"/>
    <cellStyle name="Vírgula 2 2 13 5" xfId="35881"/>
    <cellStyle name="Vírgula 2 2 13 6" xfId="60214"/>
    <cellStyle name="Vírgula 2 2 14" xfId="8945"/>
    <cellStyle name="Vírgula 2 2 14 2" xfId="12784"/>
    <cellStyle name="Vírgula 2 2 14 2 2" xfId="47909"/>
    <cellStyle name="Vírgula 2 2 14 3" xfId="20515"/>
    <cellStyle name="Vírgula 2 2 14 4" xfId="28643"/>
    <cellStyle name="Vírgula 2 2 14 5" xfId="36784"/>
    <cellStyle name="Vírgula 2 2 14 6" xfId="60215"/>
    <cellStyle name="Vírgula 2 2 15" xfId="8946"/>
    <cellStyle name="Vírgula 2 2 15 2" xfId="14262"/>
    <cellStyle name="Vírgula 2 2 15 2 2" xfId="49387"/>
    <cellStyle name="Vírgula 2 2 15 3" xfId="22135"/>
    <cellStyle name="Vírgula 2 2 15 4" xfId="30263"/>
    <cellStyle name="Vírgula 2 2 15 5" xfId="38404"/>
    <cellStyle name="Vírgula 2 2 15 6" xfId="60216"/>
    <cellStyle name="Vírgula 2 2 16" xfId="8947"/>
    <cellStyle name="Vírgula 2 2 16 2" xfId="15754"/>
    <cellStyle name="Vírgula 2 2 16 2 2" xfId="50879"/>
    <cellStyle name="Vírgula 2 2 16 3" xfId="23759"/>
    <cellStyle name="Vírgula 2 2 16 4" xfId="31887"/>
    <cellStyle name="Vírgula 2 2 16 5" xfId="40028"/>
    <cellStyle name="Vírgula 2 2 16 6" xfId="60217"/>
    <cellStyle name="Vírgula 2 2 17" xfId="8948"/>
    <cellStyle name="Vírgula 2 2 17 2" xfId="11284"/>
    <cellStyle name="Vírgula 2 2 17 2 2" xfId="46423"/>
    <cellStyle name="Vírgula 2 2 17 3" xfId="18899"/>
    <cellStyle name="Vírgula 2 2 17 4" xfId="27027"/>
    <cellStyle name="Vírgula 2 2 17 5" xfId="35168"/>
    <cellStyle name="Vírgula 2 2 17 6" xfId="60218"/>
    <cellStyle name="Vírgula 2 2 18" xfId="8949"/>
    <cellStyle name="Vírgula 2 2 18 2" xfId="60219"/>
    <cellStyle name="Vírgula 2 2 19" xfId="8918"/>
    <cellStyle name="Vírgula 2 2 2" xfId="435"/>
    <cellStyle name="Vírgula 2 2 2 10" xfId="8951"/>
    <cellStyle name="Vírgula 2 2 2 10 2" xfId="60221"/>
    <cellStyle name="Vírgula 2 2 2 11" xfId="8950"/>
    <cellStyle name="Vírgula 2 2 2 12" xfId="9689"/>
    <cellStyle name="Vírgula 2 2 2 12 2" xfId="44960"/>
    <cellStyle name="Vírgula 2 2 2 13" xfId="17296"/>
    <cellStyle name="Vírgula 2 2 2 14" xfId="25424"/>
    <cellStyle name="Vírgula 2 2 2 15" xfId="33553"/>
    <cellStyle name="Vírgula 2 2 2 16" xfId="60220"/>
    <cellStyle name="Vírgula 2 2 2 17" xfId="60914"/>
    <cellStyle name="Vírgula 2 2 2 2" xfId="436"/>
    <cellStyle name="Vírgula 2 2 2 2 2" xfId="8952"/>
    <cellStyle name="Vírgula 2 2 2 2 3" xfId="60222"/>
    <cellStyle name="Vírgula 2 2 2 3" xfId="8953"/>
    <cellStyle name="Vírgula 2 2 2 3 2" xfId="9756"/>
    <cellStyle name="Vírgula 2 2 2 3 3" xfId="60223"/>
    <cellStyle name="Vírgula 2 2 2 4" xfId="8954"/>
    <cellStyle name="Vírgula 2 2 2 4 10" xfId="33868"/>
    <cellStyle name="Vírgula 2 2 2 4 11" xfId="60224"/>
    <cellStyle name="Vírgula 2 2 2 4 2" xfId="8955"/>
    <cellStyle name="Vírgula 2 2 2 4 2 10" xfId="60225"/>
    <cellStyle name="Vírgula 2 2 2 4 2 2" xfId="8956"/>
    <cellStyle name="Vírgula 2 2 2 4 2 2 2" xfId="13825"/>
    <cellStyle name="Vírgula 2 2 2 4 2 2 2 2" xfId="48950"/>
    <cellStyle name="Vírgula 2 2 2 4 2 2 3" xfId="21660"/>
    <cellStyle name="Vírgula 2 2 2 4 2 2 4" xfId="29788"/>
    <cellStyle name="Vírgula 2 2 2 4 2 2 5" xfId="37929"/>
    <cellStyle name="Vírgula 2 2 2 4 2 2 6" xfId="60226"/>
    <cellStyle name="Vírgula 2 2 2 4 2 3" xfId="8957"/>
    <cellStyle name="Vírgula 2 2 2 4 2 3 2" xfId="15313"/>
    <cellStyle name="Vírgula 2 2 2 4 2 3 2 2" xfId="50438"/>
    <cellStyle name="Vírgula 2 2 2 4 2 3 3" xfId="23280"/>
    <cellStyle name="Vírgula 2 2 2 4 2 3 4" xfId="31408"/>
    <cellStyle name="Vírgula 2 2 2 4 2 3 5" xfId="39549"/>
    <cellStyle name="Vírgula 2 2 2 4 2 3 6" xfId="60227"/>
    <cellStyle name="Vírgula 2 2 2 4 2 4" xfId="8958"/>
    <cellStyle name="Vírgula 2 2 2 4 2 4 2" xfId="16805"/>
    <cellStyle name="Vírgula 2 2 2 4 2 4 2 2" xfId="51930"/>
    <cellStyle name="Vírgula 2 2 2 4 2 4 3" xfId="24904"/>
    <cellStyle name="Vírgula 2 2 2 4 2 4 4" xfId="33032"/>
    <cellStyle name="Vírgula 2 2 2 4 2 4 5" xfId="41173"/>
    <cellStyle name="Vírgula 2 2 2 4 2 4 6" xfId="60228"/>
    <cellStyle name="Vírgula 2 2 2 4 2 5" xfId="8959"/>
    <cellStyle name="Vírgula 2 2 2 4 2 5 2" xfId="12351"/>
    <cellStyle name="Vírgula 2 2 2 4 2 5 2 2" xfId="47476"/>
    <cellStyle name="Vírgula 2 2 2 4 2 5 3" xfId="20044"/>
    <cellStyle name="Vírgula 2 2 2 4 2 5 4" xfId="28172"/>
    <cellStyle name="Vírgula 2 2 2 4 2 5 5" xfId="36313"/>
    <cellStyle name="Vírgula 2 2 2 4 2 5 6" xfId="60229"/>
    <cellStyle name="Vírgula 2 2 2 4 2 6" xfId="10821"/>
    <cellStyle name="Vírgula 2 2 2 4 2 6 2" xfId="45974"/>
    <cellStyle name="Vírgula 2 2 2 4 2 7" xfId="18408"/>
    <cellStyle name="Vírgula 2 2 2 4 2 8" xfId="26536"/>
    <cellStyle name="Vírgula 2 2 2 4 2 9" xfId="34677"/>
    <cellStyle name="Vírgula 2 2 2 4 3" xfId="8960"/>
    <cellStyle name="Vírgula 2 2 2 4 3 2" xfId="13092"/>
    <cellStyle name="Vírgula 2 2 2 4 3 2 2" xfId="48217"/>
    <cellStyle name="Vírgula 2 2 2 4 3 3" xfId="20851"/>
    <cellStyle name="Vírgula 2 2 2 4 3 4" xfId="28979"/>
    <cellStyle name="Vírgula 2 2 2 4 3 5" xfId="37120"/>
    <cellStyle name="Vírgula 2 2 2 4 3 6" xfId="60230"/>
    <cellStyle name="Vírgula 2 2 2 4 4" xfId="8961"/>
    <cellStyle name="Vírgula 2 2 2 4 4 2" xfId="14570"/>
    <cellStyle name="Vírgula 2 2 2 4 4 2 2" xfId="49695"/>
    <cellStyle name="Vírgula 2 2 2 4 4 3" xfId="22471"/>
    <cellStyle name="Vírgula 2 2 2 4 4 4" xfId="30599"/>
    <cellStyle name="Vírgula 2 2 2 4 4 5" xfId="38740"/>
    <cellStyle name="Vírgula 2 2 2 4 4 6" xfId="60231"/>
    <cellStyle name="Vírgula 2 2 2 4 5" xfId="8962"/>
    <cellStyle name="Vírgula 2 2 2 4 5 2" xfId="16062"/>
    <cellStyle name="Vírgula 2 2 2 4 5 2 2" xfId="51187"/>
    <cellStyle name="Vírgula 2 2 2 4 5 3" xfId="24095"/>
    <cellStyle name="Vírgula 2 2 2 4 5 4" xfId="32223"/>
    <cellStyle name="Vírgula 2 2 2 4 5 5" xfId="40364"/>
    <cellStyle name="Vírgula 2 2 2 4 5 6" xfId="60232"/>
    <cellStyle name="Vírgula 2 2 2 4 6" xfId="8963"/>
    <cellStyle name="Vírgula 2 2 2 4 6 2" xfId="11594"/>
    <cellStyle name="Vírgula 2 2 2 4 6 2 2" xfId="46731"/>
    <cellStyle name="Vírgula 2 2 2 4 6 3" xfId="19235"/>
    <cellStyle name="Vírgula 2 2 2 4 6 4" xfId="27363"/>
    <cellStyle name="Vírgula 2 2 2 4 6 5" xfId="35504"/>
    <cellStyle name="Vírgula 2 2 2 4 6 6" xfId="60233"/>
    <cellStyle name="Vírgula 2 2 2 4 7" xfId="10055"/>
    <cellStyle name="Vírgula 2 2 2 4 7 2" xfId="45239"/>
    <cellStyle name="Vírgula 2 2 2 4 8" xfId="17599"/>
    <cellStyle name="Vírgula 2 2 2 4 9" xfId="25727"/>
    <cellStyle name="Vírgula 2 2 2 5" xfId="8964"/>
    <cellStyle name="Vírgula 2 2 2 5 10" xfId="60234"/>
    <cellStyle name="Vírgula 2 2 2 5 2" xfId="8965"/>
    <cellStyle name="Vírgula 2 2 2 5 2 2" xfId="6874"/>
    <cellStyle name="Vírgula 2 2 2 5 2 2 2" xfId="44849"/>
    <cellStyle name="Vírgula 2 2 2 5 2 3" xfId="21357"/>
    <cellStyle name="Vírgula 2 2 2 5 2 4" xfId="29485"/>
    <cellStyle name="Vírgula 2 2 2 5 2 5" xfId="37626"/>
    <cellStyle name="Vírgula 2 2 2 5 2 6" xfId="60235"/>
    <cellStyle name="Vírgula 2 2 2 5 3" xfId="8966"/>
    <cellStyle name="Vírgula 2 2 2 5 3 2" xfId="15034"/>
    <cellStyle name="Vírgula 2 2 2 5 3 2 2" xfId="50159"/>
    <cellStyle name="Vírgula 2 2 2 5 3 3" xfId="22977"/>
    <cellStyle name="Vírgula 2 2 2 5 3 4" xfId="31105"/>
    <cellStyle name="Vírgula 2 2 2 5 3 5" xfId="39246"/>
    <cellStyle name="Vírgula 2 2 2 5 3 6" xfId="60236"/>
    <cellStyle name="Vírgula 2 2 2 5 4" xfId="8967"/>
    <cellStyle name="Vírgula 2 2 2 5 4 2" xfId="16526"/>
    <cellStyle name="Vírgula 2 2 2 5 4 2 2" xfId="51651"/>
    <cellStyle name="Vírgula 2 2 2 5 4 3" xfId="24601"/>
    <cellStyle name="Vírgula 2 2 2 5 4 4" xfId="32729"/>
    <cellStyle name="Vírgula 2 2 2 5 4 5" xfId="40870"/>
    <cellStyle name="Vírgula 2 2 2 5 4 6" xfId="60237"/>
    <cellStyle name="Vírgula 2 2 2 5 5" xfId="8968"/>
    <cellStyle name="Vírgula 2 2 2 5 5 2" xfId="12074"/>
    <cellStyle name="Vírgula 2 2 2 5 5 2 2" xfId="47200"/>
    <cellStyle name="Vírgula 2 2 2 5 5 3" xfId="19744"/>
    <cellStyle name="Vírgula 2 2 2 5 5 4" xfId="27872"/>
    <cellStyle name="Vírgula 2 2 2 5 5 5" xfId="36013"/>
    <cellStyle name="Vírgula 2 2 2 5 5 6" xfId="60238"/>
    <cellStyle name="Vírgula 2 2 2 5 6" xfId="10542"/>
    <cellStyle name="Vírgula 2 2 2 5 6 2" xfId="45695"/>
    <cellStyle name="Vírgula 2 2 2 5 7" xfId="18105"/>
    <cellStyle name="Vírgula 2 2 2 5 8" xfId="26233"/>
    <cellStyle name="Vírgula 2 2 2 5 9" xfId="34374"/>
    <cellStyle name="Vírgula 2 2 2 6" xfId="8969"/>
    <cellStyle name="Vírgula 2 2 2 6 2" xfId="12813"/>
    <cellStyle name="Vírgula 2 2 2 6 2 2" xfId="47938"/>
    <cellStyle name="Vírgula 2 2 2 6 3" xfId="20548"/>
    <cellStyle name="Vírgula 2 2 2 6 4" xfId="28676"/>
    <cellStyle name="Vírgula 2 2 2 6 5" xfId="36817"/>
    <cellStyle name="Vírgula 2 2 2 6 6" xfId="60239"/>
    <cellStyle name="Vírgula 2 2 2 7" xfId="8970"/>
    <cellStyle name="Vírgula 2 2 2 7 2" xfId="14291"/>
    <cellStyle name="Vírgula 2 2 2 7 2 2" xfId="49416"/>
    <cellStyle name="Vírgula 2 2 2 7 3" xfId="22168"/>
    <cellStyle name="Vírgula 2 2 2 7 4" xfId="30296"/>
    <cellStyle name="Vírgula 2 2 2 7 5" xfId="38437"/>
    <cellStyle name="Vírgula 2 2 2 7 6" xfId="60240"/>
    <cellStyle name="Vírgula 2 2 2 8" xfId="8971"/>
    <cellStyle name="Vírgula 2 2 2 8 2" xfId="15783"/>
    <cellStyle name="Vírgula 2 2 2 8 2 2" xfId="50908"/>
    <cellStyle name="Vírgula 2 2 2 8 3" xfId="23792"/>
    <cellStyle name="Vírgula 2 2 2 8 4" xfId="31920"/>
    <cellStyle name="Vírgula 2 2 2 8 5" xfId="40061"/>
    <cellStyle name="Vírgula 2 2 2 8 6" xfId="60241"/>
    <cellStyle name="Vírgula 2 2 2 9" xfId="8972"/>
    <cellStyle name="Vírgula 2 2 2 9 2" xfId="11313"/>
    <cellStyle name="Vírgula 2 2 2 9 2 2" xfId="46452"/>
    <cellStyle name="Vírgula 2 2 2 9 3" xfId="18932"/>
    <cellStyle name="Vírgula 2 2 2 9 4" xfId="27060"/>
    <cellStyle name="Vírgula 2 2 2 9 5" xfId="35201"/>
    <cellStyle name="Vírgula 2 2 2 9 6" xfId="60242"/>
    <cellStyle name="Vírgula 2 2 20" xfId="9657"/>
    <cellStyle name="Vírgula 2 2 20 2" xfId="44931"/>
    <cellStyle name="Vírgula 2 2 21" xfId="17263"/>
    <cellStyle name="Vírgula 2 2 22" xfId="25391"/>
    <cellStyle name="Vírgula 2 2 23" xfId="33520"/>
    <cellStyle name="Vírgula 2 2 24" xfId="60188"/>
    <cellStyle name="Vírgula 2 2 3" xfId="437"/>
    <cellStyle name="Vírgula 2 2 3 10" xfId="8974"/>
    <cellStyle name="Vírgula 2 2 3 10 2" xfId="60244"/>
    <cellStyle name="Vírgula 2 2 3 11" xfId="8973"/>
    <cellStyle name="Vírgula 2 2 3 12" xfId="9722"/>
    <cellStyle name="Vírgula 2 2 3 12 2" xfId="44992"/>
    <cellStyle name="Vírgula 2 2 3 13" xfId="17334"/>
    <cellStyle name="Vírgula 2 2 3 14" xfId="25462"/>
    <cellStyle name="Vírgula 2 2 3 15" xfId="33598"/>
    <cellStyle name="Vírgula 2 2 3 16" xfId="60243"/>
    <cellStyle name="Vírgula 2 2 3 2" xfId="8975"/>
    <cellStyle name="Vírgula 2 2 3 2 10" xfId="25469"/>
    <cellStyle name="Vírgula 2 2 3 2 11" xfId="33609"/>
    <cellStyle name="Vírgula 2 2 3 2 12" xfId="60245"/>
    <cellStyle name="Vírgula 2 2 3 2 2" xfId="8976"/>
    <cellStyle name="Vírgula 2 2 3 2 2 10" xfId="33920"/>
    <cellStyle name="Vírgula 2 2 3 2 2 11" xfId="60246"/>
    <cellStyle name="Vírgula 2 2 3 2 2 2" xfId="8977"/>
    <cellStyle name="Vírgula 2 2 3 2 2 2 10" xfId="60247"/>
    <cellStyle name="Vírgula 2 2 3 2 2 2 2" xfId="8978"/>
    <cellStyle name="Vírgula 2 2 3 2 2 2 2 2" xfId="13871"/>
    <cellStyle name="Vírgula 2 2 3 2 2 2 2 2 2" xfId="48996"/>
    <cellStyle name="Vírgula 2 2 3 2 2 2 2 3" xfId="21712"/>
    <cellStyle name="Vírgula 2 2 3 2 2 2 2 4" xfId="29840"/>
    <cellStyle name="Vírgula 2 2 3 2 2 2 2 5" xfId="37981"/>
    <cellStyle name="Vírgula 2 2 3 2 2 2 2 6" xfId="60248"/>
    <cellStyle name="Vírgula 2 2 3 2 2 2 3" xfId="8979"/>
    <cellStyle name="Vírgula 2 2 3 2 2 2 3 2" xfId="15359"/>
    <cellStyle name="Vírgula 2 2 3 2 2 2 3 2 2" xfId="50484"/>
    <cellStyle name="Vírgula 2 2 3 2 2 2 3 3" xfId="23332"/>
    <cellStyle name="Vírgula 2 2 3 2 2 2 3 4" xfId="31460"/>
    <cellStyle name="Vírgula 2 2 3 2 2 2 3 5" xfId="39601"/>
    <cellStyle name="Vírgula 2 2 3 2 2 2 3 6" xfId="60249"/>
    <cellStyle name="Vírgula 2 2 3 2 2 2 4" xfId="8980"/>
    <cellStyle name="Vírgula 2 2 3 2 2 2 4 2" xfId="16851"/>
    <cellStyle name="Vírgula 2 2 3 2 2 2 4 2 2" xfId="51976"/>
    <cellStyle name="Vírgula 2 2 3 2 2 2 4 3" xfId="24956"/>
    <cellStyle name="Vírgula 2 2 3 2 2 2 4 4" xfId="33084"/>
    <cellStyle name="Vírgula 2 2 3 2 2 2 4 5" xfId="41225"/>
    <cellStyle name="Vírgula 2 2 3 2 2 2 4 6" xfId="60250"/>
    <cellStyle name="Vírgula 2 2 3 2 2 2 5" xfId="8981"/>
    <cellStyle name="Vírgula 2 2 3 2 2 2 5 2" xfId="12397"/>
    <cellStyle name="Vírgula 2 2 3 2 2 2 5 2 2" xfId="47522"/>
    <cellStyle name="Vírgula 2 2 3 2 2 2 5 3" xfId="20096"/>
    <cellStyle name="Vírgula 2 2 3 2 2 2 5 4" xfId="28224"/>
    <cellStyle name="Vírgula 2 2 3 2 2 2 5 5" xfId="36365"/>
    <cellStyle name="Vírgula 2 2 3 2 2 2 5 6" xfId="60251"/>
    <cellStyle name="Vírgula 2 2 3 2 2 2 6" xfId="10867"/>
    <cellStyle name="Vírgula 2 2 3 2 2 2 6 2" xfId="46020"/>
    <cellStyle name="Vírgula 2 2 3 2 2 2 7" xfId="18460"/>
    <cellStyle name="Vírgula 2 2 3 2 2 2 8" xfId="26588"/>
    <cellStyle name="Vírgula 2 2 3 2 2 2 9" xfId="34729"/>
    <cellStyle name="Vírgula 2 2 3 2 2 3" xfId="8982"/>
    <cellStyle name="Vírgula 2 2 3 2 2 3 2" xfId="13138"/>
    <cellStyle name="Vírgula 2 2 3 2 2 3 2 2" xfId="48263"/>
    <cellStyle name="Vírgula 2 2 3 2 2 3 3" xfId="20903"/>
    <cellStyle name="Vírgula 2 2 3 2 2 3 4" xfId="29031"/>
    <cellStyle name="Vírgula 2 2 3 2 2 3 5" xfId="37172"/>
    <cellStyle name="Vírgula 2 2 3 2 2 3 6" xfId="60252"/>
    <cellStyle name="Vírgula 2 2 3 2 2 4" xfId="8983"/>
    <cellStyle name="Vírgula 2 2 3 2 2 4 2" xfId="14616"/>
    <cellStyle name="Vírgula 2 2 3 2 2 4 2 2" xfId="49741"/>
    <cellStyle name="Vírgula 2 2 3 2 2 4 3" xfId="22523"/>
    <cellStyle name="Vírgula 2 2 3 2 2 4 4" xfId="30651"/>
    <cellStyle name="Vírgula 2 2 3 2 2 4 5" xfId="38792"/>
    <cellStyle name="Vírgula 2 2 3 2 2 4 6" xfId="60253"/>
    <cellStyle name="Vírgula 2 2 3 2 2 5" xfId="8984"/>
    <cellStyle name="Vírgula 2 2 3 2 2 5 2" xfId="16108"/>
    <cellStyle name="Vírgula 2 2 3 2 2 5 2 2" xfId="51233"/>
    <cellStyle name="Vírgula 2 2 3 2 2 5 3" xfId="24147"/>
    <cellStyle name="Vírgula 2 2 3 2 2 5 4" xfId="32275"/>
    <cellStyle name="Vírgula 2 2 3 2 2 5 5" xfId="40416"/>
    <cellStyle name="Vírgula 2 2 3 2 2 5 6" xfId="60254"/>
    <cellStyle name="Vírgula 2 2 3 2 2 6" xfId="8985"/>
    <cellStyle name="Vírgula 2 2 3 2 2 6 2" xfId="11640"/>
    <cellStyle name="Vírgula 2 2 3 2 2 6 2 2" xfId="46777"/>
    <cellStyle name="Vírgula 2 2 3 2 2 6 3" xfId="19287"/>
    <cellStyle name="Vírgula 2 2 3 2 2 6 4" xfId="27415"/>
    <cellStyle name="Vírgula 2 2 3 2 2 6 5" xfId="35556"/>
    <cellStyle name="Vírgula 2 2 3 2 2 6 6" xfId="60255"/>
    <cellStyle name="Vírgula 2 2 3 2 2 7" xfId="10111"/>
    <cellStyle name="Vírgula 2 2 3 2 2 7 2" xfId="45285"/>
    <cellStyle name="Vírgula 2 2 3 2 2 8" xfId="17651"/>
    <cellStyle name="Vírgula 2 2 3 2 2 9" xfId="25779"/>
    <cellStyle name="Vírgula 2 2 3 2 3" xfId="8986"/>
    <cellStyle name="Vírgula 2 2 3 2 3 10" xfId="60256"/>
    <cellStyle name="Vírgula 2 2 3 2 3 2" xfId="8987"/>
    <cellStyle name="Vírgula 2 2 3 2 3 2 2" xfId="13585"/>
    <cellStyle name="Vírgula 2 2 3 2 3 2 2 2" xfId="48710"/>
    <cellStyle name="Vírgula 2 2 3 2 3 2 3" xfId="21402"/>
    <cellStyle name="Vírgula 2 2 3 2 3 2 4" xfId="29530"/>
    <cellStyle name="Vírgula 2 2 3 2 3 2 5" xfId="37671"/>
    <cellStyle name="Vírgula 2 2 3 2 3 2 6" xfId="60257"/>
    <cellStyle name="Vírgula 2 2 3 2 3 3" xfId="8988"/>
    <cellStyle name="Vírgula 2 2 3 2 3 3 2" xfId="15073"/>
    <cellStyle name="Vírgula 2 2 3 2 3 3 2 2" xfId="50198"/>
    <cellStyle name="Vírgula 2 2 3 2 3 3 3" xfId="23022"/>
    <cellStyle name="Vírgula 2 2 3 2 3 3 4" xfId="31150"/>
    <cellStyle name="Vírgula 2 2 3 2 3 3 5" xfId="39291"/>
    <cellStyle name="Vírgula 2 2 3 2 3 3 6" xfId="60258"/>
    <cellStyle name="Vírgula 2 2 3 2 3 4" xfId="8989"/>
    <cellStyle name="Vírgula 2 2 3 2 3 4 2" xfId="16565"/>
    <cellStyle name="Vírgula 2 2 3 2 3 4 2 2" xfId="51690"/>
    <cellStyle name="Vírgula 2 2 3 2 3 4 3" xfId="24646"/>
    <cellStyle name="Vírgula 2 2 3 2 3 4 4" xfId="32774"/>
    <cellStyle name="Vírgula 2 2 3 2 3 4 5" xfId="40915"/>
    <cellStyle name="Vírgula 2 2 3 2 3 4 6" xfId="60259"/>
    <cellStyle name="Vírgula 2 2 3 2 3 5" xfId="8990"/>
    <cellStyle name="Vírgula 2 2 3 2 3 5 2" xfId="12112"/>
    <cellStyle name="Vírgula 2 2 3 2 3 5 2 2" xfId="47237"/>
    <cellStyle name="Vírgula 2 2 3 2 3 5 3" xfId="19787"/>
    <cellStyle name="Vírgula 2 2 3 2 3 5 4" xfId="27915"/>
    <cellStyle name="Vírgula 2 2 3 2 3 5 5" xfId="36056"/>
    <cellStyle name="Vírgula 2 2 3 2 3 5 6" xfId="60260"/>
    <cellStyle name="Vírgula 2 2 3 2 3 6" xfId="10581"/>
    <cellStyle name="Vírgula 2 2 3 2 3 6 2" xfId="45734"/>
    <cellStyle name="Vírgula 2 2 3 2 3 7" xfId="18150"/>
    <cellStyle name="Vírgula 2 2 3 2 3 8" xfId="26278"/>
    <cellStyle name="Vírgula 2 2 3 2 3 9" xfId="34419"/>
    <cellStyle name="Vírgula 2 2 3 2 4" xfId="8991"/>
    <cellStyle name="Vírgula 2 2 3 2 4 2" xfId="12852"/>
    <cellStyle name="Vírgula 2 2 3 2 4 2 2" xfId="47977"/>
    <cellStyle name="Vírgula 2 2 3 2 4 3" xfId="20593"/>
    <cellStyle name="Vírgula 2 2 3 2 4 4" xfId="28721"/>
    <cellStyle name="Vírgula 2 2 3 2 4 5" xfId="36862"/>
    <cellStyle name="Vírgula 2 2 3 2 4 6" xfId="60261"/>
    <cellStyle name="Vírgula 2 2 3 2 5" xfId="8992"/>
    <cellStyle name="Vírgula 2 2 3 2 5 2" xfId="14330"/>
    <cellStyle name="Vírgula 2 2 3 2 5 2 2" xfId="49455"/>
    <cellStyle name="Vírgula 2 2 3 2 5 3" xfId="22213"/>
    <cellStyle name="Vírgula 2 2 3 2 5 4" xfId="30341"/>
    <cellStyle name="Vírgula 2 2 3 2 5 5" xfId="38482"/>
    <cellStyle name="Vírgula 2 2 3 2 5 6" xfId="60262"/>
    <cellStyle name="Vírgula 2 2 3 2 6" xfId="8993"/>
    <cellStyle name="Vírgula 2 2 3 2 6 2" xfId="15822"/>
    <cellStyle name="Vírgula 2 2 3 2 6 2 2" xfId="50947"/>
    <cellStyle name="Vírgula 2 2 3 2 6 3" xfId="23837"/>
    <cellStyle name="Vírgula 2 2 3 2 6 4" xfId="31965"/>
    <cellStyle name="Vírgula 2 2 3 2 6 5" xfId="40106"/>
    <cellStyle name="Vírgula 2 2 3 2 6 6" xfId="60263"/>
    <cellStyle name="Vírgula 2 2 3 2 7" xfId="8994"/>
    <cellStyle name="Vírgula 2 2 3 2 7 2" xfId="11353"/>
    <cellStyle name="Vírgula 2 2 3 2 7 2 2" xfId="46491"/>
    <cellStyle name="Vírgula 2 2 3 2 7 3" xfId="18977"/>
    <cellStyle name="Vírgula 2 2 3 2 7 4" xfId="27105"/>
    <cellStyle name="Vírgula 2 2 3 2 7 5" xfId="35246"/>
    <cellStyle name="Vírgula 2 2 3 2 7 6" xfId="60264"/>
    <cellStyle name="Vírgula 2 2 3 2 8" xfId="9757"/>
    <cellStyle name="Vírgula 2 2 3 2 8 2" xfId="44999"/>
    <cellStyle name="Vírgula 2 2 3 2 9" xfId="17341"/>
    <cellStyle name="Vírgula 2 2 3 3" xfId="8995"/>
    <cellStyle name="Vírgula 2 2 3 3 2" xfId="9881"/>
    <cellStyle name="Vírgula 2 2 3 3 3" xfId="60265"/>
    <cellStyle name="Vírgula 2 2 3 4" xfId="8996"/>
    <cellStyle name="Vírgula 2 2 3 4 10" xfId="33907"/>
    <cellStyle name="Vírgula 2 2 3 4 11" xfId="60266"/>
    <cellStyle name="Vírgula 2 2 3 4 2" xfId="8997"/>
    <cellStyle name="Vírgula 2 2 3 4 2 10" xfId="60267"/>
    <cellStyle name="Vírgula 2 2 3 4 2 2" xfId="8998"/>
    <cellStyle name="Vírgula 2 2 3 4 2 2 2" xfId="13858"/>
    <cellStyle name="Vírgula 2 2 3 4 2 2 2 2" xfId="48983"/>
    <cellStyle name="Vírgula 2 2 3 4 2 2 3" xfId="21699"/>
    <cellStyle name="Vírgula 2 2 3 4 2 2 4" xfId="29827"/>
    <cellStyle name="Vírgula 2 2 3 4 2 2 5" xfId="37968"/>
    <cellStyle name="Vírgula 2 2 3 4 2 2 6" xfId="60268"/>
    <cellStyle name="Vírgula 2 2 3 4 2 3" xfId="8999"/>
    <cellStyle name="Vírgula 2 2 3 4 2 3 2" xfId="15346"/>
    <cellStyle name="Vírgula 2 2 3 4 2 3 2 2" xfId="50471"/>
    <cellStyle name="Vírgula 2 2 3 4 2 3 3" xfId="23319"/>
    <cellStyle name="Vírgula 2 2 3 4 2 3 4" xfId="31447"/>
    <cellStyle name="Vírgula 2 2 3 4 2 3 5" xfId="39588"/>
    <cellStyle name="Vírgula 2 2 3 4 2 3 6" xfId="60269"/>
    <cellStyle name="Vírgula 2 2 3 4 2 4" xfId="9000"/>
    <cellStyle name="Vírgula 2 2 3 4 2 4 2" xfId="16838"/>
    <cellStyle name="Vírgula 2 2 3 4 2 4 2 2" xfId="51963"/>
    <cellStyle name="Vírgula 2 2 3 4 2 4 3" xfId="24943"/>
    <cellStyle name="Vírgula 2 2 3 4 2 4 4" xfId="33071"/>
    <cellStyle name="Vírgula 2 2 3 4 2 4 5" xfId="41212"/>
    <cellStyle name="Vírgula 2 2 3 4 2 4 6" xfId="60270"/>
    <cellStyle name="Vírgula 2 2 3 4 2 5" xfId="9001"/>
    <cellStyle name="Vírgula 2 2 3 4 2 5 2" xfId="12384"/>
    <cellStyle name="Vírgula 2 2 3 4 2 5 2 2" xfId="47509"/>
    <cellStyle name="Vírgula 2 2 3 4 2 5 3" xfId="20083"/>
    <cellStyle name="Vírgula 2 2 3 4 2 5 4" xfId="28211"/>
    <cellStyle name="Vírgula 2 2 3 4 2 5 5" xfId="36352"/>
    <cellStyle name="Vírgula 2 2 3 4 2 5 6" xfId="60271"/>
    <cellStyle name="Vírgula 2 2 3 4 2 6" xfId="10854"/>
    <cellStyle name="Vírgula 2 2 3 4 2 6 2" xfId="46007"/>
    <cellStyle name="Vírgula 2 2 3 4 2 7" xfId="18447"/>
    <cellStyle name="Vírgula 2 2 3 4 2 8" xfId="26575"/>
    <cellStyle name="Vírgula 2 2 3 4 2 9" xfId="34716"/>
    <cellStyle name="Vírgula 2 2 3 4 3" xfId="9002"/>
    <cellStyle name="Vírgula 2 2 3 4 3 2" xfId="13125"/>
    <cellStyle name="Vírgula 2 2 3 4 3 2 2" xfId="48250"/>
    <cellStyle name="Vírgula 2 2 3 4 3 3" xfId="20890"/>
    <cellStyle name="Vírgula 2 2 3 4 3 4" xfId="29018"/>
    <cellStyle name="Vírgula 2 2 3 4 3 5" xfId="37159"/>
    <cellStyle name="Vírgula 2 2 3 4 3 6" xfId="60272"/>
    <cellStyle name="Vírgula 2 2 3 4 4" xfId="9003"/>
    <cellStyle name="Vírgula 2 2 3 4 4 2" xfId="14603"/>
    <cellStyle name="Vírgula 2 2 3 4 4 2 2" xfId="49728"/>
    <cellStyle name="Vírgula 2 2 3 4 4 3" xfId="22510"/>
    <cellStyle name="Vírgula 2 2 3 4 4 4" xfId="30638"/>
    <cellStyle name="Vírgula 2 2 3 4 4 5" xfId="38779"/>
    <cellStyle name="Vírgula 2 2 3 4 4 6" xfId="60273"/>
    <cellStyle name="Vírgula 2 2 3 4 5" xfId="9004"/>
    <cellStyle name="Vírgula 2 2 3 4 5 2" xfId="16095"/>
    <cellStyle name="Vírgula 2 2 3 4 5 2 2" xfId="51220"/>
    <cellStyle name="Vírgula 2 2 3 4 5 3" xfId="24134"/>
    <cellStyle name="Vírgula 2 2 3 4 5 4" xfId="32262"/>
    <cellStyle name="Vírgula 2 2 3 4 5 5" xfId="40403"/>
    <cellStyle name="Vírgula 2 2 3 4 5 6" xfId="60274"/>
    <cellStyle name="Vírgula 2 2 3 4 6" xfId="9005"/>
    <cellStyle name="Vírgula 2 2 3 4 6 2" xfId="11627"/>
    <cellStyle name="Vírgula 2 2 3 4 6 2 2" xfId="46764"/>
    <cellStyle name="Vírgula 2 2 3 4 6 3" xfId="19274"/>
    <cellStyle name="Vírgula 2 2 3 4 6 4" xfId="27402"/>
    <cellStyle name="Vírgula 2 2 3 4 6 5" xfId="35543"/>
    <cellStyle name="Vírgula 2 2 3 4 6 6" xfId="60275"/>
    <cellStyle name="Vírgula 2 2 3 4 7" xfId="10088"/>
    <cellStyle name="Vírgula 2 2 3 4 7 2" xfId="45272"/>
    <cellStyle name="Vírgula 2 2 3 4 8" xfId="17638"/>
    <cellStyle name="Vírgula 2 2 3 4 9" xfId="25766"/>
    <cellStyle name="Vírgula 2 2 3 5" xfId="9006"/>
    <cellStyle name="Vírgula 2 2 3 5 10" xfId="60276"/>
    <cellStyle name="Vírgula 2 2 3 5 2" xfId="9007"/>
    <cellStyle name="Vírgula 2 2 3 5 2 2" xfId="13578"/>
    <cellStyle name="Vírgula 2 2 3 5 2 2 2" xfId="48703"/>
    <cellStyle name="Vírgula 2 2 3 5 2 3" xfId="21395"/>
    <cellStyle name="Vírgula 2 2 3 5 2 4" xfId="29523"/>
    <cellStyle name="Vírgula 2 2 3 5 2 5" xfId="37664"/>
    <cellStyle name="Vírgula 2 2 3 5 2 6" xfId="60277"/>
    <cellStyle name="Vírgula 2 2 3 5 3" xfId="9008"/>
    <cellStyle name="Vírgula 2 2 3 5 3 2" xfId="15066"/>
    <cellStyle name="Vírgula 2 2 3 5 3 2 2" xfId="50191"/>
    <cellStyle name="Vírgula 2 2 3 5 3 3" xfId="23015"/>
    <cellStyle name="Vírgula 2 2 3 5 3 4" xfId="31143"/>
    <cellStyle name="Vírgula 2 2 3 5 3 5" xfId="39284"/>
    <cellStyle name="Vírgula 2 2 3 5 3 6" xfId="60278"/>
    <cellStyle name="Vírgula 2 2 3 5 4" xfId="9009"/>
    <cellStyle name="Vírgula 2 2 3 5 4 2" xfId="16558"/>
    <cellStyle name="Vírgula 2 2 3 5 4 2 2" xfId="51683"/>
    <cellStyle name="Vírgula 2 2 3 5 4 3" xfId="24639"/>
    <cellStyle name="Vírgula 2 2 3 5 4 4" xfId="32767"/>
    <cellStyle name="Vírgula 2 2 3 5 4 5" xfId="40908"/>
    <cellStyle name="Vírgula 2 2 3 5 4 6" xfId="60279"/>
    <cellStyle name="Vírgula 2 2 3 5 5" xfId="9010"/>
    <cellStyle name="Vírgula 2 2 3 5 5 2" xfId="12107"/>
    <cellStyle name="Vírgula 2 2 3 5 5 2 2" xfId="47232"/>
    <cellStyle name="Vírgula 2 2 3 5 5 3" xfId="19782"/>
    <cellStyle name="Vírgula 2 2 3 5 5 4" xfId="27910"/>
    <cellStyle name="Vírgula 2 2 3 5 5 5" xfId="36051"/>
    <cellStyle name="Vírgula 2 2 3 5 5 6" xfId="60280"/>
    <cellStyle name="Vírgula 2 2 3 5 6" xfId="10574"/>
    <cellStyle name="Vírgula 2 2 3 5 6 2" xfId="45727"/>
    <cellStyle name="Vírgula 2 2 3 5 7" xfId="18143"/>
    <cellStyle name="Vírgula 2 2 3 5 8" xfId="26271"/>
    <cellStyle name="Vírgula 2 2 3 5 9" xfId="34412"/>
    <cellStyle name="Vírgula 2 2 3 6" xfId="9011"/>
    <cellStyle name="Vírgula 2 2 3 6 2" xfId="12845"/>
    <cellStyle name="Vírgula 2 2 3 6 2 2" xfId="47970"/>
    <cellStyle name="Vírgula 2 2 3 6 3" xfId="20586"/>
    <cellStyle name="Vírgula 2 2 3 6 4" xfId="28714"/>
    <cellStyle name="Vírgula 2 2 3 6 5" xfId="36855"/>
    <cellStyle name="Vírgula 2 2 3 6 6" xfId="60281"/>
    <cellStyle name="Vírgula 2 2 3 7" xfId="9012"/>
    <cellStyle name="Vírgula 2 2 3 7 2" xfId="14323"/>
    <cellStyle name="Vírgula 2 2 3 7 2 2" xfId="49448"/>
    <cellStyle name="Vírgula 2 2 3 7 3" xfId="22206"/>
    <cellStyle name="Vírgula 2 2 3 7 4" xfId="30334"/>
    <cellStyle name="Vírgula 2 2 3 7 5" xfId="38475"/>
    <cellStyle name="Vírgula 2 2 3 7 6" xfId="60282"/>
    <cellStyle name="Vírgula 2 2 3 8" xfId="9013"/>
    <cellStyle name="Vírgula 2 2 3 8 2" xfId="15815"/>
    <cellStyle name="Vírgula 2 2 3 8 2 2" xfId="50940"/>
    <cellStyle name="Vírgula 2 2 3 8 3" xfId="23830"/>
    <cellStyle name="Vírgula 2 2 3 8 4" xfId="31958"/>
    <cellStyle name="Vírgula 2 2 3 8 5" xfId="40099"/>
    <cellStyle name="Vírgula 2 2 3 8 6" xfId="60283"/>
    <cellStyle name="Vírgula 2 2 3 9" xfId="9014"/>
    <cellStyle name="Vírgula 2 2 3 9 2" xfId="11346"/>
    <cellStyle name="Vírgula 2 2 3 9 2 2" xfId="46484"/>
    <cellStyle name="Vírgula 2 2 3 9 3" xfId="18970"/>
    <cellStyle name="Vírgula 2 2 3 9 4" xfId="27098"/>
    <cellStyle name="Vírgula 2 2 3 9 5" xfId="35239"/>
    <cellStyle name="Vírgula 2 2 3 9 6" xfId="60284"/>
    <cellStyle name="Vírgula 2 2 4" xfId="9015"/>
    <cellStyle name="Vírgula 2 2 4 10" xfId="25470"/>
    <cellStyle name="Vírgula 2 2 4 11" xfId="33610"/>
    <cellStyle name="Vírgula 2 2 4 12" xfId="60285"/>
    <cellStyle name="Vírgula 2 2 4 2" xfId="9016"/>
    <cellStyle name="Vírgula 2 2 4 2 10" xfId="33921"/>
    <cellStyle name="Vírgula 2 2 4 2 11" xfId="60286"/>
    <cellStyle name="Vírgula 2 2 4 2 2" xfId="9017"/>
    <cellStyle name="Vírgula 2 2 4 2 2 10" xfId="60287"/>
    <cellStyle name="Vírgula 2 2 4 2 2 2" xfId="9018"/>
    <cellStyle name="Vírgula 2 2 4 2 2 2 2" xfId="13872"/>
    <cellStyle name="Vírgula 2 2 4 2 2 2 2 2" xfId="48997"/>
    <cellStyle name="Vírgula 2 2 4 2 2 2 3" xfId="21713"/>
    <cellStyle name="Vírgula 2 2 4 2 2 2 4" xfId="29841"/>
    <cellStyle name="Vírgula 2 2 4 2 2 2 5" xfId="37982"/>
    <cellStyle name="Vírgula 2 2 4 2 2 2 6" xfId="60288"/>
    <cellStyle name="Vírgula 2 2 4 2 2 3" xfId="9019"/>
    <cellStyle name="Vírgula 2 2 4 2 2 3 2" xfId="15360"/>
    <cellStyle name="Vírgula 2 2 4 2 2 3 2 2" xfId="50485"/>
    <cellStyle name="Vírgula 2 2 4 2 2 3 3" xfId="23333"/>
    <cellStyle name="Vírgula 2 2 4 2 2 3 4" xfId="31461"/>
    <cellStyle name="Vírgula 2 2 4 2 2 3 5" xfId="39602"/>
    <cellStyle name="Vírgula 2 2 4 2 2 3 6" xfId="60289"/>
    <cellStyle name="Vírgula 2 2 4 2 2 4" xfId="9020"/>
    <cellStyle name="Vírgula 2 2 4 2 2 4 2" xfId="16852"/>
    <cellStyle name="Vírgula 2 2 4 2 2 4 2 2" xfId="51977"/>
    <cellStyle name="Vírgula 2 2 4 2 2 4 3" xfId="24957"/>
    <cellStyle name="Vírgula 2 2 4 2 2 4 4" xfId="33085"/>
    <cellStyle name="Vírgula 2 2 4 2 2 4 5" xfId="41226"/>
    <cellStyle name="Vírgula 2 2 4 2 2 4 6" xfId="60290"/>
    <cellStyle name="Vírgula 2 2 4 2 2 5" xfId="9021"/>
    <cellStyle name="Vírgula 2 2 4 2 2 5 2" xfId="12398"/>
    <cellStyle name="Vírgula 2 2 4 2 2 5 2 2" xfId="47523"/>
    <cellStyle name="Vírgula 2 2 4 2 2 5 3" xfId="20097"/>
    <cellStyle name="Vírgula 2 2 4 2 2 5 4" xfId="28225"/>
    <cellStyle name="Vírgula 2 2 4 2 2 5 5" xfId="36366"/>
    <cellStyle name="Vírgula 2 2 4 2 2 5 6" xfId="60291"/>
    <cellStyle name="Vírgula 2 2 4 2 2 6" xfId="10868"/>
    <cellStyle name="Vírgula 2 2 4 2 2 6 2" xfId="46021"/>
    <cellStyle name="Vírgula 2 2 4 2 2 7" xfId="18461"/>
    <cellStyle name="Vírgula 2 2 4 2 2 8" xfId="26589"/>
    <cellStyle name="Vírgula 2 2 4 2 2 9" xfId="34730"/>
    <cellStyle name="Vírgula 2 2 4 2 3" xfId="9022"/>
    <cellStyle name="Vírgula 2 2 4 2 3 2" xfId="13139"/>
    <cellStyle name="Vírgula 2 2 4 2 3 2 2" xfId="48264"/>
    <cellStyle name="Vírgula 2 2 4 2 3 3" xfId="20904"/>
    <cellStyle name="Vírgula 2 2 4 2 3 4" xfId="29032"/>
    <cellStyle name="Vírgula 2 2 4 2 3 5" xfId="37173"/>
    <cellStyle name="Vírgula 2 2 4 2 3 6" xfId="60292"/>
    <cellStyle name="Vírgula 2 2 4 2 4" xfId="9023"/>
    <cellStyle name="Vírgula 2 2 4 2 4 2" xfId="14617"/>
    <cellStyle name="Vírgula 2 2 4 2 4 2 2" xfId="49742"/>
    <cellStyle name="Vírgula 2 2 4 2 4 3" xfId="22524"/>
    <cellStyle name="Vírgula 2 2 4 2 4 4" xfId="30652"/>
    <cellStyle name="Vírgula 2 2 4 2 4 5" xfId="38793"/>
    <cellStyle name="Vírgula 2 2 4 2 4 6" xfId="60293"/>
    <cellStyle name="Vírgula 2 2 4 2 5" xfId="9024"/>
    <cellStyle name="Vírgula 2 2 4 2 5 2" xfId="16109"/>
    <cellStyle name="Vírgula 2 2 4 2 5 2 2" xfId="51234"/>
    <cellStyle name="Vírgula 2 2 4 2 5 3" xfId="24148"/>
    <cellStyle name="Vírgula 2 2 4 2 5 4" xfId="32276"/>
    <cellStyle name="Vírgula 2 2 4 2 5 5" xfId="40417"/>
    <cellStyle name="Vírgula 2 2 4 2 5 6" xfId="60294"/>
    <cellStyle name="Vírgula 2 2 4 2 6" xfId="9025"/>
    <cellStyle name="Vírgula 2 2 4 2 6 2" xfId="11641"/>
    <cellStyle name="Vírgula 2 2 4 2 6 2 2" xfId="46778"/>
    <cellStyle name="Vírgula 2 2 4 2 6 3" xfId="19288"/>
    <cellStyle name="Vírgula 2 2 4 2 6 4" xfId="27416"/>
    <cellStyle name="Vírgula 2 2 4 2 6 5" xfId="35557"/>
    <cellStyle name="Vírgula 2 2 4 2 6 6" xfId="60295"/>
    <cellStyle name="Vírgula 2 2 4 2 7" xfId="10112"/>
    <cellStyle name="Vírgula 2 2 4 2 7 2" xfId="45286"/>
    <cellStyle name="Vírgula 2 2 4 2 8" xfId="17652"/>
    <cellStyle name="Vírgula 2 2 4 2 9" xfId="25780"/>
    <cellStyle name="Vírgula 2 2 4 3" xfId="9026"/>
    <cellStyle name="Vírgula 2 2 4 3 10" xfId="60296"/>
    <cellStyle name="Vírgula 2 2 4 3 2" xfId="9027"/>
    <cellStyle name="Vírgula 2 2 4 3 2 2" xfId="13586"/>
    <cellStyle name="Vírgula 2 2 4 3 2 2 2" xfId="48711"/>
    <cellStyle name="Vírgula 2 2 4 3 2 3" xfId="21403"/>
    <cellStyle name="Vírgula 2 2 4 3 2 4" xfId="29531"/>
    <cellStyle name="Vírgula 2 2 4 3 2 5" xfId="37672"/>
    <cellStyle name="Vírgula 2 2 4 3 2 6" xfId="60297"/>
    <cellStyle name="Vírgula 2 2 4 3 3" xfId="9028"/>
    <cellStyle name="Vírgula 2 2 4 3 3 2" xfId="15074"/>
    <cellStyle name="Vírgula 2 2 4 3 3 2 2" xfId="50199"/>
    <cellStyle name="Vírgula 2 2 4 3 3 3" xfId="23023"/>
    <cellStyle name="Vírgula 2 2 4 3 3 4" xfId="31151"/>
    <cellStyle name="Vírgula 2 2 4 3 3 5" xfId="39292"/>
    <cellStyle name="Vírgula 2 2 4 3 3 6" xfId="60298"/>
    <cellStyle name="Vírgula 2 2 4 3 4" xfId="9029"/>
    <cellStyle name="Vírgula 2 2 4 3 4 2" xfId="16566"/>
    <cellStyle name="Vírgula 2 2 4 3 4 2 2" xfId="51691"/>
    <cellStyle name="Vírgula 2 2 4 3 4 3" xfId="24647"/>
    <cellStyle name="Vírgula 2 2 4 3 4 4" xfId="32775"/>
    <cellStyle name="Vírgula 2 2 4 3 4 5" xfId="40916"/>
    <cellStyle name="Vírgula 2 2 4 3 4 6" xfId="60299"/>
    <cellStyle name="Vírgula 2 2 4 3 5" xfId="9030"/>
    <cellStyle name="Vírgula 2 2 4 3 5 2" xfId="12113"/>
    <cellStyle name="Vírgula 2 2 4 3 5 2 2" xfId="47238"/>
    <cellStyle name="Vírgula 2 2 4 3 5 3" xfId="19788"/>
    <cellStyle name="Vírgula 2 2 4 3 5 4" xfId="27916"/>
    <cellStyle name="Vírgula 2 2 4 3 5 5" xfId="36057"/>
    <cellStyle name="Vírgula 2 2 4 3 5 6" xfId="60300"/>
    <cellStyle name="Vírgula 2 2 4 3 6" xfId="10582"/>
    <cellStyle name="Vírgula 2 2 4 3 6 2" xfId="45735"/>
    <cellStyle name="Vírgula 2 2 4 3 7" xfId="18151"/>
    <cellStyle name="Vírgula 2 2 4 3 8" xfId="26279"/>
    <cellStyle name="Vírgula 2 2 4 3 9" xfId="34420"/>
    <cellStyle name="Vírgula 2 2 4 4" xfId="9031"/>
    <cellStyle name="Vírgula 2 2 4 4 2" xfId="12853"/>
    <cellStyle name="Vírgula 2 2 4 4 2 2" xfId="47978"/>
    <cellStyle name="Vírgula 2 2 4 4 3" xfId="20594"/>
    <cellStyle name="Vírgula 2 2 4 4 4" xfId="28722"/>
    <cellStyle name="Vírgula 2 2 4 4 5" xfId="36863"/>
    <cellStyle name="Vírgula 2 2 4 4 6" xfId="60301"/>
    <cellStyle name="Vírgula 2 2 4 5" xfId="9032"/>
    <cellStyle name="Vírgula 2 2 4 5 2" xfId="14331"/>
    <cellStyle name="Vírgula 2 2 4 5 2 2" xfId="49456"/>
    <cellStyle name="Vírgula 2 2 4 5 3" xfId="22214"/>
    <cellStyle name="Vírgula 2 2 4 5 4" xfId="30342"/>
    <cellStyle name="Vírgula 2 2 4 5 5" xfId="38483"/>
    <cellStyle name="Vírgula 2 2 4 5 6" xfId="60302"/>
    <cellStyle name="Vírgula 2 2 4 6" xfId="9033"/>
    <cellStyle name="Vírgula 2 2 4 6 2" xfId="15823"/>
    <cellStyle name="Vírgula 2 2 4 6 2 2" xfId="50948"/>
    <cellStyle name="Vírgula 2 2 4 6 3" xfId="23838"/>
    <cellStyle name="Vírgula 2 2 4 6 4" xfId="31966"/>
    <cellStyle name="Vírgula 2 2 4 6 5" xfId="40107"/>
    <cellStyle name="Vírgula 2 2 4 6 6" xfId="60303"/>
    <cellStyle name="Vírgula 2 2 4 7" xfId="9034"/>
    <cellStyle name="Vírgula 2 2 4 7 2" xfId="11354"/>
    <cellStyle name="Vírgula 2 2 4 7 2 2" xfId="46492"/>
    <cellStyle name="Vírgula 2 2 4 7 3" xfId="18978"/>
    <cellStyle name="Vírgula 2 2 4 7 4" xfId="27106"/>
    <cellStyle name="Vírgula 2 2 4 7 5" xfId="35247"/>
    <cellStyle name="Vírgula 2 2 4 7 6" xfId="60304"/>
    <cellStyle name="Vírgula 2 2 4 8" xfId="9758"/>
    <cellStyle name="Vírgula 2 2 4 8 2" xfId="45000"/>
    <cellStyle name="Vírgula 2 2 4 9" xfId="17342"/>
    <cellStyle name="Vírgula 2 2 5" xfId="9035"/>
    <cellStyle name="Vírgula 2 2 5 2" xfId="9036"/>
    <cellStyle name="Vírgula 2 2 5 2 2" xfId="10110"/>
    <cellStyle name="Vírgula 2 2 5 2 3" xfId="60306"/>
    <cellStyle name="Vírgula 2 2 5 3" xfId="9755"/>
    <cellStyle name="Vírgula 2 2 5 4" xfId="60305"/>
    <cellStyle name="Vírgula 2 2 6" xfId="9037"/>
    <cellStyle name="Vírgula 2 2 6 10" xfId="25505"/>
    <cellStyle name="Vírgula 2 2 6 11" xfId="33645"/>
    <cellStyle name="Vírgula 2 2 6 12" xfId="60307"/>
    <cellStyle name="Vírgula 2 2 6 2" xfId="9038"/>
    <cellStyle name="Vírgula 2 2 6 2 10" xfId="33957"/>
    <cellStyle name="Vírgula 2 2 6 2 11" xfId="60308"/>
    <cellStyle name="Vírgula 2 2 6 2 2" xfId="9039"/>
    <cellStyle name="Vírgula 2 2 6 2 2 10" xfId="60309"/>
    <cellStyle name="Vírgula 2 2 6 2 2 2" xfId="9040"/>
    <cellStyle name="Vírgula 2 2 6 2 2 2 2" xfId="13904"/>
    <cellStyle name="Vírgula 2 2 6 2 2 2 2 2" xfId="49029"/>
    <cellStyle name="Vírgula 2 2 6 2 2 2 3" xfId="21749"/>
    <cellStyle name="Vírgula 2 2 6 2 2 2 4" xfId="29877"/>
    <cellStyle name="Vírgula 2 2 6 2 2 2 5" xfId="38018"/>
    <cellStyle name="Vírgula 2 2 6 2 2 2 6" xfId="60310"/>
    <cellStyle name="Vírgula 2 2 6 2 2 3" xfId="9041"/>
    <cellStyle name="Vírgula 2 2 6 2 2 3 2" xfId="15392"/>
    <cellStyle name="Vírgula 2 2 6 2 2 3 2 2" xfId="50517"/>
    <cellStyle name="Vírgula 2 2 6 2 2 3 3" xfId="23369"/>
    <cellStyle name="Vírgula 2 2 6 2 2 3 4" xfId="31497"/>
    <cellStyle name="Vírgula 2 2 6 2 2 3 5" xfId="39638"/>
    <cellStyle name="Vírgula 2 2 6 2 2 3 6" xfId="60311"/>
    <cellStyle name="Vírgula 2 2 6 2 2 4" xfId="9042"/>
    <cellStyle name="Vírgula 2 2 6 2 2 4 2" xfId="16884"/>
    <cellStyle name="Vírgula 2 2 6 2 2 4 2 2" xfId="52009"/>
    <cellStyle name="Vírgula 2 2 6 2 2 4 3" xfId="24993"/>
    <cellStyle name="Vírgula 2 2 6 2 2 4 4" xfId="33121"/>
    <cellStyle name="Vírgula 2 2 6 2 2 4 5" xfId="41262"/>
    <cellStyle name="Vírgula 2 2 6 2 2 4 6" xfId="60312"/>
    <cellStyle name="Vírgula 2 2 6 2 2 5" xfId="9043"/>
    <cellStyle name="Vírgula 2 2 6 2 2 5 2" xfId="12430"/>
    <cellStyle name="Vírgula 2 2 6 2 2 5 2 2" xfId="47555"/>
    <cellStyle name="Vírgula 2 2 6 2 2 5 3" xfId="20133"/>
    <cellStyle name="Vírgula 2 2 6 2 2 5 4" xfId="28261"/>
    <cellStyle name="Vírgula 2 2 6 2 2 5 5" xfId="36402"/>
    <cellStyle name="Vírgula 2 2 6 2 2 5 6" xfId="60313"/>
    <cellStyle name="Vírgula 2 2 6 2 2 6" xfId="10900"/>
    <cellStyle name="Vírgula 2 2 6 2 2 6 2" xfId="46053"/>
    <cellStyle name="Vírgula 2 2 6 2 2 7" xfId="18497"/>
    <cellStyle name="Vírgula 2 2 6 2 2 8" xfId="26625"/>
    <cellStyle name="Vírgula 2 2 6 2 2 9" xfId="34766"/>
    <cellStyle name="Vírgula 2 2 6 2 3" xfId="9044"/>
    <cellStyle name="Vírgula 2 2 6 2 3 2" xfId="13171"/>
    <cellStyle name="Vírgula 2 2 6 2 3 2 2" xfId="48296"/>
    <cellStyle name="Vírgula 2 2 6 2 3 3" xfId="20940"/>
    <cellStyle name="Vírgula 2 2 6 2 3 4" xfId="29068"/>
    <cellStyle name="Vírgula 2 2 6 2 3 5" xfId="37209"/>
    <cellStyle name="Vírgula 2 2 6 2 3 6" xfId="60314"/>
    <cellStyle name="Vírgula 2 2 6 2 4" xfId="9045"/>
    <cellStyle name="Vírgula 2 2 6 2 4 2" xfId="14649"/>
    <cellStyle name="Vírgula 2 2 6 2 4 2 2" xfId="49774"/>
    <cellStyle name="Vírgula 2 2 6 2 4 3" xfId="22560"/>
    <cellStyle name="Vírgula 2 2 6 2 4 4" xfId="30688"/>
    <cellStyle name="Vírgula 2 2 6 2 4 5" xfId="38829"/>
    <cellStyle name="Vírgula 2 2 6 2 4 6" xfId="60315"/>
    <cellStyle name="Vírgula 2 2 6 2 5" xfId="9046"/>
    <cellStyle name="Vírgula 2 2 6 2 5 2" xfId="16141"/>
    <cellStyle name="Vírgula 2 2 6 2 5 2 2" xfId="51266"/>
    <cellStyle name="Vírgula 2 2 6 2 5 3" xfId="24184"/>
    <cellStyle name="Vírgula 2 2 6 2 5 4" xfId="32312"/>
    <cellStyle name="Vírgula 2 2 6 2 5 5" xfId="40453"/>
    <cellStyle name="Vírgula 2 2 6 2 5 6" xfId="60316"/>
    <cellStyle name="Vírgula 2 2 6 2 6" xfId="9047"/>
    <cellStyle name="Vírgula 2 2 6 2 6 2" xfId="11673"/>
    <cellStyle name="Vírgula 2 2 6 2 6 2 2" xfId="46810"/>
    <cellStyle name="Vírgula 2 2 6 2 6 3" xfId="19324"/>
    <cellStyle name="Vírgula 2 2 6 2 6 4" xfId="27452"/>
    <cellStyle name="Vírgula 2 2 6 2 6 5" xfId="35593"/>
    <cellStyle name="Vírgula 2 2 6 2 6 6" xfId="60317"/>
    <cellStyle name="Vírgula 2 2 6 2 7" xfId="10148"/>
    <cellStyle name="Vírgula 2 2 6 2 7 2" xfId="45318"/>
    <cellStyle name="Vírgula 2 2 6 2 8" xfId="17688"/>
    <cellStyle name="Vírgula 2 2 6 2 9" xfId="25816"/>
    <cellStyle name="Vírgula 2 2 6 3" xfId="9048"/>
    <cellStyle name="Vírgula 2 2 6 3 10" xfId="60318"/>
    <cellStyle name="Vírgula 2 2 6 3 2" xfId="9049"/>
    <cellStyle name="Vírgula 2 2 6 3 2 2" xfId="13617"/>
    <cellStyle name="Vírgula 2 2 6 3 2 2 2" xfId="48742"/>
    <cellStyle name="Vírgula 2 2 6 3 2 3" xfId="21438"/>
    <cellStyle name="Vírgula 2 2 6 3 2 4" xfId="29566"/>
    <cellStyle name="Vírgula 2 2 6 3 2 5" xfId="37707"/>
    <cellStyle name="Vírgula 2 2 6 3 2 6" xfId="60319"/>
    <cellStyle name="Vírgula 2 2 6 3 3" xfId="9050"/>
    <cellStyle name="Vírgula 2 2 6 3 3 2" xfId="15105"/>
    <cellStyle name="Vírgula 2 2 6 3 3 2 2" xfId="50230"/>
    <cellStyle name="Vírgula 2 2 6 3 3 3" xfId="23058"/>
    <cellStyle name="Vírgula 2 2 6 3 3 4" xfId="31186"/>
    <cellStyle name="Vírgula 2 2 6 3 3 5" xfId="39327"/>
    <cellStyle name="Vírgula 2 2 6 3 3 6" xfId="60320"/>
    <cellStyle name="Vírgula 2 2 6 3 4" xfId="9051"/>
    <cellStyle name="Vírgula 2 2 6 3 4 2" xfId="16597"/>
    <cellStyle name="Vírgula 2 2 6 3 4 2 2" xfId="51722"/>
    <cellStyle name="Vírgula 2 2 6 3 4 3" xfId="24682"/>
    <cellStyle name="Vírgula 2 2 6 3 4 4" xfId="32810"/>
    <cellStyle name="Vírgula 2 2 6 3 4 5" xfId="40951"/>
    <cellStyle name="Vírgula 2 2 6 3 4 6" xfId="60321"/>
    <cellStyle name="Vírgula 2 2 6 3 5" xfId="9052"/>
    <cellStyle name="Vírgula 2 2 6 3 5 2" xfId="12143"/>
    <cellStyle name="Vírgula 2 2 6 3 5 2 2" xfId="47268"/>
    <cellStyle name="Vírgula 2 2 6 3 5 3" xfId="19822"/>
    <cellStyle name="Vírgula 2 2 6 3 5 4" xfId="27950"/>
    <cellStyle name="Vírgula 2 2 6 3 5 5" xfId="36091"/>
    <cellStyle name="Vírgula 2 2 6 3 5 6" xfId="60322"/>
    <cellStyle name="Vírgula 2 2 6 3 6" xfId="10613"/>
    <cellStyle name="Vírgula 2 2 6 3 6 2" xfId="45766"/>
    <cellStyle name="Vírgula 2 2 6 3 7" xfId="18186"/>
    <cellStyle name="Vírgula 2 2 6 3 8" xfId="26314"/>
    <cellStyle name="Vírgula 2 2 6 3 9" xfId="34455"/>
    <cellStyle name="Vírgula 2 2 6 4" xfId="9053"/>
    <cellStyle name="Vírgula 2 2 6 4 2" xfId="12884"/>
    <cellStyle name="Vírgula 2 2 6 4 2 2" xfId="48009"/>
    <cellStyle name="Vírgula 2 2 6 4 3" xfId="20629"/>
    <cellStyle name="Vírgula 2 2 6 4 4" xfId="28757"/>
    <cellStyle name="Vírgula 2 2 6 4 5" xfId="36898"/>
    <cellStyle name="Vírgula 2 2 6 4 6" xfId="60323"/>
    <cellStyle name="Vírgula 2 2 6 5" xfId="9054"/>
    <cellStyle name="Vírgula 2 2 6 5 2" xfId="14362"/>
    <cellStyle name="Vírgula 2 2 6 5 2 2" xfId="49487"/>
    <cellStyle name="Vírgula 2 2 6 5 3" xfId="22249"/>
    <cellStyle name="Vírgula 2 2 6 5 4" xfId="30377"/>
    <cellStyle name="Vírgula 2 2 6 5 5" xfId="38518"/>
    <cellStyle name="Vírgula 2 2 6 5 6" xfId="60324"/>
    <cellStyle name="Vírgula 2 2 6 6" xfId="9055"/>
    <cellStyle name="Vírgula 2 2 6 6 2" xfId="15854"/>
    <cellStyle name="Vírgula 2 2 6 6 2 2" xfId="50979"/>
    <cellStyle name="Vírgula 2 2 6 6 3" xfId="23873"/>
    <cellStyle name="Vírgula 2 2 6 6 4" xfId="32001"/>
    <cellStyle name="Vírgula 2 2 6 6 5" xfId="40142"/>
    <cellStyle name="Vírgula 2 2 6 6 6" xfId="60325"/>
    <cellStyle name="Vírgula 2 2 6 7" xfId="9056"/>
    <cellStyle name="Vírgula 2 2 6 7 2" xfId="11386"/>
    <cellStyle name="Vírgula 2 2 6 7 2 2" xfId="46523"/>
    <cellStyle name="Vírgula 2 2 6 7 3" xfId="19013"/>
    <cellStyle name="Vírgula 2 2 6 7 4" xfId="27141"/>
    <cellStyle name="Vírgula 2 2 6 7 5" xfId="35282"/>
    <cellStyle name="Vírgula 2 2 6 7 6" xfId="60326"/>
    <cellStyle name="Vírgula 2 2 6 8" xfId="9798"/>
    <cellStyle name="Vírgula 2 2 6 8 2" xfId="45031"/>
    <cellStyle name="Vírgula 2 2 6 9" xfId="17377"/>
    <cellStyle name="Vírgula 2 2 7" xfId="9057"/>
    <cellStyle name="Vírgula 2 2 7 10" xfId="25562"/>
    <cellStyle name="Vírgula 2 2 7 11" xfId="33703"/>
    <cellStyle name="Vírgula 2 2 7 12" xfId="60327"/>
    <cellStyle name="Vírgula 2 2 7 2" xfId="9058"/>
    <cellStyle name="Vírgula 2 2 7 2 10" xfId="33988"/>
    <cellStyle name="Vírgula 2 2 7 2 11" xfId="60328"/>
    <cellStyle name="Vírgula 2 2 7 2 2" xfId="9059"/>
    <cellStyle name="Vírgula 2 2 7 2 2 10" xfId="60329"/>
    <cellStyle name="Vírgula 2 2 7 2 2 2" xfId="9060"/>
    <cellStyle name="Vírgula 2 2 7 2 2 2 2" xfId="13931"/>
    <cellStyle name="Vírgula 2 2 7 2 2 2 2 2" xfId="49056"/>
    <cellStyle name="Vírgula 2 2 7 2 2 2 3" xfId="21780"/>
    <cellStyle name="Vírgula 2 2 7 2 2 2 4" xfId="29908"/>
    <cellStyle name="Vírgula 2 2 7 2 2 2 5" xfId="38049"/>
    <cellStyle name="Vírgula 2 2 7 2 2 2 6" xfId="60330"/>
    <cellStyle name="Vírgula 2 2 7 2 2 3" xfId="9061"/>
    <cellStyle name="Vírgula 2 2 7 2 2 3 2" xfId="15419"/>
    <cellStyle name="Vírgula 2 2 7 2 2 3 2 2" xfId="50544"/>
    <cellStyle name="Vírgula 2 2 7 2 2 3 3" xfId="23400"/>
    <cellStyle name="Vírgula 2 2 7 2 2 3 4" xfId="31528"/>
    <cellStyle name="Vírgula 2 2 7 2 2 3 5" xfId="39669"/>
    <cellStyle name="Vírgula 2 2 7 2 2 3 6" xfId="60331"/>
    <cellStyle name="Vírgula 2 2 7 2 2 4" xfId="9062"/>
    <cellStyle name="Vírgula 2 2 7 2 2 4 2" xfId="16911"/>
    <cellStyle name="Vírgula 2 2 7 2 2 4 2 2" xfId="52036"/>
    <cellStyle name="Vírgula 2 2 7 2 2 4 3" xfId="25024"/>
    <cellStyle name="Vírgula 2 2 7 2 2 4 4" xfId="33152"/>
    <cellStyle name="Vírgula 2 2 7 2 2 4 5" xfId="41293"/>
    <cellStyle name="Vírgula 2 2 7 2 2 4 6" xfId="60332"/>
    <cellStyle name="Vírgula 2 2 7 2 2 5" xfId="9063"/>
    <cellStyle name="Vírgula 2 2 7 2 2 5 2" xfId="12457"/>
    <cellStyle name="Vírgula 2 2 7 2 2 5 2 2" xfId="47582"/>
    <cellStyle name="Vírgula 2 2 7 2 2 5 3" xfId="20164"/>
    <cellStyle name="Vírgula 2 2 7 2 2 5 4" xfId="28292"/>
    <cellStyle name="Vírgula 2 2 7 2 2 5 5" xfId="36433"/>
    <cellStyle name="Vírgula 2 2 7 2 2 5 6" xfId="60333"/>
    <cellStyle name="Vírgula 2 2 7 2 2 6" xfId="10927"/>
    <cellStyle name="Vírgula 2 2 7 2 2 6 2" xfId="46080"/>
    <cellStyle name="Vírgula 2 2 7 2 2 7" xfId="18528"/>
    <cellStyle name="Vírgula 2 2 7 2 2 8" xfId="26656"/>
    <cellStyle name="Vírgula 2 2 7 2 2 9" xfId="34797"/>
    <cellStyle name="Vírgula 2 2 7 2 3" xfId="9064"/>
    <cellStyle name="Vírgula 2 2 7 2 3 2" xfId="13198"/>
    <cellStyle name="Vírgula 2 2 7 2 3 2 2" xfId="48323"/>
    <cellStyle name="Vírgula 2 2 7 2 3 3" xfId="20971"/>
    <cellStyle name="Vírgula 2 2 7 2 3 4" xfId="29099"/>
    <cellStyle name="Vírgula 2 2 7 2 3 5" xfId="37240"/>
    <cellStyle name="Vírgula 2 2 7 2 3 6" xfId="60334"/>
    <cellStyle name="Vírgula 2 2 7 2 4" xfId="9065"/>
    <cellStyle name="Vírgula 2 2 7 2 4 2" xfId="14676"/>
    <cellStyle name="Vírgula 2 2 7 2 4 2 2" xfId="49801"/>
    <cellStyle name="Vírgula 2 2 7 2 4 3" xfId="22591"/>
    <cellStyle name="Vírgula 2 2 7 2 4 4" xfId="30719"/>
    <cellStyle name="Vírgula 2 2 7 2 4 5" xfId="38860"/>
    <cellStyle name="Vírgula 2 2 7 2 4 6" xfId="60335"/>
    <cellStyle name="Vírgula 2 2 7 2 5" xfId="9066"/>
    <cellStyle name="Vírgula 2 2 7 2 5 2" xfId="16168"/>
    <cellStyle name="Vírgula 2 2 7 2 5 2 2" xfId="51293"/>
    <cellStyle name="Vírgula 2 2 7 2 5 3" xfId="24215"/>
    <cellStyle name="Vírgula 2 2 7 2 5 4" xfId="32343"/>
    <cellStyle name="Vírgula 2 2 7 2 5 5" xfId="40484"/>
    <cellStyle name="Vírgula 2 2 7 2 5 6" xfId="60336"/>
    <cellStyle name="Vírgula 2 2 7 2 6" xfId="9067"/>
    <cellStyle name="Vírgula 2 2 7 2 6 2" xfId="11700"/>
    <cellStyle name="Vírgula 2 2 7 2 6 2 2" xfId="46837"/>
    <cellStyle name="Vírgula 2 2 7 2 6 3" xfId="19355"/>
    <cellStyle name="Vírgula 2 2 7 2 6 4" xfId="27483"/>
    <cellStyle name="Vírgula 2 2 7 2 6 5" xfId="35624"/>
    <cellStyle name="Vírgula 2 2 7 2 6 6" xfId="60337"/>
    <cellStyle name="Vírgula 2 2 7 2 7" xfId="10175"/>
    <cellStyle name="Vírgula 2 2 7 2 7 2" xfId="45344"/>
    <cellStyle name="Vírgula 2 2 7 2 8" xfId="17719"/>
    <cellStyle name="Vírgula 2 2 7 2 9" xfId="25847"/>
    <cellStyle name="Vírgula 2 2 7 3" xfId="9068"/>
    <cellStyle name="Vírgula 2 2 7 3 10" xfId="60338"/>
    <cellStyle name="Vírgula 2 2 7 3 2" xfId="9069"/>
    <cellStyle name="Vírgula 2 2 7 3 2 2" xfId="13668"/>
    <cellStyle name="Vírgula 2 2 7 3 2 2 2" xfId="48793"/>
    <cellStyle name="Vírgula 2 2 7 3 2 3" xfId="21495"/>
    <cellStyle name="Vírgula 2 2 7 3 2 4" xfId="29623"/>
    <cellStyle name="Vírgula 2 2 7 3 2 5" xfId="37764"/>
    <cellStyle name="Vírgula 2 2 7 3 2 6" xfId="60339"/>
    <cellStyle name="Vírgula 2 2 7 3 3" xfId="9070"/>
    <cellStyle name="Vírgula 2 2 7 3 3 2" xfId="15156"/>
    <cellStyle name="Vírgula 2 2 7 3 3 2 2" xfId="50281"/>
    <cellStyle name="Vírgula 2 2 7 3 3 3" xfId="23115"/>
    <cellStyle name="Vírgula 2 2 7 3 3 4" xfId="31243"/>
    <cellStyle name="Vírgula 2 2 7 3 3 5" xfId="39384"/>
    <cellStyle name="Vírgula 2 2 7 3 3 6" xfId="60340"/>
    <cellStyle name="Vírgula 2 2 7 3 4" xfId="9071"/>
    <cellStyle name="Vírgula 2 2 7 3 4 2" xfId="16648"/>
    <cellStyle name="Vírgula 2 2 7 3 4 2 2" xfId="51773"/>
    <cellStyle name="Vírgula 2 2 7 3 4 3" xfId="24739"/>
    <cellStyle name="Vírgula 2 2 7 3 4 4" xfId="32867"/>
    <cellStyle name="Vírgula 2 2 7 3 4 5" xfId="41008"/>
    <cellStyle name="Vírgula 2 2 7 3 4 6" xfId="60341"/>
    <cellStyle name="Vírgula 2 2 7 3 5" xfId="9072"/>
    <cellStyle name="Vírgula 2 2 7 3 5 2" xfId="12194"/>
    <cellStyle name="Vírgula 2 2 7 3 5 2 2" xfId="47319"/>
    <cellStyle name="Vírgula 2 2 7 3 5 3" xfId="19879"/>
    <cellStyle name="Vírgula 2 2 7 3 5 4" xfId="28007"/>
    <cellStyle name="Vírgula 2 2 7 3 5 5" xfId="36148"/>
    <cellStyle name="Vírgula 2 2 7 3 5 6" xfId="60342"/>
    <cellStyle name="Vírgula 2 2 7 3 6" xfId="10664"/>
    <cellStyle name="Vírgula 2 2 7 3 6 2" xfId="45817"/>
    <cellStyle name="Vírgula 2 2 7 3 7" xfId="18243"/>
    <cellStyle name="Vírgula 2 2 7 3 8" xfId="26371"/>
    <cellStyle name="Vírgula 2 2 7 3 9" xfId="34512"/>
    <cellStyle name="Vírgula 2 2 7 4" xfId="9073"/>
    <cellStyle name="Vírgula 2 2 7 4 2" xfId="12935"/>
    <cellStyle name="Vírgula 2 2 7 4 2 2" xfId="48060"/>
    <cellStyle name="Vírgula 2 2 7 4 3" xfId="20686"/>
    <cellStyle name="Vírgula 2 2 7 4 4" xfId="28814"/>
    <cellStyle name="Vírgula 2 2 7 4 5" xfId="36955"/>
    <cellStyle name="Vírgula 2 2 7 4 6" xfId="60343"/>
    <cellStyle name="Vírgula 2 2 7 5" xfId="9074"/>
    <cellStyle name="Vírgula 2 2 7 5 2" xfId="14413"/>
    <cellStyle name="Vírgula 2 2 7 5 2 2" xfId="49538"/>
    <cellStyle name="Vírgula 2 2 7 5 3" xfId="22306"/>
    <cellStyle name="Vírgula 2 2 7 5 4" xfId="30434"/>
    <cellStyle name="Vírgula 2 2 7 5 5" xfId="38575"/>
    <cellStyle name="Vírgula 2 2 7 5 6" xfId="60344"/>
    <cellStyle name="Vírgula 2 2 7 6" xfId="9075"/>
    <cellStyle name="Vírgula 2 2 7 6 2" xfId="15905"/>
    <cellStyle name="Vírgula 2 2 7 6 2 2" xfId="51030"/>
    <cellStyle name="Vírgula 2 2 7 6 3" xfId="23930"/>
    <cellStyle name="Vírgula 2 2 7 6 4" xfId="32058"/>
    <cellStyle name="Vírgula 2 2 7 6 5" xfId="40199"/>
    <cellStyle name="Vírgula 2 2 7 6 6" xfId="60345"/>
    <cellStyle name="Vírgula 2 2 7 7" xfId="9076"/>
    <cellStyle name="Vírgula 2 2 7 7 2" xfId="11437"/>
    <cellStyle name="Vírgula 2 2 7 7 2 2" xfId="46574"/>
    <cellStyle name="Vírgula 2 2 7 7 3" xfId="19070"/>
    <cellStyle name="Vírgula 2 2 7 7 4" xfId="27198"/>
    <cellStyle name="Vírgula 2 2 7 7 5" xfId="35339"/>
    <cellStyle name="Vírgula 2 2 7 7 6" xfId="60346"/>
    <cellStyle name="Vírgula 2 2 7 8" xfId="9880"/>
    <cellStyle name="Vírgula 2 2 7 8 2" xfId="45082"/>
    <cellStyle name="Vírgula 2 2 7 9" xfId="17434"/>
    <cellStyle name="Vírgula 2 2 8" xfId="9077"/>
    <cellStyle name="Vírgula 2 2 8 10" xfId="33835"/>
    <cellStyle name="Vírgula 2 2 8 11" xfId="60347"/>
    <cellStyle name="Vírgula 2 2 8 2" xfId="9078"/>
    <cellStyle name="Vírgula 2 2 8 2 10" xfId="60348"/>
    <cellStyle name="Vírgula 2 2 8 2 2" xfId="9079"/>
    <cellStyle name="Vírgula 2 2 8 2 2 2" xfId="13796"/>
    <cellStyle name="Vírgula 2 2 8 2 2 2 2" xfId="48921"/>
    <cellStyle name="Vírgula 2 2 8 2 2 3" xfId="21627"/>
    <cellStyle name="Vírgula 2 2 8 2 2 4" xfId="29755"/>
    <cellStyle name="Vírgula 2 2 8 2 2 5" xfId="37896"/>
    <cellStyle name="Vírgula 2 2 8 2 2 6" xfId="60349"/>
    <cellStyle name="Vírgula 2 2 8 2 3" xfId="9080"/>
    <cellStyle name="Vírgula 2 2 8 2 3 2" xfId="15284"/>
    <cellStyle name="Vírgula 2 2 8 2 3 2 2" xfId="50409"/>
    <cellStyle name="Vírgula 2 2 8 2 3 3" xfId="23247"/>
    <cellStyle name="Vírgula 2 2 8 2 3 4" xfId="31375"/>
    <cellStyle name="Vírgula 2 2 8 2 3 5" xfId="39516"/>
    <cellStyle name="Vírgula 2 2 8 2 3 6" xfId="60350"/>
    <cellStyle name="Vírgula 2 2 8 2 4" xfId="9081"/>
    <cellStyle name="Vírgula 2 2 8 2 4 2" xfId="16776"/>
    <cellStyle name="Vírgula 2 2 8 2 4 2 2" xfId="51901"/>
    <cellStyle name="Vírgula 2 2 8 2 4 3" xfId="24871"/>
    <cellStyle name="Vírgula 2 2 8 2 4 4" xfId="32999"/>
    <cellStyle name="Vírgula 2 2 8 2 4 5" xfId="41140"/>
    <cellStyle name="Vírgula 2 2 8 2 4 6" xfId="60351"/>
    <cellStyle name="Vírgula 2 2 8 2 5" xfId="9082"/>
    <cellStyle name="Vírgula 2 2 8 2 5 2" xfId="12322"/>
    <cellStyle name="Vírgula 2 2 8 2 5 2 2" xfId="47447"/>
    <cellStyle name="Vírgula 2 2 8 2 5 3" xfId="20011"/>
    <cellStyle name="Vírgula 2 2 8 2 5 4" xfId="28139"/>
    <cellStyle name="Vírgula 2 2 8 2 5 5" xfId="36280"/>
    <cellStyle name="Vírgula 2 2 8 2 5 6" xfId="60352"/>
    <cellStyle name="Vírgula 2 2 8 2 6" xfId="10792"/>
    <cellStyle name="Vírgula 2 2 8 2 6 2" xfId="45945"/>
    <cellStyle name="Vírgula 2 2 8 2 7" xfId="18375"/>
    <cellStyle name="Vírgula 2 2 8 2 8" xfId="26503"/>
    <cellStyle name="Vírgula 2 2 8 2 9" xfId="34644"/>
    <cellStyle name="Vírgula 2 2 8 3" xfId="9083"/>
    <cellStyle name="Vírgula 2 2 8 3 2" xfId="13063"/>
    <cellStyle name="Vírgula 2 2 8 3 2 2" xfId="48188"/>
    <cellStyle name="Vírgula 2 2 8 3 3" xfId="20818"/>
    <cellStyle name="Vírgula 2 2 8 3 4" xfId="28946"/>
    <cellStyle name="Vírgula 2 2 8 3 5" xfId="37087"/>
    <cellStyle name="Vírgula 2 2 8 3 6" xfId="60353"/>
    <cellStyle name="Vírgula 2 2 8 4" xfId="9084"/>
    <cellStyle name="Vírgula 2 2 8 4 2" xfId="14541"/>
    <cellStyle name="Vírgula 2 2 8 4 2 2" xfId="49666"/>
    <cellStyle name="Vírgula 2 2 8 4 3" xfId="22438"/>
    <cellStyle name="Vírgula 2 2 8 4 4" xfId="30566"/>
    <cellStyle name="Vírgula 2 2 8 4 5" xfId="38707"/>
    <cellStyle name="Vírgula 2 2 8 4 6" xfId="60354"/>
    <cellStyle name="Vírgula 2 2 8 5" xfId="9085"/>
    <cellStyle name="Vírgula 2 2 8 5 2" xfId="16033"/>
    <cellStyle name="Vírgula 2 2 8 5 2 2" xfId="51158"/>
    <cellStyle name="Vírgula 2 2 8 5 3" xfId="24062"/>
    <cellStyle name="Vírgula 2 2 8 5 4" xfId="32190"/>
    <cellStyle name="Vírgula 2 2 8 5 5" xfId="40331"/>
    <cellStyle name="Vírgula 2 2 8 5 6" xfId="60355"/>
    <cellStyle name="Vírgula 2 2 8 6" xfId="9086"/>
    <cellStyle name="Vírgula 2 2 8 6 2" xfId="11565"/>
    <cellStyle name="Vírgula 2 2 8 6 2 2" xfId="46702"/>
    <cellStyle name="Vírgula 2 2 8 6 3" xfId="19202"/>
    <cellStyle name="Vírgula 2 2 8 6 4" xfId="27330"/>
    <cellStyle name="Vírgula 2 2 8 6 5" xfId="35471"/>
    <cellStyle name="Vírgula 2 2 8 6 6" xfId="60356"/>
    <cellStyle name="Vírgula 2 2 8 7" xfId="10023"/>
    <cellStyle name="Vírgula 2 2 8 7 2" xfId="45210"/>
    <cellStyle name="Vírgula 2 2 8 8" xfId="17566"/>
    <cellStyle name="Vírgula 2 2 8 9" xfId="25694"/>
    <cellStyle name="Vírgula 2 2 9" xfId="9087"/>
    <cellStyle name="Vírgula 2 2 9 10" xfId="34079"/>
    <cellStyle name="Vírgula 2 2 9 11" xfId="60357"/>
    <cellStyle name="Vírgula 2 2 9 2" xfId="9088"/>
    <cellStyle name="Vírgula 2 2 9 2 10" xfId="60358"/>
    <cellStyle name="Vírgula 2 2 9 2 2" xfId="9089"/>
    <cellStyle name="Vírgula 2 2 9 2 2 2" xfId="14014"/>
    <cellStyle name="Vírgula 2 2 9 2 2 2 2" xfId="49139"/>
    <cellStyle name="Vírgula 2 2 9 2 2 3" xfId="21871"/>
    <cellStyle name="Vírgula 2 2 9 2 2 4" xfId="29999"/>
    <cellStyle name="Vírgula 2 2 9 2 2 5" xfId="38140"/>
    <cellStyle name="Vírgula 2 2 9 2 2 6" xfId="60359"/>
    <cellStyle name="Vírgula 2 2 9 2 3" xfId="9090"/>
    <cellStyle name="Vírgula 2 2 9 2 3 2" xfId="15502"/>
    <cellStyle name="Vírgula 2 2 9 2 3 2 2" xfId="50627"/>
    <cellStyle name="Vírgula 2 2 9 2 3 3" xfId="23491"/>
    <cellStyle name="Vírgula 2 2 9 2 3 4" xfId="31619"/>
    <cellStyle name="Vírgula 2 2 9 2 3 5" xfId="39760"/>
    <cellStyle name="Vírgula 2 2 9 2 3 6" xfId="60360"/>
    <cellStyle name="Vírgula 2 2 9 2 4" xfId="9091"/>
    <cellStyle name="Vírgula 2 2 9 2 4 2" xfId="16994"/>
    <cellStyle name="Vírgula 2 2 9 2 4 2 2" xfId="52119"/>
    <cellStyle name="Vírgula 2 2 9 2 4 3" xfId="25115"/>
    <cellStyle name="Vírgula 2 2 9 2 4 4" xfId="33243"/>
    <cellStyle name="Vírgula 2 2 9 2 4 5" xfId="41384"/>
    <cellStyle name="Vírgula 2 2 9 2 4 6" xfId="60361"/>
    <cellStyle name="Vírgula 2 2 9 2 5" xfId="9092"/>
    <cellStyle name="Vírgula 2 2 9 2 5 2" xfId="12540"/>
    <cellStyle name="Vírgula 2 2 9 2 5 2 2" xfId="47665"/>
    <cellStyle name="Vírgula 2 2 9 2 5 3" xfId="20255"/>
    <cellStyle name="Vírgula 2 2 9 2 5 4" xfId="28383"/>
    <cellStyle name="Vírgula 2 2 9 2 5 5" xfId="36524"/>
    <cellStyle name="Vírgula 2 2 9 2 5 6" xfId="60362"/>
    <cellStyle name="Vírgula 2 2 9 2 6" xfId="11010"/>
    <cellStyle name="Vírgula 2 2 9 2 6 2" xfId="46163"/>
    <cellStyle name="Vírgula 2 2 9 2 7" xfId="18619"/>
    <cellStyle name="Vírgula 2 2 9 2 8" xfId="26747"/>
    <cellStyle name="Vírgula 2 2 9 2 9" xfId="34888"/>
    <cellStyle name="Vírgula 2 2 9 3" xfId="9093"/>
    <cellStyle name="Vírgula 2 2 9 3 2" xfId="13276"/>
    <cellStyle name="Vírgula 2 2 9 3 2 2" xfId="48401"/>
    <cellStyle name="Vírgula 2 2 9 3 3" xfId="21062"/>
    <cellStyle name="Vírgula 2 2 9 3 4" xfId="29190"/>
    <cellStyle name="Vírgula 2 2 9 3 5" xfId="37331"/>
    <cellStyle name="Vírgula 2 2 9 3 6" xfId="60363"/>
    <cellStyle name="Vírgula 2 2 9 4" xfId="9094"/>
    <cellStyle name="Vírgula 2 2 9 4 2" xfId="14759"/>
    <cellStyle name="Vírgula 2 2 9 4 2 2" xfId="49884"/>
    <cellStyle name="Vírgula 2 2 9 4 3" xfId="22682"/>
    <cellStyle name="Vírgula 2 2 9 4 4" xfId="30810"/>
    <cellStyle name="Vírgula 2 2 9 4 5" xfId="38951"/>
    <cellStyle name="Vírgula 2 2 9 4 6" xfId="60364"/>
    <cellStyle name="Vírgula 2 2 9 5" xfId="9095"/>
    <cellStyle name="Vírgula 2 2 9 5 2" xfId="16251"/>
    <cellStyle name="Vírgula 2 2 9 5 2 2" xfId="51376"/>
    <cellStyle name="Vírgula 2 2 9 5 3" xfId="24306"/>
    <cellStyle name="Vírgula 2 2 9 5 4" xfId="32434"/>
    <cellStyle name="Vírgula 2 2 9 5 5" xfId="40575"/>
    <cellStyle name="Vírgula 2 2 9 5 6" xfId="60365"/>
    <cellStyle name="Vírgula 2 2 9 6" xfId="9096"/>
    <cellStyle name="Vírgula 2 2 9 6 2" xfId="11783"/>
    <cellStyle name="Vírgula 2 2 9 6 2 2" xfId="46920"/>
    <cellStyle name="Vírgula 2 2 9 6 3" xfId="19446"/>
    <cellStyle name="Vírgula 2 2 9 6 4" xfId="27574"/>
    <cellStyle name="Vírgula 2 2 9 6 5" xfId="35715"/>
    <cellStyle name="Vírgula 2 2 9 6 6" xfId="60366"/>
    <cellStyle name="Vírgula 2 2 9 7" xfId="10260"/>
    <cellStyle name="Vírgula 2 2 9 7 2" xfId="45426"/>
    <cellStyle name="Vírgula 2 2 9 8" xfId="17810"/>
    <cellStyle name="Vírgula 2 2 9 9" xfId="25938"/>
    <cellStyle name="Vírgula 2 3" xfId="438"/>
    <cellStyle name="Vírgula 2 3 2" xfId="9098"/>
    <cellStyle name="Vírgula 2 3 2 2" xfId="9099"/>
    <cellStyle name="Vírgula 2 3 2 3" xfId="9760"/>
    <cellStyle name="Vírgula 2 3 2 4" xfId="60368"/>
    <cellStyle name="Vírgula 2 3 3" xfId="9100"/>
    <cellStyle name="Vírgula 2 3 3 2" xfId="9759"/>
    <cellStyle name="Vírgula 2 3 3 3" xfId="60369"/>
    <cellStyle name="Vírgula 2 3 4" xfId="9101"/>
    <cellStyle name="Vírgula 2 3 4 2" xfId="12048"/>
    <cellStyle name="Vírgula 2 3 4 3" xfId="60370"/>
    <cellStyle name="Vírgula 2 3 5" xfId="9102"/>
    <cellStyle name="Vírgula 2 3 5 2" xfId="60371"/>
    <cellStyle name="Vírgula 2 3 6" xfId="9097"/>
    <cellStyle name="Vírgula 2 3 7" xfId="9656"/>
    <cellStyle name="Vírgula 2 3 8" xfId="60367"/>
    <cellStyle name="Vírgula 2 3 9" xfId="60874"/>
    <cellStyle name="Vírgula 2 4" xfId="439"/>
    <cellStyle name="Vírgula 2 4 10" xfId="9104"/>
    <cellStyle name="Vírgula 2 4 10 2" xfId="14246"/>
    <cellStyle name="Vírgula 2 4 10 2 2" xfId="49371"/>
    <cellStyle name="Vírgula 2 4 10 3" xfId="22117"/>
    <cellStyle name="Vírgula 2 4 10 4" xfId="30245"/>
    <cellStyle name="Vírgula 2 4 10 5" xfId="38386"/>
    <cellStyle name="Vírgula 2 4 10 6" xfId="60373"/>
    <cellStyle name="Vírgula 2 4 11" xfId="9105"/>
    <cellStyle name="Vírgula 2 4 11 2" xfId="15738"/>
    <cellStyle name="Vírgula 2 4 11 2 2" xfId="50863"/>
    <cellStyle name="Vírgula 2 4 11 3" xfId="23741"/>
    <cellStyle name="Vírgula 2 4 11 4" xfId="31869"/>
    <cellStyle name="Vírgula 2 4 11 5" xfId="40010"/>
    <cellStyle name="Vírgula 2 4 11 6" xfId="60374"/>
    <cellStyle name="Vírgula 2 4 12" xfId="9106"/>
    <cellStyle name="Vírgula 2 4 12 2" xfId="11268"/>
    <cellStyle name="Vírgula 2 4 12 2 2" xfId="46407"/>
    <cellStyle name="Vírgula 2 4 12 3" xfId="18881"/>
    <cellStyle name="Vírgula 2 4 12 4" xfId="27009"/>
    <cellStyle name="Vírgula 2 4 12 5" xfId="35150"/>
    <cellStyle name="Vírgula 2 4 12 6" xfId="60375"/>
    <cellStyle name="Vírgula 2 4 13" xfId="9103"/>
    <cellStyle name="Vírgula 2 4 14" xfId="9634"/>
    <cellStyle name="Vírgula 2 4 14 2" xfId="44916"/>
    <cellStyle name="Vírgula 2 4 15" xfId="17245"/>
    <cellStyle name="Vírgula 2 4 16" xfId="25373"/>
    <cellStyle name="Vírgula 2 4 17" xfId="33501"/>
    <cellStyle name="Vírgula 2 4 18" xfId="60372"/>
    <cellStyle name="Vírgula 2 4 19" xfId="60861"/>
    <cellStyle name="Vírgula 2 4 2" xfId="440"/>
    <cellStyle name="Vírgula 2 4 2 10" xfId="17343"/>
    <cellStyle name="Vírgula 2 4 2 11" xfId="25471"/>
    <cellStyle name="Vírgula 2 4 2 12" xfId="33611"/>
    <cellStyle name="Vírgula 2 4 2 13" xfId="9107"/>
    <cellStyle name="Vírgula 2 4 2 14" xfId="60376"/>
    <cellStyle name="Vírgula 2 4 2 2" xfId="9108"/>
    <cellStyle name="Vírgula 2 4 2 2 10" xfId="33922"/>
    <cellStyle name="Vírgula 2 4 2 2 11" xfId="60377"/>
    <cellStyle name="Vírgula 2 4 2 2 2" xfId="9109"/>
    <cellStyle name="Vírgula 2 4 2 2 2 10" xfId="60378"/>
    <cellStyle name="Vírgula 2 4 2 2 2 2" xfId="9110"/>
    <cellStyle name="Vírgula 2 4 2 2 2 2 2" xfId="13873"/>
    <cellStyle name="Vírgula 2 4 2 2 2 2 2 2" xfId="48998"/>
    <cellStyle name="Vírgula 2 4 2 2 2 2 3" xfId="21714"/>
    <cellStyle name="Vírgula 2 4 2 2 2 2 4" xfId="29842"/>
    <cellStyle name="Vírgula 2 4 2 2 2 2 5" xfId="37983"/>
    <cellStyle name="Vírgula 2 4 2 2 2 2 6" xfId="60379"/>
    <cellStyle name="Vírgula 2 4 2 2 2 3" xfId="9111"/>
    <cellStyle name="Vírgula 2 4 2 2 2 3 2" xfId="15361"/>
    <cellStyle name="Vírgula 2 4 2 2 2 3 2 2" xfId="50486"/>
    <cellStyle name="Vírgula 2 4 2 2 2 3 3" xfId="23334"/>
    <cellStyle name="Vírgula 2 4 2 2 2 3 4" xfId="31462"/>
    <cellStyle name="Vírgula 2 4 2 2 2 3 5" xfId="39603"/>
    <cellStyle name="Vírgula 2 4 2 2 2 3 6" xfId="60380"/>
    <cellStyle name="Vírgula 2 4 2 2 2 4" xfId="9112"/>
    <cellStyle name="Vírgula 2 4 2 2 2 4 2" xfId="16853"/>
    <cellStyle name="Vírgula 2 4 2 2 2 4 2 2" xfId="51978"/>
    <cellStyle name="Vírgula 2 4 2 2 2 4 3" xfId="24958"/>
    <cellStyle name="Vírgula 2 4 2 2 2 4 4" xfId="33086"/>
    <cellStyle name="Vírgula 2 4 2 2 2 4 5" xfId="41227"/>
    <cellStyle name="Vírgula 2 4 2 2 2 4 6" xfId="60381"/>
    <cellStyle name="Vírgula 2 4 2 2 2 5" xfId="9113"/>
    <cellStyle name="Vírgula 2 4 2 2 2 5 2" xfId="12399"/>
    <cellStyle name="Vírgula 2 4 2 2 2 5 2 2" xfId="47524"/>
    <cellStyle name="Vírgula 2 4 2 2 2 5 3" xfId="20098"/>
    <cellStyle name="Vírgula 2 4 2 2 2 5 4" xfId="28226"/>
    <cellStyle name="Vírgula 2 4 2 2 2 5 5" xfId="36367"/>
    <cellStyle name="Vírgula 2 4 2 2 2 5 6" xfId="60382"/>
    <cellStyle name="Vírgula 2 4 2 2 2 6" xfId="10869"/>
    <cellStyle name="Vírgula 2 4 2 2 2 6 2" xfId="46022"/>
    <cellStyle name="Vírgula 2 4 2 2 2 7" xfId="18462"/>
    <cellStyle name="Vírgula 2 4 2 2 2 8" xfId="26590"/>
    <cellStyle name="Vírgula 2 4 2 2 2 9" xfId="34731"/>
    <cellStyle name="Vírgula 2 4 2 2 3" xfId="9114"/>
    <cellStyle name="Vírgula 2 4 2 2 3 2" xfId="13140"/>
    <cellStyle name="Vírgula 2 4 2 2 3 2 2" xfId="48265"/>
    <cellStyle name="Vírgula 2 4 2 2 3 3" xfId="20905"/>
    <cellStyle name="Vírgula 2 4 2 2 3 4" xfId="29033"/>
    <cellStyle name="Vírgula 2 4 2 2 3 5" xfId="37174"/>
    <cellStyle name="Vírgula 2 4 2 2 3 6" xfId="60383"/>
    <cellStyle name="Vírgula 2 4 2 2 4" xfId="9115"/>
    <cellStyle name="Vírgula 2 4 2 2 4 2" xfId="14618"/>
    <cellStyle name="Vírgula 2 4 2 2 4 2 2" xfId="49743"/>
    <cellStyle name="Vírgula 2 4 2 2 4 3" xfId="22525"/>
    <cellStyle name="Vírgula 2 4 2 2 4 4" xfId="30653"/>
    <cellStyle name="Vírgula 2 4 2 2 4 5" xfId="38794"/>
    <cellStyle name="Vírgula 2 4 2 2 4 6" xfId="60384"/>
    <cellStyle name="Vírgula 2 4 2 2 5" xfId="9116"/>
    <cellStyle name="Vírgula 2 4 2 2 5 2" xfId="16110"/>
    <cellStyle name="Vírgula 2 4 2 2 5 2 2" xfId="51235"/>
    <cellStyle name="Vírgula 2 4 2 2 5 3" xfId="24149"/>
    <cellStyle name="Vírgula 2 4 2 2 5 4" xfId="32277"/>
    <cellStyle name="Vírgula 2 4 2 2 5 5" xfId="40418"/>
    <cellStyle name="Vírgula 2 4 2 2 5 6" xfId="60385"/>
    <cellStyle name="Vírgula 2 4 2 2 6" xfId="9117"/>
    <cellStyle name="Vírgula 2 4 2 2 6 2" xfId="11642"/>
    <cellStyle name="Vírgula 2 4 2 2 6 2 2" xfId="46779"/>
    <cellStyle name="Vírgula 2 4 2 2 6 3" xfId="19289"/>
    <cellStyle name="Vírgula 2 4 2 2 6 4" xfId="27417"/>
    <cellStyle name="Vírgula 2 4 2 2 6 5" xfId="35558"/>
    <cellStyle name="Vírgula 2 4 2 2 6 6" xfId="60386"/>
    <cellStyle name="Vírgula 2 4 2 2 7" xfId="10113"/>
    <cellStyle name="Vírgula 2 4 2 2 7 2" xfId="45287"/>
    <cellStyle name="Vírgula 2 4 2 2 8" xfId="17653"/>
    <cellStyle name="Vírgula 2 4 2 2 9" xfId="25781"/>
    <cellStyle name="Vírgula 2 4 2 3" xfId="9118"/>
    <cellStyle name="Vírgula 2 4 2 3 10" xfId="60387"/>
    <cellStyle name="Vírgula 2 4 2 3 2" xfId="9119"/>
    <cellStyle name="Vírgula 2 4 2 3 2 2" xfId="13587"/>
    <cellStyle name="Vírgula 2 4 2 3 2 2 2" xfId="48712"/>
    <cellStyle name="Vírgula 2 4 2 3 2 3" xfId="21404"/>
    <cellStyle name="Vírgula 2 4 2 3 2 4" xfId="29532"/>
    <cellStyle name="Vírgula 2 4 2 3 2 5" xfId="37673"/>
    <cellStyle name="Vírgula 2 4 2 3 2 6" xfId="60388"/>
    <cellStyle name="Vírgula 2 4 2 3 3" xfId="9120"/>
    <cellStyle name="Vírgula 2 4 2 3 3 2" xfId="15075"/>
    <cellStyle name="Vírgula 2 4 2 3 3 2 2" xfId="50200"/>
    <cellStyle name="Vírgula 2 4 2 3 3 3" xfId="23024"/>
    <cellStyle name="Vírgula 2 4 2 3 3 4" xfId="31152"/>
    <cellStyle name="Vírgula 2 4 2 3 3 5" xfId="39293"/>
    <cellStyle name="Vírgula 2 4 2 3 3 6" xfId="60389"/>
    <cellStyle name="Vírgula 2 4 2 3 4" xfId="9121"/>
    <cellStyle name="Vírgula 2 4 2 3 4 2" xfId="16567"/>
    <cellStyle name="Vírgula 2 4 2 3 4 2 2" xfId="51692"/>
    <cellStyle name="Vírgula 2 4 2 3 4 3" xfId="24648"/>
    <cellStyle name="Vírgula 2 4 2 3 4 4" xfId="32776"/>
    <cellStyle name="Vírgula 2 4 2 3 4 5" xfId="40917"/>
    <cellStyle name="Vírgula 2 4 2 3 4 6" xfId="60390"/>
    <cellStyle name="Vírgula 2 4 2 3 5" xfId="9122"/>
    <cellStyle name="Vírgula 2 4 2 3 5 2" xfId="12114"/>
    <cellStyle name="Vírgula 2 4 2 3 5 2 2" xfId="47239"/>
    <cellStyle name="Vírgula 2 4 2 3 5 3" xfId="19789"/>
    <cellStyle name="Vírgula 2 4 2 3 5 4" xfId="27917"/>
    <cellStyle name="Vírgula 2 4 2 3 5 5" xfId="36058"/>
    <cellStyle name="Vírgula 2 4 2 3 5 6" xfId="60391"/>
    <cellStyle name="Vírgula 2 4 2 3 6" xfId="10583"/>
    <cellStyle name="Vírgula 2 4 2 3 6 2" xfId="45736"/>
    <cellStyle name="Vírgula 2 4 2 3 7" xfId="18152"/>
    <cellStyle name="Vírgula 2 4 2 3 8" xfId="26280"/>
    <cellStyle name="Vírgula 2 4 2 3 9" xfId="34421"/>
    <cellStyle name="Vírgula 2 4 2 4" xfId="9123"/>
    <cellStyle name="Vírgula 2 4 2 4 2" xfId="12854"/>
    <cellStyle name="Vírgula 2 4 2 4 2 2" xfId="47979"/>
    <cellStyle name="Vírgula 2 4 2 4 3" xfId="20595"/>
    <cellStyle name="Vírgula 2 4 2 4 4" xfId="28723"/>
    <cellStyle name="Vírgula 2 4 2 4 5" xfId="36864"/>
    <cellStyle name="Vírgula 2 4 2 4 6" xfId="60392"/>
    <cellStyle name="Vírgula 2 4 2 5" xfId="9124"/>
    <cellStyle name="Vírgula 2 4 2 5 2" xfId="14332"/>
    <cellStyle name="Vírgula 2 4 2 5 2 2" xfId="49457"/>
    <cellStyle name="Vírgula 2 4 2 5 3" xfId="22215"/>
    <cellStyle name="Vírgula 2 4 2 5 4" xfId="30343"/>
    <cellStyle name="Vírgula 2 4 2 5 5" xfId="38484"/>
    <cellStyle name="Vírgula 2 4 2 5 6" xfId="60393"/>
    <cellStyle name="Vírgula 2 4 2 6" xfId="9125"/>
    <cellStyle name="Vírgula 2 4 2 6 2" xfId="15824"/>
    <cellStyle name="Vírgula 2 4 2 6 2 2" xfId="50949"/>
    <cellStyle name="Vírgula 2 4 2 6 3" xfId="23839"/>
    <cellStyle name="Vírgula 2 4 2 6 4" xfId="31967"/>
    <cellStyle name="Vírgula 2 4 2 6 5" xfId="40108"/>
    <cellStyle name="Vírgula 2 4 2 6 6" xfId="60394"/>
    <cellStyle name="Vírgula 2 4 2 7" xfId="9126"/>
    <cellStyle name="Vírgula 2 4 2 7 2" xfId="11355"/>
    <cellStyle name="Vírgula 2 4 2 7 2 2" xfId="46493"/>
    <cellStyle name="Vírgula 2 4 2 7 3" xfId="18979"/>
    <cellStyle name="Vírgula 2 4 2 7 4" xfId="27107"/>
    <cellStyle name="Vírgula 2 4 2 7 5" xfId="35248"/>
    <cellStyle name="Vírgula 2 4 2 7 6" xfId="60395"/>
    <cellStyle name="Vírgula 2 4 2 8" xfId="9127"/>
    <cellStyle name="Vírgula 2 4 2 8 2" xfId="60396"/>
    <cellStyle name="Vírgula 2 4 2 9" xfId="9761"/>
    <cellStyle name="Vírgula 2 4 2 9 2" xfId="45001"/>
    <cellStyle name="Vírgula 2 4 3" xfId="9128"/>
    <cellStyle name="Vírgula 2 4 3 10" xfId="33704"/>
    <cellStyle name="Vírgula 2 4 3 11" xfId="60397"/>
    <cellStyle name="Vírgula 2 4 3 2" xfId="9129"/>
    <cellStyle name="Vírgula 2 4 3 2 10" xfId="60398"/>
    <cellStyle name="Vírgula 2 4 3 2 2" xfId="9130"/>
    <cellStyle name="Vírgula 2 4 3 2 2 2" xfId="13669"/>
    <cellStyle name="Vírgula 2 4 3 2 2 2 2" xfId="48794"/>
    <cellStyle name="Vírgula 2 4 3 2 2 3" xfId="21496"/>
    <cellStyle name="Vírgula 2 4 3 2 2 4" xfId="29624"/>
    <cellStyle name="Vírgula 2 4 3 2 2 5" xfId="37765"/>
    <cellStyle name="Vírgula 2 4 3 2 2 6" xfId="60399"/>
    <cellStyle name="Vírgula 2 4 3 2 3" xfId="9131"/>
    <cellStyle name="Vírgula 2 4 3 2 3 2" xfId="15157"/>
    <cellStyle name="Vírgula 2 4 3 2 3 2 2" xfId="50282"/>
    <cellStyle name="Vírgula 2 4 3 2 3 3" xfId="23116"/>
    <cellStyle name="Vírgula 2 4 3 2 3 4" xfId="31244"/>
    <cellStyle name="Vírgula 2 4 3 2 3 5" xfId="39385"/>
    <cellStyle name="Vírgula 2 4 3 2 3 6" xfId="60400"/>
    <cellStyle name="Vírgula 2 4 3 2 4" xfId="9132"/>
    <cellStyle name="Vírgula 2 4 3 2 4 2" xfId="16649"/>
    <cellStyle name="Vírgula 2 4 3 2 4 2 2" xfId="51774"/>
    <cellStyle name="Vírgula 2 4 3 2 4 3" xfId="24740"/>
    <cellStyle name="Vírgula 2 4 3 2 4 4" xfId="32868"/>
    <cellStyle name="Vírgula 2 4 3 2 4 5" xfId="41009"/>
    <cellStyle name="Vírgula 2 4 3 2 4 6" xfId="60401"/>
    <cellStyle name="Vírgula 2 4 3 2 5" xfId="9133"/>
    <cellStyle name="Vírgula 2 4 3 2 5 2" xfId="12195"/>
    <cellStyle name="Vírgula 2 4 3 2 5 2 2" xfId="47320"/>
    <cellStyle name="Vírgula 2 4 3 2 5 3" xfId="19880"/>
    <cellStyle name="Vírgula 2 4 3 2 5 4" xfId="28008"/>
    <cellStyle name="Vírgula 2 4 3 2 5 5" xfId="36149"/>
    <cellStyle name="Vírgula 2 4 3 2 5 6" xfId="60402"/>
    <cellStyle name="Vírgula 2 4 3 2 6" xfId="10665"/>
    <cellStyle name="Vírgula 2 4 3 2 6 2" xfId="45818"/>
    <cellStyle name="Vírgula 2 4 3 2 7" xfId="18244"/>
    <cellStyle name="Vírgula 2 4 3 2 8" xfId="26372"/>
    <cellStyle name="Vírgula 2 4 3 2 9" xfId="34513"/>
    <cellStyle name="Vírgula 2 4 3 3" xfId="9134"/>
    <cellStyle name="Vírgula 2 4 3 3 2" xfId="12936"/>
    <cellStyle name="Vírgula 2 4 3 3 2 2" xfId="48061"/>
    <cellStyle name="Vírgula 2 4 3 3 3" xfId="20687"/>
    <cellStyle name="Vírgula 2 4 3 3 4" xfId="28815"/>
    <cellStyle name="Vírgula 2 4 3 3 5" xfId="36956"/>
    <cellStyle name="Vírgula 2 4 3 3 6" xfId="60403"/>
    <cellStyle name="Vírgula 2 4 3 4" xfId="9135"/>
    <cellStyle name="Vírgula 2 4 3 4 2" xfId="14414"/>
    <cellStyle name="Vírgula 2 4 3 4 2 2" xfId="49539"/>
    <cellStyle name="Vírgula 2 4 3 4 3" xfId="22307"/>
    <cellStyle name="Vírgula 2 4 3 4 4" xfId="30435"/>
    <cellStyle name="Vírgula 2 4 3 4 5" xfId="38576"/>
    <cellStyle name="Vírgula 2 4 3 4 6" xfId="60404"/>
    <cellStyle name="Vírgula 2 4 3 5" xfId="9136"/>
    <cellStyle name="Vírgula 2 4 3 5 2" xfId="15906"/>
    <cellStyle name="Vírgula 2 4 3 5 2 2" xfId="51031"/>
    <cellStyle name="Vírgula 2 4 3 5 3" xfId="23931"/>
    <cellStyle name="Vírgula 2 4 3 5 4" xfId="32059"/>
    <cellStyle name="Vírgula 2 4 3 5 5" xfId="40200"/>
    <cellStyle name="Vírgula 2 4 3 5 6" xfId="60405"/>
    <cellStyle name="Vírgula 2 4 3 6" xfId="9137"/>
    <cellStyle name="Vírgula 2 4 3 6 2" xfId="11438"/>
    <cellStyle name="Vírgula 2 4 3 6 2 2" xfId="46575"/>
    <cellStyle name="Vírgula 2 4 3 6 3" xfId="19071"/>
    <cellStyle name="Vírgula 2 4 3 6 4" xfId="27199"/>
    <cellStyle name="Vírgula 2 4 3 6 5" xfId="35340"/>
    <cellStyle name="Vírgula 2 4 3 6 6" xfId="60406"/>
    <cellStyle name="Vírgula 2 4 3 7" xfId="9882"/>
    <cellStyle name="Vírgula 2 4 3 7 2" xfId="45083"/>
    <cellStyle name="Vírgula 2 4 3 8" xfId="17435"/>
    <cellStyle name="Vírgula 2 4 3 9" xfId="25563"/>
    <cellStyle name="Vírgula 2 4 4" xfId="9138"/>
    <cellStyle name="Vírgula 2 4 4 10" xfId="33813"/>
    <cellStyle name="Vírgula 2 4 4 11" xfId="60407"/>
    <cellStyle name="Vírgula 2 4 4 2" xfId="9139"/>
    <cellStyle name="Vírgula 2 4 4 2 10" xfId="60408"/>
    <cellStyle name="Vírgula 2 4 4 2 2" xfId="9140"/>
    <cellStyle name="Vírgula 2 4 4 2 2 2" xfId="13776"/>
    <cellStyle name="Vírgula 2 4 4 2 2 2 2" xfId="48901"/>
    <cellStyle name="Vírgula 2 4 4 2 2 3" xfId="21605"/>
    <cellStyle name="Vírgula 2 4 4 2 2 4" xfId="29733"/>
    <cellStyle name="Vírgula 2 4 4 2 2 5" xfId="37874"/>
    <cellStyle name="Vírgula 2 4 4 2 2 6" xfId="60409"/>
    <cellStyle name="Vírgula 2 4 4 2 3" xfId="9141"/>
    <cellStyle name="Vírgula 2 4 4 2 3 2" xfId="15264"/>
    <cellStyle name="Vírgula 2 4 4 2 3 2 2" xfId="50389"/>
    <cellStyle name="Vírgula 2 4 4 2 3 3" xfId="23225"/>
    <cellStyle name="Vírgula 2 4 4 2 3 4" xfId="31353"/>
    <cellStyle name="Vírgula 2 4 4 2 3 5" xfId="39494"/>
    <cellStyle name="Vírgula 2 4 4 2 3 6" xfId="60410"/>
    <cellStyle name="Vírgula 2 4 4 2 4" xfId="9142"/>
    <cellStyle name="Vírgula 2 4 4 2 4 2" xfId="16756"/>
    <cellStyle name="Vírgula 2 4 4 2 4 2 2" xfId="51881"/>
    <cellStyle name="Vírgula 2 4 4 2 4 3" xfId="24849"/>
    <cellStyle name="Vírgula 2 4 4 2 4 4" xfId="32977"/>
    <cellStyle name="Vírgula 2 4 4 2 4 5" xfId="41118"/>
    <cellStyle name="Vírgula 2 4 4 2 4 6" xfId="60411"/>
    <cellStyle name="Vírgula 2 4 4 2 5" xfId="9143"/>
    <cellStyle name="Vírgula 2 4 4 2 5 2" xfId="12302"/>
    <cellStyle name="Vírgula 2 4 4 2 5 2 2" xfId="47427"/>
    <cellStyle name="Vírgula 2 4 4 2 5 3" xfId="19989"/>
    <cellStyle name="Vírgula 2 4 4 2 5 4" xfId="28117"/>
    <cellStyle name="Vírgula 2 4 4 2 5 5" xfId="36258"/>
    <cellStyle name="Vírgula 2 4 4 2 5 6" xfId="60412"/>
    <cellStyle name="Vírgula 2 4 4 2 6" xfId="10772"/>
    <cellStyle name="Vírgula 2 4 4 2 6 2" xfId="45925"/>
    <cellStyle name="Vírgula 2 4 4 2 7" xfId="18353"/>
    <cellStyle name="Vírgula 2 4 4 2 8" xfId="26481"/>
    <cellStyle name="Vírgula 2 4 4 2 9" xfId="34622"/>
    <cellStyle name="Vírgula 2 4 4 3" xfId="9144"/>
    <cellStyle name="Vírgula 2 4 4 3 2" xfId="13043"/>
    <cellStyle name="Vírgula 2 4 4 3 2 2" xfId="48168"/>
    <cellStyle name="Vírgula 2 4 4 3 3" xfId="20796"/>
    <cellStyle name="Vírgula 2 4 4 3 4" xfId="28924"/>
    <cellStyle name="Vírgula 2 4 4 3 5" xfId="37065"/>
    <cellStyle name="Vírgula 2 4 4 3 6" xfId="60413"/>
    <cellStyle name="Vírgula 2 4 4 4" xfId="9145"/>
    <cellStyle name="Vírgula 2 4 4 4 2" xfId="14521"/>
    <cellStyle name="Vírgula 2 4 4 4 2 2" xfId="49646"/>
    <cellStyle name="Vírgula 2 4 4 4 3" xfId="22416"/>
    <cellStyle name="Vírgula 2 4 4 4 4" xfId="30544"/>
    <cellStyle name="Vírgula 2 4 4 4 5" xfId="38685"/>
    <cellStyle name="Vírgula 2 4 4 4 6" xfId="60414"/>
    <cellStyle name="Vírgula 2 4 4 5" xfId="9146"/>
    <cellStyle name="Vírgula 2 4 4 5 2" xfId="16013"/>
    <cellStyle name="Vírgula 2 4 4 5 2 2" xfId="51138"/>
    <cellStyle name="Vírgula 2 4 4 5 3" xfId="24040"/>
    <cellStyle name="Vírgula 2 4 4 5 4" xfId="32168"/>
    <cellStyle name="Vírgula 2 4 4 5 5" xfId="40309"/>
    <cellStyle name="Vírgula 2 4 4 5 6" xfId="60415"/>
    <cellStyle name="Vírgula 2 4 4 6" xfId="9147"/>
    <cellStyle name="Vírgula 2 4 4 6 2" xfId="11545"/>
    <cellStyle name="Vírgula 2 4 4 6 2 2" xfId="46682"/>
    <cellStyle name="Vírgula 2 4 4 6 3" xfId="19180"/>
    <cellStyle name="Vírgula 2 4 4 6 4" xfId="27308"/>
    <cellStyle name="Vírgula 2 4 4 6 5" xfId="35449"/>
    <cellStyle name="Vírgula 2 4 4 6 6" xfId="60416"/>
    <cellStyle name="Vírgula 2 4 4 7" xfId="10001"/>
    <cellStyle name="Vírgula 2 4 4 7 2" xfId="45190"/>
    <cellStyle name="Vírgula 2 4 4 8" xfId="17544"/>
    <cellStyle name="Vírgula 2 4 4 9" xfId="25672"/>
    <cellStyle name="Vírgula 2 4 5" xfId="9148"/>
    <cellStyle name="Vírgula 2 4 5 10" xfId="34080"/>
    <cellStyle name="Vírgula 2 4 5 11" xfId="60417"/>
    <cellStyle name="Vírgula 2 4 5 2" xfId="9149"/>
    <cellStyle name="Vírgula 2 4 5 2 10" xfId="60418"/>
    <cellStyle name="Vírgula 2 4 5 2 2" xfId="9150"/>
    <cellStyle name="Vírgula 2 4 5 2 2 2" xfId="14015"/>
    <cellStyle name="Vírgula 2 4 5 2 2 2 2" xfId="49140"/>
    <cellStyle name="Vírgula 2 4 5 2 2 3" xfId="21872"/>
    <cellStyle name="Vírgula 2 4 5 2 2 4" xfId="30000"/>
    <cellStyle name="Vírgula 2 4 5 2 2 5" xfId="38141"/>
    <cellStyle name="Vírgula 2 4 5 2 2 6" xfId="60419"/>
    <cellStyle name="Vírgula 2 4 5 2 3" xfId="9151"/>
    <cellStyle name="Vírgula 2 4 5 2 3 2" xfId="15503"/>
    <cellStyle name="Vírgula 2 4 5 2 3 2 2" xfId="50628"/>
    <cellStyle name="Vírgula 2 4 5 2 3 3" xfId="23492"/>
    <cellStyle name="Vírgula 2 4 5 2 3 4" xfId="31620"/>
    <cellStyle name="Vírgula 2 4 5 2 3 5" xfId="39761"/>
    <cellStyle name="Vírgula 2 4 5 2 3 6" xfId="60420"/>
    <cellStyle name="Vírgula 2 4 5 2 4" xfId="9152"/>
    <cellStyle name="Vírgula 2 4 5 2 4 2" xfId="16995"/>
    <cellStyle name="Vírgula 2 4 5 2 4 2 2" xfId="52120"/>
    <cellStyle name="Vírgula 2 4 5 2 4 3" xfId="25116"/>
    <cellStyle name="Vírgula 2 4 5 2 4 4" xfId="33244"/>
    <cellStyle name="Vírgula 2 4 5 2 4 5" xfId="41385"/>
    <cellStyle name="Vírgula 2 4 5 2 4 6" xfId="60421"/>
    <cellStyle name="Vírgula 2 4 5 2 5" xfId="9153"/>
    <cellStyle name="Vírgula 2 4 5 2 5 2" xfId="12541"/>
    <cellStyle name="Vírgula 2 4 5 2 5 2 2" xfId="47666"/>
    <cellStyle name="Vírgula 2 4 5 2 5 3" xfId="20256"/>
    <cellStyle name="Vírgula 2 4 5 2 5 4" xfId="28384"/>
    <cellStyle name="Vírgula 2 4 5 2 5 5" xfId="36525"/>
    <cellStyle name="Vírgula 2 4 5 2 5 6" xfId="60422"/>
    <cellStyle name="Vírgula 2 4 5 2 6" xfId="11011"/>
    <cellStyle name="Vírgula 2 4 5 2 6 2" xfId="46164"/>
    <cellStyle name="Vírgula 2 4 5 2 7" xfId="18620"/>
    <cellStyle name="Vírgula 2 4 5 2 8" xfId="26748"/>
    <cellStyle name="Vírgula 2 4 5 2 9" xfId="34889"/>
    <cellStyle name="Vírgula 2 4 5 3" xfId="9154"/>
    <cellStyle name="Vírgula 2 4 5 3 2" xfId="13277"/>
    <cellStyle name="Vírgula 2 4 5 3 2 2" xfId="48402"/>
    <cellStyle name="Vírgula 2 4 5 3 3" xfId="21063"/>
    <cellStyle name="Vírgula 2 4 5 3 4" xfId="29191"/>
    <cellStyle name="Vírgula 2 4 5 3 5" xfId="37332"/>
    <cellStyle name="Vírgula 2 4 5 3 6" xfId="60423"/>
    <cellStyle name="Vírgula 2 4 5 4" xfId="9155"/>
    <cellStyle name="Vírgula 2 4 5 4 2" xfId="14760"/>
    <cellStyle name="Vírgula 2 4 5 4 2 2" xfId="49885"/>
    <cellStyle name="Vírgula 2 4 5 4 3" xfId="22683"/>
    <cellStyle name="Vírgula 2 4 5 4 4" xfId="30811"/>
    <cellStyle name="Vírgula 2 4 5 4 5" xfId="38952"/>
    <cellStyle name="Vírgula 2 4 5 4 6" xfId="60424"/>
    <cellStyle name="Vírgula 2 4 5 5" xfId="9156"/>
    <cellStyle name="Vírgula 2 4 5 5 2" xfId="16252"/>
    <cellStyle name="Vírgula 2 4 5 5 2 2" xfId="51377"/>
    <cellStyle name="Vírgula 2 4 5 5 3" xfId="24307"/>
    <cellStyle name="Vírgula 2 4 5 5 4" xfId="32435"/>
    <cellStyle name="Vírgula 2 4 5 5 5" xfId="40576"/>
    <cellStyle name="Vírgula 2 4 5 5 6" xfId="60425"/>
    <cellStyle name="Vírgula 2 4 5 6" xfId="9157"/>
    <cellStyle name="Vírgula 2 4 5 6 2" xfId="11784"/>
    <cellStyle name="Vírgula 2 4 5 6 2 2" xfId="46921"/>
    <cellStyle name="Vírgula 2 4 5 6 3" xfId="19447"/>
    <cellStyle name="Vírgula 2 4 5 6 4" xfId="27575"/>
    <cellStyle name="Vírgula 2 4 5 6 5" xfId="35716"/>
    <cellStyle name="Vírgula 2 4 5 6 6" xfId="60426"/>
    <cellStyle name="Vírgula 2 4 5 7" xfId="10261"/>
    <cellStyle name="Vírgula 2 4 5 7 2" xfId="45427"/>
    <cellStyle name="Vírgula 2 4 5 8" xfId="17811"/>
    <cellStyle name="Vírgula 2 4 5 9" xfId="25939"/>
    <cellStyle name="Vírgula 2 4 6" xfId="9158"/>
    <cellStyle name="Vírgula 2 4 6 10" xfId="34140"/>
    <cellStyle name="Vírgula 2 4 6 11" xfId="60427"/>
    <cellStyle name="Vírgula 2 4 6 2" xfId="9159"/>
    <cellStyle name="Vírgula 2 4 6 2 10" xfId="60428"/>
    <cellStyle name="Vírgula 2 4 6 2 2" xfId="9160"/>
    <cellStyle name="Vírgula 2 4 6 2 2 2" xfId="14069"/>
    <cellStyle name="Vírgula 2 4 6 2 2 2 2" xfId="49194"/>
    <cellStyle name="Vírgula 2 4 6 2 2 3" xfId="21932"/>
    <cellStyle name="Vírgula 2 4 6 2 2 4" xfId="30060"/>
    <cellStyle name="Vírgula 2 4 6 2 2 5" xfId="38201"/>
    <cellStyle name="Vírgula 2 4 6 2 2 6" xfId="60429"/>
    <cellStyle name="Vírgula 2 4 6 2 3" xfId="9161"/>
    <cellStyle name="Vírgula 2 4 6 2 3 2" xfId="15557"/>
    <cellStyle name="Vírgula 2 4 6 2 3 2 2" xfId="50682"/>
    <cellStyle name="Vírgula 2 4 6 2 3 3" xfId="23552"/>
    <cellStyle name="Vírgula 2 4 6 2 3 4" xfId="31680"/>
    <cellStyle name="Vírgula 2 4 6 2 3 5" xfId="39821"/>
    <cellStyle name="Vírgula 2 4 6 2 3 6" xfId="60430"/>
    <cellStyle name="Vírgula 2 4 6 2 4" xfId="9162"/>
    <cellStyle name="Vírgula 2 4 6 2 4 2" xfId="17049"/>
    <cellStyle name="Vírgula 2 4 6 2 4 2 2" xfId="52174"/>
    <cellStyle name="Vírgula 2 4 6 2 4 3" xfId="25176"/>
    <cellStyle name="Vírgula 2 4 6 2 4 4" xfId="33304"/>
    <cellStyle name="Vírgula 2 4 6 2 4 5" xfId="41445"/>
    <cellStyle name="Vírgula 2 4 6 2 4 6" xfId="60431"/>
    <cellStyle name="Vírgula 2 4 6 2 5" xfId="9163"/>
    <cellStyle name="Vírgula 2 4 6 2 5 2" xfId="12595"/>
    <cellStyle name="Vírgula 2 4 6 2 5 2 2" xfId="47720"/>
    <cellStyle name="Vírgula 2 4 6 2 5 3" xfId="20316"/>
    <cellStyle name="Vírgula 2 4 6 2 5 4" xfId="28444"/>
    <cellStyle name="Vírgula 2 4 6 2 5 5" xfId="36585"/>
    <cellStyle name="Vírgula 2 4 6 2 5 6" xfId="60432"/>
    <cellStyle name="Vírgula 2 4 6 2 6" xfId="11065"/>
    <cellStyle name="Vírgula 2 4 6 2 6 2" xfId="46218"/>
    <cellStyle name="Vírgula 2 4 6 2 7" xfId="18680"/>
    <cellStyle name="Vírgula 2 4 6 2 8" xfId="26808"/>
    <cellStyle name="Vírgula 2 4 6 2 9" xfId="34949"/>
    <cellStyle name="Vírgula 2 4 6 3" xfId="9164"/>
    <cellStyle name="Vírgula 2 4 6 3 2" xfId="13331"/>
    <cellStyle name="Vírgula 2 4 6 3 2 2" xfId="48456"/>
    <cellStyle name="Vírgula 2 4 6 3 3" xfId="21123"/>
    <cellStyle name="Vírgula 2 4 6 3 4" xfId="29251"/>
    <cellStyle name="Vírgula 2 4 6 3 5" xfId="37392"/>
    <cellStyle name="Vírgula 2 4 6 3 6" xfId="60433"/>
    <cellStyle name="Vírgula 2 4 6 4" xfId="9165"/>
    <cellStyle name="Vírgula 2 4 6 4 2" xfId="14814"/>
    <cellStyle name="Vírgula 2 4 6 4 2 2" xfId="49939"/>
    <cellStyle name="Vírgula 2 4 6 4 3" xfId="22743"/>
    <cellStyle name="Vírgula 2 4 6 4 4" xfId="30871"/>
    <cellStyle name="Vírgula 2 4 6 4 5" xfId="39012"/>
    <cellStyle name="Vírgula 2 4 6 4 6" xfId="60434"/>
    <cellStyle name="Vírgula 2 4 6 5" xfId="9166"/>
    <cellStyle name="Vírgula 2 4 6 5 2" xfId="16306"/>
    <cellStyle name="Vírgula 2 4 6 5 2 2" xfId="51431"/>
    <cellStyle name="Vírgula 2 4 6 5 3" xfId="24367"/>
    <cellStyle name="Vírgula 2 4 6 5 4" xfId="32495"/>
    <cellStyle name="Vírgula 2 4 6 5 5" xfId="40636"/>
    <cellStyle name="Vírgula 2 4 6 5 6" xfId="60435"/>
    <cellStyle name="Vírgula 2 4 6 6" xfId="9167"/>
    <cellStyle name="Vírgula 2 4 6 6 2" xfId="11838"/>
    <cellStyle name="Vírgula 2 4 6 6 2 2" xfId="46975"/>
    <cellStyle name="Vírgula 2 4 6 6 3" xfId="19507"/>
    <cellStyle name="Vírgula 2 4 6 6 4" xfId="27635"/>
    <cellStyle name="Vírgula 2 4 6 6 5" xfId="35776"/>
    <cellStyle name="Vírgula 2 4 6 6 6" xfId="60436"/>
    <cellStyle name="Vírgula 2 4 6 7" xfId="10320"/>
    <cellStyle name="Vírgula 2 4 6 7 2" xfId="45481"/>
    <cellStyle name="Vírgula 2 4 6 8" xfId="17871"/>
    <cellStyle name="Vírgula 2 4 6 9" xfId="25999"/>
    <cellStyle name="Vírgula 2 4 7" xfId="9168"/>
    <cellStyle name="Vírgula 2 4 7 10" xfId="34207"/>
    <cellStyle name="Vírgula 2 4 7 11" xfId="60437"/>
    <cellStyle name="Vírgula 2 4 7 2" xfId="9169"/>
    <cellStyle name="Vírgula 2 4 7 2 10" xfId="60438"/>
    <cellStyle name="Vírgula 2 4 7 2 2" xfId="9170"/>
    <cellStyle name="Vírgula 2 4 7 2 2 2" xfId="14130"/>
    <cellStyle name="Vírgula 2 4 7 2 2 2 2" xfId="49255"/>
    <cellStyle name="Vírgula 2 4 7 2 2 3" xfId="21999"/>
    <cellStyle name="Vírgula 2 4 7 2 2 4" xfId="30127"/>
    <cellStyle name="Vírgula 2 4 7 2 2 5" xfId="38268"/>
    <cellStyle name="Vírgula 2 4 7 2 2 6" xfId="60439"/>
    <cellStyle name="Vírgula 2 4 7 2 3" xfId="9171"/>
    <cellStyle name="Vírgula 2 4 7 2 3 2" xfId="15618"/>
    <cellStyle name="Vírgula 2 4 7 2 3 2 2" xfId="50743"/>
    <cellStyle name="Vírgula 2 4 7 2 3 3" xfId="23619"/>
    <cellStyle name="Vírgula 2 4 7 2 3 4" xfId="31747"/>
    <cellStyle name="Vírgula 2 4 7 2 3 5" xfId="39888"/>
    <cellStyle name="Vírgula 2 4 7 2 3 6" xfId="60440"/>
    <cellStyle name="Vírgula 2 4 7 2 4" xfId="9172"/>
    <cellStyle name="Vírgula 2 4 7 2 4 2" xfId="17110"/>
    <cellStyle name="Vírgula 2 4 7 2 4 2 2" xfId="52235"/>
    <cellStyle name="Vírgula 2 4 7 2 4 3" xfId="25243"/>
    <cellStyle name="Vírgula 2 4 7 2 4 4" xfId="33371"/>
    <cellStyle name="Vírgula 2 4 7 2 4 5" xfId="41512"/>
    <cellStyle name="Vírgula 2 4 7 2 4 6" xfId="60441"/>
    <cellStyle name="Vírgula 2 4 7 2 5" xfId="9173"/>
    <cellStyle name="Vírgula 2 4 7 2 5 2" xfId="12656"/>
    <cellStyle name="Vírgula 2 4 7 2 5 2 2" xfId="47781"/>
    <cellStyle name="Vírgula 2 4 7 2 5 3" xfId="20383"/>
    <cellStyle name="Vírgula 2 4 7 2 5 4" xfId="28511"/>
    <cellStyle name="Vírgula 2 4 7 2 5 5" xfId="36652"/>
    <cellStyle name="Vírgula 2 4 7 2 5 6" xfId="60442"/>
    <cellStyle name="Vírgula 2 4 7 2 6" xfId="11133"/>
    <cellStyle name="Vírgula 2 4 7 2 6 2" xfId="46279"/>
    <cellStyle name="Vírgula 2 4 7 2 7" xfId="18747"/>
    <cellStyle name="Vírgula 2 4 7 2 8" xfId="26875"/>
    <cellStyle name="Vírgula 2 4 7 2 9" xfId="35016"/>
    <cellStyle name="Vírgula 2 4 7 3" xfId="9174"/>
    <cellStyle name="Vírgula 2 4 7 3 2" xfId="13392"/>
    <cellStyle name="Vírgula 2 4 7 3 2 2" xfId="48517"/>
    <cellStyle name="Vírgula 2 4 7 3 3" xfId="21190"/>
    <cellStyle name="Vírgula 2 4 7 3 4" xfId="29318"/>
    <cellStyle name="Vírgula 2 4 7 3 5" xfId="37459"/>
    <cellStyle name="Vírgula 2 4 7 3 6" xfId="60443"/>
    <cellStyle name="Vírgula 2 4 7 4" xfId="9175"/>
    <cellStyle name="Vírgula 2 4 7 4 2" xfId="14875"/>
    <cellStyle name="Vírgula 2 4 7 4 2 2" xfId="50000"/>
    <cellStyle name="Vírgula 2 4 7 4 3" xfId="22810"/>
    <cellStyle name="Vírgula 2 4 7 4 4" xfId="30938"/>
    <cellStyle name="Vírgula 2 4 7 4 5" xfId="39079"/>
    <cellStyle name="Vírgula 2 4 7 4 6" xfId="60444"/>
    <cellStyle name="Vírgula 2 4 7 5" xfId="9176"/>
    <cellStyle name="Vírgula 2 4 7 5 2" xfId="16367"/>
    <cellStyle name="Vírgula 2 4 7 5 2 2" xfId="51492"/>
    <cellStyle name="Vírgula 2 4 7 5 3" xfId="24434"/>
    <cellStyle name="Vírgula 2 4 7 5 4" xfId="32562"/>
    <cellStyle name="Vírgula 2 4 7 5 5" xfId="40703"/>
    <cellStyle name="Vírgula 2 4 7 5 6" xfId="60445"/>
    <cellStyle name="Vírgula 2 4 7 6" xfId="9177"/>
    <cellStyle name="Vírgula 2 4 7 6 2" xfId="11899"/>
    <cellStyle name="Vírgula 2 4 7 6 2 2" xfId="47036"/>
    <cellStyle name="Vírgula 2 4 7 6 3" xfId="19574"/>
    <cellStyle name="Vírgula 2 4 7 6 4" xfId="27702"/>
    <cellStyle name="Vírgula 2 4 7 6 5" xfId="35843"/>
    <cellStyle name="Vírgula 2 4 7 6 6" xfId="60446"/>
    <cellStyle name="Vírgula 2 4 7 7" xfId="10383"/>
    <cellStyle name="Vírgula 2 4 7 7 2" xfId="45539"/>
    <cellStyle name="Vírgula 2 4 7 8" xfId="17938"/>
    <cellStyle name="Vírgula 2 4 7 9" xfId="26066"/>
    <cellStyle name="Vírgula 2 4 8" xfId="9178"/>
    <cellStyle name="Vírgula 2 4 8 10" xfId="60447"/>
    <cellStyle name="Vírgula 2 4 8 2" xfId="9179"/>
    <cellStyle name="Vírgula 2 4 8 2 2" xfId="13506"/>
    <cellStyle name="Vírgula 2 4 8 2 2 2" xfId="48631"/>
    <cellStyle name="Vírgula 2 4 8 2 3" xfId="21306"/>
    <cellStyle name="Vírgula 2 4 8 2 4" xfId="29434"/>
    <cellStyle name="Vírgula 2 4 8 2 5" xfId="37575"/>
    <cellStyle name="Vírgula 2 4 8 2 6" xfId="60448"/>
    <cellStyle name="Vírgula 2 4 8 3" xfId="9180"/>
    <cellStyle name="Vírgula 2 4 8 3 2" xfId="14989"/>
    <cellStyle name="Vírgula 2 4 8 3 2 2" xfId="50114"/>
    <cellStyle name="Vírgula 2 4 8 3 3" xfId="22926"/>
    <cellStyle name="Vírgula 2 4 8 3 4" xfId="31054"/>
    <cellStyle name="Vírgula 2 4 8 3 5" xfId="39195"/>
    <cellStyle name="Vírgula 2 4 8 3 6" xfId="60449"/>
    <cellStyle name="Vírgula 2 4 8 4" xfId="9181"/>
    <cellStyle name="Vírgula 2 4 8 4 2" xfId="16481"/>
    <cellStyle name="Vírgula 2 4 8 4 2 2" xfId="51606"/>
    <cellStyle name="Vírgula 2 4 8 4 3" xfId="24550"/>
    <cellStyle name="Vírgula 2 4 8 4 4" xfId="32678"/>
    <cellStyle name="Vírgula 2 4 8 4 5" xfId="40819"/>
    <cellStyle name="Vírgula 2 4 8 4 6" xfId="60450"/>
    <cellStyle name="Vírgula 2 4 8 5" xfId="9182"/>
    <cellStyle name="Vírgula 2 4 8 5 2" xfId="11937"/>
    <cellStyle name="Vírgula 2 4 8 5 2 2" xfId="47071"/>
    <cellStyle name="Vírgula 2 4 8 5 3" xfId="19613"/>
    <cellStyle name="Vírgula 2 4 8 5 4" xfId="27741"/>
    <cellStyle name="Vírgula 2 4 8 5 5" xfId="35882"/>
    <cellStyle name="Vírgula 2 4 8 5 6" xfId="60451"/>
    <cellStyle name="Vírgula 2 4 8 6" xfId="10497"/>
    <cellStyle name="Vírgula 2 4 8 6 2" xfId="45650"/>
    <cellStyle name="Vírgula 2 4 8 7" xfId="18054"/>
    <cellStyle name="Vírgula 2 4 8 8" xfId="26182"/>
    <cellStyle name="Vírgula 2 4 8 9" xfId="34323"/>
    <cellStyle name="Vírgula 2 4 9" xfId="9183"/>
    <cellStyle name="Vírgula 2 4 9 2" xfId="12768"/>
    <cellStyle name="Vírgula 2 4 9 2 2" xfId="47893"/>
    <cellStyle name="Vírgula 2 4 9 3" xfId="20497"/>
    <cellStyle name="Vírgula 2 4 9 4" xfId="28625"/>
    <cellStyle name="Vírgula 2 4 9 5" xfId="36766"/>
    <cellStyle name="Vírgula 2 4 9 6" xfId="60452"/>
    <cellStyle name="Vírgula 2 5" xfId="441"/>
    <cellStyle name="Vírgula 2 5 10" xfId="9184"/>
    <cellStyle name="Vírgula 2 5 11" xfId="9661"/>
    <cellStyle name="Vírgula 2 5 11 2" xfId="44934"/>
    <cellStyle name="Vírgula 2 5 12" xfId="17266"/>
    <cellStyle name="Vírgula 2 5 13" xfId="25394"/>
    <cellStyle name="Vírgula 2 5 14" xfId="33523"/>
    <cellStyle name="Vírgula 2 5 15" xfId="60453"/>
    <cellStyle name="Vírgula 2 5 16" xfId="61090"/>
    <cellStyle name="Vírgula 2 5 2" xfId="9185"/>
    <cellStyle name="Vírgula 2 5 2 2" xfId="9883"/>
    <cellStyle name="Vírgula 2 5 2 3" xfId="60454"/>
    <cellStyle name="Vírgula 2 5 3" xfId="9186"/>
    <cellStyle name="Vírgula 2 5 3 10" xfId="33838"/>
    <cellStyle name="Vírgula 2 5 3 11" xfId="60455"/>
    <cellStyle name="Vírgula 2 5 3 2" xfId="9187"/>
    <cellStyle name="Vírgula 2 5 3 2 10" xfId="60456"/>
    <cellStyle name="Vírgula 2 5 3 2 2" xfId="9188"/>
    <cellStyle name="Vírgula 2 5 3 2 2 2" xfId="13799"/>
    <cellStyle name="Vírgula 2 5 3 2 2 2 2" xfId="48924"/>
    <cellStyle name="Vírgula 2 5 3 2 2 3" xfId="21630"/>
    <cellStyle name="Vírgula 2 5 3 2 2 4" xfId="29758"/>
    <cellStyle name="Vírgula 2 5 3 2 2 5" xfId="37899"/>
    <cellStyle name="Vírgula 2 5 3 2 2 6" xfId="60457"/>
    <cellStyle name="Vírgula 2 5 3 2 3" xfId="9189"/>
    <cellStyle name="Vírgula 2 5 3 2 3 2" xfId="15287"/>
    <cellStyle name="Vírgula 2 5 3 2 3 2 2" xfId="50412"/>
    <cellStyle name="Vírgula 2 5 3 2 3 3" xfId="23250"/>
    <cellStyle name="Vírgula 2 5 3 2 3 4" xfId="31378"/>
    <cellStyle name="Vírgula 2 5 3 2 3 5" xfId="39519"/>
    <cellStyle name="Vírgula 2 5 3 2 3 6" xfId="60458"/>
    <cellStyle name="Vírgula 2 5 3 2 4" xfId="9190"/>
    <cellStyle name="Vírgula 2 5 3 2 4 2" xfId="16779"/>
    <cellStyle name="Vírgula 2 5 3 2 4 2 2" xfId="51904"/>
    <cellStyle name="Vírgula 2 5 3 2 4 3" xfId="24874"/>
    <cellStyle name="Vírgula 2 5 3 2 4 4" xfId="33002"/>
    <cellStyle name="Vírgula 2 5 3 2 4 5" xfId="41143"/>
    <cellStyle name="Vírgula 2 5 3 2 4 6" xfId="60459"/>
    <cellStyle name="Vírgula 2 5 3 2 5" xfId="9191"/>
    <cellStyle name="Vírgula 2 5 3 2 5 2" xfId="12325"/>
    <cellStyle name="Vírgula 2 5 3 2 5 2 2" xfId="47450"/>
    <cellStyle name="Vírgula 2 5 3 2 5 3" xfId="20014"/>
    <cellStyle name="Vírgula 2 5 3 2 5 4" xfId="28142"/>
    <cellStyle name="Vírgula 2 5 3 2 5 5" xfId="36283"/>
    <cellStyle name="Vírgula 2 5 3 2 5 6" xfId="60460"/>
    <cellStyle name="Vírgula 2 5 3 2 6" xfId="10795"/>
    <cellStyle name="Vírgula 2 5 3 2 6 2" xfId="45948"/>
    <cellStyle name="Vírgula 2 5 3 2 7" xfId="18378"/>
    <cellStyle name="Vírgula 2 5 3 2 8" xfId="26506"/>
    <cellStyle name="Vírgula 2 5 3 2 9" xfId="34647"/>
    <cellStyle name="Vírgula 2 5 3 3" xfId="9192"/>
    <cellStyle name="Vírgula 2 5 3 3 2" xfId="13066"/>
    <cellStyle name="Vírgula 2 5 3 3 2 2" xfId="48191"/>
    <cellStyle name="Vírgula 2 5 3 3 3" xfId="20821"/>
    <cellStyle name="Vírgula 2 5 3 3 4" xfId="28949"/>
    <cellStyle name="Vírgula 2 5 3 3 5" xfId="37090"/>
    <cellStyle name="Vírgula 2 5 3 3 6" xfId="60461"/>
    <cellStyle name="Vírgula 2 5 3 4" xfId="9193"/>
    <cellStyle name="Vírgula 2 5 3 4 2" xfId="14544"/>
    <cellStyle name="Vírgula 2 5 3 4 2 2" xfId="49669"/>
    <cellStyle name="Vírgula 2 5 3 4 3" xfId="22441"/>
    <cellStyle name="Vírgula 2 5 3 4 4" xfId="30569"/>
    <cellStyle name="Vírgula 2 5 3 4 5" xfId="38710"/>
    <cellStyle name="Vírgula 2 5 3 4 6" xfId="60462"/>
    <cellStyle name="Vírgula 2 5 3 5" xfId="9194"/>
    <cellStyle name="Vírgula 2 5 3 5 2" xfId="16036"/>
    <cellStyle name="Vírgula 2 5 3 5 2 2" xfId="51161"/>
    <cellStyle name="Vírgula 2 5 3 5 3" xfId="24065"/>
    <cellStyle name="Vírgula 2 5 3 5 4" xfId="32193"/>
    <cellStyle name="Vírgula 2 5 3 5 5" xfId="40334"/>
    <cellStyle name="Vírgula 2 5 3 5 6" xfId="60463"/>
    <cellStyle name="Vírgula 2 5 3 6" xfId="9195"/>
    <cellStyle name="Vírgula 2 5 3 6 2" xfId="11568"/>
    <cellStyle name="Vírgula 2 5 3 6 2 2" xfId="46705"/>
    <cellStyle name="Vírgula 2 5 3 6 3" xfId="19205"/>
    <cellStyle name="Vírgula 2 5 3 6 4" xfId="27333"/>
    <cellStyle name="Vírgula 2 5 3 6 5" xfId="35474"/>
    <cellStyle name="Vírgula 2 5 3 6 6" xfId="60464"/>
    <cellStyle name="Vírgula 2 5 3 7" xfId="10027"/>
    <cellStyle name="Vírgula 2 5 3 7 2" xfId="45213"/>
    <cellStyle name="Vírgula 2 5 3 8" xfId="17569"/>
    <cellStyle name="Vírgula 2 5 3 9" xfId="25697"/>
    <cellStyle name="Vírgula 2 5 4" xfId="9196"/>
    <cellStyle name="Vírgula 2 5 4 10" xfId="60465"/>
    <cellStyle name="Vírgula 2 5 4 2" xfId="9197"/>
    <cellStyle name="Vírgula 2 5 4 2 2" xfId="13525"/>
    <cellStyle name="Vírgula 2 5 4 2 2 2" xfId="48650"/>
    <cellStyle name="Vírgula 2 5 4 2 3" xfId="21327"/>
    <cellStyle name="Vírgula 2 5 4 2 4" xfId="29455"/>
    <cellStyle name="Vírgula 2 5 4 2 5" xfId="37596"/>
    <cellStyle name="Vírgula 2 5 4 2 6" xfId="60466"/>
    <cellStyle name="Vírgula 2 5 4 3" xfId="9198"/>
    <cellStyle name="Vírgula 2 5 4 3 2" xfId="15008"/>
    <cellStyle name="Vírgula 2 5 4 3 2 2" xfId="50133"/>
    <cellStyle name="Vírgula 2 5 4 3 3" xfId="22947"/>
    <cellStyle name="Vírgula 2 5 4 3 4" xfId="31075"/>
    <cellStyle name="Vírgula 2 5 4 3 5" xfId="39216"/>
    <cellStyle name="Vírgula 2 5 4 3 6" xfId="60467"/>
    <cellStyle name="Vírgula 2 5 4 4" xfId="9199"/>
    <cellStyle name="Vírgula 2 5 4 4 2" xfId="16500"/>
    <cellStyle name="Vírgula 2 5 4 4 2 2" xfId="51625"/>
    <cellStyle name="Vírgula 2 5 4 4 3" xfId="24571"/>
    <cellStyle name="Vírgula 2 5 4 4 4" xfId="32699"/>
    <cellStyle name="Vírgula 2 5 4 4 5" xfId="40840"/>
    <cellStyle name="Vírgula 2 5 4 4 6" xfId="60468"/>
    <cellStyle name="Vírgula 2 5 4 5" xfId="9200"/>
    <cellStyle name="Vírgula 2 5 4 5 2" xfId="12053"/>
    <cellStyle name="Vírgula 2 5 4 5 2 2" xfId="47179"/>
    <cellStyle name="Vírgula 2 5 4 5 3" xfId="19721"/>
    <cellStyle name="Vírgula 2 5 4 5 4" xfId="27849"/>
    <cellStyle name="Vírgula 2 5 4 5 5" xfId="35990"/>
    <cellStyle name="Vírgula 2 5 4 5 6" xfId="60469"/>
    <cellStyle name="Vírgula 2 5 4 6" xfId="10516"/>
    <cellStyle name="Vírgula 2 5 4 6 2" xfId="45669"/>
    <cellStyle name="Vírgula 2 5 4 7" xfId="18075"/>
    <cellStyle name="Vírgula 2 5 4 8" xfId="26203"/>
    <cellStyle name="Vírgula 2 5 4 9" xfId="34344"/>
    <cellStyle name="Vírgula 2 5 5" xfId="9201"/>
    <cellStyle name="Vírgula 2 5 5 2" xfId="12787"/>
    <cellStyle name="Vírgula 2 5 5 2 2" xfId="47912"/>
    <cellStyle name="Vírgula 2 5 5 3" xfId="20518"/>
    <cellStyle name="Vírgula 2 5 5 4" xfId="28646"/>
    <cellStyle name="Vírgula 2 5 5 5" xfId="36787"/>
    <cellStyle name="Vírgula 2 5 5 6" xfId="60470"/>
    <cellStyle name="Vírgula 2 5 6" xfId="9202"/>
    <cellStyle name="Vírgula 2 5 6 2" xfId="14265"/>
    <cellStyle name="Vírgula 2 5 6 2 2" xfId="49390"/>
    <cellStyle name="Vírgula 2 5 6 3" xfId="22138"/>
    <cellStyle name="Vírgula 2 5 6 4" xfId="30266"/>
    <cellStyle name="Vírgula 2 5 6 5" xfId="38407"/>
    <cellStyle name="Vírgula 2 5 6 6" xfId="60471"/>
    <cellStyle name="Vírgula 2 5 7" xfId="9203"/>
    <cellStyle name="Vírgula 2 5 7 2" xfId="15757"/>
    <cellStyle name="Vírgula 2 5 7 2 2" xfId="50882"/>
    <cellStyle name="Vírgula 2 5 7 3" xfId="23762"/>
    <cellStyle name="Vírgula 2 5 7 4" xfId="31890"/>
    <cellStyle name="Vírgula 2 5 7 5" xfId="40031"/>
    <cellStyle name="Vírgula 2 5 7 6" xfId="60472"/>
    <cellStyle name="Vírgula 2 5 8" xfId="9204"/>
    <cellStyle name="Vírgula 2 5 8 2" xfId="11287"/>
    <cellStyle name="Vírgula 2 5 8 2 2" xfId="46426"/>
    <cellStyle name="Vírgula 2 5 8 3" xfId="18902"/>
    <cellStyle name="Vírgula 2 5 8 4" xfId="27030"/>
    <cellStyle name="Vírgula 2 5 8 5" xfId="35171"/>
    <cellStyle name="Vírgula 2 5 8 6" xfId="60473"/>
    <cellStyle name="Vírgula 2 5 9" xfId="9205"/>
    <cellStyle name="Vírgula 2 5 9 2" xfId="60474"/>
    <cellStyle name="Vírgula 2 6" xfId="9206"/>
    <cellStyle name="Vírgula 2 6 10" xfId="17300"/>
    <cellStyle name="Vírgula 2 6 11" xfId="25428"/>
    <cellStyle name="Vírgula 2 6 12" xfId="33558"/>
    <cellStyle name="Vírgula 2 6 13" xfId="60475"/>
    <cellStyle name="Vírgula 2 6 14" xfId="61013"/>
    <cellStyle name="Vírgula 2 6 15" xfId="61470"/>
    <cellStyle name="Vírgula 2 6 16" xfId="61677"/>
    <cellStyle name="Vírgula 2 6 2" xfId="9207"/>
    <cellStyle name="Vírgula 2 6 2 10" xfId="33872"/>
    <cellStyle name="Vírgula 2 6 2 11" xfId="60476"/>
    <cellStyle name="Vírgula 2 6 2 2" xfId="9208"/>
    <cellStyle name="Vírgula 2 6 2 2 10" xfId="60477"/>
    <cellStyle name="Vírgula 2 6 2 2 2" xfId="9209"/>
    <cellStyle name="Vírgula 2 6 2 2 2 2" xfId="13829"/>
    <cellStyle name="Vírgula 2 6 2 2 2 2 2" xfId="48954"/>
    <cellStyle name="Vírgula 2 6 2 2 2 3" xfId="21664"/>
    <cellStyle name="Vírgula 2 6 2 2 2 4" xfId="29792"/>
    <cellStyle name="Vírgula 2 6 2 2 2 5" xfId="37933"/>
    <cellStyle name="Vírgula 2 6 2 2 2 6" xfId="60478"/>
    <cellStyle name="Vírgula 2 6 2 2 3" xfId="9210"/>
    <cellStyle name="Vírgula 2 6 2 2 3 2" xfId="15317"/>
    <cellStyle name="Vírgula 2 6 2 2 3 2 2" xfId="50442"/>
    <cellStyle name="Vírgula 2 6 2 2 3 3" xfId="23284"/>
    <cellStyle name="Vírgula 2 6 2 2 3 4" xfId="31412"/>
    <cellStyle name="Vírgula 2 6 2 2 3 5" xfId="39553"/>
    <cellStyle name="Vírgula 2 6 2 2 3 6" xfId="60479"/>
    <cellStyle name="Vírgula 2 6 2 2 4" xfId="9211"/>
    <cellStyle name="Vírgula 2 6 2 2 4 2" xfId="16809"/>
    <cellStyle name="Vírgula 2 6 2 2 4 2 2" xfId="51934"/>
    <cellStyle name="Vírgula 2 6 2 2 4 3" xfId="24908"/>
    <cellStyle name="Vírgula 2 6 2 2 4 4" xfId="33036"/>
    <cellStyle name="Vírgula 2 6 2 2 4 5" xfId="41177"/>
    <cellStyle name="Vírgula 2 6 2 2 4 6" xfId="60480"/>
    <cellStyle name="Vírgula 2 6 2 2 5" xfId="9212"/>
    <cellStyle name="Vírgula 2 6 2 2 5 2" xfId="12355"/>
    <cellStyle name="Vírgula 2 6 2 2 5 2 2" xfId="47480"/>
    <cellStyle name="Vírgula 2 6 2 2 5 3" xfId="20048"/>
    <cellStyle name="Vírgula 2 6 2 2 5 4" xfId="28176"/>
    <cellStyle name="Vírgula 2 6 2 2 5 5" xfId="36317"/>
    <cellStyle name="Vírgula 2 6 2 2 5 6" xfId="60481"/>
    <cellStyle name="Vírgula 2 6 2 2 6" xfId="10825"/>
    <cellStyle name="Vírgula 2 6 2 2 6 2" xfId="45978"/>
    <cellStyle name="Vírgula 2 6 2 2 7" xfId="18412"/>
    <cellStyle name="Vírgula 2 6 2 2 8" xfId="26540"/>
    <cellStyle name="Vírgula 2 6 2 2 9" xfId="34681"/>
    <cellStyle name="Vírgula 2 6 2 3" xfId="9213"/>
    <cellStyle name="Vírgula 2 6 2 3 2" xfId="13096"/>
    <cellStyle name="Vírgula 2 6 2 3 2 2" xfId="48221"/>
    <cellStyle name="Vírgula 2 6 2 3 3" xfId="20855"/>
    <cellStyle name="Vírgula 2 6 2 3 4" xfId="28983"/>
    <cellStyle name="Vírgula 2 6 2 3 5" xfId="37124"/>
    <cellStyle name="Vírgula 2 6 2 3 6" xfId="60482"/>
    <cellStyle name="Vírgula 2 6 2 4" xfId="9214"/>
    <cellStyle name="Vírgula 2 6 2 4 2" xfId="14574"/>
    <cellStyle name="Vírgula 2 6 2 4 2 2" xfId="49699"/>
    <cellStyle name="Vírgula 2 6 2 4 3" xfId="22475"/>
    <cellStyle name="Vírgula 2 6 2 4 4" xfId="30603"/>
    <cellStyle name="Vírgula 2 6 2 4 5" xfId="38744"/>
    <cellStyle name="Vírgula 2 6 2 4 6" xfId="60483"/>
    <cellStyle name="Vírgula 2 6 2 5" xfId="9215"/>
    <cellStyle name="Vírgula 2 6 2 5 2" xfId="16066"/>
    <cellStyle name="Vírgula 2 6 2 5 2 2" xfId="51191"/>
    <cellStyle name="Vírgula 2 6 2 5 3" xfId="24099"/>
    <cellStyle name="Vírgula 2 6 2 5 4" xfId="32227"/>
    <cellStyle name="Vírgula 2 6 2 5 5" xfId="40368"/>
    <cellStyle name="Vírgula 2 6 2 5 6" xfId="60484"/>
    <cellStyle name="Vírgula 2 6 2 6" xfId="9216"/>
    <cellStyle name="Vírgula 2 6 2 6 2" xfId="11598"/>
    <cellStyle name="Vírgula 2 6 2 6 2 2" xfId="46735"/>
    <cellStyle name="Vírgula 2 6 2 6 3" xfId="19239"/>
    <cellStyle name="Vírgula 2 6 2 6 4" xfId="27367"/>
    <cellStyle name="Vírgula 2 6 2 6 5" xfId="35508"/>
    <cellStyle name="Vírgula 2 6 2 6 6" xfId="60485"/>
    <cellStyle name="Vírgula 2 6 2 7" xfId="10059"/>
    <cellStyle name="Vírgula 2 6 2 7 2" xfId="45243"/>
    <cellStyle name="Vírgula 2 6 2 8" xfId="17603"/>
    <cellStyle name="Vírgula 2 6 2 9" xfId="25731"/>
    <cellStyle name="Vírgula 2 6 3" xfId="9217"/>
    <cellStyle name="Vírgula 2 6 3 10" xfId="60486"/>
    <cellStyle name="Vírgula 2 6 3 2" xfId="9218"/>
    <cellStyle name="Vírgula 2 6 3 2 2" xfId="13550"/>
    <cellStyle name="Vírgula 2 6 3 2 2 2" xfId="48675"/>
    <cellStyle name="Vírgula 2 6 3 2 3" xfId="21361"/>
    <cellStyle name="Vírgula 2 6 3 2 4" xfId="29489"/>
    <cellStyle name="Vírgula 2 6 3 2 5" xfId="37630"/>
    <cellStyle name="Vírgula 2 6 3 2 6" xfId="60487"/>
    <cellStyle name="Vírgula 2 6 3 3" xfId="9219"/>
    <cellStyle name="Vírgula 2 6 3 3 2" xfId="15038"/>
    <cellStyle name="Vírgula 2 6 3 3 2 2" xfId="50163"/>
    <cellStyle name="Vírgula 2 6 3 3 3" xfId="22981"/>
    <cellStyle name="Vírgula 2 6 3 3 4" xfId="31109"/>
    <cellStyle name="Vírgula 2 6 3 3 5" xfId="39250"/>
    <cellStyle name="Vírgula 2 6 3 3 6" xfId="60488"/>
    <cellStyle name="Vírgula 2 6 3 4" xfId="9220"/>
    <cellStyle name="Vírgula 2 6 3 4 2" xfId="16530"/>
    <cellStyle name="Vírgula 2 6 3 4 2 2" xfId="51655"/>
    <cellStyle name="Vírgula 2 6 3 4 3" xfId="24605"/>
    <cellStyle name="Vírgula 2 6 3 4 4" xfId="32733"/>
    <cellStyle name="Vírgula 2 6 3 4 5" xfId="40874"/>
    <cellStyle name="Vírgula 2 6 3 4 6" xfId="60489"/>
    <cellStyle name="Vírgula 2 6 3 5" xfId="9221"/>
    <cellStyle name="Vírgula 2 6 3 5 2" xfId="12079"/>
    <cellStyle name="Vírgula 2 6 3 5 2 2" xfId="47204"/>
    <cellStyle name="Vírgula 2 6 3 5 3" xfId="19748"/>
    <cellStyle name="Vírgula 2 6 3 5 4" xfId="27876"/>
    <cellStyle name="Vírgula 2 6 3 5 5" xfId="36017"/>
    <cellStyle name="Vírgula 2 6 3 5 6" xfId="60490"/>
    <cellStyle name="Vírgula 2 6 3 6" xfId="10546"/>
    <cellStyle name="Vírgula 2 6 3 6 2" xfId="45699"/>
    <cellStyle name="Vírgula 2 6 3 7" xfId="18109"/>
    <cellStyle name="Vírgula 2 6 3 8" xfId="26237"/>
    <cellStyle name="Vírgula 2 6 3 9" xfId="34378"/>
    <cellStyle name="Vírgula 2 6 4" xfId="9222"/>
    <cellStyle name="Vírgula 2 6 4 2" xfId="12817"/>
    <cellStyle name="Vírgula 2 6 4 2 2" xfId="47942"/>
    <cellStyle name="Vírgula 2 6 4 3" xfId="20552"/>
    <cellStyle name="Vírgula 2 6 4 4" xfId="28680"/>
    <cellStyle name="Vírgula 2 6 4 5" xfId="36821"/>
    <cellStyle name="Vírgula 2 6 4 6" xfId="60491"/>
    <cellStyle name="Vírgula 2 6 5" xfId="9223"/>
    <cellStyle name="Vírgula 2 6 5 2" xfId="14295"/>
    <cellStyle name="Vírgula 2 6 5 2 2" xfId="49420"/>
    <cellStyle name="Vírgula 2 6 5 3" xfId="22172"/>
    <cellStyle name="Vírgula 2 6 5 4" xfId="30300"/>
    <cellStyle name="Vírgula 2 6 5 5" xfId="38441"/>
    <cellStyle name="Vírgula 2 6 5 6" xfId="60492"/>
    <cellStyle name="Vírgula 2 6 6" xfId="9224"/>
    <cellStyle name="Vírgula 2 6 6 2" xfId="15787"/>
    <cellStyle name="Vírgula 2 6 6 2 2" xfId="50912"/>
    <cellStyle name="Vírgula 2 6 6 3" xfId="23796"/>
    <cellStyle name="Vírgula 2 6 6 4" xfId="31924"/>
    <cellStyle name="Vírgula 2 6 6 5" xfId="40065"/>
    <cellStyle name="Vírgula 2 6 6 6" xfId="60493"/>
    <cellStyle name="Vírgula 2 6 7" xfId="9225"/>
    <cellStyle name="Vírgula 2 6 7 2" xfId="11318"/>
    <cellStyle name="Vírgula 2 6 7 2 2" xfId="46456"/>
    <cellStyle name="Vírgula 2 6 7 3" xfId="18936"/>
    <cellStyle name="Vírgula 2 6 7 4" xfId="27064"/>
    <cellStyle name="Vírgula 2 6 7 5" xfId="35205"/>
    <cellStyle name="Vírgula 2 6 7 6" xfId="60494"/>
    <cellStyle name="Vírgula 2 6 8" xfId="9226"/>
    <cellStyle name="Vírgula 2 6 9" xfId="9694"/>
    <cellStyle name="Vírgula 2 6 9 2" xfId="44964"/>
    <cellStyle name="Vírgula 2 7" xfId="9227"/>
    <cellStyle name="Vírgula 2 7 10" xfId="17347"/>
    <cellStyle name="Vírgula 2 7 11" xfId="25475"/>
    <cellStyle name="Vírgula 2 7 12" xfId="33615"/>
    <cellStyle name="Vírgula 2 7 13" xfId="60495"/>
    <cellStyle name="Vírgula 2 7 2" xfId="9228"/>
    <cellStyle name="Vírgula 2 7 2 10" xfId="33927"/>
    <cellStyle name="Vírgula 2 7 2 11" xfId="60496"/>
    <cellStyle name="Vírgula 2 7 2 2" xfId="9229"/>
    <cellStyle name="Vírgula 2 7 2 2 10" xfId="60497"/>
    <cellStyle name="Vírgula 2 7 2 2 2" xfId="9230"/>
    <cellStyle name="Vírgula 2 7 2 2 2 2" xfId="13878"/>
    <cellStyle name="Vírgula 2 7 2 2 2 2 2" xfId="49003"/>
    <cellStyle name="Vírgula 2 7 2 2 2 3" xfId="21719"/>
    <cellStyle name="Vírgula 2 7 2 2 2 4" xfId="29847"/>
    <cellStyle name="Vírgula 2 7 2 2 2 5" xfId="37988"/>
    <cellStyle name="Vírgula 2 7 2 2 2 6" xfId="60498"/>
    <cellStyle name="Vírgula 2 7 2 2 3" xfId="9231"/>
    <cellStyle name="Vírgula 2 7 2 2 3 2" xfId="15366"/>
    <cellStyle name="Vírgula 2 7 2 2 3 2 2" xfId="50491"/>
    <cellStyle name="Vírgula 2 7 2 2 3 3" xfId="23339"/>
    <cellStyle name="Vírgula 2 7 2 2 3 4" xfId="31467"/>
    <cellStyle name="Vírgula 2 7 2 2 3 5" xfId="39608"/>
    <cellStyle name="Vírgula 2 7 2 2 3 6" xfId="60499"/>
    <cellStyle name="Vírgula 2 7 2 2 4" xfId="9232"/>
    <cellStyle name="Vírgula 2 7 2 2 4 2" xfId="16858"/>
    <cellStyle name="Vírgula 2 7 2 2 4 2 2" xfId="51983"/>
    <cellStyle name="Vírgula 2 7 2 2 4 3" xfId="24963"/>
    <cellStyle name="Vírgula 2 7 2 2 4 4" xfId="33091"/>
    <cellStyle name="Vírgula 2 7 2 2 4 5" xfId="41232"/>
    <cellStyle name="Vírgula 2 7 2 2 4 6" xfId="60500"/>
    <cellStyle name="Vírgula 2 7 2 2 5" xfId="9233"/>
    <cellStyle name="Vírgula 2 7 2 2 5 2" xfId="12404"/>
    <cellStyle name="Vírgula 2 7 2 2 5 2 2" xfId="47529"/>
    <cellStyle name="Vírgula 2 7 2 2 5 3" xfId="20103"/>
    <cellStyle name="Vírgula 2 7 2 2 5 4" xfId="28231"/>
    <cellStyle name="Vírgula 2 7 2 2 5 5" xfId="36372"/>
    <cellStyle name="Vírgula 2 7 2 2 5 6" xfId="60501"/>
    <cellStyle name="Vírgula 2 7 2 2 6" xfId="10874"/>
    <cellStyle name="Vírgula 2 7 2 2 6 2" xfId="46027"/>
    <cellStyle name="Vírgula 2 7 2 2 7" xfId="18467"/>
    <cellStyle name="Vírgula 2 7 2 2 8" xfId="26595"/>
    <cellStyle name="Vírgula 2 7 2 2 9" xfId="34736"/>
    <cellStyle name="Vírgula 2 7 2 3" xfId="9234"/>
    <cellStyle name="Vírgula 2 7 2 3 2" xfId="13145"/>
    <cellStyle name="Vírgula 2 7 2 3 2 2" xfId="48270"/>
    <cellStyle name="Vírgula 2 7 2 3 3" xfId="20910"/>
    <cellStyle name="Vírgula 2 7 2 3 4" xfId="29038"/>
    <cellStyle name="Vírgula 2 7 2 3 5" xfId="37179"/>
    <cellStyle name="Vírgula 2 7 2 3 6" xfId="60502"/>
    <cellStyle name="Vírgula 2 7 2 4" xfId="9235"/>
    <cellStyle name="Vírgula 2 7 2 4 2" xfId="14623"/>
    <cellStyle name="Vírgula 2 7 2 4 2 2" xfId="49748"/>
    <cellStyle name="Vírgula 2 7 2 4 3" xfId="22530"/>
    <cellStyle name="Vírgula 2 7 2 4 4" xfId="30658"/>
    <cellStyle name="Vírgula 2 7 2 4 5" xfId="38799"/>
    <cellStyle name="Vírgula 2 7 2 4 6" xfId="60503"/>
    <cellStyle name="Vírgula 2 7 2 5" xfId="9236"/>
    <cellStyle name="Vírgula 2 7 2 5 2" xfId="16115"/>
    <cellStyle name="Vírgula 2 7 2 5 2 2" xfId="51240"/>
    <cellStyle name="Vírgula 2 7 2 5 3" xfId="24154"/>
    <cellStyle name="Vírgula 2 7 2 5 4" xfId="32282"/>
    <cellStyle name="Vírgula 2 7 2 5 5" xfId="40423"/>
    <cellStyle name="Vírgula 2 7 2 5 6" xfId="60504"/>
    <cellStyle name="Vírgula 2 7 2 6" xfId="9237"/>
    <cellStyle name="Vírgula 2 7 2 6 2" xfId="11647"/>
    <cellStyle name="Vírgula 2 7 2 6 2 2" xfId="46784"/>
    <cellStyle name="Vírgula 2 7 2 6 3" xfId="19294"/>
    <cellStyle name="Vírgula 2 7 2 6 4" xfId="27422"/>
    <cellStyle name="Vírgula 2 7 2 6 5" xfId="35563"/>
    <cellStyle name="Vírgula 2 7 2 6 6" xfId="60505"/>
    <cellStyle name="Vírgula 2 7 2 7" xfId="10122"/>
    <cellStyle name="Vírgula 2 7 2 7 2" xfId="45292"/>
    <cellStyle name="Vírgula 2 7 2 8" xfId="17658"/>
    <cellStyle name="Vírgula 2 7 2 9" xfId="25786"/>
    <cellStyle name="Vírgula 2 7 3" xfId="9238"/>
    <cellStyle name="Vírgula 2 7 3 10" xfId="60506"/>
    <cellStyle name="Vírgula 2 7 3 2" xfId="9239"/>
    <cellStyle name="Vírgula 2 7 3 2 2" xfId="13591"/>
    <cellStyle name="Vírgula 2 7 3 2 2 2" xfId="48716"/>
    <cellStyle name="Vírgula 2 7 3 2 3" xfId="21408"/>
    <cellStyle name="Vírgula 2 7 3 2 4" xfId="29536"/>
    <cellStyle name="Vírgula 2 7 3 2 5" xfId="37677"/>
    <cellStyle name="Vírgula 2 7 3 2 6" xfId="60507"/>
    <cellStyle name="Vírgula 2 7 3 3" xfId="9240"/>
    <cellStyle name="Vírgula 2 7 3 3 2" xfId="15079"/>
    <cellStyle name="Vírgula 2 7 3 3 2 2" xfId="50204"/>
    <cellStyle name="Vírgula 2 7 3 3 3" xfId="23028"/>
    <cellStyle name="Vírgula 2 7 3 3 4" xfId="31156"/>
    <cellStyle name="Vírgula 2 7 3 3 5" xfId="39297"/>
    <cellStyle name="Vírgula 2 7 3 3 6" xfId="60508"/>
    <cellStyle name="Vírgula 2 7 3 4" xfId="9241"/>
    <cellStyle name="Vírgula 2 7 3 4 2" xfId="16571"/>
    <cellStyle name="Vírgula 2 7 3 4 2 2" xfId="51696"/>
    <cellStyle name="Vírgula 2 7 3 4 3" xfId="24652"/>
    <cellStyle name="Vírgula 2 7 3 4 4" xfId="32780"/>
    <cellStyle name="Vírgula 2 7 3 4 5" xfId="40921"/>
    <cellStyle name="Vírgula 2 7 3 4 6" xfId="60509"/>
    <cellStyle name="Vírgula 2 7 3 5" xfId="9242"/>
    <cellStyle name="Vírgula 2 7 3 5 2" xfId="12117"/>
    <cellStyle name="Vírgula 2 7 3 5 2 2" xfId="47242"/>
    <cellStyle name="Vírgula 2 7 3 5 3" xfId="19792"/>
    <cellStyle name="Vírgula 2 7 3 5 4" xfId="27920"/>
    <cellStyle name="Vírgula 2 7 3 5 5" xfId="36061"/>
    <cellStyle name="Vírgula 2 7 3 5 6" xfId="60510"/>
    <cellStyle name="Vírgula 2 7 3 6" xfId="10587"/>
    <cellStyle name="Vírgula 2 7 3 6 2" xfId="45740"/>
    <cellStyle name="Vírgula 2 7 3 7" xfId="18156"/>
    <cellStyle name="Vírgula 2 7 3 8" xfId="26284"/>
    <cellStyle name="Vírgula 2 7 3 9" xfId="34425"/>
    <cellStyle name="Vírgula 2 7 4" xfId="9243"/>
    <cellStyle name="Vírgula 2 7 4 2" xfId="12858"/>
    <cellStyle name="Vírgula 2 7 4 2 2" xfId="47983"/>
    <cellStyle name="Vírgula 2 7 4 3" xfId="20599"/>
    <cellStyle name="Vírgula 2 7 4 4" xfId="28727"/>
    <cellStyle name="Vírgula 2 7 4 5" xfId="36868"/>
    <cellStyle name="Vírgula 2 7 4 6" xfId="60511"/>
    <cellStyle name="Vírgula 2 7 5" xfId="9244"/>
    <cellStyle name="Vírgula 2 7 5 2" xfId="14336"/>
    <cellStyle name="Vírgula 2 7 5 2 2" xfId="49461"/>
    <cellStyle name="Vírgula 2 7 5 3" xfId="22219"/>
    <cellStyle name="Vírgula 2 7 5 4" xfId="30347"/>
    <cellStyle name="Vírgula 2 7 5 5" xfId="38488"/>
    <cellStyle name="Vírgula 2 7 5 6" xfId="60512"/>
    <cellStyle name="Vírgula 2 7 6" xfId="9245"/>
    <cellStyle name="Vírgula 2 7 6 2" xfId="15828"/>
    <cellStyle name="Vírgula 2 7 6 2 2" xfId="50953"/>
    <cellStyle name="Vírgula 2 7 6 3" xfId="23843"/>
    <cellStyle name="Vírgula 2 7 6 4" xfId="31971"/>
    <cellStyle name="Vírgula 2 7 6 5" xfId="40112"/>
    <cellStyle name="Vírgula 2 7 6 6" xfId="60513"/>
    <cellStyle name="Vírgula 2 7 7" xfId="9246"/>
    <cellStyle name="Vírgula 2 7 7 2" xfId="11360"/>
    <cellStyle name="Vírgula 2 7 7 2 2" xfId="46497"/>
    <cellStyle name="Vírgula 2 7 7 3" xfId="18983"/>
    <cellStyle name="Vírgula 2 7 7 4" xfId="27111"/>
    <cellStyle name="Vírgula 2 7 7 5" xfId="35252"/>
    <cellStyle name="Vírgula 2 7 7 6" xfId="60514"/>
    <cellStyle name="Vírgula 2 7 8" xfId="9247"/>
    <cellStyle name="Vírgula 2 7 9" xfId="9772"/>
    <cellStyle name="Vírgula 2 7 9 2" xfId="45005"/>
    <cellStyle name="Vírgula 2 8" xfId="9248"/>
    <cellStyle name="Vírgula 2 8 2" xfId="9249"/>
    <cellStyle name="Vírgula 2 8 3" xfId="9879"/>
    <cellStyle name="Vírgula 2 8 4" xfId="60515"/>
    <cellStyle name="Vírgula 2 9" xfId="9250"/>
    <cellStyle name="Vírgula 2 9 2" xfId="11965"/>
    <cellStyle name="Vírgula 2 9 3" xfId="60516"/>
    <cellStyle name="Vírgula 2_PC com exigências da caixa GRAVAR" xfId="60875"/>
    <cellStyle name="Vírgula 20" xfId="9251"/>
    <cellStyle name="Vírgula 20 2" xfId="9252"/>
    <cellStyle name="Vírgula 20 2 2" xfId="17127"/>
    <cellStyle name="Vírgula 20 2 2 2" xfId="52252"/>
    <cellStyle name="Vírgula 20 2 3" xfId="25260"/>
    <cellStyle name="Vírgula 20 2 4" xfId="33388"/>
    <cellStyle name="Vírgula 20 2 5" xfId="41529"/>
    <cellStyle name="Vírgula 20 2 6" xfId="60518"/>
    <cellStyle name="Vírgula 20 3" xfId="11152"/>
    <cellStyle name="Vírgula 20 3 2" xfId="46292"/>
    <cellStyle name="Vírgula 20 4" xfId="18764"/>
    <cellStyle name="Vírgula 20 5" xfId="26892"/>
    <cellStyle name="Vírgula 20 6" xfId="35033"/>
    <cellStyle name="Vírgula 20 7" xfId="60517"/>
    <cellStyle name="Vírgula 21" xfId="9253"/>
    <cellStyle name="Vírgula 21 2" xfId="11154"/>
    <cellStyle name="Vírgula 21 2 2" xfId="46294"/>
    <cellStyle name="Vírgula 21 3" xfId="18766"/>
    <cellStyle name="Vírgula 21 4" xfId="26894"/>
    <cellStyle name="Vírgula 21 5" xfId="35035"/>
    <cellStyle name="Vírgula 21 6" xfId="60519"/>
    <cellStyle name="Vírgula 22" xfId="9254"/>
    <cellStyle name="Vírgula 22 2" xfId="17129"/>
    <cellStyle name="Vírgula 22 2 2" xfId="52254"/>
    <cellStyle name="Vírgula 22 3" xfId="25262"/>
    <cellStyle name="Vírgula 22 4" xfId="33390"/>
    <cellStyle name="Vírgula 22 5" xfId="41531"/>
    <cellStyle name="Vírgula 22 6" xfId="60520"/>
    <cellStyle name="Vírgula 23" xfId="9255"/>
    <cellStyle name="Vírgula 23 2" xfId="17131"/>
    <cellStyle name="Vírgula 23 2 2" xfId="52256"/>
    <cellStyle name="Vírgula 23 3" xfId="25264"/>
    <cellStyle name="Vírgula 23 4" xfId="33392"/>
    <cellStyle name="Vírgula 23 5" xfId="41533"/>
    <cellStyle name="Vírgula 23 6" xfId="60521"/>
    <cellStyle name="Vírgula 24" xfId="9256"/>
    <cellStyle name="Vírgula 24 2" xfId="17133"/>
    <cellStyle name="Vírgula 24 2 2" xfId="52258"/>
    <cellStyle name="Vírgula 24 3" xfId="25266"/>
    <cellStyle name="Vírgula 24 4" xfId="33394"/>
    <cellStyle name="Vírgula 24 5" xfId="41535"/>
    <cellStyle name="Vírgula 24 6" xfId="60522"/>
    <cellStyle name="Vírgula 25" xfId="9257"/>
    <cellStyle name="Vírgula 25 2" xfId="60523"/>
    <cellStyle name="Vírgula 26" xfId="2471"/>
    <cellStyle name="Vírgula 27" xfId="52265"/>
    <cellStyle name="Vírgula 28" xfId="60838"/>
    <cellStyle name="Vírgula 29" xfId="60857"/>
    <cellStyle name="Vírgula 3" xfId="442"/>
    <cellStyle name="Vírgula 3 10" xfId="9259"/>
    <cellStyle name="Vírgula 3 10 2" xfId="12770"/>
    <cellStyle name="Vírgula 3 10 2 2" xfId="47895"/>
    <cellStyle name="Vírgula 3 10 3" xfId="20499"/>
    <cellStyle name="Vírgula 3 10 4" xfId="28627"/>
    <cellStyle name="Vírgula 3 10 5" xfId="36768"/>
    <cellStyle name="Vírgula 3 10 6" xfId="60525"/>
    <cellStyle name="Vírgula 3 11" xfId="9260"/>
    <cellStyle name="Vírgula 3 11 2" xfId="14248"/>
    <cellStyle name="Vírgula 3 11 2 2" xfId="49373"/>
    <cellStyle name="Vírgula 3 11 3" xfId="22119"/>
    <cellStyle name="Vírgula 3 11 4" xfId="30247"/>
    <cellStyle name="Vírgula 3 11 5" xfId="38388"/>
    <cellStyle name="Vírgula 3 11 6" xfId="60526"/>
    <cellStyle name="Vírgula 3 12" xfId="9261"/>
    <cellStyle name="Vírgula 3 12 2" xfId="15740"/>
    <cellStyle name="Vírgula 3 12 2 2" xfId="50865"/>
    <cellStyle name="Vírgula 3 12 3" xfId="23743"/>
    <cellStyle name="Vírgula 3 12 4" xfId="31871"/>
    <cellStyle name="Vírgula 3 12 5" xfId="40012"/>
    <cellStyle name="Vírgula 3 12 6" xfId="60527"/>
    <cellStyle name="Vírgula 3 13" xfId="9262"/>
    <cellStyle name="Vírgula 3 13 2" xfId="11270"/>
    <cellStyle name="Vírgula 3 13 2 2" xfId="46409"/>
    <cellStyle name="Vírgula 3 13 3" xfId="18883"/>
    <cellStyle name="Vírgula 3 13 4" xfId="27011"/>
    <cellStyle name="Vírgula 3 13 5" xfId="35152"/>
    <cellStyle name="Vírgula 3 13 6" xfId="60528"/>
    <cellStyle name="Vírgula 3 14" xfId="9258"/>
    <cellStyle name="Vírgula 3 15" xfId="9639"/>
    <cellStyle name="Vírgula 3 15 2" xfId="44917"/>
    <cellStyle name="Vírgula 3 16" xfId="17247"/>
    <cellStyle name="Vírgula 3 17" xfId="25375"/>
    <cellStyle name="Vírgula 3 18" xfId="33503"/>
    <cellStyle name="Vírgula 3 19" xfId="60524"/>
    <cellStyle name="Vírgula 3 2" xfId="443"/>
    <cellStyle name="Vírgula 3 2 10" xfId="60529"/>
    <cellStyle name="Vírgula 3 2 11" xfId="60915"/>
    <cellStyle name="Vírgula 3 2 2" xfId="444"/>
    <cellStyle name="Vírgula 3 2 2 2" xfId="9265"/>
    <cellStyle name="Vírgula 3 2 2 2 2" xfId="9886"/>
    <cellStyle name="Vírgula 3 2 2 2 3" xfId="60531"/>
    <cellStyle name="Vírgula 3 2 2 3" xfId="9266"/>
    <cellStyle name="Vírgula 3 2 2 3 2" xfId="10115"/>
    <cellStyle name="Vírgula 3 2 2 3 3" xfId="60532"/>
    <cellStyle name="Vírgula 3 2 2 4" xfId="9267"/>
    <cellStyle name="Vírgula 3 2 2 4 2" xfId="60533"/>
    <cellStyle name="Vírgula 3 2 2 5" xfId="9264"/>
    <cellStyle name="Vírgula 3 2 2 6" xfId="9762"/>
    <cellStyle name="Vírgula 3 2 2 7" xfId="60530"/>
    <cellStyle name="Vírgula 3 2 3" xfId="445"/>
    <cellStyle name="Vírgula 3 2 3 2" xfId="9269"/>
    <cellStyle name="Vírgula 3 2 3 3" xfId="9268"/>
    <cellStyle name="Vírgula 3 2 3 4" xfId="60534"/>
    <cellStyle name="Vírgula 3 2 4" xfId="9270"/>
    <cellStyle name="Vírgula 3 2 4 2" xfId="9271"/>
    <cellStyle name="Vírgula 3 2 4 3" xfId="9885"/>
    <cellStyle name="Vírgula 3 2 4 4" xfId="60535"/>
    <cellStyle name="Vírgula 3 2 5" xfId="9272"/>
    <cellStyle name="Vírgula 3 2 5 2" xfId="10024"/>
    <cellStyle name="Vírgula 3 2 5 3" xfId="60536"/>
    <cellStyle name="Vírgula 3 2 6" xfId="9273"/>
    <cellStyle name="Vírgula 3 2 6 2" xfId="12050"/>
    <cellStyle name="Vírgula 3 2 6 3" xfId="60537"/>
    <cellStyle name="Vírgula 3 2 7" xfId="9274"/>
    <cellStyle name="Vírgula 3 2 7 2" xfId="60538"/>
    <cellStyle name="Vírgula 3 2 8" xfId="9263"/>
    <cellStyle name="Vírgula 3 2 9" xfId="9658"/>
    <cellStyle name="Vírgula 3 20" xfId="60839"/>
    <cellStyle name="Vírgula 3 21" xfId="60940"/>
    <cellStyle name="Vírgula 3 22" xfId="61419"/>
    <cellStyle name="Vírgula 3 23" xfId="61625"/>
    <cellStyle name="Vírgula 3 3" xfId="446"/>
    <cellStyle name="Vírgula 3 3 10" xfId="9276"/>
    <cellStyle name="Vírgula 3 3 10 2" xfId="60540"/>
    <cellStyle name="Vírgula 3 3 11" xfId="9275"/>
    <cellStyle name="Vírgula 3 3 12" xfId="9673"/>
    <cellStyle name="Vírgula 3 3 12 2" xfId="44946"/>
    <cellStyle name="Vírgula 3 3 13" xfId="17280"/>
    <cellStyle name="Vírgula 3 3 14" xfId="25408"/>
    <cellStyle name="Vírgula 3 3 15" xfId="33537"/>
    <cellStyle name="Vírgula 3 3 16" xfId="60539"/>
    <cellStyle name="Vírgula 3 3 17" xfId="61243"/>
    <cellStyle name="Vírgula 3 3 18" xfId="61585"/>
    <cellStyle name="Vírgula 3 3 19" xfId="61792"/>
    <cellStyle name="Vírgula 3 3 2" xfId="447"/>
    <cellStyle name="Vírgula 3 3 2 2" xfId="9277"/>
    <cellStyle name="Vírgula 3 3 2 3" xfId="60541"/>
    <cellStyle name="Vírgula 3 3 3" xfId="9278"/>
    <cellStyle name="Vírgula 3 3 3 2" xfId="9279"/>
    <cellStyle name="Vírgula 3 3 3 3" xfId="9887"/>
    <cellStyle name="Vírgula 3 3 3 4" xfId="60542"/>
    <cellStyle name="Vírgula 3 3 4" xfId="9280"/>
    <cellStyle name="Vírgula 3 3 4 10" xfId="33852"/>
    <cellStyle name="Vírgula 3 3 4 11" xfId="60543"/>
    <cellStyle name="Vírgula 3 3 4 2" xfId="9281"/>
    <cellStyle name="Vírgula 3 3 4 2 10" xfId="60544"/>
    <cellStyle name="Vírgula 3 3 4 2 2" xfId="9282"/>
    <cellStyle name="Vírgula 3 3 4 2 2 2" xfId="13811"/>
    <cellStyle name="Vírgula 3 3 4 2 2 2 2" xfId="48936"/>
    <cellStyle name="Vírgula 3 3 4 2 2 3" xfId="21644"/>
    <cellStyle name="Vírgula 3 3 4 2 2 4" xfId="29772"/>
    <cellStyle name="Vírgula 3 3 4 2 2 5" xfId="37913"/>
    <cellStyle name="Vírgula 3 3 4 2 2 6" xfId="60545"/>
    <cellStyle name="Vírgula 3 3 4 2 3" xfId="9283"/>
    <cellStyle name="Vírgula 3 3 4 2 3 2" xfId="15299"/>
    <cellStyle name="Vírgula 3 3 4 2 3 2 2" xfId="50424"/>
    <cellStyle name="Vírgula 3 3 4 2 3 3" xfId="23264"/>
    <cellStyle name="Vírgula 3 3 4 2 3 4" xfId="31392"/>
    <cellStyle name="Vírgula 3 3 4 2 3 5" xfId="39533"/>
    <cellStyle name="Vírgula 3 3 4 2 3 6" xfId="60546"/>
    <cellStyle name="Vírgula 3 3 4 2 4" xfId="9284"/>
    <cellStyle name="Vírgula 3 3 4 2 4 2" xfId="16791"/>
    <cellStyle name="Vírgula 3 3 4 2 4 2 2" xfId="51916"/>
    <cellStyle name="Vírgula 3 3 4 2 4 3" xfId="24888"/>
    <cellStyle name="Vírgula 3 3 4 2 4 4" xfId="33016"/>
    <cellStyle name="Vírgula 3 3 4 2 4 5" xfId="41157"/>
    <cellStyle name="Vírgula 3 3 4 2 4 6" xfId="60547"/>
    <cellStyle name="Vírgula 3 3 4 2 5" xfId="9285"/>
    <cellStyle name="Vírgula 3 3 4 2 5 2" xfId="12337"/>
    <cellStyle name="Vírgula 3 3 4 2 5 2 2" xfId="47462"/>
    <cellStyle name="Vírgula 3 3 4 2 5 3" xfId="20028"/>
    <cellStyle name="Vírgula 3 3 4 2 5 4" xfId="28156"/>
    <cellStyle name="Vírgula 3 3 4 2 5 5" xfId="36297"/>
    <cellStyle name="Vírgula 3 3 4 2 5 6" xfId="60548"/>
    <cellStyle name="Vírgula 3 3 4 2 6" xfId="10807"/>
    <cellStyle name="Vírgula 3 3 4 2 6 2" xfId="45960"/>
    <cellStyle name="Vírgula 3 3 4 2 7" xfId="18392"/>
    <cellStyle name="Vírgula 3 3 4 2 8" xfId="26520"/>
    <cellStyle name="Vírgula 3 3 4 2 9" xfId="34661"/>
    <cellStyle name="Vírgula 3 3 4 3" xfId="9286"/>
    <cellStyle name="Vírgula 3 3 4 3 2" xfId="13078"/>
    <cellStyle name="Vírgula 3 3 4 3 2 2" xfId="48203"/>
    <cellStyle name="Vírgula 3 3 4 3 3" xfId="20835"/>
    <cellStyle name="Vírgula 3 3 4 3 4" xfId="28963"/>
    <cellStyle name="Vírgula 3 3 4 3 5" xfId="37104"/>
    <cellStyle name="Vírgula 3 3 4 3 6" xfId="60549"/>
    <cellStyle name="Vírgula 3 3 4 4" xfId="9287"/>
    <cellStyle name="Vírgula 3 3 4 4 2" xfId="14556"/>
    <cellStyle name="Vírgula 3 3 4 4 2 2" xfId="49681"/>
    <cellStyle name="Vírgula 3 3 4 4 3" xfId="22455"/>
    <cellStyle name="Vírgula 3 3 4 4 4" xfId="30583"/>
    <cellStyle name="Vírgula 3 3 4 4 5" xfId="38724"/>
    <cellStyle name="Vírgula 3 3 4 4 6" xfId="60550"/>
    <cellStyle name="Vírgula 3 3 4 5" xfId="9288"/>
    <cellStyle name="Vírgula 3 3 4 5 2" xfId="16048"/>
    <cellStyle name="Vírgula 3 3 4 5 2 2" xfId="51173"/>
    <cellStyle name="Vírgula 3 3 4 5 3" xfId="24079"/>
    <cellStyle name="Vírgula 3 3 4 5 4" xfId="32207"/>
    <cellStyle name="Vírgula 3 3 4 5 5" xfId="40348"/>
    <cellStyle name="Vírgula 3 3 4 5 6" xfId="60551"/>
    <cellStyle name="Vírgula 3 3 4 6" xfId="9289"/>
    <cellStyle name="Vírgula 3 3 4 6 2" xfId="11580"/>
    <cellStyle name="Vírgula 3 3 4 6 2 2" xfId="46717"/>
    <cellStyle name="Vírgula 3 3 4 6 3" xfId="19219"/>
    <cellStyle name="Vírgula 3 3 4 6 4" xfId="27347"/>
    <cellStyle name="Vírgula 3 3 4 6 5" xfId="35488"/>
    <cellStyle name="Vírgula 3 3 4 6 6" xfId="60552"/>
    <cellStyle name="Vírgula 3 3 4 7" xfId="10039"/>
    <cellStyle name="Vírgula 3 3 4 7 2" xfId="45225"/>
    <cellStyle name="Vírgula 3 3 4 8" xfId="17583"/>
    <cellStyle name="Vírgula 3 3 4 9" xfId="25711"/>
    <cellStyle name="Vírgula 3 3 5" xfId="9290"/>
    <cellStyle name="Vírgula 3 3 5 10" xfId="60553"/>
    <cellStyle name="Vírgula 3 3 5 2" xfId="9291"/>
    <cellStyle name="Vírgula 3 3 5 2 2" xfId="13537"/>
    <cellStyle name="Vírgula 3 3 5 2 2 2" xfId="48662"/>
    <cellStyle name="Vírgula 3 3 5 2 3" xfId="21341"/>
    <cellStyle name="Vírgula 3 3 5 2 4" xfId="29469"/>
    <cellStyle name="Vírgula 3 3 5 2 5" xfId="37610"/>
    <cellStyle name="Vírgula 3 3 5 2 6" xfId="60554"/>
    <cellStyle name="Vírgula 3 3 5 3" xfId="9292"/>
    <cellStyle name="Vírgula 3 3 5 3 2" xfId="15020"/>
    <cellStyle name="Vírgula 3 3 5 3 2 2" xfId="50145"/>
    <cellStyle name="Vírgula 3 3 5 3 3" xfId="22961"/>
    <cellStyle name="Vírgula 3 3 5 3 4" xfId="31089"/>
    <cellStyle name="Vírgula 3 3 5 3 5" xfId="39230"/>
    <cellStyle name="Vírgula 3 3 5 3 6" xfId="60555"/>
    <cellStyle name="Vírgula 3 3 5 4" xfId="9293"/>
    <cellStyle name="Vírgula 3 3 5 4 2" xfId="16512"/>
    <cellStyle name="Vírgula 3 3 5 4 2 2" xfId="51637"/>
    <cellStyle name="Vírgula 3 3 5 4 3" xfId="24585"/>
    <cellStyle name="Vírgula 3 3 5 4 4" xfId="32713"/>
    <cellStyle name="Vírgula 3 3 5 4 5" xfId="40854"/>
    <cellStyle name="Vírgula 3 3 5 4 6" xfId="60556"/>
    <cellStyle name="Vírgula 3 3 5 5" xfId="9294"/>
    <cellStyle name="Vírgula 3 3 5 5 2" xfId="12065"/>
    <cellStyle name="Vírgula 3 3 5 5 2 2" xfId="47191"/>
    <cellStyle name="Vírgula 3 3 5 5 3" xfId="19735"/>
    <cellStyle name="Vírgula 3 3 5 5 4" xfId="27863"/>
    <cellStyle name="Vírgula 3 3 5 5 5" xfId="36004"/>
    <cellStyle name="Vírgula 3 3 5 5 6" xfId="60557"/>
    <cellStyle name="Vírgula 3 3 5 6" xfId="10528"/>
    <cellStyle name="Vírgula 3 3 5 6 2" xfId="45681"/>
    <cellStyle name="Vírgula 3 3 5 7" xfId="18089"/>
    <cellStyle name="Vírgula 3 3 5 8" xfId="26217"/>
    <cellStyle name="Vírgula 3 3 5 9" xfId="34358"/>
    <cellStyle name="Vírgula 3 3 6" xfId="9295"/>
    <cellStyle name="Vírgula 3 3 6 2" xfId="12799"/>
    <cellStyle name="Vírgula 3 3 6 2 2" xfId="47924"/>
    <cellStyle name="Vírgula 3 3 6 3" xfId="20532"/>
    <cellStyle name="Vírgula 3 3 6 4" xfId="28660"/>
    <cellStyle name="Vírgula 3 3 6 5" xfId="36801"/>
    <cellStyle name="Vírgula 3 3 6 6" xfId="60558"/>
    <cellStyle name="Vírgula 3 3 7" xfId="9296"/>
    <cellStyle name="Vírgula 3 3 7 2" xfId="14277"/>
    <cellStyle name="Vírgula 3 3 7 2 2" xfId="49402"/>
    <cellStyle name="Vírgula 3 3 7 3" xfId="22152"/>
    <cellStyle name="Vírgula 3 3 7 4" xfId="30280"/>
    <cellStyle name="Vírgula 3 3 7 5" xfId="38421"/>
    <cellStyle name="Vírgula 3 3 7 6" xfId="60559"/>
    <cellStyle name="Vírgula 3 3 8" xfId="9297"/>
    <cellStyle name="Vírgula 3 3 8 2" xfId="15769"/>
    <cellStyle name="Vírgula 3 3 8 2 2" xfId="50894"/>
    <cellStyle name="Vírgula 3 3 8 3" xfId="23776"/>
    <cellStyle name="Vírgula 3 3 8 4" xfId="31904"/>
    <cellStyle name="Vírgula 3 3 8 5" xfId="40045"/>
    <cellStyle name="Vírgula 3 3 8 6" xfId="60560"/>
    <cellStyle name="Vírgula 3 3 9" xfId="9298"/>
    <cellStyle name="Vírgula 3 3 9 2" xfId="11299"/>
    <cellStyle name="Vírgula 3 3 9 2 2" xfId="46438"/>
    <cellStyle name="Vírgula 3 3 9 3" xfId="18916"/>
    <cellStyle name="Vírgula 3 3 9 4" xfId="27044"/>
    <cellStyle name="Vírgula 3 3 9 5" xfId="35185"/>
    <cellStyle name="Vírgula 3 3 9 6" xfId="60561"/>
    <cellStyle name="Vírgula 3 4" xfId="448"/>
    <cellStyle name="Vírgula 3 4 10" xfId="9300"/>
    <cellStyle name="Vírgula 3 4 10 2" xfId="60563"/>
    <cellStyle name="Vírgula 3 4 11" xfId="9299"/>
    <cellStyle name="Vírgula 3 4 12" xfId="9706"/>
    <cellStyle name="Vírgula 3 4 12 2" xfId="44976"/>
    <cellStyle name="Vírgula 3 4 13" xfId="17315"/>
    <cellStyle name="Vírgula 3 4 14" xfId="25443"/>
    <cellStyle name="Vírgula 3 4 15" xfId="33574"/>
    <cellStyle name="Vírgula 3 4 16" xfId="60562"/>
    <cellStyle name="Vírgula 3 4 2" xfId="9301"/>
    <cellStyle name="Vírgula 3 4 2 2" xfId="9302"/>
    <cellStyle name="Vírgula 3 4 2 2 2" xfId="10116"/>
    <cellStyle name="Vírgula 3 4 2 2 3" xfId="60565"/>
    <cellStyle name="Vírgula 3 4 2 3" xfId="9763"/>
    <cellStyle name="Vírgula 3 4 2 4" xfId="60564"/>
    <cellStyle name="Vírgula 3 4 3" xfId="9303"/>
    <cellStyle name="Vírgula 3 4 3 2" xfId="9888"/>
    <cellStyle name="Vírgula 3 4 3 3" xfId="60566"/>
    <cellStyle name="Vírgula 3 4 4" xfId="9304"/>
    <cellStyle name="Vírgula 3 4 4 10" xfId="33887"/>
    <cellStyle name="Vírgula 3 4 4 11" xfId="60567"/>
    <cellStyle name="Vírgula 3 4 4 2" xfId="9305"/>
    <cellStyle name="Vírgula 3 4 4 2 10" xfId="60568"/>
    <cellStyle name="Vírgula 3 4 4 2 2" xfId="9306"/>
    <cellStyle name="Vírgula 3 4 4 2 2 2" xfId="13841"/>
    <cellStyle name="Vírgula 3 4 4 2 2 2 2" xfId="48966"/>
    <cellStyle name="Vírgula 3 4 4 2 2 3" xfId="21679"/>
    <cellStyle name="Vírgula 3 4 4 2 2 4" xfId="29807"/>
    <cellStyle name="Vírgula 3 4 4 2 2 5" xfId="37948"/>
    <cellStyle name="Vírgula 3 4 4 2 2 6" xfId="60569"/>
    <cellStyle name="Vírgula 3 4 4 2 3" xfId="9307"/>
    <cellStyle name="Vírgula 3 4 4 2 3 2" xfId="15329"/>
    <cellStyle name="Vírgula 3 4 4 2 3 2 2" xfId="50454"/>
    <cellStyle name="Vírgula 3 4 4 2 3 3" xfId="23299"/>
    <cellStyle name="Vírgula 3 4 4 2 3 4" xfId="31427"/>
    <cellStyle name="Vírgula 3 4 4 2 3 5" xfId="39568"/>
    <cellStyle name="Vírgula 3 4 4 2 3 6" xfId="60570"/>
    <cellStyle name="Vírgula 3 4 4 2 4" xfId="9308"/>
    <cellStyle name="Vírgula 3 4 4 2 4 2" xfId="16821"/>
    <cellStyle name="Vírgula 3 4 4 2 4 2 2" xfId="51946"/>
    <cellStyle name="Vírgula 3 4 4 2 4 3" xfId="24923"/>
    <cellStyle name="Vírgula 3 4 4 2 4 4" xfId="33051"/>
    <cellStyle name="Vírgula 3 4 4 2 4 5" xfId="41192"/>
    <cellStyle name="Vírgula 3 4 4 2 4 6" xfId="60571"/>
    <cellStyle name="Vírgula 3 4 4 2 5" xfId="9309"/>
    <cellStyle name="Vírgula 3 4 4 2 5 2" xfId="12367"/>
    <cellStyle name="Vírgula 3 4 4 2 5 2 2" xfId="47492"/>
    <cellStyle name="Vírgula 3 4 4 2 5 3" xfId="20063"/>
    <cellStyle name="Vírgula 3 4 4 2 5 4" xfId="28191"/>
    <cellStyle name="Vírgula 3 4 4 2 5 5" xfId="36332"/>
    <cellStyle name="Vírgula 3 4 4 2 5 6" xfId="60572"/>
    <cellStyle name="Vírgula 3 4 4 2 6" xfId="10837"/>
    <cellStyle name="Vírgula 3 4 4 2 6 2" xfId="45990"/>
    <cellStyle name="Vírgula 3 4 4 2 7" xfId="18427"/>
    <cellStyle name="Vírgula 3 4 4 2 8" xfId="26555"/>
    <cellStyle name="Vírgula 3 4 4 2 9" xfId="34696"/>
    <cellStyle name="Vírgula 3 4 4 3" xfId="9310"/>
    <cellStyle name="Vírgula 3 4 4 3 2" xfId="13108"/>
    <cellStyle name="Vírgula 3 4 4 3 2 2" xfId="48233"/>
    <cellStyle name="Vírgula 3 4 4 3 3" xfId="20870"/>
    <cellStyle name="Vírgula 3 4 4 3 4" xfId="28998"/>
    <cellStyle name="Vírgula 3 4 4 3 5" xfId="37139"/>
    <cellStyle name="Vírgula 3 4 4 3 6" xfId="60573"/>
    <cellStyle name="Vírgula 3 4 4 4" xfId="9311"/>
    <cellStyle name="Vírgula 3 4 4 4 2" xfId="14586"/>
    <cellStyle name="Vírgula 3 4 4 4 2 2" xfId="49711"/>
    <cellStyle name="Vírgula 3 4 4 4 3" xfId="22490"/>
    <cellStyle name="Vírgula 3 4 4 4 4" xfId="30618"/>
    <cellStyle name="Vírgula 3 4 4 4 5" xfId="38759"/>
    <cellStyle name="Vírgula 3 4 4 4 6" xfId="60574"/>
    <cellStyle name="Vírgula 3 4 4 5" xfId="9312"/>
    <cellStyle name="Vírgula 3 4 4 5 2" xfId="16078"/>
    <cellStyle name="Vírgula 3 4 4 5 2 2" xfId="51203"/>
    <cellStyle name="Vírgula 3 4 4 5 3" xfId="24114"/>
    <cellStyle name="Vírgula 3 4 4 5 4" xfId="32242"/>
    <cellStyle name="Vírgula 3 4 4 5 5" xfId="40383"/>
    <cellStyle name="Vírgula 3 4 4 5 6" xfId="60575"/>
    <cellStyle name="Vírgula 3 4 4 6" xfId="9313"/>
    <cellStyle name="Vírgula 3 4 4 6 2" xfId="11610"/>
    <cellStyle name="Vírgula 3 4 4 6 2 2" xfId="46747"/>
    <cellStyle name="Vírgula 3 4 4 6 3" xfId="19254"/>
    <cellStyle name="Vírgula 3 4 4 6 4" xfId="27382"/>
    <cellStyle name="Vírgula 3 4 4 6 5" xfId="35523"/>
    <cellStyle name="Vírgula 3 4 4 6 6" xfId="60576"/>
    <cellStyle name="Vírgula 3 4 4 7" xfId="10071"/>
    <cellStyle name="Vírgula 3 4 4 7 2" xfId="45255"/>
    <cellStyle name="Vírgula 3 4 4 8" xfId="17618"/>
    <cellStyle name="Vírgula 3 4 4 9" xfId="25746"/>
    <cellStyle name="Vírgula 3 4 5" xfId="9314"/>
    <cellStyle name="Vírgula 3 4 5 10" xfId="60577"/>
    <cellStyle name="Vírgula 3 4 5 2" xfId="9315"/>
    <cellStyle name="Vírgula 3 4 5 2 2" xfId="13562"/>
    <cellStyle name="Vírgula 3 4 5 2 2 2" xfId="48687"/>
    <cellStyle name="Vírgula 3 4 5 2 3" xfId="21376"/>
    <cellStyle name="Vírgula 3 4 5 2 4" xfId="29504"/>
    <cellStyle name="Vírgula 3 4 5 2 5" xfId="37645"/>
    <cellStyle name="Vírgula 3 4 5 2 6" xfId="60578"/>
    <cellStyle name="Vírgula 3 4 5 3" xfId="9316"/>
    <cellStyle name="Vírgula 3 4 5 3 2" xfId="15050"/>
    <cellStyle name="Vírgula 3 4 5 3 2 2" xfId="50175"/>
    <cellStyle name="Vírgula 3 4 5 3 3" xfId="22996"/>
    <cellStyle name="Vírgula 3 4 5 3 4" xfId="31124"/>
    <cellStyle name="Vírgula 3 4 5 3 5" xfId="39265"/>
    <cellStyle name="Vírgula 3 4 5 3 6" xfId="60579"/>
    <cellStyle name="Vírgula 3 4 5 4" xfId="9317"/>
    <cellStyle name="Vírgula 3 4 5 4 2" xfId="16542"/>
    <cellStyle name="Vírgula 3 4 5 4 2 2" xfId="51667"/>
    <cellStyle name="Vírgula 3 4 5 4 3" xfId="24620"/>
    <cellStyle name="Vírgula 3 4 5 4 4" xfId="32748"/>
    <cellStyle name="Vírgula 3 4 5 4 5" xfId="40889"/>
    <cellStyle name="Vírgula 3 4 5 4 6" xfId="60580"/>
    <cellStyle name="Vírgula 3 4 5 5" xfId="9318"/>
    <cellStyle name="Vírgula 3 4 5 5 2" xfId="12091"/>
    <cellStyle name="Vírgula 3 4 5 5 2 2" xfId="47216"/>
    <cellStyle name="Vírgula 3 4 5 5 3" xfId="19763"/>
    <cellStyle name="Vírgula 3 4 5 5 4" xfId="27891"/>
    <cellStyle name="Vírgula 3 4 5 5 5" xfId="36032"/>
    <cellStyle name="Vírgula 3 4 5 5 6" xfId="60581"/>
    <cellStyle name="Vírgula 3 4 5 6" xfId="10558"/>
    <cellStyle name="Vírgula 3 4 5 6 2" xfId="45711"/>
    <cellStyle name="Vírgula 3 4 5 7" xfId="18124"/>
    <cellStyle name="Vírgula 3 4 5 8" xfId="26252"/>
    <cellStyle name="Vírgula 3 4 5 9" xfId="34393"/>
    <cellStyle name="Vírgula 3 4 6" xfId="9319"/>
    <cellStyle name="Vírgula 3 4 6 2" xfId="12829"/>
    <cellStyle name="Vírgula 3 4 6 2 2" xfId="47954"/>
    <cellStyle name="Vírgula 3 4 6 3" xfId="20567"/>
    <cellStyle name="Vírgula 3 4 6 4" xfId="28695"/>
    <cellStyle name="Vírgula 3 4 6 5" xfId="36836"/>
    <cellStyle name="Vírgula 3 4 6 6" xfId="60582"/>
    <cellStyle name="Vírgula 3 4 7" xfId="9320"/>
    <cellStyle name="Vírgula 3 4 7 2" xfId="14307"/>
    <cellStyle name="Vírgula 3 4 7 2 2" xfId="49432"/>
    <cellStyle name="Vírgula 3 4 7 3" xfId="22187"/>
    <cellStyle name="Vírgula 3 4 7 4" xfId="30315"/>
    <cellStyle name="Vírgula 3 4 7 5" xfId="38456"/>
    <cellStyle name="Vírgula 3 4 7 6" xfId="60583"/>
    <cellStyle name="Vírgula 3 4 8" xfId="9321"/>
    <cellStyle name="Vírgula 3 4 8 2" xfId="15799"/>
    <cellStyle name="Vírgula 3 4 8 2 2" xfId="50924"/>
    <cellStyle name="Vírgula 3 4 8 3" xfId="23811"/>
    <cellStyle name="Vírgula 3 4 8 4" xfId="31939"/>
    <cellStyle name="Vírgula 3 4 8 5" xfId="40080"/>
    <cellStyle name="Vírgula 3 4 8 6" xfId="60584"/>
    <cellStyle name="Vírgula 3 4 9" xfId="9322"/>
    <cellStyle name="Vírgula 3 4 9 2" xfId="11330"/>
    <cellStyle name="Vírgula 3 4 9 2 2" xfId="46468"/>
    <cellStyle name="Vírgula 3 4 9 3" xfId="18951"/>
    <cellStyle name="Vírgula 3 4 9 4" xfId="27079"/>
    <cellStyle name="Vírgula 3 4 9 5" xfId="35220"/>
    <cellStyle name="Vírgula 3 4 9 6" xfId="60585"/>
    <cellStyle name="Vírgula 3 5" xfId="449"/>
    <cellStyle name="Vírgula 3 5 2" xfId="9324"/>
    <cellStyle name="Vírgula 3 5 3" xfId="9325"/>
    <cellStyle name="Vírgula 3 5 4" xfId="9323"/>
    <cellStyle name="Vírgula 3 5 5" xfId="60586"/>
    <cellStyle name="Vírgula 3 6" xfId="450"/>
    <cellStyle name="Vírgula 3 6 10" xfId="9326"/>
    <cellStyle name="Vírgula 3 6 11" xfId="9784"/>
    <cellStyle name="Vírgula 3 6 11 2" xfId="45017"/>
    <cellStyle name="Vírgula 3 6 12" xfId="17361"/>
    <cellStyle name="Vírgula 3 6 13" xfId="25489"/>
    <cellStyle name="Vírgula 3 6 14" xfId="33629"/>
    <cellStyle name="Vírgula 3 6 15" xfId="60587"/>
    <cellStyle name="Vírgula 3 6 2" xfId="451"/>
    <cellStyle name="Vírgula 3 6 2 10" xfId="25800"/>
    <cellStyle name="Vírgula 3 6 2 11" xfId="33941"/>
    <cellStyle name="Vírgula 3 6 2 12" xfId="9327"/>
    <cellStyle name="Vírgula 3 6 2 13" xfId="60588"/>
    <cellStyle name="Vírgula 3 6 2 2" xfId="9328"/>
    <cellStyle name="Vírgula 3 6 2 2 10" xfId="60589"/>
    <cellStyle name="Vírgula 3 6 2 2 2" xfId="9329"/>
    <cellStyle name="Vírgula 3 6 2 2 2 2" xfId="13890"/>
    <cellStyle name="Vírgula 3 6 2 2 2 2 2" xfId="49015"/>
    <cellStyle name="Vírgula 3 6 2 2 2 3" xfId="21733"/>
    <cellStyle name="Vírgula 3 6 2 2 2 4" xfId="29861"/>
    <cellStyle name="Vírgula 3 6 2 2 2 5" xfId="38002"/>
    <cellStyle name="Vírgula 3 6 2 2 2 6" xfId="60590"/>
    <cellStyle name="Vírgula 3 6 2 2 3" xfId="9330"/>
    <cellStyle name="Vírgula 3 6 2 2 3 2" xfId="15378"/>
    <cellStyle name="Vírgula 3 6 2 2 3 2 2" xfId="50503"/>
    <cellStyle name="Vírgula 3 6 2 2 3 3" xfId="23353"/>
    <cellStyle name="Vírgula 3 6 2 2 3 4" xfId="31481"/>
    <cellStyle name="Vírgula 3 6 2 2 3 5" xfId="39622"/>
    <cellStyle name="Vírgula 3 6 2 2 3 6" xfId="60591"/>
    <cellStyle name="Vírgula 3 6 2 2 4" xfId="9331"/>
    <cellStyle name="Vírgula 3 6 2 2 4 2" xfId="16870"/>
    <cellStyle name="Vírgula 3 6 2 2 4 2 2" xfId="51995"/>
    <cellStyle name="Vírgula 3 6 2 2 4 3" xfId="24977"/>
    <cellStyle name="Vírgula 3 6 2 2 4 4" xfId="33105"/>
    <cellStyle name="Vírgula 3 6 2 2 4 5" xfId="41246"/>
    <cellStyle name="Vírgula 3 6 2 2 4 6" xfId="60592"/>
    <cellStyle name="Vírgula 3 6 2 2 5" xfId="9332"/>
    <cellStyle name="Vírgula 3 6 2 2 5 2" xfId="12416"/>
    <cellStyle name="Vírgula 3 6 2 2 5 2 2" xfId="47541"/>
    <cellStyle name="Vírgula 3 6 2 2 5 3" xfId="20117"/>
    <cellStyle name="Vírgula 3 6 2 2 5 4" xfId="28245"/>
    <cellStyle name="Vírgula 3 6 2 2 5 5" xfId="36386"/>
    <cellStyle name="Vírgula 3 6 2 2 5 6" xfId="60593"/>
    <cellStyle name="Vírgula 3 6 2 2 6" xfId="10886"/>
    <cellStyle name="Vírgula 3 6 2 2 6 2" xfId="46039"/>
    <cellStyle name="Vírgula 3 6 2 2 7" xfId="18481"/>
    <cellStyle name="Vírgula 3 6 2 2 8" xfId="26609"/>
    <cellStyle name="Vírgula 3 6 2 2 9" xfId="34750"/>
    <cellStyle name="Vírgula 3 6 2 3" xfId="9333"/>
    <cellStyle name="Vírgula 3 6 2 3 2" xfId="13157"/>
    <cellStyle name="Vírgula 3 6 2 3 2 2" xfId="48282"/>
    <cellStyle name="Vírgula 3 6 2 3 3" xfId="20924"/>
    <cellStyle name="Vírgula 3 6 2 3 4" xfId="29052"/>
    <cellStyle name="Vírgula 3 6 2 3 5" xfId="37193"/>
    <cellStyle name="Vírgula 3 6 2 3 6" xfId="60594"/>
    <cellStyle name="Vírgula 3 6 2 4" xfId="9334"/>
    <cellStyle name="Vírgula 3 6 2 4 2" xfId="14635"/>
    <cellStyle name="Vírgula 3 6 2 4 2 2" xfId="49760"/>
    <cellStyle name="Vírgula 3 6 2 4 3" xfId="22544"/>
    <cellStyle name="Vírgula 3 6 2 4 4" xfId="30672"/>
    <cellStyle name="Vírgula 3 6 2 4 5" xfId="38813"/>
    <cellStyle name="Vírgula 3 6 2 4 6" xfId="60595"/>
    <cellStyle name="Vírgula 3 6 2 5" xfId="9335"/>
    <cellStyle name="Vírgula 3 6 2 5 2" xfId="16127"/>
    <cellStyle name="Vírgula 3 6 2 5 2 2" xfId="51252"/>
    <cellStyle name="Vírgula 3 6 2 5 3" xfId="24168"/>
    <cellStyle name="Vírgula 3 6 2 5 4" xfId="32296"/>
    <cellStyle name="Vírgula 3 6 2 5 5" xfId="40437"/>
    <cellStyle name="Vírgula 3 6 2 5 6" xfId="60596"/>
    <cellStyle name="Vírgula 3 6 2 6" xfId="9336"/>
    <cellStyle name="Vírgula 3 6 2 6 2" xfId="11659"/>
    <cellStyle name="Vírgula 3 6 2 6 2 2" xfId="46796"/>
    <cellStyle name="Vírgula 3 6 2 6 3" xfId="19308"/>
    <cellStyle name="Vírgula 3 6 2 6 4" xfId="27436"/>
    <cellStyle name="Vírgula 3 6 2 6 5" xfId="35577"/>
    <cellStyle name="Vírgula 3 6 2 6 6" xfId="60597"/>
    <cellStyle name="Vírgula 3 6 2 7" xfId="9337"/>
    <cellStyle name="Vírgula 3 6 2 7 2" xfId="60598"/>
    <cellStyle name="Vírgula 3 6 2 8" xfId="10134"/>
    <cellStyle name="Vírgula 3 6 2 8 2" xfId="45304"/>
    <cellStyle name="Vírgula 3 6 2 9" xfId="17672"/>
    <cellStyle name="Vírgula 3 6 3" xfId="9338"/>
    <cellStyle name="Vírgula 3 6 3 10" xfId="34141"/>
    <cellStyle name="Vírgula 3 6 3 11" xfId="60599"/>
    <cellStyle name="Vírgula 3 6 3 2" xfId="9339"/>
    <cellStyle name="Vírgula 3 6 3 2 10" xfId="60600"/>
    <cellStyle name="Vírgula 3 6 3 2 2" xfId="9340"/>
    <cellStyle name="Vírgula 3 6 3 2 2 2" xfId="14070"/>
    <cellStyle name="Vírgula 3 6 3 2 2 2 2" xfId="49195"/>
    <cellStyle name="Vírgula 3 6 3 2 2 3" xfId="21933"/>
    <cellStyle name="Vírgula 3 6 3 2 2 4" xfId="30061"/>
    <cellStyle name="Vírgula 3 6 3 2 2 5" xfId="38202"/>
    <cellStyle name="Vírgula 3 6 3 2 2 6" xfId="60601"/>
    <cellStyle name="Vírgula 3 6 3 2 3" xfId="9341"/>
    <cellStyle name="Vírgula 3 6 3 2 3 2" xfId="15558"/>
    <cellStyle name="Vírgula 3 6 3 2 3 2 2" xfId="50683"/>
    <cellStyle name="Vírgula 3 6 3 2 3 3" xfId="23553"/>
    <cellStyle name="Vírgula 3 6 3 2 3 4" xfId="31681"/>
    <cellStyle name="Vírgula 3 6 3 2 3 5" xfId="39822"/>
    <cellStyle name="Vírgula 3 6 3 2 3 6" xfId="60602"/>
    <cellStyle name="Vírgula 3 6 3 2 4" xfId="9342"/>
    <cellStyle name="Vírgula 3 6 3 2 4 2" xfId="17050"/>
    <cellStyle name="Vírgula 3 6 3 2 4 2 2" xfId="52175"/>
    <cellStyle name="Vírgula 3 6 3 2 4 3" xfId="25177"/>
    <cellStyle name="Vírgula 3 6 3 2 4 4" xfId="33305"/>
    <cellStyle name="Vírgula 3 6 3 2 4 5" xfId="41446"/>
    <cellStyle name="Vírgula 3 6 3 2 4 6" xfId="60603"/>
    <cellStyle name="Vírgula 3 6 3 2 5" xfId="9343"/>
    <cellStyle name="Vírgula 3 6 3 2 5 2" xfId="12596"/>
    <cellStyle name="Vírgula 3 6 3 2 5 2 2" xfId="47721"/>
    <cellStyle name="Vírgula 3 6 3 2 5 3" xfId="20317"/>
    <cellStyle name="Vírgula 3 6 3 2 5 4" xfId="28445"/>
    <cellStyle name="Vírgula 3 6 3 2 5 5" xfId="36586"/>
    <cellStyle name="Vírgula 3 6 3 2 5 6" xfId="60604"/>
    <cellStyle name="Vírgula 3 6 3 2 6" xfId="11066"/>
    <cellStyle name="Vírgula 3 6 3 2 6 2" xfId="46219"/>
    <cellStyle name="Vírgula 3 6 3 2 7" xfId="18681"/>
    <cellStyle name="Vírgula 3 6 3 2 8" xfId="26809"/>
    <cellStyle name="Vírgula 3 6 3 2 9" xfId="34950"/>
    <cellStyle name="Vírgula 3 6 3 3" xfId="9344"/>
    <cellStyle name="Vírgula 3 6 3 3 2" xfId="13332"/>
    <cellStyle name="Vírgula 3 6 3 3 2 2" xfId="48457"/>
    <cellStyle name="Vírgula 3 6 3 3 3" xfId="21124"/>
    <cellStyle name="Vírgula 3 6 3 3 4" xfId="29252"/>
    <cellStyle name="Vírgula 3 6 3 3 5" xfId="37393"/>
    <cellStyle name="Vírgula 3 6 3 3 6" xfId="60605"/>
    <cellStyle name="Vírgula 3 6 3 4" xfId="9345"/>
    <cellStyle name="Vírgula 3 6 3 4 2" xfId="14815"/>
    <cellStyle name="Vírgula 3 6 3 4 2 2" xfId="49940"/>
    <cellStyle name="Vírgula 3 6 3 4 3" xfId="22744"/>
    <cellStyle name="Vírgula 3 6 3 4 4" xfId="30872"/>
    <cellStyle name="Vírgula 3 6 3 4 5" xfId="39013"/>
    <cellStyle name="Vírgula 3 6 3 4 6" xfId="60606"/>
    <cellStyle name="Vírgula 3 6 3 5" xfId="9346"/>
    <cellStyle name="Vírgula 3 6 3 5 2" xfId="16307"/>
    <cellStyle name="Vírgula 3 6 3 5 2 2" xfId="51432"/>
    <cellStyle name="Vírgula 3 6 3 5 3" xfId="24368"/>
    <cellStyle name="Vírgula 3 6 3 5 4" xfId="32496"/>
    <cellStyle name="Vírgula 3 6 3 5 5" xfId="40637"/>
    <cellStyle name="Vírgula 3 6 3 5 6" xfId="60607"/>
    <cellStyle name="Vírgula 3 6 3 6" xfId="9347"/>
    <cellStyle name="Vírgula 3 6 3 6 2" xfId="11839"/>
    <cellStyle name="Vírgula 3 6 3 6 2 2" xfId="46976"/>
    <cellStyle name="Vírgula 3 6 3 6 3" xfId="19508"/>
    <cellStyle name="Vírgula 3 6 3 6 4" xfId="27636"/>
    <cellStyle name="Vírgula 3 6 3 6 5" xfId="35777"/>
    <cellStyle name="Vírgula 3 6 3 6 6" xfId="60608"/>
    <cellStyle name="Vírgula 3 6 3 7" xfId="10321"/>
    <cellStyle name="Vírgula 3 6 3 7 2" xfId="45482"/>
    <cellStyle name="Vírgula 3 6 3 8" xfId="17872"/>
    <cellStyle name="Vírgula 3 6 3 9" xfId="26000"/>
    <cellStyle name="Vírgula 3 6 4" xfId="9348"/>
    <cellStyle name="Vírgula 3 6 4 10" xfId="34208"/>
    <cellStyle name="Vírgula 3 6 4 11" xfId="60609"/>
    <cellStyle name="Vírgula 3 6 4 2" xfId="9349"/>
    <cellStyle name="Vírgula 3 6 4 2 10" xfId="60610"/>
    <cellStyle name="Vírgula 3 6 4 2 2" xfId="9350"/>
    <cellStyle name="Vírgula 3 6 4 2 2 2" xfId="14131"/>
    <cellStyle name="Vírgula 3 6 4 2 2 2 2" xfId="49256"/>
    <cellStyle name="Vírgula 3 6 4 2 2 3" xfId="22000"/>
    <cellStyle name="Vírgula 3 6 4 2 2 4" xfId="30128"/>
    <cellStyle name="Vírgula 3 6 4 2 2 5" xfId="38269"/>
    <cellStyle name="Vírgula 3 6 4 2 2 6" xfId="60611"/>
    <cellStyle name="Vírgula 3 6 4 2 3" xfId="9351"/>
    <cellStyle name="Vírgula 3 6 4 2 3 2" xfId="15619"/>
    <cellStyle name="Vírgula 3 6 4 2 3 2 2" xfId="50744"/>
    <cellStyle name="Vírgula 3 6 4 2 3 3" xfId="23620"/>
    <cellStyle name="Vírgula 3 6 4 2 3 4" xfId="31748"/>
    <cellStyle name="Vírgula 3 6 4 2 3 5" xfId="39889"/>
    <cellStyle name="Vírgula 3 6 4 2 3 6" xfId="60612"/>
    <cellStyle name="Vírgula 3 6 4 2 4" xfId="9352"/>
    <cellStyle name="Vírgula 3 6 4 2 4 2" xfId="17111"/>
    <cellStyle name="Vírgula 3 6 4 2 4 2 2" xfId="52236"/>
    <cellStyle name="Vírgula 3 6 4 2 4 3" xfId="25244"/>
    <cellStyle name="Vírgula 3 6 4 2 4 4" xfId="33372"/>
    <cellStyle name="Vírgula 3 6 4 2 4 5" xfId="41513"/>
    <cellStyle name="Vírgula 3 6 4 2 4 6" xfId="60613"/>
    <cellStyle name="Vírgula 3 6 4 2 5" xfId="9353"/>
    <cellStyle name="Vírgula 3 6 4 2 5 2" xfId="12657"/>
    <cellStyle name="Vírgula 3 6 4 2 5 2 2" xfId="47782"/>
    <cellStyle name="Vírgula 3 6 4 2 5 3" xfId="20384"/>
    <cellStyle name="Vírgula 3 6 4 2 5 4" xfId="28512"/>
    <cellStyle name="Vírgula 3 6 4 2 5 5" xfId="36653"/>
    <cellStyle name="Vírgula 3 6 4 2 5 6" xfId="60614"/>
    <cellStyle name="Vírgula 3 6 4 2 6" xfId="11134"/>
    <cellStyle name="Vírgula 3 6 4 2 6 2" xfId="46280"/>
    <cellStyle name="Vírgula 3 6 4 2 7" xfId="18748"/>
    <cellStyle name="Vírgula 3 6 4 2 8" xfId="26876"/>
    <cellStyle name="Vírgula 3 6 4 2 9" xfId="35017"/>
    <cellStyle name="Vírgula 3 6 4 3" xfId="9354"/>
    <cellStyle name="Vírgula 3 6 4 3 2" xfId="13393"/>
    <cellStyle name="Vírgula 3 6 4 3 2 2" xfId="48518"/>
    <cellStyle name="Vírgula 3 6 4 3 3" xfId="21191"/>
    <cellStyle name="Vírgula 3 6 4 3 4" xfId="29319"/>
    <cellStyle name="Vírgula 3 6 4 3 5" xfId="37460"/>
    <cellStyle name="Vírgula 3 6 4 3 6" xfId="60615"/>
    <cellStyle name="Vírgula 3 6 4 4" xfId="9355"/>
    <cellStyle name="Vírgula 3 6 4 4 2" xfId="14876"/>
    <cellStyle name="Vírgula 3 6 4 4 2 2" xfId="50001"/>
    <cellStyle name="Vírgula 3 6 4 4 3" xfId="22811"/>
    <cellStyle name="Vírgula 3 6 4 4 4" xfId="30939"/>
    <cellStyle name="Vírgula 3 6 4 4 5" xfId="39080"/>
    <cellStyle name="Vírgula 3 6 4 4 6" xfId="60616"/>
    <cellStyle name="Vírgula 3 6 4 5" xfId="9356"/>
    <cellStyle name="Vírgula 3 6 4 5 2" xfId="16368"/>
    <cellStyle name="Vírgula 3 6 4 5 2 2" xfId="51493"/>
    <cellStyle name="Vírgula 3 6 4 5 3" xfId="24435"/>
    <cellStyle name="Vírgula 3 6 4 5 4" xfId="32563"/>
    <cellStyle name="Vírgula 3 6 4 5 5" xfId="40704"/>
    <cellStyle name="Vírgula 3 6 4 5 6" xfId="60617"/>
    <cellStyle name="Vírgula 3 6 4 6" xfId="9357"/>
    <cellStyle name="Vírgula 3 6 4 6 2" xfId="11900"/>
    <cellStyle name="Vírgula 3 6 4 6 2 2" xfId="47037"/>
    <cellStyle name="Vírgula 3 6 4 6 3" xfId="19575"/>
    <cellStyle name="Vírgula 3 6 4 6 4" xfId="27703"/>
    <cellStyle name="Vírgula 3 6 4 6 5" xfId="35844"/>
    <cellStyle name="Vírgula 3 6 4 6 6" xfId="60618"/>
    <cellStyle name="Vírgula 3 6 4 7" xfId="10384"/>
    <cellStyle name="Vírgula 3 6 4 7 2" xfId="45540"/>
    <cellStyle name="Vírgula 3 6 4 8" xfId="17939"/>
    <cellStyle name="Vírgula 3 6 4 9" xfId="26067"/>
    <cellStyle name="Vírgula 3 6 5" xfId="9358"/>
    <cellStyle name="Vírgula 3 6 5 10" xfId="60619"/>
    <cellStyle name="Vírgula 3 6 5 2" xfId="9359"/>
    <cellStyle name="Vírgula 3 6 5 2 2" xfId="13603"/>
    <cellStyle name="Vírgula 3 6 5 2 2 2" xfId="48728"/>
    <cellStyle name="Vírgula 3 6 5 2 3" xfId="21422"/>
    <cellStyle name="Vírgula 3 6 5 2 4" xfId="29550"/>
    <cellStyle name="Vírgula 3 6 5 2 5" xfId="37691"/>
    <cellStyle name="Vírgula 3 6 5 2 6" xfId="60620"/>
    <cellStyle name="Vírgula 3 6 5 3" xfId="9360"/>
    <cellStyle name="Vírgula 3 6 5 3 2" xfId="15091"/>
    <cellStyle name="Vírgula 3 6 5 3 2 2" xfId="50216"/>
    <cellStyle name="Vírgula 3 6 5 3 3" xfId="23042"/>
    <cellStyle name="Vírgula 3 6 5 3 4" xfId="31170"/>
    <cellStyle name="Vírgula 3 6 5 3 5" xfId="39311"/>
    <cellStyle name="Vírgula 3 6 5 3 6" xfId="60621"/>
    <cellStyle name="Vírgula 3 6 5 4" xfId="9361"/>
    <cellStyle name="Vírgula 3 6 5 4 2" xfId="16583"/>
    <cellStyle name="Vírgula 3 6 5 4 2 2" xfId="51708"/>
    <cellStyle name="Vírgula 3 6 5 4 3" xfId="24666"/>
    <cellStyle name="Vírgula 3 6 5 4 4" xfId="32794"/>
    <cellStyle name="Vírgula 3 6 5 4 5" xfId="40935"/>
    <cellStyle name="Vírgula 3 6 5 4 6" xfId="60622"/>
    <cellStyle name="Vírgula 3 6 5 5" xfId="9362"/>
    <cellStyle name="Vírgula 3 6 5 5 2" xfId="12129"/>
    <cellStyle name="Vírgula 3 6 5 5 2 2" xfId="47254"/>
    <cellStyle name="Vírgula 3 6 5 5 3" xfId="19806"/>
    <cellStyle name="Vírgula 3 6 5 5 4" xfId="27934"/>
    <cellStyle name="Vírgula 3 6 5 5 5" xfId="36075"/>
    <cellStyle name="Vírgula 3 6 5 5 6" xfId="60623"/>
    <cellStyle name="Vírgula 3 6 5 6" xfId="10599"/>
    <cellStyle name="Vírgula 3 6 5 6 2" xfId="45752"/>
    <cellStyle name="Vírgula 3 6 5 7" xfId="18170"/>
    <cellStyle name="Vírgula 3 6 5 8" xfId="26298"/>
    <cellStyle name="Vírgula 3 6 5 9" xfId="34439"/>
    <cellStyle name="Vírgula 3 6 6" xfId="9363"/>
    <cellStyle name="Vírgula 3 6 6 2" xfId="12870"/>
    <cellStyle name="Vírgula 3 6 6 2 2" xfId="47995"/>
    <cellStyle name="Vírgula 3 6 6 3" xfId="20613"/>
    <cellStyle name="Vírgula 3 6 6 4" xfId="28741"/>
    <cellStyle name="Vírgula 3 6 6 5" xfId="36882"/>
    <cellStyle name="Vírgula 3 6 6 6" xfId="60624"/>
    <cellStyle name="Vírgula 3 6 7" xfId="9364"/>
    <cellStyle name="Vírgula 3 6 7 2" xfId="14348"/>
    <cellStyle name="Vírgula 3 6 7 2 2" xfId="49473"/>
    <cellStyle name="Vírgula 3 6 7 3" xfId="22233"/>
    <cellStyle name="Vírgula 3 6 7 4" xfId="30361"/>
    <cellStyle name="Vírgula 3 6 7 5" xfId="38502"/>
    <cellStyle name="Vírgula 3 6 7 6" xfId="60625"/>
    <cellStyle name="Vírgula 3 6 8" xfId="9365"/>
    <cellStyle name="Vírgula 3 6 8 2" xfId="15840"/>
    <cellStyle name="Vírgula 3 6 8 2 2" xfId="50965"/>
    <cellStyle name="Vírgula 3 6 8 3" xfId="23857"/>
    <cellStyle name="Vírgula 3 6 8 4" xfId="31985"/>
    <cellStyle name="Vírgula 3 6 8 5" xfId="40126"/>
    <cellStyle name="Vírgula 3 6 8 6" xfId="60626"/>
    <cellStyle name="Vírgula 3 6 9" xfId="9366"/>
    <cellStyle name="Vírgula 3 6 9 2" xfId="11372"/>
    <cellStyle name="Vírgula 3 6 9 2 2" xfId="46509"/>
    <cellStyle name="Vírgula 3 6 9 3" xfId="18997"/>
    <cellStyle name="Vírgula 3 6 9 4" xfId="27125"/>
    <cellStyle name="Vírgula 3 6 9 5" xfId="35266"/>
    <cellStyle name="Vírgula 3 6 9 6" xfId="60627"/>
    <cellStyle name="Vírgula 3 7" xfId="9367"/>
    <cellStyle name="Vírgula 3 7 2" xfId="9368"/>
    <cellStyle name="Vírgula 3 7 2 2" xfId="10176"/>
    <cellStyle name="Vírgula 3 7 2 3" xfId="60629"/>
    <cellStyle name="Vírgula 3 7 3" xfId="9369"/>
    <cellStyle name="Vírgula 3 7 4" xfId="9884"/>
    <cellStyle name="Vírgula 3 7 5" xfId="60628"/>
    <cellStyle name="Vírgula 3 8" xfId="9370"/>
    <cellStyle name="Vírgula 3 8 10" xfId="33815"/>
    <cellStyle name="Vírgula 3 8 11" xfId="60630"/>
    <cellStyle name="Vírgula 3 8 2" xfId="9371"/>
    <cellStyle name="Vírgula 3 8 2 10" xfId="60631"/>
    <cellStyle name="Vírgula 3 8 2 2" xfId="9372"/>
    <cellStyle name="Vírgula 3 8 2 2 2" xfId="13778"/>
    <cellStyle name="Vírgula 3 8 2 2 2 2" xfId="48903"/>
    <cellStyle name="Vírgula 3 8 2 2 3" xfId="21607"/>
    <cellStyle name="Vírgula 3 8 2 2 4" xfId="29735"/>
    <cellStyle name="Vírgula 3 8 2 2 5" xfId="37876"/>
    <cellStyle name="Vírgula 3 8 2 2 6" xfId="60632"/>
    <cellStyle name="Vírgula 3 8 2 3" xfId="9373"/>
    <cellStyle name="Vírgula 3 8 2 3 2" xfId="15266"/>
    <cellStyle name="Vírgula 3 8 2 3 2 2" xfId="50391"/>
    <cellStyle name="Vírgula 3 8 2 3 3" xfId="23227"/>
    <cellStyle name="Vírgula 3 8 2 3 4" xfId="31355"/>
    <cellStyle name="Vírgula 3 8 2 3 5" xfId="39496"/>
    <cellStyle name="Vírgula 3 8 2 3 6" xfId="60633"/>
    <cellStyle name="Vírgula 3 8 2 4" xfId="9374"/>
    <cellStyle name="Vírgula 3 8 2 4 2" xfId="16758"/>
    <cellStyle name="Vírgula 3 8 2 4 2 2" xfId="51883"/>
    <cellStyle name="Vírgula 3 8 2 4 3" xfId="24851"/>
    <cellStyle name="Vírgula 3 8 2 4 4" xfId="32979"/>
    <cellStyle name="Vírgula 3 8 2 4 5" xfId="41120"/>
    <cellStyle name="Vírgula 3 8 2 4 6" xfId="60634"/>
    <cellStyle name="Vírgula 3 8 2 5" xfId="9375"/>
    <cellStyle name="Vírgula 3 8 2 5 2" xfId="12304"/>
    <cellStyle name="Vírgula 3 8 2 5 2 2" xfId="47429"/>
    <cellStyle name="Vírgula 3 8 2 5 3" xfId="19991"/>
    <cellStyle name="Vírgula 3 8 2 5 4" xfId="28119"/>
    <cellStyle name="Vírgula 3 8 2 5 5" xfId="36260"/>
    <cellStyle name="Vírgula 3 8 2 5 6" xfId="60635"/>
    <cellStyle name="Vírgula 3 8 2 6" xfId="10774"/>
    <cellStyle name="Vírgula 3 8 2 6 2" xfId="45927"/>
    <cellStyle name="Vírgula 3 8 2 7" xfId="18355"/>
    <cellStyle name="Vírgula 3 8 2 8" xfId="26483"/>
    <cellStyle name="Vírgula 3 8 2 9" xfId="34624"/>
    <cellStyle name="Vírgula 3 8 3" xfId="9376"/>
    <cellStyle name="Vírgula 3 8 3 2" xfId="13045"/>
    <cellStyle name="Vírgula 3 8 3 2 2" xfId="48170"/>
    <cellStyle name="Vírgula 3 8 3 3" xfId="20798"/>
    <cellStyle name="Vírgula 3 8 3 4" xfId="28926"/>
    <cellStyle name="Vírgula 3 8 3 5" xfId="37067"/>
    <cellStyle name="Vírgula 3 8 3 6" xfId="60636"/>
    <cellStyle name="Vírgula 3 8 4" xfId="9377"/>
    <cellStyle name="Vírgula 3 8 4 2" xfId="14523"/>
    <cellStyle name="Vírgula 3 8 4 2 2" xfId="49648"/>
    <cellStyle name="Vírgula 3 8 4 3" xfId="22418"/>
    <cellStyle name="Vírgula 3 8 4 4" xfId="30546"/>
    <cellStyle name="Vírgula 3 8 4 5" xfId="38687"/>
    <cellStyle name="Vírgula 3 8 4 6" xfId="60637"/>
    <cellStyle name="Vírgula 3 8 5" xfId="9378"/>
    <cellStyle name="Vírgula 3 8 5 2" xfId="16015"/>
    <cellStyle name="Vírgula 3 8 5 2 2" xfId="51140"/>
    <cellStyle name="Vírgula 3 8 5 3" xfId="24042"/>
    <cellStyle name="Vírgula 3 8 5 4" xfId="32170"/>
    <cellStyle name="Vírgula 3 8 5 5" xfId="40311"/>
    <cellStyle name="Vírgula 3 8 5 6" xfId="60638"/>
    <cellStyle name="Vírgula 3 8 6" xfId="9379"/>
    <cellStyle name="Vírgula 3 8 6 2" xfId="11547"/>
    <cellStyle name="Vírgula 3 8 6 2 2" xfId="46684"/>
    <cellStyle name="Vírgula 3 8 6 3" xfId="19182"/>
    <cellStyle name="Vírgula 3 8 6 4" xfId="27310"/>
    <cellStyle name="Vírgula 3 8 6 5" xfId="35451"/>
    <cellStyle name="Vírgula 3 8 6 6" xfId="60639"/>
    <cellStyle name="Vírgula 3 8 7" xfId="10005"/>
    <cellStyle name="Vírgula 3 8 7 2" xfId="45192"/>
    <cellStyle name="Vírgula 3 8 8" xfId="17546"/>
    <cellStyle name="Vírgula 3 8 9" xfId="25674"/>
    <cellStyle name="Vírgula 3 9" xfId="9380"/>
    <cellStyle name="Vírgula 3 9 10" xfId="60640"/>
    <cellStyle name="Vírgula 3 9 2" xfId="9381"/>
    <cellStyle name="Vírgula 3 9 2 2" xfId="13508"/>
    <cellStyle name="Vírgula 3 9 2 2 2" xfId="48633"/>
    <cellStyle name="Vírgula 3 9 2 3" xfId="21308"/>
    <cellStyle name="Vírgula 3 9 2 4" xfId="29436"/>
    <cellStyle name="Vírgula 3 9 2 5" xfId="37577"/>
    <cellStyle name="Vírgula 3 9 2 6" xfId="60641"/>
    <cellStyle name="Vírgula 3 9 3" xfId="9382"/>
    <cellStyle name="Vírgula 3 9 3 2" xfId="14991"/>
    <cellStyle name="Vírgula 3 9 3 2 2" xfId="50116"/>
    <cellStyle name="Vírgula 3 9 3 3" xfId="22928"/>
    <cellStyle name="Vírgula 3 9 3 4" xfId="31056"/>
    <cellStyle name="Vírgula 3 9 3 5" xfId="39197"/>
    <cellStyle name="Vírgula 3 9 3 6" xfId="60642"/>
    <cellStyle name="Vírgula 3 9 4" xfId="9383"/>
    <cellStyle name="Vírgula 3 9 4 2" xfId="16483"/>
    <cellStyle name="Vírgula 3 9 4 2 2" xfId="51608"/>
    <cellStyle name="Vírgula 3 9 4 3" xfId="24552"/>
    <cellStyle name="Vírgula 3 9 4 4" xfId="32680"/>
    <cellStyle name="Vírgula 3 9 4 5" xfId="40821"/>
    <cellStyle name="Vírgula 3 9 4 6" xfId="60643"/>
    <cellStyle name="Vírgula 3 9 5" xfId="9384"/>
    <cellStyle name="Vírgula 3 9 5 2" xfId="12043"/>
    <cellStyle name="Vírgula 3 9 5 2 2" xfId="47174"/>
    <cellStyle name="Vírgula 3 9 5 3" xfId="19716"/>
    <cellStyle name="Vírgula 3 9 5 4" xfId="27844"/>
    <cellStyle name="Vírgula 3 9 5 5" xfId="35985"/>
    <cellStyle name="Vírgula 3 9 5 6" xfId="60644"/>
    <cellStyle name="Vírgula 3 9 6" xfId="10499"/>
    <cellStyle name="Vírgula 3 9 6 2" xfId="45652"/>
    <cellStyle name="Vírgula 3 9 7" xfId="18056"/>
    <cellStyle name="Vírgula 3 9 8" xfId="26184"/>
    <cellStyle name="Vírgula 3 9 9" xfId="34325"/>
    <cellStyle name="Vírgula 30" xfId="60840"/>
    <cellStyle name="Vírgula 31" xfId="60918"/>
    <cellStyle name="Vírgula 32" xfId="60870"/>
    <cellStyle name="Vírgula 33" xfId="60920"/>
    <cellStyle name="Vírgula 34" xfId="60937"/>
    <cellStyle name="Vírgula 35" xfId="61417"/>
    <cellStyle name="Vírgula 36" xfId="61622"/>
    <cellStyle name="Vírgula 4" xfId="452"/>
    <cellStyle name="Vírgula 4 10" xfId="9386"/>
    <cellStyle name="Vírgula 4 10 10" xfId="34142"/>
    <cellStyle name="Vírgula 4 10 11" xfId="60646"/>
    <cellStyle name="Vírgula 4 10 2" xfId="9387"/>
    <cellStyle name="Vírgula 4 10 2 10" xfId="60647"/>
    <cellStyle name="Vírgula 4 10 2 2" xfId="9388"/>
    <cellStyle name="Vírgula 4 10 2 2 2" xfId="14071"/>
    <cellStyle name="Vírgula 4 10 2 2 2 2" xfId="49196"/>
    <cellStyle name="Vírgula 4 10 2 2 3" xfId="21934"/>
    <cellStyle name="Vírgula 4 10 2 2 4" xfId="30062"/>
    <cellStyle name="Vírgula 4 10 2 2 5" xfId="38203"/>
    <cellStyle name="Vírgula 4 10 2 2 6" xfId="60648"/>
    <cellStyle name="Vírgula 4 10 2 3" xfId="9389"/>
    <cellStyle name="Vírgula 4 10 2 3 2" xfId="15559"/>
    <cellStyle name="Vírgula 4 10 2 3 2 2" xfId="50684"/>
    <cellStyle name="Vírgula 4 10 2 3 3" xfId="23554"/>
    <cellStyle name="Vírgula 4 10 2 3 4" xfId="31682"/>
    <cellStyle name="Vírgula 4 10 2 3 5" xfId="39823"/>
    <cellStyle name="Vírgula 4 10 2 3 6" xfId="60649"/>
    <cellStyle name="Vírgula 4 10 2 4" xfId="9390"/>
    <cellStyle name="Vírgula 4 10 2 4 2" xfId="17051"/>
    <cellStyle name="Vírgula 4 10 2 4 2 2" xfId="52176"/>
    <cellStyle name="Vírgula 4 10 2 4 3" xfId="25178"/>
    <cellStyle name="Vírgula 4 10 2 4 4" xfId="33306"/>
    <cellStyle name="Vírgula 4 10 2 4 5" xfId="41447"/>
    <cellStyle name="Vírgula 4 10 2 4 6" xfId="60650"/>
    <cellStyle name="Vírgula 4 10 2 5" xfId="9391"/>
    <cellStyle name="Vírgula 4 10 2 5 2" xfId="12597"/>
    <cellStyle name="Vírgula 4 10 2 5 2 2" xfId="47722"/>
    <cellStyle name="Vírgula 4 10 2 5 3" xfId="20318"/>
    <cellStyle name="Vírgula 4 10 2 5 4" xfId="28446"/>
    <cellStyle name="Vírgula 4 10 2 5 5" xfId="36587"/>
    <cellStyle name="Vírgula 4 10 2 5 6" xfId="60651"/>
    <cellStyle name="Vírgula 4 10 2 6" xfId="11067"/>
    <cellStyle name="Vírgula 4 10 2 6 2" xfId="46220"/>
    <cellStyle name="Vírgula 4 10 2 7" xfId="18682"/>
    <cellStyle name="Vírgula 4 10 2 8" xfId="26810"/>
    <cellStyle name="Vírgula 4 10 2 9" xfId="34951"/>
    <cellStyle name="Vírgula 4 10 3" xfId="9392"/>
    <cellStyle name="Vírgula 4 10 3 2" xfId="13333"/>
    <cellStyle name="Vírgula 4 10 3 2 2" xfId="48458"/>
    <cellStyle name="Vírgula 4 10 3 3" xfId="21125"/>
    <cellStyle name="Vírgula 4 10 3 4" xfId="29253"/>
    <cellStyle name="Vírgula 4 10 3 5" xfId="37394"/>
    <cellStyle name="Vírgula 4 10 3 6" xfId="60652"/>
    <cellStyle name="Vírgula 4 10 4" xfId="9393"/>
    <cellStyle name="Vírgula 4 10 4 2" xfId="14816"/>
    <cellStyle name="Vírgula 4 10 4 2 2" xfId="49941"/>
    <cellStyle name="Vírgula 4 10 4 3" xfId="22745"/>
    <cellStyle name="Vírgula 4 10 4 4" xfId="30873"/>
    <cellStyle name="Vírgula 4 10 4 5" xfId="39014"/>
    <cellStyle name="Vírgula 4 10 4 6" xfId="60653"/>
    <cellStyle name="Vírgula 4 10 5" xfId="9394"/>
    <cellStyle name="Vírgula 4 10 5 2" xfId="16308"/>
    <cellStyle name="Vírgula 4 10 5 2 2" xfId="51433"/>
    <cellStyle name="Vírgula 4 10 5 3" xfId="24369"/>
    <cellStyle name="Vírgula 4 10 5 4" xfId="32497"/>
    <cellStyle name="Vírgula 4 10 5 5" xfId="40638"/>
    <cellStyle name="Vírgula 4 10 5 6" xfId="60654"/>
    <cellStyle name="Vírgula 4 10 6" xfId="9395"/>
    <cellStyle name="Vírgula 4 10 6 2" xfId="11840"/>
    <cellStyle name="Vírgula 4 10 6 2 2" xfId="46977"/>
    <cellStyle name="Vírgula 4 10 6 3" xfId="19509"/>
    <cellStyle name="Vírgula 4 10 6 4" xfId="27637"/>
    <cellStyle name="Vírgula 4 10 6 5" xfId="35778"/>
    <cellStyle name="Vírgula 4 10 6 6" xfId="60655"/>
    <cellStyle name="Vírgula 4 10 7" xfId="10322"/>
    <cellStyle name="Vírgula 4 10 7 2" xfId="45483"/>
    <cellStyle name="Vírgula 4 10 8" xfId="17873"/>
    <cellStyle name="Vírgula 4 10 9" xfId="26001"/>
    <cellStyle name="Vírgula 4 11" xfId="9396"/>
    <cellStyle name="Vírgula 4 11 10" xfId="34209"/>
    <cellStyle name="Vírgula 4 11 11" xfId="60656"/>
    <cellStyle name="Vírgula 4 11 2" xfId="9397"/>
    <cellStyle name="Vírgula 4 11 2 10" xfId="60657"/>
    <cellStyle name="Vírgula 4 11 2 2" xfId="9398"/>
    <cellStyle name="Vírgula 4 11 2 2 2" xfId="14132"/>
    <cellStyle name="Vírgula 4 11 2 2 2 2" xfId="49257"/>
    <cellStyle name="Vírgula 4 11 2 2 3" xfId="22001"/>
    <cellStyle name="Vírgula 4 11 2 2 4" xfId="30129"/>
    <cellStyle name="Vírgula 4 11 2 2 5" xfId="38270"/>
    <cellStyle name="Vírgula 4 11 2 2 6" xfId="60658"/>
    <cellStyle name="Vírgula 4 11 2 3" xfId="9399"/>
    <cellStyle name="Vírgula 4 11 2 3 2" xfId="15620"/>
    <cellStyle name="Vírgula 4 11 2 3 2 2" xfId="50745"/>
    <cellStyle name="Vírgula 4 11 2 3 3" xfId="23621"/>
    <cellStyle name="Vírgula 4 11 2 3 4" xfId="31749"/>
    <cellStyle name="Vírgula 4 11 2 3 5" xfId="39890"/>
    <cellStyle name="Vírgula 4 11 2 3 6" xfId="60659"/>
    <cellStyle name="Vírgula 4 11 2 4" xfId="9400"/>
    <cellStyle name="Vírgula 4 11 2 4 2" xfId="17112"/>
    <cellStyle name="Vírgula 4 11 2 4 2 2" xfId="52237"/>
    <cellStyle name="Vírgula 4 11 2 4 3" xfId="25245"/>
    <cellStyle name="Vírgula 4 11 2 4 4" xfId="33373"/>
    <cellStyle name="Vírgula 4 11 2 4 5" xfId="41514"/>
    <cellStyle name="Vírgula 4 11 2 4 6" xfId="60660"/>
    <cellStyle name="Vírgula 4 11 2 5" xfId="9401"/>
    <cellStyle name="Vírgula 4 11 2 5 2" xfId="12658"/>
    <cellStyle name="Vírgula 4 11 2 5 2 2" xfId="47783"/>
    <cellStyle name="Vírgula 4 11 2 5 3" xfId="20385"/>
    <cellStyle name="Vírgula 4 11 2 5 4" xfId="28513"/>
    <cellStyle name="Vírgula 4 11 2 5 5" xfId="36654"/>
    <cellStyle name="Vírgula 4 11 2 5 6" xfId="60661"/>
    <cellStyle name="Vírgula 4 11 2 6" xfId="11135"/>
    <cellStyle name="Vírgula 4 11 2 6 2" xfId="46281"/>
    <cellStyle name="Vírgula 4 11 2 7" xfId="18749"/>
    <cellStyle name="Vírgula 4 11 2 8" xfId="26877"/>
    <cellStyle name="Vírgula 4 11 2 9" xfId="35018"/>
    <cellStyle name="Vírgula 4 11 3" xfId="9402"/>
    <cellStyle name="Vírgula 4 11 3 2" xfId="13394"/>
    <cellStyle name="Vírgula 4 11 3 2 2" xfId="48519"/>
    <cellStyle name="Vírgula 4 11 3 3" xfId="21192"/>
    <cellStyle name="Vírgula 4 11 3 4" xfId="29320"/>
    <cellStyle name="Vírgula 4 11 3 5" xfId="37461"/>
    <cellStyle name="Vírgula 4 11 3 6" xfId="60662"/>
    <cellStyle name="Vírgula 4 11 4" xfId="9403"/>
    <cellStyle name="Vírgula 4 11 4 2" xfId="14877"/>
    <cellStyle name="Vírgula 4 11 4 2 2" xfId="50002"/>
    <cellStyle name="Vírgula 4 11 4 3" xfId="22812"/>
    <cellStyle name="Vírgula 4 11 4 4" xfId="30940"/>
    <cellStyle name="Vírgula 4 11 4 5" xfId="39081"/>
    <cellStyle name="Vírgula 4 11 4 6" xfId="60663"/>
    <cellStyle name="Vírgula 4 11 5" xfId="9404"/>
    <cellStyle name="Vírgula 4 11 5 2" xfId="16369"/>
    <cellStyle name="Vírgula 4 11 5 2 2" xfId="51494"/>
    <cellStyle name="Vírgula 4 11 5 3" xfId="24436"/>
    <cellStyle name="Vírgula 4 11 5 4" xfId="32564"/>
    <cellStyle name="Vírgula 4 11 5 5" xfId="40705"/>
    <cellStyle name="Vírgula 4 11 5 6" xfId="60664"/>
    <cellStyle name="Vírgula 4 11 6" xfId="9405"/>
    <cellStyle name="Vírgula 4 11 6 2" xfId="11901"/>
    <cellStyle name="Vírgula 4 11 6 2 2" xfId="47038"/>
    <cellStyle name="Vírgula 4 11 6 3" xfId="19576"/>
    <cellStyle name="Vírgula 4 11 6 4" xfId="27704"/>
    <cellStyle name="Vírgula 4 11 6 5" xfId="35845"/>
    <cellStyle name="Vírgula 4 11 6 6" xfId="60665"/>
    <cellStyle name="Vírgula 4 11 7" xfId="10385"/>
    <cellStyle name="Vírgula 4 11 7 2" xfId="45541"/>
    <cellStyle name="Vírgula 4 11 8" xfId="17940"/>
    <cellStyle name="Vírgula 4 11 9" xfId="26068"/>
    <cellStyle name="Vírgula 4 12" xfId="9406"/>
    <cellStyle name="Vírgula 4 12 2" xfId="12047"/>
    <cellStyle name="Vírgula 4 12 3" xfId="60666"/>
    <cellStyle name="Vírgula 4 13" xfId="9407"/>
    <cellStyle name="Vírgula 4 13 2" xfId="60667"/>
    <cellStyle name="Vírgula 4 14" xfId="9385"/>
    <cellStyle name="Vírgula 4 15" xfId="9655"/>
    <cellStyle name="Vírgula 4 16" xfId="60645"/>
    <cellStyle name="Vírgula 4 2" xfId="453"/>
    <cellStyle name="Vírgula 4 2 2" xfId="9409"/>
    <cellStyle name="Vírgula 4 2 2 2" xfId="9410"/>
    <cellStyle name="Vírgula 4 2 2 2 2" xfId="10118"/>
    <cellStyle name="Vírgula 4 2 2 2 3" xfId="60670"/>
    <cellStyle name="Vírgula 4 2 2 3" xfId="9765"/>
    <cellStyle name="Vírgula 4 2 2 4" xfId="60669"/>
    <cellStyle name="Vírgula 4 2 3" xfId="9411"/>
    <cellStyle name="Vírgula 4 2 3 2" xfId="9890"/>
    <cellStyle name="Vírgula 4 2 3 3" xfId="60671"/>
    <cellStyle name="Vírgula 4 2 4" xfId="9412"/>
    <cellStyle name="Vírgula 4 2 4 2" xfId="12075"/>
    <cellStyle name="Vírgula 4 2 4 3" xfId="60672"/>
    <cellStyle name="Vírgula 4 2 5" xfId="9413"/>
    <cellStyle name="Vírgula 4 2 5 2" xfId="60673"/>
    <cellStyle name="Vírgula 4 2 6" xfId="9408"/>
    <cellStyle name="Vírgula 4 2 7" xfId="9690"/>
    <cellStyle name="Vírgula 4 2 8" xfId="60668"/>
    <cellStyle name="Vírgula 4 3" xfId="454"/>
    <cellStyle name="Vírgula 4 3 2" xfId="9415"/>
    <cellStyle name="Vírgula 4 3 2 2" xfId="9416"/>
    <cellStyle name="Vírgula 4 3 2 3" xfId="9891"/>
    <cellStyle name="Vírgula 4 3 2 4" xfId="60675"/>
    <cellStyle name="Vírgula 4 3 3" xfId="9414"/>
    <cellStyle name="Vírgula 4 3 4" xfId="60674"/>
    <cellStyle name="Vírgula 4 4" xfId="455"/>
    <cellStyle name="Vírgula 4 4 2" xfId="9418"/>
    <cellStyle name="Vírgula 4 4 2 2" xfId="9892"/>
    <cellStyle name="Vírgula 4 4 2 3" xfId="60677"/>
    <cellStyle name="Vírgula 4 4 3" xfId="9419"/>
    <cellStyle name="Vírgula 4 4 3 2" xfId="60678"/>
    <cellStyle name="Vírgula 4 4 4" xfId="9417"/>
    <cellStyle name="Vírgula 4 4 5" xfId="9766"/>
    <cellStyle name="Vírgula 4 4 6" xfId="60676"/>
    <cellStyle name="Vírgula 4 5" xfId="9420"/>
    <cellStyle name="Vírgula 4 5 2" xfId="9421"/>
    <cellStyle name="Vírgula 4 5 3" xfId="9767"/>
    <cellStyle name="Vírgula 4 5 4" xfId="60679"/>
    <cellStyle name="Vírgula 4 6" xfId="9422"/>
    <cellStyle name="Vírgula 4 6 2" xfId="9423"/>
    <cellStyle name="Vírgula 4 6 2 2" xfId="10117"/>
    <cellStyle name="Vírgula 4 6 2 3" xfId="60681"/>
    <cellStyle name="Vírgula 4 6 3" xfId="9764"/>
    <cellStyle name="Vírgula 4 6 4" xfId="60680"/>
    <cellStyle name="Vírgula 4 7" xfId="9424"/>
    <cellStyle name="Vírgula 4 7 10" xfId="33705"/>
    <cellStyle name="Vírgula 4 7 11" xfId="60682"/>
    <cellStyle name="Vírgula 4 7 2" xfId="9425"/>
    <cellStyle name="Vírgula 4 7 2 10" xfId="60683"/>
    <cellStyle name="Vírgula 4 7 2 2" xfId="9426"/>
    <cellStyle name="Vírgula 4 7 2 2 2" xfId="13670"/>
    <cellStyle name="Vírgula 4 7 2 2 2 2" xfId="48795"/>
    <cellStyle name="Vírgula 4 7 2 2 3" xfId="21497"/>
    <cellStyle name="Vírgula 4 7 2 2 4" xfId="29625"/>
    <cellStyle name="Vírgula 4 7 2 2 5" xfId="37766"/>
    <cellStyle name="Vírgula 4 7 2 2 6" xfId="60684"/>
    <cellStyle name="Vírgula 4 7 2 3" xfId="9427"/>
    <cellStyle name="Vírgula 4 7 2 3 2" xfId="15158"/>
    <cellStyle name="Vírgula 4 7 2 3 2 2" xfId="50283"/>
    <cellStyle name="Vírgula 4 7 2 3 3" xfId="23117"/>
    <cellStyle name="Vírgula 4 7 2 3 4" xfId="31245"/>
    <cellStyle name="Vírgula 4 7 2 3 5" xfId="39386"/>
    <cellStyle name="Vírgula 4 7 2 3 6" xfId="60685"/>
    <cellStyle name="Vírgula 4 7 2 4" xfId="9428"/>
    <cellStyle name="Vírgula 4 7 2 4 2" xfId="16650"/>
    <cellStyle name="Vírgula 4 7 2 4 2 2" xfId="51775"/>
    <cellStyle name="Vírgula 4 7 2 4 3" xfId="24741"/>
    <cellStyle name="Vírgula 4 7 2 4 4" xfId="32869"/>
    <cellStyle name="Vírgula 4 7 2 4 5" xfId="41010"/>
    <cellStyle name="Vírgula 4 7 2 4 6" xfId="60686"/>
    <cellStyle name="Vírgula 4 7 2 5" xfId="9429"/>
    <cellStyle name="Vírgula 4 7 2 5 2" xfId="12196"/>
    <cellStyle name="Vírgula 4 7 2 5 2 2" xfId="47321"/>
    <cellStyle name="Vírgula 4 7 2 5 3" xfId="19881"/>
    <cellStyle name="Vírgula 4 7 2 5 4" xfId="28009"/>
    <cellStyle name="Vírgula 4 7 2 5 5" xfId="36150"/>
    <cellStyle name="Vírgula 4 7 2 5 6" xfId="60687"/>
    <cellStyle name="Vírgula 4 7 2 6" xfId="10666"/>
    <cellStyle name="Vírgula 4 7 2 6 2" xfId="45819"/>
    <cellStyle name="Vírgula 4 7 2 7" xfId="18245"/>
    <cellStyle name="Vírgula 4 7 2 8" xfId="26373"/>
    <cellStyle name="Vírgula 4 7 2 9" xfId="34514"/>
    <cellStyle name="Vírgula 4 7 3" xfId="9430"/>
    <cellStyle name="Vírgula 4 7 3 2" xfId="12937"/>
    <cellStyle name="Vírgula 4 7 3 2 2" xfId="48062"/>
    <cellStyle name="Vírgula 4 7 3 3" xfId="20688"/>
    <cellStyle name="Vírgula 4 7 3 4" xfId="28816"/>
    <cellStyle name="Vírgula 4 7 3 5" xfId="36957"/>
    <cellStyle name="Vírgula 4 7 3 6" xfId="60688"/>
    <cellStyle name="Vírgula 4 7 4" xfId="9431"/>
    <cellStyle name="Vírgula 4 7 4 2" xfId="14415"/>
    <cellStyle name="Vírgula 4 7 4 2 2" xfId="49540"/>
    <cellStyle name="Vírgula 4 7 4 3" xfId="22308"/>
    <cellStyle name="Vírgula 4 7 4 4" xfId="30436"/>
    <cellStyle name="Vírgula 4 7 4 5" xfId="38577"/>
    <cellStyle name="Vírgula 4 7 4 6" xfId="60689"/>
    <cellStyle name="Vírgula 4 7 5" xfId="9432"/>
    <cellStyle name="Vírgula 4 7 5 2" xfId="15907"/>
    <cellStyle name="Vírgula 4 7 5 2 2" xfId="51032"/>
    <cellStyle name="Vírgula 4 7 5 3" xfId="23932"/>
    <cellStyle name="Vírgula 4 7 5 4" xfId="32060"/>
    <cellStyle name="Vírgula 4 7 5 5" xfId="40201"/>
    <cellStyle name="Vírgula 4 7 5 6" xfId="60690"/>
    <cellStyle name="Vírgula 4 7 6" xfId="9433"/>
    <cellStyle name="Vírgula 4 7 6 2" xfId="11439"/>
    <cellStyle name="Vírgula 4 7 6 2 2" xfId="46576"/>
    <cellStyle name="Vírgula 4 7 6 3" xfId="19072"/>
    <cellStyle name="Vírgula 4 7 6 4" xfId="27200"/>
    <cellStyle name="Vírgula 4 7 6 5" xfId="35341"/>
    <cellStyle name="Vírgula 4 7 6 6" xfId="60691"/>
    <cellStyle name="Vírgula 4 7 7" xfId="9889"/>
    <cellStyle name="Vírgula 4 7 7 2" xfId="45084"/>
    <cellStyle name="Vírgula 4 7 8" xfId="17436"/>
    <cellStyle name="Vírgula 4 7 9" xfId="25564"/>
    <cellStyle name="Vírgula 4 8" xfId="9434"/>
    <cellStyle name="Vírgula 4 8 10" xfId="33830"/>
    <cellStyle name="Vírgula 4 8 11" xfId="60692"/>
    <cellStyle name="Vírgula 4 8 2" xfId="9435"/>
    <cellStyle name="Vírgula 4 8 2 10" xfId="60693"/>
    <cellStyle name="Vírgula 4 8 2 2" xfId="9436"/>
    <cellStyle name="Vírgula 4 8 2 2 2" xfId="13791"/>
    <cellStyle name="Vírgula 4 8 2 2 2 2" xfId="48916"/>
    <cellStyle name="Vírgula 4 8 2 2 3" xfId="21622"/>
    <cellStyle name="Vírgula 4 8 2 2 4" xfId="29750"/>
    <cellStyle name="Vírgula 4 8 2 2 5" xfId="37891"/>
    <cellStyle name="Vírgula 4 8 2 2 6" xfId="60694"/>
    <cellStyle name="Vírgula 4 8 2 3" xfId="9437"/>
    <cellStyle name="Vírgula 4 8 2 3 2" xfId="15279"/>
    <cellStyle name="Vírgula 4 8 2 3 2 2" xfId="50404"/>
    <cellStyle name="Vírgula 4 8 2 3 3" xfId="23242"/>
    <cellStyle name="Vírgula 4 8 2 3 4" xfId="31370"/>
    <cellStyle name="Vírgula 4 8 2 3 5" xfId="39511"/>
    <cellStyle name="Vírgula 4 8 2 3 6" xfId="60695"/>
    <cellStyle name="Vírgula 4 8 2 4" xfId="9438"/>
    <cellStyle name="Vírgula 4 8 2 4 2" xfId="16771"/>
    <cellStyle name="Vírgula 4 8 2 4 2 2" xfId="51896"/>
    <cellStyle name="Vírgula 4 8 2 4 3" xfId="24866"/>
    <cellStyle name="Vírgula 4 8 2 4 4" xfId="32994"/>
    <cellStyle name="Vírgula 4 8 2 4 5" xfId="41135"/>
    <cellStyle name="Vírgula 4 8 2 4 6" xfId="60696"/>
    <cellStyle name="Vírgula 4 8 2 5" xfId="9439"/>
    <cellStyle name="Vírgula 4 8 2 5 2" xfId="12317"/>
    <cellStyle name="Vírgula 4 8 2 5 2 2" xfId="47442"/>
    <cellStyle name="Vírgula 4 8 2 5 3" xfId="20006"/>
    <cellStyle name="Vírgula 4 8 2 5 4" xfId="28134"/>
    <cellStyle name="Vírgula 4 8 2 5 5" xfId="36275"/>
    <cellStyle name="Vírgula 4 8 2 5 6" xfId="60697"/>
    <cellStyle name="Vírgula 4 8 2 6" xfId="10787"/>
    <cellStyle name="Vírgula 4 8 2 6 2" xfId="45940"/>
    <cellStyle name="Vírgula 4 8 2 7" xfId="18370"/>
    <cellStyle name="Vírgula 4 8 2 8" xfId="26498"/>
    <cellStyle name="Vírgula 4 8 2 9" xfId="34639"/>
    <cellStyle name="Vírgula 4 8 3" xfId="9440"/>
    <cellStyle name="Vírgula 4 8 3 2" xfId="13058"/>
    <cellStyle name="Vírgula 4 8 3 2 2" xfId="48183"/>
    <cellStyle name="Vírgula 4 8 3 3" xfId="20813"/>
    <cellStyle name="Vírgula 4 8 3 4" xfId="28941"/>
    <cellStyle name="Vírgula 4 8 3 5" xfId="37082"/>
    <cellStyle name="Vírgula 4 8 3 6" xfId="60698"/>
    <cellStyle name="Vírgula 4 8 4" xfId="9441"/>
    <cellStyle name="Vírgula 4 8 4 2" xfId="14536"/>
    <cellStyle name="Vírgula 4 8 4 2 2" xfId="49661"/>
    <cellStyle name="Vírgula 4 8 4 3" xfId="22433"/>
    <cellStyle name="Vírgula 4 8 4 4" xfId="30561"/>
    <cellStyle name="Vírgula 4 8 4 5" xfId="38702"/>
    <cellStyle name="Vírgula 4 8 4 6" xfId="60699"/>
    <cellStyle name="Vírgula 4 8 5" xfId="9442"/>
    <cellStyle name="Vírgula 4 8 5 2" xfId="16028"/>
    <cellStyle name="Vírgula 4 8 5 2 2" xfId="51153"/>
    <cellStyle name="Vírgula 4 8 5 3" xfId="24057"/>
    <cellStyle name="Vírgula 4 8 5 4" xfId="32185"/>
    <cellStyle name="Vírgula 4 8 5 5" xfId="40326"/>
    <cellStyle name="Vírgula 4 8 5 6" xfId="60700"/>
    <cellStyle name="Vírgula 4 8 6" xfId="9443"/>
    <cellStyle name="Vírgula 4 8 6 2" xfId="11560"/>
    <cellStyle name="Vírgula 4 8 6 2 2" xfId="46697"/>
    <cellStyle name="Vírgula 4 8 6 3" xfId="19197"/>
    <cellStyle name="Vírgula 4 8 6 4" xfId="27325"/>
    <cellStyle name="Vírgula 4 8 6 5" xfId="35466"/>
    <cellStyle name="Vírgula 4 8 6 6" xfId="60701"/>
    <cellStyle name="Vírgula 4 8 7" xfId="10018"/>
    <cellStyle name="Vírgula 4 8 7 2" xfId="45205"/>
    <cellStyle name="Vírgula 4 8 8" xfId="17561"/>
    <cellStyle name="Vírgula 4 8 9" xfId="25689"/>
    <cellStyle name="Vírgula 4 9" xfId="9444"/>
    <cellStyle name="Vírgula 4 9 10" xfId="34081"/>
    <cellStyle name="Vírgula 4 9 11" xfId="60702"/>
    <cellStyle name="Vírgula 4 9 2" xfId="9445"/>
    <cellStyle name="Vírgula 4 9 2 10" xfId="60703"/>
    <cellStyle name="Vírgula 4 9 2 2" xfId="9446"/>
    <cellStyle name="Vírgula 4 9 2 2 2" xfId="14016"/>
    <cellStyle name="Vírgula 4 9 2 2 2 2" xfId="49141"/>
    <cellStyle name="Vírgula 4 9 2 2 3" xfId="21873"/>
    <cellStyle name="Vírgula 4 9 2 2 4" xfId="30001"/>
    <cellStyle name="Vírgula 4 9 2 2 5" xfId="38142"/>
    <cellStyle name="Vírgula 4 9 2 2 6" xfId="60704"/>
    <cellStyle name="Vírgula 4 9 2 3" xfId="9447"/>
    <cellStyle name="Vírgula 4 9 2 3 2" xfId="15504"/>
    <cellStyle name="Vírgula 4 9 2 3 2 2" xfId="50629"/>
    <cellStyle name="Vírgula 4 9 2 3 3" xfId="23493"/>
    <cellStyle name="Vírgula 4 9 2 3 4" xfId="31621"/>
    <cellStyle name="Vírgula 4 9 2 3 5" xfId="39762"/>
    <cellStyle name="Vírgula 4 9 2 3 6" xfId="60705"/>
    <cellStyle name="Vírgula 4 9 2 4" xfId="9448"/>
    <cellStyle name="Vírgula 4 9 2 4 2" xfId="16996"/>
    <cellStyle name="Vírgula 4 9 2 4 2 2" xfId="52121"/>
    <cellStyle name="Vírgula 4 9 2 4 3" xfId="25117"/>
    <cellStyle name="Vírgula 4 9 2 4 4" xfId="33245"/>
    <cellStyle name="Vírgula 4 9 2 4 5" xfId="41386"/>
    <cellStyle name="Vírgula 4 9 2 4 6" xfId="60706"/>
    <cellStyle name="Vírgula 4 9 2 5" xfId="9449"/>
    <cellStyle name="Vírgula 4 9 2 5 2" xfId="12542"/>
    <cellStyle name="Vírgula 4 9 2 5 2 2" xfId="47667"/>
    <cellStyle name="Vírgula 4 9 2 5 3" xfId="20257"/>
    <cellStyle name="Vírgula 4 9 2 5 4" xfId="28385"/>
    <cellStyle name="Vírgula 4 9 2 5 5" xfId="36526"/>
    <cellStyle name="Vírgula 4 9 2 5 6" xfId="60707"/>
    <cellStyle name="Vírgula 4 9 2 6" xfId="11012"/>
    <cellStyle name="Vírgula 4 9 2 6 2" xfId="46165"/>
    <cellStyle name="Vírgula 4 9 2 7" xfId="18621"/>
    <cellStyle name="Vírgula 4 9 2 8" xfId="26749"/>
    <cellStyle name="Vírgula 4 9 2 9" xfId="34890"/>
    <cellStyle name="Vírgula 4 9 3" xfId="9450"/>
    <cellStyle name="Vírgula 4 9 3 2" xfId="13278"/>
    <cellStyle name="Vírgula 4 9 3 2 2" xfId="48403"/>
    <cellStyle name="Vírgula 4 9 3 3" xfId="21064"/>
    <cellStyle name="Vírgula 4 9 3 4" xfId="29192"/>
    <cellStyle name="Vírgula 4 9 3 5" xfId="37333"/>
    <cellStyle name="Vírgula 4 9 3 6" xfId="60708"/>
    <cellStyle name="Vírgula 4 9 4" xfId="9451"/>
    <cellStyle name="Vírgula 4 9 4 2" xfId="14761"/>
    <cellStyle name="Vírgula 4 9 4 2 2" xfId="49886"/>
    <cellStyle name="Vírgula 4 9 4 3" xfId="22684"/>
    <cellStyle name="Vírgula 4 9 4 4" xfId="30812"/>
    <cellStyle name="Vírgula 4 9 4 5" xfId="38953"/>
    <cellStyle name="Vírgula 4 9 4 6" xfId="60709"/>
    <cellStyle name="Vírgula 4 9 5" xfId="9452"/>
    <cellStyle name="Vírgula 4 9 5 2" xfId="16253"/>
    <cellStyle name="Vírgula 4 9 5 2 2" xfId="51378"/>
    <cellStyle name="Vírgula 4 9 5 3" xfId="24308"/>
    <cellStyle name="Vírgula 4 9 5 4" xfId="32436"/>
    <cellStyle name="Vírgula 4 9 5 5" xfId="40577"/>
    <cellStyle name="Vírgula 4 9 5 6" xfId="60710"/>
    <cellStyle name="Vírgula 4 9 6" xfId="9453"/>
    <cellStyle name="Vírgula 4 9 6 2" xfId="11785"/>
    <cellStyle name="Vírgula 4 9 6 2 2" xfId="46922"/>
    <cellStyle name="Vírgula 4 9 6 3" xfId="19448"/>
    <cellStyle name="Vírgula 4 9 6 4" xfId="27576"/>
    <cellStyle name="Vírgula 4 9 6 5" xfId="35717"/>
    <cellStyle name="Vírgula 4 9 6 6" xfId="60711"/>
    <cellStyle name="Vírgula 4 9 7" xfId="10262"/>
    <cellStyle name="Vírgula 4 9 7 2" xfId="45428"/>
    <cellStyle name="Vírgula 4 9 8" xfId="17812"/>
    <cellStyle name="Vírgula 4 9 9" xfId="25940"/>
    <cellStyle name="Vírgula 5" xfId="456"/>
    <cellStyle name="Vírgula 5 10" xfId="9455"/>
    <cellStyle name="Vírgula 5 10 2" xfId="11356"/>
    <cellStyle name="Vírgula 5 10 2 2" xfId="46494"/>
    <cellStyle name="Vírgula 5 10 3" xfId="18980"/>
    <cellStyle name="Vírgula 5 10 4" xfId="27108"/>
    <cellStyle name="Vírgula 5 10 5" xfId="35249"/>
    <cellStyle name="Vírgula 5 10 6" xfId="60713"/>
    <cellStyle name="Vírgula 5 11" xfId="9454"/>
    <cellStyle name="Vírgula 5 12" xfId="9768"/>
    <cellStyle name="Vírgula 5 12 2" xfId="45002"/>
    <cellStyle name="Vírgula 5 13" xfId="17344"/>
    <cellStyle name="Vírgula 5 14" xfId="25472"/>
    <cellStyle name="Vírgula 5 15" xfId="33612"/>
    <cellStyle name="Vírgula 5 16" xfId="60712"/>
    <cellStyle name="Vírgula 5 17" xfId="61111"/>
    <cellStyle name="Vírgula 5 18" xfId="61559"/>
    <cellStyle name="Vírgula 5 19" xfId="61766"/>
    <cellStyle name="Vírgula 5 2" xfId="457"/>
    <cellStyle name="Vírgula 5 2 2" xfId="9456"/>
    <cellStyle name="Vírgula 5 2 3" xfId="60714"/>
    <cellStyle name="Vírgula 5 3" xfId="458"/>
    <cellStyle name="Vírgula 5 3 10" xfId="9458"/>
    <cellStyle name="Vírgula 5 3 10 2" xfId="11440"/>
    <cellStyle name="Vírgula 5 3 10 2 2" xfId="46577"/>
    <cellStyle name="Vírgula 5 3 10 3" xfId="19073"/>
    <cellStyle name="Vírgula 5 3 10 4" xfId="27201"/>
    <cellStyle name="Vírgula 5 3 10 5" xfId="35342"/>
    <cellStyle name="Vírgula 5 3 10 6" xfId="60716"/>
    <cellStyle name="Vírgula 5 3 11" xfId="9457"/>
    <cellStyle name="Vírgula 5 3 12" xfId="9894"/>
    <cellStyle name="Vírgula 5 3 12 2" xfId="45085"/>
    <cellStyle name="Vírgula 5 3 13" xfId="17437"/>
    <cellStyle name="Vírgula 5 3 14" xfId="25565"/>
    <cellStyle name="Vírgula 5 3 15" xfId="33706"/>
    <cellStyle name="Vírgula 5 3 16" xfId="60715"/>
    <cellStyle name="Vírgula 5 3 2" xfId="9459"/>
    <cellStyle name="Vírgula 5 3 2 10" xfId="34005"/>
    <cellStyle name="Vírgula 5 3 2 11" xfId="60717"/>
    <cellStyle name="Vírgula 5 3 2 2" xfId="9460"/>
    <cellStyle name="Vírgula 5 3 2 2 10" xfId="60718"/>
    <cellStyle name="Vírgula 5 3 2 2 2" xfId="9461"/>
    <cellStyle name="Vírgula 5 3 2 2 2 2" xfId="13946"/>
    <cellStyle name="Vírgula 5 3 2 2 2 2 2" xfId="49071"/>
    <cellStyle name="Vírgula 5 3 2 2 2 3" xfId="21797"/>
    <cellStyle name="Vírgula 5 3 2 2 2 4" xfId="29925"/>
    <cellStyle name="Vírgula 5 3 2 2 2 5" xfId="38066"/>
    <cellStyle name="Vírgula 5 3 2 2 2 6" xfId="60719"/>
    <cellStyle name="Vírgula 5 3 2 2 3" xfId="9462"/>
    <cellStyle name="Vírgula 5 3 2 2 3 2" xfId="15434"/>
    <cellStyle name="Vírgula 5 3 2 2 3 2 2" xfId="50559"/>
    <cellStyle name="Vírgula 5 3 2 2 3 3" xfId="23417"/>
    <cellStyle name="Vírgula 5 3 2 2 3 4" xfId="31545"/>
    <cellStyle name="Vírgula 5 3 2 2 3 5" xfId="39686"/>
    <cellStyle name="Vírgula 5 3 2 2 3 6" xfId="60720"/>
    <cellStyle name="Vírgula 5 3 2 2 4" xfId="9463"/>
    <cellStyle name="Vírgula 5 3 2 2 4 2" xfId="16926"/>
    <cellStyle name="Vírgula 5 3 2 2 4 2 2" xfId="52051"/>
    <cellStyle name="Vírgula 5 3 2 2 4 3" xfId="25041"/>
    <cellStyle name="Vírgula 5 3 2 2 4 4" xfId="33169"/>
    <cellStyle name="Vírgula 5 3 2 2 4 5" xfId="41310"/>
    <cellStyle name="Vírgula 5 3 2 2 4 6" xfId="60721"/>
    <cellStyle name="Vírgula 5 3 2 2 5" xfId="9464"/>
    <cellStyle name="Vírgula 5 3 2 2 5 2" xfId="12472"/>
    <cellStyle name="Vírgula 5 3 2 2 5 2 2" xfId="47597"/>
    <cellStyle name="Vírgula 5 3 2 2 5 3" xfId="20181"/>
    <cellStyle name="Vírgula 5 3 2 2 5 4" xfId="28309"/>
    <cellStyle name="Vírgula 5 3 2 2 5 5" xfId="36450"/>
    <cellStyle name="Vírgula 5 3 2 2 5 6" xfId="60722"/>
    <cellStyle name="Vírgula 5 3 2 2 6" xfId="10942"/>
    <cellStyle name="Vírgula 5 3 2 2 6 2" xfId="46095"/>
    <cellStyle name="Vírgula 5 3 2 2 7" xfId="18545"/>
    <cellStyle name="Vírgula 5 3 2 2 8" xfId="26673"/>
    <cellStyle name="Vírgula 5 3 2 2 9" xfId="34814"/>
    <cellStyle name="Vírgula 5 3 2 3" xfId="9465"/>
    <cellStyle name="Vírgula 5 3 2 3 2" xfId="13213"/>
    <cellStyle name="Vírgula 5 3 2 3 2 2" xfId="48338"/>
    <cellStyle name="Vírgula 5 3 2 3 3" xfId="20988"/>
    <cellStyle name="Vírgula 5 3 2 3 4" xfId="29116"/>
    <cellStyle name="Vírgula 5 3 2 3 5" xfId="37257"/>
    <cellStyle name="Vírgula 5 3 2 3 6" xfId="60723"/>
    <cellStyle name="Vírgula 5 3 2 4" xfId="9466"/>
    <cellStyle name="Vírgula 5 3 2 4 2" xfId="14691"/>
    <cellStyle name="Vírgula 5 3 2 4 2 2" xfId="49816"/>
    <cellStyle name="Vírgula 5 3 2 4 3" xfId="22608"/>
    <cellStyle name="Vírgula 5 3 2 4 4" xfId="30736"/>
    <cellStyle name="Vírgula 5 3 2 4 5" xfId="38877"/>
    <cellStyle name="Vírgula 5 3 2 4 6" xfId="60724"/>
    <cellStyle name="Vírgula 5 3 2 5" xfId="9467"/>
    <cellStyle name="Vírgula 5 3 2 5 2" xfId="16183"/>
    <cellStyle name="Vírgula 5 3 2 5 2 2" xfId="51308"/>
    <cellStyle name="Vírgula 5 3 2 5 3" xfId="24232"/>
    <cellStyle name="Vírgula 5 3 2 5 4" xfId="32360"/>
    <cellStyle name="Vírgula 5 3 2 5 5" xfId="40501"/>
    <cellStyle name="Vírgula 5 3 2 5 6" xfId="60725"/>
    <cellStyle name="Vírgula 5 3 2 6" xfId="9468"/>
    <cellStyle name="Vírgula 5 3 2 6 2" xfId="11715"/>
    <cellStyle name="Vírgula 5 3 2 6 2 2" xfId="46852"/>
    <cellStyle name="Vírgula 5 3 2 6 3" xfId="19372"/>
    <cellStyle name="Vírgula 5 3 2 6 4" xfId="27500"/>
    <cellStyle name="Vírgula 5 3 2 6 5" xfId="35641"/>
    <cellStyle name="Vírgula 5 3 2 6 6" xfId="60726"/>
    <cellStyle name="Vírgula 5 3 2 7" xfId="10192"/>
    <cellStyle name="Vírgula 5 3 2 7 2" xfId="45358"/>
    <cellStyle name="Vírgula 5 3 2 8" xfId="17736"/>
    <cellStyle name="Vírgula 5 3 2 9" xfId="25864"/>
    <cellStyle name="Vírgula 5 3 3" xfId="9469"/>
    <cellStyle name="Vírgula 5 3 3 10" xfId="34082"/>
    <cellStyle name="Vírgula 5 3 3 11" xfId="60727"/>
    <cellStyle name="Vírgula 5 3 3 2" xfId="9470"/>
    <cellStyle name="Vírgula 5 3 3 2 10" xfId="60728"/>
    <cellStyle name="Vírgula 5 3 3 2 2" xfId="9471"/>
    <cellStyle name="Vírgula 5 3 3 2 2 2" xfId="14017"/>
    <cellStyle name="Vírgula 5 3 3 2 2 2 2" xfId="49142"/>
    <cellStyle name="Vírgula 5 3 3 2 2 3" xfId="21874"/>
    <cellStyle name="Vírgula 5 3 3 2 2 4" xfId="30002"/>
    <cellStyle name="Vírgula 5 3 3 2 2 5" xfId="38143"/>
    <cellStyle name="Vírgula 5 3 3 2 2 6" xfId="60729"/>
    <cellStyle name="Vírgula 5 3 3 2 3" xfId="9472"/>
    <cellStyle name="Vírgula 5 3 3 2 3 2" xfId="15505"/>
    <cellStyle name="Vírgula 5 3 3 2 3 2 2" xfId="50630"/>
    <cellStyle name="Vírgula 5 3 3 2 3 3" xfId="23494"/>
    <cellStyle name="Vírgula 5 3 3 2 3 4" xfId="31622"/>
    <cellStyle name="Vírgula 5 3 3 2 3 5" xfId="39763"/>
    <cellStyle name="Vírgula 5 3 3 2 3 6" xfId="60730"/>
    <cellStyle name="Vírgula 5 3 3 2 4" xfId="9473"/>
    <cellStyle name="Vírgula 5 3 3 2 4 2" xfId="16997"/>
    <cellStyle name="Vírgula 5 3 3 2 4 2 2" xfId="52122"/>
    <cellStyle name="Vírgula 5 3 3 2 4 3" xfId="25118"/>
    <cellStyle name="Vírgula 5 3 3 2 4 4" xfId="33246"/>
    <cellStyle name="Vírgula 5 3 3 2 4 5" xfId="41387"/>
    <cellStyle name="Vírgula 5 3 3 2 4 6" xfId="60731"/>
    <cellStyle name="Vírgula 5 3 3 2 5" xfId="9474"/>
    <cellStyle name="Vírgula 5 3 3 2 5 2" xfId="12543"/>
    <cellStyle name="Vírgula 5 3 3 2 5 2 2" xfId="47668"/>
    <cellStyle name="Vírgula 5 3 3 2 5 3" xfId="20258"/>
    <cellStyle name="Vírgula 5 3 3 2 5 4" xfId="28386"/>
    <cellStyle name="Vírgula 5 3 3 2 5 5" xfId="36527"/>
    <cellStyle name="Vírgula 5 3 3 2 5 6" xfId="60732"/>
    <cellStyle name="Vírgula 5 3 3 2 6" xfId="11013"/>
    <cellStyle name="Vírgula 5 3 3 2 6 2" xfId="46166"/>
    <cellStyle name="Vírgula 5 3 3 2 7" xfId="18622"/>
    <cellStyle name="Vírgula 5 3 3 2 8" xfId="26750"/>
    <cellStyle name="Vírgula 5 3 3 2 9" xfId="34891"/>
    <cellStyle name="Vírgula 5 3 3 3" xfId="9475"/>
    <cellStyle name="Vírgula 5 3 3 3 2" xfId="13279"/>
    <cellStyle name="Vírgula 5 3 3 3 2 2" xfId="48404"/>
    <cellStyle name="Vírgula 5 3 3 3 3" xfId="21065"/>
    <cellStyle name="Vírgula 5 3 3 3 4" xfId="29193"/>
    <cellStyle name="Vírgula 5 3 3 3 5" xfId="37334"/>
    <cellStyle name="Vírgula 5 3 3 3 6" xfId="60733"/>
    <cellStyle name="Vírgula 5 3 3 4" xfId="9476"/>
    <cellStyle name="Vírgula 5 3 3 4 2" xfId="14762"/>
    <cellStyle name="Vírgula 5 3 3 4 2 2" xfId="49887"/>
    <cellStyle name="Vírgula 5 3 3 4 3" xfId="22685"/>
    <cellStyle name="Vírgula 5 3 3 4 4" xfId="30813"/>
    <cellStyle name="Vírgula 5 3 3 4 5" xfId="38954"/>
    <cellStyle name="Vírgula 5 3 3 4 6" xfId="60734"/>
    <cellStyle name="Vírgula 5 3 3 5" xfId="9477"/>
    <cellStyle name="Vírgula 5 3 3 5 2" xfId="16254"/>
    <cellStyle name="Vírgula 5 3 3 5 2 2" xfId="51379"/>
    <cellStyle name="Vírgula 5 3 3 5 3" xfId="24309"/>
    <cellStyle name="Vírgula 5 3 3 5 4" xfId="32437"/>
    <cellStyle name="Vírgula 5 3 3 5 5" xfId="40578"/>
    <cellStyle name="Vírgula 5 3 3 5 6" xfId="60735"/>
    <cellStyle name="Vírgula 5 3 3 6" xfId="9478"/>
    <cellStyle name="Vírgula 5 3 3 6 2" xfId="11786"/>
    <cellStyle name="Vírgula 5 3 3 6 2 2" xfId="46923"/>
    <cellStyle name="Vírgula 5 3 3 6 3" xfId="19449"/>
    <cellStyle name="Vírgula 5 3 3 6 4" xfId="27577"/>
    <cellStyle name="Vírgula 5 3 3 6 5" xfId="35718"/>
    <cellStyle name="Vírgula 5 3 3 6 6" xfId="60736"/>
    <cellStyle name="Vírgula 5 3 3 7" xfId="10263"/>
    <cellStyle name="Vírgula 5 3 3 7 2" xfId="45429"/>
    <cellStyle name="Vírgula 5 3 3 8" xfId="17813"/>
    <cellStyle name="Vírgula 5 3 3 9" xfId="25941"/>
    <cellStyle name="Vírgula 5 3 4" xfId="9479"/>
    <cellStyle name="Vírgula 5 3 4 10" xfId="34143"/>
    <cellStyle name="Vírgula 5 3 4 11" xfId="60737"/>
    <cellStyle name="Vírgula 5 3 4 2" xfId="9480"/>
    <cellStyle name="Vírgula 5 3 4 2 10" xfId="60738"/>
    <cellStyle name="Vírgula 5 3 4 2 2" xfId="9481"/>
    <cellStyle name="Vírgula 5 3 4 2 2 2" xfId="14072"/>
    <cellStyle name="Vírgula 5 3 4 2 2 2 2" xfId="49197"/>
    <cellStyle name="Vírgula 5 3 4 2 2 3" xfId="21935"/>
    <cellStyle name="Vírgula 5 3 4 2 2 4" xfId="30063"/>
    <cellStyle name="Vírgula 5 3 4 2 2 5" xfId="38204"/>
    <cellStyle name="Vírgula 5 3 4 2 2 6" xfId="60739"/>
    <cellStyle name="Vírgula 5 3 4 2 3" xfId="9482"/>
    <cellStyle name="Vírgula 5 3 4 2 3 2" xfId="15560"/>
    <cellStyle name="Vírgula 5 3 4 2 3 2 2" xfId="50685"/>
    <cellStyle name="Vírgula 5 3 4 2 3 3" xfId="23555"/>
    <cellStyle name="Vírgula 5 3 4 2 3 4" xfId="31683"/>
    <cellStyle name="Vírgula 5 3 4 2 3 5" xfId="39824"/>
    <cellStyle name="Vírgula 5 3 4 2 3 6" xfId="60740"/>
    <cellStyle name="Vírgula 5 3 4 2 4" xfId="9483"/>
    <cellStyle name="Vírgula 5 3 4 2 4 2" xfId="17052"/>
    <cellStyle name="Vírgula 5 3 4 2 4 2 2" xfId="52177"/>
    <cellStyle name="Vírgula 5 3 4 2 4 3" xfId="25179"/>
    <cellStyle name="Vírgula 5 3 4 2 4 4" xfId="33307"/>
    <cellStyle name="Vírgula 5 3 4 2 4 5" xfId="41448"/>
    <cellStyle name="Vírgula 5 3 4 2 4 6" xfId="60741"/>
    <cellStyle name="Vírgula 5 3 4 2 5" xfId="9484"/>
    <cellStyle name="Vírgula 5 3 4 2 5 2" xfId="12598"/>
    <cellStyle name="Vírgula 5 3 4 2 5 2 2" xfId="47723"/>
    <cellStyle name="Vírgula 5 3 4 2 5 3" xfId="20319"/>
    <cellStyle name="Vírgula 5 3 4 2 5 4" xfId="28447"/>
    <cellStyle name="Vírgula 5 3 4 2 5 5" xfId="36588"/>
    <cellStyle name="Vírgula 5 3 4 2 5 6" xfId="60742"/>
    <cellStyle name="Vírgula 5 3 4 2 6" xfId="11068"/>
    <cellStyle name="Vírgula 5 3 4 2 6 2" xfId="46221"/>
    <cellStyle name="Vírgula 5 3 4 2 7" xfId="18683"/>
    <cellStyle name="Vírgula 5 3 4 2 8" xfId="26811"/>
    <cellStyle name="Vírgula 5 3 4 2 9" xfId="34952"/>
    <cellStyle name="Vírgula 5 3 4 3" xfId="9485"/>
    <cellStyle name="Vírgula 5 3 4 3 2" xfId="13334"/>
    <cellStyle name="Vírgula 5 3 4 3 2 2" xfId="48459"/>
    <cellStyle name="Vírgula 5 3 4 3 3" xfId="21126"/>
    <cellStyle name="Vírgula 5 3 4 3 4" xfId="29254"/>
    <cellStyle name="Vírgula 5 3 4 3 5" xfId="37395"/>
    <cellStyle name="Vírgula 5 3 4 3 6" xfId="60743"/>
    <cellStyle name="Vírgula 5 3 4 4" xfId="9486"/>
    <cellStyle name="Vírgula 5 3 4 4 2" xfId="14817"/>
    <cellStyle name="Vírgula 5 3 4 4 2 2" xfId="49942"/>
    <cellStyle name="Vírgula 5 3 4 4 3" xfId="22746"/>
    <cellStyle name="Vírgula 5 3 4 4 4" xfId="30874"/>
    <cellStyle name="Vírgula 5 3 4 4 5" xfId="39015"/>
    <cellStyle name="Vírgula 5 3 4 4 6" xfId="60744"/>
    <cellStyle name="Vírgula 5 3 4 5" xfId="9487"/>
    <cellStyle name="Vírgula 5 3 4 5 2" xfId="16309"/>
    <cellStyle name="Vírgula 5 3 4 5 2 2" xfId="51434"/>
    <cellStyle name="Vírgula 5 3 4 5 3" xfId="24370"/>
    <cellStyle name="Vírgula 5 3 4 5 4" xfId="32498"/>
    <cellStyle name="Vírgula 5 3 4 5 5" xfId="40639"/>
    <cellStyle name="Vírgula 5 3 4 5 6" xfId="60745"/>
    <cellStyle name="Vírgula 5 3 4 6" xfId="9488"/>
    <cellStyle name="Vírgula 5 3 4 6 2" xfId="11841"/>
    <cellStyle name="Vírgula 5 3 4 6 2 2" xfId="46978"/>
    <cellStyle name="Vírgula 5 3 4 6 3" xfId="19510"/>
    <cellStyle name="Vírgula 5 3 4 6 4" xfId="27638"/>
    <cellStyle name="Vírgula 5 3 4 6 5" xfId="35779"/>
    <cellStyle name="Vírgula 5 3 4 6 6" xfId="60746"/>
    <cellStyle name="Vírgula 5 3 4 7" xfId="10323"/>
    <cellStyle name="Vírgula 5 3 4 7 2" xfId="45484"/>
    <cellStyle name="Vírgula 5 3 4 8" xfId="17874"/>
    <cellStyle name="Vírgula 5 3 4 9" xfId="26002"/>
    <cellStyle name="Vírgula 5 3 5" xfId="9489"/>
    <cellStyle name="Vírgula 5 3 5 10" xfId="34210"/>
    <cellStyle name="Vírgula 5 3 5 11" xfId="60747"/>
    <cellStyle name="Vírgula 5 3 5 2" xfId="9490"/>
    <cellStyle name="Vírgula 5 3 5 2 10" xfId="60748"/>
    <cellStyle name="Vírgula 5 3 5 2 2" xfId="9491"/>
    <cellStyle name="Vírgula 5 3 5 2 2 2" xfId="14133"/>
    <cellStyle name="Vírgula 5 3 5 2 2 2 2" xfId="49258"/>
    <cellStyle name="Vírgula 5 3 5 2 2 3" xfId="22002"/>
    <cellStyle name="Vírgula 5 3 5 2 2 4" xfId="30130"/>
    <cellStyle name="Vírgula 5 3 5 2 2 5" xfId="38271"/>
    <cellStyle name="Vírgula 5 3 5 2 2 6" xfId="60749"/>
    <cellStyle name="Vírgula 5 3 5 2 3" xfId="9492"/>
    <cellStyle name="Vírgula 5 3 5 2 3 2" xfId="15621"/>
    <cellStyle name="Vírgula 5 3 5 2 3 2 2" xfId="50746"/>
    <cellStyle name="Vírgula 5 3 5 2 3 3" xfId="23622"/>
    <cellStyle name="Vírgula 5 3 5 2 3 4" xfId="31750"/>
    <cellStyle name="Vírgula 5 3 5 2 3 5" xfId="39891"/>
    <cellStyle name="Vírgula 5 3 5 2 3 6" xfId="60750"/>
    <cellStyle name="Vírgula 5 3 5 2 4" xfId="9493"/>
    <cellStyle name="Vírgula 5 3 5 2 4 2" xfId="17113"/>
    <cellStyle name="Vírgula 5 3 5 2 4 2 2" xfId="52238"/>
    <cellStyle name="Vírgula 5 3 5 2 4 3" xfId="25246"/>
    <cellStyle name="Vírgula 5 3 5 2 4 4" xfId="33374"/>
    <cellStyle name="Vírgula 5 3 5 2 4 5" xfId="41515"/>
    <cellStyle name="Vírgula 5 3 5 2 4 6" xfId="60751"/>
    <cellStyle name="Vírgula 5 3 5 2 5" xfId="9494"/>
    <cellStyle name="Vírgula 5 3 5 2 5 2" xfId="12659"/>
    <cellStyle name="Vírgula 5 3 5 2 5 2 2" xfId="47784"/>
    <cellStyle name="Vírgula 5 3 5 2 5 3" xfId="20386"/>
    <cellStyle name="Vírgula 5 3 5 2 5 4" xfId="28514"/>
    <cellStyle name="Vírgula 5 3 5 2 5 5" xfId="36655"/>
    <cellStyle name="Vírgula 5 3 5 2 5 6" xfId="60752"/>
    <cellStyle name="Vírgula 5 3 5 2 6" xfId="11136"/>
    <cellStyle name="Vírgula 5 3 5 2 6 2" xfId="46282"/>
    <cellStyle name="Vírgula 5 3 5 2 7" xfId="18750"/>
    <cellStyle name="Vírgula 5 3 5 2 8" xfId="26878"/>
    <cellStyle name="Vírgula 5 3 5 2 9" xfId="35019"/>
    <cellStyle name="Vírgula 5 3 5 3" xfId="9495"/>
    <cellStyle name="Vírgula 5 3 5 3 2" xfId="13395"/>
    <cellStyle name="Vírgula 5 3 5 3 2 2" xfId="48520"/>
    <cellStyle name="Vírgula 5 3 5 3 3" xfId="21193"/>
    <cellStyle name="Vírgula 5 3 5 3 4" xfId="29321"/>
    <cellStyle name="Vírgula 5 3 5 3 5" xfId="37462"/>
    <cellStyle name="Vírgula 5 3 5 3 6" xfId="60753"/>
    <cellStyle name="Vírgula 5 3 5 4" xfId="9496"/>
    <cellStyle name="Vírgula 5 3 5 4 2" xfId="14878"/>
    <cellStyle name="Vírgula 5 3 5 4 2 2" xfId="50003"/>
    <cellStyle name="Vírgula 5 3 5 4 3" xfId="22813"/>
    <cellStyle name="Vírgula 5 3 5 4 4" xfId="30941"/>
    <cellStyle name="Vírgula 5 3 5 4 5" xfId="39082"/>
    <cellStyle name="Vírgula 5 3 5 4 6" xfId="60754"/>
    <cellStyle name="Vírgula 5 3 5 5" xfId="9497"/>
    <cellStyle name="Vírgula 5 3 5 5 2" xfId="16370"/>
    <cellStyle name="Vírgula 5 3 5 5 2 2" xfId="51495"/>
    <cellStyle name="Vírgula 5 3 5 5 3" xfId="24437"/>
    <cellStyle name="Vírgula 5 3 5 5 4" xfId="32565"/>
    <cellStyle name="Vírgula 5 3 5 5 5" xfId="40706"/>
    <cellStyle name="Vírgula 5 3 5 5 6" xfId="60755"/>
    <cellStyle name="Vírgula 5 3 5 6" xfId="9498"/>
    <cellStyle name="Vírgula 5 3 5 6 2" xfId="11902"/>
    <cellStyle name="Vírgula 5 3 5 6 2 2" xfId="47039"/>
    <cellStyle name="Vírgula 5 3 5 6 3" xfId="19577"/>
    <cellStyle name="Vírgula 5 3 5 6 4" xfId="27705"/>
    <cellStyle name="Vírgula 5 3 5 6 5" xfId="35846"/>
    <cellStyle name="Vírgula 5 3 5 6 6" xfId="60756"/>
    <cellStyle name="Vírgula 5 3 5 7" xfId="10386"/>
    <cellStyle name="Vírgula 5 3 5 7 2" xfId="45542"/>
    <cellStyle name="Vírgula 5 3 5 8" xfId="17941"/>
    <cellStyle name="Vírgula 5 3 5 9" xfId="26069"/>
    <cellStyle name="Vírgula 5 3 6" xfId="9499"/>
    <cellStyle name="Vírgula 5 3 6 10" xfId="60757"/>
    <cellStyle name="Vírgula 5 3 6 2" xfId="9500"/>
    <cellStyle name="Vírgula 5 3 6 2 2" xfId="13671"/>
    <cellStyle name="Vírgula 5 3 6 2 2 2" xfId="48796"/>
    <cellStyle name="Vírgula 5 3 6 2 3" xfId="21498"/>
    <cellStyle name="Vírgula 5 3 6 2 4" xfId="29626"/>
    <cellStyle name="Vírgula 5 3 6 2 5" xfId="37767"/>
    <cellStyle name="Vírgula 5 3 6 2 6" xfId="60758"/>
    <cellStyle name="Vírgula 5 3 6 3" xfId="9501"/>
    <cellStyle name="Vírgula 5 3 6 3 2" xfId="15159"/>
    <cellStyle name="Vírgula 5 3 6 3 2 2" xfId="50284"/>
    <cellStyle name="Vírgula 5 3 6 3 3" xfId="23118"/>
    <cellStyle name="Vírgula 5 3 6 3 4" xfId="31246"/>
    <cellStyle name="Vírgula 5 3 6 3 5" xfId="39387"/>
    <cellStyle name="Vírgula 5 3 6 3 6" xfId="60759"/>
    <cellStyle name="Vírgula 5 3 6 4" xfId="9502"/>
    <cellStyle name="Vírgula 5 3 6 4 2" xfId="16651"/>
    <cellStyle name="Vírgula 5 3 6 4 2 2" xfId="51776"/>
    <cellStyle name="Vírgula 5 3 6 4 3" xfId="24742"/>
    <cellStyle name="Vírgula 5 3 6 4 4" xfId="32870"/>
    <cellStyle name="Vírgula 5 3 6 4 5" xfId="41011"/>
    <cellStyle name="Vírgula 5 3 6 4 6" xfId="60760"/>
    <cellStyle name="Vírgula 5 3 6 5" xfId="9503"/>
    <cellStyle name="Vírgula 5 3 6 5 2" xfId="12197"/>
    <cellStyle name="Vírgula 5 3 6 5 2 2" xfId="47322"/>
    <cellStyle name="Vírgula 5 3 6 5 3" xfId="19882"/>
    <cellStyle name="Vírgula 5 3 6 5 4" xfId="28010"/>
    <cellStyle name="Vírgula 5 3 6 5 5" xfId="36151"/>
    <cellStyle name="Vírgula 5 3 6 5 6" xfId="60761"/>
    <cellStyle name="Vírgula 5 3 6 6" xfId="10667"/>
    <cellStyle name="Vírgula 5 3 6 6 2" xfId="45820"/>
    <cellStyle name="Vírgula 5 3 6 7" xfId="18246"/>
    <cellStyle name="Vírgula 5 3 6 8" xfId="26374"/>
    <cellStyle name="Vírgula 5 3 6 9" xfId="34515"/>
    <cellStyle name="Vírgula 5 3 7" xfId="9504"/>
    <cellStyle name="Vírgula 5 3 7 2" xfId="12938"/>
    <cellStyle name="Vírgula 5 3 7 2 2" xfId="48063"/>
    <cellStyle name="Vírgula 5 3 7 3" xfId="20689"/>
    <cellStyle name="Vírgula 5 3 7 4" xfId="28817"/>
    <cellStyle name="Vírgula 5 3 7 5" xfId="36958"/>
    <cellStyle name="Vírgula 5 3 7 6" xfId="60762"/>
    <cellStyle name="Vírgula 5 3 8" xfId="9505"/>
    <cellStyle name="Vírgula 5 3 8 2" xfId="14416"/>
    <cellStyle name="Vírgula 5 3 8 2 2" xfId="49541"/>
    <cellStyle name="Vírgula 5 3 8 3" xfId="22309"/>
    <cellStyle name="Vírgula 5 3 8 4" xfId="30437"/>
    <cellStyle name="Vírgula 5 3 8 5" xfId="38578"/>
    <cellStyle name="Vírgula 5 3 8 6" xfId="60763"/>
    <cellStyle name="Vírgula 5 3 9" xfId="9506"/>
    <cellStyle name="Vírgula 5 3 9 2" xfId="15908"/>
    <cellStyle name="Vírgula 5 3 9 2 2" xfId="51033"/>
    <cellStyle name="Vírgula 5 3 9 3" xfId="23933"/>
    <cellStyle name="Vírgula 5 3 9 4" xfId="32061"/>
    <cellStyle name="Vírgula 5 3 9 5" xfId="40202"/>
    <cellStyle name="Vírgula 5 3 9 6" xfId="60764"/>
    <cellStyle name="Vírgula 5 4" xfId="9507"/>
    <cellStyle name="Vírgula 5 4 2" xfId="9893"/>
    <cellStyle name="Vírgula 5 4 3" xfId="60765"/>
    <cellStyle name="Vírgula 5 5" xfId="9508"/>
    <cellStyle name="Vírgula 5 5 10" xfId="33924"/>
    <cellStyle name="Vírgula 5 5 11" xfId="60766"/>
    <cellStyle name="Vírgula 5 5 2" xfId="9509"/>
    <cellStyle name="Vírgula 5 5 2 10" xfId="60767"/>
    <cellStyle name="Vírgula 5 5 2 2" xfId="9510"/>
    <cellStyle name="Vírgula 5 5 2 2 2" xfId="13875"/>
    <cellStyle name="Vírgula 5 5 2 2 2 2" xfId="49000"/>
    <cellStyle name="Vírgula 5 5 2 2 3" xfId="21716"/>
    <cellStyle name="Vírgula 5 5 2 2 4" xfId="29844"/>
    <cellStyle name="Vírgula 5 5 2 2 5" xfId="37985"/>
    <cellStyle name="Vírgula 5 5 2 2 6" xfId="60768"/>
    <cellStyle name="Vírgula 5 5 2 3" xfId="9511"/>
    <cellStyle name="Vírgula 5 5 2 3 2" xfId="15363"/>
    <cellStyle name="Vírgula 5 5 2 3 2 2" xfId="50488"/>
    <cellStyle name="Vírgula 5 5 2 3 3" xfId="23336"/>
    <cellStyle name="Vírgula 5 5 2 3 4" xfId="31464"/>
    <cellStyle name="Vírgula 5 5 2 3 5" xfId="39605"/>
    <cellStyle name="Vírgula 5 5 2 3 6" xfId="60769"/>
    <cellStyle name="Vírgula 5 5 2 4" xfId="9512"/>
    <cellStyle name="Vírgula 5 5 2 4 2" xfId="16855"/>
    <cellStyle name="Vírgula 5 5 2 4 2 2" xfId="51980"/>
    <cellStyle name="Vírgula 5 5 2 4 3" xfId="24960"/>
    <cellStyle name="Vírgula 5 5 2 4 4" xfId="33088"/>
    <cellStyle name="Vírgula 5 5 2 4 5" xfId="41229"/>
    <cellStyle name="Vírgula 5 5 2 4 6" xfId="60770"/>
    <cellStyle name="Vírgula 5 5 2 5" xfId="9513"/>
    <cellStyle name="Vírgula 5 5 2 5 2" xfId="12401"/>
    <cellStyle name="Vírgula 5 5 2 5 2 2" xfId="47526"/>
    <cellStyle name="Vírgula 5 5 2 5 3" xfId="20100"/>
    <cellStyle name="Vírgula 5 5 2 5 4" xfId="28228"/>
    <cellStyle name="Vírgula 5 5 2 5 5" xfId="36369"/>
    <cellStyle name="Vírgula 5 5 2 5 6" xfId="60771"/>
    <cellStyle name="Vírgula 5 5 2 6" xfId="10871"/>
    <cellStyle name="Vírgula 5 5 2 6 2" xfId="46024"/>
    <cellStyle name="Vírgula 5 5 2 7" xfId="18464"/>
    <cellStyle name="Vírgula 5 5 2 8" xfId="26592"/>
    <cellStyle name="Vírgula 5 5 2 9" xfId="34733"/>
    <cellStyle name="Vírgula 5 5 3" xfId="9514"/>
    <cellStyle name="Vírgula 5 5 3 2" xfId="13142"/>
    <cellStyle name="Vírgula 5 5 3 2 2" xfId="48267"/>
    <cellStyle name="Vírgula 5 5 3 3" xfId="20907"/>
    <cellStyle name="Vírgula 5 5 3 4" xfId="29035"/>
    <cellStyle name="Vírgula 5 5 3 5" xfId="37176"/>
    <cellStyle name="Vírgula 5 5 3 6" xfId="60772"/>
    <cellStyle name="Vírgula 5 5 4" xfId="9515"/>
    <cellStyle name="Vírgula 5 5 4 2" xfId="14620"/>
    <cellStyle name="Vírgula 5 5 4 2 2" xfId="49745"/>
    <cellStyle name="Vírgula 5 5 4 3" xfId="22527"/>
    <cellStyle name="Vírgula 5 5 4 4" xfId="30655"/>
    <cellStyle name="Vírgula 5 5 4 5" xfId="38796"/>
    <cellStyle name="Vírgula 5 5 4 6" xfId="60773"/>
    <cellStyle name="Vírgula 5 5 5" xfId="9516"/>
    <cellStyle name="Vírgula 5 5 5 2" xfId="16112"/>
    <cellStyle name="Vírgula 5 5 5 2 2" xfId="51237"/>
    <cellStyle name="Vírgula 5 5 5 3" xfId="24151"/>
    <cellStyle name="Vírgula 5 5 5 4" xfId="32279"/>
    <cellStyle name="Vírgula 5 5 5 5" xfId="40420"/>
    <cellStyle name="Vírgula 5 5 5 6" xfId="60774"/>
    <cellStyle name="Vírgula 5 5 6" xfId="9517"/>
    <cellStyle name="Vírgula 5 5 6 2" xfId="11644"/>
    <cellStyle name="Vírgula 5 5 6 2 2" xfId="46781"/>
    <cellStyle name="Vírgula 5 5 6 3" xfId="19291"/>
    <cellStyle name="Vírgula 5 5 6 4" xfId="27419"/>
    <cellStyle name="Vírgula 5 5 6 5" xfId="35560"/>
    <cellStyle name="Vírgula 5 5 6 6" xfId="60775"/>
    <cellStyle name="Vírgula 5 5 7" xfId="10119"/>
    <cellStyle name="Vírgula 5 5 7 2" xfId="45289"/>
    <cellStyle name="Vírgula 5 5 8" xfId="17655"/>
    <cellStyle name="Vírgula 5 5 9" xfId="25783"/>
    <cellStyle name="Vírgula 5 6" xfId="9518"/>
    <cellStyle name="Vírgula 5 6 10" xfId="60776"/>
    <cellStyle name="Vírgula 5 6 2" xfId="9519"/>
    <cellStyle name="Vírgula 5 6 2 2" xfId="13588"/>
    <cellStyle name="Vírgula 5 6 2 2 2" xfId="48713"/>
    <cellStyle name="Vírgula 5 6 2 3" xfId="21405"/>
    <cellStyle name="Vírgula 5 6 2 4" xfId="29533"/>
    <cellStyle name="Vírgula 5 6 2 5" xfId="37674"/>
    <cellStyle name="Vírgula 5 6 2 6" xfId="60777"/>
    <cellStyle name="Vírgula 5 6 3" xfId="9520"/>
    <cellStyle name="Vírgula 5 6 3 2" xfId="15076"/>
    <cellStyle name="Vírgula 5 6 3 2 2" xfId="50201"/>
    <cellStyle name="Vírgula 5 6 3 3" xfId="23025"/>
    <cellStyle name="Vírgula 5 6 3 4" xfId="31153"/>
    <cellStyle name="Vírgula 5 6 3 5" xfId="39294"/>
    <cellStyle name="Vírgula 5 6 3 6" xfId="60778"/>
    <cellStyle name="Vírgula 5 6 4" xfId="9521"/>
    <cellStyle name="Vírgula 5 6 4 2" xfId="16568"/>
    <cellStyle name="Vírgula 5 6 4 2 2" xfId="51693"/>
    <cellStyle name="Vírgula 5 6 4 3" xfId="24649"/>
    <cellStyle name="Vírgula 5 6 4 4" xfId="32777"/>
    <cellStyle name="Vírgula 5 6 4 5" xfId="40918"/>
    <cellStyle name="Vírgula 5 6 4 6" xfId="60779"/>
    <cellStyle name="Vírgula 5 6 5" xfId="9522"/>
    <cellStyle name="Vírgula 5 6 5 2" xfId="11938"/>
    <cellStyle name="Vírgula 5 6 5 2 2" xfId="47072"/>
    <cellStyle name="Vírgula 5 6 5 3" xfId="19614"/>
    <cellStyle name="Vírgula 5 6 5 4" xfId="27742"/>
    <cellStyle name="Vírgula 5 6 5 5" xfId="35883"/>
    <cellStyle name="Vírgula 5 6 5 6" xfId="60780"/>
    <cellStyle name="Vírgula 5 6 6" xfId="10584"/>
    <cellStyle name="Vírgula 5 6 6 2" xfId="45737"/>
    <cellStyle name="Vírgula 5 6 7" xfId="18153"/>
    <cellStyle name="Vírgula 5 6 8" xfId="26281"/>
    <cellStyle name="Vírgula 5 6 9" xfId="34422"/>
    <cellStyle name="Vírgula 5 7" xfId="9523"/>
    <cellStyle name="Vírgula 5 7 2" xfId="12855"/>
    <cellStyle name="Vírgula 5 7 2 2" xfId="47980"/>
    <cellStyle name="Vírgula 5 7 3" xfId="20596"/>
    <cellStyle name="Vírgula 5 7 4" xfId="28724"/>
    <cellStyle name="Vírgula 5 7 5" xfId="36865"/>
    <cellStyle name="Vírgula 5 7 6" xfId="60781"/>
    <cellStyle name="Vírgula 5 8" xfId="9524"/>
    <cellStyle name="Vírgula 5 8 2" xfId="14333"/>
    <cellStyle name="Vírgula 5 8 2 2" xfId="49458"/>
    <cellStyle name="Vírgula 5 8 3" xfId="22216"/>
    <cellStyle name="Vírgula 5 8 4" xfId="30344"/>
    <cellStyle name="Vírgula 5 8 5" xfId="38485"/>
    <cellStyle name="Vírgula 5 8 6" xfId="60782"/>
    <cellStyle name="Vírgula 5 9" xfId="9525"/>
    <cellStyle name="Vírgula 5 9 2" xfId="15825"/>
    <cellStyle name="Vírgula 5 9 2 2" xfId="50950"/>
    <cellStyle name="Vírgula 5 9 3" xfId="23840"/>
    <cellStyle name="Vírgula 5 9 4" xfId="31968"/>
    <cellStyle name="Vírgula 5 9 5" xfId="40109"/>
    <cellStyle name="Vírgula 5 9 6" xfId="60783"/>
    <cellStyle name="Vírgula 6" xfId="459"/>
    <cellStyle name="Vírgula 6 2" xfId="460"/>
    <cellStyle name="Vírgula 6 2 2" xfId="9527"/>
    <cellStyle name="Vírgula 6 2 3" xfId="60785"/>
    <cellStyle name="Vírgula 6 3" xfId="9528"/>
    <cellStyle name="Vírgula 6 4" xfId="9526"/>
    <cellStyle name="Vírgula 6 5" xfId="60784"/>
    <cellStyle name="Vírgula 6 6" xfId="61088"/>
    <cellStyle name="Vírgula 6 7" xfId="61543"/>
    <cellStyle name="Vírgula 6 8" xfId="61750"/>
    <cellStyle name="Vírgula 7" xfId="461"/>
    <cellStyle name="Vírgula 7 10" xfId="61092"/>
    <cellStyle name="Vírgula 7 11" xfId="61545"/>
    <cellStyle name="Vírgula 7 12" xfId="61752"/>
    <cellStyle name="Vírgula 7 2" xfId="462"/>
    <cellStyle name="Vírgula 7 2 2" xfId="9531"/>
    <cellStyle name="Vírgula 7 2 2 2" xfId="10324"/>
    <cellStyle name="Vírgula 7 2 2 3" xfId="60788"/>
    <cellStyle name="Vírgula 7 2 3" xfId="9530"/>
    <cellStyle name="Vírgula 7 2 4" xfId="60787"/>
    <cellStyle name="Vírgula 7 3" xfId="463"/>
    <cellStyle name="Vírgula 7 3 2" xfId="9532"/>
    <cellStyle name="Vírgula 7 3 3" xfId="60789"/>
    <cellStyle name="Vírgula 7 4" xfId="464"/>
    <cellStyle name="Vírgula 7 4 2" xfId="465"/>
    <cellStyle name="Vírgula 7 4 2 2" xfId="9535"/>
    <cellStyle name="Vírgula 7 4 2 2 2" xfId="11137"/>
    <cellStyle name="Vírgula 7 4 2 2 3" xfId="60792"/>
    <cellStyle name="Vírgula 7 4 2 3" xfId="9534"/>
    <cellStyle name="Vírgula 7 4 2 4" xfId="60791"/>
    <cellStyle name="Vírgula 7 4 3" xfId="9533"/>
    <cellStyle name="Vírgula 7 4 4" xfId="60790"/>
    <cellStyle name="Vírgula 7 5" xfId="9536"/>
    <cellStyle name="Vírgula 7 5 2" xfId="60793"/>
    <cellStyle name="Vírgula 7 6" xfId="9537"/>
    <cellStyle name="Vírgula 7 7" xfId="9529"/>
    <cellStyle name="Vírgula 7 8" xfId="9769"/>
    <cellStyle name="Vírgula 7 9" xfId="60786"/>
    <cellStyle name="Vírgula 8" xfId="466"/>
    <cellStyle name="Vírgula 8 10" xfId="61787"/>
    <cellStyle name="Vírgula 8 2" xfId="467"/>
    <cellStyle name="Vírgula 8 2 10" xfId="10150"/>
    <cellStyle name="Vírgula 8 2 10 2" xfId="45319"/>
    <cellStyle name="Vírgula 8 2 11" xfId="17690"/>
    <cellStyle name="Vírgula 8 2 12" xfId="25818"/>
    <cellStyle name="Vírgula 8 2 13" xfId="33959"/>
    <cellStyle name="Vírgula 8 2 14" xfId="60795"/>
    <cellStyle name="Vírgula 8 2 2" xfId="9540"/>
    <cellStyle name="Vírgula 8 2 2 2" xfId="10325"/>
    <cellStyle name="Vírgula 8 2 2 3" xfId="60796"/>
    <cellStyle name="Vírgula 8 2 3" xfId="9541"/>
    <cellStyle name="Vírgula 8 2 3 10" xfId="60797"/>
    <cellStyle name="Vírgula 8 2 3 2" xfId="9542"/>
    <cellStyle name="Vírgula 8 2 3 2 2" xfId="13906"/>
    <cellStyle name="Vírgula 8 2 3 2 2 2" xfId="49031"/>
    <cellStyle name="Vírgula 8 2 3 2 3" xfId="21751"/>
    <cellStyle name="Vírgula 8 2 3 2 4" xfId="29879"/>
    <cellStyle name="Vírgula 8 2 3 2 5" xfId="38020"/>
    <cellStyle name="Vírgula 8 2 3 2 6" xfId="60798"/>
    <cellStyle name="Vírgula 8 2 3 3" xfId="9543"/>
    <cellStyle name="Vírgula 8 2 3 3 2" xfId="15394"/>
    <cellStyle name="Vírgula 8 2 3 3 2 2" xfId="50519"/>
    <cellStyle name="Vírgula 8 2 3 3 3" xfId="23371"/>
    <cellStyle name="Vírgula 8 2 3 3 4" xfId="31499"/>
    <cellStyle name="Vírgula 8 2 3 3 5" xfId="39640"/>
    <cellStyle name="Vírgula 8 2 3 3 6" xfId="60799"/>
    <cellStyle name="Vírgula 8 2 3 4" xfId="9544"/>
    <cellStyle name="Vírgula 8 2 3 4 2" xfId="16886"/>
    <cellStyle name="Vírgula 8 2 3 4 2 2" xfId="52011"/>
    <cellStyle name="Vírgula 8 2 3 4 3" xfId="24995"/>
    <cellStyle name="Vírgula 8 2 3 4 4" xfId="33123"/>
    <cellStyle name="Vírgula 8 2 3 4 5" xfId="41264"/>
    <cellStyle name="Vírgula 8 2 3 4 6" xfId="60800"/>
    <cellStyle name="Vírgula 8 2 3 5" xfId="9545"/>
    <cellStyle name="Vírgula 8 2 3 5 2" xfId="12432"/>
    <cellStyle name="Vírgula 8 2 3 5 2 2" xfId="47557"/>
    <cellStyle name="Vírgula 8 2 3 5 3" xfId="20135"/>
    <cellStyle name="Vírgula 8 2 3 5 4" xfId="28263"/>
    <cellStyle name="Vírgula 8 2 3 5 5" xfId="36404"/>
    <cellStyle name="Vírgula 8 2 3 5 6" xfId="60801"/>
    <cellStyle name="Vírgula 8 2 3 6" xfId="10902"/>
    <cellStyle name="Vírgula 8 2 3 6 2" xfId="46055"/>
    <cellStyle name="Vírgula 8 2 3 7" xfId="18499"/>
    <cellStyle name="Vírgula 8 2 3 8" xfId="26627"/>
    <cellStyle name="Vírgula 8 2 3 9" xfId="34768"/>
    <cellStyle name="Vírgula 8 2 4" xfId="9546"/>
    <cellStyle name="Vírgula 8 2 4 2" xfId="13173"/>
    <cellStyle name="Vírgula 8 2 4 2 2" xfId="48298"/>
    <cellStyle name="Vírgula 8 2 4 3" xfId="20942"/>
    <cellStyle name="Vírgula 8 2 4 4" xfId="29070"/>
    <cellStyle name="Vírgula 8 2 4 5" xfId="37211"/>
    <cellStyle name="Vírgula 8 2 4 6" xfId="60802"/>
    <cellStyle name="Vírgula 8 2 5" xfId="9547"/>
    <cellStyle name="Vírgula 8 2 5 2" xfId="14651"/>
    <cellStyle name="Vírgula 8 2 5 2 2" xfId="49776"/>
    <cellStyle name="Vírgula 8 2 5 3" xfId="22562"/>
    <cellStyle name="Vírgula 8 2 5 4" xfId="30690"/>
    <cellStyle name="Vírgula 8 2 5 5" xfId="38831"/>
    <cellStyle name="Vírgula 8 2 5 6" xfId="60803"/>
    <cellStyle name="Vírgula 8 2 6" xfId="9548"/>
    <cellStyle name="Vírgula 8 2 6 2" xfId="16143"/>
    <cellStyle name="Vírgula 8 2 6 2 2" xfId="51268"/>
    <cellStyle name="Vírgula 8 2 6 3" xfId="24186"/>
    <cellStyle name="Vírgula 8 2 6 4" xfId="32314"/>
    <cellStyle name="Vírgula 8 2 6 5" xfId="40455"/>
    <cellStyle name="Vírgula 8 2 6 6" xfId="60804"/>
    <cellStyle name="Vírgula 8 2 7" xfId="9549"/>
    <cellStyle name="Vírgula 8 2 7 2" xfId="11675"/>
    <cellStyle name="Vírgula 8 2 7 2 2" xfId="46812"/>
    <cellStyle name="Vírgula 8 2 7 3" xfId="19326"/>
    <cellStyle name="Vírgula 8 2 7 4" xfId="27454"/>
    <cellStyle name="Vírgula 8 2 7 5" xfId="35595"/>
    <cellStyle name="Vírgula 8 2 7 6" xfId="60805"/>
    <cellStyle name="Vírgula 8 2 8" xfId="9550"/>
    <cellStyle name="Vírgula 8 2 8 2" xfId="60806"/>
    <cellStyle name="Vírgula 8 2 9" xfId="9539"/>
    <cellStyle name="Vírgula 8 3" xfId="468"/>
    <cellStyle name="Vírgula 8 3 2" xfId="9551"/>
    <cellStyle name="Vírgula 8 3 3" xfId="60807"/>
    <cellStyle name="Vírgula 8 4" xfId="469"/>
    <cellStyle name="Vírgula 8 4 2" xfId="470"/>
    <cellStyle name="Vírgula 8 4 2 2" xfId="9554"/>
    <cellStyle name="Vírgula 8 4 2 2 2" xfId="11138"/>
    <cellStyle name="Vírgula 8 4 2 2 3" xfId="60810"/>
    <cellStyle name="Vírgula 8 4 2 3" xfId="9553"/>
    <cellStyle name="Vírgula 8 4 2 4" xfId="60809"/>
    <cellStyle name="Vírgula 8 4 3" xfId="9552"/>
    <cellStyle name="Vírgula 8 4 4" xfId="60808"/>
    <cellStyle name="Vírgula 8 5" xfId="9555"/>
    <cellStyle name="Vírgula 8 6" xfId="9538"/>
    <cellStyle name="Vírgula 8 7" xfId="60794"/>
    <cellStyle name="Vírgula 8 8" xfId="61186"/>
    <cellStyle name="Vírgula 8 9" xfId="61580"/>
    <cellStyle name="Vírgula 9" xfId="9556"/>
    <cellStyle name="Vírgula 9 2" xfId="9557"/>
    <cellStyle name="Vírgula 9 2 10" xfId="34003"/>
    <cellStyle name="Vírgula 9 2 11" xfId="60812"/>
    <cellStyle name="Vírgula 9 2 2" xfId="9558"/>
    <cellStyle name="Vírgula 9 2 2 10" xfId="60813"/>
    <cellStyle name="Vírgula 9 2 2 2" xfId="9559"/>
    <cellStyle name="Vírgula 9 2 2 2 2" xfId="13944"/>
    <cellStyle name="Vírgula 9 2 2 2 2 2" xfId="49069"/>
    <cellStyle name="Vírgula 9 2 2 2 3" xfId="21795"/>
    <cellStyle name="Vírgula 9 2 2 2 4" xfId="29923"/>
    <cellStyle name="Vírgula 9 2 2 2 5" xfId="38064"/>
    <cellStyle name="Vírgula 9 2 2 2 6" xfId="60814"/>
    <cellStyle name="Vírgula 9 2 2 3" xfId="9560"/>
    <cellStyle name="Vírgula 9 2 2 3 2" xfId="15432"/>
    <cellStyle name="Vírgula 9 2 2 3 2 2" xfId="50557"/>
    <cellStyle name="Vírgula 9 2 2 3 3" xfId="23415"/>
    <cellStyle name="Vírgula 9 2 2 3 4" xfId="31543"/>
    <cellStyle name="Vírgula 9 2 2 3 5" xfId="39684"/>
    <cellStyle name="Vírgula 9 2 2 3 6" xfId="60815"/>
    <cellStyle name="Vírgula 9 2 2 4" xfId="9561"/>
    <cellStyle name="Vírgula 9 2 2 4 2" xfId="16924"/>
    <cellStyle name="Vírgula 9 2 2 4 2 2" xfId="52049"/>
    <cellStyle name="Vírgula 9 2 2 4 3" xfId="25039"/>
    <cellStyle name="Vírgula 9 2 2 4 4" xfId="33167"/>
    <cellStyle name="Vírgula 9 2 2 4 5" xfId="41308"/>
    <cellStyle name="Vírgula 9 2 2 4 6" xfId="60816"/>
    <cellStyle name="Vírgula 9 2 2 5" xfId="9562"/>
    <cellStyle name="Vírgula 9 2 2 5 2" xfId="12470"/>
    <cellStyle name="Vírgula 9 2 2 5 2 2" xfId="47595"/>
    <cellStyle name="Vírgula 9 2 2 5 3" xfId="20179"/>
    <cellStyle name="Vírgula 9 2 2 5 4" xfId="28307"/>
    <cellStyle name="Vírgula 9 2 2 5 5" xfId="36448"/>
    <cellStyle name="Vírgula 9 2 2 5 6" xfId="60817"/>
    <cellStyle name="Vírgula 9 2 2 6" xfId="10940"/>
    <cellStyle name="Vírgula 9 2 2 6 2" xfId="46093"/>
    <cellStyle name="Vírgula 9 2 2 7" xfId="18543"/>
    <cellStyle name="Vírgula 9 2 2 8" xfId="26671"/>
    <cellStyle name="Vírgula 9 2 2 9" xfId="34812"/>
    <cellStyle name="Vírgula 9 2 3" xfId="9563"/>
    <cellStyle name="Vírgula 9 2 3 2" xfId="13211"/>
    <cellStyle name="Vírgula 9 2 3 2 2" xfId="48336"/>
    <cellStyle name="Vírgula 9 2 3 3" xfId="20986"/>
    <cellStyle name="Vírgula 9 2 3 4" xfId="29114"/>
    <cellStyle name="Vírgula 9 2 3 5" xfId="37255"/>
    <cellStyle name="Vírgula 9 2 3 6" xfId="60818"/>
    <cellStyle name="Vírgula 9 2 4" xfId="9564"/>
    <cellStyle name="Vírgula 9 2 4 2" xfId="14689"/>
    <cellStyle name="Vírgula 9 2 4 2 2" xfId="49814"/>
    <cellStyle name="Vírgula 9 2 4 3" xfId="22606"/>
    <cellStyle name="Vírgula 9 2 4 4" xfId="30734"/>
    <cellStyle name="Vírgula 9 2 4 5" xfId="38875"/>
    <cellStyle name="Vírgula 9 2 4 6" xfId="60819"/>
    <cellStyle name="Vírgula 9 2 5" xfId="9565"/>
    <cellStyle name="Vírgula 9 2 5 2" xfId="16181"/>
    <cellStyle name="Vírgula 9 2 5 2 2" xfId="51306"/>
    <cellStyle name="Vírgula 9 2 5 3" xfId="24230"/>
    <cellStyle name="Vírgula 9 2 5 4" xfId="32358"/>
    <cellStyle name="Vírgula 9 2 5 5" xfId="40499"/>
    <cellStyle name="Vírgula 9 2 5 6" xfId="60820"/>
    <cellStyle name="Vírgula 9 2 6" xfId="9566"/>
    <cellStyle name="Vírgula 9 2 6 2" xfId="11713"/>
    <cellStyle name="Vírgula 9 2 6 2 2" xfId="46850"/>
    <cellStyle name="Vírgula 9 2 6 3" xfId="19370"/>
    <cellStyle name="Vírgula 9 2 6 4" xfId="27498"/>
    <cellStyle name="Vírgula 9 2 6 5" xfId="35639"/>
    <cellStyle name="Vírgula 9 2 6 6" xfId="60821"/>
    <cellStyle name="Vírgula 9 2 7" xfId="10190"/>
    <cellStyle name="Vírgula 9 2 7 2" xfId="45356"/>
    <cellStyle name="Vírgula 9 2 8" xfId="17734"/>
    <cellStyle name="Vírgula 9 2 9" xfId="25862"/>
    <cellStyle name="Vírgula 9 3" xfId="9567"/>
    <cellStyle name="Vírgula 9 4" xfId="9878"/>
    <cellStyle name="Vírgula 9 5" xfId="60811"/>
    <cellStyle name="Vírgula 9 6" xfId="61175"/>
    <cellStyle name="Vírgula 9 7" xfId="61579"/>
    <cellStyle name="Vírgula 9 8" xfId="61786"/>
    <cellStyle name="Warning Text" xfId="471"/>
    <cellStyle name="Warning Text 2" xfId="9568"/>
    <cellStyle name="Warning Text 3" xfId="6082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95250</xdr:rowOff>
    </xdr:from>
    <xdr:to>
      <xdr:col>1</xdr:col>
      <xdr:colOff>333375</xdr:colOff>
      <xdr:row>0</xdr:row>
      <xdr:rowOff>676275</xdr:rowOff>
    </xdr:to>
    <xdr:pic>
      <xdr:nvPicPr>
        <xdr:cNvPr id="3" name="Imagem 2" descr="Logo Vertical_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0"/>
          <a:ext cx="771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0</xdr:col>
      <xdr:colOff>0</xdr:colOff>
      <xdr:row>5</xdr:row>
      <xdr:rowOff>180975</xdr:rowOff>
    </xdr:to>
    <xdr:pic>
      <xdr:nvPicPr>
        <xdr:cNvPr id="715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400049</xdr:colOff>
      <xdr:row>0</xdr:row>
      <xdr:rowOff>133349</xdr:rowOff>
    </xdr:from>
    <xdr:to>
      <xdr:col>8</xdr:col>
      <xdr:colOff>1171574</xdr:colOff>
      <xdr:row>2</xdr:row>
      <xdr:rowOff>219074</xdr:rowOff>
    </xdr:to>
    <xdr:pic>
      <xdr:nvPicPr>
        <xdr:cNvPr id="4" name="Imagem 3" descr="Logo Vertical_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49" y="133349"/>
          <a:ext cx="771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895350</xdr:colOff>
      <xdr:row>0</xdr:row>
      <xdr:rowOff>85725</xdr:rowOff>
    </xdr:from>
    <xdr:to>
      <xdr:col>8</xdr:col>
      <xdr:colOff>1666875</xdr:colOff>
      <xdr:row>2</xdr:row>
      <xdr:rowOff>171450</xdr:rowOff>
    </xdr:to>
    <xdr:pic>
      <xdr:nvPicPr>
        <xdr:cNvPr id="3" name="Imagem 2" descr="Logo Vertical_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5" y="85725"/>
          <a:ext cx="771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0</xdr:col>
      <xdr:colOff>0</xdr:colOff>
      <xdr:row>3</xdr:row>
      <xdr:rowOff>180975</xdr:rowOff>
    </xdr:to>
    <xdr:pic>
      <xdr:nvPicPr>
        <xdr:cNvPr id="788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H59"/>
  <sheetViews>
    <sheetView view="pageBreakPreview" zoomScale="90" zoomScaleNormal="100" zoomScaleSheetLayoutView="90" workbookViewId="0">
      <selection activeCell="D20" sqref="D20"/>
    </sheetView>
  </sheetViews>
  <sheetFormatPr defaultRowHeight="12.75"/>
  <cols>
    <col min="1" max="1" width="7" style="226" bestFit="1" customWidth="1"/>
    <col min="2" max="2" width="7" style="226" customWidth="1"/>
    <col min="3" max="3" width="16.85546875" style="226" customWidth="1"/>
    <col min="4" max="4" width="75.28515625" style="228" customWidth="1"/>
    <col min="5" max="5" width="21.42578125" style="228" bestFit="1" customWidth="1"/>
    <col min="6" max="6" width="12.140625" style="226" customWidth="1"/>
    <col min="7" max="7" width="14.42578125" style="229" customWidth="1"/>
    <col min="8" max="60" width="9.140625" style="225"/>
    <col min="61" max="16384" width="9.140625" style="226"/>
  </cols>
  <sheetData>
    <row r="1" spans="1:60" ht="40.5" customHeight="1">
      <c r="A1" s="321" t="s">
        <v>3982</v>
      </c>
      <c r="B1" s="321"/>
      <c r="C1" s="321"/>
      <c r="D1" s="321"/>
      <c r="E1" s="321"/>
      <c r="F1" s="321"/>
      <c r="G1" s="321"/>
      <c r="H1" s="322"/>
      <c r="I1" s="322"/>
      <c r="J1" s="322"/>
      <c r="K1" s="322"/>
      <c r="L1" s="322"/>
      <c r="M1" s="322"/>
    </row>
    <row r="2" spans="1:60" ht="29.25" customHeight="1">
      <c r="A2" s="323" t="s">
        <v>3986</v>
      </c>
      <c r="B2" s="323"/>
      <c r="C2" s="323"/>
      <c r="D2" s="323"/>
      <c r="E2" s="323"/>
      <c r="F2" s="323"/>
      <c r="G2" s="323"/>
      <c r="H2" s="322"/>
      <c r="I2" s="322"/>
      <c r="J2" s="322"/>
      <c r="K2" s="322"/>
      <c r="L2" s="322"/>
      <c r="M2" s="322"/>
    </row>
    <row r="3" spans="1:60" ht="24.75" customHeight="1">
      <c r="A3" s="324" t="s">
        <v>26245</v>
      </c>
      <c r="B3" s="324"/>
      <c r="C3" s="324"/>
      <c r="D3" s="324"/>
      <c r="E3" s="324"/>
      <c r="F3" s="324"/>
      <c r="G3" s="231" t="s">
        <v>26224</v>
      </c>
      <c r="H3" s="322"/>
      <c r="I3" s="322"/>
      <c r="J3" s="322"/>
      <c r="K3" s="322"/>
      <c r="L3" s="322"/>
      <c r="M3" s="322"/>
    </row>
    <row r="4" spans="1:60">
      <c r="A4" s="325" t="s">
        <v>3987</v>
      </c>
      <c r="B4" s="325"/>
      <c r="C4" s="325"/>
      <c r="D4" s="325"/>
      <c r="E4" s="325"/>
      <c r="F4" s="325"/>
      <c r="G4" s="231"/>
      <c r="H4" s="322"/>
      <c r="I4" s="322"/>
      <c r="J4" s="322"/>
      <c r="K4" s="322"/>
      <c r="L4" s="322"/>
      <c r="M4" s="322"/>
    </row>
    <row r="5" spans="1:60" s="235" customFormat="1">
      <c r="A5" s="233" t="s">
        <v>113</v>
      </c>
      <c r="B5" s="233"/>
      <c r="C5" s="233" t="s">
        <v>198</v>
      </c>
      <c r="D5" s="234" t="s">
        <v>199</v>
      </c>
      <c r="E5" s="234"/>
      <c r="F5" s="233" t="s">
        <v>3988</v>
      </c>
      <c r="G5" s="233" t="s">
        <v>3989</v>
      </c>
      <c r="H5" s="322"/>
      <c r="I5" s="322"/>
      <c r="J5" s="322"/>
      <c r="K5" s="322"/>
      <c r="L5" s="322"/>
      <c r="M5" s="322"/>
    </row>
    <row r="6" spans="1:60" s="232" customFormat="1">
      <c r="A6" s="267" t="s">
        <v>3990</v>
      </c>
      <c r="B6" s="267"/>
      <c r="C6" s="266"/>
      <c r="D6" s="265" t="s">
        <v>3979</v>
      </c>
      <c r="E6" s="264"/>
      <c r="F6" s="263"/>
      <c r="G6" s="262"/>
      <c r="H6" s="322"/>
      <c r="I6" s="322"/>
      <c r="J6" s="322"/>
      <c r="K6" s="322"/>
      <c r="L6" s="322"/>
      <c r="M6" s="322"/>
    </row>
    <row r="7" spans="1:60" s="227" customFormat="1" ht="38.25">
      <c r="A7" s="261" t="s">
        <v>160</v>
      </c>
      <c r="B7" s="261" t="s">
        <v>26241</v>
      </c>
      <c r="C7" s="314" t="s">
        <v>5839</v>
      </c>
      <c r="D7" s="271" t="s">
        <v>26226</v>
      </c>
      <c r="E7" s="272" t="s">
        <v>26168</v>
      </c>
      <c r="F7" s="269" t="s">
        <v>231</v>
      </c>
      <c r="G7" s="269">
        <v>6</v>
      </c>
      <c r="H7" s="322"/>
      <c r="I7" s="322"/>
      <c r="J7" s="322"/>
      <c r="K7" s="322"/>
      <c r="L7" s="322"/>
      <c r="M7" s="322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</row>
    <row r="8" spans="1:60" s="227" customFormat="1" ht="15">
      <c r="A8" s="261" t="s">
        <v>206</v>
      </c>
      <c r="B8" s="261" t="s">
        <v>26241</v>
      </c>
      <c r="C8" s="314" t="s">
        <v>25717</v>
      </c>
      <c r="D8" s="271" t="s">
        <v>33946</v>
      </c>
      <c r="E8" s="272" t="s">
        <v>34552</v>
      </c>
      <c r="F8" s="306" t="s">
        <v>33947</v>
      </c>
      <c r="G8" s="269">
        <v>0.62319999999999998</v>
      </c>
      <c r="H8" s="322"/>
      <c r="I8" s="322"/>
      <c r="J8" s="322"/>
      <c r="K8" s="322"/>
      <c r="L8" s="322"/>
      <c r="M8" s="322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5"/>
      <c r="AP8" s="225"/>
      <c r="AQ8" s="225"/>
      <c r="AR8" s="225"/>
      <c r="AS8" s="225"/>
      <c r="AT8" s="225"/>
      <c r="AU8" s="225"/>
      <c r="AV8" s="225"/>
      <c r="AW8" s="225"/>
      <c r="AX8" s="225"/>
      <c r="AY8" s="225"/>
      <c r="AZ8" s="225"/>
      <c r="BA8" s="225"/>
      <c r="BB8" s="225"/>
      <c r="BC8" s="225"/>
      <c r="BD8" s="225"/>
      <c r="BE8" s="225"/>
      <c r="BF8" s="225"/>
      <c r="BG8" s="225"/>
      <c r="BH8" s="225"/>
    </row>
    <row r="9" spans="1:60" s="227" customFormat="1" ht="25.5">
      <c r="A9" s="260"/>
      <c r="B9" s="261" t="s">
        <v>26241</v>
      </c>
      <c r="C9" s="315" t="s">
        <v>4799</v>
      </c>
      <c r="D9" s="271" t="s">
        <v>33948</v>
      </c>
      <c r="E9" s="257" t="s">
        <v>34553</v>
      </c>
      <c r="F9" s="284" t="s">
        <v>231</v>
      </c>
      <c r="G9" s="284">
        <v>500</v>
      </c>
      <c r="H9" s="322"/>
      <c r="I9" s="322"/>
      <c r="J9" s="322"/>
      <c r="K9" s="322"/>
      <c r="L9" s="322"/>
      <c r="M9" s="322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5"/>
      <c r="AP9" s="225"/>
      <c r="AQ9" s="225"/>
      <c r="AR9" s="225"/>
      <c r="AS9" s="225"/>
      <c r="AT9" s="225"/>
      <c r="AU9" s="225"/>
      <c r="AV9" s="225"/>
      <c r="AW9" s="225"/>
      <c r="AX9" s="225"/>
      <c r="AY9" s="225"/>
      <c r="AZ9" s="225"/>
      <c r="BA9" s="225"/>
      <c r="BB9" s="225"/>
      <c r="BC9" s="225"/>
      <c r="BD9" s="225"/>
      <c r="BE9" s="225"/>
      <c r="BF9" s="225"/>
      <c r="BG9" s="225"/>
      <c r="BH9" s="225"/>
    </row>
    <row r="10" spans="1:60" s="227" customFormat="1">
      <c r="A10" s="267" t="s">
        <v>3991</v>
      </c>
      <c r="B10" s="267"/>
      <c r="C10" s="266"/>
      <c r="D10" s="265" t="s">
        <v>34578</v>
      </c>
      <c r="E10" s="264"/>
      <c r="F10" s="263"/>
      <c r="G10" s="263"/>
      <c r="H10" s="322"/>
      <c r="I10" s="322"/>
      <c r="J10" s="322"/>
      <c r="K10" s="322"/>
      <c r="L10" s="322"/>
      <c r="M10" s="322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5"/>
      <c r="AP10" s="225"/>
      <c r="AQ10" s="225"/>
      <c r="AR10" s="225"/>
      <c r="AS10" s="225"/>
      <c r="AT10" s="225"/>
      <c r="AU10" s="225"/>
      <c r="AV10" s="225"/>
      <c r="AW10" s="225"/>
      <c r="AX10" s="225"/>
      <c r="AY10" s="225"/>
      <c r="AZ10" s="225"/>
      <c r="BA10" s="225"/>
      <c r="BB10" s="225"/>
      <c r="BC10" s="225"/>
      <c r="BD10" s="225"/>
      <c r="BE10" s="225"/>
      <c r="BF10" s="225"/>
      <c r="BG10" s="225"/>
      <c r="BH10" s="225"/>
    </row>
    <row r="11" spans="1:60" s="227" customFormat="1" ht="25.5">
      <c r="A11" s="261"/>
      <c r="B11" s="261"/>
      <c r="C11" s="316"/>
      <c r="D11" s="273" t="s">
        <v>26253</v>
      </c>
      <c r="E11" s="272"/>
      <c r="F11" s="269"/>
      <c r="G11" s="269"/>
      <c r="H11" s="322"/>
      <c r="I11" s="322"/>
      <c r="J11" s="322"/>
      <c r="K11" s="322"/>
      <c r="L11" s="322"/>
      <c r="M11" s="322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225"/>
      <c r="AT11" s="225"/>
      <c r="AU11" s="225"/>
      <c r="AV11" s="225"/>
      <c r="AW11" s="225"/>
      <c r="AX11" s="225"/>
      <c r="AY11" s="225"/>
      <c r="AZ11" s="225"/>
      <c r="BA11" s="225"/>
      <c r="BB11" s="225"/>
      <c r="BC11" s="225"/>
      <c r="BD11" s="225"/>
      <c r="BE11" s="225"/>
      <c r="BF11" s="225"/>
      <c r="BG11" s="225"/>
      <c r="BH11" s="225"/>
    </row>
    <row r="12" spans="1:60" s="227" customFormat="1" ht="15">
      <c r="A12" s="261"/>
      <c r="B12" s="261"/>
      <c r="C12" s="316"/>
      <c r="D12" s="273" t="s">
        <v>26248</v>
      </c>
      <c r="E12" s="272"/>
      <c r="F12" s="269"/>
      <c r="G12" s="269"/>
      <c r="H12" s="322"/>
      <c r="I12" s="322"/>
      <c r="J12" s="322"/>
      <c r="K12" s="322"/>
      <c r="L12" s="322"/>
      <c r="M12" s="322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</row>
    <row r="13" spans="1:60" s="227" customFormat="1" ht="15">
      <c r="A13" s="261"/>
      <c r="B13" s="261"/>
      <c r="C13" s="316"/>
      <c r="D13" s="273" t="s">
        <v>26247</v>
      </c>
      <c r="E13" s="272"/>
      <c r="F13" s="269"/>
      <c r="G13" s="269"/>
      <c r="H13" s="322"/>
      <c r="I13" s="322"/>
      <c r="J13" s="322"/>
      <c r="K13" s="322"/>
      <c r="L13" s="322"/>
      <c r="M13" s="322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225"/>
      <c r="AT13" s="225"/>
      <c r="AU13" s="225"/>
      <c r="AV13" s="225"/>
      <c r="AW13" s="225"/>
      <c r="AX13" s="225"/>
      <c r="AY13" s="225"/>
      <c r="AZ13" s="225"/>
      <c r="BA13" s="225"/>
      <c r="BB13" s="225"/>
      <c r="BC13" s="225"/>
      <c r="BD13" s="225"/>
      <c r="BE13" s="225"/>
      <c r="BF13" s="225"/>
      <c r="BG13" s="225"/>
      <c r="BH13" s="225"/>
    </row>
    <row r="14" spans="1:60" s="227" customFormat="1" ht="15">
      <c r="A14" s="261"/>
      <c r="B14" s="261"/>
      <c r="C14" s="316"/>
      <c r="D14" s="273" t="s">
        <v>26249</v>
      </c>
      <c r="E14" s="272"/>
      <c r="F14" s="269"/>
      <c r="G14" s="269"/>
      <c r="H14" s="322"/>
      <c r="I14" s="322"/>
      <c r="J14" s="322"/>
      <c r="K14" s="322"/>
      <c r="L14" s="322"/>
      <c r="M14" s="322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5"/>
      <c r="AP14" s="225"/>
      <c r="AQ14" s="225"/>
      <c r="AR14" s="225"/>
      <c r="AS14" s="225"/>
      <c r="AT14" s="225"/>
      <c r="AU14" s="225"/>
      <c r="AV14" s="225"/>
      <c r="AW14" s="225"/>
      <c r="AX14" s="225"/>
      <c r="AY14" s="225"/>
      <c r="AZ14" s="225"/>
      <c r="BA14" s="225"/>
      <c r="BB14" s="225"/>
      <c r="BC14" s="225"/>
      <c r="BD14" s="225"/>
      <c r="BE14" s="225"/>
      <c r="BF14" s="225"/>
      <c r="BG14" s="225"/>
      <c r="BH14" s="225"/>
    </row>
    <row r="15" spans="1:60" s="227" customFormat="1" ht="15">
      <c r="A15" s="261"/>
      <c r="B15" s="261"/>
      <c r="C15" s="316"/>
      <c r="D15" s="273" t="s">
        <v>26250</v>
      </c>
      <c r="E15" s="272"/>
      <c r="F15" s="269"/>
      <c r="G15" s="269"/>
      <c r="H15" s="322"/>
      <c r="I15" s="322"/>
      <c r="J15" s="322"/>
      <c r="K15" s="322"/>
      <c r="L15" s="322"/>
      <c r="M15" s="322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225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</row>
    <row r="16" spans="1:60" s="227" customFormat="1" ht="15">
      <c r="A16" s="261"/>
      <c r="B16" s="261"/>
      <c r="C16" s="316"/>
      <c r="D16" s="273" t="s">
        <v>26251</v>
      </c>
      <c r="E16" s="272"/>
      <c r="F16" s="269"/>
      <c r="G16" s="269"/>
      <c r="H16" s="322"/>
      <c r="I16" s="322"/>
      <c r="J16" s="322"/>
      <c r="K16" s="322"/>
      <c r="L16" s="322"/>
      <c r="M16" s="322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5"/>
      <c r="AP16" s="225"/>
      <c r="AQ16" s="225"/>
      <c r="AR16" s="225"/>
      <c r="AS16" s="225"/>
      <c r="AT16" s="225"/>
      <c r="AU16" s="225"/>
      <c r="AV16" s="225"/>
      <c r="AW16" s="225"/>
      <c r="AX16" s="225"/>
      <c r="AY16" s="225"/>
      <c r="AZ16" s="225"/>
      <c r="BA16" s="225"/>
      <c r="BB16" s="225"/>
      <c r="BC16" s="225"/>
      <c r="BD16" s="225"/>
      <c r="BE16" s="225"/>
      <c r="BF16" s="225"/>
      <c r="BG16" s="225"/>
      <c r="BH16" s="225"/>
    </row>
    <row r="17" spans="1:60" s="227" customFormat="1" ht="15">
      <c r="A17" s="261"/>
      <c r="B17" s="261"/>
      <c r="C17" s="316"/>
      <c r="D17" s="273" t="s">
        <v>26252</v>
      </c>
      <c r="E17" s="272"/>
      <c r="F17" s="269"/>
      <c r="G17" s="269"/>
      <c r="H17" s="322"/>
      <c r="I17" s="322"/>
      <c r="J17" s="322"/>
      <c r="K17" s="322"/>
      <c r="L17" s="322"/>
      <c r="M17" s="322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</row>
    <row r="18" spans="1:60" s="227" customFormat="1" ht="15">
      <c r="A18" s="261"/>
      <c r="B18" s="261"/>
      <c r="C18" s="317"/>
      <c r="D18" s="271"/>
      <c r="E18" s="272"/>
      <c r="F18" s="269"/>
      <c r="G18" s="269"/>
      <c r="H18" s="322"/>
      <c r="I18" s="322"/>
      <c r="J18" s="322"/>
      <c r="K18" s="322"/>
      <c r="L18" s="322"/>
      <c r="M18" s="322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5"/>
      <c r="AR18" s="225"/>
      <c r="AS18" s="225"/>
      <c r="AT18" s="225"/>
      <c r="AU18" s="225"/>
      <c r="AV18" s="225"/>
      <c r="AW18" s="225"/>
      <c r="AX18" s="225"/>
      <c r="AY18" s="225"/>
      <c r="AZ18" s="225"/>
      <c r="BA18" s="225"/>
      <c r="BB18" s="225"/>
      <c r="BC18" s="225"/>
      <c r="BD18" s="225"/>
      <c r="BE18" s="225"/>
      <c r="BF18" s="225"/>
      <c r="BG18" s="225"/>
      <c r="BH18" s="225"/>
    </row>
    <row r="19" spans="1:60" s="227" customFormat="1" ht="38.25">
      <c r="A19" s="261" t="s">
        <v>166</v>
      </c>
      <c r="B19" s="261" t="s">
        <v>217</v>
      </c>
      <c r="C19" s="318">
        <v>92580</v>
      </c>
      <c r="D19" s="271" t="s">
        <v>26239</v>
      </c>
      <c r="E19" s="272" t="s">
        <v>34548</v>
      </c>
      <c r="F19" s="269" t="s">
        <v>231</v>
      </c>
      <c r="G19" s="269">
        <v>164</v>
      </c>
      <c r="H19" s="322"/>
      <c r="I19" s="322"/>
      <c r="J19" s="322"/>
      <c r="K19" s="322"/>
      <c r="L19" s="322"/>
      <c r="M19" s="322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</row>
    <row r="20" spans="1:60" s="227" customFormat="1" ht="25.5">
      <c r="A20" s="261" t="s">
        <v>26246</v>
      </c>
      <c r="B20" s="261" t="s">
        <v>217</v>
      </c>
      <c r="C20" s="318">
        <v>94213</v>
      </c>
      <c r="D20" s="271" t="s">
        <v>26238</v>
      </c>
      <c r="E20" s="272" t="s">
        <v>34547</v>
      </c>
      <c r="F20" s="269" t="s">
        <v>231</v>
      </c>
      <c r="G20" s="269">
        <v>164</v>
      </c>
      <c r="H20" s="322"/>
      <c r="I20" s="322"/>
      <c r="J20" s="322"/>
      <c r="K20" s="322"/>
      <c r="L20" s="322"/>
      <c r="M20" s="322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</row>
    <row r="21" spans="1:60" s="227" customFormat="1" ht="15">
      <c r="A21" s="261" t="s">
        <v>29</v>
      </c>
      <c r="B21" s="261" t="s">
        <v>26241</v>
      </c>
      <c r="C21" s="314" t="s">
        <v>26240</v>
      </c>
      <c r="D21" s="271" t="s">
        <v>34580</v>
      </c>
      <c r="E21" s="272" t="s">
        <v>34573</v>
      </c>
      <c r="F21" s="269" t="s">
        <v>229</v>
      </c>
      <c r="G21" s="269">
        <v>60</v>
      </c>
      <c r="H21" s="322"/>
      <c r="I21" s="322"/>
      <c r="J21" s="322"/>
      <c r="K21" s="322"/>
      <c r="L21" s="322"/>
      <c r="M21" s="322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5"/>
      <c r="BH21" s="225"/>
    </row>
    <row r="22" spans="1:60" s="227" customFormat="1" ht="25.5">
      <c r="A22" s="261" t="s">
        <v>93</v>
      </c>
      <c r="B22" s="261" t="s">
        <v>26241</v>
      </c>
      <c r="C22" s="400" t="s">
        <v>26356</v>
      </c>
      <c r="D22" s="271" t="s">
        <v>34572</v>
      </c>
      <c r="E22" s="272" t="s">
        <v>34577</v>
      </c>
      <c r="F22" s="269" t="s">
        <v>229</v>
      </c>
      <c r="G22" s="269">
        <v>158</v>
      </c>
      <c r="H22" s="322"/>
      <c r="I22" s="322"/>
      <c r="J22" s="322"/>
      <c r="K22" s="322"/>
      <c r="L22" s="322"/>
      <c r="M22" s="322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</row>
    <row r="23" spans="1:60" s="227" customFormat="1" ht="60.75" customHeight="1">
      <c r="A23" s="261" t="s">
        <v>123</v>
      </c>
      <c r="B23" s="261" t="s">
        <v>26241</v>
      </c>
      <c r="C23" s="314" t="s">
        <v>13716</v>
      </c>
      <c r="D23" s="271" t="s">
        <v>26243</v>
      </c>
      <c r="E23" s="272" t="s">
        <v>34576</v>
      </c>
      <c r="F23" s="269" t="s">
        <v>134</v>
      </c>
      <c r="G23" s="269">
        <v>14.6</v>
      </c>
      <c r="H23" s="322"/>
      <c r="I23" s="322"/>
      <c r="J23" s="322"/>
      <c r="K23" s="322"/>
      <c r="L23" s="322"/>
      <c r="M23" s="322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  <c r="AT23" s="225"/>
      <c r="AU23" s="225"/>
      <c r="AV23" s="225"/>
      <c r="AW23" s="225"/>
      <c r="AX23" s="225"/>
      <c r="AY23" s="225"/>
      <c r="AZ23" s="225"/>
      <c r="BA23" s="225"/>
      <c r="BB23" s="225"/>
      <c r="BC23" s="225"/>
      <c r="BD23" s="225"/>
      <c r="BE23" s="225"/>
      <c r="BF23" s="225"/>
      <c r="BG23" s="225"/>
      <c r="BH23" s="225"/>
    </row>
    <row r="24" spans="1:60" s="227" customFormat="1" ht="60.75" customHeight="1">
      <c r="A24" s="261" t="s">
        <v>127</v>
      </c>
      <c r="B24" s="261" t="s">
        <v>217</v>
      </c>
      <c r="C24" s="318">
        <v>97088</v>
      </c>
      <c r="D24" s="401" t="s">
        <v>34574</v>
      </c>
      <c r="E24" s="272" t="s">
        <v>34575</v>
      </c>
      <c r="F24" s="269" t="s">
        <v>231</v>
      </c>
      <c r="G24" s="269">
        <v>3.75</v>
      </c>
      <c r="H24" s="322"/>
      <c r="I24" s="322"/>
      <c r="J24" s="322"/>
      <c r="K24" s="322"/>
      <c r="L24" s="322"/>
      <c r="M24" s="322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5"/>
      <c r="AP24" s="225"/>
      <c r="AQ24" s="225"/>
      <c r="AR24" s="225"/>
      <c r="AS24" s="225"/>
      <c r="AT24" s="225"/>
      <c r="AU24" s="225"/>
      <c r="AV24" s="225"/>
      <c r="AW24" s="225"/>
      <c r="AX24" s="225"/>
      <c r="AY24" s="225"/>
      <c r="AZ24" s="225"/>
      <c r="BA24" s="225"/>
      <c r="BB24" s="225"/>
      <c r="BC24" s="225"/>
      <c r="BD24" s="225"/>
      <c r="BE24" s="225"/>
      <c r="BF24" s="225"/>
      <c r="BG24" s="225"/>
      <c r="BH24" s="225"/>
    </row>
    <row r="25" spans="1:60" s="227" customFormat="1" ht="27" customHeight="1">
      <c r="A25" s="261" t="s">
        <v>34579</v>
      </c>
      <c r="B25" s="261" t="s">
        <v>217</v>
      </c>
      <c r="C25" s="314">
        <v>4509</v>
      </c>
      <c r="D25" s="271" t="s">
        <v>26244</v>
      </c>
      <c r="E25" s="272" t="s">
        <v>34547</v>
      </c>
      <c r="F25" s="269" t="s">
        <v>229</v>
      </c>
      <c r="G25" s="269">
        <v>56</v>
      </c>
      <c r="H25" s="322"/>
      <c r="I25" s="322"/>
      <c r="J25" s="322"/>
      <c r="K25" s="322"/>
      <c r="L25" s="322"/>
      <c r="M25" s="322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5"/>
      <c r="AP25" s="225"/>
      <c r="AQ25" s="225"/>
      <c r="AR25" s="225"/>
      <c r="AS25" s="225"/>
      <c r="AT25" s="225"/>
      <c r="AU25" s="225"/>
      <c r="AV25" s="225"/>
      <c r="AW25" s="225"/>
      <c r="AX25" s="225"/>
      <c r="AY25" s="225"/>
      <c r="AZ25" s="225"/>
      <c r="BA25" s="225"/>
      <c r="BB25" s="225"/>
      <c r="BC25" s="225"/>
      <c r="BD25" s="225"/>
      <c r="BE25" s="225"/>
      <c r="BF25" s="225"/>
      <c r="BG25" s="225"/>
      <c r="BH25" s="225"/>
    </row>
    <row r="26" spans="1:60" s="227" customFormat="1">
      <c r="A26" s="260"/>
      <c r="B26" s="260"/>
      <c r="C26" s="258"/>
      <c r="D26" s="268"/>
      <c r="E26" s="236"/>
      <c r="F26" s="259"/>
      <c r="G26" s="259"/>
      <c r="H26" s="322"/>
      <c r="I26" s="322"/>
      <c r="J26" s="322"/>
      <c r="K26" s="322"/>
      <c r="L26" s="322"/>
      <c r="M26" s="322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5"/>
      <c r="AP26" s="225"/>
      <c r="AQ26" s="225"/>
      <c r="AR26" s="225"/>
      <c r="AS26" s="225"/>
      <c r="AT26" s="225"/>
      <c r="AU26" s="225"/>
      <c r="AV26" s="225"/>
      <c r="AW26" s="225"/>
      <c r="AX26" s="225"/>
      <c r="AY26" s="225"/>
      <c r="AZ26" s="225"/>
      <c r="BA26" s="225"/>
      <c r="BB26" s="225"/>
      <c r="BC26" s="225"/>
      <c r="BD26" s="225"/>
      <c r="BE26" s="225"/>
      <c r="BF26" s="225"/>
      <c r="BG26" s="225"/>
      <c r="BH26" s="225"/>
    </row>
    <row r="27" spans="1:60" s="232" customFormat="1">
      <c r="A27" s="267" t="s">
        <v>3992</v>
      </c>
      <c r="B27" s="267"/>
      <c r="C27" s="266"/>
      <c r="D27" s="265" t="s">
        <v>26225</v>
      </c>
      <c r="E27" s="264"/>
      <c r="F27" s="263"/>
      <c r="G27" s="263"/>
      <c r="H27" s="322"/>
      <c r="I27" s="322"/>
      <c r="J27" s="322"/>
      <c r="K27" s="322"/>
      <c r="L27" s="322"/>
      <c r="M27" s="322"/>
    </row>
    <row r="28" spans="1:60" s="227" customFormat="1" ht="15">
      <c r="A28" s="261"/>
      <c r="B28" s="261"/>
      <c r="C28" s="270"/>
      <c r="D28" s="273" t="s">
        <v>26260</v>
      </c>
      <c r="E28" s="272"/>
      <c r="F28" s="269"/>
      <c r="G28" s="269"/>
      <c r="H28" s="322"/>
      <c r="I28" s="322"/>
      <c r="J28" s="322"/>
      <c r="K28" s="322"/>
      <c r="L28" s="322"/>
      <c r="M28" s="322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5"/>
      <c r="AP28" s="225"/>
      <c r="AQ28" s="225"/>
      <c r="AR28" s="225"/>
      <c r="AS28" s="225"/>
      <c r="AT28" s="225"/>
      <c r="AU28" s="225"/>
      <c r="AV28" s="225"/>
      <c r="AW28" s="225"/>
      <c r="AX28" s="225"/>
      <c r="AY28" s="225"/>
      <c r="AZ28" s="225"/>
      <c r="BA28" s="225"/>
      <c r="BB28" s="225"/>
      <c r="BC28" s="225"/>
      <c r="BD28" s="225"/>
      <c r="BE28" s="225"/>
      <c r="BF28" s="225"/>
      <c r="BG28" s="225"/>
      <c r="BH28" s="225"/>
    </row>
    <row r="29" spans="1:60" s="227" customFormat="1" ht="25.5">
      <c r="A29" s="261"/>
      <c r="B29" s="261"/>
      <c r="C29" s="270"/>
      <c r="D29" s="273" t="s">
        <v>26254</v>
      </c>
      <c r="E29" s="272"/>
      <c r="F29" s="269"/>
      <c r="G29" s="269"/>
      <c r="H29" s="322"/>
      <c r="I29" s="322"/>
      <c r="J29" s="322"/>
      <c r="K29" s="322"/>
      <c r="L29" s="322"/>
      <c r="M29" s="322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5"/>
      <c r="AP29" s="225"/>
      <c r="AQ29" s="225"/>
      <c r="AR29" s="225"/>
      <c r="AS29" s="225"/>
      <c r="AT29" s="225"/>
      <c r="AU29" s="225"/>
      <c r="AV29" s="225"/>
      <c r="AW29" s="225"/>
      <c r="AX29" s="225"/>
      <c r="AY29" s="225"/>
      <c r="AZ29" s="225"/>
      <c r="BA29" s="225"/>
      <c r="BB29" s="225"/>
      <c r="BC29" s="225"/>
      <c r="BD29" s="225"/>
      <c r="BE29" s="225"/>
      <c r="BF29" s="225"/>
      <c r="BG29" s="225"/>
      <c r="BH29" s="225"/>
    </row>
    <row r="30" spans="1:60" s="227" customFormat="1" ht="15">
      <c r="A30" s="261"/>
      <c r="B30" s="261"/>
      <c r="C30" s="270"/>
      <c r="D30" s="273" t="s">
        <v>33945</v>
      </c>
      <c r="E30" s="272"/>
      <c r="F30" s="269"/>
      <c r="G30" s="269"/>
      <c r="H30" s="322"/>
      <c r="I30" s="322"/>
      <c r="J30" s="322"/>
      <c r="K30" s="322"/>
      <c r="L30" s="322"/>
      <c r="M30" s="322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5"/>
      <c r="AP30" s="225"/>
      <c r="AQ30" s="225"/>
      <c r="AR30" s="225"/>
      <c r="AS30" s="225"/>
      <c r="AT30" s="225"/>
      <c r="AU30" s="225"/>
      <c r="AV30" s="225"/>
      <c r="AW30" s="225"/>
      <c r="AX30" s="225"/>
      <c r="AY30" s="225"/>
      <c r="AZ30" s="225"/>
      <c r="BA30" s="225"/>
      <c r="BB30" s="225"/>
      <c r="BC30" s="225"/>
      <c r="BD30" s="225"/>
      <c r="BE30" s="225"/>
      <c r="BF30" s="225"/>
      <c r="BG30" s="225"/>
      <c r="BH30" s="225"/>
    </row>
    <row r="31" spans="1:60" s="227" customFormat="1" ht="15">
      <c r="A31" s="261"/>
      <c r="B31" s="261"/>
      <c r="C31" s="270"/>
      <c r="D31" s="273"/>
      <c r="E31" s="272"/>
      <c r="F31" s="269"/>
      <c r="G31" s="269"/>
      <c r="H31" s="322"/>
      <c r="I31" s="322"/>
      <c r="J31" s="322"/>
      <c r="K31" s="322"/>
      <c r="L31" s="322"/>
      <c r="M31" s="322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5"/>
      <c r="AP31" s="225"/>
      <c r="AQ31" s="225"/>
      <c r="AR31" s="225"/>
      <c r="AS31" s="225"/>
      <c r="AT31" s="225"/>
      <c r="AU31" s="225"/>
      <c r="AV31" s="225"/>
      <c r="AW31" s="225"/>
      <c r="AX31" s="225"/>
      <c r="AY31" s="225"/>
      <c r="AZ31" s="225"/>
      <c r="BA31" s="225"/>
      <c r="BB31" s="225"/>
      <c r="BC31" s="225"/>
      <c r="BD31" s="225"/>
      <c r="BE31" s="225"/>
      <c r="BF31" s="225"/>
      <c r="BG31" s="225"/>
      <c r="BH31" s="225"/>
    </row>
    <row r="32" spans="1:60" s="227" customFormat="1" ht="96" customHeight="1">
      <c r="A32" s="261" t="s">
        <v>172</v>
      </c>
      <c r="B32" s="261" t="s">
        <v>26241</v>
      </c>
      <c r="C32" s="319" t="s">
        <v>23166</v>
      </c>
      <c r="D32" s="271" t="s">
        <v>26227</v>
      </c>
      <c r="E32" s="272" t="s">
        <v>34566</v>
      </c>
      <c r="F32" s="272" t="s">
        <v>228</v>
      </c>
      <c r="G32" s="272">
        <v>96</v>
      </c>
      <c r="H32" s="322"/>
      <c r="I32" s="322"/>
      <c r="J32" s="322"/>
      <c r="K32" s="322"/>
      <c r="L32" s="322"/>
      <c r="M32" s="322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</row>
    <row r="33" spans="1:60" s="227" customFormat="1" ht="76.5">
      <c r="A33" s="261" t="s">
        <v>173</v>
      </c>
      <c r="B33" s="261" t="s">
        <v>26241</v>
      </c>
      <c r="C33" s="319" t="s">
        <v>23167</v>
      </c>
      <c r="D33" s="271" t="s">
        <v>26227</v>
      </c>
      <c r="E33" s="272" t="s">
        <v>34567</v>
      </c>
      <c r="F33" s="272" t="s">
        <v>228</v>
      </c>
      <c r="G33" s="272">
        <v>24</v>
      </c>
      <c r="H33" s="322"/>
      <c r="I33" s="322"/>
      <c r="J33" s="322"/>
      <c r="K33" s="322"/>
      <c r="L33" s="322"/>
      <c r="M33" s="322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5"/>
      <c r="AY33" s="225"/>
      <c r="AZ33" s="225"/>
      <c r="BA33" s="225"/>
      <c r="BB33" s="225"/>
      <c r="BC33" s="225"/>
      <c r="BD33" s="225"/>
      <c r="BE33" s="225"/>
      <c r="BF33" s="225"/>
      <c r="BG33" s="225"/>
      <c r="BH33" s="225"/>
    </row>
    <row r="34" spans="1:60" s="227" customFormat="1" ht="25.5">
      <c r="A34" s="261" t="s">
        <v>167</v>
      </c>
      <c r="B34" s="261" t="s">
        <v>26241</v>
      </c>
      <c r="C34" s="320" t="s">
        <v>22965</v>
      </c>
      <c r="D34" s="271" t="s">
        <v>34549</v>
      </c>
      <c r="E34" s="272" t="s">
        <v>34566</v>
      </c>
      <c r="F34" s="272" t="s">
        <v>228</v>
      </c>
      <c r="G34" s="272">
        <v>96</v>
      </c>
      <c r="H34" s="322"/>
      <c r="I34" s="322"/>
      <c r="J34" s="322"/>
      <c r="K34" s="322"/>
      <c r="L34" s="322"/>
      <c r="M34" s="322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5"/>
      <c r="AY34" s="225"/>
      <c r="AZ34" s="225"/>
      <c r="BA34" s="225"/>
      <c r="BB34" s="225"/>
      <c r="BC34" s="225"/>
      <c r="BD34" s="225"/>
      <c r="BE34" s="225"/>
      <c r="BF34" s="225"/>
      <c r="BG34" s="225"/>
      <c r="BH34" s="225"/>
    </row>
    <row r="35" spans="1:60" s="227" customFormat="1" ht="38.25">
      <c r="A35" s="261" t="s">
        <v>3998</v>
      </c>
      <c r="B35" s="261" t="s">
        <v>26241</v>
      </c>
      <c r="C35" s="320" t="s">
        <v>22966</v>
      </c>
      <c r="D35" s="271" t="s">
        <v>34549</v>
      </c>
      <c r="E35" s="272" t="s">
        <v>34567</v>
      </c>
      <c r="F35" s="272" t="s">
        <v>228</v>
      </c>
      <c r="G35" s="272">
        <v>24</v>
      </c>
      <c r="H35" s="322"/>
      <c r="I35" s="322"/>
      <c r="J35" s="322"/>
      <c r="K35" s="322"/>
      <c r="L35" s="322"/>
      <c r="M35" s="322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5"/>
      <c r="AY35" s="225"/>
      <c r="AZ35" s="225"/>
      <c r="BA35" s="225"/>
      <c r="BB35" s="225"/>
      <c r="BC35" s="225"/>
      <c r="BD35" s="225"/>
      <c r="BE35" s="225"/>
      <c r="BF35" s="225"/>
      <c r="BG35" s="225"/>
      <c r="BH35" s="225"/>
    </row>
    <row r="36" spans="1:60" s="227" customFormat="1" ht="56.25" customHeight="1">
      <c r="A36" s="261" t="s">
        <v>3999</v>
      </c>
      <c r="B36" s="261" t="s">
        <v>26241</v>
      </c>
      <c r="C36" s="319" t="s">
        <v>6525</v>
      </c>
      <c r="D36" s="271" t="s">
        <v>34551</v>
      </c>
      <c r="E36" s="272" t="s">
        <v>34568</v>
      </c>
      <c r="F36" s="272" t="s">
        <v>26228</v>
      </c>
      <c r="G36" s="272">
        <v>30</v>
      </c>
      <c r="H36" s="322"/>
      <c r="I36" s="322"/>
      <c r="J36" s="322"/>
      <c r="K36" s="322"/>
      <c r="L36" s="322"/>
      <c r="M36" s="322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5"/>
      <c r="AP36" s="225"/>
      <c r="AQ36" s="225"/>
      <c r="AR36" s="225"/>
      <c r="AS36" s="225"/>
      <c r="AT36" s="225"/>
      <c r="AU36" s="225"/>
      <c r="AV36" s="225"/>
      <c r="AW36" s="225"/>
      <c r="AX36" s="225"/>
      <c r="AY36" s="225"/>
      <c r="AZ36" s="225"/>
      <c r="BA36" s="225"/>
      <c r="BB36" s="225"/>
      <c r="BC36" s="225"/>
      <c r="BD36" s="225"/>
      <c r="BE36" s="225"/>
      <c r="BF36" s="225"/>
      <c r="BG36" s="225"/>
      <c r="BH36" s="225"/>
    </row>
    <row r="37" spans="1:60">
      <c r="A37" s="267" t="s">
        <v>26170</v>
      </c>
      <c r="B37" s="267"/>
      <c r="C37" s="266"/>
      <c r="D37" s="265" t="s">
        <v>26231</v>
      </c>
      <c r="E37" s="264"/>
      <c r="F37" s="262"/>
      <c r="G37" s="262"/>
      <c r="H37" s="322"/>
      <c r="I37" s="322"/>
      <c r="J37" s="322"/>
      <c r="K37" s="322"/>
      <c r="L37" s="322"/>
      <c r="M37" s="322"/>
    </row>
    <row r="38" spans="1:60" ht="49.5" customHeight="1">
      <c r="A38" s="261"/>
      <c r="B38" s="261"/>
      <c r="C38" s="270"/>
      <c r="D38" s="273" t="s">
        <v>34555</v>
      </c>
      <c r="E38" s="272"/>
      <c r="F38" s="272"/>
      <c r="G38" s="272"/>
      <c r="H38" s="322"/>
      <c r="I38" s="322"/>
      <c r="J38" s="322"/>
      <c r="K38" s="322"/>
      <c r="L38" s="322"/>
      <c r="M38" s="322"/>
    </row>
    <row r="39" spans="1:60" ht="15">
      <c r="A39" s="261"/>
      <c r="B39" s="261"/>
      <c r="C39" s="270"/>
      <c r="D39" s="273" t="s">
        <v>26248</v>
      </c>
      <c r="E39" s="272"/>
      <c r="F39" s="272"/>
      <c r="G39" s="272"/>
      <c r="H39" s="322"/>
      <c r="I39" s="322"/>
      <c r="J39" s="322"/>
      <c r="K39" s="322"/>
      <c r="L39" s="322"/>
      <c r="M39" s="322"/>
    </row>
    <row r="40" spans="1:60" ht="15">
      <c r="A40" s="261"/>
      <c r="B40" s="261"/>
      <c r="C40" s="270"/>
      <c r="D40" s="273" t="s">
        <v>26247</v>
      </c>
      <c r="E40" s="272"/>
      <c r="F40" s="272"/>
      <c r="G40" s="272"/>
      <c r="H40" s="322"/>
      <c r="I40" s="322"/>
      <c r="J40" s="322"/>
      <c r="K40" s="322"/>
      <c r="L40" s="322"/>
      <c r="M40" s="322"/>
    </row>
    <row r="41" spans="1:60" ht="15">
      <c r="A41" s="261"/>
      <c r="B41" s="261"/>
      <c r="C41" s="270"/>
      <c r="D41" s="273" t="s">
        <v>26261</v>
      </c>
      <c r="E41" s="272"/>
      <c r="F41" s="272"/>
      <c r="G41" s="272"/>
      <c r="H41" s="322"/>
      <c r="I41" s="322"/>
      <c r="J41" s="322"/>
      <c r="K41" s="322"/>
      <c r="L41" s="322"/>
      <c r="M41" s="322"/>
    </row>
    <row r="42" spans="1:60" ht="15">
      <c r="A42" s="261"/>
      <c r="B42" s="261"/>
      <c r="C42" s="270"/>
      <c r="D42" s="273" t="s">
        <v>26262</v>
      </c>
      <c r="E42" s="272"/>
      <c r="F42" s="272"/>
      <c r="G42" s="272"/>
      <c r="H42" s="322"/>
      <c r="I42" s="322"/>
      <c r="J42" s="322"/>
      <c r="K42" s="322"/>
      <c r="L42" s="322"/>
      <c r="M42" s="322"/>
    </row>
    <row r="43" spans="1:60" ht="15">
      <c r="A43" s="261"/>
      <c r="B43" s="261"/>
      <c r="C43" s="270"/>
      <c r="D43" s="273" t="s">
        <v>26263</v>
      </c>
      <c r="E43" s="272"/>
      <c r="F43" s="272"/>
      <c r="G43" s="272"/>
      <c r="H43" s="322"/>
      <c r="I43" s="322"/>
      <c r="J43" s="322"/>
      <c r="K43" s="322"/>
      <c r="L43" s="322"/>
      <c r="M43" s="322"/>
    </row>
    <row r="44" spans="1:60" ht="15">
      <c r="A44" s="261"/>
      <c r="B44" s="260"/>
      <c r="C44" s="312"/>
      <c r="D44" s="273" t="s">
        <v>34563</v>
      </c>
      <c r="E44" s="257"/>
      <c r="F44" s="257"/>
      <c r="G44" s="257"/>
      <c r="H44" s="322"/>
      <c r="I44" s="322"/>
      <c r="J44" s="322"/>
      <c r="K44" s="322"/>
      <c r="L44" s="322"/>
      <c r="M44" s="322"/>
    </row>
    <row r="45" spans="1:60">
      <c r="A45" s="261"/>
      <c r="B45" s="260"/>
      <c r="C45" s="260"/>
      <c r="D45" s="260"/>
      <c r="E45" s="258"/>
      <c r="F45" s="258"/>
      <c r="G45" s="258"/>
      <c r="H45" s="322"/>
      <c r="I45" s="322"/>
      <c r="J45" s="322"/>
      <c r="K45" s="322"/>
      <c r="L45" s="322"/>
      <c r="M45" s="322"/>
    </row>
    <row r="46" spans="1:60">
      <c r="A46" s="263" t="s">
        <v>168</v>
      </c>
      <c r="B46" s="267"/>
      <c r="C46" s="266"/>
      <c r="D46" s="265" t="s">
        <v>26229</v>
      </c>
      <c r="E46" s="264"/>
      <c r="F46" s="262"/>
      <c r="G46" s="262"/>
      <c r="H46" s="322"/>
      <c r="I46" s="322"/>
      <c r="J46" s="322"/>
      <c r="K46" s="322"/>
      <c r="L46" s="322"/>
      <c r="M46" s="322"/>
    </row>
    <row r="47" spans="1:60" ht="15">
      <c r="A47" s="261" t="s">
        <v>26259</v>
      </c>
      <c r="B47" s="261" t="s">
        <v>26241</v>
      </c>
      <c r="C47" s="289" t="s">
        <v>26237</v>
      </c>
      <c r="D47" s="271" t="s">
        <v>26230</v>
      </c>
      <c r="E47" s="274"/>
      <c r="F47" s="269" t="s">
        <v>228</v>
      </c>
      <c r="G47" s="269">
        <v>176</v>
      </c>
      <c r="H47" s="322"/>
      <c r="I47" s="322"/>
      <c r="J47" s="322"/>
      <c r="K47" s="322"/>
      <c r="L47" s="322"/>
      <c r="M47" s="322"/>
    </row>
    <row r="48" spans="1:60">
      <c r="A48" s="260"/>
      <c r="B48" s="260"/>
      <c r="C48" s="290"/>
      <c r="D48" s="258"/>
      <c r="E48" s="257"/>
      <c r="F48" s="259"/>
      <c r="G48" s="259"/>
      <c r="H48" s="322"/>
      <c r="I48" s="322"/>
      <c r="J48" s="322"/>
      <c r="K48" s="322"/>
      <c r="L48" s="322"/>
      <c r="M48" s="322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26"/>
      <c r="Z48" s="226"/>
      <c r="AA48" s="226"/>
      <c r="AB48" s="226"/>
      <c r="AC48" s="226"/>
      <c r="AD48" s="226"/>
      <c r="AE48" s="226"/>
      <c r="AF48" s="226"/>
      <c r="AG48" s="226"/>
      <c r="AH48" s="226"/>
      <c r="AI48" s="226"/>
      <c r="AJ48" s="226"/>
      <c r="AK48" s="226"/>
      <c r="AL48" s="226"/>
      <c r="AM48" s="226"/>
      <c r="AN48" s="226"/>
      <c r="AO48" s="226"/>
      <c r="AP48" s="226"/>
      <c r="AQ48" s="226"/>
      <c r="AR48" s="226"/>
      <c r="AS48" s="226"/>
      <c r="AT48" s="226"/>
      <c r="AU48" s="226"/>
      <c r="AV48" s="226"/>
      <c r="AW48" s="226"/>
      <c r="AX48" s="226"/>
      <c r="AY48" s="226"/>
      <c r="AZ48" s="226"/>
      <c r="BA48" s="226"/>
      <c r="BB48" s="226"/>
      <c r="BC48" s="226"/>
      <c r="BD48" s="226"/>
      <c r="BE48" s="226"/>
      <c r="BF48" s="226"/>
      <c r="BG48" s="226"/>
      <c r="BH48" s="226"/>
    </row>
    <row r="49" spans="1:60">
      <c r="A49" s="263" t="s">
        <v>169</v>
      </c>
      <c r="B49" s="267"/>
      <c r="C49" s="266"/>
      <c r="D49" s="265" t="s">
        <v>26231</v>
      </c>
      <c r="E49" s="264"/>
      <c r="F49" s="263"/>
      <c r="G49" s="263"/>
      <c r="H49" s="322"/>
      <c r="I49" s="322"/>
      <c r="J49" s="322"/>
      <c r="K49" s="322"/>
      <c r="L49" s="322"/>
      <c r="M49" s="322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  <c r="AH49" s="226"/>
      <c r="AI49" s="226"/>
      <c r="AJ49" s="226"/>
      <c r="AK49" s="226"/>
      <c r="AL49" s="226"/>
      <c r="AM49" s="226"/>
      <c r="AN49" s="226"/>
      <c r="AO49" s="226"/>
      <c r="AP49" s="226"/>
      <c r="AQ49" s="226"/>
      <c r="AR49" s="226"/>
      <c r="AS49" s="226"/>
      <c r="AT49" s="226"/>
      <c r="AU49" s="226"/>
      <c r="AV49" s="226"/>
      <c r="AW49" s="226"/>
      <c r="AX49" s="226"/>
      <c r="AY49" s="226"/>
      <c r="AZ49" s="226"/>
      <c r="BA49" s="226"/>
      <c r="BB49" s="226"/>
      <c r="BC49" s="226"/>
      <c r="BD49" s="226"/>
      <c r="BE49" s="226"/>
      <c r="BF49" s="226"/>
      <c r="BG49" s="226"/>
      <c r="BH49" s="226"/>
    </row>
    <row r="50" spans="1:60" ht="15">
      <c r="A50" s="261" t="s">
        <v>26255</v>
      </c>
      <c r="B50" s="261" t="s">
        <v>26241</v>
      </c>
      <c r="C50" s="289" t="s">
        <v>26235</v>
      </c>
      <c r="D50" s="271" t="s">
        <v>26232</v>
      </c>
      <c r="E50" s="274"/>
      <c r="F50" s="269" t="s">
        <v>228</v>
      </c>
      <c r="G50" s="269">
        <v>176</v>
      </c>
      <c r="H50" s="322"/>
      <c r="I50" s="322"/>
      <c r="J50" s="322"/>
      <c r="K50" s="322"/>
      <c r="L50" s="322"/>
      <c r="M50" s="322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Y50" s="226"/>
      <c r="AZ50" s="226"/>
      <c r="BA50" s="226"/>
      <c r="BB50" s="226"/>
      <c r="BC50" s="226"/>
      <c r="BD50" s="226"/>
      <c r="BE50" s="226"/>
      <c r="BF50" s="226"/>
      <c r="BG50" s="226"/>
      <c r="BH50" s="226"/>
    </row>
    <row r="51" spans="1:60" ht="15">
      <c r="A51" s="261" t="s">
        <v>26256</v>
      </c>
      <c r="B51" s="261" t="s">
        <v>26241</v>
      </c>
      <c r="C51" s="289" t="s">
        <v>27336</v>
      </c>
      <c r="D51" s="271" t="s">
        <v>34554</v>
      </c>
      <c r="E51" s="274"/>
      <c r="F51" s="269" t="s">
        <v>228</v>
      </c>
      <c r="G51" s="269">
        <v>176</v>
      </c>
      <c r="H51" s="322"/>
      <c r="I51" s="322"/>
      <c r="J51" s="322"/>
      <c r="K51" s="322"/>
      <c r="L51" s="322"/>
      <c r="M51" s="322"/>
      <c r="N51" s="226"/>
      <c r="O51" s="226"/>
      <c r="P51" s="226"/>
      <c r="Q51" s="226"/>
      <c r="R51" s="226"/>
      <c r="S51" s="226"/>
      <c r="T51" s="226"/>
      <c r="U51" s="226"/>
      <c r="V51" s="226"/>
      <c r="W51" s="226"/>
      <c r="X51" s="226"/>
      <c r="Y51" s="226"/>
      <c r="Z51" s="226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Y51" s="226"/>
      <c r="AZ51" s="226"/>
      <c r="BA51" s="226"/>
      <c r="BB51" s="226"/>
      <c r="BC51" s="226"/>
      <c r="BD51" s="226"/>
      <c r="BE51" s="226"/>
      <c r="BF51" s="226"/>
      <c r="BG51" s="226"/>
      <c r="BH51" s="226"/>
    </row>
    <row r="52" spans="1:60" s="232" customFormat="1" ht="15">
      <c r="A52" s="261" t="s">
        <v>26257</v>
      </c>
      <c r="B52" s="261" t="s">
        <v>26241</v>
      </c>
      <c r="C52" s="289" t="s">
        <v>32880</v>
      </c>
      <c r="D52" s="271" t="s">
        <v>34570</v>
      </c>
      <c r="E52" s="274"/>
      <c r="F52" s="269" t="s">
        <v>228</v>
      </c>
      <c r="G52" s="269">
        <v>176</v>
      </c>
      <c r="H52" s="322"/>
      <c r="I52" s="322"/>
      <c r="J52" s="322"/>
      <c r="K52" s="322"/>
      <c r="L52" s="322"/>
      <c r="M52" s="322"/>
    </row>
    <row r="53" spans="1:60" s="232" customFormat="1" ht="15">
      <c r="A53" s="261" t="s">
        <v>26258</v>
      </c>
      <c r="B53" s="261" t="s">
        <v>26241</v>
      </c>
      <c r="C53" s="291" t="s">
        <v>27315</v>
      </c>
      <c r="D53" s="313" t="s">
        <v>34569</v>
      </c>
      <c r="E53" s="274"/>
      <c r="F53" s="269" t="s">
        <v>228</v>
      </c>
      <c r="G53" s="269">
        <v>40</v>
      </c>
      <c r="H53" s="322"/>
      <c r="I53" s="322"/>
      <c r="J53" s="322"/>
      <c r="K53" s="322"/>
      <c r="L53" s="322"/>
      <c r="M53" s="322"/>
    </row>
    <row r="54" spans="1:60" ht="22.5" customHeight="1">
      <c r="A54" s="261" t="s">
        <v>34559</v>
      </c>
      <c r="B54" s="261" t="s">
        <v>26241</v>
      </c>
      <c r="C54" s="289" t="s">
        <v>26234</v>
      </c>
      <c r="D54" s="271" t="s">
        <v>26233</v>
      </c>
      <c r="E54" s="274"/>
      <c r="F54" s="269" t="s">
        <v>228</v>
      </c>
      <c r="G54" s="269">
        <v>16</v>
      </c>
      <c r="H54" s="322"/>
      <c r="I54" s="322"/>
      <c r="J54" s="322"/>
      <c r="K54" s="322"/>
      <c r="L54" s="322"/>
      <c r="M54" s="322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Y54" s="226"/>
      <c r="AZ54" s="226"/>
      <c r="BA54" s="226"/>
      <c r="BB54" s="226"/>
      <c r="BC54" s="226"/>
      <c r="BD54" s="226"/>
      <c r="BE54" s="226"/>
      <c r="BF54" s="226"/>
      <c r="BG54" s="226"/>
      <c r="BH54" s="226"/>
    </row>
    <row r="55" spans="1:60" ht="15">
      <c r="B55" s="261"/>
      <c r="C55" s="289"/>
      <c r="D55" s="271"/>
      <c r="E55" s="274"/>
      <c r="F55" s="269"/>
      <c r="G55" s="269"/>
    </row>
    <row r="56" spans="1:60">
      <c r="A56" s="263" t="s">
        <v>0</v>
      </c>
      <c r="B56" s="267"/>
      <c r="C56" s="266"/>
      <c r="D56" s="265" t="s">
        <v>34561</v>
      </c>
      <c r="E56" s="264"/>
      <c r="F56" s="263"/>
      <c r="G56" s="263"/>
    </row>
    <row r="57" spans="1:60" ht="35.25" customHeight="1">
      <c r="A57" s="261" t="s">
        <v>34560</v>
      </c>
      <c r="B57" s="261" t="s">
        <v>34556</v>
      </c>
      <c r="C57" s="289"/>
      <c r="D57" s="271" t="s">
        <v>34557</v>
      </c>
      <c r="E57" s="274" t="s">
        <v>34558</v>
      </c>
      <c r="F57" s="269" t="s">
        <v>26213</v>
      </c>
      <c r="G57" s="269">
        <v>6</v>
      </c>
    </row>
    <row r="58" spans="1:60" ht="15">
      <c r="A58" s="261" t="s">
        <v>34562</v>
      </c>
      <c r="B58" s="261" t="s">
        <v>34556</v>
      </c>
      <c r="C58" s="289"/>
      <c r="D58" s="271" t="str">
        <f>UPPER(D59)</f>
        <v xml:space="preserve">100 LACRES ARAME AÇO NUMERADOS 30CM AMARELO SEGURANÇA </v>
      </c>
      <c r="E58" s="274" t="s">
        <v>34558</v>
      </c>
      <c r="F58" s="269" t="s">
        <v>26213</v>
      </c>
      <c r="G58" s="269">
        <v>10</v>
      </c>
    </row>
    <row r="59" spans="1:60" ht="15">
      <c r="B59" s="261"/>
      <c r="C59" s="289"/>
      <c r="D59" s="271" t="s">
        <v>34571</v>
      </c>
      <c r="E59" s="274"/>
      <c r="F59" s="269"/>
      <c r="G59" s="269"/>
    </row>
  </sheetData>
  <mergeCells count="5">
    <mergeCell ref="A1:G1"/>
    <mergeCell ref="H1:M54"/>
    <mergeCell ref="A2:G2"/>
    <mergeCell ref="A3:F3"/>
    <mergeCell ref="A4:F4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61" orientation="portrait" r:id="rId1"/>
  <headerFooter>
    <oddFooter>Página &amp;P de &amp;N</oddFooter>
  </headerFooter>
  <rowBreaks count="1" manualBreakCount="1">
    <brk id="45" max="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zoomScale="115" zoomScaleNormal="130" workbookViewId="0">
      <selection activeCell="E5247" sqref="E5247"/>
    </sheetView>
  </sheetViews>
  <sheetFormatPr defaultRowHeight="12.75"/>
  <cols>
    <col min="1" max="1" width="11.85546875" style="3" bestFit="1" customWidth="1"/>
    <col min="2" max="2" width="67.140625" style="1" bestFit="1" customWidth="1"/>
    <col min="3" max="3" width="9.5703125" style="3" bestFit="1" customWidth="1"/>
    <col min="4" max="4" width="11.42578125" style="29" customWidth="1"/>
    <col min="5" max="5" width="12" style="3" bestFit="1" customWidth="1"/>
    <col min="6" max="16384" width="9.140625" style="1"/>
  </cols>
  <sheetData>
    <row r="1" spans="1:5" ht="15" customHeight="1">
      <c r="A1" s="22" t="s">
        <v>198</v>
      </c>
      <c r="B1" s="22" t="s">
        <v>199</v>
      </c>
      <c r="C1" s="22" t="s">
        <v>1879</v>
      </c>
      <c r="D1" s="27" t="s">
        <v>1880</v>
      </c>
      <c r="E1" s="22" t="s">
        <v>164</v>
      </c>
    </row>
    <row r="2" spans="1:5" ht="30">
      <c r="A2" s="32" t="s">
        <v>3667</v>
      </c>
      <c r="B2" s="23" t="s">
        <v>3668</v>
      </c>
      <c r="C2" s="32" t="s">
        <v>161</v>
      </c>
      <c r="D2" s="32">
        <v>143.74</v>
      </c>
      <c r="E2" s="32" t="s">
        <v>3669</v>
      </c>
    </row>
  </sheetData>
  <autoFilter ref="A1:E2"/>
  <dataConsolidate/>
  <phoneticPr fontId="16" type="noConversion"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523"/>
  <sheetViews>
    <sheetView topLeftCell="A10122" workbookViewId="0">
      <selection activeCell="A10132" sqref="A10132"/>
    </sheetView>
  </sheetViews>
  <sheetFormatPr defaultRowHeight="12.75"/>
  <cols>
    <col min="1" max="1" width="13.28515625" bestFit="1" customWidth="1"/>
  </cols>
  <sheetData>
    <row r="1" spans="1:2" ht="15">
      <c r="A1" s="308" t="s">
        <v>4078</v>
      </c>
      <c r="B1" s="311" t="s">
        <v>4079</v>
      </c>
    </row>
    <row r="2" spans="1:2" ht="15">
      <c r="A2" s="308" t="s">
        <v>4080</v>
      </c>
      <c r="B2" s="311">
        <v>167.52</v>
      </c>
    </row>
    <row r="3" spans="1:2" ht="15">
      <c r="A3" s="308" t="s">
        <v>4081</v>
      </c>
      <c r="B3" s="311">
        <v>153.69999999999999</v>
      </c>
    </row>
    <row r="4" spans="1:2" ht="15">
      <c r="A4" s="308" t="s">
        <v>4082</v>
      </c>
      <c r="B4" s="311">
        <v>167.52</v>
      </c>
    </row>
    <row r="5" spans="1:2" ht="15">
      <c r="A5" s="308" t="s">
        <v>4083</v>
      </c>
      <c r="B5" s="311">
        <v>153.69999999999999</v>
      </c>
    </row>
    <row r="6" spans="1:2" ht="15">
      <c r="A6" s="308" t="s">
        <v>4084</v>
      </c>
      <c r="B6" s="311">
        <v>97.79</v>
      </c>
    </row>
    <row r="7" spans="1:2" ht="15">
      <c r="A7" s="308" t="s">
        <v>4085</v>
      </c>
      <c r="B7" s="311">
        <v>89.72</v>
      </c>
    </row>
    <row r="8" spans="1:2" ht="15">
      <c r="A8" s="308" t="s">
        <v>4086</v>
      </c>
      <c r="B8" s="311">
        <v>188.91</v>
      </c>
    </row>
    <row r="9" spans="1:2" ht="15">
      <c r="A9" s="308" t="s">
        <v>4087</v>
      </c>
      <c r="B9" s="311">
        <v>173.33</v>
      </c>
    </row>
    <row r="10" spans="1:2" ht="15">
      <c r="A10" s="308" t="s">
        <v>4088</v>
      </c>
      <c r="B10" s="311">
        <v>438.52</v>
      </c>
    </row>
    <row r="11" spans="1:2" ht="15">
      <c r="A11" s="308" t="s">
        <v>4089</v>
      </c>
      <c r="B11" s="311">
        <v>402.35</v>
      </c>
    </row>
    <row r="12" spans="1:2" ht="15">
      <c r="A12" s="308" t="s">
        <v>4090</v>
      </c>
      <c r="B12" s="311">
        <v>231.33</v>
      </c>
    </row>
    <row r="13" spans="1:2" ht="15">
      <c r="A13" s="308" t="s">
        <v>4091</v>
      </c>
      <c r="B13" s="311">
        <v>212.25</v>
      </c>
    </row>
    <row r="14" spans="1:2" ht="15">
      <c r="A14" s="308" t="s">
        <v>4092</v>
      </c>
      <c r="B14" s="311">
        <v>93.13</v>
      </c>
    </row>
    <row r="15" spans="1:2" ht="15">
      <c r="A15" s="308" t="s">
        <v>4093</v>
      </c>
      <c r="B15" s="311">
        <v>85.45</v>
      </c>
    </row>
    <row r="16" spans="1:2" ht="15">
      <c r="A16" s="308" t="s">
        <v>4094</v>
      </c>
      <c r="B16" s="311">
        <v>87.12</v>
      </c>
    </row>
    <row r="17" spans="1:2" ht="15">
      <c r="A17" s="308" t="s">
        <v>4095</v>
      </c>
      <c r="B17" s="311">
        <v>79.94</v>
      </c>
    </row>
    <row r="18" spans="1:2" ht="15">
      <c r="A18" s="308" t="s">
        <v>4096</v>
      </c>
      <c r="B18" s="311">
        <v>207.29</v>
      </c>
    </row>
    <row r="19" spans="1:2" ht="15">
      <c r="A19" s="308" t="s">
        <v>4097</v>
      </c>
      <c r="B19" s="311">
        <v>190.19</v>
      </c>
    </row>
    <row r="20" spans="1:2" ht="15">
      <c r="A20" s="308" t="s">
        <v>4098</v>
      </c>
      <c r="B20" s="311">
        <v>58.58</v>
      </c>
    </row>
    <row r="21" spans="1:2" ht="15">
      <c r="A21" s="308" t="s">
        <v>4099</v>
      </c>
      <c r="B21" s="311">
        <v>53.74</v>
      </c>
    </row>
    <row r="22" spans="1:2" ht="15">
      <c r="A22" s="308" t="s">
        <v>4100</v>
      </c>
      <c r="B22" s="311">
        <v>365.53</v>
      </c>
    </row>
    <row r="23" spans="1:2" ht="15">
      <c r="A23" s="308" t="s">
        <v>4101</v>
      </c>
      <c r="B23" s="311">
        <v>335.38</v>
      </c>
    </row>
    <row r="24" spans="1:2" ht="15">
      <c r="A24" s="308" t="s">
        <v>4102</v>
      </c>
      <c r="B24" s="311">
        <v>438.52</v>
      </c>
    </row>
    <row r="25" spans="1:2" ht="15">
      <c r="A25" s="308" t="s">
        <v>4103</v>
      </c>
      <c r="B25" s="311">
        <v>402.35</v>
      </c>
    </row>
    <row r="26" spans="1:2" ht="15">
      <c r="A26" s="308" t="s">
        <v>4104</v>
      </c>
      <c r="B26" s="311">
        <v>705.76</v>
      </c>
    </row>
    <row r="27" spans="1:2" ht="15">
      <c r="A27" s="308" t="s">
        <v>4105</v>
      </c>
      <c r="B27" s="311">
        <v>647.54</v>
      </c>
    </row>
    <row r="28" spans="1:2" ht="15">
      <c r="A28" s="308" t="s">
        <v>4106</v>
      </c>
      <c r="B28" s="311">
        <v>805.63</v>
      </c>
    </row>
    <row r="29" spans="1:2" ht="15">
      <c r="A29" s="308" t="s">
        <v>4107</v>
      </c>
      <c r="B29" s="311">
        <v>739.17</v>
      </c>
    </row>
    <row r="30" spans="1:2" ht="15">
      <c r="A30" s="308" t="s">
        <v>4108</v>
      </c>
      <c r="B30" s="311">
        <v>1055.3</v>
      </c>
    </row>
    <row r="31" spans="1:2" ht="15">
      <c r="A31" s="308" t="s">
        <v>4109</v>
      </c>
      <c r="B31" s="311">
        <v>968.24</v>
      </c>
    </row>
    <row r="32" spans="1:2" ht="15">
      <c r="A32" s="308" t="s">
        <v>4110</v>
      </c>
      <c r="B32" s="311">
        <v>1055.3</v>
      </c>
    </row>
    <row r="33" spans="1:2" ht="15">
      <c r="A33" s="308" t="s">
        <v>4111</v>
      </c>
      <c r="B33" s="311">
        <v>968.24</v>
      </c>
    </row>
    <row r="34" spans="1:2" ht="15">
      <c r="A34" s="308" t="s">
        <v>4112</v>
      </c>
      <c r="B34" s="311">
        <v>1688.69</v>
      </c>
    </row>
    <row r="35" spans="1:2" ht="15">
      <c r="A35" s="308" t="s">
        <v>4113</v>
      </c>
      <c r="B35" s="311">
        <v>1549.39</v>
      </c>
    </row>
    <row r="36" spans="1:2" ht="15">
      <c r="A36" s="308" t="s">
        <v>4114</v>
      </c>
      <c r="B36" s="311">
        <v>1829.56</v>
      </c>
    </row>
    <row r="37" spans="1:2" ht="15">
      <c r="A37" s="308" t="s">
        <v>4115</v>
      </c>
      <c r="B37" s="311">
        <v>1678.63</v>
      </c>
    </row>
    <row r="38" spans="1:2" ht="15">
      <c r="A38" s="308" t="s">
        <v>4116</v>
      </c>
      <c r="B38" s="311">
        <v>1970.44</v>
      </c>
    </row>
    <row r="39" spans="1:2" ht="15">
      <c r="A39" s="308" t="s">
        <v>4117</v>
      </c>
      <c r="B39" s="311">
        <v>1807.89</v>
      </c>
    </row>
    <row r="40" spans="1:2" ht="15">
      <c r="A40" s="308" t="s">
        <v>4118</v>
      </c>
      <c r="B40" s="311">
        <v>2674.83</v>
      </c>
    </row>
    <row r="41" spans="1:2" ht="15">
      <c r="A41" s="308" t="s">
        <v>4119</v>
      </c>
      <c r="B41" s="311">
        <v>2454.17</v>
      </c>
    </row>
    <row r="42" spans="1:2" ht="15">
      <c r="A42" s="308" t="s">
        <v>4120</v>
      </c>
      <c r="B42" s="311">
        <v>2954.75</v>
      </c>
    </row>
    <row r="43" spans="1:2" ht="15">
      <c r="A43" s="308" t="s">
        <v>4121</v>
      </c>
      <c r="B43" s="311">
        <v>2711.01</v>
      </c>
    </row>
    <row r="44" spans="1:2" ht="15">
      <c r="A44" s="308" t="s">
        <v>4122</v>
      </c>
      <c r="B44" s="311">
        <v>3095.63</v>
      </c>
    </row>
    <row r="45" spans="1:2" ht="15">
      <c r="A45" s="308" t="s">
        <v>4123</v>
      </c>
      <c r="B45" s="311">
        <v>2840.26</v>
      </c>
    </row>
    <row r="46" spans="1:2" ht="15">
      <c r="A46" s="308" t="s">
        <v>4124</v>
      </c>
      <c r="B46" s="311">
        <v>1018.92</v>
      </c>
    </row>
    <row r="47" spans="1:2" ht="15">
      <c r="A47" s="308" t="s">
        <v>4125</v>
      </c>
      <c r="B47" s="311">
        <v>934.87</v>
      </c>
    </row>
    <row r="48" spans="1:2" ht="15">
      <c r="A48" s="308" t="s">
        <v>4126</v>
      </c>
      <c r="B48" s="311">
        <v>1018.92</v>
      </c>
    </row>
    <row r="49" spans="1:2" ht="15">
      <c r="A49" s="308" t="s">
        <v>4127</v>
      </c>
      <c r="B49" s="311">
        <v>934.87</v>
      </c>
    </row>
    <row r="50" spans="1:2" ht="15">
      <c r="A50" s="308" t="s">
        <v>4128</v>
      </c>
      <c r="B50" s="311">
        <v>986.23</v>
      </c>
    </row>
    <row r="51" spans="1:2" ht="15">
      <c r="A51" s="308" t="s">
        <v>4129</v>
      </c>
      <c r="B51" s="311">
        <v>904.87</v>
      </c>
    </row>
    <row r="52" spans="1:2" ht="15">
      <c r="A52" s="308" t="s">
        <v>4130</v>
      </c>
      <c r="B52" s="311">
        <v>657.49</v>
      </c>
    </row>
    <row r="53" spans="1:2" ht="15">
      <c r="A53" s="308" t="s">
        <v>4131</v>
      </c>
      <c r="B53" s="311">
        <v>603.25</v>
      </c>
    </row>
    <row r="54" spans="1:2" ht="15">
      <c r="A54" s="308" t="s">
        <v>4132</v>
      </c>
      <c r="B54" s="311">
        <v>657.49</v>
      </c>
    </row>
    <row r="55" spans="1:2" ht="15">
      <c r="A55" s="308" t="s">
        <v>4133</v>
      </c>
      <c r="B55" s="311">
        <v>603.25</v>
      </c>
    </row>
    <row r="56" spans="1:2" ht="15">
      <c r="A56" s="308" t="s">
        <v>4134</v>
      </c>
      <c r="B56" s="311">
        <v>2074.38</v>
      </c>
    </row>
    <row r="57" spans="1:2" ht="15">
      <c r="A57" s="308" t="s">
        <v>4135</v>
      </c>
      <c r="B57" s="311">
        <v>1903.26</v>
      </c>
    </row>
    <row r="58" spans="1:2" ht="15">
      <c r="A58" s="308" t="s">
        <v>4136</v>
      </c>
      <c r="B58" s="311">
        <v>2074.38</v>
      </c>
    </row>
    <row r="59" spans="1:2" ht="15">
      <c r="A59" s="308" t="s">
        <v>4137</v>
      </c>
      <c r="B59" s="311">
        <v>1903.26</v>
      </c>
    </row>
    <row r="60" spans="1:2" ht="15">
      <c r="A60" s="308" t="s">
        <v>4138</v>
      </c>
      <c r="B60" s="311">
        <v>2403.12</v>
      </c>
    </row>
    <row r="61" spans="1:2" ht="15">
      <c r="A61" s="308" t="s">
        <v>4139</v>
      </c>
      <c r="B61" s="311">
        <v>2204.88</v>
      </c>
    </row>
    <row r="62" spans="1:2" ht="15">
      <c r="A62" s="308" t="s">
        <v>4140</v>
      </c>
      <c r="B62" s="311">
        <v>1896.22</v>
      </c>
    </row>
    <row r="63" spans="1:2" ht="15">
      <c r="A63" s="308" t="s">
        <v>4141</v>
      </c>
      <c r="B63" s="311">
        <v>1739.79</v>
      </c>
    </row>
    <row r="64" spans="1:2" ht="15">
      <c r="A64" s="308" t="s">
        <v>4142</v>
      </c>
      <c r="B64" s="311">
        <v>1896.22</v>
      </c>
    </row>
    <row r="65" spans="1:2" ht="15">
      <c r="A65" s="308" t="s">
        <v>4143</v>
      </c>
      <c r="B65" s="311">
        <v>1739.79</v>
      </c>
    </row>
    <row r="66" spans="1:2" ht="15">
      <c r="A66" s="308" t="s">
        <v>4144</v>
      </c>
      <c r="B66" s="311">
        <v>6116.11</v>
      </c>
    </row>
    <row r="67" spans="1:2" ht="15">
      <c r="A67" s="308" t="s">
        <v>4145</v>
      </c>
      <c r="B67" s="311">
        <v>5611.57</v>
      </c>
    </row>
    <row r="68" spans="1:2" ht="15">
      <c r="A68" s="308" t="s">
        <v>4146</v>
      </c>
      <c r="B68" s="311">
        <v>6577.4</v>
      </c>
    </row>
    <row r="69" spans="1:2" ht="15">
      <c r="A69" s="308" t="s">
        <v>4147</v>
      </c>
      <c r="B69" s="311">
        <v>6034.81</v>
      </c>
    </row>
    <row r="70" spans="1:2" ht="15">
      <c r="A70" s="308" t="s">
        <v>4148</v>
      </c>
      <c r="B70" s="311">
        <v>2294.5300000000002</v>
      </c>
    </row>
    <row r="71" spans="1:2" ht="15">
      <c r="A71" s="308" t="s">
        <v>4149</v>
      </c>
      <c r="B71" s="311">
        <v>2105.25</v>
      </c>
    </row>
    <row r="72" spans="1:2" ht="15">
      <c r="A72" s="308" t="s">
        <v>4150</v>
      </c>
      <c r="B72" s="311">
        <v>2600.7399999999998</v>
      </c>
    </row>
    <row r="73" spans="1:2" ht="15">
      <c r="A73" s="308" t="s">
        <v>4151</v>
      </c>
      <c r="B73" s="311">
        <v>2386.19</v>
      </c>
    </row>
    <row r="74" spans="1:2" ht="15">
      <c r="A74" s="308" t="s">
        <v>4152</v>
      </c>
      <c r="B74" s="311">
        <v>3364.26</v>
      </c>
    </row>
    <row r="75" spans="1:2" ht="15">
      <c r="A75" s="308" t="s">
        <v>4153</v>
      </c>
      <c r="B75" s="311">
        <v>3086.73</v>
      </c>
    </row>
    <row r="76" spans="1:2" ht="15">
      <c r="A76" s="308" t="s">
        <v>4154</v>
      </c>
      <c r="B76" s="311">
        <v>3578.99</v>
      </c>
    </row>
    <row r="77" spans="1:2" ht="15">
      <c r="A77" s="308" t="s">
        <v>4155</v>
      </c>
      <c r="B77" s="311">
        <v>3283.75</v>
      </c>
    </row>
    <row r="78" spans="1:2" ht="15">
      <c r="A78" s="308" t="s">
        <v>4156</v>
      </c>
      <c r="B78" s="311">
        <v>1288.43</v>
      </c>
    </row>
    <row r="79" spans="1:2" ht="15">
      <c r="A79" s="308" t="s">
        <v>4157</v>
      </c>
      <c r="B79" s="311">
        <v>1182.1400000000001</v>
      </c>
    </row>
    <row r="80" spans="1:2" ht="15">
      <c r="A80" s="308" t="s">
        <v>4158</v>
      </c>
      <c r="B80" s="311">
        <v>177.87</v>
      </c>
    </row>
    <row r="81" spans="1:2" ht="15">
      <c r="A81" s="308" t="s">
        <v>4159</v>
      </c>
      <c r="B81" s="311">
        <v>161.97999999999999</v>
      </c>
    </row>
    <row r="82" spans="1:2" ht="15">
      <c r="A82" s="308" t="s">
        <v>4160</v>
      </c>
      <c r="B82" s="311">
        <v>184.69</v>
      </c>
    </row>
    <row r="83" spans="1:2" ht="15">
      <c r="A83" s="308" t="s">
        <v>4161</v>
      </c>
      <c r="B83" s="311">
        <v>167.89</v>
      </c>
    </row>
    <row r="84" spans="1:2" ht="15">
      <c r="A84" s="308" t="s">
        <v>4162</v>
      </c>
      <c r="B84" s="311">
        <v>86.93</v>
      </c>
    </row>
    <row r="85" spans="1:2" ht="15">
      <c r="A85" s="308" t="s">
        <v>4163</v>
      </c>
      <c r="B85" s="311">
        <v>75.319999999999993</v>
      </c>
    </row>
    <row r="86" spans="1:2" ht="15">
      <c r="A86" s="308" t="s">
        <v>4164</v>
      </c>
      <c r="B86" s="311">
        <v>68.959999999999994</v>
      </c>
    </row>
    <row r="87" spans="1:2" ht="15">
      <c r="A87" s="308" t="s">
        <v>4165</v>
      </c>
      <c r="B87" s="311">
        <v>59.75</v>
      </c>
    </row>
    <row r="88" spans="1:2" ht="15">
      <c r="A88" s="308" t="s">
        <v>4166</v>
      </c>
      <c r="B88" s="311">
        <v>186.91</v>
      </c>
    </row>
    <row r="89" spans="1:2" ht="15">
      <c r="A89" s="308" t="s">
        <v>4167</v>
      </c>
      <c r="B89" s="311">
        <v>171.49</v>
      </c>
    </row>
    <row r="90" spans="1:2" ht="15">
      <c r="A90" s="308" t="s">
        <v>4168</v>
      </c>
      <c r="B90" s="311">
        <v>168.29</v>
      </c>
    </row>
    <row r="91" spans="1:2" ht="15">
      <c r="A91" s="308" t="s">
        <v>4169</v>
      </c>
      <c r="B91" s="311">
        <v>145.80000000000001</v>
      </c>
    </row>
    <row r="92" spans="1:2" ht="15">
      <c r="A92" s="308" t="s">
        <v>4170</v>
      </c>
      <c r="B92" s="311">
        <v>113.33</v>
      </c>
    </row>
    <row r="93" spans="1:2" ht="15">
      <c r="A93" s="308" t="s">
        <v>4171</v>
      </c>
      <c r="B93" s="311">
        <v>98.17</v>
      </c>
    </row>
    <row r="94" spans="1:2" ht="15">
      <c r="A94" s="308" t="s">
        <v>4172</v>
      </c>
      <c r="B94" s="311">
        <v>328.01</v>
      </c>
    </row>
    <row r="95" spans="1:2" ht="15">
      <c r="A95" s="308" t="s">
        <v>4173</v>
      </c>
      <c r="B95" s="311">
        <v>300.95</v>
      </c>
    </row>
    <row r="96" spans="1:2" ht="15">
      <c r="A96" s="308" t="s">
        <v>4174</v>
      </c>
      <c r="B96" s="311">
        <v>3058.05</v>
      </c>
    </row>
    <row r="97" spans="1:2" ht="15">
      <c r="A97" s="308" t="s">
        <v>4175</v>
      </c>
      <c r="B97" s="311">
        <v>2805.78</v>
      </c>
    </row>
    <row r="98" spans="1:2" ht="15">
      <c r="A98" s="308" t="s">
        <v>4176</v>
      </c>
      <c r="B98" s="311">
        <v>306.18</v>
      </c>
    </row>
    <row r="99" spans="1:2" ht="15">
      <c r="A99" s="308" t="s">
        <v>4177</v>
      </c>
      <c r="B99" s="311">
        <v>280.93</v>
      </c>
    </row>
    <row r="100" spans="1:2" ht="15">
      <c r="A100" s="308" t="s">
        <v>4178</v>
      </c>
      <c r="B100" s="311">
        <v>101.14</v>
      </c>
    </row>
    <row r="101" spans="1:2" ht="15">
      <c r="A101" s="308" t="s">
        <v>4179</v>
      </c>
      <c r="B101" s="311">
        <v>92.79</v>
      </c>
    </row>
    <row r="102" spans="1:2" ht="15">
      <c r="A102" s="308" t="s">
        <v>4180</v>
      </c>
      <c r="B102" s="311">
        <v>101.14</v>
      </c>
    </row>
    <row r="103" spans="1:2" ht="15">
      <c r="A103" s="308" t="s">
        <v>4181</v>
      </c>
      <c r="B103" s="311">
        <v>92.79</v>
      </c>
    </row>
    <row r="104" spans="1:2" ht="15">
      <c r="A104" s="308" t="s">
        <v>4182</v>
      </c>
      <c r="B104" s="311">
        <v>101.14</v>
      </c>
    </row>
    <row r="105" spans="1:2" ht="15">
      <c r="A105" s="308" t="s">
        <v>4183</v>
      </c>
      <c r="B105" s="311">
        <v>92.79</v>
      </c>
    </row>
    <row r="106" spans="1:2" ht="15">
      <c r="A106" s="308" t="s">
        <v>4184</v>
      </c>
      <c r="B106" s="311">
        <v>792.41</v>
      </c>
    </row>
    <row r="107" spans="1:2" ht="15">
      <c r="A107" s="308" t="s">
        <v>4185</v>
      </c>
      <c r="B107" s="311">
        <v>727.04</v>
      </c>
    </row>
    <row r="108" spans="1:2" ht="15">
      <c r="A108" s="308" t="s">
        <v>4186</v>
      </c>
      <c r="B108" s="311">
        <v>101.84</v>
      </c>
    </row>
    <row r="109" spans="1:2" ht="15">
      <c r="A109" s="308" t="s">
        <v>4187</v>
      </c>
      <c r="B109" s="311">
        <v>93.43</v>
      </c>
    </row>
    <row r="110" spans="1:2" ht="15">
      <c r="A110" s="308" t="s">
        <v>4188</v>
      </c>
      <c r="B110" s="311">
        <v>437.42</v>
      </c>
    </row>
    <row r="111" spans="1:2" ht="15">
      <c r="A111" s="308" t="s">
        <v>4189</v>
      </c>
      <c r="B111" s="311">
        <v>401.33</v>
      </c>
    </row>
    <row r="112" spans="1:2" ht="15">
      <c r="A112" s="308" t="s">
        <v>4190</v>
      </c>
      <c r="B112" s="311">
        <v>173.19</v>
      </c>
    </row>
    <row r="113" spans="1:2" ht="15">
      <c r="A113" s="308" t="s">
        <v>4191</v>
      </c>
      <c r="B113" s="311">
        <v>157.72</v>
      </c>
    </row>
    <row r="114" spans="1:2" ht="15">
      <c r="A114" s="308" t="s">
        <v>4192</v>
      </c>
      <c r="B114" s="311">
        <v>505.7</v>
      </c>
    </row>
    <row r="115" spans="1:2" ht="15">
      <c r="A115" s="308" t="s">
        <v>4193</v>
      </c>
      <c r="B115" s="311">
        <v>463.98</v>
      </c>
    </row>
    <row r="116" spans="1:2" ht="15">
      <c r="A116" s="308" t="s">
        <v>4194</v>
      </c>
      <c r="B116" s="311">
        <v>101.84</v>
      </c>
    </row>
    <row r="117" spans="1:2" ht="15">
      <c r="A117" s="308" t="s">
        <v>4195</v>
      </c>
      <c r="B117" s="311">
        <v>93.43</v>
      </c>
    </row>
    <row r="118" spans="1:2" ht="15">
      <c r="A118" s="308" t="s">
        <v>4196</v>
      </c>
      <c r="B118" s="311">
        <v>101.84</v>
      </c>
    </row>
    <row r="119" spans="1:2" ht="15">
      <c r="A119" s="308" t="s">
        <v>4197</v>
      </c>
      <c r="B119" s="311">
        <v>93.43</v>
      </c>
    </row>
    <row r="120" spans="1:2" ht="15">
      <c r="A120" s="308" t="s">
        <v>4198</v>
      </c>
      <c r="B120" s="311">
        <v>101.84</v>
      </c>
    </row>
    <row r="121" spans="1:2" ht="15">
      <c r="A121" s="308" t="s">
        <v>4199</v>
      </c>
      <c r="B121" s="311">
        <v>93.43</v>
      </c>
    </row>
    <row r="122" spans="1:2" ht="15">
      <c r="A122" s="308" t="s">
        <v>4200</v>
      </c>
      <c r="B122" s="311">
        <v>101.84</v>
      </c>
    </row>
    <row r="123" spans="1:2" ht="15">
      <c r="A123" s="308" t="s">
        <v>4201</v>
      </c>
      <c r="B123" s="311">
        <v>93.43</v>
      </c>
    </row>
    <row r="124" spans="1:2" ht="15">
      <c r="A124" s="308" t="s">
        <v>4202</v>
      </c>
      <c r="B124" s="311">
        <v>177.64</v>
      </c>
    </row>
    <row r="125" spans="1:2" ht="15">
      <c r="A125" s="308" t="s">
        <v>4203</v>
      </c>
      <c r="B125" s="311">
        <v>153.97</v>
      </c>
    </row>
    <row r="126" spans="1:2" ht="15">
      <c r="A126" s="308" t="s">
        <v>4204</v>
      </c>
      <c r="B126" s="311">
        <v>246.64</v>
      </c>
    </row>
    <row r="127" spans="1:2" ht="15">
      <c r="A127" s="308" t="s">
        <v>4205</v>
      </c>
      <c r="B127" s="311">
        <v>213.77</v>
      </c>
    </row>
    <row r="128" spans="1:2" ht="15">
      <c r="A128" s="308" t="s">
        <v>4206</v>
      </c>
      <c r="B128" s="311">
        <v>512.16999999999996</v>
      </c>
    </row>
    <row r="129" spans="1:2" ht="15">
      <c r="A129" s="308" t="s">
        <v>4207</v>
      </c>
      <c r="B129" s="311">
        <v>466.4</v>
      </c>
    </row>
    <row r="130" spans="1:2" ht="15">
      <c r="A130" s="308" t="s">
        <v>4208</v>
      </c>
      <c r="B130" s="311">
        <v>417.56</v>
      </c>
    </row>
    <row r="131" spans="1:2" ht="15">
      <c r="A131" s="308" t="s">
        <v>4209</v>
      </c>
      <c r="B131" s="311">
        <v>382.18</v>
      </c>
    </row>
    <row r="132" spans="1:2" ht="15">
      <c r="A132" s="308" t="s">
        <v>4210</v>
      </c>
      <c r="B132" s="311">
        <v>539.6</v>
      </c>
    </row>
    <row r="133" spans="1:2" ht="15">
      <c r="A133" s="308" t="s">
        <v>4211</v>
      </c>
      <c r="B133" s="311">
        <v>495.08</v>
      </c>
    </row>
    <row r="134" spans="1:2" ht="15">
      <c r="A134" s="308" t="s">
        <v>4212</v>
      </c>
      <c r="B134" s="311">
        <v>122.47</v>
      </c>
    </row>
    <row r="135" spans="1:2" ht="15">
      <c r="A135" s="308" t="s">
        <v>4213</v>
      </c>
      <c r="B135" s="311">
        <v>111.53</v>
      </c>
    </row>
    <row r="136" spans="1:2" ht="15">
      <c r="A136" s="308" t="s">
        <v>4214</v>
      </c>
      <c r="B136" s="311">
        <v>12.78</v>
      </c>
    </row>
    <row r="137" spans="1:2" ht="15">
      <c r="A137" s="308" t="s">
        <v>4215</v>
      </c>
      <c r="B137" s="311">
        <v>11.07</v>
      </c>
    </row>
    <row r="138" spans="1:2" ht="15">
      <c r="A138" s="308" t="s">
        <v>4216</v>
      </c>
      <c r="B138" s="311">
        <v>16.190000000000001</v>
      </c>
    </row>
    <row r="139" spans="1:2" ht="15">
      <c r="A139" s="308" t="s">
        <v>4217</v>
      </c>
      <c r="B139" s="311">
        <v>14.03</v>
      </c>
    </row>
    <row r="140" spans="1:2" ht="15">
      <c r="A140" s="308" t="s">
        <v>4218</v>
      </c>
      <c r="B140" s="311">
        <v>19.600000000000001</v>
      </c>
    </row>
    <row r="141" spans="1:2" ht="15">
      <c r="A141" s="308" t="s">
        <v>4219</v>
      </c>
      <c r="B141" s="311">
        <v>16.98</v>
      </c>
    </row>
    <row r="142" spans="1:2" ht="15">
      <c r="A142" s="308" t="s">
        <v>4220</v>
      </c>
      <c r="B142" s="311">
        <v>23.86</v>
      </c>
    </row>
    <row r="143" spans="1:2" ht="15">
      <c r="A143" s="308" t="s">
        <v>4221</v>
      </c>
      <c r="B143" s="311">
        <v>20.67</v>
      </c>
    </row>
    <row r="144" spans="1:2" ht="15">
      <c r="A144" s="308" t="s">
        <v>4222</v>
      </c>
      <c r="B144" s="311">
        <v>167.48</v>
      </c>
    </row>
    <row r="145" spans="1:2" ht="15">
      <c r="A145" s="308" t="s">
        <v>4223</v>
      </c>
      <c r="B145" s="311">
        <v>153.66</v>
      </c>
    </row>
    <row r="146" spans="1:2" ht="15">
      <c r="A146" s="308" t="s">
        <v>4224</v>
      </c>
      <c r="B146" s="311">
        <v>132.49</v>
      </c>
    </row>
    <row r="147" spans="1:2" ht="15">
      <c r="A147" s="308" t="s">
        <v>4225</v>
      </c>
      <c r="B147" s="311">
        <v>121.56</v>
      </c>
    </row>
    <row r="148" spans="1:2" ht="15">
      <c r="A148" s="308" t="s">
        <v>4226</v>
      </c>
      <c r="B148" s="311">
        <v>167.48</v>
      </c>
    </row>
    <row r="149" spans="1:2" ht="15">
      <c r="A149" s="308" t="s">
        <v>4227</v>
      </c>
      <c r="B149" s="311">
        <v>153.66</v>
      </c>
    </row>
    <row r="150" spans="1:2" ht="15">
      <c r="A150" s="308" t="s">
        <v>4228</v>
      </c>
      <c r="B150" s="311">
        <v>3676.63</v>
      </c>
    </row>
    <row r="151" spans="1:2" ht="15">
      <c r="A151" s="308" t="s">
        <v>4229</v>
      </c>
      <c r="B151" s="311">
        <v>3373.34</v>
      </c>
    </row>
    <row r="152" spans="1:2" ht="15">
      <c r="A152" s="308" t="s">
        <v>4230</v>
      </c>
      <c r="B152" s="311">
        <v>167.48</v>
      </c>
    </row>
    <row r="153" spans="1:2" ht="15">
      <c r="A153" s="308" t="s">
        <v>4231</v>
      </c>
      <c r="B153" s="311">
        <v>153.66</v>
      </c>
    </row>
    <row r="154" spans="1:2" ht="15">
      <c r="A154" s="308" t="s">
        <v>4232</v>
      </c>
      <c r="B154" s="311">
        <v>167.48</v>
      </c>
    </row>
    <row r="155" spans="1:2" ht="15">
      <c r="A155" s="308" t="s">
        <v>4233</v>
      </c>
      <c r="B155" s="311">
        <v>153.66</v>
      </c>
    </row>
    <row r="156" spans="1:2" ht="15">
      <c r="A156" s="308" t="s">
        <v>4234</v>
      </c>
      <c r="B156" s="311">
        <v>132.63</v>
      </c>
    </row>
    <row r="157" spans="1:2" ht="15">
      <c r="A157" s="308" t="s">
        <v>4235</v>
      </c>
      <c r="B157" s="311">
        <v>121.69</v>
      </c>
    </row>
    <row r="158" spans="1:2" ht="15">
      <c r="A158" s="308" t="s">
        <v>4236</v>
      </c>
      <c r="B158" s="311">
        <v>181.48</v>
      </c>
    </row>
    <row r="159" spans="1:2" ht="15">
      <c r="A159" s="308" t="s">
        <v>4237</v>
      </c>
      <c r="B159" s="311">
        <v>166.51</v>
      </c>
    </row>
    <row r="160" spans="1:2" ht="15">
      <c r="A160" s="308" t="s">
        <v>4238</v>
      </c>
      <c r="B160" s="311">
        <v>48.84</v>
      </c>
    </row>
    <row r="161" spans="1:2" ht="15">
      <c r="A161" s="308" t="s">
        <v>4239</v>
      </c>
      <c r="B161" s="311">
        <v>44.81</v>
      </c>
    </row>
    <row r="162" spans="1:2" ht="15">
      <c r="A162" s="308" t="s">
        <v>4240</v>
      </c>
      <c r="B162" s="311">
        <v>97.72</v>
      </c>
    </row>
    <row r="163" spans="1:2" ht="15">
      <c r="A163" s="308" t="s">
        <v>4241</v>
      </c>
      <c r="B163" s="311">
        <v>89.66</v>
      </c>
    </row>
    <row r="164" spans="1:2" ht="15">
      <c r="A164" s="308" t="s">
        <v>4242</v>
      </c>
      <c r="B164" s="311">
        <v>48.84</v>
      </c>
    </row>
    <row r="165" spans="1:2" ht="15">
      <c r="A165" s="308" t="s">
        <v>4243</v>
      </c>
      <c r="B165" s="311">
        <v>44.81</v>
      </c>
    </row>
    <row r="166" spans="1:2" ht="15">
      <c r="A166" s="308" t="s">
        <v>4244</v>
      </c>
      <c r="B166" s="311">
        <v>97.72</v>
      </c>
    </row>
    <row r="167" spans="1:2" ht="15">
      <c r="A167" s="308" t="s">
        <v>4245</v>
      </c>
      <c r="B167" s="311">
        <v>89.66</v>
      </c>
    </row>
    <row r="168" spans="1:2" ht="15">
      <c r="A168" s="308" t="s">
        <v>4246</v>
      </c>
      <c r="B168" s="311">
        <v>705.76</v>
      </c>
    </row>
    <row r="169" spans="1:2" ht="15">
      <c r="A169" s="308" t="s">
        <v>4247</v>
      </c>
      <c r="B169" s="311">
        <v>647.54</v>
      </c>
    </row>
    <row r="170" spans="1:2" ht="15">
      <c r="A170" s="308" t="s">
        <v>4248</v>
      </c>
      <c r="B170" s="311">
        <v>643.72</v>
      </c>
    </row>
    <row r="171" spans="1:2" ht="15">
      <c r="A171" s="308" t="s">
        <v>4249</v>
      </c>
      <c r="B171" s="311">
        <v>590.62</v>
      </c>
    </row>
    <row r="172" spans="1:2" ht="15">
      <c r="A172" s="308" t="s">
        <v>4250</v>
      </c>
      <c r="B172" s="311">
        <v>643.72</v>
      </c>
    </row>
    <row r="173" spans="1:2" ht="15">
      <c r="A173" s="308" t="s">
        <v>4251</v>
      </c>
      <c r="B173" s="311">
        <v>590.62</v>
      </c>
    </row>
    <row r="174" spans="1:2" ht="15">
      <c r="A174" s="308" t="s">
        <v>4252</v>
      </c>
      <c r="B174" s="311">
        <v>456.84</v>
      </c>
    </row>
    <row r="175" spans="1:2" ht="15">
      <c r="A175" s="308" t="s">
        <v>4253</v>
      </c>
      <c r="B175" s="311">
        <v>419.15</v>
      </c>
    </row>
    <row r="176" spans="1:2" ht="15">
      <c r="A176" s="308" t="s">
        <v>4254</v>
      </c>
      <c r="B176" s="311">
        <v>1055.3</v>
      </c>
    </row>
    <row r="177" spans="1:2" ht="15">
      <c r="A177" s="308" t="s">
        <v>4255</v>
      </c>
      <c r="B177" s="311">
        <v>968.24</v>
      </c>
    </row>
    <row r="178" spans="1:2" ht="15">
      <c r="A178" s="308" t="s">
        <v>4256</v>
      </c>
      <c r="B178" s="311">
        <v>1461.66</v>
      </c>
    </row>
    <row r="179" spans="1:2" ht="15">
      <c r="A179" s="308" t="s">
        <v>4257</v>
      </c>
      <c r="B179" s="311">
        <v>1341.09</v>
      </c>
    </row>
    <row r="180" spans="1:2" ht="15">
      <c r="A180" s="308" t="s">
        <v>4258</v>
      </c>
      <c r="B180" s="311">
        <v>13.88</v>
      </c>
    </row>
    <row r="181" spans="1:2" ht="15">
      <c r="A181" s="308" t="s">
        <v>4259</v>
      </c>
      <c r="B181" s="311">
        <v>12.74</v>
      </c>
    </row>
    <row r="182" spans="1:2" ht="15">
      <c r="A182" s="308" t="s">
        <v>4260</v>
      </c>
      <c r="B182" s="311">
        <v>42</v>
      </c>
    </row>
    <row r="183" spans="1:2" ht="15">
      <c r="A183" s="308" t="s">
        <v>4261</v>
      </c>
      <c r="B183" s="311">
        <v>38.53</v>
      </c>
    </row>
    <row r="184" spans="1:2" ht="15">
      <c r="A184" s="308" t="s">
        <v>4262</v>
      </c>
      <c r="B184" s="311">
        <v>108.35</v>
      </c>
    </row>
    <row r="185" spans="1:2" ht="15">
      <c r="A185" s="308" t="s">
        <v>4263</v>
      </c>
      <c r="B185" s="311">
        <v>99.41</v>
      </c>
    </row>
    <row r="186" spans="1:2" ht="15">
      <c r="A186" s="308" t="s">
        <v>4264</v>
      </c>
      <c r="B186" s="311">
        <v>191.71</v>
      </c>
    </row>
    <row r="187" spans="1:2" ht="15">
      <c r="A187" s="308" t="s">
        <v>4265</v>
      </c>
      <c r="B187" s="311">
        <v>175.9</v>
      </c>
    </row>
    <row r="188" spans="1:2" ht="15">
      <c r="A188" s="308" t="s">
        <v>4266</v>
      </c>
      <c r="B188" s="311">
        <v>191.71</v>
      </c>
    </row>
    <row r="189" spans="1:2" ht="15">
      <c r="A189" s="308" t="s">
        <v>4267</v>
      </c>
      <c r="B189" s="311">
        <v>175.9</v>
      </c>
    </row>
    <row r="190" spans="1:2" ht="15">
      <c r="A190" s="308" t="s">
        <v>4268</v>
      </c>
      <c r="B190" s="311">
        <v>191.71</v>
      </c>
    </row>
    <row r="191" spans="1:2" ht="15">
      <c r="A191" s="308" t="s">
        <v>4269</v>
      </c>
      <c r="B191" s="311">
        <v>175.9</v>
      </c>
    </row>
    <row r="192" spans="1:2" ht="15">
      <c r="A192" s="308" t="s">
        <v>4270</v>
      </c>
      <c r="B192" s="311">
        <v>58.34</v>
      </c>
    </row>
    <row r="193" spans="1:2" ht="15">
      <c r="A193" s="308" t="s">
        <v>4271</v>
      </c>
      <c r="B193" s="311">
        <v>53.52</v>
      </c>
    </row>
    <row r="194" spans="1:2" ht="15">
      <c r="A194" s="308" t="s">
        <v>4272</v>
      </c>
      <c r="B194" s="311">
        <v>28</v>
      </c>
    </row>
    <row r="195" spans="1:2" ht="15">
      <c r="A195" s="308" t="s">
        <v>4273</v>
      </c>
      <c r="B195" s="311">
        <v>25.69</v>
      </c>
    </row>
    <row r="196" spans="1:2" ht="15">
      <c r="A196" s="308" t="s">
        <v>4274</v>
      </c>
      <c r="B196" s="311">
        <v>15248.27</v>
      </c>
    </row>
    <row r="197" spans="1:2" ht="15">
      <c r="A197" s="308" t="s">
        <v>4275</v>
      </c>
      <c r="B197" s="311">
        <v>13990.39</v>
      </c>
    </row>
    <row r="198" spans="1:2" ht="15">
      <c r="A198" s="308" t="s">
        <v>4276</v>
      </c>
      <c r="B198" s="311">
        <v>5082.75</v>
      </c>
    </row>
    <row r="199" spans="1:2" ht="15">
      <c r="A199" s="308" t="s">
        <v>4277</v>
      </c>
      <c r="B199" s="311">
        <v>4663.46</v>
      </c>
    </row>
    <row r="200" spans="1:2" ht="15">
      <c r="A200" s="308" t="s">
        <v>4278</v>
      </c>
      <c r="B200" s="311">
        <v>5082.75</v>
      </c>
    </row>
    <row r="201" spans="1:2" ht="15">
      <c r="A201" s="308" t="s">
        <v>4279</v>
      </c>
      <c r="B201" s="311">
        <v>4663.46</v>
      </c>
    </row>
    <row r="202" spans="1:2" ht="15">
      <c r="A202" s="308" t="s">
        <v>4280</v>
      </c>
      <c r="B202" s="311">
        <v>15248.27</v>
      </c>
    </row>
    <row r="203" spans="1:2" ht="15">
      <c r="A203" s="308" t="s">
        <v>4281</v>
      </c>
      <c r="B203" s="311">
        <v>13990.39</v>
      </c>
    </row>
    <row r="204" spans="1:2" ht="15">
      <c r="A204" s="308" t="s">
        <v>4282</v>
      </c>
      <c r="B204" s="311">
        <v>15248.27</v>
      </c>
    </row>
    <row r="205" spans="1:2" ht="15">
      <c r="A205" s="308" t="s">
        <v>4283</v>
      </c>
      <c r="B205" s="311">
        <v>13990.39</v>
      </c>
    </row>
    <row r="206" spans="1:2" ht="15">
      <c r="A206" s="308" t="s">
        <v>4284</v>
      </c>
      <c r="B206" s="311">
        <v>15248.27</v>
      </c>
    </row>
    <row r="207" spans="1:2" ht="15">
      <c r="A207" s="308" t="s">
        <v>4285</v>
      </c>
      <c r="B207" s="311">
        <v>13990.39</v>
      </c>
    </row>
    <row r="208" spans="1:2" ht="15">
      <c r="A208" s="308" t="s">
        <v>4286</v>
      </c>
      <c r="B208" s="311">
        <v>15248.27</v>
      </c>
    </row>
    <row r="209" spans="1:2" ht="15">
      <c r="A209" s="308" t="s">
        <v>4287</v>
      </c>
      <c r="B209" s="311">
        <v>13990.39</v>
      </c>
    </row>
    <row r="210" spans="1:2" ht="15">
      <c r="A210" s="308" t="s">
        <v>4288</v>
      </c>
      <c r="B210" s="311">
        <v>99806.89</v>
      </c>
    </row>
    <row r="211" spans="1:2" ht="15">
      <c r="A211" s="308" t="s">
        <v>4289</v>
      </c>
      <c r="B211" s="311">
        <v>91573.52</v>
      </c>
    </row>
    <row r="212" spans="1:2" ht="15">
      <c r="A212" s="308" t="s">
        <v>4290</v>
      </c>
      <c r="B212" s="311">
        <v>36556.239999999998</v>
      </c>
    </row>
    <row r="213" spans="1:2" ht="15">
      <c r="A213" s="308" t="s">
        <v>4291</v>
      </c>
      <c r="B213" s="311">
        <v>33540.61</v>
      </c>
    </row>
    <row r="214" spans="1:2" ht="15">
      <c r="A214" s="308" t="s">
        <v>4292</v>
      </c>
      <c r="B214" s="311">
        <v>353.38</v>
      </c>
    </row>
    <row r="215" spans="1:2" ht="15">
      <c r="A215" s="308" t="s">
        <v>4293</v>
      </c>
      <c r="B215" s="311">
        <v>315.02</v>
      </c>
    </row>
    <row r="216" spans="1:2" ht="15">
      <c r="A216" s="308" t="s">
        <v>4294</v>
      </c>
      <c r="B216" s="311">
        <v>355.64</v>
      </c>
    </row>
    <row r="217" spans="1:2" ht="15">
      <c r="A217" s="308" t="s">
        <v>4295</v>
      </c>
      <c r="B217" s="311">
        <v>314.95999999999998</v>
      </c>
    </row>
    <row r="218" spans="1:2" ht="15">
      <c r="A218" s="308" t="s">
        <v>4296</v>
      </c>
      <c r="B218" s="311">
        <v>355.64</v>
      </c>
    </row>
    <row r="219" spans="1:2" ht="15">
      <c r="A219" s="308" t="s">
        <v>4297</v>
      </c>
      <c r="B219" s="311">
        <v>314.95999999999998</v>
      </c>
    </row>
    <row r="220" spans="1:2" ht="15">
      <c r="A220" s="308" t="s">
        <v>4298</v>
      </c>
      <c r="B220" s="311">
        <v>1703.02</v>
      </c>
    </row>
    <row r="221" spans="1:2" ht="15">
      <c r="A221" s="308" t="s">
        <v>4299</v>
      </c>
      <c r="B221" s="311">
        <v>1562.53</v>
      </c>
    </row>
    <row r="222" spans="1:2" ht="15">
      <c r="A222" s="308" t="s">
        <v>4300</v>
      </c>
      <c r="B222" s="311">
        <v>2854.94</v>
      </c>
    </row>
    <row r="223" spans="1:2" ht="15">
      <c r="A223" s="308" t="s">
        <v>4301</v>
      </c>
      <c r="B223" s="311">
        <v>2619.4299999999998</v>
      </c>
    </row>
    <row r="224" spans="1:2" ht="15">
      <c r="A224" s="308" t="s">
        <v>4302</v>
      </c>
      <c r="B224" s="311">
        <v>2854.94</v>
      </c>
    </row>
    <row r="225" spans="1:2" ht="15">
      <c r="A225" s="308" t="s">
        <v>4303</v>
      </c>
      <c r="B225" s="311">
        <v>2619.4299999999998</v>
      </c>
    </row>
    <row r="226" spans="1:2" ht="15">
      <c r="A226" s="308" t="s">
        <v>4304</v>
      </c>
      <c r="B226" s="311">
        <v>55.35</v>
      </c>
    </row>
    <row r="227" spans="1:2" ht="15">
      <c r="A227" s="308" t="s">
        <v>4305</v>
      </c>
      <c r="B227" s="311">
        <v>51.77</v>
      </c>
    </row>
    <row r="228" spans="1:2" ht="15">
      <c r="A228" s="308" t="s">
        <v>4306</v>
      </c>
      <c r="B228" s="311">
        <v>88.17</v>
      </c>
    </row>
    <row r="229" spans="1:2" ht="15">
      <c r="A229" s="308" t="s">
        <v>4307</v>
      </c>
      <c r="B229" s="311">
        <v>83.52</v>
      </c>
    </row>
    <row r="230" spans="1:2" ht="15">
      <c r="A230" s="308" t="s">
        <v>4308</v>
      </c>
      <c r="B230" s="311">
        <v>187.79</v>
      </c>
    </row>
    <row r="231" spans="1:2" ht="15">
      <c r="A231" s="308" t="s">
        <v>4309</v>
      </c>
      <c r="B231" s="311">
        <v>179.89</v>
      </c>
    </row>
    <row r="232" spans="1:2" ht="15">
      <c r="A232" s="308" t="s">
        <v>4310</v>
      </c>
      <c r="B232" s="311">
        <v>20.64</v>
      </c>
    </row>
    <row r="233" spans="1:2" ht="15">
      <c r="A233" s="308" t="s">
        <v>4311</v>
      </c>
      <c r="B233" s="311">
        <v>19.05</v>
      </c>
    </row>
    <row r="234" spans="1:2" ht="15">
      <c r="A234" s="308" t="s">
        <v>4312</v>
      </c>
      <c r="B234" s="311">
        <v>25.98</v>
      </c>
    </row>
    <row r="235" spans="1:2" ht="15">
      <c r="A235" s="308" t="s">
        <v>4313</v>
      </c>
      <c r="B235" s="311">
        <v>24.15</v>
      </c>
    </row>
    <row r="236" spans="1:2" ht="15">
      <c r="A236" s="308" t="s">
        <v>4314</v>
      </c>
      <c r="B236" s="311">
        <v>37.93</v>
      </c>
    </row>
    <row r="237" spans="1:2" ht="15">
      <c r="A237" s="308" t="s">
        <v>4315</v>
      </c>
      <c r="B237" s="311">
        <v>35.71</v>
      </c>
    </row>
    <row r="238" spans="1:2" ht="15">
      <c r="A238" s="308" t="s">
        <v>4316</v>
      </c>
      <c r="B238" s="311">
        <v>188.91</v>
      </c>
    </row>
    <row r="239" spans="1:2" ht="15">
      <c r="A239" s="308" t="s">
        <v>4317</v>
      </c>
      <c r="B239" s="311">
        <v>173.33</v>
      </c>
    </row>
    <row r="240" spans="1:2" ht="15">
      <c r="A240" s="308" t="s">
        <v>4318</v>
      </c>
      <c r="B240" s="311">
        <v>139.6</v>
      </c>
    </row>
    <row r="241" spans="1:2" ht="15">
      <c r="A241" s="308" t="s">
        <v>4319</v>
      </c>
      <c r="B241" s="311">
        <v>128.08000000000001</v>
      </c>
    </row>
    <row r="242" spans="1:2" ht="15">
      <c r="A242" s="308" t="s">
        <v>4320</v>
      </c>
      <c r="B242" s="311">
        <v>188.91</v>
      </c>
    </row>
    <row r="243" spans="1:2" ht="15">
      <c r="A243" s="308" t="s">
        <v>4321</v>
      </c>
      <c r="B243" s="311">
        <v>173.33</v>
      </c>
    </row>
    <row r="244" spans="1:2" ht="15">
      <c r="A244" s="308" t="s">
        <v>4322</v>
      </c>
      <c r="B244" s="311">
        <v>204.72</v>
      </c>
    </row>
    <row r="245" spans="1:2" ht="15">
      <c r="A245" s="308" t="s">
        <v>4323</v>
      </c>
      <c r="B245" s="311">
        <v>187.83</v>
      </c>
    </row>
    <row r="246" spans="1:2" ht="15">
      <c r="A246" s="308" t="s">
        <v>4324</v>
      </c>
      <c r="B246" s="311">
        <v>204.72</v>
      </c>
    </row>
    <row r="247" spans="1:2" ht="15">
      <c r="A247" s="308" t="s">
        <v>4325</v>
      </c>
      <c r="B247" s="311">
        <v>187.83</v>
      </c>
    </row>
    <row r="248" spans="1:2" ht="15">
      <c r="A248" s="308" t="s">
        <v>4326</v>
      </c>
      <c r="B248" s="311">
        <v>402.46</v>
      </c>
    </row>
    <row r="249" spans="1:2" ht="15">
      <c r="A249" s="308" t="s">
        <v>4327</v>
      </c>
      <c r="B249" s="311">
        <v>369.26</v>
      </c>
    </row>
    <row r="250" spans="1:2" ht="15">
      <c r="A250" s="308" t="s">
        <v>4328</v>
      </c>
      <c r="B250" s="311">
        <v>335.95</v>
      </c>
    </row>
    <row r="251" spans="1:2" ht="15">
      <c r="A251" s="308" t="s">
        <v>4329</v>
      </c>
      <c r="B251" s="311">
        <v>308.24</v>
      </c>
    </row>
    <row r="252" spans="1:2" ht="15">
      <c r="A252" s="308" t="s">
        <v>4330</v>
      </c>
      <c r="B252" s="311">
        <v>283.45999999999998</v>
      </c>
    </row>
    <row r="253" spans="1:2" ht="15">
      <c r="A253" s="308" t="s">
        <v>4331</v>
      </c>
      <c r="B253" s="311">
        <v>260.08</v>
      </c>
    </row>
    <row r="254" spans="1:2" ht="15">
      <c r="A254" s="308" t="s">
        <v>4332</v>
      </c>
      <c r="B254" s="311">
        <v>307.95999999999998</v>
      </c>
    </row>
    <row r="255" spans="1:2" ht="15">
      <c r="A255" s="308" t="s">
        <v>4333</v>
      </c>
      <c r="B255" s="311">
        <v>282.56</v>
      </c>
    </row>
    <row r="256" spans="1:2" ht="15">
      <c r="A256" s="308" t="s">
        <v>4334</v>
      </c>
      <c r="B256" s="311">
        <v>537.19000000000005</v>
      </c>
    </row>
    <row r="257" spans="1:2" ht="15">
      <c r="A257" s="308" t="s">
        <v>4335</v>
      </c>
      <c r="B257" s="311">
        <v>492.87</v>
      </c>
    </row>
    <row r="258" spans="1:2" ht="15">
      <c r="A258" s="308" t="s">
        <v>4336</v>
      </c>
      <c r="B258" s="311">
        <v>267.70999999999998</v>
      </c>
    </row>
    <row r="259" spans="1:2" ht="15">
      <c r="A259" s="308" t="s">
        <v>4337</v>
      </c>
      <c r="B259" s="311">
        <v>245.62</v>
      </c>
    </row>
    <row r="260" spans="1:2" ht="15">
      <c r="A260" s="308" t="s">
        <v>4338</v>
      </c>
      <c r="B260" s="311">
        <v>188.97</v>
      </c>
    </row>
    <row r="261" spans="1:2" ht="15">
      <c r="A261" s="308" t="s">
        <v>4339</v>
      </c>
      <c r="B261" s="311">
        <v>173.38</v>
      </c>
    </row>
    <row r="262" spans="1:2" ht="15">
      <c r="A262" s="308" t="s">
        <v>4340</v>
      </c>
      <c r="B262" s="311">
        <v>174.97</v>
      </c>
    </row>
    <row r="263" spans="1:2" ht="15">
      <c r="A263" s="308" t="s">
        <v>4341</v>
      </c>
      <c r="B263" s="311">
        <v>160.53</v>
      </c>
    </row>
    <row r="264" spans="1:2" ht="15">
      <c r="A264" s="308" t="s">
        <v>4342</v>
      </c>
      <c r="B264" s="311">
        <v>685.92</v>
      </c>
    </row>
    <row r="265" spans="1:2" ht="15">
      <c r="A265" s="308" t="s">
        <v>4343</v>
      </c>
      <c r="B265" s="311">
        <v>629.34</v>
      </c>
    </row>
    <row r="266" spans="1:2" ht="15">
      <c r="A266" s="308" t="s">
        <v>4344</v>
      </c>
      <c r="B266" s="311">
        <v>167.48</v>
      </c>
    </row>
    <row r="267" spans="1:2" ht="15">
      <c r="A267" s="308" t="s">
        <v>4345</v>
      </c>
      <c r="B267" s="311">
        <v>153.66</v>
      </c>
    </row>
    <row r="268" spans="1:2" ht="15">
      <c r="A268" s="308" t="s">
        <v>4346</v>
      </c>
      <c r="B268" s="311">
        <v>251.29</v>
      </c>
    </row>
    <row r="269" spans="1:2" ht="15">
      <c r="A269" s="308" t="s">
        <v>4347</v>
      </c>
      <c r="B269" s="311">
        <v>230.56</v>
      </c>
    </row>
    <row r="270" spans="1:2" ht="15">
      <c r="A270" s="308" t="s">
        <v>4348</v>
      </c>
      <c r="B270" s="311">
        <v>251.29</v>
      </c>
    </row>
    <row r="271" spans="1:2" ht="15">
      <c r="A271" s="308" t="s">
        <v>4349</v>
      </c>
      <c r="B271" s="311">
        <v>230.56</v>
      </c>
    </row>
    <row r="272" spans="1:2" ht="15">
      <c r="A272" s="308" t="s">
        <v>4350</v>
      </c>
      <c r="B272" s="311">
        <v>200.08</v>
      </c>
    </row>
    <row r="273" spans="1:2" ht="15">
      <c r="A273" s="308" t="s">
        <v>4351</v>
      </c>
      <c r="B273" s="311">
        <v>183.58</v>
      </c>
    </row>
    <row r="274" spans="1:2" ht="15">
      <c r="A274" s="308" t="s">
        <v>4352</v>
      </c>
      <c r="B274" s="311">
        <v>217.78</v>
      </c>
    </row>
    <row r="275" spans="1:2" ht="15">
      <c r="A275" s="308" t="s">
        <v>4353</v>
      </c>
      <c r="B275" s="311">
        <v>199.82</v>
      </c>
    </row>
    <row r="276" spans="1:2" ht="15">
      <c r="A276" s="308" t="s">
        <v>4354</v>
      </c>
      <c r="B276" s="311">
        <v>243.84</v>
      </c>
    </row>
    <row r="277" spans="1:2" ht="15">
      <c r="A277" s="308" t="s">
        <v>4355</v>
      </c>
      <c r="B277" s="311">
        <v>223.72</v>
      </c>
    </row>
    <row r="278" spans="1:2" ht="15">
      <c r="A278" s="308" t="s">
        <v>4356</v>
      </c>
      <c r="B278" s="311">
        <v>251.29</v>
      </c>
    </row>
    <row r="279" spans="1:2" ht="15">
      <c r="A279" s="308" t="s">
        <v>4357</v>
      </c>
      <c r="B279" s="311">
        <v>230.56</v>
      </c>
    </row>
    <row r="280" spans="1:2" ht="15">
      <c r="A280" s="308" t="s">
        <v>4358</v>
      </c>
      <c r="B280" s="311">
        <v>251.29</v>
      </c>
    </row>
    <row r="281" spans="1:2" ht="15">
      <c r="A281" s="308" t="s">
        <v>4359</v>
      </c>
      <c r="B281" s="311">
        <v>230.56</v>
      </c>
    </row>
    <row r="282" spans="1:2" ht="15">
      <c r="A282" s="308" t="s">
        <v>4360</v>
      </c>
      <c r="B282" s="311">
        <v>283.45999999999998</v>
      </c>
    </row>
    <row r="283" spans="1:2" ht="15">
      <c r="A283" s="308" t="s">
        <v>4361</v>
      </c>
      <c r="B283" s="311">
        <v>260.08</v>
      </c>
    </row>
    <row r="284" spans="1:2" ht="15">
      <c r="A284" s="308" t="s">
        <v>4362</v>
      </c>
      <c r="B284" s="311">
        <v>456.7</v>
      </c>
    </row>
    <row r="285" spans="1:2" ht="15">
      <c r="A285" s="308" t="s">
        <v>4363</v>
      </c>
      <c r="B285" s="311">
        <v>419.02</v>
      </c>
    </row>
    <row r="286" spans="1:2" ht="15">
      <c r="A286" s="308" t="s">
        <v>4364</v>
      </c>
      <c r="B286" s="311">
        <v>201.04</v>
      </c>
    </row>
    <row r="287" spans="1:2" ht="15">
      <c r="A287" s="308" t="s">
        <v>4365</v>
      </c>
      <c r="B287" s="311">
        <v>184.45</v>
      </c>
    </row>
    <row r="288" spans="1:2" ht="15">
      <c r="A288" s="308" t="s">
        <v>4366</v>
      </c>
      <c r="B288" s="311">
        <v>1896.22</v>
      </c>
    </row>
    <row r="289" spans="1:2" ht="15">
      <c r="A289" s="308" t="s">
        <v>4367</v>
      </c>
      <c r="B289" s="311">
        <v>1739.79</v>
      </c>
    </row>
    <row r="290" spans="1:2" ht="15">
      <c r="A290" s="308" t="s">
        <v>4368</v>
      </c>
      <c r="B290" s="311">
        <v>418.82</v>
      </c>
    </row>
    <row r="291" spans="1:2" ht="15">
      <c r="A291" s="308" t="s">
        <v>4369</v>
      </c>
      <c r="B291" s="311">
        <v>384.27</v>
      </c>
    </row>
    <row r="292" spans="1:2" ht="15">
      <c r="A292" s="308" t="s">
        <v>4370</v>
      </c>
      <c r="B292" s="311">
        <v>243.84</v>
      </c>
    </row>
    <row r="293" spans="1:2" ht="15">
      <c r="A293" s="308" t="s">
        <v>4371</v>
      </c>
      <c r="B293" s="311">
        <v>223.72</v>
      </c>
    </row>
    <row r="294" spans="1:2" ht="15">
      <c r="A294" s="308" t="s">
        <v>4372</v>
      </c>
      <c r="B294" s="311">
        <v>167.48</v>
      </c>
    </row>
    <row r="295" spans="1:2" ht="15">
      <c r="A295" s="308" t="s">
        <v>4373</v>
      </c>
      <c r="B295" s="311">
        <v>153.66</v>
      </c>
    </row>
    <row r="296" spans="1:2" ht="15">
      <c r="A296" s="308" t="s">
        <v>4374</v>
      </c>
      <c r="B296" s="311">
        <v>239.33</v>
      </c>
    </row>
    <row r="297" spans="1:2" ht="15">
      <c r="A297" s="308" t="s">
        <v>4375</v>
      </c>
      <c r="B297" s="311">
        <v>219.59</v>
      </c>
    </row>
    <row r="298" spans="1:2" ht="15">
      <c r="A298" s="308" t="s">
        <v>4376</v>
      </c>
      <c r="B298" s="311">
        <v>372.3</v>
      </c>
    </row>
    <row r="299" spans="1:2" ht="15">
      <c r="A299" s="308" t="s">
        <v>4377</v>
      </c>
      <c r="B299" s="311">
        <v>341.59</v>
      </c>
    </row>
    <row r="300" spans="1:2" ht="15">
      <c r="A300" s="308" t="s">
        <v>4378</v>
      </c>
      <c r="B300" s="311">
        <v>372.3</v>
      </c>
    </row>
    <row r="301" spans="1:2" ht="15">
      <c r="A301" s="308" t="s">
        <v>4379</v>
      </c>
      <c r="B301" s="311">
        <v>341.59</v>
      </c>
    </row>
    <row r="302" spans="1:2" ht="15">
      <c r="A302" s="308" t="s">
        <v>4380</v>
      </c>
      <c r="B302" s="311">
        <v>372.3</v>
      </c>
    </row>
    <row r="303" spans="1:2" ht="15">
      <c r="A303" s="308" t="s">
        <v>4381</v>
      </c>
      <c r="B303" s="311">
        <v>341.59</v>
      </c>
    </row>
    <row r="304" spans="1:2" ht="15">
      <c r="A304" s="308" t="s">
        <v>4382</v>
      </c>
      <c r="B304" s="311">
        <v>279.22000000000003</v>
      </c>
    </row>
    <row r="305" spans="1:2" ht="15">
      <c r="A305" s="308" t="s">
        <v>4383</v>
      </c>
      <c r="B305" s="311">
        <v>256.18</v>
      </c>
    </row>
    <row r="306" spans="1:2" ht="15">
      <c r="A306" s="308" t="s">
        <v>4384</v>
      </c>
      <c r="B306" s="311">
        <v>249.96</v>
      </c>
    </row>
    <row r="307" spans="1:2" ht="15">
      <c r="A307" s="308" t="s">
        <v>4385</v>
      </c>
      <c r="B307" s="311">
        <v>229.34</v>
      </c>
    </row>
    <row r="308" spans="1:2" ht="15">
      <c r="A308" s="308" t="s">
        <v>4386</v>
      </c>
      <c r="B308" s="311">
        <v>465.36</v>
      </c>
    </row>
    <row r="309" spans="1:2" ht="15">
      <c r="A309" s="308" t="s">
        <v>4387</v>
      </c>
      <c r="B309" s="311">
        <v>426.97</v>
      </c>
    </row>
    <row r="310" spans="1:2" ht="15">
      <c r="A310" s="308" t="s">
        <v>4388</v>
      </c>
      <c r="B310" s="311">
        <v>186.14</v>
      </c>
    </row>
    <row r="311" spans="1:2" ht="15">
      <c r="A311" s="308" t="s">
        <v>4389</v>
      </c>
      <c r="B311" s="311">
        <v>170.78</v>
      </c>
    </row>
    <row r="312" spans="1:2" ht="15">
      <c r="A312" s="308" t="s">
        <v>4390</v>
      </c>
      <c r="B312" s="311">
        <v>111.68</v>
      </c>
    </row>
    <row r="313" spans="1:2" ht="15">
      <c r="A313" s="308" t="s">
        <v>4391</v>
      </c>
      <c r="B313" s="311">
        <v>102.47</v>
      </c>
    </row>
    <row r="314" spans="1:2" ht="15">
      <c r="A314" s="308" t="s">
        <v>4392</v>
      </c>
      <c r="B314" s="311">
        <v>438.52</v>
      </c>
    </row>
    <row r="315" spans="1:2" ht="15">
      <c r="A315" s="308" t="s">
        <v>4393</v>
      </c>
      <c r="B315" s="311">
        <v>402.35</v>
      </c>
    </row>
    <row r="316" spans="1:2" ht="15">
      <c r="A316" s="308" t="s">
        <v>4394</v>
      </c>
      <c r="B316" s="311">
        <v>1055.3</v>
      </c>
    </row>
    <row r="317" spans="1:2" ht="15">
      <c r="A317" s="308" t="s">
        <v>4395</v>
      </c>
      <c r="B317" s="311">
        <v>968.24</v>
      </c>
    </row>
    <row r="318" spans="1:2" ht="15">
      <c r="A318" s="308" t="s">
        <v>4396</v>
      </c>
      <c r="B318" s="311">
        <v>156.88999999999999</v>
      </c>
    </row>
    <row r="319" spans="1:2" ht="15">
      <c r="A319" s="308" t="s">
        <v>4397</v>
      </c>
      <c r="B319" s="311">
        <v>143.94999999999999</v>
      </c>
    </row>
    <row r="320" spans="1:2" ht="15">
      <c r="A320" s="308" t="s">
        <v>4398</v>
      </c>
      <c r="B320" s="311">
        <v>264.89999999999998</v>
      </c>
    </row>
    <row r="321" spans="1:2" ht="15">
      <c r="A321" s="308" t="s">
        <v>4399</v>
      </c>
      <c r="B321" s="311">
        <v>243.04</v>
      </c>
    </row>
    <row r="322" spans="1:2" ht="15">
      <c r="A322" s="308" t="s">
        <v>4400</v>
      </c>
      <c r="B322" s="311">
        <v>1896.22</v>
      </c>
    </row>
    <row r="323" spans="1:2" ht="15">
      <c r="A323" s="308" t="s">
        <v>4401</v>
      </c>
      <c r="B323" s="311">
        <v>1739.79</v>
      </c>
    </row>
    <row r="324" spans="1:2" ht="15">
      <c r="A324" s="308" t="s">
        <v>4402</v>
      </c>
      <c r="B324" s="311">
        <v>332.46</v>
      </c>
    </row>
    <row r="325" spans="1:2" ht="15">
      <c r="A325" s="308" t="s">
        <v>4403</v>
      </c>
      <c r="B325" s="311">
        <v>305.04000000000002</v>
      </c>
    </row>
    <row r="326" spans="1:2" ht="15">
      <c r="A326" s="308" t="s">
        <v>4404</v>
      </c>
      <c r="B326" s="311">
        <v>165.96</v>
      </c>
    </row>
    <row r="327" spans="1:2" ht="15">
      <c r="A327" s="308" t="s">
        <v>4405</v>
      </c>
      <c r="B327" s="311">
        <v>152.27000000000001</v>
      </c>
    </row>
    <row r="328" spans="1:2" ht="15">
      <c r="A328" s="308" t="s">
        <v>4406</v>
      </c>
      <c r="B328" s="311">
        <v>47.4</v>
      </c>
    </row>
    <row r="329" spans="1:2" ht="15">
      <c r="A329" s="308" t="s">
        <v>4407</v>
      </c>
      <c r="B329" s="311">
        <v>43.49</v>
      </c>
    </row>
    <row r="330" spans="1:2" ht="15">
      <c r="A330" s="308" t="s">
        <v>4408</v>
      </c>
      <c r="B330" s="311">
        <v>56.9</v>
      </c>
    </row>
    <row r="331" spans="1:2" ht="15">
      <c r="A331" s="308" t="s">
        <v>4409</v>
      </c>
      <c r="B331" s="311">
        <v>52.2</v>
      </c>
    </row>
    <row r="332" spans="1:2" ht="15">
      <c r="A332" s="308" t="s">
        <v>4410</v>
      </c>
      <c r="B332" s="311">
        <v>165.62</v>
      </c>
    </row>
    <row r="333" spans="1:2" ht="15">
      <c r="A333" s="308" t="s">
        <v>4411</v>
      </c>
      <c r="B333" s="311">
        <v>151.96</v>
      </c>
    </row>
    <row r="334" spans="1:2" ht="15">
      <c r="A334" s="308" t="s">
        <v>4412</v>
      </c>
      <c r="B334" s="311">
        <v>165.62</v>
      </c>
    </row>
    <row r="335" spans="1:2" ht="15">
      <c r="A335" s="308" t="s">
        <v>4413</v>
      </c>
      <c r="B335" s="311">
        <v>151.96</v>
      </c>
    </row>
    <row r="336" spans="1:2" ht="15">
      <c r="A336" s="308" t="s">
        <v>4414</v>
      </c>
      <c r="B336" s="311">
        <v>101.14</v>
      </c>
    </row>
    <row r="337" spans="1:2" ht="15">
      <c r="A337" s="308" t="s">
        <v>4415</v>
      </c>
      <c r="B337" s="311">
        <v>92.79</v>
      </c>
    </row>
    <row r="338" spans="1:2" ht="15">
      <c r="A338" s="308" t="s">
        <v>4416</v>
      </c>
      <c r="B338" s="311">
        <v>3648.41</v>
      </c>
    </row>
    <row r="339" spans="1:2" ht="15">
      <c r="A339" s="308" t="s">
        <v>4417</v>
      </c>
      <c r="B339" s="311">
        <v>3347.44</v>
      </c>
    </row>
    <row r="340" spans="1:2" ht="15">
      <c r="A340" s="308" t="s">
        <v>4418</v>
      </c>
      <c r="B340" s="311">
        <v>188.91</v>
      </c>
    </row>
    <row r="341" spans="1:2" ht="15">
      <c r="A341" s="308" t="s">
        <v>4419</v>
      </c>
      <c r="B341" s="311">
        <v>173.33</v>
      </c>
    </row>
    <row r="342" spans="1:2" ht="15">
      <c r="A342" s="308" t="s">
        <v>4420</v>
      </c>
      <c r="B342" s="311">
        <v>188.91</v>
      </c>
    </row>
    <row r="343" spans="1:2" ht="15">
      <c r="A343" s="308" t="s">
        <v>4421</v>
      </c>
      <c r="B343" s="311">
        <v>173.33</v>
      </c>
    </row>
    <row r="344" spans="1:2" ht="15">
      <c r="A344" s="308" t="s">
        <v>4422</v>
      </c>
      <c r="B344" s="311">
        <v>438.52</v>
      </c>
    </row>
    <row r="345" spans="1:2" ht="15">
      <c r="A345" s="308" t="s">
        <v>4423</v>
      </c>
      <c r="B345" s="311">
        <v>402.35</v>
      </c>
    </row>
    <row r="346" spans="1:2" ht="15">
      <c r="A346" s="308" t="s">
        <v>4424</v>
      </c>
      <c r="B346" s="311">
        <v>167.48</v>
      </c>
    </row>
    <row r="347" spans="1:2" ht="15">
      <c r="A347" s="308" t="s">
        <v>4425</v>
      </c>
      <c r="B347" s="311">
        <v>153.66</v>
      </c>
    </row>
    <row r="348" spans="1:2" ht="15">
      <c r="A348" s="308" t="s">
        <v>4426</v>
      </c>
      <c r="B348" s="311">
        <v>438.52</v>
      </c>
    </row>
    <row r="349" spans="1:2" ht="15">
      <c r="A349" s="308" t="s">
        <v>4427</v>
      </c>
      <c r="B349" s="311">
        <v>402.35</v>
      </c>
    </row>
    <row r="350" spans="1:2" ht="15">
      <c r="A350" s="308" t="s">
        <v>4428</v>
      </c>
      <c r="B350" s="311">
        <v>1055.3</v>
      </c>
    </row>
    <row r="351" spans="1:2" ht="15">
      <c r="A351" s="308" t="s">
        <v>4429</v>
      </c>
      <c r="B351" s="311">
        <v>968.24</v>
      </c>
    </row>
    <row r="352" spans="1:2" ht="15">
      <c r="A352" s="308" t="s">
        <v>4430</v>
      </c>
      <c r="B352" s="311">
        <v>705.76</v>
      </c>
    </row>
    <row r="353" spans="1:2" ht="15">
      <c r="A353" s="308" t="s">
        <v>4431</v>
      </c>
      <c r="B353" s="311">
        <v>647.54</v>
      </c>
    </row>
    <row r="354" spans="1:2" ht="15">
      <c r="A354" s="308" t="s">
        <v>4432</v>
      </c>
      <c r="B354" s="311">
        <v>188.91</v>
      </c>
    </row>
    <row r="355" spans="1:2" ht="15">
      <c r="A355" s="308" t="s">
        <v>4433</v>
      </c>
      <c r="B355" s="311">
        <v>173.33</v>
      </c>
    </row>
    <row r="356" spans="1:2" ht="15">
      <c r="A356" s="308" t="s">
        <v>4434</v>
      </c>
      <c r="B356" s="311">
        <v>1027.07</v>
      </c>
    </row>
    <row r="357" spans="1:2" ht="15">
      <c r="A357" s="308" t="s">
        <v>4435</v>
      </c>
      <c r="B357" s="311">
        <v>942.34</v>
      </c>
    </row>
    <row r="358" spans="1:2" ht="15">
      <c r="A358" s="308" t="s">
        <v>4436</v>
      </c>
      <c r="B358" s="311">
        <v>158.16999999999999</v>
      </c>
    </row>
    <row r="359" spans="1:2" ht="15">
      <c r="A359" s="308" t="s">
        <v>4437</v>
      </c>
      <c r="B359" s="311">
        <v>145.12</v>
      </c>
    </row>
    <row r="360" spans="1:2" ht="15">
      <c r="A360" s="308" t="s">
        <v>4438</v>
      </c>
      <c r="B360" s="311">
        <v>158.16999999999999</v>
      </c>
    </row>
    <row r="361" spans="1:2" ht="15">
      <c r="A361" s="308" t="s">
        <v>4439</v>
      </c>
      <c r="B361" s="311">
        <v>145.12</v>
      </c>
    </row>
    <row r="362" spans="1:2" ht="15">
      <c r="A362" s="308" t="s">
        <v>4440</v>
      </c>
      <c r="B362" s="311">
        <v>158.16999999999999</v>
      </c>
    </row>
    <row r="363" spans="1:2" ht="15">
      <c r="A363" s="308" t="s">
        <v>4441</v>
      </c>
      <c r="B363" s="311">
        <v>145.12</v>
      </c>
    </row>
    <row r="364" spans="1:2" ht="15">
      <c r="A364" s="308" t="s">
        <v>4442</v>
      </c>
      <c r="B364" s="311">
        <v>158.16999999999999</v>
      </c>
    </row>
    <row r="365" spans="1:2" ht="15">
      <c r="A365" s="308" t="s">
        <v>4443</v>
      </c>
      <c r="B365" s="311">
        <v>145.12</v>
      </c>
    </row>
    <row r="366" spans="1:2" ht="15">
      <c r="A366" s="308" t="s">
        <v>4444</v>
      </c>
      <c r="B366" s="311">
        <v>158.16999999999999</v>
      </c>
    </row>
    <row r="367" spans="1:2" ht="15">
      <c r="A367" s="308" t="s">
        <v>4445</v>
      </c>
      <c r="B367" s="311">
        <v>145.12</v>
      </c>
    </row>
    <row r="368" spans="1:2" ht="15">
      <c r="A368" s="308" t="s">
        <v>4446</v>
      </c>
      <c r="B368" s="311">
        <v>158.16999999999999</v>
      </c>
    </row>
    <row r="369" spans="1:2" ht="15">
      <c r="A369" s="308" t="s">
        <v>4447</v>
      </c>
      <c r="B369" s="311">
        <v>145.12</v>
      </c>
    </row>
    <row r="370" spans="1:2" ht="15">
      <c r="A370" s="308" t="s">
        <v>4448</v>
      </c>
      <c r="B370" s="311">
        <v>158.16999999999999</v>
      </c>
    </row>
    <row r="371" spans="1:2" ht="15">
      <c r="A371" s="308" t="s">
        <v>4449</v>
      </c>
      <c r="B371" s="311">
        <v>145.12</v>
      </c>
    </row>
    <row r="372" spans="1:2" ht="15">
      <c r="A372" s="308" t="s">
        <v>4450</v>
      </c>
      <c r="B372" s="311">
        <v>158.16999999999999</v>
      </c>
    </row>
    <row r="373" spans="1:2" ht="15">
      <c r="A373" s="308" t="s">
        <v>4451</v>
      </c>
      <c r="B373" s="311">
        <v>145.12</v>
      </c>
    </row>
    <row r="374" spans="1:2" ht="15">
      <c r="A374" s="308" t="s">
        <v>4452</v>
      </c>
      <c r="B374" s="311">
        <v>158.16999999999999</v>
      </c>
    </row>
    <row r="375" spans="1:2" ht="15">
      <c r="A375" s="308" t="s">
        <v>4453</v>
      </c>
      <c r="B375" s="311">
        <v>145.12</v>
      </c>
    </row>
    <row r="376" spans="1:2" ht="15">
      <c r="A376" s="308" t="s">
        <v>4454</v>
      </c>
      <c r="B376" s="311">
        <v>158.16999999999999</v>
      </c>
    </row>
    <row r="377" spans="1:2" ht="15">
      <c r="A377" s="308" t="s">
        <v>4455</v>
      </c>
      <c r="B377" s="311">
        <v>145.12</v>
      </c>
    </row>
    <row r="378" spans="1:2" ht="15">
      <c r="A378" s="308" t="s">
        <v>4456</v>
      </c>
      <c r="B378" s="311">
        <v>158.16999999999999</v>
      </c>
    </row>
    <row r="379" spans="1:2" ht="15">
      <c r="A379" s="308" t="s">
        <v>4457</v>
      </c>
      <c r="B379" s="311">
        <v>145.12</v>
      </c>
    </row>
    <row r="380" spans="1:2" ht="15">
      <c r="A380" s="308" t="s">
        <v>4458</v>
      </c>
      <c r="B380" s="311">
        <v>158.16999999999999</v>
      </c>
    </row>
    <row r="381" spans="1:2" ht="15">
      <c r="A381" s="308" t="s">
        <v>4459</v>
      </c>
      <c r="B381" s="311">
        <v>145.12</v>
      </c>
    </row>
    <row r="382" spans="1:2" ht="15">
      <c r="A382" s="308" t="s">
        <v>4460</v>
      </c>
      <c r="B382" s="311">
        <v>158.16999999999999</v>
      </c>
    </row>
    <row r="383" spans="1:2" ht="15">
      <c r="A383" s="308" t="s">
        <v>4461</v>
      </c>
      <c r="B383" s="311">
        <v>145.12</v>
      </c>
    </row>
    <row r="384" spans="1:2" ht="15">
      <c r="A384" s="308" t="s">
        <v>4462</v>
      </c>
      <c r="B384" s="311">
        <v>158.16999999999999</v>
      </c>
    </row>
    <row r="385" spans="1:2" ht="15">
      <c r="A385" s="308" t="s">
        <v>4463</v>
      </c>
      <c r="B385" s="311">
        <v>145.12</v>
      </c>
    </row>
    <row r="386" spans="1:2" ht="15">
      <c r="A386" s="308" t="s">
        <v>4464</v>
      </c>
      <c r="B386" s="311">
        <v>158.16999999999999</v>
      </c>
    </row>
    <row r="387" spans="1:2" ht="15">
      <c r="A387" s="308" t="s">
        <v>4465</v>
      </c>
      <c r="B387" s="311">
        <v>145.12</v>
      </c>
    </row>
    <row r="388" spans="1:2" ht="15">
      <c r="A388" s="308" t="s">
        <v>4466</v>
      </c>
      <c r="B388" s="311">
        <v>158.16999999999999</v>
      </c>
    </row>
    <row r="389" spans="1:2" ht="15">
      <c r="A389" s="308" t="s">
        <v>4467</v>
      </c>
      <c r="B389" s="311">
        <v>145.12</v>
      </c>
    </row>
    <row r="390" spans="1:2" ht="15">
      <c r="A390" s="308" t="s">
        <v>4468</v>
      </c>
      <c r="B390" s="311">
        <v>3307.2</v>
      </c>
    </row>
    <row r="391" spans="1:2" ht="15">
      <c r="A391" s="308" t="s">
        <v>4469</v>
      </c>
      <c r="B391" s="311">
        <v>3034.38</v>
      </c>
    </row>
    <row r="392" spans="1:2" ht="15">
      <c r="A392" s="308" t="s">
        <v>4470</v>
      </c>
      <c r="B392" s="311">
        <v>154.80000000000001</v>
      </c>
    </row>
    <row r="393" spans="1:2" ht="15">
      <c r="A393" s="308" t="s">
        <v>4471</v>
      </c>
      <c r="B393" s="311">
        <v>142.03</v>
      </c>
    </row>
    <row r="394" spans="1:2" ht="15">
      <c r="A394" s="308" t="s">
        <v>4472</v>
      </c>
      <c r="B394" s="311">
        <v>160.75</v>
      </c>
    </row>
    <row r="395" spans="1:2" ht="15">
      <c r="A395" s="308" t="s">
        <v>4473</v>
      </c>
      <c r="B395" s="311">
        <v>147.49</v>
      </c>
    </row>
    <row r="396" spans="1:2" ht="15">
      <c r="A396" s="308" t="s">
        <v>4474</v>
      </c>
      <c r="B396" s="311">
        <v>178.61</v>
      </c>
    </row>
    <row r="397" spans="1:2" ht="15">
      <c r="A397" s="308" t="s">
        <v>4475</v>
      </c>
      <c r="B397" s="311">
        <v>163.88</v>
      </c>
    </row>
    <row r="398" spans="1:2" ht="15">
      <c r="A398" s="308" t="s">
        <v>4476</v>
      </c>
      <c r="B398" s="311">
        <v>94.47</v>
      </c>
    </row>
    <row r="399" spans="1:2" ht="15">
      <c r="A399" s="308" t="s">
        <v>4477</v>
      </c>
      <c r="B399" s="311">
        <v>86.68</v>
      </c>
    </row>
    <row r="400" spans="1:2" ht="15">
      <c r="A400" s="308" t="s">
        <v>4478</v>
      </c>
      <c r="B400" s="311">
        <v>108.48</v>
      </c>
    </row>
    <row r="401" spans="1:2" ht="15">
      <c r="A401" s="308" t="s">
        <v>4479</v>
      </c>
      <c r="B401" s="311">
        <v>99.53</v>
      </c>
    </row>
    <row r="402" spans="1:2" ht="15">
      <c r="A402" s="308" t="s">
        <v>4480</v>
      </c>
      <c r="B402" s="311">
        <v>157.47999999999999</v>
      </c>
    </row>
    <row r="403" spans="1:2" ht="15">
      <c r="A403" s="308" t="s">
        <v>4481</v>
      </c>
      <c r="B403" s="311">
        <v>144.49</v>
      </c>
    </row>
    <row r="404" spans="1:2" ht="15">
      <c r="A404" s="308" t="s">
        <v>4482</v>
      </c>
      <c r="B404" s="311">
        <v>188.97</v>
      </c>
    </row>
    <row r="405" spans="1:2" ht="15">
      <c r="A405" s="308" t="s">
        <v>4483</v>
      </c>
      <c r="B405" s="311">
        <v>173.38</v>
      </c>
    </row>
    <row r="406" spans="1:2" ht="15">
      <c r="A406" s="308" t="s">
        <v>4484</v>
      </c>
      <c r="B406" s="311">
        <v>226.77</v>
      </c>
    </row>
    <row r="407" spans="1:2" ht="15">
      <c r="A407" s="308" t="s">
        <v>4485</v>
      </c>
      <c r="B407" s="311">
        <v>208.06</v>
      </c>
    </row>
    <row r="408" spans="1:2" ht="15">
      <c r="A408" s="308" t="s">
        <v>4486</v>
      </c>
      <c r="B408" s="311">
        <v>272.12</v>
      </c>
    </row>
    <row r="409" spans="1:2" ht="15">
      <c r="A409" s="308" t="s">
        <v>4487</v>
      </c>
      <c r="B409" s="311">
        <v>249.67</v>
      </c>
    </row>
    <row r="410" spans="1:2" ht="15">
      <c r="A410" s="308" t="s">
        <v>4488</v>
      </c>
      <c r="B410" s="311">
        <v>470.71</v>
      </c>
    </row>
    <row r="411" spans="1:2" ht="15">
      <c r="A411" s="308" t="s">
        <v>4489</v>
      </c>
      <c r="B411" s="311">
        <v>431.88</v>
      </c>
    </row>
    <row r="412" spans="1:2" ht="15">
      <c r="A412" s="308" t="s">
        <v>4490</v>
      </c>
      <c r="B412" s="311">
        <v>102.96</v>
      </c>
    </row>
    <row r="413" spans="1:2" ht="15">
      <c r="A413" s="308" t="s">
        <v>4491</v>
      </c>
      <c r="B413" s="311">
        <v>94.47</v>
      </c>
    </row>
    <row r="414" spans="1:2" ht="15">
      <c r="A414" s="308" t="s">
        <v>4492</v>
      </c>
      <c r="B414" s="311">
        <v>308.89999999999998</v>
      </c>
    </row>
    <row r="415" spans="1:2" ht="15">
      <c r="A415" s="308" t="s">
        <v>4493</v>
      </c>
      <c r="B415" s="311">
        <v>283.42</v>
      </c>
    </row>
    <row r="416" spans="1:2" ht="15">
      <c r="A416" s="308" t="s">
        <v>4494</v>
      </c>
      <c r="B416" s="311">
        <v>370.67</v>
      </c>
    </row>
    <row r="417" spans="1:2" ht="15">
      <c r="A417" s="308" t="s">
        <v>4495</v>
      </c>
      <c r="B417" s="311">
        <v>340.09</v>
      </c>
    </row>
    <row r="418" spans="1:2" ht="15">
      <c r="A418" s="308" t="s">
        <v>4496</v>
      </c>
      <c r="B418" s="311">
        <v>444.81</v>
      </c>
    </row>
    <row r="419" spans="1:2" ht="15">
      <c r="A419" s="308" t="s">
        <v>4497</v>
      </c>
      <c r="B419" s="311">
        <v>408.11</v>
      </c>
    </row>
    <row r="420" spans="1:2" ht="15">
      <c r="A420" s="308" t="s">
        <v>4498</v>
      </c>
      <c r="B420" s="311">
        <v>188.76</v>
      </c>
    </row>
    <row r="421" spans="1:2" ht="15">
      <c r="A421" s="308" t="s">
        <v>4499</v>
      </c>
      <c r="B421" s="311">
        <v>173.19</v>
      </c>
    </row>
    <row r="422" spans="1:2" ht="15">
      <c r="A422" s="308" t="s">
        <v>4500</v>
      </c>
      <c r="B422" s="311">
        <v>142.19</v>
      </c>
    </row>
    <row r="423" spans="1:2" ht="15">
      <c r="A423" s="308" t="s">
        <v>4501</v>
      </c>
      <c r="B423" s="311">
        <v>130.46</v>
      </c>
    </row>
    <row r="424" spans="1:2" ht="15">
      <c r="A424" s="308" t="s">
        <v>4502</v>
      </c>
      <c r="B424" s="311">
        <v>142.19</v>
      </c>
    </row>
    <row r="425" spans="1:2" ht="15">
      <c r="A425" s="308" t="s">
        <v>4503</v>
      </c>
      <c r="B425" s="311">
        <v>130.46</v>
      </c>
    </row>
    <row r="426" spans="1:2" ht="15">
      <c r="A426" s="308" t="s">
        <v>4504</v>
      </c>
      <c r="B426" s="311">
        <v>56.38</v>
      </c>
    </row>
    <row r="427" spans="1:2" ht="15">
      <c r="A427" s="308" t="s">
        <v>4505</v>
      </c>
      <c r="B427" s="311">
        <v>51.73</v>
      </c>
    </row>
    <row r="428" spans="1:2" ht="15">
      <c r="A428" s="308" t="s">
        <v>4506</v>
      </c>
      <c r="B428" s="311">
        <v>3958.69</v>
      </c>
    </row>
    <row r="429" spans="1:2" ht="15">
      <c r="A429" s="308" t="s">
        <v>4507</v>
      </c>
      <c r="B429" s="311">
        <v>3632.12</v>
      </c>
    </row>
    <row r="430" spans="1:2" ht="15">
      <c r="A430" s="308" t="s">
        <v>4508</v>
      </c>
      <c r="B430" s="311">
        <v>4948.3500000000004</v>
      </c>
    </row>
    <row r="431" spans="1:2" ht="15">
      <c r="A431" s="308" t="s">
        <v>4509</v>
      </c>
      <c r="B431" s="311">
        <v>4540.1499999999996</v>
      </c>
    </row>
    <row r="432" spans="1:2" ht="15">
      <c r="A432" s="308" t="s">
        <v>4510</v>
      </c>
      <c r="B432" s="311">
        <v>4948.3500000000004</v>
      </c>
    </row>
    <row r="433" spans="1:2" ht="15">
      <c r="A433" s="308" t="s">
        <v>4511</v>
      </c>
      <c r="B433" s="311">
        <v>4540.1499999999996</v>
      </c>
    </row>
    <row r="434" spans="1:2" ht="15">
      <c r="A434" s="308" t="s">
        <v>4512</v>
      </c>
      <c r="B434" s="311">
        <v>7422.54</v>
      </c>
    </row>
    <row r="435" spans="1:2" ht="15">
      <c r="A435" s="308" t="s">
        <v>4513</v>
      </c>
      <c r="B435" s="311">
        <v>6810.23</v>
      </c>
    </row>
    <row r="436" spans="1:2" ht="15">
      <c r="A436" s="308" t="s">
        <v>4514</v>
      </c>
      <c r="B436" s="311">
        <v>6130.48</v>
      </c>
    </row>
    <row r="437" spans="1:2" ht="15">
      <c r="A437" s="308" t="s">
        <v>4515</v>
      </c>
      <c r="B437" s="311">
        <v>5624.75</v>
      </c>
    </row>
    <row r="438" spans="1:2" ht="15">
      <c r="A438" s="308" t="s">
        <v>4516</v>
      </c>
      <c r="B438" s="311">
        <v>1896.22</v>
      </c>
    </row>
    <row r="439" spans="1:2" ht="15">
      <c r="A439" s="308" t="s">
        <v>4517</v>
      </c>
      <c r="B439" s="311">
        <v>1739.79</v>
      </c>
    </row>
    <row r="440" spans="1:2" ht="15">
      <c r="A440" s="308" t="s">
        <v>4518</v>
      </c>
      <c r="B440" s="311">
        <v>1896.22</v>
      </c>
    </row>
    <row r="441" spans="1:2" ht="15">
      <c r="A441" s="308" t="s">
        <v>4519</v>
      </c>
      <c r="B441" s="311">
        <v>1739.79</v>
      </c>
    </row>
    <row r="442" spans="1:2" ht="15">
      <c r="A442" s="308" t="s">
        <v>4520</v>
      </c>
      <c r="B442" s="311">
        <v>167.46</v>
      </c>
    </row>
    <row r="443" spans="1:2" ht="15">
      <c r="A443" s="308" t="s">
        <v>4521</v>
      </c>
      <c r="B443" s="311">
        <v>153.65</v>
      </c>
    </row>
    <row r="444" spans="1:2" ht="15">
      <c r="A444" s="308" t="s">
        <v>4522</v>
      </c>
      <c r="B444" s="311">
        <v>167.46</v>
      </c>
    </row>
    <row r="445" spans="1:2" ht="15">
      <c r="A445" s="308" t="s">
        <v>4523</v>
      </c>
      <c r="B445" s="311">
        <v>153.65</v>
      </c>
    </row>
    <row r="446" spans="1:2" ht="15">
      <c r="A446" s="308" t="s">
        <v>4524</v>
      </c>
      <c r="B446" s="311">
        <v>283.01</v>
      </c>
    </row>
    <row r="447" spans="1:2" ht="15">
      <c r="A447" s="308" t="s">
        <v>4525</v>
      </c>
      <c r="B447" s="311">
        <v>259.67</v>
      </c>
    </row>
    <row r="448" spans="1:2" ht="15">
      <c r="A448" s="308" t="s">
        <v>4526</v>
      </c>
      <c r="B448" s="311">
        <v>1896.22</v>
      </c>
    </row>
    <row r="449" spans="1:2" ht="15">
      <c r="A449" s="308" t="s">
        <v>4527</v>
      </c>
      <c r="B449" s="311">
        <v>1739.79</v>
      </c>
    </row>
    <row r="450" spans="1:2" ht="15">
      <c r="A450" s="308" t="s">
        <v>4528</v>
      </c>
      <c r="B450" s="311">
        <v>188.91</v>
      </c>
    </row>
    <row r="451" spans="1:2" ht="15">
      <c r="A451" s="308" t="s">
        <v>4529</v>
      </c>
      <c r="B451" s="311">
        <v>173.33</v>
      </c>
    </row>
    <row r="452" spans="1:2" ht="15">
      <c r="A452" s="308" t="s">
        <v>4530</v>
      </c>
      <c r="B452" s="311">
        <v>1896.22</v>
      </c>
    </row>
    <row r="453" spans="1:2" ht="15">
      <c r="A453" s="308" t="s">
        <v>4531</v>
      </c>
      <c r="B453" s="311">
        <v>1739.79</v>
      </c>
    </row>
    <row r="454" spans="1:2" ht="15">
      <c r="A454" s="308" t="s">
        <v>4532</v>
      </c>
      <c r="B454" s="311">
        <v>1896.22</v>
      </c>
    </row>
    <row r="455" spans="1:2" ht="15">
      <c r="A455" s="308" t="s">
        <v>4533</v>
      </c>
      <c r="B455" s="311">
        <v>1739.79</v>
      </c>
    </row>
    <row r="456" spans="1:2" ht="15">
      <c r="A456" s="308" t="s">
        <v>4534</v>
      </c>
      <c r="B456" s="311">
        <v>1896.22</v>
      </c>
    </row>
    <row r="457" spans="1:2" ht="15">
      <c r="A457" s="308" t="s">
        <v>4535</v>
      </c>
      <c r="B457" s="311">
        <v>1739.79</v>
      </c>
    </row>
    <row r="458" spans="1:2" ht="15">
      <c r="A458" s="308" t="s">
        <v>4536</v>
      </c>
      <c r="B458" s="311">
        <v>276.57</v>
      </c>
    </row>
    <row r="459" spans="1:2" ht="15">
      <c r="A459" s="308" t="s">
        <v>4537</v>
      </c>
      <c r="B459" s="311">
        <v>253.76</v>
      </c>
    </row>
    <row r="460" spans="1:2" ht="15">
      <c r="A460" s="308" t="s">
        <v>4538</v>
      </c>
      <c r="B460" s="311">
        <v>1896.22</v>
      </c>
    </row>
    <row r="461" spans="1:2" ht="15">
      <c r="A461" s="308" t="s">
        <v>4539</v>
      </c>
      <c r="B461" s="311">
        <v>1739.79</v>
      </c>
    </row>
    <row r="462" spans="1:2" ht="15">
      <c r="A462" s="308" t="s">
        <v>4540</v>
      </c>
      <c r="B462" s="311">
        <v>333.79</v>
      </c>
    </row>
    <row r="463" spans="1:2" ht="15">
      <c r="A463" s="308" t="s">
        <v>4541</v>
      </c>
      <c r="B463" s="311">
        <v>306.26</v>
      </c>
    </row>
    <row r="464" spans="1:2" ht="15">
      <c r="A464" s="308" t="s">
        <v>4542</v>
      </c>
      <c r="B464" s="311">
        <v>333.79</v>
      </c>
    </row>
    <row r="465" spans="1:2" ht="15">
      <c r="A465" s="308" t="s">
        <v>4543</v>
      </c>
      <c r="B465" s="311">
        <v>306.26</v>
      </c>
    </row>
    <row r="466" spans="1:2" ht="15">
      <c r="A466" s="308" t="s">
        <v>4544</v>
      </c>
      <c r="B466" s="311">
        <v>116.55</v>
      </c>
    </row>
    <row r="467" spans="1:2" ht="15">
      <c r="A467" s="308" t="s">
        <v>4545</v>
      </c>
      <c r="B467" s="311">
        <v>106.94</v>
      </c>
    </row>
    <row r="468" spans="1:2" ht="15">
      <c r="A468" s="308" t="s">
        <v>4546</v>
      </c>
      <c r="B468" s="311">
        <v>116.55</v>
      </c>
    </row>
    <row r="469" spans="1:2" ht="15">
      <c r="A469" s="308" t="s">
        <v>4547</v>
      </c>
      <c r="B469" s="311">
        <v>106.94</v>
      </c>
    </row>
    <row r="470" spans="1:2" ht="15">
      <c r="A470" s="308" t="s">
        <v>4548</v>
      </c>
      <c r="B470" s="311">
        <v>173.97</v>
      </c>
    </row>
    <row r="471" spans="1:2" ht="15">
      <c r="A471" s="308" t="s">
        <v>4549</v>
      </c>
      <c r="B471" s="311">
        <v>159.62</v>
      </c>
    </row>
    <row r="472" spans="1:2" ht="15">
      <c r="A472" s="308" t="s">
        <v>4550</v>
      </c>
      <c r="B472" s="311">
        <v>762.97</v>
      </c>
    </row>
    <row r="473" spans="1:2" ht="15">
      <c r="A473" s="308" t="s">
        <v>4551</v>
      </c>
      <c r="B473" s="311">
        <v>700.03</v>
      </c>
    </row>
    <row r="474" spans="1:2" ht="15">
      <c r="A474" s="308" t="s">
        <v>4552</v>
      </c>
      <c r="B474" s="311">
        <v>801.12</v>
      </c>
    </row>
    <row r="475" spans="1:2" ht="15">
      <c r="A475" s="308" t="s">
        <v>4553</v>
      </c>
      <c r="B475" s="311">
        <v>735.03</v>
      </c>
    </row>
    <row r="476" spans="1:2" ht="15">
      <c r="A476" s="308" t="s">
        <v>4554</v>
      </c>
      <c r="B476" s="311">
        <v>953.72</v>
      </c>
    </row>
    <row r="477" spans="1:2" ht="15">
      <c r="A477" s="308" t="s">
        <v>4555</v>
      </c>
      <c r="B477" s="311">
        <v>875.04</v>
      </c>
    </row>
    <row r="478" spans="1:2" ht="15">
      <c r="A478" s="308" t="s">
        <v>4556</v>
      </c>
      <c r="B478" s="311">
        <v>110.18</v>
      </c>
    </row>
    <row r="479" spans="1:2" ht="15">
      <c r="A479" s="308" t="s">
        <v>4557</v>
      </c>
      <c r="B479" s="311">
        <v>106.65</v>
      </c>
    </row>
    <row r="480" spans="1:2" ht="15">
      <c r="A480" s="308" t="s">
        <v>4558</v>
      </c>
      <c r="B480" s="311">
        <v>11.5</v>
      </c>
    </row>
    <row r="481" spans="1:2" ht="15">
      <c r="A481" s="308" t="s">
        <v>4559</v>
      </c>
      <c r="B481" s="311">
        <v>10.15</v>
      </c>
    </row>
    <row r="482" spans="1:2" ht="15">
      <c r="A482" s="308" t="s">
        <v>4560</v>
      </c>
      <c r="B482" s="311">
        <v>26.47</v>
      </c>
    </row>
    <row r="483" spans="1:2" ht="15">
      <c r="A483" s="308" t="s">
        <v>4561</v>
      </c>
      <c r="B483" s="311">
        <v>22.94</v>
      </c>
    </row>
    <row r="484" spans="1:2" ht="15">
      <c r="A484" s="308" t="s">
        <v>4562</v>
      </c>
      <c r="B484" s="311">
        <v>116.3</v>
      </c>
    </row>
    <row r="485" spans="1:2" ht="15">
      <c r="A485" s="308" t="s">
        <v>4563</v>
      </c>
      <c r="B485" s="311">
        <v>105.15</v>
      </c>
    </row>
    <row r="486" spans="1:2" ht="15">
      <c r="A486" s="308" t="s">
        <v>4564</v>
      </c>
      <c r="B486" s="311">
        <v>152.97999999999999</v>
      </c>
    </row>
    <row r="487" spans="1:2" ht="15">
      <c r="A487" s="308" t="s">
        <v>4565</v>
      </c>
      <c r="B487" s="311">
        <v>138.32</v>
      </c>
    </row>
    <row r="488" spans="1:2" ht="15">
      <c r="A488" s="308" t="s">
        <v>4566</v>
      </c>
      <c r="B488" s="311">
        <v>125.78</v>
      </c>
    </row>
    <row r="489" spans="1:2" ht="15">
      <c r="A489" s="308" t="s">
        <v>4567</v>
      </c>
      <c r="B489" s="311">
        <v>113.73</v>
      </c>
    </row>
    <row r="490" spans="1:2" ht="15">
      <c r="A490" s="308" t="s">
        <v>4568</v>
      </c>
      <c r="B490" s="311">
        <v>169.82</v>
      </c>
    </row>
    <row r="491" spans="1:2" ht="15">
      <c r="A491" s="308" t="s">
        <v>4569</v>
      </c>
      <c r="B491" s="311">
        <v>153.54</v>
      </c>
    </row>
    <row r="492" spans="1:2" ht="15">
      <c r="A492" s="308" t="s">
        <v>4570</v>
      </c>
      <c r="B492" s="311">
        <v>135.84</v>
      </c>
    </row>
    <row r="493" spans="1:2" ht="15">
      <c r="A493" s="308" t="s">
        <v>4571</v>
      </c>
      <c r="B493" s="311">
        <v>122.82</v>
      </c>
    </row>
    <row r="494" spans="1:2" ht="15">
      <c r="A494" s="308" t="s">
        <v>4572</v>
      </c>
      <c r="B494" s="311">
        <v>188.68</v>
      </c>
    </row>
    <row r="495" spans="1:2" ht="15">
      <c r="A495" s="308" t="s">
        <v>4573</v>
      </c>
      <c r="B495" s="311">
        <v>170.6</v>
      </c>
    </row>
    <row r="496" spans="1:2" ht="15">
      <c r="A496" s="308" t="s">
        <v>4574</v>
      </c>
      <c r="B496" s="311">
        <v>157.21</v>
      </c>
    </row>
    <row r="497" spans="1:2" ht="15">
      <c r="A497" s="308" t="s">
        <v>4575</v>
      </c>
      <c r="B497" s="311">
        <v>142.13999999999999</v>
      </c>
    </row>
    <row r="498" spans="1:2" ht="15">
      <c r="A498" s="308" t="s">
        <v>4576</v>
      </c>
      <c r="B498" s="311">
        <v>220.11</v>
      </c>
    </row>
    <row r="499" spans="1:2" ht="15">
      <c r="A499" s="308" t="s">
        <v>4577</v>
      </c>
      <c r="B499" s="311">
        <v>199.01</v>
      </c>
    </row>
    <row r="500" spans="1:2" ht="15">
      <c r="A500" s="308" t="s">
        <v>4578</v>
      </c>
      <c r="B500" s="311">
        <v>156.82</v>
      </c>
    </row>
    <row r="501" spans="1:2" ht="15">
      <c r="A501" s="308" t="s">
        <v>4579</v>
      </c>
      <c r="B501" s="311">
        <v>141.78</v>
      </c>
    </row>
    <row r="502" spans="1:2" ht="15">
      <c r="A502" s="308" t="s">
        <v>4580</v>
      </c>
      <c r="B502" s="311">
        <v>170.45</v>
      </c>
    </row>
    <row r="503" spans="1:2" ht="15">
      <c r="A503" s="308" t="s">
        <v>4581</v>
      </c>
      <c r="B503" s="311">
        <v>154.1</v>
      </c>
    </row>
    <row r="504" spans="1:2" ht="15">
      <c r="A504" s="308" t="s">
        <v>4582</v>
      </c>
      <c r="B504" s="311">
        <v>184.07</v>
      </c>
    </row>
    <row r="505" spans="1:2" ht="15">
      <c r="A505" s="308" t="s">
        <v>4583</v>
      </c>
      <c r="B505" s="311">
        <v>166.42</v>
      </c>
    </row>
    <row r="506" spans="1:2" ht="15">
      <c r="A506" s="308" t="s">
        <v>4584</v>
      </c>
      <c r="B506" s="311">
        <v>222.17</v>
      </c>
    </row>
    <row r="507" spans="1:2" ht="15">
      <c r="A507" s="308" t="s">
        <v>4585</v>
      </c>
      <c r="B507" s="311">
        <v>200.86</v>
      </c>
    </row>
    <row r="508" spans="1:2" ht="15">
      <c r="A508" s="308" t="s">
        <v>4586</v>
      </c>
      <c r="B508" s="311">
        <v>245.81</v>
      </c>
    </row>
    <row r="509" spans="1:2" ht="15">
      <c r="A509" s="308" t="s">
        <v>4587</v>
      </c>
      <c r="B509" s="311">
        <v>224.06</v>
      </c>
    </row>
    <row r="510" spans="1:2" ht="15">
      <c r="A510" s="308" t="s">
        <v>4588</v>
      </c>
      <c r="B510" s="311">
        <v>273.12</v>
      </c>
    </row>
    <row r="511" spans="1:2" ht="15">
      <c r="A511" s="308" t="s">
        <v>4589</v>
      </c>
      <c r="B511" s="311">
        <v>248.96</v>
      </c>
    </row>
    <row r="512" spans="1:2" ht="15">
      <c r="A512" s="308" t="s">
        <v>4590</v>
      </c>
      <c r="B512" s="311">
        <v>293.61</v>
      </c>
    </row>
    <row r="513" spans="1:2" ht="15">
      <c r="A513" s="308" t="s">
        <v>4591</v>
      </c>
      <c r="B513" s="311">
        <v>267.63</v>
      </c>
    </row>
    <row r="514" spans="1:2" ht="15">
      <c r="A514" s="308" t="s">
        <v>4592</v>
      </c>
      <c r="B514" s="311">
        <v>409.72</v>
      </c>
    </row>
    <row r="515" spans="1:2" ht="15">
      <c r="A515" s="308" t="s">
        <v>4593</v>
      </c>
      <c r="B515" s="311">
        <v>373.47</v>
      </c>
    </row>
    <row r="516" spans="1:2" ht="15">
      <c r="A516" s="308" t="s">
        <v>4594</v>
      </c>
      <c r="B516" s="311">
        <v>89.45</v>
      </c>
    </row>
    <row r="517" spans="1:2" ht="15">
      <c r="A517" s="308" t="s">
        <v>4595</v>
      </c>
      <c r="B517" s="311">
        <v>80.87</v>
      </c>
    </row>
    <row r="518" spans="1:2" ht="15">
      <c r="A518" s="308" t="s">
        <v>4596</v>
      </c>
      <c r="B518" s="311">
        <v>125.79</v>
      </c>
    </row>
    <row r="519" spans="1:2" ht="15">
      <c r="A519" s="308" t="s">
        <v>4597</v>
      </c>
      <c r="B519" s="311">
        <v>113.74</v>
      </c>
    </row>
    <row r="520" spans="1:2" ht="15">
      <c r="A520" s="308" t="s">
        <v>4598</v>
      </c>
      <c r="B520" s="311">
        <v>96.75</v>
      </c>
    </row>
    <row r="521" spans="1:2" ht="15">
      <c r="A521" s="308" t="s">
        <v>4599</v>
      </c>
      <c r="B521" s="311">
        <v>87.48</v>
      </c>
    </row>
    <row r="522" spans="1:2" ht="15">
      <c r="A522" s="308" t="s">
        <v>4600</v>
      </c>
      <c r="B522" s="311">
        <v>139.63999999999999</v>
      </c>
    </row>
    <row r="523" spans="1:2" ht="15">
      <c r="A523" s="308" t="s">
        <v>4601</v>
      </c>
      <c r="B523" s="311">
        <v>126.26</v>
      </c>
    </row>
    <row r="524" spans="1:2" ht="15">
      <c r="A524" s="308" t="s">
        <v>4602</v>
      </c>
      <c r="B524" s="311">
        <v>104.49</v>
      </c>
    </row>
    <row r="525" spans="1:2" ht="15">
      <c r="A525" s="308" t="s">
        <v>4603</v>
      </c>
      <c r="B525" s="311">
        <v>94.47</v>
      </c>
    </row>
    <row r="526" spans="1:2" ht="15">
      <c r="A526" s="308" t="s">
        <v>4604</v>
      </c>
      <c r="B526" s="311">
        <v>143.77000000000001</v>
      </c>
    </row>
    <row r="527" spans="1:2" ht="15">
      <c r="A527" s="308" t="s">
        <v>4605</v>
      </c>
      <c r="B527" s="311">
        <v>129.99</v>
      </c>
    </row>
    <row r="528" spans="1:2" ht="15">
      <c r="A528" s="308" t="s">
        <v>4606</v>
      </c>
      <c r="B528" s="311">
        <v>120.94</v>
      </c>
    </row>
    <row r="529" spans="1:2" ht="15">
      <c r="A529" s="308" t="s">
        <v>4607</v>
      </c>
      <c r="B529" s="311">
        <v>109.35</v>
      </c>
    </row>
    <row r="530" spans="1:2" ht="15">
      <c r="A530" s="308" t="s">
        <v>4608</v>
      </c>
      <c r="B530" s="311">
        <v>169.32</v>
      </c>
    </row>
    <row r="531" spans="1:2" ht="15">
      <c r="A531" s="308" t="s">
        <v>4609</v>
      </c>
      <c r="B531" s="311">
        <v>153.09</v>
      </c>
    </row>
    <row r="532" spans="1:2" ht="15">
      <c r="A532" s="308" t="s">
        <v>4610</v>
      </c>
      <c r="B532" s="311">
        <v>145.13999999999999</v>
      </c>
    </row>
    <row r="533" spans="1:2" ht="15">
      <c r="A533" s="308" t="s">
        <v>4611</v>
      </c>
      <c r="B533" s="311">
        <v>131.22999999999999</v>
      </c>
    </row>
    <row r="534" spans="1:2" ht="15">
      <c r="A534" s="308" t="s">
        <v>4612</v>
      </c>
      <c r="B534" s="311">
        <v>164.47</v>
      </c>
    </row>
    <row r="535" spans="1:2" ht="15">
      <c r="A535" s="308" t="s">
        <v>4613</v>
      </c>
      <c r="B535" s="311">
        <v>148.71</v>
      </c>
    </row>
    <row r="536" spans="1:2" ht="15">
      <c r="A536" s="308" t="s">
        <v>4614</v>
      </c>
      <c r="B536" s="311">
        <v>193.5</v>
      </c>
    </row>
    <row r="537" spans="1:2" ht="15">
      <c r="A537" s="308" t="s">
        <v>4615</v>
      </c>
      <c r="B537" s="311">
        <v>174.95</v>
      </c>
    </row>
    <row r="538" spans="1:2" ht="15">
      <c r="A538" s="308" t="s">
        <v>4616</v>
      </c>
      <c r="B538" s="311">
        <v>241.88</v>
      </c>
    </row>
    <row r="539" spans="1:2" ht="15">
      <c r="A539" s="308" t="s">
        <v>4617</v>
      </c>
      <c r="B539" s="311">
        <v>218.7</v>
      </c>
    </row>
    <row r="540" spans="1:2" ht="15">
      <c r="A540" s="308" t="s">
        <v>4618</v>
      </c>
      <c r="B540" s="311">
        <v>290.27</v>
      </c>
    </row>
    <row r="541" spans="1:2" ht="15">
      <c r="A541" s="308" t="s">
        <v>4619</v>
      </c>
      <c r="B541" s="311">
        <v>262.45</v>
      </c>
    </row>
    <row r="542" spans="1:2" ht="15">
      <c r="A542" s="308" t="s">
        <v>4620</v>
      </c>
      <c r="B542" s="311">
        <v>338.65</v>
      </c>
    </row>
    <row r="543" spans="1:2" ht="15">
      <c r="A543" s="308" t="s">
        <v>4621</v>
      </c>
      <c r="B543" s="311">
        <v>306.19</v>
      </c>
    </row>
    <row r="544" spans="1:2" ht="15">
      <c r="A544" s="308" t="s">
        <v>4622</v>
      </c>
      <c r="B544" s="311">
        <v>387.04</v>
      </c>
    </row>
    <row r="545" spans="1:2" ht="15">
      <c r="A545" s="308" t="s">
        <v>4623</v>
      </c>
      <c r="B545" s="311">
        <v>349.94</v>
      </c>
    </row>
    <row r="546" spans="1:2" ht="15">
      <c r="A546" s="308" t="s">
        <v>4624</v>
      </c>
      <c r="B546" s="311">
        <v>120.61</v>
      </c>
    </row>
    <row r="547" spans="1:2" ht="15">
      <c r="A547" s="308" t="s">
        <v>4625</v>
      </c>
      <c r="B547" s="311">
        <v>109.05</v>
      </c>
    </row>
    <row r="548" spans="1:2" ht="15">
      <c r="A548" s="308" t="s">
        <v>4626</v>
      </c>
      <c r="B548" s="311">
        <v>131.13</v>
      </c>
    </row>
    <row r="549" spans="1:2" ht="15">
      <c r="A549" s="308" t="s">
        <v>4627</v>
      </c>
      <c r="B549" s="311">
        <v>118.55</v>
      </c>
    </row>
    <row r="550" spans="1:2" ht="15">
      <c r="A550" s="308" t="s">
        <v>4628</v>
      </c>
      <c r="B550" s="311">
        <v>141.61000000000001</v>
      </c>
    </row>
    <row r="551" spans="1:2" ht="15">
      <c r="A551" s="308" t="s">
        <v>4629</v>
      </c>
      <c r="B551" s="311">
        <v>128.03</v>
      </c>
    </row>
    <row r="552" spans="1:2" ht="15">
      <c r="A552" s="308" t="s">
        <v>4630</v>
      </c>
      <c r="B552" s="311">
        <v>170.92</v>
      </c>
    </row>
    <row r="553" spans="1:2" ht="15">
      <c r="A553" s="308" t="s">
        <v>4631</v>
      </c>
      <c r="B553" s="311">
        <v>154.52000000000001</v>
      </c>
    </row>
    <row r="554" spans="1:2" ht="15">
      <c r="A554" s="308" t="s">
        <v>4632</v>
      </c>
      <c r="B554" s="311">
        <v>208.49</v>
      </c>
    </row>
    <row r="555" spans="1:2" ht="15">
      <c r="A555" s="308" t="s">
        <v>4633</v>
      </c>
      <c r="B555" s="311">
        <v>188.5</v>
      </c>
    </row>
    <row r="556" spans="1:2" ht="15">
      <c r="A556" s="308" t="s">
        <v>4634</v>
      </c>
      <c r="B556" s="311">
        <v>230.72</v>
      </c>
    </row>
    <row r="557" spans="1:2" ht="15">
      <c r="A557" s="308" t="s">
        <v>4635</v>
      </c>
      <c r="B557" s="311">
        <v>208.59</v>
      </c>
    </row>
    <row r="558" spans="1:2" ht="15">
      <c r="A558" s="308" t="s">
        <v>4636</v>
      </c>
      <c r="B558" s="311">
        <v>282.01</v>
      </c>
    </row>
    <row r="559" spans="1:2" ht="15">
      <c r="A559" s="308" t="s">
        <v>4637</v>
      </c>
      <c r="B559" s="311">
        <v>254.96</v>
      </c>
    </row>
    <row r="560" spans="1:2" ht="15">
      <c r="A560" s="308" t="s">
        <v>4638</v>
      </c>
      <c r="B560" s="311">
        <v>324.72000000000003</v>
      </c>
    </row>
    <row r="561" spans="1:2" ht="15">
      <c r="A561" s="308" t="s">
        <v>4639</v>
      </c>
      <c r="B561" s="311">
        <v>293.58</v>
      </c>
    </row>
    <row r="562" spans="1:2" ht="15">
      <c r="A562" s="308" t="s">
        <v>4640</v>
      </c>
      <c r="B562" s="311">
        <v>389.68</v>
      </c>
    </row>
    <row r="563" spans="1:2" ht="15">
      <c r="A563" s="308" t="s">
        <v>4641</v>
      </c>
      <c r="B563" s="311">
        <v>352.31</v>
      </c>
    </row>
    <row r="564" spans="1:2" ht="15">
      <c r="A564" s="308" t="s">
        <v>4642</v>
      </c>
      <c r="B564" s="311">
        <v>454.61</v>
      </c>
    </row>
    <row r="565" spans="1:2" ht="15">
      <c r="A565" s="308" t="s">
        <v>4643</v>
      </c>
      <c r="B565" s="311">
        <v>411</v>
      </c>
    </row>
    <row r="566" spans="1:2" ht="15">
      <c r="A566" s="308" t="s">
        <v>4644</v>
      </c>
      <c r="B566" s="311">
        <v>519.57000000000005</v>
      </c>
    </row>
    <row r="567" spans="1:2" ht="15">
      <c r="A567" s="308" t="s">
        <v>4645</v>
      </c>
      <c r="B567" s="311">
        <v>469.73</v>
      </c>
    </row>
    <row r="568" spans="1:2" ht="15">
      <c r="A568" s="308" t="s">
        <v>4646</v>
      </c>
      <c r="B568" s="311">
        <v>188.77</v>
      </c>
    </row>
    <row r="569" spans="1:2" ht="15">
      <c r="A569" s="308" t="s">
        <v>4647</v>
      </c>
      <c r="B569" s="311">
        <v>172.18</v>
      </c>
    </row>
    <row r="570" spans="1:2" ht="15">
      <c r="A570" s="308" t="s">
        <v>4648</v>
      </c>
      <c r="B570" s="311">
        <v>210.08</v>
      </c>
    </row>
    <row r="571" spans="1:2" ht="15">
      <c r="A571" s="308" t="s">
        <v>4649</v>
      </c>
      <c r="B571" s="311">
        <v>191.49</v>
      </c>
    </row>
    <row r="572" spans="1:2" ht="15">
      <c r="A572" s="308" t="s">
        <v>4650</v>
      </c>
      <c r="B572" s="311">
        <v>225.85</v>
      </c>
    </row>
    <row r="573" spans="1:2" ht="15">
      <c r="A573" s="308" t="s">
        <v>4651</v>
      </c>
      <c r="B573" s="311">
        <v>205.87</v>
      </c>
    </row>
    <row r="574" spans="1:2" ht="15">
      <c r="A574" s="308" t="s">
        <v>4652</v>
      </c>
      <c r="B574" s="311">
        <v>315.14</v>
      </c>
    </row>
    <row r="575" spans="1:2" ht="15">
      <c r="A575" s="308" t="s">
        <v>4653</v>
      </c>
      <c r="B575" s="311">
        <v>287.26</v>
      </c>
    </row>
    <row r="576" spans="1:2" ht="15">
      <c r="A576" s="308" t="s">
        <v>4654</v>
      </c>
      <c r="B576" s="311">
        <v>381.52</v>
      </c>
    </row>
    <row r="577" spans="1:2" ht="15">
      <c r="A577" s="308" t="s">
        <v>4655</v>
      </c>
      <c r="B577" s="311">
        <v>347.77</v>
      </c>
    </row>
    <row r="578" spans="1:2" ht="15">
      <c r="A578" s="308" t="s">
        <v>4656</v>
      </c>
      <c r="B578" s="311">
        <v>457.83</v>
      </c>
    </row>
    <row r="579" spans="1:2" ht="15">
      <c r="A579" s="308" t="s">
        <v>4657</v>
      </c>
      <c r="B579" s="311">
        <v>417.32</v>
      </c>
    </row>
    <row r="580" spans="1:2" ht="15">
      <c r="A580" s="308" t="s">
        <v>4658</v>
      </c>
      <c r="B580" s="311">
        <v>610.45000000000005</v>
      </c>
    </row>
    <row r="581" spans="1:2" ht="15">
      <c r="A581" s="308" t="s">
        <v>4659</v>
      </c>
      <c r="B581" s="311">
        <v>556.44000000000005</v>
      </c>
    </row>
    <row r="582" spans="1:2" ht="15">
      <c r="A582" s="308" t="s">
        <v>4660</v>
      </c>
      <c r="B582" s="311">
        <v>763.08</v>
      </c>
    </row>
    <row r="583" spans="1:2" ht="15">
      <c r="A583" s="308" t="s">
        <v>4661</v>
      </c>
      <c r="B583" s="311">
        <v>695.56</v>
      </c>
    </row>
    <row r="584" spans="1:2" ht="15">
      <c r="A584" s="308" t="s">
        <v>4662</v>
      </c>
      <c r="B584" s="311">
        <v>915.7</v>
      </c>
    </row>
    <row r="585" spans="1:2" ht="15">
      <c r="A585" s="308" t="s">
        <v>4663</v>
      </c>
      <c r="B585" s="311">
        <v>834.68</v>
      </c>
    </row>
    <row r="586" spans="1:2" ht="15">
      <c r="A586" s="308" t="s">
        <v>4664</v>
      </c>
      <c r="B586" s="311">
        <v>1068.32</v>
      </c>
    </row>
    <row r="587" spans="1:2" ht="15">
      <c r="A587" s="308" t="s">
        <v>4665</v>
      </c>
      <c r="B587" s="311">
        <v>973.8</v>
      </c>
    </row>
    <row r="588" spans="1:2" ht="15">
      <c r="A588" s="308" t="s">
        <v>4666</v>
      </c>
      <c r="B588" s="311">
        <v>1220.95</v>
      </c>
    </row>
    <row r="589" spans="1:2" ht="15">
      <c r="A589" s="308" t="s">
        <v>4667</v>
      </c>
      <c r="B589" s="311">
        <v>1112.92</v>
      </c>
    </row>
    <row r="590" spans="1:2" ht="15">
      <c r="A590" s="308" t="s">
        <v>4668</v>
      </c>
      <c r="B590" s="311">
        <v>115.62</v>
      </c>
    </row>
    <row r="591" spans="1:2" ht="15">
      <c r="A591" s="308" t="s">
        <v>4669</v>
      </c>
      <c r="B591" s="311">
        <v>100.4</v>
      </c>
    </row>
    <row r="592" spans="1:2" ht="15">
      <c r="A592" s="308" t="s">
        <v>4670</v>
      </c>
      <c r="B592" s="311">
        <v>133.83000000000001</v>
      </c>
    </row>
    <row r="593" spans="1:2" ht="15">
      <c r="A593" s="308" t="s">
        <v>4671</v>
      </c>
      <c r="B593" s="311">
        <v>116.22</v>
      </c>
    </row>
    <row r="594" spans="1:2" ht="15">
      <c r="A594" s="308" t="s">
        <v>4672</v>
      </c>
      <c r="B594" s="311">
        <v>181.79</v>
      </c>
    </row>
    <row r="595" spans="1:2" ht="15">
      <c r="A595" s="308" t="s">
        <v>4673</v>
      </c>
      <c r="B595" s="311">
        <v>157.87</v>
      </c>
    </row>
    <row r="596" spans="1:2" ht="15">
      <c r="A596" s="308" t="s">
        <v>4674</v>
      </c>
      <c r="B596" s="311">
        <v>242.34</v>
      </c>
    </row>
    <row r="597" spans="1:2" ht="15">
      <c r="A597" s="308" t="s">
        <v>4675</v>
      </c>
      <c r="B597" s="311">
        <v>210.45</v>
      </c>
    </row>
    <row r="598" spans="1:2" ht="15">
      <c r="A598" s="308" t="s">
        <v>4676</v>
      </c>
      <c r="B598" s="311">
        <v>292.77</v>
      </c>
    </row>
    <row r="599" spans="1:2" ht="15">
      <c r="A599" s="308" t="s">
        <v>4677</v>
      </c>
      <c r="B599" s="311">
        <v>254.24</v>
      </c>
    </row>
    <row r="600" spans="1:2" ht="15">
      <c r="A600" s="308" t="s">
        <v>4678</v>
      </c>
      <c r="B600" s="311">
        <v>594.54</v>
      </c>
    </row>
    <row r="601" spans="1:2" ht="15">
      <c r="A601" s="308" t="s">
        <v>4679</v>
      </c>
      <c r="B601" s="311">
        <v>570.95000000000005</v>
      </c>
    </row>
    <row r="602" spans="1:2" ht="15">
      <c r="A602" s="308" t="s">
        <v>4680</v>
      </c>
      <c r="B602" s="311">
        <v>688.23</v>
      </c>
    </row>
    <row r="603" spans="1:2" ht="15">
      <c r="A603" s="308" t="s">
        <v>4681</v>
      </c>
      <c r="B603" s="311">
        <v>660.92</v>
      </c>
    </row>
    <row r="604" spans="1:2" ht="15">
      <c r="A604" s="308" t="s">
        <v>4682</v>
      </c>
      <c r="B604" s="311">
        <v>934.8</v>
      </c>
    </row>
    <row r="605" spans="1:2" ht="15">
      <c r="A605" s="308" t="s">
        <v>4683</v>
      </c>
      <c r="B605" s="311">
        <v>897.72</v>
      </c>
    </row>
    <row r="606" spans="1:2" ht="15">
      <c r="A606" s="308" t="s">
        <v>4684</v>
      </c>
      <c r="B606" s="311">
        <v>88.92</v>
      </c>
    </row>
    <row r="607" spans="1:2" ht="15">
      <c r="A607" s="308" t="s">
        <v>4685</v>
      </c>
      <c r="B607" s="311">
        <v>77.22</v>
      </c>
    </row>
    <row r="608" spans="1:2" ht="15">
      <c r="A608" s="308" t="s">
        <v>4686</v>
      </c>
      <c r="B608" s="311">
        <v>102.98</v>
      </c>
    </row>
    <row r="609" spans="1:2" ht="15">
      <c r="A609" s="308" t="s">
        <v>4687</v>
      </c>
      <c r="B609" s="311">
        <v>89.42</v>
      </c>
    </row>
    <row r="610" spans="1:2" ht="15">
      <c r="A610" s="308" t="s">
        <v>4688</v>
      </c>
      <c r="B610" s="311">
        <v>139.85</v>
      </c>
    </row>
    <row r="611" spans="1:2" ht="15">
      <c r="A611" s="308" t="s">
        <v>4689</v>
      </c>
      <c r="B611" s="311">
        <v>121.44</v>
      </c>
    </row>
    <row r="612" spans="1:2" ht="15">
      <c r="A612" s="308" t="s">
        <v>4690</v>
      </c>
      <c r="B612" s="311">
        <v>186.47</v>
      </c>
    </row>
    <row r="613" spans="1:2" ht="15">
      <c r="A613" s="308" t="s">
        <v>4691</v>
      </c>
      <c r="B613" s="311">
        <v>161.93</v>
      </c>
    </row>
    <row r="614" spans="1:2" ht="15">
      <c r="A614" s="308" t="s">
        <v>4692</v>
      </c>
      <c r="B614" s="311">
        <v>225.22</v>
      </c>
    </row>
    <row r="615" spans="1:2" ht="15">
      <c r="A615" s="308" t="s">
        <v>4693</v>
      </c>
      <c r="B615" s="311">
        <v>195.58</v>
      </c>
    </row>
    <row r="616" spans="1:2" ht="15">
      <c r="A616" s="308" t="s">
        <v>4694</v>
      </c>
      <c r="B616" s="311">
        <v>120.05</v>
      </c>
    </row>
    <row r="617" spans="1:2" ht="15">
      <c r="A617" s="308" t="s">
        <v>4695</v>
      </c>
      <c r="B617" s="311">
        <v>104.25</v>
      </c>
    </row>
    <row r="618" spans="1:2" ht="15">
      <c r="A618" s="308" t="s">
        <v>4696</v>
      </c>
      <c r="B618" s="311">
        <v>139.01</v>
      </c>
    </row>
    <row r="619" spans="1:2" ht="15">
      <c r="A619" s="308" t="s">
        <v>4697</v>
      </c>
      <c r="B619" s="311">
        <v>120.71</v>
      </c>
    </row>
    <row r="620" spans="1:2" ht="15">
      <c r="A620" s="308" t="s">
        <v>4698</v>
      </c>
      <c r="B620" s="311">
        <v>188.79</v>
      </c>
    </row>
    <row r="621" spans="1:2" ht="15">
      <c r="A621" s="308" t="s">
        <v>4699</v>
      </c>
      <c r="B621" s="311">
        <v>163.94</v>
      </c>
    </row>
    <row r="622" spans="1:2" ht="15">
      <c r="A622" s="308" t="s">
        <v>4700</v>
      </c>
      <c r="B622" s="311">
        <v>251.72</v>
      </c>
    </row>
    <row r="623" spans="1:2" ht="15">
      <c r="A623" s="308" t="s">
        <v>4701</v>
      </c>
      <c r="B623" s="311">
        <v>218.59</v>
      </c>
    </row>
    <row r="624" spans="1:2" ht="15">
      <c r="A624" s="308" t="s">
        <v>4702</v>
      </c>
      <c r="B624" s="311">
        <v>304.04000000000002</v>
      </c>
    </row>
    <row r="625" spans="1:2" ht="15">
      <c r="A625" s="308" t="s">
        <v>4703</v>
      </c>
      <c r="B625" s="311">
        <v>264.02999999999997</v>
      </c>
    </row>
    <row r="626" spans="1:2" ht="15">
      <c r="A626" s="308" t="s">
        <v>4704</v>
      </c>
      <c r="B626" s="311">
        <v>146.58000000000001</v>
      </c>
    </row>
    <row r="627" spans="1:2" ht="15">
      <c r="A627" s="308" t="s">
        <v>4705</v>
      </c>
      <c r="B627" s="311">
        <v>135.65</v>
      </c>
    </row>
    <row r="628" spans="1:2" ht="15">
      <c r="A628" s="308" t="s">
        <v>4706</v>
      </c>
      <c r="B628" s="311">
        <v>139.44999999999999</v>
      </c>
    </row>
    <row r="629" spans="1:2" ht="15">
      <c r="A629" s="308" t="s">
        <v>4707</v>
      </c>
      <c r="B629" s="311">
        <v>132.65</v>
      </c>
    </row>
    <row r="630" spans="1:2" ht="15">
      <c r="A630" s="308" t="s">
        <v>4708</v>
      </c>
      <c r="B630" s="311">
        <v>39.58</v>
      </c>
    </row>
    <row r="631" spans="1:2" ht="15">
      <c r="A631" s="308" t="s">
        <v>4709</v>
      </c>
      <c r="B631" s="311">
        <v>38.01</v>
      </c>
    </row>
    <row r="632" spans="1:2" ht="15">
      <c r="A632" s="308" t="s">
        <v>4710</v>
      </c>
      <c r="B632" s="311">
        <v>160.81</v>
      </c>
    </row>
    <row r="633" spans="1:2" ht="15">
      <c r="A633" s="308" t="s">
        <v>4711</v>
      </c>
      <c r="B633" s="311">
        <v>154.52000000000001</v>
      </c>
    </row>
    <row r="634" spans="1:2" ht="15">
      <c r="A634" s="308" t="s">
        <v>4712</v>
      </c>
      <c r="B634" s="311">
        <v>345.78</v>
      </c>
    </row>
    <row r="635" spans="1:2" ht="15">
      <c r="A635" s="308" t="s">
        <v>4713</v>
      </c>
      <c r="B635" s="311">
        <v>310.64999999999998</v>
      </c>
    </row>
    <row r="636" spans="1:2" ht="15">
      <c r="A636" s="308" t="s">
        <v>4714</v>
      </c>
      <c r="B636" s="311">
        <v>377.91</v>
      </c>
    </row>
    <row r="637" spans="1:2" ht="15">
      <c r="A637" s="308" t="s">
        <v>4715</v>
      </c>
      <c r="B637" s="311">
        <v>339.56</v>
      </c>
    </row>
    <row r="638" spans="1:2" ht="15">
      <c r="A638" s="308" t="s">
        <v>4716</v>
      </c>
      <c r="B638" s="311">
        <v>424.98</v>
      </c>
    </row>
    <row r="639" spans="1:2" ht="15">
      <c r="A639" s="308" t="s">
        <v>4717</v>
      </c>
      <c r="B639" s="311">
        <v>382.55</v>
      </c>
    </row>
    <row r="640" spans="1:2" ht="15">
      <c r="A640" s="308" t="s">
        <v>4718</v>
      </c>
      <c r="B640" s="311">
        <v>469.46</v>
      </c>
    </row>
    <row r="641" spans="1:2" ht="15">
      <c r="A641" s="308" t="s">
        <v>4719</v>
      </c>
      <c r="B641" s="311">
        <v>423.23</v>
      </c>
    </row>
    <row r="642" spans="1:2" ht="15">
      <c r="A642" s="308" t="s">
        <v>4720</v>
      </c>
      <c r="B642" s="311">
        <v>596.24</v>
      </c>
    </row>
    <row r="643" spans="1:2" ht="15">
      <c r="A643" s="308" t="s">
        <v>4721</v>
      </c>
      <c r="B643" s="311">
        <v>541.34</v>
      </c>
    </row>
    <row r="644" spans="1:2" ht="15">
      <c r="A644" s="308" t="s">
        <v>4722</v>
      </c>
      <c r="B644" s="311">
        <v>871.49</v>
      </c>
    </row>
    <row r="645" spans="1:2" ht="15">
      <c r="A645" s="308" t="s">
        <v>4723</v>
      </c>
      <c r="B645" s="311">
        <v>806.83</v>
      </c>
    </row>
    <row r="646" spans="1:2" ht="15">
      <c r="A646" s="308" t="s">
        <v>4724</v>
      </c>
      <c r="B646" s="311">
        <v>553.27</v>
      </c>
    </row>
    <row r="647" spans="1:2" ht="15">
      <c r="A647" s="308" t="s">
        <v>4725</v>
      </c>
      <c r="B647" s="311">
        <v>496.44</v>
      </c>
    </row>
    <row r="648" spans="1:2" ht="15">
      <c r="A648" s="308" t="s">
        <v>4726</v>
      </c>
      <c r="B648" s="311">
        <v>605.29999999999995</v>
      </c>
    </row>
    <row r="649" spans="1:2" ht="15">
      <c r="A649" s="308" t="s">
        <v>4727</v>
      </c>
      <c r="B649" s="311">
        <v>543.14</v>
      </c>
    </row>
    <row r="650" spans="1:2" ht="15">
      <c r="A650" s="308" t="s">
        <v>4728</v>
      </c>
      <c r="B650" s="311">
        <v>713.25</v>
      </c>
    </row>
    <row r="651" spans="1:2" ht="15">
      <c r="A651" s="308" t="s">
        <v>4729</v>
      </c>
      <c r="B651" s="311">
        <v>640.91</v>
      </c>
    </row>
    <row r="652" spans="1:2" ht="15">
      <c r="A652" s="308" t="s">
        <v>4730</v>
      </c>
      <c r="B652" s="311">
        <v>790.12</v>
      </c>
    </row>
    <row r="653" spans="1:2" ht="15">
      <c r="A653" s="308" t="s">
        <v>4731</v>
      </c>
      <c r="B653" s="311">
        <v>710.67</v>
      </c>
    </row>
    <row r="654" spans="1:2" ht="15">
      <c r="A654" s="308" t="s">
        <v>4732</v>
      </c>
      <c r="B654" s="311">
        <v>1109.47</v>
      </c>
    </row>
    <row r="655" spans="1:2" ht="15">
      <c r="A655" s="308" t="s">
        <v>4733</v>
      </c>
      <c r="B655" s="311">
        <v>1002.62</v>
      </c>
    </row>
    <row r="656" spans="1:2" ht="15">
      <c r="A656" s="308" t="s">
        <v>4734</v>
      </c>
      <c r="B656" s="311">
        <v>1674.69</v>
      </c>
    </row>
    <row r="657" spans="1:2" ht="15">
      <c r="A657" s="308" t="s">
        <v>4735</v>
      </c>
      <c r="B657" s="311">
        <v>1534.76</v>
      </c>
    </row>
    <row r="658" spans="1:2" ht="15">
      <c r="A658" s="308" t="s">
        <v>4736</v>
      </c>
      <c r="B658" s="311">
        <v>258.83</v>
      </c>
    </row>
    <row r="659" spans="1:2" ht="15">
      <c r="A659" s="308" t="s">
        <v>4737</v>
      </c>
      <c r="B659" s="311">
        <v>233.08</v>
      </c>
    </row>
    <row r="660" spans="1:2" ht="15">
      <c r="A660" s="308" t="s">
        <v>4738</v>
      </c>
      <c r="B660" s="311">
        <v>281.2</v>
      </c>
    </row>
    <row r="661" spans="1:2" ht="15">
      <c r="A661" s="308" t="s">
        <v>4739</v>
      </c>
      <c r="B661" s="311">
        <v>253.26</v>
      </c>
    </row>
    <row r="662" spans="1:2" ht="15">
      <c r="A662" s="308" t="s">
        <v>4740</v>
      </c>
      <c r="B662" s="311">
        <v>315.35000000000002</v>
      </c>
    </row>
    <row r="663" spans="1:2" ht="15">
      <c r="A663" s="308" t="s">
        <v>4741</v>
      </c>
      <c r="B663" s="311">
        <v>284.61</v>
      </c>
    </row>
    <row r="664" spans="1:2" ht="15">
      <c r="A664" s="308" t="s">
        <v>4742</v>
      </c>
      <c r="B664" s="311">
        <v>346.59</v>
      </c>
    </row>
    <row r="665" spans="1:2" ht="15">
      <c r="A665" s="308" t="s">
        <v>4743</v>
      </c>
      <c r="B665" s="311">
        <v>313.33999999999997</v>
      </c>
    </row>
    <row r="666" spans="1:2" ht="15">
      <c r="A666" s="308" t="s">
        <v>4744</v>
      </c>
      <c r="B666" s="311">
        <v>446</v>
      </c>
    </row>
    <row r="667" spans="1:2" ht="15">
      <c r="A667" s="308" t="s">
        <v>4745</v>
      </c>
      <c r="B667" s="311">
        <v>406.42</v>
      </c>
    </row>
    <row r="668" spans="1:2" ht="15">
      <c r="A668" s="308" t="s">
        <v>4746</v>
      </c>
      <c r="B668" s="311">
        <v>678.7</v>
      </c>
    </row>
    <row r="669" spans="1:2" ht="15">
      <c r="A669" s="308" t="s">
        <v>4747</v>
      </c>
      <c r="B669" s="311">
        <v>631.6</v>
      </c>
    </row>
    <row r="670" spans="1:2" ht="15">
      <c r="A670" s="308" t="s">
        <v>4748</v>
      </c>
      <c r="B670" s="311">
        <v>428</v>
      </c>
    </row>
    <row r="671" spans="1:2" ht="15">
      <c r="A671" s="308" t="s">
        <v>4749</v>
      </c>
      <c r="B671" s="311">
        <v>384.66</v>
      </c>
    </row>
    <row r="672" spans="1:2" ht="15">
      <c r="A672" s="308" t="s">
        <v>4750</v>
      </c>
      <c r="B672" s="311">
        <v>468.82</v>
      </c>
    </row>
    <row r="673" spans="1:2" ht="15">
      <c r="A673" s="308" t="s">
        <v>4751</v>
      </c>
      <c r="B673" s="311">
        <v>421.35</v>
      </c>
    </row>
    <row r="674" spans="1:2" ht="15">
      <c r="A674" s="308" t="s">
        <v>4752</v>
      </c>
      <c r="B674" s="311">
        <v>524.24</v>
      </c>
    </row>
    <row r="675" spans="1:2" ht="15">
      <c r="A675" s="308" t="s">
        <v>4753</v>
      </c>
      <c r="B675" s="311">
        <v>471.91</v>
      </c>
    </row>
    <row r="676" spans="1:2" ht="15">
      <c r="A676" s="308" t="s">
        <v>4754</v>
      </c>
      <c r="B676" s="311">
        <v>587.07000000000005</v>
      </c>
    </row>
    <row r="677" spans="1:2" ht="15">
      <c r="A677" s="308" t="s">
        <v>4755</v>
      </c>
      <c r="B677" s="311">
        <v>529.1</v>
      </c>
    </row>
    <row r="678" spans="1:2" ht="15">
      <c r="A678" s="308" t="s">
        <v>4756</v>
      </c>
      <c r="B678" s="311">
        <v>835.99</v>
      </c>
    </row>
    <row r="679" spans="1:2" ht="15">
      <c r="A679" s="308" t="s">
        <v>4757</v>
      </c>
      <c r="B679" s="311">
        <v>757.29</v>
      </c>
    </row>
    <row r="680" spans="1:2" ht="15">
      <c r="A680" s="308" t="s">
        <v>4758</v>
      </c>
      <c r="B680" s="311">
        <v>1329.26</v>
      </c>
    </row>
    <row r="681" spans="1:2" ht="15">
      <c r="A681" s="308" t="s">
        <v>4759</v>
      </c>
      <c r="B681" s="311">
        <v>1222.43</v>
      </c>
    </row>
    <row r="682" spans="1:2" ht="15">
      <c r="A682" s="308" t="s">
        <v>4760</v>
      </c>
      <c r="B682" s="311">
        <v>360.46</v>
      </c>
    </row>
    <row r="683" spans="1:2" ht="15">
      <c r="A683" s="308" t="s">
        <v>4761</v>
      </c>
      <c r="B683" s="311">
        <v>321.22000000000003</v>
      </c>
    </row>
    <row r="684" spans="1:2" ht="15">
      <c r="A684" s="308" t="s">
        <v>4762</v>
      </c>
      <c r="B684" s="311">
        <v>405.51</v>
      </c>
    </row>
    <row r="685" spans="1:2" ht="15">
      <c r="A685" s="308" t="s">
        <v>4763</v>
      </c>
      <c r="B685" s="311">
        <v>362.03</v>
      </c>
    </row>
    <row r="686" spans="1:2" ht="15">
      <c r="A686" s="308" t="s">
        <v>4764</v>
      </c>
      <c r="B686" s="311">
        <v>619.51</v>
      </c>
    </row>
    <row r="687" spans="1:2" ht="15">
      <c r="A687" s="308" t="s">
        <v>4765</v>
      </c>
      <c r="B687" s="311">
        <v>552.62</v>
      </c>
    </row>
    <row r="688" spans="1:2" ht="15">
      <c r="A688" s="308" t="s">
        <v>4766</v>
      </c>
      <c r="B688" s="311">
        <v>950.99</v>
      </c>
    </row>
    <row r="689" spans="1:2" ht="15">
      <c r="A689" s="308" t="s">
        <v>4767</v>
      </c>
      <c r="B689" s="311">
        <v>848.65</v>
      </c>
    </row>
    <row r="690" spans="1:2" ht="15">
      <c r="A690" s="308" t="s">
        <v>4768</v>
      </c>
      <c r="B690" s="311">
        <v>1164.47</v>
      </c>
    </row>
    <row r="691" spans="1:2" ht="15">
      <c r="A691" s="308" t="s">
        <v>4769</v>
      </c>
      <c r="B691" s="311">
        <v>1018.93</v>
      </c>
    </row>
    <row r="692" spans="1:2" ht="15">
      <c r="A692" s="308" t="s">
        <v>4770</v>
      </c>
      <c r="B692" s="311">
        <v>7.24</v>
      </c>
    </row>
    <row r="693" spans="1:2" ht="15">
      <c r="A693" s="308" t="s">
        <v>4771</v>
      </c>
      <c r="B693" s="311">
        <v>6.32</v>
      </c>
    </row>
    <row r="694" spans="1:2" ht="15">
      <c r="A694" s="308" t="s">
        <v>4772</v>
      </c>
      <c r="B694" s="311">
        <v>6.08</v>
      </c>
    </row>
    <row r="695" spans="1:2" ht="15">
      <c r="A695" s="308" t="s">
        <v>4773</v>
      </c>
      <c r="B695" s="311">
        <v>5.5</v>
      </c>
    </row>
    <row r="696" spans="1:2" ht="15">
      <c r="A696" s="308" t="s">
        <v>4774</v>
      </c>
      <c r="B696" s="311">
        <v>5.36</v>
      </c>
    </row>
    <row r="697" spans="1:2" ht="15">
      <c r="A697" s="308" t="s">
        <v>4775</v>
      </c>
      <c r="B697" s="311">
        <v>4.88</v>
      </c>
    </row>
    <row r="698" spans="1:2" ht="15">
      <c r="A698" s="308" t="s">
        <v>4776</v>
      </c>
      <c r="B698" s="311">
        <v>1.82</v>
      </c>
    </row>
    <row r="699" spans="1:2" ht="15">
      <c r="A699" s="308" t="s">
        <v>4777</v>
      </c>
      <c r="B699" s="311">
        <v>1.69</v>
      </c>
    </row>
    <row r="700" spans="1:2" ht="15">
      <c r="A700" s="308" t="s">
        <v>4778</v>
      </c>
      <c r="B700" s="311">
        <v>9.43</v>
      </c>
    </row>
    <row r="701" spans="1:2" ht="15">
      <c r="A701" s="308" t="s">
        <v>4779</v>
      </c>
      <c r="B701" s="311">
        <v>8.17</v>
      </c>
    </row>
    <row r="702" spans="1:2" ht="15">
      <c r="A702" s="308" t="s">
        <v>4780</v>
      </c>
      <c r="B702" s="311">
        <v>6.95</v>
      </c>
    </row>
    <row r="703" spans="1:2" ht="15">
      <c r="A703" s="308" t="s">
        <v>4781</v>
      </c>
      <c r="B703" s="311">
        <v>6.02</v>
      </c>
    </row>
    <row r="704" spans="1:2" ht="15">
      <c r="A704" s="308" t="s">
        <v>4782</v>
      </c>
      <c r="B704" s="311">
        <v>8.5</v>
      </c>
    </row>
    <row r="705" spans="1:2" ht="15">
      <c r="A705" s="308" t="s">
        <v>4783</v>
      </c>
      <c r="B705" s="311">
        <v>7.36</v>
      </c>
    </row>
    <row r="706" spans="1:2" ht="15">
      <c r="A706" s="308" t="s">
        <v>4784</v>
      </c>
      <c r="B706" s="311">
        <v>6.8</v>
      </c>
    </row>
    <row r="707" spans="1:2" ht="15">
      <c r="A707" s="308" t="s">
        <v>4785</v>
      </c>
      <c r="B707" s="311">
        <v>5.89</v>
      </c>
    </row>
    <row r="708" spans="1:2" ht="15">
      <c r="A708" s="308" t="s">
        <v>4786</v>
      </c>
      <c r="B708" s="311">
        <v>10.050000000000001</v>
      </c>
    </row>
    <row r="709" spans="1:2" ht="15">
      <c r="A709" s="308" t="s">
        <v>4787</v>
      </c>
      <c r="B709" s="311">
        <v>8.6999999999999993</v>
      </c>
    </row>
    <row r="710" spans="1:2" ht="15">
      <c r="A710" s="308" t="s">
        <v>4788</v>
      </c>
      <c r="B710" s="311">
        <v>8.52</v>
      </c>
    </row>
    <row r="711" spans="1:2" ht="15">
      <c r="A711" s="308" t="s">
        <v>4789</v>
      </c>
      <c r="B711" s="311">
        <v>7.38</v>
      </c>
    </row>
    <row r="712" spans="1:2" ht="15">
      <c r="A712" s="308" t="s">
        <v>4790</v>
      </c>
      <c r="B712" s="311">
        <v>10.25</v>
      </c>
    </row>
    <row r="713" spans="1:2" ht="15">
      <c r="A713" s="308" t="s">
        <v>4791</v>
      </c>
      <c r="B713" s="311">
        <v>9.0500000000000007</v>
      </c>
    </row>
    <row r="714" spans="1:2" ht="15">
      <c r="A714" s="308" t="s">
        <v>4792</v>
      </c>
      <c r="B714" s="311">
        <v>17.04</v>
      </c>
    </row>
    <row r="715" spans="1:2" ht="15">
      <c r="A715" s="308" t="s">
        <v>4793</v>
      </c>
      <c r="B715" s="311">
        <v>14.77</v>
      </c>
    </row>
    <row r="716" spans="1:2" ht="15">
      <c r="A716" s="308" t="s">
        <v>4794</v>
      </c>
      <c r="B716" s="311">
        <v>1.02</v>
      </c>
    </row>
    <row r="717" spans="1:2" ht="15">
      <c r="A717" s="308" t="s">
        <v>4795</v>
      </c>
      <c r="B717" s="311">
        <v>0.88</v>
      </c>
    </row>
    <row r="718" spans="1:2" ht="15">
      <c r="A718" s="308" t="s">
        <v>4796</v>
      </c>
      <c r="B718" s="311">
        <v>0.28000000000000003</v>
      </c>
    </row>
    <row r="719" spans="1:2" ht="15">
      <c r="A719" s="308" t="s">
        <v>4797</v>
      </c>
      <c r="B719" s="311">
        <v>0.25</v>
      </c>
    </row>
    <row r="720" spans="1:2" ht="15">
      <c r="A720" s="308" t="s">
        <v>4798</v>
      </c>
      <c r="B720" s="311">
        <v>2.04</v>
      </c>
    </row>
    <row r="721" spans="1:2" ht="15">
      <c r="A721" s="308" t="s">
        <v>4799</v>
      </c>
      <c r="B721" s="311">
        <v>1.77</v>
      </c>
    </row>
    <row r="722" spans="1:2" ht="15">
      <c r="A722" s="308" t="s">
        <v>4800</v>
      </c>
      <c r="B722" s="311">
        <v>211.37</v>
      </c>
    </row>
    <row r="723" spans="1:2" ht="15">
      <c r="A723" s="308" t="s">
        <v>4801</v>
      </c>
      <c r="B723" s="311">
        <v>183.15</v>
      </c>
    </row>
    <row r="724" spans="1:2" ht="15">
      <c r="A724" s="308" t="s">
        <v>4802</v>
      </c>
      <c r="B724" s="311">
        <v>2.4500000000000002</v>
      </c>
    </row>
    <row r="725" spans="1:2" ht="15">
      <c r="A725" s="308" t="s">
        <v>4803</v>
      </c>
      <c r="B725" s="311">
        <v>2.12</v>
      </c>
    </row>
    <row r="726" spans="1:2" ht="15">
      <c r="A726" s="308" t="s">
        <v>4804</v>
      </c>
      <c r="B726" s="311">
        <v>2216.04</v>
      </c>
    </row>
    <row r="727" spans="1:2" ht="15">
      <c r="A727" s="308" t="s">
        <v>4805</v>
      </c>
      <c r="B727" s="311">
        <v>1920.12</v>
      </c>
    </row>
    <row r="728" spans="1:2" ht="15">
      <c r="A728" s="308" t="s">
        <v>4806</v>
      </c>
      <c r="B728" s="311">
        <v>2130.81</v>
      </c>
    </row>
    <row r="729" spans="1:2" ht="15">
      <c r="A729" s="308" t="s">
        <v>4807</v>
      </c>
      <c r="B729" s="311">
        <v>1846.27</v>
      </c>
    </row>
    <row r="730" spans="1:2" ht="15">
      <c r="A730" s="308" t="s">
        <v>4808</v>
      </c>
      <c r="B730" s="311">
        <v>43.46</v>
      </c>
    </row>
    <row r="731" spans="1:2" ht="15">
      <c r="A731" s="308" t="s">
        <v>4809</v>
      </c>
      <c r="B731" s="311">
        <v>37.659999999999997</v>
      </c>
    </row>
    <row r="732" spans="1:2" ht="15">
      <c r="A732" s="308" t="s">
        <v>4810</v>
      </c>
      <c r="B732" s="311">
        <v>63.07</v>
      </c>
    </row>
    <row r="733" spans="1:2" ht="15">
      <c r="A733" s="308" t="s">
        <v>4811</v>
      </c>
      <c r="B733" s="311">
        <v>54.64</v>
      </c>
    </row>
    <row r="734" spans="1:2" ht="15">
      <c r="A734" s="308" t="s">
        <v>4812</v>
      </c>
      <c r="B734" s="311">
        <v>85.23</v>
      </c>
    </row>
    <row r="735" spans="1:2" ht="15">
      <c r="A735" s="308" t="s">
        <v>4813</v>
      </c>
      <c r="B735" s="311">
        <v>73.849999999999994</v>
      </c>
    </row>
    <row r="736" spans="1:2" ht="15">
      <c r="A736" s="308" t="s">
        <v>4814</v>
      </c>
      <c r="B736" s="311">
        <v>37.299999999999997</v>
      </c>
    </row>
    <row r="737" spans="1:2" ht="15">
      <c r="A737" s="308" t="s">
        <v>4815</v>
      </c>
      <c r="B737" s="311">
        <v>36.85</v>
      </c>
    </row>
    <row r="738" spans="1:2" ht="15">
      <c r="A738" s="308" t="s">
        <v>4816</v>
      </c>
      <c r="B738" s="311">
        <v>66.72</v>
      </c>
    </row>
    <row r="739" spans="1:2" ht="15">
      <c r="A739" s="308" t="s">
        <v>4817</v>
      </c>
      <c r="B739" s="311">
        <v>65.930000000000007</v>
      </c>
    </row>
    <row r="740" spans="1:2" ht="15">
      <c r="A740" s="308" t="s">
        <v>4818</v>
      </c>
      <c r="B740" s="311">
        <v>111.71</v>
      </c>
    </row>
    <row r="741" spans="1:2" ht="15">
      <c r="A741" s="308" t="s">
        <v>4819</v>
      </c>
      <c r="B741" s="311">
        <v>110.38</v>
      </c>
    </row>
    <row r="742" spans="1:2" ht="15">
      <c r="A742" s="308" t="s">
        <v>4820</v>
      </c>
      <c r="B742" s="311">
        <v>0.31</v>
      </c>
    </row>
    <row r="743" spans="1:2" ht="15">
      <c r="A743" s="308" t="s">
        <v>4821</v>
      </c>
      <c r="B743" s="311">
        <v>0.28999999999999998</v>
      </c>
    </row>
    <row r="744" spans="1:2" ht="15">
      <c r="A744" s="308" t="s">
        <v>4822</v>
      </c>
      <c r="B744" s="311">
        <v>1.1599999999999999</v>
      </c>
    </row>
    <row r="745" spans="1:2" ht="15">
      <c r="A745" s="308" t="s">
        <v>4823</v>
      </c>
      <c r="B745" s="311">
        <v>1.1299999999999999</v>
      </c>
    </row>
    <row r="746" spans="1:2" ht="15">
      <c r="A746" s="308" t="s">
        <v>4824</v>
      </c>
      <c r="B746" s="311">
        <v>4337.99</v>
      </c>
    </row>
    <row r="747" spans="1:2" ht="15">
      <c r="A747" s="308" t="s">
        <v>4825</v>
      </c>
      <c r="B747" s="311">
        <v>4076.26</v>
      </c>
    </row>
    <row r="748" spans="1:2" ht="15">
      <c r="A748" s="308" t="s">
        <v>4826</v>
      </c>
      <c r="B748" s="311">
        <v>303.77</v>
      </c>
    </row>
    <row r="749" spans="1:2" ht="15">
      <c r="A749" s="308" t="s">
        <v>4827</v>
      </c>
      <c r="B749" s="311">
        <v>263.22000000000003</v>
      </c>
    </row>
    <row r="750" spans="1:2" ht="15">
      <c r="A750" s="308" t="s">
        <v>4828</v>
      </c>
      <c r="B750" s="311">
        <v>397.67</v>
      </c>
    </row>
    <row r="751" spans="1:2" ht="15">
      <c r="A751" s="308" t="s">
        <v>4829</v>
      </c>
      <c r="B751" s="311">
        <v>344.58</v>
      </c>
    </row>
    <row r="752" spans="1:2" ht="15">
      <c r="A752" s="308" t="s">
        <v>4830</v>
      </c>
      <c r="B752" s="311">
        <v>7.0000000000000007E-2</v>
      </c>
    </row>
    <row r="753" spans="1:2" ht="15">
      <c r="A753" s="308" t="s">
        <v>4831</v>
      </c>
      <c r="B753" s="311">
        <v>7.0000000000000007E-2</v>
      </c>
    </row>
    <row r="754" spans="1:2" ht="15">
      <c r="A754" s="308" t="s">
        <v>4832</v>
      </c>
      <c r="B754" s="311">
        <v>333.85</v>
      </c>
    </row>
    <row r="755" spans="1:2" ht="15">
      <c r="A755" s="308" t="s">
        <v>4833</v>
      </c>
      <c r="B755" s="311">
        <v>333.85</v>
      </c>
    </row>
    <row r="756" spans="1:2" ht="15">
      <c r="A756" s="308" t="s">
        <v>4834</v>
      </c>
      <c r="B756" s="311">
        <v>257.92</v>
      </c>
    </row>
    <row r="757" spans="1:2" ht="15">
      <c r="A757" s="308" t="s">
        <v>4835</v>
      </c>
      <c r="B757" s="311">
        <v>257.92</v>
      </c>
    </row>
    <row r="758" spans="1:2" ht="15">
      <c r="A758" s="308" t="s">
        <v>4836</v>
      </c>
      <c r="B758" s="311">
        <v>6396.48</v>
      </c>
    </row>
    <row r="759" spans="1:2" ht="15">
      <c r="A759" s="308" t="s">
        <v>4837</v>
      </c>
      <c r="B759" s="311">
        <v>5662.61</v>
      </c>
    </row>
    <row r="760" spans="1:2" ht="15">
      <c r="A760" s="308" t="s">
        <v>4838</v>
      </c>
      <c r="B760" s="311">
        <v>6566.34</v>
      </c>
    </row>
    <row r="761" spans="1:2" ht="15">
      <c r="A761" s="308" t="s">
        <v>4839</v>
      </c>
      <c r="B761" s="311">
        <v>5828.66</v>
      </c>
    </row>
    <row r="762" spans="1:2" ht="15">
      <c r="A762" s="308" t="s">
        <v>4840</v>
      </c>
      <c r="B762" s="311">
        <v>6906.06</v>
      </c>
    </row>
    <row r="763" spans="1:2" ht="15">
      <c r="A763" s="308" t="s">
        <v>4841</v>
      </c>
      <c r="B763" s="311">
        <v>6160.76</v>
      </c>
    </row>
    <row r="764" spans="1:2" ht="15">
      <c r="A764" s="308" t="s">
        <v>4842</v>
      </c>
      <c r="B764" s="311">
        <v>10520.58</v>
      </c>
    </row>
    <row r="765" spans="1:2" ht="15">
      <c r="A765" s="308" t="s">
        <v>4843</v>
      </c>
      <c r="B765" s="311">
        <v>9282.0300000000007</v>
      </c>
    </row>
    <row r="766" spans="1:2" ht="15">
      <c r="A766" s="308" t="s">
        <v>4844</v>
      </c>
      <c r="B766" s="311">
        <v>10690.44</v>
      </c>
    </row>
    <row r="767" spans="1:2" ht="15">
      <c r="A767" s="308" t="s">
        <v>4845</v>
      </c>
      <c r="B767" s="311">
        <v>9448.08</v>
      </c>
    </row>
    <row r="768" spans="1:2" ht="15">
      <c r="A768" s="308" t="s">
        <v>4846</v>
      </c>
      <c r="B768" s="311">
        <v>11030.16</v>
      </c>
    </row>
    <row r="769" spans="1:2" ht="15">
      <c r="A769" s="308" t="s">
        <v>4847</v>
      </c>
      <c r="B769" s="311">
        <v>9780.17</v>
      </c>
    </row>
    <row r="770" spans="1:2" ht="15">
      <c r="A770" s="308" t="s">
        <v>4848</v>
      </c>
      <c r="B770" s="311">
        <v>16991.3</v>
      </c>
    </row>
    <row r="771" spans="1:2" ht="15">
      <c r="A771" s="308" t="s">
        <v>4849</v>
      </c>
      <c r="B771" s="311">
        <v>15144.4</v>
      </c>
    </row>
    <row r="772" spans="1:2" ht="15">
      <c r="A772" s="308" t="s">
        <v>4850</v>
      </c>
      <c r="B772" s="311">
        <v>12998.81</v>
      </c>
    </row>
    <row r="773" spans="1:2" ht="15">
      <c r="A773" s="308" t="s">
        <v>4851</v>
      </c>
      <c r="B773" s="311">
        <v>11585.88</v>
      </c>
    </row>
    <row r="774" spans="1:2" ht="15">
      <c r="A774" s="308" t="s">
        <v>4852</v>
      </c>
      <c r="B774" s="311">
        <v>11048.99</v>
      </c>
    </row>
    <row r="775" spans="1:2" ht="15">
      <c r="A775" s="308" t="s">
        <v>4853</v>
      </c>
      <c r="B775" s="311">
        <v>9848</v>
      </c>
    </row>
    <row r="776" spans="1:2" ht="15">
      <c r="A776" s="308" t="s">
        <v>4854</v>
      </c>
      <c r="B776" s="311">
        <v>10213.35</v>
      </c>
    </row>
    <row r="777" spans="1:2" ht="15">
      <c r="A777" s="308" t="s">
        <v>4855</v>
      </c>
      <c r="B777" s="311">
        <v>9103.19</v>
      </c>
    </row>
    <row r="778" spans="1:2" ht="15">
      <c r="A778" s="308" t="s">
        <v>4856</v>
      </c>
      <c r="B778" s="311">
        <v>7799.28</v>
      </c>
    </row>
    <row r="779" spans="1:2" ht="15">
      <c r="A779" s="308" t="s">
        <v>4857</v>
      </c>
      <c r="B779" s="311">
        <v>6951.52</v>
      </c>
    </row>
    <row r="780" spans="1:2" ht="15">
      <c r="A780" s="308" t="s">
        <v>4858</v>
      </c>
      <c r="B780" s="311">
        <v>6638.68</v>
      </c>
    </row>
    <row r="781" spans="1:2" ht="15">
      <c r="A781" s="308" t="s">
        <v>4859</v>
      </c>
      <c r="B781" s="311">
        <v>5917.08</v>
      </c>
    </row>
    <row r="782" spans="1:2" ht="15">
      <c r="A782" s="308" t="s">
        <v>4860</v>
      </c>
      <c r="B782" s="311">
        <v>11884.63</v>
      </c>
    </row>
    <row r="783" spans="1:2" ht="15">
      <c r="A783" s="308" t="s">
        <v>4861</v>
      </c>
      <c r="B783" s="311">
        <v>10592.81</v>
      </c>
    </row>
    <row r="784" spans="1:2" ht="15">
      <c r="A784" s="308" t="s">
        <v>4862</v>
      </c>
      <c r="B784" s="311">
        <v>9099.17</v>
      </c>
    </row>
    <row r="785" spans="1:2" ht="15">
      <c r="A785" s="308" t="s">
        <v>4863</v>
      </c>
      <c r="B785" s="311">
        <v>8110.12</v>
      </c>
    </row>
    <row r="786" spans="1:2" ht="15">
      <c r="A786" s="308" t="s">
        <v>4864</v>
      </c>
      <c r="B786" s="311">
        <v>7752.87</v>
      </c>
    </row>
    <row r="787" spans="1:2" ht="15">
      <c r="A787" s="308" t="s">
        <v>4865</v>
      </c>
      <c r="B787" s="311">
        <v>6910.15</v>
      </c>
    </row>
    <row r="788" spans="1:2" ht="15">
      <c r="A788" s="308" t="s">
        <v>4866</v>
      </c>
      <c r="B788" s="311">
        <v>7149.35</v>
      </c>
    </row>
    <row r="789" spans="1:2" ht="15">
      <c r="A789" s="308" t="s">
        <v>4867</v>
      </c>
      <c r="B789" s="311">
        <v>6372.24</v>
      </c>
    </row>
    <row r="790" spans="1:2" ht="15">
      <c r="A790" s="308" t="s">
        <v>4868</v>
      </c>
      <c r="B790" s="311">
        <v>5478.07</v>
      </c>
    </row>
    <row r="791" spans="1:2" ht="15">
      <c r="A791" s="308" t="s">
        <v>4869</v>
      </c>
      <c r="B791" s="311">
        <v>4882.62</v>
      </c>
    </row>
    <row r="792" spans="1:2" ht="15">
      <c r="A792" s="308" t="s">
        <v>4870</v>
      </c>
      <c r="B792" s="311">
        <v>4642.43</v>
      </c>
    </row>
    <row r="793" spans="1:2" ht="15">
      <c r="A793" s="308" t="s">
        <v>4871</v>
      </c>
      <c r="B793" s="311">
        <v>4137.8100000000004</v>
      </c>
    </row>
    <row r="794" spans="1:2" ht="15">
      <c r="A794" s="308" t="s">
        <v>4872</v>
      </c>
      <c r="B794" s="311">
        <v>400.75</v>
      </c>
    </row>
    <row r="795" spans="1:2" ht="15">
      <c r="A795" s="308" t="s">
        <v>4873</v>
      </c>
      <c r="B795" s="311">
        <v>347.8</v>
      </c>
    </row>
    <row r="796" spans="1:2" ht="15">
      <c r="A796" s="308" t="s">
        <v>4874</v>
      </c>
      <c r="B796" s="311">
        <v>215.76</v>
      </c>
    </row>
    <row r="797" spans="1:2" ht="15">
      <c r="A797" s="308" t="s">
        <v>4875</v>
      </c>
      <c r="B797" s="311">
        <v>188.31</v>
      </c>
    </row>
    <row r="798" spans="1:2" ht="15">
      <c r="A798" s="308" t="s">
        <v>4876</v>
      </c>
      <c r="B798" s="311">
        <v>2265.94</v>
      </c>
    </row>
    <row r="799" spans="1:2" ht="15">
      <c r="A799" s="308" t="s">
        <v>4877</v>
      </c>
      <c r="B799" s="311">
        <v>1972.97</v>
      </c>
    </row>
    <row r="800" spans="1:2" ht="15">
      <c r="A800" s="308" t="s">
        <v>4878</v>
      </c>
      <c r="B800" s="311">
        <v>1361.46</v>
      </c>
    </row>
    <row r="801" spans="1:2" ht="15">
      <c r="A801" s="308" t="s">
        <v>4879</v>
      </c>
      <c r="B801" s="311">
        <v>1185.44</v>
      </c>
    </row>
    <row r="802" spans="1:2" ht="15">
      <c r="A802" s="308" t="s">
        <v>4880</v>
      </c>
      <c r="B802" s="311">
        <v>1589.96</v>
      </c>
    </row>
    <row r="803" spans="1:2" ht="15">
      <c r="A803" s="308" t="s">
        <v>4881</v>
      </c>
      <c r="B803" s="311">
        <v>1384.39</v>
      </c>
    </row>
    <row r="804" spans="1:2" ht="15">
      <c r="A804" s="308" t="s">
        <v>4882</v>
      </c>
      <c r="B804" s="311">
        <v>952.07</v>
      </c>
    </row>
    <row r="805" spans="1:2" ht="15">
      <c r="A805" s="308" t="s">
        <v>4883</v>
      </c>
      <c r="B805" s="311">
        <v>828.97</v>
      </c>
    </row>
    <row r="806" spans="1:2" ht="15">
      <c r="A806" s="308" t="s">
        <v>4884</v>
      </c>
      <c r="B806" s="311">
        <v>1812.75</v>
      </c>
    </row>
    <row r="807" spans="1:2" ht="15">
      <c r="A807" s="308" t="s">
        <v>4885</v>
      </c>
      <c r="B807" s="311">
        <v>1578.37</v>
      </c>
    </row>
    <row r="808" spans="1:2" ht="15">
      <c r="A808" s="308" t="s">
        <v>4886</v>
      </c>
      <c r="B808" s="311">
        <v>1089.17</v>
      </c>
    </row>
    <row r="809" spans="1:2" ht="15">
      <c r="A809" s="308" t="s">
        <v>4887</v>
      </c>
      <c r="B809" s="311">
        <v>948.35</v>
      </c>
    </row>
    <row r="810" spans="1:2" ht="15">
      <c r="A810" s="308" t="s">
        <v>4888</v>
      </c>
      <c r="B810" s="311">
        <v>1271.97</v>
      </c>
    </row>
    <row r="811" spans="1:2" ht="15">
      <c r="A811" s="308" t="s">
        <v>4889</v>
      </c>
      <c r="B811" s="311">
        <v>1107.51</v>
      </c>
    </row>
    <row r="812" spans="1:2" ht="15">
      <c r="A812" s="308" t="s">
        <v>4890</v>
      </c>
      <c r="B812" s="311">
        <v>761.66</v>
      </c>
    </row>
    <row r="813" spans="1:2" ht="15">
      <c r="A813" s="308" t="s">
        <v>4891</v>
      </c>
      <c r="B813" s="311">
        <v>663.18</v>
      </c>
    </row>
    <row r="814" spans="1:2" ht="15">
      <c r="A814" s="308" t="s">
        <v>4892</v>
      </c>
      <c r="B814" s="311">
        <v>1606.2</v>
      </c>
    </row>
    <row r="815" spans="1:2" ht="15">
      <c r="A815" s="308" t="s">
        <v>4893</v>
      </c>
      <c r="B815" s="311">
        <v>1392.37</v>
      </c>
    </row>
    <row r="816" spans="1:2" ht="15">
      <c r="A816" s="308" t="s">
        <v>4894</v>
      </c>
      <c r="B816" s="311">
        <v>1124.3399999999999</v>
      </c>
    </row>
    <row r="817" spans="1:2" ht="15">
      <c r="A817" s="308" t="s">
        <v>4895</v>
      </c>
      <c r="B817" s="311">
        <v>974.65</v>
      </c>
    </row>
    <row r="818" spans="1:2" ht="15">
      <c r="A818" s="308" t="s">
        <v>4896</v>
      </c>
      <c r="B818" s="311">
        <v>803.1</v>
      </c>
    </row>
    <row r="819" spans="1:2" ht="15">
      <c r="A819" s="308" t="s">
        <v>4897</v>
      </c>
      <c r="B819" s="311">
        <v>696.18</v>
      </c>
    </row>
    <row r="820" spans="1:2" ht="15">
      <c r="A820" s="308" t="s">
        <v>4898</v>
      </c>
      <c r="B820" s="311">
        <v>2.89</v>
      </c>
    </row>
    <row r="821" spans="1:2" ht="15">
      <c r="A821" s="308" t="s">
        <v>4899</v>
      </c>
      <c r="B821" s="311">
        <v>2.5099999999999998</v>
      </c>
    </row>
    <row r="822" spans="1:2" ht="15">
      <c r="A822" s="308" t="s">
        <v>4900</v>
      </c>
      <c r="B822" s="311">
        <v>2.02</v>
      </c>
    </row>
    <row r="823" spans="1:2" ht="15">
      <c r="A823" s="308" t="s">
        <v>4901</v>
      </c>
      <c r="B823" s="311">
        <v>1.75</v>
      </c>
    </row>
    <row r="824" spans="1:2" ht="15">
      <c r="A824" s="308" t="s">
        <v>4902</v>
      </c>
      <c r="B824" s="311">
        <v>2.58</v>
      </c>
    </row>
    <row r="825" spans="1:2" ht="15">
      <c r="A825" s="308" t="s">
        <v>4903</v>
      </c>
      <c r="B825" s="311">
        <v>2.2400000000000002</v>
      </c>
    </row>
    <row r="826" spans="1:2" ht="15">
      <c r="A826" s="308" t="s">
        <v>4904</v>
      </c>
      <c r="B826" s="311">
        <v>1.55</v>
      </c>
    </row>
    <row r="827" spans="1:2" ht="15">
      <c r="A827" s="308" t="s">
        <v>4905</v>
      </c>
      <c r="B827" s="311">
        <v>1.34</v>
      </c>
    </row>
    <row r="828" spans="1:2" ht="15">
      <c r="A828" s="308" t="s">
        <v>4906</v>
      </c>
      <c r="B828" s="311">
        <v>3.13</v>
      </c>
    </row>
    <row r="829" spans="1:2" ht="15">
      <c r="A829" s="308" t="s">
        <v>4907</v>
      </c>
      <c r="B829" s="311">
        <v>2.78</v>
      </c>
    </row>
    <row r="830" spans="1:2" ht="15">
      <c r="A830" s="308" t="s">
        <v>4908</v>
      </c>
      <c r="B830" s="311">
        <v>4.9800000000000004</v>
      </c>
    </row>
    <row r="831" spans="1:2" ht="15">
      <c r="A831" s="308" t="s">
        <v>4909</v>
      </c>
      <c r="B831" s="311">
        <v>4.42</v>
      </c>
    </row>
    <row r="832" spans="1:2" ht="15">
      <c r="A832" s="308" t="s">
        <v>4910</v>
      </c>
      <c r="B832" s="311">
        <v>6.49</v>
      </c>
    </row>
    <row r="833" spans="1:2" ht="15">
      <c r="A833" s="308" t="s">
        <v>4911</v>
      </c>
      <c r="B833" s="311">
        <v>5.83</v>
      </c>
    </row>
    <row r="834" spans="1:2" ht="15">
      <c r="A834" s="308" t="s">
        <v>4912</v>
      </c>
      <c r="B834" s="311">
        <v>6856.65</v>
      </c>
    </row>
    <row r="835" spans="1:2" ht="15">
      <c r="A835" s="308" t="s">
        <v>4913</v>
      </c>
      <c r="B835" s="311">
        <v>6106.25</v>
      </c>
    </row>
    <row r="836" spans="1:2" ht="15">
      <c r="A836" s="308" t="s">
        <v>4914</v>
      </c>
      <c r="B836" s="311">
        <v>2.21</v>
      </c>
    </row>
    <row r="837" spans="1:2" ht="15">
      <c r="A837" s="308" t="s">
        <v>4915</v>
      </c>
      <c r="B837" s="311">
        <v>1.97</v>
      </c>
    </row>
    <row r="838" spans="1:2" ht="15">
      <c r="A838" s="308" t="s">
        <v>4916</v>
      </c>
      <c r="B838" s="311">
        <v>1.53</v>
      </c>
    </row>
    <row r="839" spans="1:2" ht="15">
      <c r="A839" s="308" t="s">
        <v>4917</v>
      </c>
      <c r="B839" s="311">
        <v>1.36</v>
      </c>
    </row>
    <row r="840" spans="1:2" ht="15">
      <c r="A840" s="308" t="s">
        <v>4918</v>
      </c>
      <c r="B840" s="311">
        <v>6165.4</v>
      </c>
    </row>
    <row r="841" spans="1:2" ht="15">
      <c r="A841" s="308" t="s">
        <v>4919</v>
      </c>
      <c r="B841" s="311">
        <v>5491.38</v>
      </c>
    </row>
    <row r="842" spans="1:2" ht="15">
      <c r="A842" s="308" t="s">
        <v>4920</v>
      </c>
      <c r="B842" s="311">
        <v>3.01</v>
      </c>
    </row>
    <row r="843" spans="1:2" ht="15">
      <c r="A843" s="308" t="s">
        <v>4921</v>
      </c>
      <c r="B843" s="311">
        <v>2.68</v>
      </c>
    </row>
    <row r="844" spans="1:2" ht="15">
      <c r="A844" s="308" t="s">
        <v>4922</v>
      </c>
      <c r="B844" s="311">
        <v>2.46</v>
      </c>
    </row>
    <row r="845" spans="1:2" ht="15">
      <c r="A845" s="308" t="s">
        <v>4923</v>
      </c>
      <c r="B845" s="311">
        <v>2.19</v>
      </c>
    </row>
    <row r="846" spans="1:2" ht="15">
      <c r="A846" s="308" t="s">
        <v>4924</v>
      </c>
      <c r="B846" s="311">
        <v>6856.65</v>
      </c>
    </row>
    <row r="847" spans="1:2" ht="15">
      <c r="A847" s="308" t="s">
        <v>4925</v>
      </c>
      <c r="B847" s="311">
        <v>6106.25</v>
      </c>
    </row>
    <row r="848" spans="1:2" ht="15">
      <c r="A848" s="308" t="s">
        <v>4926</v>
      </c>
      <c r="B848" s="311">
        <v>5710.98</v>
      </c>
    </row>
    <row r="849" spans="1:2" ht="15">
      <c r="A849" s="308" t="s">
        <v>4927</v>
      </c>
      <c r="B849" s="311">
        <v>5085.96</v>
      </c>
    </row>
    <row r="850" spans="1:2" ht="15">
      <c r="A850" s="308" t="s">
        <v>4928</v>
      </c>
      <c r="B850" s="311">
        <v>4136.42</v>
      </c>
    </row>
    <row r="851" spans="1:2" ht="15">
      <c r="A851" s="308" t="s">
        <v>4929</v>
      </c>
      <c r="B851" s="311">
        <v>3743.17</v>
      </c>
    </row>
    <row r="852" spans="1:2" ht="15">
      <c r="A852" s="308" t="s">
        <v>4930</v>
      </c>
      <c r="B852" s="311">
        <v>1.79</v>
      </c>
    </row>
    <row r="853" spans="1:2" ht="15">
      <c r="A853" s="308" t="s">
        <v>4931</v>
      </c>
      <c r="B853" s="311">
        <v>1.55</v>
      </c>
    </row>
    <row r="854" spans="1:2" ht="15">
      <c r="A854" s="308" t="s">
        <v>4932</v>
      </c>
      <c r="B854" s="311">
        <v>1.54</v>
      </c>
    </row>
    <row r="855" spans="1:2" ht="15">
      <c r="A855" s="308" t="s">
        <v>4933</v>
      </c>
      <c r="B855" s="311">
        <v>1.38</v>
      </c>
    </row>
    <row r="856" spans="1:2" ht="15">
      <c r="A856" s="308" t="s">
        <v>4934</v>
      </c>
      <c r="B856" s="311">
        <v>9.6199999999999992</v>
      </c>
    </row>
    <row r="857" spans="1:2" ht="15">
      <c r="A857" s="308" t="s">
        <v>4935</v>
      </c>
      <c r="B857" s="311">
        <v>8.51</v>
      </c>
    </row>
    <row r="858" spans="1:2" ht="15">
      <c r="A858" s="308" t="s">
        <v>4936</v>
      </c>
      <c r="B858" s="311">
        <v>13.04</v>
      </c>
    </row>
    <row r="859" spans="1:2" ht="15">
      <c r="A859" s="308" t="s">
        <v>4937</v>
      </c>
      <c r="B859" s="311">
        <v>11.54</v>
      </c>
    </row>
    <row r="860" spans="1:2" ht="15">
      <c r="A860" s="308" t="s">
        <v>4938</v>
      </c>
      <c r="B860" s="311">
        <v>68.709999999999994</v>
      </c>
    </row>
    <row r="861" spans="1:2" ht="15">
      <c r="A861" s="308" t="s">
        <v>4939</v>
      </c>
      <c r="B861" s="311">
        <v>60.78</v>
      </c>
    </row>
    <row r="862" spans="1:2" ht="15">
      <c r="A862" s="308" t="s">
        <v>4940</v>
      </c>
      <c r="B862" s="311">
        <v>16.53</v>
      </c>
    </row>
    <row r="863" spans="1:2" ht="15">
      <c r="A863" s="308" t="s">
        <v>4941</v>
      </c>
      <c r="B863" s="311">
        <v>14.61</v>
      </c>
    </row>
    <row r="864" spans="1:2" ht="15">
      <c r="A864" s="308" t="s">
        <v>4942</v>
      </c>
      <c r="B864" s="311">
        <v>22.32</v>
      </c>
    </row>
    <row r="865" spans="1:2" ht="15">
      <c r="A865" s="308" t="s">
        <v>4943</v>
      </c>
      <c r="B865" s="311">
        <v>19.73</v>
      </c>
    </row>
    <row r="866" spans="1:2" ht="15">
      <c r="A866" s="308" t="s">
        <v>4944</v>
      </c>
      <c r="B866" s="311">
        <v>0.26</v>
      </c>
    </row>
    <row r="867" spans="1:2" ht="15">
      <c r="A867" s="308" t="s">
        <v>4945</v>
      </c>
      <c r="B867" s="311">
        <v>0.23</v>
      </c>
    </row>
    <row r="868" spans="1:2" ht="15">
      <c r="A868" s="308" t="s">
        <v>4946</v>
      </c>
      <c r="B868" s="311">
        <v>7915.35</v>
      </c>
    </row>
    <row r="869" spans="1:2" ht="15">
      <c r="A869" s="308" t="s">
        <v>4947</v>
      </c>
      <c r="B869" s="311">
        <v>7054.97</v>
      </c>
    </row>
    <row r="870" spans="1:2" ht="15">
      <c r="A870" s="308" t="s">
        <v>33949</v>
      </c>
      <c r="B870" s="311">
        <v>8579.84</v>
      </c>
    </row>
    <row r="871" spans="1:2" ht="15">
      <c r="A871" s="308" t="s">
        <v>33950</v>
      </c>
      <c r="B871" s="311">
        <v>7647.22</v>
      </c>
    </row>
    <row r="872" spans="1:2" ht="15">
      <c r="A872" s="308" t="s">
        <v>33951</v>
      </c>
      <c r="B872" s="311">
        <v>9516.99</v>
      </c>
    </row>
    <row r="873" spans="1:2" ht="15">
      <c r="A873" s="308" t="s">
        <v>33952</v>
      </c>
      <c r="B873" s="311">
        <v>8482.5300000000007</v>
      </c>
    </row>
    <row r="874" spans="1:2" ht="15">
      <c r="A874" s="308" t="s">
        <v>4948</v>
      </c>
      <c r="B874" s="311">
        <v>6332.27</v>
      </c>
    </row>
    <row r="875" spans="1:2" ht="15">
      <c r="A875" s="308" t="s">
        <v>4949</v>
      </c>
      <c r="B875" s="311">
        <v>5643.97</v>
      </c>
    </row>
    <row r="876" spans="1:2" ht="15">
      <c r="A876" s="308" t="s">
        <v>33953</v>
      </c>
      <c r="B876" s="311">
        <v>6864.17</v>
      </c>
    </row>
    <row r="877" spans="1:2" ht="15">
      <c r="A877" s="308" t="s">
        <v>33954</v>
      </c>
      <c r="B877" s="311">
        <v>6118.05</v>
      </c>
    </row>
    <row r="878" spans="1:2" ht="15">
      <c r="A878" s="308" t="s">
        <v>33955</v>
      </c>
      <c r="B878" s="311">
        <v>7915.35</v>
      </c>
    </row>
    <row r="879" spans="1:2" ht="15">
      <c r="A879" s="308" t="s">
        <v>33956</v>
      </c>
      <c r="B879" s="311">
        <v>7054.97</v>
      </c>
    </row>
    <row r="880" spans="1:2" ht="15">
      <c r="A880" s="308" t="s">
        <v>4950</v>
      </c>
      <c r="B880" s="311">
        <v>6332.27</v>
      </c>
    </row>
    <row r="881" spans="1:2" ht="15">
      <c r="A881" s="308" t="s">
        <v>4951</v>
      </c>
      <c r="B881" s="311">
        <v>5643.97</v>
      </c>
    </row>
    <row r="882" spans="1:2" ht="15">
      <c r="A882" s="308" t="s">
        <v>33957</v>
      </c>
      <c r="B882" s="311">
        <v>6864.17</v>
      </c>
    </row>
    <row r="883" spans="1:2" ht="15">
      <c r="A883" s="308" t="s">
        <v>33958</v>
      </c>
      <c r="B883" s="311">
        <v>6118.05</v>
      </c>
    </row>
    <row r="884" spans="1:2" ht="15">
      <c r="A884" s="308" t="s">
        <v>33959</v>
      </c>
      <c r="B884" s="311">
        <v>7915.35</v>
      </c>
    </row>
    <row r="885" spans="1:2" ht="15">
      <c r="A885" s="308" t="s">
        <v>33960</v>
      </c>
      <c r="B885" s="311">
        <v>7054.97</v>
      </c>
    </row>
    <row r="886" spans="1:2" ht="15">
      <c r="A886" s="308" t="s">
        <v>4952</v>
      </c>
      <c r="B886" s="311">
        <v>4748.29</v>
      </c>
    </row>
    <row r="887" spans="1:2" ht="15">
      <c r="A887" s="308" t="s">
        <v>4953</v>
      </c>
      <c r="B887" s="311">
        <v>4232.16</v>
      </c>
    </row>
    <row r="888" spans="1:2" ht="15">
      <c r="A888" s="308" t="s">
        <v>33961</v>
      </c>
      <c r="B888" s="311">
        <v>5147.13</v>
      </c>
    </row>
    <row r="889" spans="1:2" ht="15">
      <c r="A889" s="308" t="s">
        <v>33962</v>
      </c>
      <c r="B889" s="311">
        <v>4587.6499999999996</v>
      </c>
    </row>
    <row r="890" spans="1:2" ht="15">
      <c r="A890" s="308" t="s">
        <v>33963</v>
      </c>
      <c r="B890" s="311">
        <v>6332.27</v>
      </c>
    </row>
    <row r="891" spans="1:2" ht="15">
      <c r="A891" s="308" t="s">
        <v>33964</v>
      </c>
      <c r="B891" s="311">
        <v>5643.97</v>
      </c>
    </row>
    <row r="892" spans="1:2" ht="15">
      <c r="A892" s="308" t="s">
        <v>4954</v>
      </c>
      <c r="B892" s="311">
        <v>9516.99</v>
      </c>
    </row>
    <row r="893" spans="1:2" ht="15">
      <c r="A893" s="308" t="s">
        <v>4955</v>
      </c>
      <c r="B893" s="311">
        <v>8482.5300000000007</v>
      </c>
    </row>
    <row r="894" spans="1:2" ht="15">
      <c r="A894" s="308" t="s">
        <v>33965</v>
      </c>
      <c r="B894" s="311">
        <v>10278.34</v>
      </c>
    </row>
    <row r="895" spans="1:2" ht="15">
      <c r="A895" s="308" t="s">
        <v>33966</v>
      </c>
      <c r="B895" s="311">
        <v>9161.1200000000008</v>
      </c>
    </row>
    <row r="896" spans="1:2" ht="15">
      <c r="A896" s="308" t="s">
        <v>33967</v>
      </c>
      <c r="B896" s="311">
        <v>11095.41</v>
      </c>
    </row>
    <row r="897" spans="1:2" ht="15">
      <c r="A897" s="308" t="s">
        <v>33968</v>
      </c>
      <c r="B897" s="311">
        <v>9889.3799999999992</v>
      </c>
    </row>
    <row r="898" spans="1:2" ht="15">
      <c r="A898" s="308" t="s">
        <v>4956</v>
      </c>
      <c r="B898" s="311">
        <v>7915.35</v>
      </c>
    </row>
    <row r="899" spans="1:2" ht="15">
      <c r="A899" s="308" t="s">
        <v>4957</v>
      </c>
      <c r="B899" s="311">
        <v>7054.97</v>
      </c>
    </row>
    <row r="900" spans="1:2" ht="15">
      <c r="A900" s="308" t="s">
        <v>33969</v>
      </c>
      <c r="B900" s="311">
        <v>8579.84</v>
      </c>
    </row>
    <row r="901" spans="1:2" ht="15">
      <c r="A901" s="308" t="s">
        <v>33970</v>
      </c>
      <c r="B901" s="311">
        <v>7647.22</v>
      </c>
    </row>
    <row r="902" spans="1:2" ht="15">
      <c r="A902" s="308" t="s">
        <v>33971</v>
      </c>
      <c r="B902" s="311">
        <v>9516.99</v>
      </c>
    </row>
    <row r="903" spans="1:2" ht="15">
      <c r="A903" s="308" t="s">
        <v>33972</v>
      </c>
      <c r="B903" s="311">
        <v>8482.5300000000007</v>
      </c>
    </row>
    <row r="904" spans="1:2" ht="15">
      <c r="A904" s="308" t="s">
        <v>4958</v>
      </c>
      <c r="B904" s="311">
        <v>7915.35</v>
      </c>
    </row>
    <row r="905" spans="1:2" ht="15">
      <c r="A905" s="308" t="s">
        <v>4959</v>
      </c>
      <c r="B905" s="311">
        <v>7054.97</v>
      </c>
    </row>
    <row r="906" spans="1:2" ht="15">
      <c r="A906" s="308" t="s">
        <v>33973</v>
      </c>
      <c r="B906" s="311">
        <v>8579.84</v>
      </c>
    </row>
    <row r="907" spans="1:2" ht="15">
      <c r="A907" s="308" t="s">
        <v>33974</v>
      </c>
      <c r="B907" s="311">
        <v>7647.22</v>
      </c>
    </row>
    <row r="908" spans="1:2" ht="15">
      <c r="A908" s="308" t="s">
        <v>33975</v>
      </c>
      <c r="B908" s="311">
        <v>9516.99</v>
      </c>
    </row>
    <row r="909" spans="1:2" ht="15">
      <c r="A909" s="308" t="s">
        <v>33976</v>
      </c>
      <c r="B909" s="311">
        <v>8482.5300000000007</v>
      </c>
    </row>
    <row r="910" spans="1:2" ht="15">
      <c r="A910" s="308" t="s">
        <v>4960</v>
      </c>
      <c r="B910" s="311">
        <v>6332.27</v>
      </c>
    </row>
    <row r="911" spans="1:2" ht="15">
      <c r="A911" s="308" t="s">
        <v>4961</v>
      </c>
      <c r="B911" s="311">
        <v>5643.97</v>
      </c>
    </row>
    <row r="912" spans="1:2" ht="15">
      <c r="A912" s="308" t="s">
        <v>33977</v>
      </c>
      <c r="B912" s="311">
        <v>6864.17</v>
      </c>
    </row>
    <row r="913" spans="1:2" ht="15">
      <c r="A913" s="308" t="s">
        <v>33978</v>
      </c>
      <c r="B913" s="311">
        <v>6118.05</v>
      </c>
    </row>
    <row r="914" spans="1:2" ht="15">
      <c r="A914" s="308" t="s">
        <v>33979</v>
      </c>
      <c r="B914" s="311">
        <v>7915.35</v>
      </c>
    </row>
    <row r="915" spans="1:2" ht="15">
      <c r="A915" s="308" t="s">
        <v>33980</v>
      </c>
      <c r="B915" s="311">
        <v>7054.97</v>
      </c>
    </row>
    <row r="916" spans="1:2" ht="15">
      <c r="A916" s="308" t="s">
        <v>4962</v>
      </c>
      <c r="B916" s="311">
        <v>11095.41</v>
      </c>
    </row>
    <row r="917" spans="1:2" ht="15">
      <c r="A917" s="308" t="s">
        <v>4963</v>
      </c>
      <c r="B917" s="311">
        <v>9889.3799999999992</v>
      </c>
    </row>
    <row r="918" spans="1:2" ht="15">
      <c r="A918" s="308" t="s">
        <v>33981</v>
      </c>
      <c r="B918" s="311">
        <v>11983.03</v>
      </c>
    </row>
    <row r="919" spans="1:2" ht="15">
      <c r="A919" s="308" t="s">
        <v>33982</v>
      </c>
      <c r="B919" s="311">
        <v>10680.51</v>
      </c>
    </row>
    <row r="920" spans="1:2" ht="15">
      <c r="A920" s="308" t="s">
        <v>33983</v>
      </c>
      <c r="B920" s="311">
        <v>12941.65</v>
      </c>
    </row>
    <row r="921" spans="1:2" ht="15">
      <c r="A921" s="308" t="s">
        <v>33984</v>
      </c>
      <c r="B921" s="311">
        <v>11534.93</v>
      </c>
    </row>
    <row r="922" spans="1:2" ht="15">
      <c r="A922" s="308" t="s">
        <v>4964</v>
      </c>
      <c r="B922" s="311">
        <v>9516.99</v>
      </c>
    </row>
    <row r="923" spans="1:2" ht="15">
      <c r="A923" s="308" t="s">
        <v>4965</v>
      </c>
      <c r="B923" s="311">
        <v>8482.5300000000007</v>
      </c>
    </row>
    <row r="924" spans="1:2" ht="15">
      <c r="A924" s="308" t="s">
        <v>33985</v>
      </c>
      <c r="B924" s="311">
        <v>10278.34</v>
      </c>
    </row>
    <row r="925" spans="1:2" ht="15">
      <c r="A925" s="308" t="s">
        <v>33986</v>
      </c>
      <c r="B925" s="311">
        <v>9161.1200000000008</v>
      </c>
    </row>
    <row r="926" spans="1:2" ht="15">
      <c r="A926" s="308" t="s">
        <v>33987</v>
      </c>
      <c r="B926" s="311">
        <v>11095.41</v>
      </c>
    </row>
    <row r="927" spans="1:2" ht="15">
      <c r="A927" s="308" t="s">
        <v>33988</v>
      </c>
      <c r="B927" s="311">
        <v>9889.3799999999992</v>
      </c>
    </row>
    <row r="928" spans="1:2" ht="15">
      <c r="A928" s="308" t="s">
        <v>4966</v>
      </c>
      <c r="B928" s="311">
        <v>9516.99</v>
      </c>
    </row>
    <row r="929" spans="1:2" ht="15">
      <c r="A929" s="308" t="s">
        <v>4967</v>
      </c>
      <c r="B929" s="311">
        <v>8482.5300000000007</v>
      </c>
    </row>
    <row r="930" spans="1:2" ht="15">
      <c r="A930" s="308" t="s">
        <v>33989</v>
      </c>
      <c r="B930" s="311">
        <v>10278.34</v>
      </c>
    </row>
    <row r="931" spans="1:2" ht="15">
      <c r="A931" s="308" t="s">
        <v>33990</v>
      </c>
      <c r="B931" s="311">
        <v>9161.1200000000008</v>
      </c>
    </row>
    <row r="932" spans="1:2" ht="15">
      <c r="A932" s="308" t="s">
        <v>33991</v>
      </c>
      <c r="B932" s="311">
        <v>11095.41</v>
      </c>
    </row>
    <row r="933" spans="1:2" ht="15">
      <c r="A933" s="308" t="s">
        <v>33992</v>
      </c>
      <c r="B933" s="311">
        <v>9889.3799999999992</v>
      </c>
    </row>
    <row r="934" spans="1:2" ht="15">
      <c r="A934" s="308" t="s">
        <v>4968</v>
      </c>
      <c r="B934" s="311">
        <v>7915.35</v>
      </c>
    </row>
    <row r="935" spans="1:2" ht="15">
      <c r="A935" s="308" t="s">
        <v>4969</v>
      </c>
      <c r="B935" s="311">
        <v>7054.97</v>
      </c>
    </row>
    <row r="936" spans="1:2" ht="15">
      <c r="A936" s="308" t="s">
        <v>33993</v>
      </c>
      <c r="B936" s="311">
        <v>8579.84</v>
      </c>
    </row>
    <row r="937" spans="1:2" ht="15">
      <c r="A937" s="308" t="s">
        <v>33994</v>
      </c>
      <c r="B937" s="311">
        <v>7647.22</v>
      </c>
    </row>
    <row r="938" spans="1:2" ht="15">
      <c r="A938" s="308" t="s">
        <v>33995</v>
      </c>
      <c r="B938" s="311">
        <v>9516.99</v>
      </c>
    </row>
    <row r="939" spans="1:2" ht="15">
      <c r="A939" s="308" t="s">
        <v>33996</v>
      </c>
      <c r="B939" s="311">
        <v>8482.5300000000007</v>
      </c>
    </row>
    <row r="940" spans="1:2" ht="15">
      <c r="A940" s="308" t="s">
        <v>4970</v>
      </c>
      <c r="B940" s="311">
        <v>28403.86</v>
      </c>
    </row>
    <row r="941" spans="1:2" ht="15">
      <c r="A941" s="308" t="s">
        <v>4971</v>
      </c>
      <c r="B941" s="311">
        <v>25277.67</v>
      </c>
    </row>
    <row r="942" spans="1:2" ht="15">
      <c r="A942" s="308" t="s">
        <v>4972</v>
      </c>
      <c r="B942" s="311">
        <v>15520.59</v>
      </c>
    </row>
    <row r="943" spans="1:2" ht="15">
      <c r="A943" s="308" t="s">
        <v>4973</v>
      </c>
      <c r="B943" s="311">
        <v>13847.76</v>
      </c>
    </row>
    <row r="944" spans="1:2" ht="15">
      <c r="A944" s="308" t="s">
        <v>4974</v>
      </c>
      <c r="B944" s="311">
        <v>19937.419999999998</v>
      </c>
    </row>
    <row r="945" spans="1:2" ht="15">
      <c r="A945" s="308" t="s">
        <v>4975</v>
      </c>
      <c r="B945" s="311">
        <v>17773.95</v>
      </c>
    </row>
    <row r="946" spans="1:2" ht="15">
      <c r="A946" s="308" t="s">
        <v>4976</v>
      </c>
      <c r="B946" s="311">
        <v>11378.82</v>
      </c>
    </row>
    <row r="947" spans="1:2" ht="15">
      <c r="A947" s="308" t="s">
        <v>4977</v>
      </c>
      <c r="B947" s="311">
        <v>10191.58</v>
      </c>
    </row>
    <row r="948" spans="1:2" ht="15">
      <c r="A948" s="308" t="s">
        <v>4978</v>
      </c>
      <c r="B948" s="311">
        <v>12421.2</v>
      </c>
    </row>
    <row r="949" spans="1:2" ht="15">
      <c r="A949" s="308" t="s">
        <v>4979</v>
      </c>
      <c r="B949" s="311">
        <v>11172.9</v>
      </c>
    </row>
    <row r="950" spans="1:2" ht="15">
      <c r="A950" s="308" t="s">
        <v>4980</v>
      </c>
      <c r="B950" s="311">
        <v>11041.07</v>
      </c>
    </row>
    <row r="951" spans="1:2" ht="15">
      <c r="A951" s="308" t="s">
        <v>4981</v>
      </c>
      <c r="B951" s="311">
        <v>9931.4699999999993</v>
      </c>
    </row>
    <row r="952" spans="1:2" ht="15">
      <c r="A952" s="308" t="s">
        <v>4982</v>
      </c>
      <c r="B952" s="311">
        <v>2.81</v>
      </c>
    </row>
    <row r="953" spans="1:2" ht="15">
      <c r="A953" s="308" t="s">
        <v>4012</v>
      </c>
      <c r="B953" s="311">
        <v>2.5299999999999998</v>
      </c>
    </row>
    <row r="954" spans="1:2" ht="15">
      <c r="A954" s="308" t="s">
        <v>4983</v>
      </c>
      <c r="B954" s="311">
        <v>19.149999999999999</v>
      </c>
    </row>
    <row r="955" spans="1:2" ht="15">
      <c r="A955" s="308" t="s">
        <v>4984</v>
      </c>
      <c r="B955" s="311">
        <v>17.260000000000002</v>
      </c>
    </row>
    <row r="956" spans="1:2" ht="15">
      <c r="A956" s="308" t="s">
        <v>4985</v>
      </c>
      <c r="B956" s="311">
        <v>5.8</v>
      </c>
    </row>
    <row r="957" spans="1:2" ht="15">
      <c r="A957" s="308" t="s">
        <v>4986</v>
      </c>
      <c r="B957" s="311">
        <v>5.08</v>
      </c>
    </row>
    <row r="958" spans="1:2" ht="15">
      <c r="A958" s="308" t="s">
        <v>4987</v>
      </c>
      <c r="B958" s="311">
        <v>1.86</v>
      </c>
    </row>
    <row r="959" spans="1:2" ht="15">
      <c r="A959" s="308" t="s">
        <v>4988</v>
      </c>
      <c r="B959" s="311">
        <v>1.64</v>
      </c>
    </row>
    <row r="960" spans="1:2" ht="15">
      <c r="A960" s="308" t="s">
        <v>4989</v>
      </c>
      <c r="B960" s="311">
        <v>0.76</v>
      </c>
    </row>
    <row r="961" spans="1:2" ht="15">
      <c r="A961" s="308" t="s">
        <v>4990</v>
      </c>
      <c r="B961" s="311">
        <v>0.67</v>
      </c>
    </row>
    <row r="962" spans="1:2" ht="15">
      <c r="A962" s="308" t="s">
        <v>4991</v>
      </c>
      <c r="B962" s="311">
        <v>6.35</v>
      </c>
    </row>
    <row r="963" spans="1:2" ht="15">
      <c r="A963" s="308" t="s">
        <v>4992</v>
      </c>
      <c r="B963" s="311">
        <v>5.51</v>
      </c>
    </row>
    <row r="964" spans="1:2" ht="15">
      <c r="A964" s="308" t="s">
        <v>4993</v>
      </c>
      <c r="B964" s="311">
        <v>47.65</v>
      </c>
    </row>
    <row r="965" spans="1:2" ht="15">
      <c r="A965" s="308" t="s">
        <v>4994</v>
      </c>
      <c r="B965" s="311">
        <v>44.83</v>
      </c>
    </row>
    <row r="966" spans="1:2" ht="15">
      <c r="A966" s="308" t="s">
        <v>4995</v>
      </c>
      <c r="B966" s="311">
        <v>43.46</v>
      </c>
    </row>
    <row r="967" spans="1:2" ht="15">
      <c r="A967" s="308" t="s">
        <v>4996</v>
      </c>
      <c r="B967" s="311">
        <v>40.65</v>
      </c>
    </row>
    <row r="968" spans="1:2" ht="15">
      <c r="A968" s="308" t="s">
        <v>4997</v>
      </c>
      <c r="B968" s="311">
        <v>143.46</v>
      </c>
    </row>
    <row r="969" spans="1:2" ht="15">
      <c r="A969" s="308" t="s">
        <v>4998</v>
      </c>
      <c r="B969" s="311">
        <v>135.41</v>
      </c>
    </row>
    <row r="970" spans="1:2" ht="15">
      <c r="A970" s="308" t="s">
        <v>4999</v>
      </c>
      <c r="B970" s="311">
        <v>184.76</v>
      </c>
    </row>
    <row r="971" spans="1:2" ht="15">
      <c r="A971" s="308" t="s">
        <v>5000</v>
      </c>
      <c r="B971" s="311">
        <v>174.74</v>
      </c>
    </row>
    <row r="972" spans="1:2" ht="15">
      <c r="A972" s="308" t="s">
        <v>5001</v>
      </c>
      <c r="B972" s="311">
        <v>180.57</v>
      </c>
    </row>
    <row r="973" spans="1:2" ht="15">
      <c r="A973" s="308" t="s">
        <v>5002</v>
      </c>
      <c r="B973" s="311">
        <v>170.55</v>
      </c>
    </row>
    <row r="974" spans="1:2" ht="15">
      <c r="A974" s="308" t="s">
        <v>5003</v>
      </c>
      <c r="B974" s="311">
        <v>158.6</v>
      </c>
    </row>
    <row r="975" spans="1:2" ht="15">
      <c r="A975" s="308" t="s">
        <v>5004</v>
      </c>
      <c r="B975" s="311">
        <v>149.6</v>
      </c>
    </row>
    <row r="976" spans="1:2" ht="15">
      <c r="A976" s="308" t="s">
        <v>5005</v>
      </c>
      <c r="B976" s="311">
        <v>199.89</v>
      </c>
    </row>
    <row r="977" spans="1:2" ht="15">
      <c r="A977" s="308" t="s">
        <v>5006</v>
      </c>
      <c r="B977" s="311">
        <v>188.93</v>
      </c>
    </row>
    <row r="978" spans="1:2" ht="15">
      <c r="A978" s="308" t="s">
        <v>5007</v>
      </c>
      <c r="B978" s="311">
        <v>195.71</v>
      </c>
    </row>
    <row r="979" spans="1:2" ht="15">
      <c r="A979" s="308" t="s">
        <v>5008</v>
      </c>
      <c r="B979" s="311">
        <v>184.74</v>
      </c>
    </row>
    <row r="980" spans="1:2" ht="15">
      <c r="A980" s="308" t="s">
        <v>5009</v>
      </c>
      <c r="B980" s="311">
        <v>73.349999999999994</v>
      </c>
    </row>
    <row r="981" spans="1:2" ht="15">
      <c r="A981" s="308" t="s">
        <v>5010</v>
      </c>
      <c r="B981" s="311">
        <v>63.56</v>
      </c>
    </row>
    <row r="982" spans="1:2" ht="15">
      <c r="A982" s="308" t="s">
        <v>5011</v>
      </c>
      <c r="B982" s="311">
        <v>67</v>
      </c>
    </row>
    <row r="983" spans="1:2" ht="15">
      <c r="A983" s="308" t="s">
        <v>5012</v>
      </c>
      <c r="B983" s="311">
        <v>58.05</v>
      </c>
    </row>
    <row r="984" spans="1:2" ht="15">
      <c r="A984" s="308" t="s">
        <v>5013</v>
      </c>
      <c r="B984" s="311">
        <v>63.19</v>
      </c>
    </row>
    <row r="985" spans="1:2" ht="15">
      <c r="A985" s="308" t="s">
        <v>5014</v>
      </c>
      <c r="B985" s="311">
        <v>54.76</v>
      </c>
    </row>
    <row r="986" spans="1:2" ht="15">
      <c r="A986" s="308" t="s">
        <v>5015</v>
      </c>
      <c r="B986" s="311">
        <v>79.959999999999994</v>
      </c>
    </row>
    <row r="987" spans="1:2" ht="15">
      <c r="A987" s="308" t="s">
        <v>5016</v>
      </c>
      <c r="B987" s="311">
        <v>69.290000000000006</v>
      </c>
    </row>
    <row r="988" spans="1:2" ht="15">
      <c r="A988" s="308" t="s">
        <v>5017</v>
      </c>
      <c r="B988" s="311">
        <v>70.209999999999994</v>
      </c>
    </row>
    <row r="989" spans="1:2" ht="15">
      <c r="A989" s="308" t="s">
        <v>5018</v>
      </c>
      <c r="B989" s="311">
        <v>60.84</v>
      </c>
    </row>
    <row r="990" spans="1:2" ht="15">
      <c r="A990" s="308" t="s">
        <v>5019</v>
      </c>
      <c r="B990" s="311">
        <v>60.4</v>
      </c>
    </row>
    <row r="991" spans="1:2" ht="15">
      <c r="A991" s="308" t="s">
        <v>5020</v>
      </c>
      <c r="B991" s="311">
        <v>52.34</v>
      </c>
    </row>
    <row r="992" spans="1:2" ht="15">
      <c r="A992" s="308" t="s">
        <v>5021</v>
      </c>
      <c r="B992" s="311">
        <v>183.42</v>
      </c>
    </row>
    <row r="993" spans="1:2" ht="15">
      <c r="A993" s="308" t="s">
        <v>5022</v>
      </c>
      <c r="B993" s="311">
        <v>158.94</v>
      </c>
    </row>
    <row r="994" spans="1:2" ht="15">
      <c r="A994" s="308" t="s">
        <v>5023</v>
      </c>
      <c r="B994" s="311">
        <v>167.57</v>
      </c>
    </row>
    <row r="995" spans="1:2" ht="15">
      <c r="A995" s="308" t="s">
        <v>5024</v>
      </c>
      <c r="B995" s="311">
        <v>145.19999999999999</v>
      </c>
    </row>
    <row r="996" spans="1:2" ht="15">
      <c r="A996" s="308" t="s">
        <v>5025</v>
      </c>
      <c r="B996" s="311">
        <v>158.03</v>
      </c>
    </row>
    <row r="997" spans="1:2" ht="15">
      <c r="A997" s="308" t="s">
        <v>5026</v>
      </c>
      <c r="B997" s="311">
        <v>136.93</v>
      </c>
    </row>
    <row r="998" spans="1:2" ht="15">
      <c r="A998" s="308" t="s">
        <v>5027</v>
      </c>
      <c r="B998" s="311">
        <v>57.79</v>
      </c>
    </row>
    <row r="999" spans="1:2" ht="15">
      <c r="A999" s="308" t="s">
        <v>5028</v>
      </c>
      <c r="B999" s="311">
        <v>50.07</v>
      </c>
    </row>
    <row r="1000" spans="1:2" ht="15">
      <c r="A1000" s="308" t="s">
        <v>5029</v>
      </c>
      <c r="B1000" s="311">
        <v>51.41</v>
      </c>
    </row>
    <row r="1001" spans="1:2" ht="15">
      <c r="A1001" s="308" t="s">
        <v>5030</v>
      </c>
      <c r="B1001" s="311">
        <v>44.55</v>
      </c>
    </row>
    <row r="1002" spans="1:2" ht="15">
      <c r="A1002" s="308" t="s">
        <v>5031</v>
      </c>
      <c r="B1002" s="311">
        <v>40.69</v>
      </c>
    </row>
    <row r="1003" spans="1:2" ht="15">
      <c r="A1003" s="308" t="s">
        <v>5032</v>
      </c>
      <c r="B1003" s="311">
        <v>35.26</v>
      </c>
    </row>
    <row r="1004" spans="1:2" ht="15">
      <c r="A1004" s="308" t="s">
        <v>5033</v>
      </c>
      <c r="B1004" s="311">
        <v>144.52000000000001</v>
      </c>
    </row>
    <row r="1005" spans="1:2" ht="15">
      <c r="A1005" s="308" t="s">
        <v>5034</v>
      </c>
      <c r="B1005" s="311">
        <v>125.23</v>
      </c>
    </row>
    <row r="1006" spans="1:2" ht="15">
      <c r="A1006" s="308" t="s">
        <v>5035</v>
      </c>
      <c r="B1006" s="311">
        <v>128.57</v>
      </c>
    </row>
    <row r="1007" spans="1:2" ht="15">
      <c r="A1007" s="308" t="s">
        <v>5036</v>
      </c>
      <c r="B1007" s="311">
        <v>111.41</v>
      </c>
    </row>
    <row r="1008" spans="1:2" ht="15">
      <c r="A1008" s="308" t="s">
        <v>5037</v>
      </c>
      <c r="B1008" s="311">
        <v>101.82</v>
      </c>
    </row>
    <row r="1009" spans="1:2" ht="15">
      <c r="A1009" s="308" t="s">
        <v>5038</v>
      </c>
      <c r="B1009" s="311">
        <v>88.22</v>
      </c>
    </row>
    <row r="1010" spans="1:2" ht="15">
      <c r="A1010" s="308" t="s">
        <v>5039</v>
      </c>
      <c r="B1010" s="311">
        <v>79.989999999999995</v>
      </c>
    </row>
    <row r="1011" spans="1:2" ht="15">
      <c r="A1011" s="308" t="s">
        <v>5040</v>
      </c>
      <c r="B1011" s="311">
        <v>69.31</v>
      </c>
    </row>
    <row r="1012" spans="1:2" ht="15">
      <c r="A1012" s="308" t="s">
        <v>5041</v>
      </c>
      <c r="B1012" s="311">
        <v>70.239999999999995</v>
      </c>
    </row>
    <row r="1013" spans="1:2" ht="15">
      <c r="A1013" s="308" t="s">
        <v>5042</v>
      </c>
      <c r="B1013" s="311">
        <v>60.86</v>
      </c>
    </row>
    <row r="1014" spans="1:2" ht="15">
      <c r="A1014" s="308" t="s">
        <v>5043</v>
      </c>
      <c r="B1014" s="311">
        <v>63.01</v>
      </c>
    </row>
    <row r="1015" spans="1:2" ht="15">
      <c r="A1015" s="308" t="s">
        <v>5044</v>
      </c>
      <c r="B1015" s="311">
        <v>54.59</v>
      </c>
    </row>
    <row r="1016" spans="1:2" ht="15">
      <c r="A1016" s="308" t="s">
        <v>5045</v>
      </c>
      <c r="B1016" s="311">
        <v>41.73</v>
      </c>
    </row>
    <row r="1017" spans="1:2" ht="15">
      <c r="A1017" s="308" t="s">
        <v>5046</v>
      </c>
      <c r="B1017" s="311">
        <v>36.159999999999997</v>
      </c>
    </row>
    <row r="1018" spans="1:2" ht="15">
      <c r="A1018" s="308" t="s">
        <v>5047</v>
      </c>
      <c r="B1018" s="311">
        <v>30.29</v>
      </c>
    </row>
    <row r="1019" spans="1:2" ht="15">
      <c r="A1019" s="308" t="s">
        <v>5048</v>
      </c>
      <c r="B1019" s="311">
        <v>26.25</v>
      </c>
    </row>
    <row r="1020" spans="1:2" ht="15">
      <c r="A1020" s="308" t="s">
        <v>5049</v>
      </c>
      <c r="B1020" s="311">
        <v>24.32</v>
      </c>
    </row>
    <row r="1021" spans="1:2" ht="15">
      <c r="A1021" s="308" t="s">
        <v>5050</v>
      </c>
      <c r="B1021" s="311">
        <v>21.08</v>
      </c>
    </row>
    <row r="1022" spans="1:2" ht="15">
      <c r="A1022" s="308" t="s">
        <v>5051</v>
      </c>
      <c r="B1022" s="311">
        <v>104.34</v>
      </c>
    </row>
    <row r="1023" spans="1:2" ht="15">
      <c r="A1023" s="308" t="s">
        <v>5052</v>
      </c>
      <c r="B1023" s="311">
        <v>90.41</v>
      </c>
    </row>
    <row r="1024" spans="1:2" ht="15">
      <c r="A1024" s="308" t="s">
        <v>5053</v>
      </c>
      <c r="B1024" s="311">
        <v>75.75</v>
      </c>
    </row>
    <row r="1025" spans="1:2" ht="15">
      <c r="A1025" s="308" t="s">
        <v>5054</v>
      </c>
      <c r="B1025" s="311">
        <v>65.64</v>
      </c>
    </row>
    <row r="1026" spans="1:2" ht="15">
      <c r="A1026" s="308" t="s">
        <v>5055</v>
      </c>
      <c r="B1026" s="311">
        <v>60.88</v>
      </c>
    </row>
    <row r="1027" spans="1:2" ht="15">
      <c r="A1027" s="308" t="s">
        <v>5056</v>
      </c>
      <c r="B1027" s="311">
        <v>52.76</v>
      </c>
    </row>
    <row r="1028" spans="1:2" ht="15">
      <c r="A1028" s="308" t="s">
        <v>5057</v>
      </c>
      <c r="B1028" s="311">
        <v>70.02</v>
      </c>
    </row>
    <row r="1029" spans="1:2" ht="15">
      <c r="A1029" s="308" t="s">
        <v>5058</v>
      </c>
      <c r="B1029" s="311">
        <v>60.67</v>
      </c>
    </row>
    <row r="1030" spans="1:2" ht="15">
      <c r="A1030" s="308" t="s">
        <v>5059</v>
      </c>
      <c r="B1030" s="311">
        <v>61.94</v>
      </c>
    </row>
    <row r="1031" spans="1:2" ht="15">
      <c r="A1031" s="308" t="s">
        <v>5060</v>
      </c>
      <c r="B1031" s="311">
        <v>53.67</v>
      </c>
    </row>
    <row r="1032" spans="1:2" ht="15">
      <c r="A1032" s="308" t="s">
        <v>5061</v>
      </c>
      <c r="B1032" s="311">
        <v>52.14</v>
      </c>
    </row>
    <row r="1033" spans="1:2" ht="15">
      <c r="A1033" s="308" t="s">
        <v>5062</v>
      </c>
      <c r="B1033" s="311">
        <v>45.18</v>
      </c>
    </row>
    <row r="1034" spans="1:2" ht="15">
      <c r="A1034" s="308" t="s">
        <v>5063</v>
      </c>
      <c r="B1034" s="311">
        <v>11.51</v>
      </c>
    </row>
    <row r="1035" spans="1:2" ht="15">
      <c r="A1035" s="308" t="s">
        <v>5064</v>
      </c>
      <c r="B1035" s="311">
        <v>9.9700000000000006</v>
      </c>
    </row>
    <row r="1036" spans="1:2" ht="15">
      <c r="A1036" s="308" t="s">
        <v>5065</v>
      </c>
      <c r="B1036" s="311">
        <v>7.94</v>
      </c>
    </row>
    <row r="1037" spans="1:2" ht="15">
      <c r="A1037" s="308" t="s">
        <v>5066</v>
      </c>
      <c r="B1037" s="311">
        <v>6.88</v>
      </c>
    </row>
    <row r="1038" spans="1:2" ht="15">
      <c r="A1038" s="308" t="s">
        <v>5067</v>
      </c>
      <c r="B1038" s="311">
        <v>7.97</v>
      </c>
    </row>
    <row r="1039" spans="1:2" ht="15">
      <c r="A1039" s="308" t="s">
        <v>5068</v>
      </c>
      <c r="B1039" s="311">
        <v>6.9</v>
      </c>
    </row>
    <row r="1040" spans="1:2" ht="15">
      <c r="A1040" s="308" t="s">
        <v>5069</v>
      </c>
      <c r="B1040" s="311">
        <v>28.83</v>
      </c>
    </row>
    <row r="1041" spans="1:2" ht="15">
      <c r="A1041" s="308" t="s">
        <v>5070</v>
      </c>
      <c r="B1041" s="311">
        <v>24.98</v>
      </c>
    </row>
    <row r="1042" spans="1:2" ht="15">
      <c r="A1042" s="308" t="s">
        <v>5071</v>
      </c>
      <c r="B1042" s="311">
        <v>19.93</v>
      </c>
    </row>
    <row r="1043" spans="1:2" ht="15">
      <c r="A1043" s="308" t="s">
        <v>5072</v>
      </c>
      <c r="B1043" s="311">
        <v>17.27</v>
      </c>
    </row>
    <row r="1044" spans="1:2" ht="15">
      <c r="A1044" s="308" t="s">
        <v>5073</v>
      </c>
      <c r="B1044" s="311">
        <v>19.940000000000001</v>
      </c>
    </row>
    <row r="1045" spans="1:2" ht="15">
      <c r="A1045" s="308" t="s">
        <v>5074</v>
      </c>
      <c r="B1045" s="311">
        <v>17.28</v>
      </c>
    </row>
    <row r="1046" spans="1:2" ht="15">
      <c r="A1046" s="308" t="s">
        <v>5075</v>
      </c>
      <c r="B1046" s="311">
        <v>39.07</v>
      </c>
    </row>
    <row r="1047" spans="1:2" ht="15">
      <c r="A1047" s="308" t="s">
        <v>5076</v>
      </c>
      <c r="B1047" s="311">
        <v>33.86</v>
      </c>
    </row>
    <row r="1048" spans="1:2" ht="15">
      <c r="A1048" s="308" t="s">
        <v>5077</v>
      </c>
      <c r="B1048" s="311">
        <v>27.1</v>
      </c>
    </row>
    <row r="1049" spans="1:2" ht="15">
      <c r="A1049" s="308" t="s">
        <v>5078</v>
      </c>
      <c r="B1049" s="311">
        <v>23.48</v>
      </c>
    </row>
    <row r="1050" spans="1:2" ht="15">
      <c r="A1050" s="308" t="s">
        <v>5079</v>
      </c>
      <c r="B1050" s="311">
        <v>21.67</v>
      </c>
    </row>
    <row r="1051" spans="1:2" ht="15">
      <c r="A1051" s="308" t="s">
        <v>5080</v>
      </c>
      <c r="B1051" s="311">
        <v>18.77</v>
      </c>
    </row>
    <row r="1052" spans="1:2" ht="15">
      <c r="A1052" s="308" t="s">
        <v>5081</v>
      </c>
      <c r="B1052" s="311">
        <v>97.78</v>
      </c>
    </row>
    <row r="1053" spans="1:2" ht="15">
      <c r="A1053" s="308" t="s">
        <v>5082</v>
      </c>
      <c r="B1053" s="311">
        <v>84.72</v>
      </c>
    </row>
    <row r="1054" spans="1:2" ht="15">
      <c r="A1054" s="308" t="s">
        <v>5083</v>
      </c>
      <c r="B1054" s="311">
        <v>67.75</v>
      </c>
    </row>
    <row r="1055" spans="1:2" ht="15">
      <c r="A1055" s="308" t="s">
        <v>5084</v>
      </c>
      <c r="B1055" s="311">
        <v>58.71</v>
      </c>
    </row>
    <row r="1056" spans="1:2" ht="15">
      <c r="A1056" s="308" t="s">
        <v>5085</v>
      </c>
      <c r="B1056" s="311">
        <v>54.19</v>
      </c>
    </row>
    <row r="1057" spans="1:2" ht="15">
      <c r="A1057" s="308" t="s">
        <v>5086</v>
      </c>
      <c r="B1057" s="311">
        <v>46.95</v>
      </c>
    </row>
    <row r="1058" spans="1:2" ht="15">
      <c r="A1058" s="308" t="s">
        <v>5087</v>
      </c>
      <c r="B1058" s="311">
        <v>7.59</v>
      </c>
    </row>
    <row r="1059" spans="1:2" ht="15">
      <c r="A1059" s="308" t="s">
        <v>5088</v>
      </c>
      <c r="B1059" s="311">
        <v>6.58</v>
      </c>
    </row>
    <row r="1060" spans="1:2" ht="15">
      <c r="A1060" s="308" t="s">
        <v>5089</v>
      </c>
      <c r="B1060" s="311">
        <v>4.17</v>
      </c>
    </row>
    <row r="1061" spans="1:2" ht="15">
      <c r="A1061" s="308" t="s">
        <v>5090</v>
      </c>
      <c r="B1061" s="311">
        <v>3.61</v>
      </c>
    </row>
    <row r="1062" spans="1:2" ht="15">
      <c r="A1062" s="308" t="s">
        <v>5091</v>
      </c>
      <c r="B1062" s="311">
        <v>2.09</v>
      </c>
    </row>
    <row r="1063" spans="1:2" ht="15">
      <c r="A1063" s="308" t="s">
        <v>5092</v>
      </c>
      <c r="B1063" s="311">
        <v>1.81</v>
      </c>
    </row>
    <row r="1064" spans="1:2" ht="15">
      <c r="A1064" s="308" t="s">
        <v>5093</v>
      </c>
      <c r="B1064" s="311">
        <v>19.03</v>
      </c>
    </row>
    <row r="1065" spans="1:2" ht="15">
      <c r="A1065" s="308" t="s">
        <v>5094</v>
      </c>
      <c r="B1065" s="311">
        <v>16.489999999999998</v>
      </c>
    </row>
    <row r="1066" spans="1:2" ht="15">
      <c r="A1066" s="308" t="s">
        <v>5095</v>
      </c>
      <c r="B1066" s="311">
        <v>12.72</v>
      </c>
    </row>
    <row r="1067" spans="1:2" ht="15">
      <c r="A1067" s="308" t="s">
        <v>5096</v>
      </c>
      <c r="B1067" s="311">
        <v>11.02</v>
      </c>
    </row>
    <row r="1068" spans="1:2" ht="15">
      <c r="A1068" s="308" t="s">
        <v>5097</v>
      </c>
      <c r="B1068" s="311">
        <v>15.23</v>
      </c>
    </row>
    <row r="1069" spans="1:2" ht="15">
      <c r="A1069" s="308" t="s">
        <v>5098</v>
      </c>
      <c r="B1069" s="311">
        <v>13.19</v>
      </c>
    </row>
    <row r="1070" spans="1:2" ht="15">
      <c r="A1070" s="308" t="s">
        <v>5099</v>
      </c>
      <c r="B1070" s="311">
        <v>9.33</v>
      </c>
    </row>
    <row r="1071" spans="1:2" ht="15">
      <c r="A1071" s="308" t="s">
        <v>5100</v>
      </c>
      <c r="B1071" s="311">
        <v>8.08</v>
      </c>
    </row>
    <row r="1072" spans="1:2" ht="15">
      <c r="A1072" s="308" t="s">
        <v>5101</v>
      </c>
      <c r="B1072" s="311">
        <v>4.46</v>
      </c>
    </row>
    <row r="1073" spans="1:2" ht="15">
      <c r="A1073" s="308" t="s">
        <v>5102</v>
      </c>
      <c r="B1073" s="311">
        <v>3.86</v>
      </c>
    </row>
    <row r="1074" spans="1:2" ht="15">
      <c r="A1074" s="308" t="s">
        <v>5103</v>
      </c>
      <c r="B1074" s="311">
        <v>2.31</v>
      </c>
    </row>
    <row r="1075" spans="1:2" ht="15">
      <c r="A1075" s="308" t="s">
        <v>5104</v>
      </c>
      <c r="B1075" s="311">
        <v>2</v>
      </c>
    </row>
    <row r="1076" spans="1:2" ht="15">
      <c r="A1076" s="308" t="s">
        <v>5105</v>
      </c>
      <c r="B1076" s="311">
        <v>2.48</v>
      </c>
    </row>
    <row r="1077" spans="1:2" ht="15">
      <c r="A1077" s="308" t="s">
        <v>5106</v>
      </c>
      <c r="B1077" s="311">
        <v>2.15</v>
      </c>
    </row>
    <row r="1078" spans="1:2" ht="15">
      <c r="A1078" s="308" t="s">
        <v>5107</v>
      </c>
      <c r="B1078" s="311">
        <v>1.23</v>
      </c>
    </row>
    <row r="1079" spans="1:2" ht="15">
      <c r="A1079" s="308" t="s">
        <v>5108</v>
      </c>
      <c r="B1079" s="311">
        <v>1.07</v>
      </c>
    </row>
    <row r="1080" spans="1:2" ht="15">
      <c r="A1080" s="308" t="s">
        <v>5109</v>
      </c>
      <c r="B1080" s="311">
        <v>4.17</v>
      </c>
    </row>
    <row r="1081" spans="1:2" ht="15">
      <c r="A1081" s="308" t="s">
        <v>5110</v>
      </c>
      <c r="B1081" s="311">
        <v>3.61</v>
      </c>
    </row>
    <row r="1082" spans="1:2" ht="15">
      <c r="A1082" s="308" t="s">
        <v>5111</v>
      </c>
      <c r="B1082" s="311">
        <v>2.09</v>
      </c>
    </row>
    <row r="1083" spans="1:2" ht="15">
      <c r="A1083" s="308" t="s">
        <v>5112</v>
      </c>
      <c r="B1083" s="311">
        <v>1.81</v>
      </c>
    </row>
    <row r="1084" spans="1:2" ht="15">
      <c r="A1084" s="308" t="s">
        <v>5113</v>
      </c>
      <c r="B1084" s="311">
        <v>7.03</v>
      </c>
    </row>
    <row r="1085" spans="1:2" ht="15">
      <c r="A1085" s="308" t="s">
        <v>5114</v>
      </c>
      <c r="B1085" s="311">
        <v>6.09</v>
      </c>
    </row>
    <row r="1086" spans="1:2" ht="15">
      <c r="A1086" s="308" t="s">
        <v>5115</v>
      </c>
      <c r="B1086" s="311">
        <v>8.24</v>
      </c>
    </row>
    <row r="1087" spans="1:2" ht="15">
      <c r="A1087" s="308" t="s">
        <v>5116</v>
      </c>
      <c r="B1087" s="311">
        <v>7.14</v>
      </c>
    </row>
    <row r="1088" spans="1:2" ht="15">
      <c r="A1088" s="308" t="s">
        <v>5117</v>
      </c>
      <c r="B1088" s="311">
        <v>4.0999999999999996</v>
      </c>
    </row>
    <row r="1089" spans="1:2" ht="15">
      <c r="A1089" s="308" t="s">
        <v>5118</v>
      </c>
      <c r="B1089" s="311">
        <v>3.55</v>
      </c>
    </row>
    <row r="1090" spans="1:2" ht="15">
      <c r="A1090" s="308" t="s">
        <v>5119</v>
      </c>
      <c r="B1090" s="311">
        <v>4.46</v>
      </c>
    </row>
    <row r="1091" spans="1:2" ht="15">
      <c r="A1091" s="308" t="s">
        <v>5120</v>
      </c>
      <c r="B1091" s="311">
        <v>3.86</v>
      </c>
    </row>
    <row r="1092" spans="1:2" ht="15">
      <c r="A1092" s="308" t="s">
        <v>5121</v>
      </c>
      <c r="B1092" s="311">
        <v>2.31</v>
      </c>
    </row>
    <row r="1093" spans="1:2" ht="15">
      <c r="A1093" s="308" t="s">
        <v>5122</v>
      </c>
      <c r="B1093" s="311">
        <v>2</v>
      </c>
    </row>
    <row r="1094" spans="1:2" ht="15">
      <c r="A1094" s="308" t="s">
        <v>5123</v>
      </c>
      <c r="B1094" s="311">
        <v>2.48</v>
      </c>
    </row>
    <row r="1095" spans="1:2" ht="15">
      <c r="A1095" s="308" t="s">
        <v>5124</v>
      </c>
      <c r="B1095" s="311">
        <v>2.15</v>
      </c>
    </row>
    <row r="1096" spans="1:2" ht="15">
      <c r="A1096" s="308" t="s">
        <v>5125</v>
      </c>
      <c r="B1096" s="311">
        <v>1.23</v>
      </c>
    </row>
    <row r="1097" spans="1:2" ht="15">
      <c r="A1097" s="308" t="s">
        <v>5126</v>
      </c>
      <c r="B1097" s="311">
        <v>1.07</v>
      </c>
    </row>
    <row r="1098" spans="1:2" ht="15">
      <c r="A1098" s="308" t="s">
        <v>5127</v>
      </c>
      <c r="B1098" s="311">
        <v>4.17</v>
      </c>
    </row>
    <row r="1099" spans="1:2" ht="15">
      <c r="A1099" s="308" t="s">
        <v>5128</v>
      </c>
      <c r="B1099" s="311">
        <v>3.61</v>
      </c>
    </row>
    <row r="1100" spans="1:2" ht="15">
      <c r="A1100" s="308" t="s">
        <v>5129</v>
      </c>
      <c r="B1100" s="311">
        <v>3.75</v>
      </c>
    </row>
    <row r="1101" spans="1:2" ht="15">
      <c r="A1101" s="308" t="s">
        <v>5130</v>
      </c>
      <c r="B1101" s="311">
        <v>3.25</v>
      </c>
    </row>
    <row r="1102" spans="1:2" ht="15">
      <c r="A1102" s="308" t="s">
        <v>5131</v>
      </c>
      <c r="B1102" s="311">
        <v>10.63</v>
      </c>
    </row>
    <row r="1103" spans="1:2" ht="15">
      <c r="A1103" s="308" t="s">
        <v>5132</v>
      </c>
      <c r="B1103" s="311">
        <v>9.2100000000000009</v>
      </c>
    </row>
    <row r="1104" spans="1:2" ht="15">
      <c r="A1104" s="308" t="s">
        <v>5133</v>
      </c>
      <c r="B1104" s="311">
        <v>9.56</v>
      </c>
    </row>
    <row r="1105" spans="1:2" ht="15">
      <c r="A1105" s="308" t="s">
        <v>5134</v>
      </c>
      <c r="B1105" s="311">
        <v>8.2899999999999991</v>
      </c>
    </row>
    <row r="1106" spans="1:2" ht="15">
      <c r="A1106" s="308" t="s">
        <v>5135</v>
      </c>
      <c r="B1106" s="311">
        <v>10.63</v>
      </c>
    </row>
    <row r="1107" spans="1:2" ht="15">
      <c r="A1107" s="308" t="s">
        <v>5136</v>
      </c>
      <c r="B1107" s="311">
        <v>9.2100000000000009</v>
      </c>
    </row>
    <row r="1108" spans="1:2" ht="15">
      <c r="A1108" s="308" t="s">
        <v>5137</v>
      </c>
      <c r="B1108" s="311">
        <v>4.43</v>
      </c>
    </row>
    <row r="1109" spans="1:2" ht="15">
      <c r="A1109" s="308" t="s">
        <v>5138</v>
      </c>
      <c r="B1109" s="311">
        <v>3.84</v>
      </c>
    </row>
    <row r="1110" spans="1:2" ht="15">
      <c r="A1110" s="308" t="s">
        <v>5139</v>
      </c>
      <c r="B1110" s="311">
        <v>4.01</v>
      </c>
    </row>
    <row r="1111" spans="1:2" ht="15">
      <c r="A1111" s="308" t="s">
        <v>5140</v>
      </c>
      <c r="B1111" s="311">
        <v>3.48</v>
      </c>
    </row>
    <row r="1112" spans="1:2" ht="15">
      <c r="A1112" s="308" t="s">
        <v>5141</v>
      </c>
      <c r="B1112" s="311">
        <v>2.48</v>
      </c>
    </row>
    <row r="1113" spans="1:2" ht="15">
      <c r="A1113" s="308" t="s">
        <v>5142</v>
      </c>
      <c r="B1113" s="311">
        <v>2.15</v>
      </c>
    </row>
    <row r="1114" spans="1:2" ht="15">
      <c r="A1114" s="308" t="s">
        <v>5143</v>
      </c>
      <c r="B1114" s="311">
        <v>1.23</v>
      </c>
    </row>
    <row r="1115" spans="1:2" ht="15">
      <c r="A1115" s="308" t="s">
        <v>5144</v>
      </c>
      <c r="B1115" s="311">
        <v>1.07</v>
      </c>
    </row>
    <row r="1116" spans="1:2" ht="15">
      <c r="A1116" s="308" t="s">
        <v>5145</v>
      </c>
      <c r="B1116" s="311">
        <v>7.58</v>
      </c>
    </row>
    <row r="1117" spans="1:2" ht="15">
      <c r="A1117" s="308" t="s">
        <v>5146</v>
      </c>
      <c r="B1117" s="311">
        <v>6.57</v>
      </c>
    </row>
    <row r="1118" spans="1:2" ht="15">
      <c r="A1118" s="308" t="s">
        <v>5147</v>
      </c>
      <c r="B1118" s="311">
        <v>7.03</v>
      </c>
    </row>
    <row r="1119" spans="1:2" ht="15">
      <c r="A1119" s="308" t="s">
        <v>5148</v>
      </c>
      <c r="B1119" s="311">
        <v>6.09</v>
      </c>
    </row>
    <row r="1120" spans="1:2" ht="15">
      <c r="A1120" s="308" t="s">
        <v>5149</v>
      </c>
      <c r="B1120" s="311">
        <v>4.17</v>
      </c>
    </row>
    <row r="1121" spans="1:2" ht="15">
      <c r="A1121" s="308" t="s">
        <v>5150</v>
      </c>
      <c r="B1121" s="311">
        <v>3.61</v>
      </c>
    </row>
    <row r="1122" spans="1:2" ht="15">
      <c r="A1122" s="308" t="s">
        <v>5151</v>
      </c>
      <c r="B1122" s="311">
        <v>7.03</v>
      </c>
    </row>
    <row r="1123" spans="1:2" ht="15">
      <c r="A1123" s="308" t="s">
        <v>5152</v>
      </c>
      <c r="B1123" s="311">
        <v>6.09</v>
      </c>
    </row>
    <row r="1124" spans="1:2" ht="15">
      <c r="A1124" s="308" t="s">
        <v>5153</v>
      </c>
      <c r="B1124" s="311">
        <v>22.79</v>
      </c>
    </row>
    <row r="1125" spans="1:2" ht="15">
      <c r="A1125" s="308" t="s">
        <v>5154</v>
      </c>
      <c r="B1125" s="311">
        <v>19.75</v>
      </c>
    </row>
    <row r="1126" spans="1:2" ht="15">
      <c r="A1126" s="308" t="s">
        <v>5155</v>
      </c>
      <c r="B1126" s="311">
        <v>19.02</v>
      </c>
    </row>
    <row r="1127" spans="1:2" ht="15">
      <c r="A1127" s="308" t="s">
        <v>5156</v>
      </c>
      <c r="B1127" s="311">
        <v>16.48</v>
      </c>
    </row>
    <row r="1128" spans="1:2" ht="15">
      <c r="A1128" s="308" t="s">
        <v>5157</v>
      </c>
      <c r="B1128" s="311">
        <v>1.26</v>
      </c>
    </row>
    <row r="1129" spans="1:2" ht="15">
      <c r="A1129" s="308" t="s">
        <v>5158</v>
      </c>
      <c r="B1129" s="311">
        <v>1.0900000000000001</v>
      </c>
    </row>
    <row r="1130" spans="1:2" ht="15">
      <c r="A1130" s="308" t="s">
        <v>5159</v>
      </c>
      <c r="B1130" s="311">
        <v>0.79</v>
      </c>
    </row>
    <row r="1131" spans="1:2" ht="15">
      <c r="A1131" s="308" t="s">
        <v>5160</v>
      </c>
      <c r="B1131" s="311">
        <v>0.68</v>
      </c>
    </row>
    <row r="1132" spans="1:2" ht="15">
      <c r="A1132" s="308" t="s">
        <v>5161</v>
      </c>
      <c r="B1132" s="311">
        <v>6.9</v>
      </c>
    </row>
    <row r="1133" spans="1:2" ht="15">
      <c r="A1133" s="308" t="s">
        <v>5162</v>
      </c>
      <c r="B1133" s="311">
        <v>5.98</v>
      </c>
    </row>
    <row r="1134" spans="1:2" ht="15">
      <c r="A1134" s="308" t="s">
        <v>5163</v>
      </c>
      <c r="B1134" s="311">
        <v>5.01</v>
      </c>
    </row>
    <row r="1135" spans="1:2" ht="15">
      <c r="A1135" s="308" t="s">
        <v>5164</v>
      </c>
      <c r="B1135" s="311">
        <v>4.34</v>
      </c>
    </row>
    <row r="1136" spans="1:2" ht="15">
      <c r="A1136" s="308" t="s">
        <v>5165</v>
      </c>
      <c r="B1136" s="311">
        <v>2.48</v>
      </c>
    </row>
    <row r="1137" spans="1:2" ht="15">
      <c r="A1137" s="308" t="s">
        <v>5166</v>
      </c>
      <c r="B1137" s="311">
        <v>2.15</v>
      </c>
    </row>
    <row r="1138" spans="1:2" ht="15">
      <c r="A1138" s="308" t="s">
        <v>5167</v>
      </c>
      <c r="B1138" s="311">
        <v>12.72</v>
      </c>
    </row>
    <row r="1139" spans="1:2" ht="15">
      <c r="A1139" s="308" t="s">
        <v>5168</v>
      </c>
      <c r="B1139" s="311">
        <v>11.02</v>
      </c>
    </row>
    <row r="1140" spans="1:2" ht="15">
      <c r="A1140" s="308" t="s">
        <v>5169</v>
      </c>
      <c r="B1140" s="311">
        <v>7.58</v>
      </c>
    </row>
    <row r="1141" spans="1:2" ht="15">
      <c r="A1141" s="308" t="s">
        <v>5170</v>
      </c>
      <c r="B1141" s="311">
        <v>6.57</v>
      </c>
    </row>
    <row r="1142" spans="1:2" ht="15">
      <c r="A1142" s="308" t="s">
        <v>5171</v>
      </c>
      <c r="B1142" s="311">
        <v>7.03</v>
      </c>
    </row>
    <row r="1143" spans="1:2" ht="15">
      <c r="A1143" s="308" t="s">
        <v>5172</v>
      </c>
      <c r="B1143" s="311">
        <v>6.09</v>
      </c>
    </row>
    <row r="1144" spans="1:2" ht="15">
      <c r="A1144" s="308" t="s">
        <v>5173</v>
      </c>
      <c r="B1144" s="311">
        <v>12.72</v>
      </c>
    </row>
    <row r="1145" spans="1:2" ht="15">
      <c r="A1145" s="308" t="s">
        <v>5174</v>
      </c>
      <c r="B1145" s="311">
        <v>11.02</v>
      </c>
    </row>
    <row r="1146" spans="1:2" ht="15">
      <c r="A1146" s="308" t="s">
        <v>5175</v>
      </c>
      <c r="B1146" s="311">
        <v>22.79</v>
      </c>
    </row>
    <row r="1147" spans="1:2" ht="15">
      <c r="A1147" s="308" t="s">
        <v>5176</v>
      </c>
      <c r="B1147" s="311">
        <v>19.75</v>
      </c>
    </row>
    <row r="1148" spans="1:2" ht="15">
      <c r="A1148" s="308" t="s">
        <v>5177</v>
      </c>
      <c r="B1148" s="311">
        <v>19.02</v>
      </c>
    </row>
    <row r="1149" spans="1:2" ht="15">
      <c r="A1149" s="308" t="s">
        <v>5178</v>
      </c>
      <c r="B1149" s="311">
        <v>16.48</v>
      </c>
    </row>
    <row r="1150" spans="1:2" ht="15">
      <c r="A1150" s="308" t="s">
        <v>5179</v>
      </c>
      <c r="B1150" s="311">
        <v>13.87</v>
      </c>
    </row>
    <row r="1151" spans="1:2" ht="15">
      <c r="A1151" s="308" t="s">
        <v>5180</v>
      </c>
      <c r="B1151" s="311">
        <v>12.02</v>
      </c>
    </row>
    <row r="1152" spans="1:2" ht="15">
      <c r="A1152" s="308" t="s">
        <v>5181</v>
      </c>
      <c r="B1152" s="311">
        <v>9.33</v>
      </c>
    </row>
    <row r="1153" spans="1:2" ht="15">
      <c r="A1153" s="308" t="s">
        <v>5182</v>
      </c>
      <c r="B1153" s="311">
        <v>8.08</v>
      </c>
    </row>
    <row r="1154" spans="1:2" ht="15">
      <c r="A1154" s="308" t="s">
        <v>5183</v>
      </c>
      <c r="B1154" s="311">
        <v>7.04</v>
      </c>
    </row>
    <row r="1155" spans="1:2" ht="15">
      <c r="A1155" s="308" t="s">
        <v>5184</v>
      </c>
      <c r="B1155" s="311">
        <v>6.1</v>
      </c>
    </row>
    <row r="1156" spans="1:2" ht="15">
      <c r="A1156" s="308" t="s">
        <v>5185</v>
      </c>
      <c r="B1156" s="311">
        <v>1.23</v>
      </c>
    </row>
    <row r="1157" spans="1:2" ht="15">
      <c r="A1157" s="308" t="s">
        <v>5186</v>
      </c>
      <c r="B1157" s="311">
        <v>1.07</v>
      </c>
    </row>
    <row r="1158" spans="1:2" ht="15">
      <c r="A1158" s="308" t="s">
        <v>5187</v>
      </c>
      <c r="B1158" s="311">
        <v>0.79</v>
      </c>
    </row>
    <row r="1159" spans="1:2" ht="15">
      <c r="A1159" s="308" t="s">
        <v>5188</v>
      </c>
      <c r="B1159" s="311">
        <v>0.68</v>
      </c>
    </row>
    <row r="1160" spans="1:2" ht="15">
      <c r="A1160" s="308" t="s">
        <v>5189</v>
      </c>
      <c r="B1160" s="311">
        <v>7.58</v>
      </c>
    </row>
    <row r="1161" spans="1:2" ht="15">
      <c r="A1161" s="308" t="s">
        <v>5190</v>
      </c>
      <c r="B1161" s="311">
        <v>6.57</v>
      </c>
    </row>
    <row r="1162" spans="1:2" ht="15">
      <c r="A1162" s="308" t="s">
        <v>5191</v>
      </c>
      <c r="B1162" s="311">
        <v>5.01</v>
      </c>
    </row>
    <row r="1163" spans="1:2" ht="15">
      <c r="A1163" s="308" t="s">
        <v>5192</v>
      </c>
      <c r="B1163" s="311">
        <v>4.34</v>
      </c>
    </row>
    <row r="1164" spans="1:2" ht="15">
      <c r="A1164" s="308" t="s">
        <v>5193</v>
      </c>
      <c r="B1164" s="311">
        <v>3.79</v>
      </c>
    </row>
    <row r="1165" spans="1:2" ht="15">
      <c r="A1165" s="308" t="s">
        <v>5194</v>
      </c>
      <c r="B1165" s="311">
        <v>3.29</v>
      </c>
    </row>
    <row r="1166" spans="1:2" ht="15">
      <c r="A1166" s="308" t="s">
        <v>5195</v>
      </c>
      <c r="B1166" s="311">
        <v>1396.6</v>
      </c>
    </row>
    <row r="1167" spans="1:2" ht="15">
      <c r="A1167" s="308" t="s">
        <v>5196</v>
      </c>
      <c r="B1167" s="311">
        <v>1210.18</v>
      </c>
    </row>
    <row r="1168" spans="1:2" ht="15">
      <c r="A1168" s="308" t="s">
        <v>5197</v>
      </c>
      <c r="B1168" s="311">
        <v>15.23</v>
      </c>
    </row>
    <row r="1169" spans="1:2" ht="15">
      <c r="A1169" s="308" t="s">
        <v>5198</v>
      </c>
      <c r="B1169" s="311">
        <v>13.19</v>
      </c>
    </row>
    <row r="1170" spans="1:2" ht="15">
      <c r="A1170" s="308" t="s">
        <v>5199</v>
      </c>
      <c r="B1170" s="311">
        <v>12.72</v>
      </c>
    </row>
    <row r="1171" spans="1:2" ht="15">
      <c r="A1171" s="308" t="s">
        <v>5200</v>
      </c>
      <c r="B1171" s="311">
        <v>11.02</v>
      </c>
    </row>
    <row r="1172" spans="1:2" ht="15">
      <c r="A1172" s="308" t="s">
        <v>5201</v>
      </c>
      <c r="B1172" s="311">
        <v>7.58</v>
      </c>
    </row>
    <row r="1173" spans="1:2" ht="15">
      <c r="A1173" s="308" t="s">
        <v>5202</v>
      </c>
      <c r="B1173" s="311">
        <v>6.57</v>
      </c>
    </row>
    <row r="1174" spans="1:2" ht="15">
      <c r="A1174" s="308" t="s">
        <v>5203</v>
      </c>
      <c r="B1174" s="311">
        <v>25.45</v>
      </c>
    </row>
    <row r="1175" spans="1:2" ht="15">
      <c r="A1175" s="308" t="s">
        <v>5204</v>
      </c>
      <c r="B1175" s="311">
        <v>22.06</v>
      </c>
    </row>
    <row r="1176" spans="1:2" ht="15">
      <c r="A1176" s="308" t="s">
        <v>5205</v>
      </c>
      <c r="B1176" s="311">
        <v>19.02</v>
      </c>
    </row>
    <row r="1177" spans="1:2" ht="15">
      <c r="A1177" s="308" t="s">
        <v>5206</v>
      </c>
      <c r="B1177" s="311">
        <v>16.48</v>
      </c>
    </row>
    <row r="1178" spans="1:2" ht="15">
      <c r="A1178" s="308" t="s">
        <v>5207</v>
      </c>
      <c r="B1178" s="311">
        <v>30.43</v>
      </c>
    </row>
    <row r="1179" spans="1:2" ht="15">
      <c r="A1179" s="308" t="s">
        <v>5208</v>
      </c>
      <c r="B1179" s="311">
        <v>26.37</v>
      </c>
    </row>
    <row r="1180" spans="1:2" ht="15">
      <c r="A1180" s="308" t="s">
        <v>5209</v>
      </c>
      <c r="B1180" s="311">
        <v>18.53</v>
      </c>
    </row>
    <row r="1181" spans="1:2" ht="15">
      <c r="A1181" s="308" t="s">
        <v>5210</v>
      </c>
      <c r="B1181" s="311">
        <v>16.059999999999999</v>
      </c>
    </row>
    <row r="1182" spans="1:2" ht="15">
      <c r="A1182" s="308" t="s">
        <v>5211</v>
      </c>
      <c r="B1182" s="311">
        <v>13.87</v>
      </c>
    </row>
    <row r="1183" spans="1:2" ht="15">
      <c r="A1183" s="308" t="s">
        <v>5212</v>
      </c>
      <c r="B1183" s="311">
        <v>12.02</v>
      </c>
    </row>
    <row r="1184" spans="1:2" ht="15">
      <c r="A1184" s="308" t="s">
        <v>5213</v>
      </c>
      <c r="B1184" s="311">
        <v>9.33</v>
      </c>
    </row>
    <row r="1185" spans="1:2" ht="15">
      <c r="A1185" s="308" t="s">
        <v>5214</v>
      </c>
      <c r="B1185" s="311">
        <v>8.08</v>
      </c>
    </row>
    <row r="1186" spans="1:2" ht="15">
      <c r="A1186" s="308" t="s">
        <v>5215</v>
      </c>
      <c r="B1186" s="311">
        <v>1.67</v>
      </c>
    </row>
    <row r="1187" spans="1:2" ht="15">
      <c r="A1187" s="308" t="s">
        <v>5216</v>
      </c>
      <c r="B1187" s="311">
        <v>1.45</v>
      </c>
    </row>
    <row r="1188" spans="1:2" ht="15">
      <c r="A1188" s="308" t="s">
        <v>5217</v>
      </c>
      <c r="B1188" s="311">
        <v>1.23</v>
      </c>
    </row>
    <row r="1189" spans="1:2" ht="15">
      <c r="A1189" s="308" t="s">
        <v>5218</v>
      </c>
      <c r="B1189" s="311">
        <v>1.07</v>
      </c>
    </row>
    <row r="1190" spans="1:2" ht="15">
      <c r="A1190" s="308" t="s">
        <v>5219</v>
      </c>
      <c r="B1190" s="311">
        <v>7.58</v>
      </c>
    </row>
    <row r="1191" spans="1:2" ht="15">
      <c r="A1191" s="308" t="s">
        <v>5220</v>
      </c>
      <c r="B1191" s="311">
        <v>6.57</v>
      </c>
    </row>
    <row r="1192" spans="1:2" ht="15">
      <c r="A1192" s="308" t="s">
        <v>5221</v>
      </c>
      <c r="B1192" s="311">
        <v>5.01</v>
      </c>
    </row>
    <row r="1193" spans="1:2" ht="15">
      <c r="A1193" s="308" t="s">
        <v>5222</v>
      </c>
      <c r="B1193" s="311">
        <v>4.34</v>
      </c>
    </row>
    <row r="1194" spans="1:2" ht="15">
      <c r="A1194" s="308" t="s">
        <v>5223</v>
      </c>
      <c r="B1194" s="311">
        <v>3.79</v>
      </c>
    </row>
    <row r="1195" spans="1:2" ht="15">
      <c r="A1195" s="308" t="s">
        <v>5224</v>
      </c>
      <c r="B1195" s="311">
        <v>3.29</v>
      </c>
    </row>
    <row r="1196" spans="1:2" ht="15">
      <c r="A1196" s="308" t="s">
        <v>5225</v>
      </c>
      <c r="B1196" s="311">
        <v>1396.58</v>
      </c>
    </row>
    <row r="1197" spans="1:2" ht="15">
      <c r="A1197" s="308" t="s">
        <v>5226</v>
      </c>
      <c r="B1197" s="311">
        <v>1210.1600000000001</v>
      </c>
    </row>
    <row r="1198" spans="1:2" ht="15">
      <c r="A1198" s="308" t="s">
        <v>5227</v>
      </c>
      <c r="B1198" s="311">
        <v>11.65</v>
      </c>
    </row>
    <row r="1199" spans="1:2" ht="15">
      <c r="A1199" s="308" t="s">
        <v>5228</v>
      </c>
      <c r="B1199" s="311">
        <v>10.09</v>
      </c>
    </row>
    <row r="1200" spans="1:2" ht="15">
      <c r="A1200" s="308" t="s">
        <v>5229</v>
      </c>
      <c r="B1200" s="311">
        <v>9.6999999999999993</v>
      </c>
    </row>
    <row r="1201" spans="1:2" ht="15">
      <c r="A1201" s="308" t="s">
        <v>5230</v>
      </c>
      <c r="B1201" s="311">
        <v>8.41</v>
      </c>
    </row>
    <row r="1202" spans="1:2" ht="15">
      <c r="A1202" s="308" t="s">
        <v>5231</v>
      </c>
      <c r="B1202" s="311">
        <v>5.83</v>
      </c>
    </row>
    <row r="1203" spans="1:2" ht="15">
      <c r="A1203" s="308" t="s">
        <v>5232</v>
      </c>
      <c r="B1203" s="311">
        <v>5.05</v>
      </c>
    </row>
    <row r="1204" spans="1:2" ht="15">
      <c r="A1204" s="308" t="s">
        <v>5233</v>
      </c>
      <c r="B1204" s="311">
        <v>46.59</v>
      </c>
    </row>
    <row r="1205" spans="1:2" ht="15">
      <c r="A1205" s="308" t="s">
        <v>5234</v>
      </c>
      <c r="B1205" s="311">
        <v>40.369999999999997</v>
      </c>
    </row>
    <row r="1206" spans="1:2" ht="15">
      <c r="A1206" s="308" t="s">
        <v>5235</v>
      </c>
      <c r="B1206" s="311">
        <v>9944.52</v>
      </c>
    </row>
    <row r="1207" spans="1:2" ht="15">
      <c r="A1207" s="308" t="s">
        <v>5236</v>
      </c>
      <c r="B1207" s="311">
        <v>8617.09</v>
      </c>
    </row>
    <row r="1208" spans="1:2" ht="15">
      <c r="A1208" s="308" t="s">
        <v>5237</v>
      </c>
      <c r="B1208" s="311">
        <v>1348.46</v>
      </c>
    </row>
    <row r="1209" spans="1:2" ht="15">
      <c r="A1209" s="308" t="s">
        <v>5238</v>
      </c>
      <c r="B1209" s="311">
        <v>1168.3900000000001</v>
      </c>
    </row>
    <row r="1210" spans="1:2" ht="15">
      <c r="A1210" s="308" t="s">
        <v>5239</v>
      </c>
      <c r="B1210" s="311">
        <v>2.93</v>
      </c>
    </row>
    <row r="1211" spans="1:2" ht="15">
      <c r="A1211" s="308" t="s">
        <v>5240</v>
      </c>
      <c r="B1211" s="311">
        <v>2.54</v>
      </c>
    </row>
    <row r="1212" spans="1:2" ht="15">
      <c r="A1212" s="308" t="s">
        <v>5241</v>
      </c>
      <c r="B1212" s="311">
        <v>698.3</v>
      </c>
    </row>
    <row r="1213" spans="1:2" ht="15">
      <c r="A1213" s="308" t="s">
        <v>5242</v>
      </c>
      <c r="B1213" s="311">
        <v>605.09</v>
      </c>
    </row>
    <row r="1214" spans="1:2" ht="15">
      <c r="A1214" s="308" t="s">
        <v>5243</v>
      </c>
      <c r="B1214" s="311">
        <v>698.3</v>
      </c>
    </row>
    <row r="1215" spans="1:2" ht="15">
      <c r="A1215" s="308" t="s">
        <v>5244</v>
      </c>
      <c r="B1215" s="311">
        <v>605.09</v>
      </c>
    </row>
    <row r="1216" spans="1:2" ht="15">
      <c r="A1216" s="308" t="s">
        <v>5245</v>
      </c>
      <c r="B1216" s="311">
        <v>1.69</v>
      </c>
    </row>
    <row r="1217" spans="1:2" ht="15">
      <c r="A1217" s="308" t="s">
        <v>5246</v>
      </c>
      <c r="B1217" s="311">
        <v>1.47</v>
      </c>
    </row>
    <row r="1218" spans="1:2" ht="15">
      <c r="A1218" s="308" t="s">
        <v>5247</v>
      </c>
      <c r="B1218" s="311">
        <v>5.08</v>
      </c>
    </row>
    <row r="1219" spans="1:2" ht="15">
      <c r="A1219" s="308" t="s">
        <v>5248</v>
      </c>
      <c r="B1219" s="311">
        <v>4.4000000000000004</v>
      </c>
    </row>
    <row r="1220" spans="1:2" ht="15">
      <c r="A1220" s="308" t="s">
        <v>5249</v>
      </c>
      <c r="B1220" s="311">
        <v>3.49</v>
      </c>
    </row>
    <row r="1221" spans="1:2" ht="15">
      <c r="A1221" s="308" t="s">
        <v>5250</v>
      </c>
      <c r="B1221" s="311">
        <v>3.02</v>
      </c>
    </row>
    <row r="1222" spans="1:2" ht="15">
      <c r="A1222" s="308" t="s">
        <v>5251</v>
      </c>
      <c r="B1222" s="311">
        <v>2.08</v>
      </c>
    </row>
    <row r="1223" spans="1:2" ht="15">
      <c r="A1223" s="308" t="s">
        <v>5252</v>
      </c>
      <c r="B1223" s="311">
        <v>1.8</v>
      </c>
    </row>
    <row r="1224" spans="1:2" ht="15">
      <c r="A1224" s="308" t="s">
        <v>5253</v>
      </c>
      <c r="B1224" s="311">
        <v>20694.37</v>
      </c>
    </row>
    <row r="1225" spans="1:2" ht="15">
      <c r="A1225" s="308" t="s">
        <v>5254</v>
      </c>
      <c r="B1225" s="311">
        <v>17931.400000000001</v>
      </c>
    </row>
    <row r="1226" spans="1:2" ht="15">
      <c r="A1226" s="308" t="s">
        <v>5255</v>
      </c>
      <c r="B1226" s="311">
        <v>27745.35</v>
      </c>
    </row>
    <row r="1227" spans="1:2" ht="15">
      <c r="A1227" s="308" t="s">
        <v>5256</v>
      </c>
      <c r="B1227" s="311">
        <v>24041.4</v>
      </c>
    </row>
    <row r="1228" spans="1:2" ht="15">
      <c r="A1228" s="308" t="s">
        <v>5257</v>
      </c>
      <c r="B1228" s="311">
        <v>1.05</v>
      </c>
    </row>
    <row r="1229" spans="1:2" ht="15">
      <c r="A1229" s="308" t="s">
        <v>5258</v>
      </c>
      <c r="B1229" s="311">
        <v>0.91</v>
      </c>
    </row>
    <row r="1230" spans="1:2" ht="15">
      <c r="A1230" s="308" t="s">
        <v>5259</v>
      </c>
      <c r="B1230" s="311">
        <v>0.72</v>
      </c>
    </row>
    <row r="1231" spans="1:2" ht="15">
      <c r="A1231" s="308" t="s">
        <v>5260</v>
      </c>
      <c r="B1231" s="311">
        <v>0.63</v>
      </c>
    </row>
    <row r="1232" spans="1:2" ht="15">
      <c r="A1232" s="308" t="s">
        <v>5261</v>
      </c>
      <c r="B1232" s="311">
        <v>70724.17</v>
      </c>
    </row>
    <row r="1233" spans="1:2" ht="15">
      <c r="A1233" s="308" t="s">
        <v>5262</v>
      </c>
      <c r="B1233" s="311">
        <v>61278.44</v>
      </c>
    </row>
    <row r="1234" spans="1:2" ht="15">
      <c r="A1234" s="308" t="s">
        <v>5263</v>
      </c>
      <c r="B1234" s="311">
        <v>113923.04</v>
      </c>
    </row>
    <row r="1235" spans="1:2" ht="15">
      <c r="A1235" s="308" t="s">
        <v>5264</v>
      </c>
      <c r="B1235" s="311">
        <v>98707.8</v>
      </c>
    </row>
    <row r="1236" spans="1:2" ht="15">
      <c r="A1236" s="308" t="s">
        <v>5265</v>
      </c>
      <c r="B1236" s="311">
        <v>53876.72</v>
      </c>
    </row>
    <row r="1237" spans="1:2" ht="15">
      <c r="A1237" s="308" t="s">
        <v>5266</v>
      </c>
      <c r="B1237" s="311">
        <v>46680.43</v>
      </c>
    </row>
    <row r="1238" spans="1:2" ht="15">
      <c r="A1238" s="308" t="s">
        <v>5267</v>
      </c>
      <c r="B1238" s="311">
        <v>8475.76</v>
      </c>
    </row>
    <row r="1239" spans="1:2" ht="15">
      <c r="A1239" s="308" t="s">
        <v>5268</v>
      </c>
      <c r="B1239" s="311">
        <v>7343.52</v>
      </c>
    </row>
    <row r="1240" spans="1:2" ht="15">
      <c r="A1240" s="308" t="s">
        <v>5269</v>
      </c>
      <c r="B1240" s="311">
        <v>142.22</v>
      </c>
    </row>
    <row r="1241" spans="1:2" ht="15">
      <c r="A1241" s="308" t="s">
        <v>5270</v>
      </c>
      <c r="B1241" s="311">
        <v>123.22</v>
      </c>
    </row>
    <row r="1242" spans="1:2" ht="15">
      <c r="A1242" s="308" t="s">
        <v>5271</v>
      </c>
      <c r="B1242" s="311">
        <v>25350.61</v>
      </c>
    </row>
    <row r="1243" spans="1:2" ht="15">
      <c r="A1243" s="308" t="s">
        <v>5272</v>
      </c>
      <c r="B1243" s="311">
        <v>21964.12</v>
      </c>
    </row>
    <row r="1244" spans="1:2" ht="15">
      <c r="A1244" s="308" t="s">
        <v>5273</v>
      </c>
      <c r="B1244" s="311">
        <v>5091.66</v>
      </c>
    </row>
    <row r="1245" spans="1:2" ht="15">
      <c r="A1245" s="308" t="s">
        <v>5274</v>
      </c>
      <c r="B1245" s="311">
        <v>4411.67</v>
      </c>
    </row>
    <row r="1246" spans="1:2" ht="15">
      <c r="A1246" s="308" t="s">
        <v>5275</v>
      </c>
      <c r="B1246" s="311">
        <v>10128.469999999999</v>
      </c>
    </row>
    <row r="1247" spans="1:2" ht="15">
      <c r="A1247" s="308" t="s">
        <v>5276</v>
      </c>
      <c r="B1247" s="311">
        <v>8775.58</v>
      </c>
    </row>
    <row r="1248" spans="1:2" ht="15">
      <c r="A1248" s="308" t="s">
        <v>5277</v>
      </c>
      <c r="B1248" s="311">
        <v>9371.31</v>
      </c>
    </row>
    <row r="1249" spans="1:2" ht="15">
      <c r="A1249" s="308" t="s">
        <v>5278</v>
      </c>
      <c r="B1249" s="311">
        <v>8119.55</v>
      </c>
    </row>
    <row r="1250" spans="1:2" ht="15">
      <c r="A1250" s="308" t="s">
        <v>5279</v>
      </c>
      <c r="B1250" s="311">
        <v>8586.8700000000008</v>
      </c>
    </row>
    <row r="1251" spans="1:2" ht="15">
      <c r="A1251" s="308" t="s">
        <v>5280</v>
      </c>
      <c r="B1251" s="311">
        <v>7439.89</v>
      </c>
    </row>
    <row r="1252" spans="1:2" ht="15">
      <c r="A1252" s="308" t="s">
        <v>5281</v>
      </c>
      <c r="B1252" s="311">
        <v>9677.39</v>
      </c>
    </row>
    <row r="1253" spans="1:2" ht="15">
      <c r="A1253" s="308" t="s">
        <v>5282</v>
      </c>
      <c r="B1253" s="311">
        <v>8384.9500000000007</v>
      </c>
    </row>
    <row r="1254" spans="1:2" ht="15">
      <c r="A1254" s="308" t="s">
        <v>5283</v>
      </c>
      <c r="B1254" s="311">
        <v>6087.34</v>
      </c>
    </row>
    <row r="1255" spans="1:2" ht="15">
      <c r="A1255" s="308" t="s">
        <v>5284</v>
      </c>
      <c r="B1255" s="311">
        <v>5274.23</v>
      </c>
    </row>
    <row r="1256" spans="1:2" ht="15">
      <c r="A1256" s="308" t="s">
        <v>5285</v>
      </c>
      <c r="B1256" s="311">
        <v>9851.0300000000007</v>
      </c>
    </row>
    <row r="1257" spans="1:2" ht="15">
      <c r="A1257" s="308" t="s">
        <v>5286</v>
      </c>
      <c r="B1257" s="311">
        <v>8535.1200000000008</v>
      </c>
    </row>
    <row r="1258" spans="1:2" ht="15">
      <c r="A1258" s="308" t="s">
        <v>5287</v>
      </c>
      <c r="B1258" s="311">
        <v>8439.1200000000008</v>
      </c>
    </row>
    <row r="1259" spans="1:2" ht="15">
      <c r="A1259" s="308" t="s">
        <v>5288</v>
      </c>
      <c r="B1259" s="311">
        <v>7312.07</v>
      </c>
    </row>
    <row r="1260" spans="1:2" ht="15">
      <c r="A1260" s="308" t="s">
        <v>5289</v>
      </c>
      <c r="B1260" s="311">
        <v>12606.06</v>
      </c>
    </row>
    <row r="1261" spans="1:2" ht="15">
      <c r="A1261" s="308" t="s">
        <v>5290</v>
      </c>
      <c r="B1261" s="311">
        <v>10922.56</v>
      </c>
    </row>
    <row r="1262" spans="1:2" ht="15">
      <c r="A1262" s="308" t="s">
        <v>33997</v>
      </c>
      <c r="B1262" s="311">
        <v>0.88</v>
      </c>
    </row>
    <row r="1263" spans="1:2" ht="15">
      <c r="A1263" s="308" t="s">
        <v>33998</v>
      </c>
      <c r="B1263" s="311">
        <v>0.76</v>
      </c>
    </row>
    <row r="1264" spans="1:2" ht="15">
      <c r="A1264" s="308" t="s">
        <v>33999</v>
      </c>
      <c r="B1264" s="311">
        <v>0.66</v>
      </c>
    </row>
    <row r="1265" spans="1:2" ht="15">
      <c r="A1265" s="308" t="s">
        <v>34000</v>
      </c>
      <c r="B1265" s="311">
        <v>0.56999999999999995</v>
      </c>
    </row>
    <row r="1266" spans="1:2" ht="15">
      <c r="A1266" s="308" t="s">
        <v>34001</v>
      </c>
      <c r="B1266" s="311">
        <v>0.44</v>
      </c>
    </row>
    <row r="1267" spans="1:2" ht="15">
      <c r="A1267" s="308" t="s">
        <v>34002</v>
      </c>
      <c r="B1267" s="311">
        <v>0.38</v>
      </c>
    </row>
    <row r="1268" spans="1:2" ht="15">
      <c r="A1268" s="308" t="s">
        <v>34003</v>
      </c>
      <c r="B1268" s="311">
        <v>1491.2</v>
      </c>
    </row>
    <row r="1269" spans="1:2" ht="15">
      <c r="A1269" s="308" t="s">
        <v>34004</v>
      </c>
      <c r="B1269" s="311">
        <v>1292.08</v>
      </c>
    </row>
    <row r="1270" spans="1:2" ht="15">
      <c r="A1270" s="308" t="s">
        <v>34005</v>
      </c>
      <c r="B1270" s="311">
        <v>1864</v>
      </c>
    </row>
    <row r="1271" spans="1:2" ht="15">
      <c r="A1271" s="308" t="s">
        <v>34006</v>
      </c>
      <c r="B1271" s="311">
        <v>1615.1</v>
      </c>
    </row>
    <row r="1272" spans="1:2" ht="15">
      <c r="A1272" s="308" t="s">
        <v>34007</v>
      </c>
      <c r="B1272" s="311">
        <v>2796.01</v>
      </c>
    </row>
    <row r="1273" spans="1:2" ht="15">
      <c r="A1273" s="308" t="s">
        <v>34008</v>
      </c>
      <c r="B1273" s="311">
        <v>2422.66</v>
      </c>
    </row>
    <row r="1274" spans="1:2" ht="15">
      <c r="A1274" s="308" t="s">
        <v>5291</v>
      </c>
      <c r="B1274" s="311">
        <v>139.22</v>
      </c>
    </row>
    <row r="1275" spans="1:2" ht="15">
      <c r="A1275" s="308" t="s">
        <v>5292</v>
      </c>
      <c r="B1275" s="311">
        <v>120.97</v>
      </c>
    </row>
    <row r="1276" spans="1:2" ht="15">
      <c r="A1276" s="308" t="s">
        <v>5293</v>
      </c>
      <c r="B1276" s="311">
        <v>127.66</v>
      </c>
    </row>
    <row r="1277" spans="1:2" ht="15">
      <c r="A1277" s="308" t="s">
        <v>5294</v>
      </c>
      <c r="B1277" s="311">
        <v>110.95</v>
      </c>
    </row>
    <row r="1278" spans="1:2" ht="15">
      <c r="A1278" s="308" t="s">
        <v>5295</v>
      </c>
      <c r="B1278" s="311">
        <v>122.09</v>
      </c>
    </row>
    <row r="1279" spans="1:2" ht="15">
      <c r="A1279" s="308" t="s">
        <v>5296</v>
      </c>
      <c r="B1279" s="311">
        <v>106.12</v>
      </c>
    </row>
    <row r="1280" spans="1:2" ht="15">
      <c r="A1280" s="308" t="s">
        <v>5297</v>
      </c>
      <c r="B1280" s="311">
        <v>7.6</v>
      </c>
    </row>
    <row r="1281" spans="1:2" ht="15">
      <c r="A1281" s="308" t="s">
        <v>5298</v>
      </c>
      <c r="B1281" s="311">
        <v>6.59</v>
      </c>
    </row>
    <row r="1282" spans="1:2" ht="15">
      <c r="A1282" s="308" t="s">
        <v>5299</v>
      </c>
      <c r="B1282" s="311">
        <v>6.35</v>
      </c>
    </row>
    <row r="1283" spans="1:2" ht="15">
      <c r="A1283" s="308" t="s">
        <v>5300</v>
      </c>
      <c r="B1283" s="311">
        <v>5.5</v>
      </c>
    </row>
    <row r="1284" spans="1:2" ht="15">
      <c r="A1284" s="308" t="s">
        <v>5301</v>
      </c>
      <c r="B1284" s="311">
        <v>1578.93</v>
      </c>
    </row>
    <row r="1285" spans="1:2" ht="15">
      <c r="A1285" s="308" t="s">
        <v>5302</v>
      </c>
      <c r="B1285" s="311">
        <v>1368.2</v>
      </c>
    </row>
    <row r="1286" spans="1:2" ht="15">
      <c r="A1286" s="308" t="s">
        <v>5303</v>
      </c>
      <c r="B1286" s="311">
        <v>21.36</v>
      </c>
    </row>
    <row r="1287" spans="1:2" ht="15">
      <c r="A1287" s="308" t="s">
        <v>5304</v>
      </c>
      <c r="B1287" s="311">
        <v>18.75</v>
      </c>
    </row>
    <row r="1288" spans="1:2" ht="15">
      <c r="A1288" s="308" t="s">
        <v>5305</v>
      </c>
      <c r="B1288" s="311">
        <v>14.28</v>
      </c>
    </row>
    <row r="1289" spans="1:2" ht="15">
      <c r="A1289" s="308" t="s">
        <v>5306</v>
      </c>
      <c r="B1289" s="311">
        <v>12.52</v>
      </c>
    </row>
    <row r="1290" spans="1:2" ht="15">
      <c r="A1290" s="308" t="s">
        <v>5307</v>
      </c>
      <c r="B1290" s="311">
        <v>11.27</v>
      </c>
    </row>
    <row r="1291" spans="1:2" ht="15">
      <c r="A1291" s="308" t="s">
        <v>5308</v>
      </c>
      <c r="B1291" s="311">
        <v>9.9</v>
      </c>
    </row>
    <row r="1292" spans="1:2" ht="15">
      <c r="A1292" s="308" t="s">
        <v>5309</v>
      </c>
      <c r="B1292" s="311">
        <v>9.6300000000000008</v>
      </c>
    </row>
    <row r="1293" spans="1:2" ht="15">
      <c r="A1293" s="308" t="s">
        <v>5310</v>
      </c>
      <c r="B1293" s="311">
        <v>8.4600000000000009</v>
      </c>
    </row>
    <row r="1294" spans="1:2" ht="15">
      <c r="A1294" s="308" t="s">
        <v>5311</v>
      </c>
      <c r="B1294" s="311">
        <v>9.4700000000000006</v>
      </c>
    </row>
    <row r="1295" spans="1:2" ht="15">
      <c r="A1295" s="308" t="s">
        <v>5312</v>
      </c>
      <c r="B1295" s="311">
        <v>8.4499999999999993</v>
      </c>
    </row>
    <row r="1296" spans="1:2" ht="15">
      <c r="A1296" s="308" t="s">
        <v>5313</v>
      </c>
      <c r="B1296" s="311">
        <v>6.31</v>
      </c>
    </row>
    <row r="1297" spans="1:2" ht="15">
      <c r="A1297" s="308" t="s">
        <v>5314</v>
      </c>
      <c r="B1297" s="311">
        <v>5.62</v>
      </c>
    </row>
    <row r="1298" spans="1:2" ht="15">
      <c r="A1298" s="308" t="s">
        <v>5315</v>
      </c>
      <c r="B1298" s="311">
        <v>5.01</v>
      </c>
    </row>
    <row r="1299" spans="1:2" ht="15">
      <c r="A1299" s="308" t="s">
        <v>5316</v>
      </c>
      <c r="B1299" s="311">
        <v>4.47</v>
      </c>
    </row>
    <row r="1300" spans="1:2" ht="15">
      <c r="A1300" s="308" t="s">
        <v>5317</v>
      </c>
      <c r="B1300" s="311">
        <v>3.98</v>
      </c>
    </row>
    <row r="1301" spans="1:2" ht="15">
      <c r="A1301" s="308" t="s">
        <v>5318</v>
      </c>
      <c r="B1301" s="311">
        <v>3.56</v>
      </c>
    </row>
    <row r="1302" spans="1:2" ht="15">
      <c r="A1302" s="308" t="s">
        <v>5319</v>
      </c>
      <c r="B1302" s="311">
        <v>110.04</v>
      </c>
    </row>
    <row r="1303" spans="1:2" ht="15">
      <c r="A1303" s="308" t="s">
        <v>5320</v>
      </c>
      <c r="B1303" s="311">
        <v>95.35</v>
      </c>
    </row>
    <row r="1304" spans="1:2" ht="15">
      <c r="A1304" s="308" t="s">
        <v>5321</v>
      </c>
      <c r="B1304" s="311">
        <v>100.52</v>
      </c>
    </row>
    <row r="1305" spans="1:2" ht="15">
      <c r="A1305" s="308" t="s">
        <v>5322</v>
      </c>
      <c r="B1305" s="311">
        <v>87.1</v>
      </c>
    </row>
    <row r="1306" spans="1:2" ht="15">
      <c r="A1306" s="308" t="s">
        <v>5323</v>
      </c>
      <c r="B1306" s="311">
        <v>94.79</v>
      </c>
    </row>
    <row r="1307" spans="1:2" ht="15">
      <c r="A1307" s="308" t="s">
        <v>5324</v>
      </c>
      <c r="B1307" s="311">
        <v>82.14</v>
      </c>
    </row>
    <row r="1308" spans="1:2" ht="15">
      <c r="A1308" s="308" t="s">
        <v>5325</v>
      </c>
      <c r="B1308" s="311">
        <v>86.67</v>
      </c>
    </row>
    <row r="1309" spans="1:2" ht="15">
      <c r="A1309" s="308" t="s">
        <v>5326</v>
      </c>
      <c r="B1309" s="311">
        <v>75.099999999999994</v>
      </c>
    </row>
    <row r="1310" spans="1:2" ht="15">
      <c r="A1310" s="308" t="s">
        <v>5327</v>
      </c>
      <c r="B1310" s="311">
        <v>77.12</v>
      </c>
    </row>
    <row r="1311" spans="1:2" ht="15">
      <c r="A1311" s="308" t="s">
        <v>5328</v>
      </c>
      <c r="B1311" s="311">
        <v>66.83</v>
      </c>
    </row>
    <row r="1312" spans="1:2" ht="15">
      <c r="A1312" s="308" t="s">
        <v>5329</v>
      </c>
      <c r="B1312" s="311">
        <v>61.07</v>
      </c>
    </row>
    <row r="1313" spans="1:2" ht="15">
      <c r="A1313" s="308" t="s">
        <v>5330</v>
      </c>
      <c r="B1313" s="311">
        <v>52.92</v>
      </c>
    </row>
    <row r="1314" spans="1:2" ht="15">
      <c r="A1314" s="308" t="s">
        <v>5331</v>
      </c>
      <c r="B1314" s="311">
        <v>62.59</v>
      </c>
    </row>
    <row r="1315" spans="1:2" ht="15">
      <c r="A1315" s="308" t="s">
        <v>5332</v>
      </c>
      <c r="B1315" s="311">
        <v>54.24</v>
      </c>
    </row>
    <row r="1316" spans="1:2" ht="15">
      <c r="A1316" s="308" t="s">
        <v>5333</v>
      </c>
      <c r="B1316" s="311">
        <v>45.45</v>
      </c>
    </row>
    <row r="1317" spans="1:2" ht="15">
      <c r="A1317" s="308" t="s">
        <v>5334</v>
      </c>
      <c r="B1317" s="311">
        <v>39.380000000000003</v>
      </c>
    </row>
    <row r="1318" spans="1:2" ht="15">
      <c r="A1318" s="308" t="s">
        <v>5335</v>
      </c>
      <c r="B1318" s="311">
        <v>36.520000000000003</v>
      </c>
    </row>
    <row r="1319" spans="1:2" ht="15">
      <c r="A1319" s="308" t="s">
        <v>5336</v>
      </c>
      <c r="B1319" s="311">
        <v>31.64</v>
      </c>
    </row>
    <row r="1320" spans="1:2" ht="15">
      <c r="A1320" s="308" t="s">
        <v>5337</v>
      </c>
      <c r="B1320" s="311">
        <v>17.29</v>
      </c>
    </row>
    <row r="1321" spans="1:2" ht="15">
      <c r="A1321" s="308" t="s">
        <v>5338</v>
      </c>
      <c r="B1321" s="311">
        <v>14.98</v>
      </c>
    </row>
    <row r="1322" spans="1:2" ht="15">
      <c r="A1322" s="308" t="s">
        <v>5339</v>
      </c>
      <c r="B1322" s="311">
        <v>11.94</v>
      </c>
    </row>
    <row r="1323" spans="1:2" ht="15">
      <c r="A1323" s="308" t="s">
        <v>5340</v>
      </c>
      <c r="B1323" s="311">
        <v>10.35</v>
      </c>
    </row>
    <row r="1324" spans="1:2" ht="15">
      <c r="A1324" s="308" t="s">
        <v>5341</v>
      </c>
      <c r="B1324" s="311">
        <v>11.95</v>
      </c>
    </row>
    <row r="1325" spans="1:2" ht="15">
      <c r="A1325" s="308" t="s">
        <v>5342</v>
      </c>
      <c r="B1325" s="311">
        <v>10.36</v>
      </c>
    </row>
    <row r="1326" spans="1:2" ht="15">
      <c r="A1326" s="308" t="s">
        <v>5343</v>
      </c>
      <c r="B1326" s="311">
        <v>58.64</v>
      </c>
    </row>
    <row r="1327" spans="1:2" ht="15">
      <c r="A1327" s="308" t="s">
        <v>5344</v>
      </c>
      <c r="B1327" s="311">
        <v>50.81</v>
      </c>
    </row>
    <row r="1328" spans="1:2" ht="15">
      <c r="A1328" s="308" t="s">
        <v>5345</v>
      </c>
      <c r="B1328" s="311">
        <v>40.65</v>
      </c>
    </row>
    <row r="1329" spans="1:2" ht="15">
      <c r="A1329" s="308" t="s">
        <v>5346</v>
      </c>
      <c r="B1329" s="311">
        <v>35.22</v>
      </c>
    </row>
    <row r="1330" spans="1:2" ht="15">
      <c r="A1330" s="308" t="s">
        <v>5347</v>
      </c>
      <c r="B1330" s="311">
        <v>32.49</v>
      </c>
    </row>
    <row r="1331" spans="1:2" ht="15">
      <c r="A1331" s="308" t="s">
        <v>5348</v>
      </c>
      <c r="B1331" s="311">
        <v>28.15</v>
      </c>
    </row>
    <row r="1332" spans="1:2" ht="15">
      <c r="A1332" s="308" t="s">
        <v>5349</v>
      </c>
      <c r="B1332" s="311">
        <v>3.8</v>
      </c>
    </row>
    <row r="1333" spans="1:2" ht="15">
      <c r="A1333" s="308" t="s">
        <v>5350</v>
      </c>
      <c r="B1333" s="311">
        <v>3.29</v>
      </c>
    </row>
    <row r="1334" spans="1:2" ht="15">
      <c r="A1334" s="308" t="s">
        <v>5351</v>
      </c>
      <c r="B1334" s="311">
        <v>2.08</v>
      </c>
    </row>
    <row r="1335" spans="1:2" ht="15">
      <c r="A1335" s="308" t="s">
        <v>5352</v>
      </c>
      <c r="B1335" s="311">
        <v>1.8</v>
      </c>
    </row>
    <row r="1336" spans="1:2" ht="15">
      <c r="A1336" s="308" t="s">
        <v>5353</v>
      </c>
      <c r="B1336" s="311">
        <v>1.04</v>
      </c>
    </row>
    <row r="1337" spans="1:2" ht="15">
      <c r="A1337" s="308" t="s">
        <v>5354</v>
      </c>
      <c r="B1337" s="311">
        <v>0.9</v>
      </c>
    </row>
    <row r="1338" spans="1:2" ht="15">
      <c r="A1338" s="308" t="s">
        <v>5355</v>
      </c>
      <c r="B1338" s="311">
        <v>9.5299999999999994</v>
      </c>
    </row>
    <row r="1339" spans="1:2" ht="15">
      <c r="A1339" s="308" t="s">
        <v>5356</v>
      </c>
      <c r="B1339" s="311">
        <v>8.26</v>
      </c>
    </row>
    <row r="1340" spans="1:2" ht="15">
      <c r="A1340" s="308" t="s">
        <v>5357</v>
      </c>
      <c r="B1340" s="311">
        <v>6.37</v>
      </c>
    </row>
    <row r="1341" spans="1:2" ht="15">
      <c r="A1341" s="308" t="s">
        <v>5358</v>
      </c>
      <c r="B1341" s="311">
        <v>5.52</v>
      </c>
    </row>
    <row r="1342" spans="1:2" ht="15">
      <c r="A1342" s="308" t="s">
        <v>5359</v>
      </c>
      <c r="B1342" s="311">
        <v>7.61</v>
      </c>
    </row>
    <row r="1343" spans="1:2" ht="15">
      <c r="A1343" s="308" t="s">
        <v>5360</v>
      </c>
      <c r="B1343" s="311">
        <v>6.59</v>
      </c>
    </row>
    <row r="1344" spans="1:2" ht="15">
      <c r="A1344" s="308" t="s">
        <v>5361</v>
      </c>
      <c r="B1344" s="311">
        <v>4.66</v>
      </c>
    </row>
    <row r="1345" spans="1:2" ht="15">
      <c r="A1345" s="308" t="s">
        <v>5362</v>
      </c>
      <c r="B1345" s="311">
        <v>4.04</v>
      </c>
    </row>
    <row r="1346" spans="1:2" ht="15">
      <c r="A1346" s="308" t="s">
        <v>5363</v>
      </c>
      <c r="B1346" s="311">
        <v>2.23</v>
      </c>
    </row>
    <row r="1347" spans="1:2" ht="15">
      <c r="A1347" s="308" t="s">
        <v>5364</v>
      </c>
      <c r="B1347" s="311">
        <v>1.93</v>
      </c>
    </row>
    <row r="1348" spans="1:2" ht="15">
      <c r="A1348" s="308" t="s">
        <v>5365</v>
      </c>
      <c r="B1348" s="311">
        <v>1.1499999999999999</v>
      </c>
    </row>
    <row r="1349" spans="1:2" ht="15">
      <c r="A1349" s="308" t="s">
        <v>5366</v>
      </c>
      <c r="B1349" s="311">
        <v>1</v>
      </c>
    </row>
    <row r="1350" spans="1:2" ht="15">
      <c r="A1350" s="308" t="s">
        <v>5367</v>
      </c>
      <c r="B1350" s="311">
        <v>1.24</v>
      </c>
    </row>
    <row r="1351" spans="1:2" ht="15">
      <c r="A1351" s="308" t="s">
        <v>5368</v>
      </c>
      <c r="B1351" s="311">
        <v>1.07</v>
      </c>
    </row>
    <row r="1352" spans="1:2" ht="15">
      <c r="A1352" s="308" t="s">
        <v>5369</v>
      </c>
      <c r="B1352" s="311">
        <v>0.62</v>
      </c>
    </row>
    <row r="1353" spans="1:2" ht="15">
      <c r="A1353" s="308" t="s">
        <v>5370</v>
      </c>
      <c r="B1353" s="311">
        <v>0.54</v>
      </c>
    </row>
    <row r="1354" spans="1:2" ht="15">
      <c r="A1354" s="308" t="s">
        <v>5371</v>
      </c>
      <c r="B1354" s="311">
        <v>3.8</v>
      </c>
    </row>
    <row r="1355" spans="1:2" ht="15">
      <c r="A1355" s="308" t="s">
        <v>5372</v>
      </c>
      <c r="B1355" s="311">
        <v>3.29</v>
      </c>
    </row>
    <row r="1356" spans="1:2" ht="15">
      <c r="A1356" s="308" t="s">
        <v>5373</v>
      </c>
      <c r="B1356" s="311">
        <v>2.08</v>
      </c>
    </row>
    <row r="1357" spans="1:2" ht="15">
      <c r="A1357" s="308" t="s">
        <v>5374</v>
      </c>
      <c r="B1357" s="311">
        <v>1.8</v>
      </c>
    </row>
    <row r="1358" spans="1:2" ht="15">
      <c r="A1358" s="308" t="s">
        <v>5375</v>
      </c>
      <c r="B1358" s="311">
        <v>1.04</v>
      </c>
    </row>
    <row r="1359" spans="1:2" ht="15">
      <c r="A1359" s="308" t="s">
        <v>5376</v>
      </c>
      <c r="B1359" s="311">
        <v>0.9</v>
      </c>
    </row>
    <row r="1360" spans="1:2" ht="15">
      <c r="A1360" s="308" t="s">
        <v>5377</v>
      </c>
      <c r="B1360" s="311">
        <v>9.5299999999999994</v>
      </c>
    </row>
    <row r="1361" spans="1:2" ht="15">
      <c r="A1361" s="308" t="s">
        <v>5378</v>
      </c>
      <c r="B1361" s="311">
        <v>8.26</v>
      </c>
    </row>
    <row r="1362" spans="1:2" ht="15">
      <c r="A1362" s="308" t="s">
        <v>5379</v>
      </c>
      <c r="B1362" s="311">
        <v>6.37</v>
      </c>
    </row>
    <row r="1363" spans="1:2" ht="15">
      <c r="A1363" s="308" t="s">
        <v>5380</v>
      </c>
      <c r="B1363" s="311">
        <v>5.52</v>
      </c>
    </row>
    <row r="1364" spans="1:2" ht="15">
      <c r="A1364" s="308" t="s">
        <v>5381</v>
      </c>
      <c r="B1364" s="311">
        <v>7.61</v>
      </c>
    </row>
    <row r="1365" spans="1:2" ht="15">
      <c r="A1365" s="308" t="s">
        <v>5382</v>
      </c>
      <c r="B1365" s="311">
        <v>6.59</v>
      </c>
    </row>
    <row r="1366" spans="1:2" ht="15">
      <c r="A1366" s="308" t="s">
        <v>5383</v>
      </c>
      <c r="B1366" s="311">
        <v>4.66</v>
      </c>
    </row>
    <row r="1367" spans="1:2" ht="15">
      <c r="A1367" s="308" t="s">
        <v>5384</v>
      </c>
      <c r="B1367" s="311">
        <v>4.04</v>
      </c>
    </row>
    <row r="1368" spans="1:2" ht="15">
      <c r="A1368" s="308" t="s">
        <v>5385</v>
      </c>
      <c r="B1368" s="311">
        <v>2.23</v>
      </c>
    </row>
    <row r="1369" spans="1:2" ht="15">
      <c r="A1369" s="308" t="s">
        <v>5386</v>
      </c>
      <c r="B1369" s="311">
        <v>1.93</v>
      </c>
    </row>
    <row r="1370" spans="1:2" ht="15">
      <c r="A1370" s="308" t="s">
        <v>5387</v>
      </c>
      <c r="B1370" s="311">
        <v>1.1499999999999999</v>
      </c>
    </row>
    <row r="1371" spans="1:2" ht="15">
      <c r="A1371" s="308" t="s">
        <v>5388</v>
      </c>
      <c r="B1371" s="311">
        <v>1</v>
      </c>
    </row>
    <row r="1372" spans="1:2" ht="15">
      <c r="A1372" s="308" t="s">
        <v>5389</v>
      </c>
      <c r="B1372" s="311">
        <v>1.24</v>
      </c>
    </row>
    <row r="1373" spans="1:2" ht="15">
      <c r="A1373" s="308" t="s">
        <v>5390</v>
      </c>
      <c r="B1373" s="311">
        <v>1.07</v>
      </c>
    </row>
    <row r="1374" spans="1:2" ht="15">
      <c r="A1374" s="308" t="s">
        <v>5391</v>
      </c>
      <c r="B1374" s="311">
        <v>0.62</v>
      </c>
    </row>
    <row r="1375" spans="1:2" ht="15">
      <c r="A1375" s="308" t="s">
        <v>5392</v>
      </c>
      <c r="B1375" s="311">
        <v>0.54</v>
      </c>
    </row>
    <row r="1376" spans="1:2" ht="15">
      <c r="A1376" s="308" t="s">
        <v>5393</v>
      </c>
      <c r="B1376" s="311">
        <v>2.08</v>
      </c>
    </row>
    <row r="1377" spans="1:2" ht="15">
      <c r="A1377" s="308" t="s">
        <v>5394</v>
      </c>
      <c r="B1377" s="311">
        <v>1.8</v>
      </c>
    </row>
    <row r="1378" spans="1:2" ht="15">
      <c r="A1378" s="308" t="s">
        <v>5395</v>
      </c>
      <c r="B1378" s="311">
        <v>1.04</v>
      </c>
    </row>
    <row r="1379" spans="1:2" ht="15">
      <c r="A1379" s="308" t="s">
        <v>5396</v>
      </c>
      <c r="B1379" s="311">
        <v>0.9</v>
      </c>
    </row>
    <row r="1380" spans="1:2" ht="15">
      <c r="A1380" s="308" t="s">
        <v>5397</v>
      </c>
      <c r="B1380" s="311">
        <v>3.51</v>
      </c>
    </row>
    <row r="1381" spans="1:2" ht="15">
      <c r="A1381" s="308" t="s">
        <v>5398</v>
      </c>
      <c r="B1381" s="311">
        <v>3.04</v>
      </c>
    </row>
    <row r="1382" spans="1:2" ht="15">
      <c r="A1382" s="308" t="s">
        <v>5399</v>
      </c>
      <c r="B1382" s="311">
        <v>7.61</v>
      </c>
    </row>
    <row r="1383" spans="1:2" ht="15">
      <c r="A1383" s="308" t="s">
        <v>5400</v>
      </c>
      <c r="B1383" s="311">
        <v>6.59</v>
      </c>
    </row>
    <row r="1384" spans="1:2" ht="15">
      <c r="A1384" s="308" t="s">
        <v>5401</v>
      </c>
      <c r="B1384" s="311">
        <v>3.79</v>
      </c>
    </row>
    <row r="1385" spans="1:2" ht="15">
      <c r="A1385" s="308" t="s">
        <v>5402</v>
      </c>
      <c r="B1385" s="311">
        <v>3.28</v>
      </c>
    </row>
    <row r="1386" spans="1:2" ht="15">
      <c r="A1386" s="308" t="s">
        <v>5403</v>
      </c>
      <c r="B1386" s="311">
        <v>2.23</v>
      </c>
    </row>
    <row r="1387" spans="1:2" ht="15">
      <c r="A1387" s="308" t="s">
        <v>5404</v>
      </c>
      <c r="B1387" s="311">
        <v>1.93</v>
      </c>
    </row>
    <row r="1388" spans="1:2" ht="15">
      <c r="A1388" s="308" t="s">
        <v>5405</v>
      </c>
      <c r="B1388" s="311">
        <v>1.1499999999999999</v>
      </c>
    </row>
    <row r="1389" spans="1:2" ht="15">
      <c r="A1389" s="308" t="s">
        <v>5406</v>
      </c>
      <c r="B1389" s="311">
        <v>1</v>
      </c>
    </row>
    <row r="1390" spans="1:2" ht="15">
      <c r="A1390" s="308" t="s">
        <v>5407</v>
      </c>
      <c r="B1390" s="311">
        <v>1.24</v>
      </c>
    </row>
    <row r="1391" spans="1:2" ht="15">
      <c r="A1391" s="308" t="s">
        <v>5408</v>
      </c>
      <c r="B1391" s="311">
        <v>1.07</v>
      </c>
    </row>
    <row r="1392" spans="1:2" ht="15">
      <c r="A1392" s="308" t="s">
        <v>5409</v>
      </c>
      <c r="B1392" s="311">
        <v>0.62</v>
      </c>
    </row>
    <row r="1393" spans="1:2" ht="15">
      <c r="A1393" s="308" t="s">
        <v>5410</v>
      </c>
      <c r="B1393" s="311">
        <v>0.54</v>
      </c>
    </row>
    <row r="1394" spans="1:2" ht="15">
      <c r="A1394" s="308" t="s">
        <v>5411</v>
      </c>
      <c r="B1394" s="311">
        <v>2.08</v>
      </c>
    </row>
    <row r="1395" spans="1:2" ht="15">
      <c r="A1395" s="308" t="s">
        <v>5412</v>
      </c>
      <c r="B1395" s="311">
        <v>1.8</v>
      </c>
    </row>
    <row r="1396" spans="1:2" ht="15">
      <c r="A1396" s="308" t="s">
        <v>5413</v>
      </c>
      <c r="B1396" s="311">
        <v>1.04</v>
      </c>
    </row>
    <row r="1397" spans="1:2" ht="15">
      <c r="A1397" s="308" t="s">
        <v>5414</v>
      </c>
      <c r="B1397" s="311">
        <v>0.9</v>
      </c>
    </row>
    <row r="1398" spans="1:2" ht="15">
      <c r="A1398" s="308" t="s">
        <v>5415</v>
      </c>
      <c r="B1398" s="311">
        <v>3.51</v>
      </c>
    </row>
    <row r="1399" spans="1:2" ht="15">
      <c r="A1399" s="308" t="s">
        <v>5416</v>
      </c>
      <c r="B1399" s="311">
        <v>3.04</v>
      </c>
    </row>
    <row r="1400" spans="1:2" ht="15">
      <c r="A1400" s="308" t="s">
        <v>5417</v>
      </c>
      <c r="B1400" s="311">
        <v>7.61</v>
      </c>
    </row>
    <row r="1401" spans="1:2" ht="15">
      <c r="A1401" s="308" t="s">
        <v>5418</v>
      </c>
      <c r="B1401" s="311">
        <v>6.59</v>
      </c>
    </row>
    <row r="1402" spans="1:2" ht="15">
      <c r="A1402" s="308" t="s">
        <v>5419</v>
      </c>
      <c r="B1402" s="311">
        <v>3.79</v>
      </c>
    </row>
    <row r="1403" spans="1:2" ht="15">
      <c r="A1403" s="308" t="s">
        <v>5420</v>
      </c>
      <c r="B1403" s="311">
        <v>3.28</v>
      </c>
    </row>
    <row r="1404" spans="1:2" ht="15">
      <c r="A1404" s="308" t="s">
        <v>5421</v>
      </c>
      <c r="B1404" s="311">
        <v>2.23</v>
      </c>
    </row>
    <row r="1405" spans="1:2" ht="15">
      <c r="A1405" s="308" t="s">
        <v>5422</v>
      </c>
      <c r="B1405" s="311">
        <v>1.93</v>
      </c>
    </row>
    <row r="1406" spans="1:2" ht="15">
      <c r="A1406" s="308" t="s">
        <v>5423</v>
      </c>
      <c r="B1406" s="311">
        <v>1.1499999999999999</v>
      </c>
    </row>
    <row r="1407" spans="1:2" ht="15">
      <c r="A1407" s="308" t="s">
        <v>5424</v>
      </c>
      <c r="B1407" s="311">
        <v>1</v>
      </c>
    </row>
    <row r="1408" spans="1:2" ht="15">
      <c r="A1408" s="308" t="s">
        <v>5425</v>
      </c>
      <c r="B1408" s="311">
        <v>1.24</v>
      </c>
    </row>
    <row r="1409" spans="1:2" ht="15">
      <c r="A1409" s="308" t="s">
        <v>5426</v>
      </c>
      <c r="B1409" s="311">
        <v>1.07</v>
      </c>
    </row>
    <row r="1410" spans="1:2" ht="15">
      <c r="A1410" s="308" t="s">
        <v>5427</v>
      </c>
      <c r="B1410" s="311">
        <v>0.62</v>
      </c>
    </row>
    <row r="1411" spans="1:2" ht="15">
      <c r="A1411" s="308" t="s">
        <v>5428</v>
      </c>
      <c r="B1411" s="311">
        <v>0.54</v>
      </c>
    </row>
    <row r="1412" spans="1:2" ht="15">
      <c r="A1412" s="308" t="s">
        <v>5429</v>
      </c>
      <c r="B1412" s="311">
        <v>2.08</v>
      </c>
    </row>
    <row r="1413" spans="1:2" ht="15">
      <c r="A1413" s="308" t="s">
        <v>5430</v>
      </c>
      <c r="B1413" s="311">
        <v>1.8</v>
      </c>
    </row>
    <row r="1414" spans="1:2" ht="15">
      <c r="A1414" s="308" t="s">
        <v>5431</v>
      </c>
      <c r="B1414" s="311">
        <v>1.87</v>
      </c>
    </row>
    <row r="1415" spans="1:2" ht="15">
      <c r="A1415" s="308" t="s">
        <v>5432</v>
      </c>
      <c r="B1415" s="311">
        <v>1.62</v>
      </c>
    </row>
    <row r="1416" spans="1:2" ht="15">
      <c r="A1416" s="308" t="s">
        <v>5433</v>
      </c>
      <c r="B1416" s="311">
        <v>5.33</v>
      </c>
    </row>
    <row r="1417" spans="1:2" ht="15">
      <c r="A1417" s="308" t="s">
        <v>5434</v>
      </c>
      <c r="B1417" s="311">
        <v>4.6100000000000003</v>
      </c>
    </row>
    <row r="1418" spans="1:2" ht="15">
      <c r="A1418" s="308" t="s">
        <v>5435</v>
      </c>
      <c r="B1418" s="311">
        <v>4.79</v>
      </c>
    </row>
    <row r="1419" spans="1:2" ht="15">
      <c r="A1419" s="308" t="s">
        <v>5436</v>
      </c>
      <c r="B1419" s="311">
        <v>4.1500000000000004</v>
      </c>
    </row>
    <row r="1420" spans="1:2" ht="15">
      <c r="A1420" s="308" t="s">
        <v>5437</v>
      </c>
      <c r="B1420" s="311">
        <v>5.33</v>
      </c>
    </row>
    <row r="1421" spans="1:2" ht="15">
      <c r="A1421" s="308" t="s">
        <v>5438</v>
      </c>
      <c r="B1421" s="311">
        <v>4.6100000000000003</v>
      </c>
    </row>
    <row r="1422" spans="1:2" ht="15">
      <c r="A1422" s="308" t="s">
        <v>5439</v>
      </c>
      <c r="B1422" s="311">
        <v>2.23</v>
      </c>
    </row>
    <row r="1423" spans="1:2" ht="15">
      <c r="A1423" s="308" t="s">
        <v>5440</v>
      </c>
      <c r="B1423" s="311">
        <v>1.93</v>
      </c>
    </row>
    <row r="1424" spans="1:2" ht="15">
      <c r="A1424" s="308" t="s">
        <v>5441</v>
      </c>
      <c r="B1424" s="311">
        <v>2.0099999999999998</v>
      </c>
    </row>
    <row r="1425" spans="1:2" ht="15">
      <c r="A1425" s="308" t="s">
        <v>5442</v>
      </c>
      <c r="B1425" s="311">
        <v>1.74</v>
      </c>
    </row>
    <row r="1426" spans="1:2" ht="15">
      <c r="A1426" s="308" t="s">
        <v>5443</v>
      </c>
      <c r="B1426" s="311">
        <v>1.24</v>
      </c>
    </row>
    <row r="1427" spans="1:2" ht="15">
      <c r="A1427" s="308" t="s">
        <v>5444</v>
      </c>
      <c r="B1427" s="311">
        <v>1.07</v>
      </c>
    </row>
    <row r="1428" spans="1:2" ht="15">
      <c r="A1428" s="308" t="s">
        <v>5445</v>
      </c>
      <c r="B1428" s="311">
        <v>0.62</v>
      </c>
    </row>
    <row r="1429" spans="1:2" ht="15">
      <c r="A1429" s="308" t="s">
        <v>5446</v>
      </c>
      <c r="B1429" s="311">
        <v>0.54</v>
      </c>
    </row>
    <row r="1430" spans="1:2" ht="15">
      <c r="A1430" s="308" t="s">
        <v>5447</v>
      </c>
      <c r="B1430" s="311">
        <v>2.08</v>
      </c>
    </row>
    <row r="1431" spans="1:2" ht="15">
      <c r="A1431" s="308" t="s">
        <v>5448</v>
      </c>
      <c r="B1431" s="311">
        <v>1.8</v>
      </c>
    </row>
    <row r="1432" spans="1:2" ht="15">
      <c r="A1432" s="308" t="s">
        <v>5449</v>
      </c>
      <c r="B1432" s="311">
        <v>1.87</v>
      </c>
    </row>
    <row r="1433" spans="1:2" ht="15">
      <c r="A1433" s="308" t="s">
        <v>5450</v>
      </c>
      <c r="B1433" s="311">
        <v>1.62</v>
      </c>
    </row>
    <row r="1434" spans="1:2" ht="15">
      <c r="A1434" s="308" t="s">
        <v>5451</v>
      </c>
      <c r="B1434" s="311">
        <v>5.33</v>
      </c>
    </row>
    <row r="1435" spans="1:2" ht="15">
      <c r="A1435" s="308" t="s">
        <v>5452</v>
      </c>
      <c r="B1435" s="311">
        <v>4.6100000000000003</v>
      </c>
    </row>
    <row r="1436" spans="1:2" ht="15">
      <c r="A1436" s="308" t="s">
        <v>5453</v>
      </c>
      <c r="B1436" s="311">
        <v>4.79</v>
      </c>
    </row>
    <row r="1437" spans="1:2" ht="15">
      <c r="A1437" s="308" t="s">
        <v>5454</v>
      </c>
      <c r="B1437" s="311">
        <v>4.1500000000000004</v>
      </c>
    </row>
    <row r="1438" spans="1:2" ht="15">
      <c r="A1438" s="308" t="s">
        <v>5455</v>
      </c>
      <c r="B1438" s="311">
        <v>5.33</v>
      </c>
    </row>
    <row r="1439" spans="1:2" ht="15">
      <c r="A1439" s="308" t="s">
        <v>5456</v>
      </c>
      <c r="B1439" s="311">
        <v>4.6100000000000003</v>
      </c>
    </row>
    <row r="1440" spans="1:2" ht="15">
      <c r="A1440" s="308" t="s">
        <v>5457</v>
      </c>
      <c r="B1440" s="311">
        <v>2.23</v>
      </c>
    </row>
    <row r="1441" spans="1:2" ht="15">
      <c r="A1441" s="308" t="s">
        <v>5458</v>
      </c>
      <c r="B1441" s="311">
        <v>1.93</v>
      </c>
    </row>
    <row r="1442" spans="1:2" ht="15">
      <c r="A1442" s="308" t="s">
        <v>5459</v>
      </c>
      <c r="B1442" s="311">
        <v>2.0099999999999998</v>
      </c>
    </row>
    <row r="1443" spans="1:2" ht="15">
      <c r="A1443" s="308" t="s">
        <v>5460</v>
      </c>
      <c r="B1443" s="311">
        <v>1.74</v>
      </c>
    </row>
    <row r="1444" spans="1:2" ht="15">
      <c r="A1444" s="308" t="s">
        <v>5461</v>
      </c>
      <c r="B1444" s="311">
        <v>1.24</v>
      </c>
    </row>
    <row r="1445" spans="1:2" ht="15">
      <c r="A1445" s="308" t="s">
        <v>5462</v>
      </c>
      <c r="B1445" s="311">
        <v>1.07</v>
      </c>
    </row>
    <row r="1446" spans="1:2" ht="15">
      <c r="A1446" s="308" t="s">
        <v>5463</v>
      </c>
      <c r="B1446" s="311">
        <v>0.62</v>
      </c>
    </row>
    <row r="1447" spans="1:2" ht="15">
      <c r="A1447" s="308" t="s">
        <v>5464</v>
      </c>
      <c r="B1447" s="311">
        <v>0.54</v>
      </c>
    </row>
    <row r="1448" spans="1:2" ht="15">
      <c r="A1448" s="308" t="s">
        <v>5465</v>
      </c>
      <c r="B1448" s="311">
        <v>3.79</v>
      </c>
    </row>
    <row r="1449" spans="1:2" ht="15">
      <c r="A1449" s="308" t="s">
        <v>5466</v>
      </c>
      <c r="B1449" s="311">
        <v>3.28</v>
      </c>
    </row>
    <row r="1450" spans="1:2" ht="15">
      <c r="A1450" s="308" t="s">
        <v>5467</v>
      </c>
      <c r="B1450" s="311">
        <v>3.51</v>
      </c>
    </row>
    <row r="1451" spans="1:2" ht="15">
      <c r="A1451" s="308" t="s">
        <v>5468</v>
      </c>
      <c r="B1451" s="311">
        <v>3.04</v>
      </c>
    </row>
    <row r="1452" spans="1:2" ht="15">
      <c r="A1452" s="308" t="s">
        <v>5469</v>
      </c>
      <c r="B1452" s="311">
        <v>2.08</v>
      </c>
    </row>
    <row r="1453" spans="1:2" ht="15">
      <c r="A1453" s="308" t="s">
        <v>5470</v>
      </c>
      <c r="B1453" s="311">
        <v>1.8</v>
      </c>
    </row>
    <row r="1454" spans="1:2" ht="15">
      <c r="A1454" s="308" t="s">
        <v>5471</v>
      </c>
      <c r="B1454" s="311">
        <v>3.51</v>
      </c>
    </row>
    <row r="1455" spans="1:2" ht="15">
      <c r="A1455" s="308" t="s">
        <v>5472</v>
      </c>
      <c r="B1455" s="311">
        <v>3.04</v>
      </c>
    </row>
    <row r="1456" spans="1:2" ht="15">
      <c r="A1456" s="308" t="s">
        <v>5473</v>
      </c>
      <c r="B1456" s="311">
        <v>11.41</v>
      </c>
    </row>
    <row r="1457" spans="1:2" ht="15">
      <c r="A1457" s="308" t="s">
        <v>5474</v>
      </c>
      <c r="B1457" s="311">
        <v>9.8800000000000008</v>
      </c>
    </row>
    <row r="1458" spans="1:2" ht="15">
      <c r="A1458" s="308" t="s">
        <v>5475</v>
      </c>
      <c r="B1458" s="311">
        <v>9.51</v>
      </c>
    </row>
    <row r="1459" spans="1:2" ht="15">
      <c r="A1459" s="308" t="s">
        <v>5476</v>
      </c>
      <c r="B1459" s="311">
        <v>8.24</v>
      </c>
    </row>
    <row r="1460" spans="1:2" ht="15">
      <c r="A1460" s="308" t="s">
        <v>5477</v>
      </c>
      <c r="B1460" s="311">
        <v>0.63</v>
      </c>
    </row>
    <row r="1461" spans="1:2" ht="15">
      <c r="A1461" s="308" t="s">
        <v>5478</v>
      </c>
      <c r="B1461" s="311">
        <v>0.54</v>
      </c>
    </row>
    <row r="1462" spans="1:2" ht="15">
      <c r="A1462" s="308" t="s">
        <v>5479</v>
      </c>
      <c r="B1462" s="311">
        <v>0.41</v>
      </c>
    </row>
    <row r="1463" spans="1:2" ht="15">
      <c r="A1463" s="308" t="s">
        <v>5480</v>
      </c>
      <c r="B1463" s="311">
        <v>0.35</v>
      </c>
    </row>
    <row r="1464" spans="1:2" ht="15">
      <c r="A1464" s="308" t="s">
        <v>5481</v>
      </c>
      <c r="B1464" s="311">
        <v>3.46</v>
      </c>
    </row>
    <row r="1465" spans="1:2" ht="15">
      <c r="A1465" s="308" t="s">
        <v>5482</v>
      </c>
      <c r="B1465" s="311">
        <v>3</v>
      </c>
    </row>
    <row r="1466" spans="1:2" ht="15">
      <c r="A1466" s="308" t="s">
        <v>5483</v>
      </c>
      <c r="B1466" s="311">
        <v>2.52</v>
      </c>
    </row>
    <row r="1467" spans="1:2" ht="15">
      <c r="A1467" s="308" t="s">
        <v>5484</v>
      </c>
      <c r="B1467" s="311">
        <v>2.1800000000000002</v>
      </c>
    </row>
    <row r="1468" spans="1:2" ht="15">
      <c r="A1468" s="308" t="s">
        <v>5485</v>
      </c>
      <c r="B1468" s="311">
        <v>1.24</v>
      </c>
    </row>
    <row r="1469" spans="1:2" ht="15">
      <c r="A1469" s="308" t="s">
        <v>5486</v>
      </c>
      <c r="B1469" s="311">
        <v>1.07</v>
      </c>
    </row>
    <row r="1470" spans="1:2" ht="15">
      <c r="A1470" s="308" t="s">
        <v>5487</v>
      </c>
      <c r="B1470" s="311">
        <v>3.79</v>
      </c>
    </row>
    <row r="1471" spans="1:2" ht="15">
      <c r="A1471" s="308" t="s">
        <v>5488</v>
      </c>
      <c r="B1471" s="311">
        <v>3.28</v>
      </c>
    </row>
    <row r="1472" spans="1:2" ht="15">
      <c r="A1472" s="308" t="s">
        <v>5489</v>
      </c>
      <c r="B1472" s="311">
        <v>3.51</v>
      </c>
    </row>
    <row r="1473" spans="1:2" ht="15">
      <c r="A1473" s="308" t="s">
        <v>5490</v>
      </c>
      <c r="B1473" s="311">
        <v>3.04</v>
      </c>
    </row>
    <row r="1474" spans="1:2" ht="15">
      <c r="A1474" s="308" t="s">
        <v>5491</v>
      </c>
      <c r="B1474" s="311">
        <v>2.08</v>
      </c>
    </row>
    <row r="1475" spans="1:2" ht="15">
      <c r="A1475" s="308" t="s">
        <v>5492</v>
      </c>
      <c r="B1475" s="311">
        <v>1.8</v>
      </c>
    </row>
    <row r="1476" spans="1:2" ht="15">
      <c r="A1476" s="308" t="s">
        <v>5493</v>
      </c>
      <c r="B1476" s="311">
        <v>3.51</v>
      </c>
    </row>
    <row r="1477" spans="1:2" ht="15">
      <c r="A1477" s="308" t="s">
        <v>5494</v>
      </c>
      <c r="B1477" s="311">
        <v>3.04</v>
      </c>
    </row>
    <row r="1478" spans="1:2" ht="15">
      <c r="A1478" s="308" t="s">
        <v>5495</v>
      </c>
      <c r="B1478" s="311">
        <v>11.41</v>
      </c>
    </row>
    <row r="1479" spans="1:2" ht="15">
      <c r="A1479" s="308" t="s">
        <v>5496</v>
      </c>
      <c r="B1479" s="311">
        <v>9.8800000000000008</v>
      </c>
    </row>
    <row r="1480" spans="1:2" ht="15">
      <c r="A1480" s="308" t="s">
        <v>5497</v>
      </c>
      <c r="B1480" s="311">
        <v>9.51</v>
      </c>
    </row>
    <row r="1481" spans="1:2" ht="15">
      <c r="A1481" s="308" t="s">
        <v>5498</v>
      </c>
      <c r="B1481" s="311">
        <v>8.24</v>
      </c>
    </row>
    <row r="1482" spans="1:2" ht="15">
      <c r="A1482" s="308" t="s">
        <v>5499</v>
      </c>
      <c r="B1482" s="311">
        <v>0.63</v>
      </c>
    </row>
    <row r="1483" spans="1:2" ht="15">
      <c r="A1483" s="308" t="s">
        <v>5500</v>
      </c>
      <c r="B1483" s="311">
        <v>0.54</v>
      </c>
    </row>
    <row r="1484" spans="1:2" ht="15">
      <c r="A1484" s="308" t="s">
        <v>5501</v>
      </c>
      <c r="B1484" s="311">
        <v>0.41</v>
      </c>
    </row>
    <row r="1485" spans="1:2" ht="15">
      <c r="A1485" s="308" t="s">
        <v>5502</v>
      </c>
      <c r="B1485" s="311">
        <v>0.35</v>
      </c>
    </row>
    <row r="1486" spans="1:2" ht="15">
      <c r="A1486" s="308" t="s">
        <v>5503</v>
      </c>
      <c r="B1486" s="311">
        <v>3.46</v>
      </c>
    </row>
    <row r="1487" spans="1:2" ht="15">
      <c r="A1487" s="308" t="s">
        <v>5504</v>
      </c>
      <c r="B1487" s="311">
        <v>3</v>
      </c>
    </row>
    <row r="1488" spans="1:2" ht="15">
      <c r="A1488" s="308" t="s">
        <v>5505</v>
      </c>
      <c r="B1488" s="311">
        <v>2.52</v>
      </c>
    </row>
    <row r="1489" spans="1:2" ht="15">
      <c r="A1489" s="308" t="s">
        <v>5506</v>
      </c>
      <c r="B1489" s="311">
        <v>2.1800000000000002</v>
      </c>
    </row>
    <row r="1490" spans="1:2" ht="15">
      <c r="A1490" s="308" t="s">
        <v>5507</v>
      </c>
      <c r="B1490" s="311">
        <v>1.24</v>
      </c>
    </row>
    <row r="1491" spans="1:2" ht="15">
      <c r="A1491" s="308" t="s">
        <v>5508</v>
      </c>
      <c r="B1491" s="311">
        <v>1.07</v>
      </c>
    </row>
    <row r="1492" spans="1:2" ht="15">
      <c r="A1492" s="308" t="s">
        <v>5509</v>
      </c>
      <c r="B1492" s="311">
        <v>6.37</v>
      </c>
    </row>
    <row r="1493" spans="1:2" ht="15">
      <c r="A1493" s="308" t="s">
        <v>5510</v>
      </c>
      <c r="B1493" s="311">
        <v>5.52</v>
      </c>
    </row>
    <row r="1494" spans="1:2" ht="15">
      <c r="A1494" s="308" t="s">
        <v>5511</v>
      </c>
      <c r="B1494" s="311">
        <v>3.79</v>
      </c>
    </row>
    <row r="1495" spans="1:2" ht="15">
      <c r="A1495" s="308" t="s">
        <v>5512</v>
      </c>
      <c r="B1495" s="311">
        <v>3.28</v>
      </c>
    </row>
    <row r="1496" spans="1:2" ht="15">
      <c r="A1496" s="308" t="s">
        <v>5513</v>
      </c>
      <c r="B1496" s="311">
        <v>3.51</v>
      </c>
    </row>
    <row r="1497" spans="1:2" ht="15">
      <c r="A1497" s="308" t="s">
        <v>5514</v>
      </c>
      <c r="B1497" s="311">
        <v>3.04</v>
      </c>
    </row>
    <row r="1498" spans="1:2" ht="15">
      <c r="A1498" s="308" t="s">
        <v>5515</v>
      </c>
      <c r="B1498" s="311">
        <v>6.37</v>
      </c>
    </row>
    <row r="1499" spans="1:2" ht="15">
      <c r="A1499" s="308" t="s">
        <v>5516</v>
      </c>
      <c r="B1499" s="311">
        <v>5.52</v>
      </c>
    </row>
    <row r="1500" spans="1:2" ht="15">
      <c r="A1500" s="308" t="s">
        <v>5517</v>
      </c>
      <c r="B1500" s="311">
        <v>11.41</v>
      </c>
    </row>
    <row r="1501" spans="1:2" ht="15">
      <c r="A1501" s="308" t="s">
        <v>5518</v>
      </c>
      <c r="B1501" s="311">
        <v>9.8800000000000008</v>
      </c>
    </row>
    <row r="1502" spans="1:2" ht="15">
      <c r="A1502" s="308" t="s">
        <v>5519</v>
      </c>
      <c r="B1502" s="311">
        <v>9.51</v>
      </c>
    </row>
    <row r="1503" spans="1:2" ht="15">
      <c r="A1503" s="308" t="s">
        <v>5520</v>
      </c>
      <c r="B1503" s="311">
        <v>8.24</v>
      </c>
    </row>
    <row r="1504" spans="1:2" ht="15">
      <c r="A1504" s="308" t="s">
        <v>5521</v>
      </c>
      <c r="B1504" s="311">
        <v>6.95</v>
      </c>
    </row>
    <row r="1505" spans="1:2" ht="15">
      <c r="A1505" s="308" t="s">
        <v>5522</v>
      </c>
      <c r="B1505" s="311">
        <v>6.02</v>
      </c>
    </row>
    <row r="1506" spans="1:2" ht="15">
      <c r="A1506" s="308" t="s">
        <v>5523</v>
      </c>
      <c r="B1506" s="311">
        <v>4.66</v>
      </c>
    </row>
    <row r="1507" spans="1:2" ht="15">
      <c r="A1507" s="308" t="s">
        <v>5524</v>
      </c>
      <c r="B1507" s="311">
        <v>4.04</v>
      </c>
    </row>
    <row r="1508" spans="1:2" ht="15">
      <c r="A1508" s="308" t="s">
        <v>5525</v>
      </c>
      <c r="B1508" s="311">
        <v>3.53</v>
      </c>
    </row>
    <row r="1509" spans="1:2" ht="15">
      <c r="A1509" s="308" t="s">
        <v>5526</v>
      </c>
      <c r="B1509" s="311">
        <v>3.06</v>
      </c>
    </row>
    <row r="1510" spans="1:2" ht="15">
      <c r="A1510" s="308" t="s">
        <v>5527</v>
      </c>
      <c r="B1510" s="311">
        <v>0.62</v>
      </c>
    </row>
    <row r="1511" spans="1:2" ht="15">
      <c r="A1511" s="308" t="s">
        <v>5528</v>
      </c>
      <c r="B1511" s="311">
        <v>0.54</v>
      </c>
    </row>
    <row r="1512" spans="1:2" ht="15">
      <c r="A1512" s="308" t="s">
        <v>5529</v>
      </c>
      <c r="B1512" s="311">
        <v>0.41</v>
      </c>
    </row>
    <row r="1513" spans="1:2" ht="15">
      <c r="A1513" s="308" t="s">
        <v>5530</v>
      </c>
      <c r="B1513" s="311">
        <v>0.35</v>
      </c>
    </row>
    <row r="1514" spans="1:2" ht="15">
      <c r="A1514" s="308" t="s">
        <v>5531</v>
      </c>
      <c r="B1514" s="311">
        <v>3.79</v>
      </c>
    </row>
    <row r="1515" spans="1:2" ht="15">
      <c r="A1515" s="308" t="s">
        <v>5532</v>
      </c>
      <c r="B1515" s="311">
        <v>3.28</v>
      </c>
    </row>
    <row r="1516" spans="1:2" ht="15">
      <c r="A1516" s="308" t="s">
        <v>5533</v>
      </c>
      <c r="B1516" s="311">
        <v>2.52</v>
      </c>
    </row>
    <row r="1517" spans="1:2" ht="15">
      <c r="A1517" s="308" t="s">
        <v>5534</v>
      </c>
      <c r="B1517" s="311">
        <v>2.1800000000000002</v>
      </c>
    </row>
    <row r="1518" spans="1:2" ht="15">
      <c r="A1518" s="308" t="s">
        <v>5535</v>
      </c>
      <c r="B1518" s="311">
        <v>1.91</v>
      </c>
    </row>
    <row r="1519" spans="1:2" ht="15">
      <c r="A1519" s="308" t="s">
        <v>5536</v>
      </c>
      <c r="B1519" s="311">
        <v>1.65</v>
      </c>
    </row>
    <row r="1520" spans="1:2" ht="15">
      <c r="A1520" s="308" t="s">
        <v>5537</v>
      </c>
      <c r="B1520" s="311">
        <v>6.37</v>
      </c>
    </row>
    <row r="1521" spans="1:2" ht="15">
      <c r="A1521" s="308" t="s">
        <v>5538</v>
      </c>
      <c r="B1521" s="311">
        <v>5.52</v>
      </c>
    </row>
    <row r="1522" spans="1:2" ht="15">
      <c r="A1522" s="308" t="s">
        <v>5539</v>
      </c>
      <c r="B1522" s="311">
        <v>3.79</v>
      </c>
    </row>
    <row r="1523" spans="1:2" ht="15">
      <c r="A1523" s="308" t="s">
        <v>5540</v>
      </c>
      <c r="B1523" s="311">
        <v>3.28</v>
      </c>
    </row>
    <row r="1524" spans="1:2" ht="15">
      <c r="A1524" s="308" t="s">
        <v>5541</v>
      </c>
      <c r="B1524" s="311">
        <v>3.51</v>
      </c>
    </row>
    <row r="1525" spans="1:2" ht="15">
      <c r="A1525" s="308" t="s">
        <v>5542</v>
      </c>
      <c r="B1525" s="311">
        <v>3.04</v>
      </c>
    </row>
    <row r="1526" spans="1:2" ht="15">
      <c r="A1526" s="308" t="s">
        <v>5543</v>
      </c>
      <c r="B1526" s="311">
        <v>6.37</v>
      </c>
    </row>
    <row r="1527" spans="1:2" ht="15">
      <c r="A1527" s="308" t="s">
        <v>5544</v>
      </c>
      <c r="B1527" s="311">
        <v>5.52</v>
      </c>
    </row>
    <row r="1528" spans="1:2" ht="15">
      <c r="A1528" s="308" t="s">
        <v>5545</v>
      </c>
      <c r="B1528" s="311">
        <v>11.41</v>
      </c>
    </row>
    <row r="1529" spans="1:2" ht="15">
      <c r="A1529" s="308" t="s">
        <v>5546</v>
      </c>
      <c r="B1529" s="311">
        <v>9.8800000000000008</v>
      </c>
    </row>
    <row r="1530" spans="1:2" ht="15">
      <c r="A1530" s="308" t="s">
        <v>5547</v>
      </c>
      <c r="B1530" s="311">
        <v>9.51</v>
      </c>
    </row>
    <row r="1531" spans="1:2" ht="15">
      <c r="A1531" s="308" t="s">
        <v>5548</v>
      </c>
      <c r="B1531" s="311">
        <v>8.24</v>
      </c>
    </row>
    <row r="1532" spans="1:2" ht="15">
      <c r="A1532" s="308" t="s">
        <v>5549</v>
      </c>
      <c r="B1532" s="311">
        <v>6.95</v>
      </c>
    </row>
    <row r="1533" spans="1:2" ht="15">
      <c r="A1533" s="308" t="s">
        <v>5550</v>
      </c>
      <c r="B1533" s="311">
        <v>6.02</v>
      </c>
    </row>
    <row r="1534" spans="1:2" ht="15">
      <c r="A1534" s="308" t="s">
        <v>5551</v>
      </c>
      <c r="B1534" s="311">
        <v>4.66</v>
      </c>
    </row>
    <row r="1535" spans="1:2" ht="15">
      <c r="A1535" s="308" t="s">
        <v>5552</v>
      </c>
      <c r="B1535" s="311">
        <v>4.04</v>
      </c>
    </row>
    <row r="1536" spans="1:2" ht="15">
      <c r="A1536" s="308" t="s">
        <v>5553</v>
      </c>
      <c r="B1536" s="311">
        <v>3.53</v>
      </c>
    </row>
    <row r="1537" spans="1:2" ht="15">
      <c r="A1537" s="308" t="s">
        <v>5554</v>
      </c>
      <c r="B1537" s="311">
        <v>3.06</v>
      </c>
    </row>
    <row r="1538" spans="1:2" ht="15">
      <c r="A1538" s="308" t="s">
        <v>5555</v>
      </c>
      <c r="B1538" s="311">
        <v>0.62</v>
      </c>
    </row>
    <row r="1539" spans="1:2" ht="15">
      <c r="A1539" s="308" t="s">
        <v>5556</v>
      </c>
      <c r="B1539" s="311">
        <v>0.54</v>
      </c>
    </row>
    <row r="1540" spans="1:2" ht="15">
      <c r="A1540" s="308" t="s">
        <v>5557</v>
      </c>
      <c r="B1540" s="311">
        <v>0.41</v>
      </c>
    </row>
    <row r="1541" spans="1:2" ht="15">
      <c r="A1541" s="308" t="s">
        <v>5558</v>
      </c>
      <c r="B1541" s="311">
        <v>0.35</v>
      </c>
    </row>
    <row r="1542" spans="1:2" ht="15">
      <c r="A1542" s="308" t="s">
        <v>5559</v>
      </c>
      <c r="B1542" s="311">
        <v>3.79</v>
      </c>
    </row>
    <row r="1543" spans="1:2" ht="15">
      <c r="A1543" s="308" t="s">
        <v>5560</v>
      </c>
      <c r="B1543" s="311">
        <v>3.28</v>
      </c>
    </row>
    <row r="1544" spans="1:2" ht="15">
      <c r="A1544" s="308" t="s">
        <v>5561</v>
      </c>
      <c r="B1544" s="311">
        <v>2.52</v>
      </c>
    </row>
    <row r="1545" spans="1:2" ht="15">
      <c r="A1545" s="308" t="s">
        <v>5562</v>
      </c>
      <c r="B1545" s="311">
        <v>2.1800000000000002</v>
      </c>
    </row>
    <row r="1546" spans="1:2" ht="15">
      <c r="A1546" s="308" t="s">
        <v>5563</v>
      </c>
      <c r="B1546" s="311">
        <v>1.91</v>
      </c>
    </row>
    <row r="1547" spans="1:2" ht="15">
      <c r="A1547" s="308" t="s">
        <v>5564</v>
      </c>
      <c r="B1547" s="311">
        <v>1.65</v>
      </c>
    </row>
    <row r="1548" spans="1:2" ht="15">
      <c r="A1548" s="308" t="s">
        <v>5565</v>
      </c>
      <c r="B1548" s="311">
        <v>7.61</v>
      </c>
    </row>
    <row r="1549" spans="1:2" ht="15">
      <c r="A1549" s="308" t="s">
        <v>5566</v>
      </c>
      <c r="B1549" s="311">
        <v>6.59</v>
      </c>
    </row>
    <row r="1550" spans="1:2" ht="15">
      <c r="A1550" s="308" t="s">
        <v>5567</v>
      </c>
      <c r="B1550" s="311">
        <v>6.37</v>
      </c>
    </row>
    <row r="1551" spans="1:2" ht="15">
      <c r="A1551" s="308" t="s">
        <v>5568</v>
      </c>
      <c r="B1551" s="311">
        <v>5.52</v>
      </c>
    </row>
    <row r="1552" spans="1:2" ht="15">
      <c r="A1552" s="308" t="s">
        <v>5569</v>
      </c>
      <c r="B1552" s="311">
        <v>3.79</v>
      </c>
    </row>
    <row r="1553" spans="1:2" ht="15">
      <c r="A1553" s="308" t="s">
        <v>5570</v>
      </c>
      <c r="B1553" s="311">
        <v>3.28</v>
      </c>
    </row>
    <row r="1554" spans="1:2" ht="15">
      <c r="A1554" s="308" t="s">
        <v>5571</v>
      </c>
      <c r="B1554" s="311">
        <v>12.73</v>
      </c>
    </row>
    <row r="1555" spans="1:2" ht="15">
      <c r="A1555" s="308" t="s">
        <v>5572</v>
      </c>
      <c r="B1555" s="311">
        <v>11.03</v>
      </c>
    </row>
    <row r="1556" spans="1:2" ht="15">
      <c r="A1556" s="308" t="s">
        <v>5573</v>
      </c>
      <c r="B1556" s="311">
        <v>9.51</v>
      </c>
    </row>
    <row r="1557" spans="1:2" ht="15">
      <c r="A1557" s="308" t="s">
        <v>5574</v>
      </c>
      <c r="B1557" s="311">
        <v>8.24</v>
      </c>
    </row>
    <row r="1558" spans="1:2" ht="15">
      <c r="A1558" s="308" t="s">
        <v>5575</v>
      </c>
      <c r="B1558" s="311">
        <v>15.23</v>
      </c>
    </row>
    <row r="1559" spans="1:2" ht="15">
      <c r="A1559" s="308" t="s">
        <v>5576</v>
      </c>
      <c r="B1559" s="311">
        <v>13.19</v>
      </c>
    </row>
    <row r="1560" spans="1:2" ht="15">
      <c r="A1560" s="308" t="s">
        <v>5577</v>
      </c>
      <c r="B1560" s="311">
        <v>9.26</v>
      </c>
    </row>
    <row r="1561" spans="1:2" ht="15">
      <c r="A1561" s="308" t="s">
        <v>5578</v>
      </c>
      <c r="B1561" s="311">
        <v>8.0299999999999994</v>
      </c>
    </row>
    <row r="1562" spans="1:2" ht="15">
      <c r="A1562" s="308" t="s">
        <v>5579</v>
      </c>
      <c r="B1562" s="311">
        <v>6.95</v>
      </c>
    </row>
    <row r="1563" spans="1:2" ht="15">
      <c r="A1563" s="308" t="s">
        <v>5580</v>
      </c>
      <c r="B1563" s="311">
        <v>6.02</v>
      </c>
    </row>
    <row r="1564" spans="1:2" ht="15">
      <c r="A1564" s="308" t="s">
        <v>5581</v>
      </c>
      <c r="B1564" s="311">
        <v>4.66</v>
      </c>
    </row>
    <row r="1565" spans="1:2" ht="15">
      <c r="A1565" s="308" t="s">
        <v>5582</v>
      </c>
      <c r="B1565" s="311">
        <v>4.04</v>
      </c>
    </row>
    <row r="1566" spans="1:2" ht="15">
      <c r="A1566" s="308" t="s">
        <v>5583</v>
      </c>
      <c r="B1566" s="311">
        <v>0.85</v>
      </c>
    </row>
    <row r="1567" spans="1:2" ht="15">
      <c r="A1567" s="308" t="s">
        <v>5584</v>
      </c>
      <c r="B1567" s="311">
        <v>0.73</v>
      </c>
    </row>
    <row r="1568" spans="1:2" ht="15">
      <c r="A1568" s="308" t="s">
        <v>5585</v>
      </c>
      <c r="B1568" s="311">
        <v>0.62</v>
      </c>
    </row>
    <row r="1569" spans="1:2" ht="15">
      <c r="A1569" s="308" t="s">
        <v>5586</v>
      </c>
      <c r="B1569" s="311">
        <v>0.54</v>
      </c>
    </row>
    <row r="1570" spans="1:2" ht="15">
      <c r="A1570" s="308" t="s">
        <v>5587</v>
      </c>
      <c r="B1570" s="311">
        <v>3.79</v>
      </c>
    </row>
    <row r="1571" spans="1:2" ht="15">
      <c r="A1571" s="308" t="s">
        <v>5588</v>
      </c>
      <c r="B1571" s="311">
        <v>3.28</v>
      </c>
    </row>
    <row r="1572" spans="1:2" ht="15">
      <c r="A1572" s="308" t="s">
        <v>5589</v>
      </c>
      <c r="B1572" s="311">
        <v>2.52</v>
      </c>
    </row>
    <row r="1573" spans="1:2" ht="15">
      <c r="A1573" s="308" t="s">
        <v>5590</v>
      </c>
      <c r="B1573" s="311">
        <v>2.1800000000000002</v>
      </c>
    </row>
    <row r="1574" spans="1:2" ht="15">
      <c r="A1574" s="308" t="s">
        <v>5591</v>
      </c>
      <c r="B1574" s="311">
        <v>1.91</v>
      </c>
    </row>
    <row r="1575" spans="1:2" ht="15">
      <c r="A1575" s="308" t="s">
        <v>5592</v>
      </c>
      <c r="B1575" s="311">
        <v>1.65</v>
      </c>
    </row>
    <row r="1576" spans="1:2" ht="15">
      <c r="A1576" s="308" t="s">
        <v>5593</v>
      </c>
      <c r="B1576" s="311">
        <v>5.83</v>
      </c>
    </row>
    <row r="1577" spans="1:2" ht="15">
      <c r="A1577" s="308" t="s">
        <v>5594</v>
      </c>
      <c r="B1577" s="311">
        <v>5.05</v>
      </c>
    </row>
    <row r="1578" spans="1:2" ht="15">
      <c r="A1578" s="308" t="s">
        <v>5595</v>
      </c>
      <c r="B1578" s="311">
        <v>4.8499999999999996</v>
      </c>
    </row>
    <row r="1579" spans="1:2" ht="15">
      <c r="A1579" s="308" t="s">
        <v>5596</v>
      </c>
      <c r="B1579" s="311">
        <v>4.2</v>
      </c>
    </row>
    <row r="1580" spans="1:2" ht="15">
      <c r="A1580" s="308" t="s">
        <v>5597</v>
      </c>
      <c r="B1580" s="311">
        <v>2.93</v>
      </c>
    </row>
    <row r="1581" spans="1:2" ht="15">
      <c r="A1581" s="308" t="s">
        <v>5598</v>
      </c>
      <c r="B1581" s="311">
        <v>2.54</v>
      </c>
    </row>
    <row r="1582" spans="1:2" ht="15">
      <c r="A1582" s="308" t="s">
        <v>5599</v>
      </c>
      <c r="B1582" s="311">
        <v>7.61</v>
      </c>
    </row>
    <row r="1583" spans="1:2" ht="15">
      <c r="A1583" s="308" t="s">
        <v>5600</v>
      </c>
      <c r="B1583" s="311">
        <v>6.59</v>
      </c>
    </row>
    <row r="1584" spans="1:2" ht="15">
      <c r="A1584" s="308" t="s">
        <v>5601</v>
      </c>
      <c r="B1584" s="311">
        <v>6.37</v>
      </c>
    </row>
    <row r="1585" spans="1:2" ht="15">
      <c r="A1585" s="308" t="s">
        <v>5602</v>
      </c>
      <c r="B1585" s="311">
        <v>5.52</v>
      </c>
    </row>
    <row r="1586" spans="1:2" ht="15">
      <c r="A1586" s="308" t="s">
        <v>5603</v>
      </c>
      <c r="B1586" s="311">
        <v>3.79</v>
      </c>
    </row>
    <row r="1587" spans="1:2" ht="15">
      <c r="A1587" s="308" t="s">
        <v>5604</v>
      </c>
      <c r="B1587" s="311">
        <v>3.28</v>
      </c>
    </row>
    <row r="1588" spans="1:2" ht="15">
      <c r="A1588" s="308" t="s">
        <v>5605</v>
      </c>
      <c r="B1588" s="311">
        <v>12.73</v>
      </c>
    </row>
    <row r="1589" spans="1:2" ht="15">
      <c r="A1589" s="308" t="s">
        <v>5606</v>
      </c>
      <c r="B1589" s="311">
        <v>11.03</v>
      </c>
    </row>
    <row r="1590" spans="1:2" ht="15">
      <c r="A1590" s="308" t="s">
        <v>5607</v>
      </c>
      <c r="B1590" s="311">
        <v>9.51</v>
      </c>
    </row>
    <row r="1591" spans="1:2" ht="15">
      <c r="A1591" s="308" t="s">
        <v>5608</v>
      </c>
      <c r="B1591" s="311">
        <v>8.24</v>
      </c>
    </row>
    <row r="1592" spans="1:2" ht="15">
      <c r="A1592" s="308" t="s">
        <v>5609</v>
      </c>
      <c r="B1592" s="311">
        <v>15.23</v>
      </c>
    </row>
    <row r="1593" spans="1:2" ht="15">
      <c r="A1593" s="308" t="s">
        <v>5610</v>
      </c>
      <c r="B1593" s="311">
        <v>13.19</v>
      </c>
    </row>
    <row r="1594" spans="1:2" ht="15">
      <c r="A1594" s="308" t="s">
        <v>5611</v>
      </c>
      <c r="B1594" s="311">
        <v>9.26</v>
      </c>
    </row>
    <row r="1595" spans="1:2" ht="15">
      <c r="A1595" s="308" t="s">
        <v>5612</v>
      </c>
      <c r="B1595" s="311">
        <v>8.0299999999999994</v>
      </c>
    </row>
    <row r="1596" spans="1:2" ht="15">
      <c r="A1596" s="308" t="s">
        <v>5613</v>
      </c>
      <c r="B1596" s="311">
        <v>6.95</v>
      </c>
    </row>
    <row r="1597" spans="1:2" ht="15">
      <c r="A1597" s="308" t="s">
        <v>5614</v>
      </c>
      <c r="B1597" s="311">
        <v>6.02</v>
      </c>
    </row>
    <row r="1598" spans="1:2" ht="15">
      <c r="A1598" s="308" t="s">
        <v>5615</v>
      </c>
      <c r="B1598" s="311">
        <v>4.66</v>
      </c>
    </row>
    <row r="1599" spans="1:2" ht="15">
      <c r="A1599" s="308" t="s">
        <v>5616</v>
      </c>
      <c r="B1599" s="311">
        <v>4.04</v>
      </c>
    </row>
    <row r="1600" spans="1:2" ht="15">
      <c r="A1600" s="308" t="s">
        <v>5617</v>
      </c>
      <c r="B1600" s="311">
        <v>0.85</v>
      </c>
    </row>
    <row r="1601" spans="1:2" ht="15">
      <c r="A1601" s="308" t="s">
        <v>5618</v>
      </c>
      <c r="B1601" s="311">
        <v>0.73</v>
      </c>
    </row>
    <row r="1602" spans="1:2" ht="15">
      <c r="A1602" s="308" t="s">
        <v>5619</v>
      </c>
      <c r="B1602" s="311">
        <v>0.62</v>
      </c>
    </row>
    <row r="1603" spans="1:2" ht="15">
      <c r="A1603" s="308" t="s">
        <v>5620</v>
      </c>
      <c r="B1603" s="311">
        <v>0.54</v>
      </c>
    </row>
    <row r="1604" spans="1:2" ht="15">
      <c r="A1604" s="308" t="s">
        <v>5621</v>
      </c>
      <c r="B1604" s="311">
        <v>3.79</v>
      </c>
    </row>
    <row r="1605" spans="1:2" ht="15">
      <c r="A1605" s="308" t="s">
        <v>5622</v>
      </c>
      <c r="B1605" s="311">
        <v>3.28</v>
      </c>
    </row>
    <row r="1606" spans="1:2" ht="15">
      <c r="A1606" s="308" t="s">
        <v>5623</v>
      </c>
      <c r="B1606" s="311">
        <v>2.52</v>
      </c>
    </row>
    <row r="1607" spans="1:2" ht="15">
      <c r="A1607" s="308" t="s">
        <v>5624</v>
      </c>
      <c r="B1607" s="311">
        <v>2.1800000000000002</v>
      </c>
    </row>
    <row r="1608" spans="1:2" ht="15">
      <c r="A1608" s="308" t="s">
        <v>5625</v>
      </c>
      <c r="B1608" s="311">
        <v>1.91</v>
      </c>
    </row>
    <row r="1609" spans="1:2" ht="15">
      <c r="A1609" s="308" t="s">
        <v>5626</v>
      </c>
      <c r="B1609" s="311">
        <v>1.65</v>
      </c>
    </row>
    <row r="1610" spans="1:2" ht="15">
      <c r="A1610" s="308" t="s">
        <v>5627</v>
      </c>
      <c r="B1610" s="311">
        <v>5.83</v>
      </c>
    </row>
    <row r="1611" spans="1:2" ht="15">
      <c r="A1611" s="308" t="s">
        <v>5628</v>
      </c>
      <c r="B1611" s="311">
        <v>5.05</v>
      </c>
    </row>
    <row r="1612" spans="1:2" ht="15">
      <c r="A1612" s="308" t="s">
        <v>5629</v>
      </c>
      <c r="B1612" s="311">
        <v>4.8499999999999996</v>
      </c>
    </row>
    <row r="1613" spans="1:2" ht="15">
      <c r="A1613" s="308" t="s">
        <v>5630</v>
      </c>
      <c r="B1613" s="311">
        <v>4.2</v>
      </c>
    </row>
    <row r="1614" spans="1:2" ht="15">
      <c r="A1614" s="308" t="s">
        <v>5631</v>
      </c>
      <c r="B1614" s="311">
        <v>2.93</v>
      </c>
    </row>
    <row r="1615" spans="1:2" ht="15">
      <c r="A1615" s="308" t="s">
        <v>5632</v>
      </c>
      <c r="B1615" s="311">
        <v>2.54</v>
      </c>
    </row>
    <row r="1616" spans="1:2" ht="15">
      <c r="A1616" s="308" t="s">
        <v>5633</v>
      </c>
      <c r="B1616" s="311">
        <v>39.99</v>
      </c>
    </row>
    <row r="1617" spans="1:2" ht="15">
      <c r="A1617" s="308" t="s">
        <v>5634</v>
      </c>
      <c r="B1617" s="311">
        <v>34.65</v>
      </c>
    </row>
    <row r="1618" spans="1:2" ht="15">
      <c r="A1618" s="308" t="s">
        <v>5635</v>
      </c>
      <c r="B1618" s="311">
        <v>35.1</v>
      </c>
    </row>
    <row r="1619" spans="1:2" ht="15">
      <c r="A1619" s="308" t="s">
        <v>5636</v>
      </c>
      <c r="B1619" s="311">
        <v>30.42</v>
      </c>
    </row>
    <row r="1620" spans="1:2" ht="15">
      <c r="A1620" s="308" t="s">
        <v>5637</v>
      </c>
      <c r="B1620" s="311">
        <v>30.21</v>
      </c>
    </row>
    <row r="1621" spans="1:2" ht="15">
      <c r="A1621" s="308" t="s">
        <v>5638</v>
      </c>
      <c r="B1621" s="311">
        <v>26.18</v>
      </c>
    </row>
    <row r="1622" spans="1:2" ht="15">
      <c r="A1622" s="308" t="s">
        <v>5639</v>
      </c>
      <c r="B1622" s="311">
        <v>39.99</v>
      </c>
    </row>
    <row r="1623" spans="1:2" ht="15">
      <c r="A1623" s="308" t="s">
        <v>5640</v>
      </c>
      <c r="B1623" s="311">
        <v>34.65</v>
      </c>
    </row>
    <row r="1624" spans="1:2" ht="15">
      <c r="A1624" s="308" t="s">
        <v>5641</v>
      </c>
      <c r="B1624" s="311">
        <v>35.1</v>
      </c>
    </row>
    <row r="1625" spans="1:2" ht="15">
      <c r="A1625" s="308" t="s">
        <v>5642</v>
      </c>
      <c r="B1625" s="311">
        <v>30.42</v>
      </c>
    </row>
    <row r="1626" spans="1:2" ht="15">
      <c r="A1626" s="308" t="s">
        <v>5643</v>
      </c>
      <c r="B1626" s="311">
        <v>30.21</v>
      </c>
    </row>
    <row r="1627" spans="1:2" ht="15">
      <c r="A1627" s="308" t="s">
        <v>5644</v>
      </c>
      <c r="B1627" s="311">
        <v>26.18</v>
      </c>
    </row>
    <row r="1628" spans="1:2" ht="15">
      <c r="A1628" s="308" t="s">
        <v>5645</v>
      </c>
      <c r="B1628" s="311">
        <v>39.99</v>
      </c>
    </row>
    <row r="1629" spans="1:2" ht="15">
      <c r="A1629" s="308" t="s">
        <v>5646</v>
      </c>
      <c r="B1629" s="311">
        <v>34.65</v>
      </c>
    </row>
    <row r="1630" spans="1:2" ht="15">
      <c r="A1630" s="308" t="s">
        <v>5647</v>
      </c>
      <c r="B1630" s="311">
        <v>35.130000000000003</v>
      </c>
    </row>
    <row r="1631" spans="1:2" ht="15">
      <c r="A1631" s="308" t="s">
        <v>5648</v>
      </c>
      <c r="B1631" s="311">
        <v>30.44</v>
      </c>
    </row>
    <row r="1632" spans="1:2" ht="15">
      <c r="A1632" s="308" t="s">
        <v>5649</v>
      </c>
      <c r="B1632" s="311">
        <v>31.51</v>
      </c>
    </row>
    <row r="1633" spans="1:2" ht="15">
      <c r="A1633" s="308" t="s">
        <v>5650</v>
      </c>
      <c r="B1633" s="311">
        <v>27.31</v>
      </c>
    </row>
    <row r="1634" spans="1:2" ht="15">
      <c r="A1634" s="308" t="s">
        <v>5651</v>
      </c>
      <c r="B1634" s="311">
        <v>59.98</v>
      </c>
    </row>
    <row r="1635" spans="1:2" ht="15">
      <c r="A1635" s="308" t="s">
        <v>5652</v>
      </c>
      <c r="B1635" s="311">
        <v>51.97</v>
      </c>
    </row>
    <row r="1636" spans="1:2" ht="15">
      <c r="A1636" s="308" t="s">
        <v>5653</v>
      </c>
      <c r="B1636" s="311">
        <v>35.130000000000003</v>
      </c>
    </row>
    <row r="1637" spans="1:2" ht="15">
      <c r="A1637" s="308" t="s">
        <v>5654</v>
      </c>
      <c r="B1637" s="311">
        <v>30.44</v>
      </c>
    </row>
    <row r="1638" spans="1:2" ht="15">
      <c r="A1638" s="308" t="s">
        <v>5655</v>
      </c>
      <c r="B1638" s="311">
        <v>31.51</v>
      </c>
    </row>
    <row r="1639" spans="1:2" ht="15">
      <c r="A1639" s="308" t="s">
        <v>5656</v>
      </c>
      <c r="B1639" s="311">
        <v>27.31</v>
      </c>
    </row>
    <row r="1640" spans="1:2" ht="15">
      <c r="A1640" s="308" t="s">
        <v>5657</v>
      </c>
      <c r="B1640" s="311">
        <v>35.020000000000003</v>
      </c>
    </row>
    <row r="1641" spans="1:2" ht="15">
      <c r="A1641" s="308" t="s">
        <v>5658</v>
      </c>
      <c r="B1641" s="311">
        <v>30.35</v>
      </c>
    </row>
    <row r="1642" spans="1:2" ht="15">
      <c r="A1642" s="308" t="s">
        <v>5659</v>
      </c>
      <c r="B1642" s="311">
        <v>30.98</v>
      </c>
    </row>
    <row r="1643" spans="1:2" ht="15">
      <c r="A1643" s="308" t="s">
        <v>5660</v>
      </c>
      <c r="B1643" s="311">
        <v>26.85</v>
      </c>
    </row>
    <row r="1644" spans="1:2" ht="15">
      <c r="A1644" s="308" t="s">
        <v>5661</v>
      </c>
      <c r="B1644" s="311">
        <v>26.07</v>
      </c>
    </row>
    <row r="1645" spans="1:2" ht="15">
      <c r="A1645" s="308" t="s">
        <v>5662</v>
      </c>
      <c r="B1645" s="311">
        <v>22.59</v>
      </c>
    </row>
    <row r="1646" spans="1:2" ht="15">
      <c r="A1646" s="308" t="s">
        <v>5663</v>
      </c>
      <c r="B1646" s="311">
        <v>35.020000000000003</v>
      </c>
    </row>
    <row r="1647" spans="1:2" ht="15">
      <c r="A1647" s="308" t="s">
        <v>5664</v>
      </c>
      <c r="B1647" s="311">
        <v>30.35</v>
      </c>
    </row>
    <row r="1648" spans="1:2" ht="15">
      <c r="A1648" s="308" t="s">
        <v>5665</v>
      </c>
      <c r="B1648" s="311">
        <v>30.98</v>
      </c>
    </row>
    <row r="1649" spans="1:2" ht="15">
      <c r="A1649" s="308" t="s">
        <v>5666</v>
      </c>
      <c r="B1649" s="311">
        <v>26.85</v>
      </c>
    </row>
    <row r="1650" spans="1:2" ht="15">
      <c r="A1650" s="308" t="s">
        <v>5667</v>
      </c>
      <c r="B1650" s="311">
        <v>26.07</v>
      </c>
    </row>
    <row r="1651" spans="1:2" ht="15">
      <c r="A1651" s="308" t="s">
        <v>5668</v>
      </c>
      <c r="B1651" s="311">
        <v>22.59</v>
      </c>
    </row>
    <row r="1652" spans="1:2" ht="15">
      <c r="A1652" s="308" t="s">
        <v>5669</v>
      </c>
      <c r="B1652" s="311">
        <v>2.5299999999999998</v>
      </c>
    </row>
    <row r="1653" spans="1:2" ht="15">
      <c r="A1653" s="308" t="s">
        <v>5670</v>
      </c>
      <c r="B1653" s="311">
        <v>2.19</v>
      </c>
    </row>
    <row r="1654" spans="1:2" ht="15">
      <c r="A1654" s="308" t="s">
        <v>5671</v>
      </c>
      <c r="B1654" s="311">
        <v>1.75</v>
      </c>
    </row>
    <row r="1655" spans="1:2" ht="15">
      <c r="A1655" s="308" t="s">
        <v>5672</v>
      </c>
      <c r="B1655" s="311">
        <v>1.52</v>
      </c>
    </row>
    <row r="1656" spans="1:2" ht="15">
      <c r="A1656" s="308" t="s">
        <v>5673</v>
      </c>
      <c r="B1656" s="311">
        <v>1.04</v>
      </c>
    </row>
    <row r="1657" spans="1:2" ht="15">
      <c r="A1657" s="308" t="s">
        <v>5674</v>
      </c>
      <c r="B1657" s="311">
        <v>0.9</v>
      </c>
    </row>
    <row r="1658" spans="1:2" ht="15">
      <c r="A1658" s="308" t="s">
        <v>5675</v>
      </c>
      <c r="B1658" s="311">
        <v>2.5299999999999998</v>
      </c>
    </row>
    <row r="1659" spans="1:2" ht="15">
      <c r="A1659" s="308" t="s">
        <v>5676</v>
      </c>
      <c r="B1659" s="311">
        <v>2.19</v>
      </c>
    </row>
    <row r="1660" spans="1:2" ht="15">
      <c r="A1660" s="308" t="s">
        <v>5677</v>
      </c>
      <c r="B1660" s="311">
        <v>1.75</v>
      </c>
    </row>
    <row r="1661" spans="1:2" ht="15">
      <c r="A1661" s="308" t="s">
        <v>5678</v>
      </c>
      <c r="B1661" s="311">
        <v>1.52</v>
      </c>
    </row>
    <row r="1662" spans="1:2" ht="15">
      <c r="A1662" s="308" t="s">
        <v>5679</v>
      </c>
      <c r="B1662" s="311">
        <v>1.04</v>
      </c>
    </row>
    <row r="1663" spans="1:2" ht="15">
      <c r="A1663" s="308" t="s">
        <v>5680</v>
      </c>
      <c r="B1663" s="311">
        <v>0.9</v>
      </c>
    </row>
    <row r="1664" spans="1:2" ht="15">
      <c r="A1664" s="308" t="s">
        <v>34009</v>
      </c>
      <c r="B1664" s="311">
        <v>0.82</v>
      </c>
    </row>
    <row r="1665" spans="1:2" ht="15">
      <c r="A1665" s="308" t="s">
        <v>34010</v>
      </c>
      <c r="B1665" s="311">
        <v>0.71</v>
      </c>
    </row>
    <row r="1666" spans="1:2" ht="15">
      <c r="A1666" s="308" t="s">
        <v>34011</v>
      </c>
      <c r="B1666" s="311">
        <v>0.6</v>
      </c>
    </row>
    <row r="1667" spans="1:2" ht="15">
      <c r="A1667" s="308" t="s">
        <v>34012</v>
      </c>
      <c r="B1667" s="311">
        <v>0.52</v>
      </c>
    </row>
    <row r="1668" spans="1:2" ht="15">
      <c r="A1668" s="308" t="s">
        <v>34013</v>
      </c>
      <c r="B1668" s="311">
        <v>0.39</v>
      </c>
    </row>
    <row r="1669" spans="1:2" ht="15">
      <c r="A1669" s="308" t="s">
        <v>34014</v>
      </c>
      <c r="B1669" s="311">
        <v>0.33</v>
      </c>
    </row>
    <row r="1670" spans="1:2" ht="15">
      <c r="A1670" s="308" t="s">
        <v>34015</v>
      </c>
      <c r="B1670" s="311">
        <v>0.82</v>
      </c>
    </row>
    <row r="1671" spans="1:2" ht="15">
      <c r="A1671" s="308" t="s">
        <v>34016</v>
      </c>
      <c r="B1671" s="311">
        <v>0.71</v>
      </c>
    </row>
    <row r="1672" spans="1:2" ht="15">
      <c r="A1672" s="308" t="s">
        <v>34017</v>
      </c>
      <c r="B1672" s="311">
        <v>0.6</v>
      </c>
    </row>
    <row r="1673" spans="1:2" ht="15">
      <c r="A1673" s="308" t="s">
        <v>34018</v>
      </c>
      <c r="B1673" s="311">
        <v>0.52</v>
      </c>
    </row>
    <row r="1674" spans="1:2" ht="15">
      <c r="A1674" s="308" t="s">
        <v>34019</v>
      </c>
      <c r="B1674" s="311">
        <v>0.39</v>
      </c>
    </row>
    <row r="1675" spans="1:2" ht="15">
      <c r="A1675" s="308" t="s">
        <v>34020</v>
      </c>
      <c r="B1675" s="311">
        <v>0.33</v>
      </c>
    </row>
    <row r="1676" spans="1:2" ht="15">
      <c r="A1676" s="308" t="s">
        <v>34021</v>
      </c>
      <c r="B1676" s="311">
        <v>1118.4000000000001</v>
      </c>
    </row>
    <row r="1677" spans="1:2" ht="15">
      <c r="A1677" s="308" t="s">
        <v>34022</v>
      </c>
      <c r="B1677" s="311">
        <v>969.06</v>
      </c>
    </row>
    <row r="1678" spans="1:2" ht="15">
      <c r="A1678" s="308" t="s">
        <v>34023</v>
      </c>
      <c r="B1678" s="311">
        <v>1491.2</v>
      </c>
    </row>
    <row r="1679" spans="1:2" ht="15">
      <c r="A1679" s="308" t="s">
        <v>34024</v>
      </c>
      <c r="B1679" s="311">
        <v>1292.08</v>
      </c>
    </row>
    <row r="1680" spans="1:2" ht="15">
      <c r="A1680" s="308" t="s">
        <v>34025</v>
      </c>
      <c r="B1680" s="311">
        <v>1864</v>
      </c>
    </row>
    <row r="1681" spans="1:2" ht="15">
      <c r="A1681" s="308" t="s">
        <v>34026</v>
      </c>
      <c r="B1681" s="311">
        <v>1615.1</v>
      </c>
    </row>
    <row r="1682" spans="1:2" ht="15">
      <c r="A1682" s="308" t="s">
        <v>34027</v>
      </c>
      <c r="B1682" s="311">
        <v>1118.4000000000001</v>
      </c>
    </row>
    <row r="1683" spans="1:2" ht="15">
      <c r="A1683" s="308" t="s">
        <v>34028</v>
      </c>
      <c r="B1683" s="311">
        <v>969.06</v>
      </c>
    </row>
    <row r="1684" spans="1:2" ht="15">
      <c r="A1684" s="308" t="s">
        <v>34029</v>
      </c>
      <c r="B1684" s="311">
        <v>1491.2</v>
      </c>
    </row>
    <row r="1685" spans="1:2" ht="15">
      <c r="A1685" s="308" t="s">
        <v>34030</v>
      </c>
      <c r="B1685" s="311">
        <v>1292.08</v>
      </c>
    </row>
    <row r="1686" spans="1:2" ht="15">
      <c r="A1686" s="308" t="s">
        <v>34031</v>
      </c>
      <c r="B1686" s="311">
        <v>1864</v>
      </c>
    </row>
    <row r="1687" spans="1:2" ht="15">
      <c r="A1687" s="308" t="s">
        <v>34032</v>
      </c>
      <c r="B1687" s="311">
        <v>1615.1</v>
      </c>
    </row>
    <row r="1688" spans="1:2" ht="15">
      <c r="A1688" s="308" t="s">
        <v>5681</v>
      </c>
      <c r="B1688" s="311">
        <v>12927.2</v>
      </c>
    </row>
    <row r="1689" spans="1:2" ht="15">
      <c r="A1689" s="308" t="s">
        <v>5682</v>
      </c>
      <c r="B1689" s="311">
        <v>11202.4</v>
      </c>
    </row>
    <row r="1690" spans="1:2" ht="15">
      <c r="A1690" s="308" t="s">
        <v>5683</v>
      </c>
      <c r="B1690" s="311">
        <v>19052</v>
      </c>
    </row>
    <row r="1691" spans="1:2" ht="15">
      <c r="A1691" s="308" t="s">
        <v>5684</v>
      </c>
      <c r="B1691" s="311">
        <v>16508.8</v>
      </c>
    </row>
    <row r="1692" spans="1:2" ht="15">
      <c r="A1692" s="308" t="s">
        <v>5685</v>
      </c>
      <c r="B1692" s="311">
        <v>27216.639999999999</v>
      </c>
    </row>
    <row r="1693" spans="1:2" ht="15">
      <c r="A1693" s="308" t="s">
        <v>5686</v>
      </c>
      <c r="B1693" s="311">
        <v>23582.240000000002</v>
      </c>
    </row>
    <row r="1694" spans="1:2" ht="15">
      <c r="A1694" s="308" t="s">
        <v>5687</v>
      </c>
      <c r="B1694" s="311">
        <v>18467.68</v>
      </c>
    </row>
    <row r="1695" spans="1:2" ht="15">
      <c r="A1695" s="308" t="s">
        <v>5688</v>
      </c>
      <c r="B1695" s="311">
        <v>16001.92</v>
      </c>
    </row>
    <row r="1696" spans="1:2" ht="15">
      <c r="A1696" s="308" t="s">
        <v>5689</v>
      </c>
      <c r="B1696" s="311">
        <v>27216.639999999999</v>
      </c>
    </row>
    <row r="1697" spans="1:2" ht="15">
      <c r="A1697" s="308" t="s">
        <v>5690</v>
      </c>
      <c r="B1697" s="311">
        <v>23582.240000000002</v>
      </c>
    </row>
    <row r="1698" spans="1:2" ht="15">
      <c r="A1698" s="308" t="s">
        <v>5691</v>
      </c>
      <c r="B1698" s="311">
        <v>38880.160000000003</v>
      </c>
    </row>
    <row r="1699" spans="1:2" ht="15">
      <c r="A1699" s="308" t="s">
        <v>5692</v>
      </c>
      <c r="B1699" s="311">
        <v>33689.919999999998</v>
      </c>
    </row>
    <row r="1700" spans="1:2" ht="15">
      <c r="A1700" s="308" t="s">
        <v>5693</v>
      </c>
      <c r="B1700" s="311">
        <v>12927.2</v>
      </c>
    </row>
    <row r="1701" spans="1:2" ht="15">
      <c r="A1701" s="308" t="s">
        <v>5694</v>
      </c>
      <c r="B1701" s="311">
        <v>11202.4</v>
      </c>
    </row>
    <row r="1702" spans="1:2" ht="15">
      <c r="A1702" s="308" t="s">
        <v>5695</v>
      </c>
      <c r="B1702" s="311">
        <v>19052</v>
      </c>
    </row>
    <row r="1703" spans="1:2" ht="15">
      <c r="A1703" s="308" t="s">
        <v>5696</v>
      </c>
      <c r="B1703" s="311">
        <v>16508.8</v>
      </c>
    </row>
    <row r="1704" spans="1:2" ht="15">
      <c r="A1704" s="308" t="s">
        <v>5697</v>
      </c>
      <c r="B1704" s="311">
        <v>27216.639999999999</v>
      </c>
    </row>
    <row r="1705" spans="1:2" ht="15">
      <c r="A1705" s="308" t="s">
        <v>5698</v>
      </c>
      <c r="B1705" s="311">
        <v>23582.240000000002</v>
      </c>
    </row>
    <row r="1706" spans="1:2" ht="15">
      <c r="A1706" s="308" t="s">
        <v>5699</v>
      </c>
      <c r="B1706" s="311">
        <v>8680.32</v>
      </c>
    </row>
    <row r="1707" spans="1:2" ht="15">
      <c r="A1707" s="308" t="s">
        <v>5700</v>
      </c>
      <c r="B1707" s="311">
        <v>7520.48</v>
      </c>
    </row>
    <row r="1708" spans="1:2" ht="15">
      <c r="A1708" s="308" t="s">
        <v>5701</v>
      </c>
      <c r="B1708" s="311">
        <v>4063.84</v>
      </c>
    </row>
    <row r="1709" spans="1:2" ht="15">
      <c r="A1709" s="308" t="s">
        <v>5702</v>
      </c>
      <c r="B1709" s="311">
        <v>3520</v>
      </c>
    </row>
    <row r="1710" spans="1:2" ht="15">
      <c r="A1710" s="308" t="s">
        <v>5703</v>
      </c>
      <c r="B1710" s="311">
        <v>6279.68</v>
      </c>
    </row>
    <row r="1711" spans="1:2" ht="15">
      <c r="A1711" s="308" t="s">
        <v>5704</v>
      </c>
      <c r="B1711" s="311">
        <v>5440.16</v>
      </c>
    </row>
    <row r="1712" spans="1:2" ht="15">
      <c r="A1712" s="308" t="s">
        <v>5705</v>
      </c>
      <c r="B1712" s="311">
        <v>44712.800000000003</v>
      </c>
    </row>
    <row r="1713" spans="1:2" ht="15">
      <c r="A1713" s="308" t="s">
        <v>5706</v>
      </c>
      <c r="B1713" s="311">
        <v>38742.879999999997</v>
      </c>
    </row>
    <row r="1714" spans="1:2" ht="15">
      <c r="A1714" s="308" t="s">
        <v>5707</v>
      </c>
      <c r="B1714" s="311">
        <v>18467.68</v>
      </c>
    </row>
    <row r="1715" spans="1:2" ht="15">
      <c r="A1715" s="308" t="s">
        <v>5708</v>
      </c>
      <c r="B1715" s="311">
        <v>16001.92</v>
      </c>
    </row>
    <row r="1716" spans="1:2" ht="15">
      <c r="A1716" s="308" t="s">
        <v>5709</v>
      </c>
      <c r="B1716" s="311">
        <v>27216.639999999999</v>
      </c>
    </row>
    <row r="1717" spans="1:2" ht="15">
      <c r="A1717" s="308" t="s">
        <v>5710</v>
      </c>
      <c r="B1717" s="311">
        <v>23582.240000000002</v>
      </c>
    </row>
    <row r="1718" spans="1:2" ht="15">
      <c r="A1718" s="308" t="s">
        <v>5711</v>
      </c>
      <c r="B1718" s="311">
        <v>38880.160000000003</v>
      </c>
    </row>
    <row r="1719" spans="1:2" ht="15">
      <c r="A1719" s="308" t="s">
        <v>5712</v>
      </c>
      <c r="B1719" s="311">
        <v>33689.919999999998</v>
      </c>
    </row>
    <row r="1720" spans="1:2" ht="15">
      <c r="A1720" s="308" t="s">
        <v>5713</v>
      </c>
      <c r="B1720" s="311">
        <v>5042.3999999999996</v>
      </c>
    </row>
    <row r="1721" spans="1:2" ht="15">
      <c r="A1721" s="308" t="s">
        <v>5714</v>
      </c>
      <c r="B1721" s="311">
        <v>4368.32</v>
      </c>
    </row>
    <row r="1722" spans="1:2" ht="15">
      <c r="A1722" s="308" t="s">
        <v>5715</v>
      </c>
      <c r="B1722" s="311">
        <v>5762.24</v>
      </c>
    </row>
    <row r="1723" spans="1:2" ht="15">
      <c r="A1723" s="308" t="s">
        <v>5716</v>
      </c>
      <c r="B1723" s="311">
        <v>4993.12</v>
      </c>
    </row>
    <row r="1724" spans="1:2" ht="15">
      <c r="A1724" s="308" t="s">
        <v>5717</v>
      </c>
      <c r="B1724" s="311">
        <v>7201.92</v>
      </c>
    </row>
    <row r="1725" spans="1:2" ht="15">
      <c r="A1725" s="308" t="s">
        <v>5718</v>
      </c>
      <c r="B1725" s="311">
        <v>6240.96</v>
      </c>
    </row>
    <row r="1726" spans="1:2" ht="15">
      <c r="A1726" s="308" t="s">
        <v>5719</v>
      </c>
      <c r="B1726" s="311">
        <v>8402.24</v>
      </c>
    </row>
    <row r="1727" spans="1:2" ht="15">
      <c r="A1727" s="308" t="s">
        <v>5720</v>
      </c>
      <c r="B1727" s="311">
        <v>7281.12</v>
      </c>
    </row>
    <row r="1728" spans="1:2" ht="15">
      <c r="A1728" s="308" t="s">
        <v>5721</v>
      </c>
      <c r="B1728" s="311">
        <v>9602.56</v>
      </c>
    </row>
    <row r="1729" spans="1:2" ht="15">
      <c r="A1729" s="308" t="s">
        <v>5722</v>
      </c>
      <c r="B1729" s="311">
        <v>8321.2800000000007</v>
      </c>
    </row>
    <row r="1730" spans="1:2" ht="15">
      <c r="A1730" s="308" t="s">
        <v>5723</v>
      </c>
      <c r="B1730" s="311">
        <v>12004.96</v>
      </c>
    </row>
    <row r="1731" spans="1:2" ht="15">
      <c r="A1731" s="308" t="s">
        <v>5724</v>
      </c>
      <c r="B1731" s="311">
        <v>10401.6</v>
      </c>
    </row>
    <row r="1732" spans="1:2" ht="15">
      <c r="A1732" s="308" t="s">
        <v>5725</v>
      </c>
      <c r="B1732" s="311">
        <v>29700</v>
      </c>
    </row>
    <row r="1733" spans="1:2" ht="15">
      <c r="A1733" s="308" t="s">
        <v>5726</v>
      </c>
      <c r="B1733" s="311">
        <v>29700</v>
      </c>
    </row>
    <row r="1734" spans="1:2" ht="15">
      <c r="A1734" s="308" t="s">
        <v>5727</v>
      </c>
      <c r="B1734" s="311">
        <v>52488.480000000003</v>
      </c>
    </row>
    <row r="1735" spans="1:2" ht="15">
      <c r="A1735" s="308" t="s">
        <v>5728</v>
      </c>
      <c r="B1735" s="311">
        <v>45481.919999999998</v>
      </c>
    </row>
    <row r="1736" spans="1:2" ht="15">
      <c r="A1736" s="308" t="s">
        <v>5729</v>
      </c>
      <c r="B1736" s="311">
        <v>7571.52</v>
      </c>
    </row>
    <row r="1737" spans="1:2" ht="15">
      <c r="A1737" s="308" t="s">
        <v>5730</v>
      </c>
      <c r="B1737" s="311">
        <v>6561.28</v>
      </c>
    </row>
    <row r="1738" spans="1:2" ht="15">
      <c r="A1738" s="308" t="s">
        <v>5731</v>
      </c>
      <c r="B1738" s="311">
        <v>8680.32</v>
      </c>
    </row>
    <row r="1739" spans="1:2" ht="15">
      <c r="A1739" s="308" t="s">
        <v>5732</v>
      </c>
      <c r="B1739" s="311">
        <v>7520.48</v>
      </c>
    </row>
    <row r="1740" spans="1:2" ht="15">
      <c r="A1740" s="308" t="s">
        <v>5733</v>
      </c>
      <c r="B1740" s="311">
        <v>10896.16</v>
      </c>
    </row>
    <row r="1741" spans="1:2" ht="15">
      <c r="A1741" s="308" t="s">
        <v>5734</v>
      </c>
      <c r="B1741" s="311">
        <v>9442.4</v>
      </c>
    </row>
    <row r="1742" spans="1:2" ht="15">
      <c r="A1742" s="308" t="s">
        <v>5735</v>
      </c>
      <c r="B1742" s="311">
        <v>10341.76</v>
      </c>
    </row>
    <row r="1743" spans="1:2" ht="15">
      <c r="A1743" s="308" t="s">
        <v>5736</v>
      </c>
      <c r="B1743" s="311">
        <v>8961.92</v>
      </c>
    </row>
    <row r="1744" spans="1:2" ht="15">
      <c r="A1744" s="308" t="s">
        <v>5737</v>
      </c>
      <c r="B1744" s="311">
        <v>11820.16</v>
      </c>
    </row>
    <row r="1745" spans="1:2" ht="15">
      <c r="A1745" s="308" t="s">
        <v>5738</v>
      </c>
      <c r="B1745" s="311">
        <v>10241.44</v>
      </c>
    </row>
    <row r="1746" spans="1:2" ht="15">
      <c r="A1746" s="308" t="s">
        <v>5739</v>
      </c>
      <c r="B1746" s="311">
        <v>14775.2</v>
      </c>
    </row>
    <row r="1747" spans="1:2" ht="15">
      <c r="A1747" s="308" t="s">
        <v>5740</v>
      </c>
      <c r="B1747" s="311">
        <v>12802.24</v>
      </c>
    </row>
    <row r="1748" spans="1:2" ht="15">
      <c r="A1748" s="308" t="s">
        <v>5741</v>
      </c>
      <c r="B1748" s="311">
        <v>3685.44</v>
      </c>
    </row>
    <row r="1749" spans="1:2" ht="15">
      <c r="A1749" s="308" t="s">
        <v>5742</v>
      </c>
      <c r="B1749" s="311">
        <v>3192.64</v>
      </c>
    </row>
    <row r="1750" spans="1:2" ht="15">
      <c r="A1750" s="308" t="s">
        <v>5743</v>
      </c>
      <c r="B1750" s="311">
        <v>8883.6</v>
      </c>
    </row>
    <row r="1751" spans="1:2" ht="15">
      <c r="A1751" s="308" t="s">
        <v>5744</v>
      </c>
      <c r="B1751" s="311">
        <v>8883.6</v>
      </c>
    </row>
    <row r="1752" spans="1:2" ht="15">
      <c r="A1752" s="308" t="s">
        <v>5745</v>
      </c>
      <c r="B1752" s="311">
        <v>15697.44</v>
      </c>
    </row>
    <row r="1753" spans="1:2" ht="15">
      <c r="A1753" s="308" t="s">
        <v>5746</v>
      </c>
      <c r="B1753" s="311">
        <v>13603.04</v>
      </c>
    </row>
    <row r="1754" spans="1:2" ht="15">
      <c r="A1754" s="308" t="s">
        <v>5747</v>
      </c>
      <c r="B1754" s="311">
        <v>15400</v>
      </c>
    </row>
    <row r="1755" spans="1:2" ht="15">
      <c r="A1755" s="308" t="s">
        <v>5748</v>
      </c>
      <c r="B1755" s="311">
        <v>15400</v>
      </c>
    </row>
    <row r="1756" spans="1:2" ht="15">
      <c r="A1756" s="308" t="s">
        <v>5749</v>
      </c>
      <c r="B1756" s="311">
        <v>27216.639999999999</v>
      </c>
    </row>
    <row r="1757" spans="1:2" ht="15">
      <c r="A1757" s="308" t="s">
        <v>5750</v>
      </c>
      <c r="B1757" s="311">
        <v>23582.240000000002</v>
      </c>
    </row>
    <row r="1758" spans="1:2" ht="15">
      <c r="A1758" s="308" t="s">
        <v>5751</v>
      </c>
      <c r="B1758" s="311">
        <v>9405</v>
      </c>
    </row>
    <row r="1759" spans="1:2" ht="15">
      <c r="A1759" s="308" t="s">
        <v>5752</v>
      </c>
      <c r="B1759" s="311">
        <v>9405</v>
      </c>
    </row>
    <row r="1760" spans="1:2" ht="15">
      <c r="A1760" s="308" t="s">
        <v>5753</v>
      </c>
      <c r="B1760" s="311">
        <v>16621.439999999999</v>
      </c>
    </row>
    <row r="1761" spans="1:2" ht="15">
      <c r="A1761" s="308" t="s">
        <v>5754</v>
      </c>
      <c r="B1761" s="311">
        <v>14402.08</v>
      </c>
    </row>
    <row r="1762" spans="1:2" ht="15">
      <c r="A1762" s="308" t="s">
        <v>5755</v>
      </c>
      <c r="B1762" s="311">
        <v>5018</v>
      </c>
    </row>
    <row r="1763" spans="1:2" ht="15">
      <c r="A1763" s="308" t="s">
        <v>5756</v>
      </c>
      <c r="B1763" s="311">
        <v>4605</v>
      </c>
    </row>
    <row r="1764" spans="1:2" ht="15">
      <c r="A1764" s="308" t="s">
        <v>5757</v>
      </c>
      <c r="B1764" s="311">
        <v>55.53</v>
      </c>
    </row>
    <row r="1765" spans="1:2" ht="15">
      <c r="A1765" s="308" t="s">
        <v>5758</v>
      </c>
      <c r="B1765" s="311">
        <v>51.01</v>
      </c>
    </row>
    <row r="1766" spans="1:2" ht="15">
      <c r="A1766" s="308" t="s">
        <v>5759</v>
      </c>
      <c r="B1766" s="311">
        <v>44.65</v>
      </c>
    </row>
    <row r="1767" spans="1:2" ht="15">
      <c r="A1767" s="308" t="s">
        <v>5760</v>
      </c>
      <c r="B1767" s="311">
        <v>40.130000000000003</v>
      </c>
    </row>
    <row r="1768" spans="1:2" ht="15">
      <c r="A1768" s="308" t="s">
        <v>5761</v>
      </c>
      <c r="B1768" s="311">
        <v>37.200000000000003</v>
      </c>
    </row>
    <row r="1769" spans="1:2" ht="15">
      <c r="A1769" s="308" t="s">
        <v>5762</v>
      </c>
      <c r="B1769" s="311">
        <v>32.67</v>
      </c>
    </row>
    <row r="1770" spans="1:2" ht="15">
      <c r="A1770" s="308" t="s">
        <v>5763</v>
      </c>
      <c r="B1770" s="311">
        <v>29.34</v>
      </c>
    </row>
    <row r="1771" spans="1:2" ht="15">
      <c r="A1771" s="308" t="s">
        <v>5764</v>
      </c>
      <c r="B1771" s="311">
        <v>27.58</v>
      </c>
    </row>
    <row r="1772" spans="1:2" ht="15">
      <c r="A1772" s="308" t="s">
        <v>5765</v>
      </c>
      <c r="B1772" s="311">
        <v>38.130000000000003</v>
      </c>
    </row>
    <row r="1773" spans="1:2" ht="15">
      <c r="A1773" s="308" t="s">
        <v>5766</v>
      </c>
      <c r="B1773" s="311">
        <v>35.74</v>
      </c>
    </row>
    <row r="1774" spans="1:2" ht="15">
      <c r="A1774" s="308" t="s">
        <v>5767</v>
      </c>
      <c r="B1774" s="311">
        <v>20.54</v>
      </c>
    </row>
    <row r="1775" spans="1:2" ht="15">
      <c r="A1775" s="308" t="s">
        <v>5768</v>
      </c>
      <c r="B1775" s="311">
        <v>19.41</v>
      </c>
    </row>
    <row r="1776" spans="1:2" ht="15">
      <c r="A1776" s="308" t="s">
        <v>5769</v>
      </c>
      <c r="B1776" s="311">
        <v>37.97</v>
      </c>
    </row>
    <row r="1777" spans="1:2" ht="15">
      <c r="A1777" s="308" t="s">
        <v>5770</v>
      </c>
      <c r="B1777" s="311">
        <v>36.22</v>
      </c>
    </row>
    <row r="1778" spans="1:2" ht="15">
      <c r="A1778" s="308" t="s">
        <v>5771</v>
      </c>
      <c r="B1778" s="311">
        <v>46.77</v>
      </c>
    </row>
    <row r="1779" spans="1:2" ht="15">
      <c r="A1779" s="308" t="s">
        <v>5772</v>
      </c>
      <c r="B1779" s="311">
        <v>44.38</v>
      </c>
    </row>
    <row r="1780" spans="1:2" ht="15">
      <c r="A1780" s="308" t="s">
        <v>5773</v>
      </c>
      <c r="B1780" s="311">
        <v>29.18</v>
      </c>
    </row>
    <row r="1781" spans="1:2" ht="15">
      <c r="A1781" s="308" t="s">
        <v>5774</v>
      </c>
      <c r="B1781" s="311">
        <v>28.05</v>
      </c>
    </row>
    <row r="1782" spans="1:2" ht="15">
      <c r="A1782" s="308" t="s">
        <v>5775</v>
      </c>
      <c r="B1782" s="311">
        <v>80.19</v>
      </c>
    </row>
    <row r="1783" spans="1:2" ht="15">
      <c r="A1783" s="308" t="s">
        <v>5776</v>
      </c>
      <c r="B1783" s="311">
        <v>73.97</v>
      </c>
    </row>
    <row r="1784" spans="1:2" ht="15">
      <c r="A1784" s="308" t="s">
        <v>5777</v>
      </c>
      <c r="B1784" s="311">
        <v>421.02</v>
      </c>
    </row>
    <row r="1785" spans="1:2" ht="15">
      <c r="A1785" s="308" t="s">
        <v>5778</v>
      </c>
      <c r="B1785" s="311">
        <v>374.18</v>
      </c>
    </row>
    <row r="1786" spans="1:2" ht="15">
      <c r="A1786" s="308" t="s">
        <v>5779</v>
      </c>
      <c r="B1786" s="311">
        <v>441.94</v>
      </c>
    </row>
    <row r="1787" spans="1:2" ht="15">
      <c r="A1787" s="308" t="s">
        <v>5780</v>
      </c>
      <c r="B1787" s="311">
        <v>395.18</v>
      </c>
    </row>
    <row r="1788" spans="1:2" ht="15">
      <c r="A1788" s="308" t="s">
        <v>5781</v>
      </c>
      <c r="B1788" s="311">
        <v>426.21</v>
      </c>
    </row>
    <row r="1789" spans="1:2" ht="15">
      <c r="A1789" s="308" t="s">
        <v>5782</v>
      </c>
      <c r="B1789" s="311">
        <v>379.37</v>
      </c>
    </row>
    <row r="1790" spans="1:2" ht="15">
      <c r="A1790" s="308" t="s">
        <v>5783</v>
      </c>
      <c r="B1790" s="311">
        <v>366.44</v>
      </c>
    </row>
    <row r="1791" spans="1:2" ht="15">
      <c r="A1791" s="308" t="s">
        <v>5784</v>
      </c>
      <c r="B1791" s="311">
        <v>327.62</v>
      </c>
    </row>
    <row r="1792" spans="1:2" ht="15">
      <c r="A1792" s="308" t="s">
        <v>5785</v>
      </c>
      <c r="B1792" s="311">
        <v>399.42</v>
      </c>
    </row>
    <row r="1793" spans="1:2" ht="15">
      <c r="A1793" s="308" t="s">
        <v>5786</v>
      </c>
      <c r="B1793" s="311">
        <v>361.27</v>
      </c>
    </row>
    <row r="1794" spans="1:2" ht="15">
      <c r="A1794" s="308" t="s">
        <v>5787</v>
      </c>
      <c r="B1794" s="311">
        <v>350.47</v>
      </c>
    </row>
    <row r="1795" spans="1:2" ht="15">
      <c r="A1795" s="308" t="s">
        <v>5788</v>
      </c>
      <c r="B1795" s="311">
        <v>311.58999999999997</v>
      </c>
    </row>
    <row r="1796" spans="1:2" ht="15">
      <c r="A1796" s="308" t="s">
        <v>5789</v>
      </c>
      <c r="B1796" s="311">
        <v>459.47</v>
      </c>
    </row>
    <row r="1797" spans="1:2" ht="15">
      <c r="A1797" s="308" t="s">
        <v>5790</v>
      </c>
      <c r="B1797" s="311">
        <v>409.44</v>
      </c>
    </row>
    <row r="1798" spans="1:2" ht="15">
      <c r="A1798" s="308" t="s">
        <v>5791</v>
      </c>
      <c r="B1798" s="311">
        <v>459.81</v>
      </c>
    </row>
    <row r="1799" spans="1:2" ht="15">
      <c r="A1799" s="308" t="s">
        <v>5792</v>
      </c>
      <c r="B1799" s="311">
        <v>405.32</v>
      </c>
    </row>
    <row r="1800" spans="1:2" ht="15">
      <c r="A1800" s="308" t="s">
        <v>5793</v>
      </c>
      <c r="B1800" s="311">
        <v>2126.77</v>
      </c>
    </row>
    <row r="1801" spans="1:2" ht="15">
      <c r="A1801" s="308" t="s">
        <v>5794</v>
      </c>
      <c r="B1801" s="311">
        <v>1970.36</v>
      </c>
    </row>
    <row r="1802" spans="1:2" ht="15">
      <c r="A1802" s="308" t="s">
        <v>5795</v>
      </c>
      <c r="B1802" s="311">
        <v>3822.02</v>
      </c>
    </row>
    <row r="1803" spans="1:2" ht="15">
      <c r="A1803" s="308" t="s">
        <v>5796</v>
      </c>
      <c r="B1803" s="311">
        <v>3534.04</v>
      </c>
    </row>
    <row r="1804" spans="1:2" ht="15">
      <c r="A1804" s="308" t="s">
        <v>5797</v>
      </c>
      <c r="B1804" s="311">
        <v>404.5</v>
      </c>
    </row>
    <row r="1805" spans="1:2" ht="15">
      <c r="A1805" s="308" t="s">
        <v>5798</v>
      </c>
      <c r="B1805" s="311">
        <v>404.5</v>
      </c>
    </row>
    <row r="1806" spans="1:2" ht="15">
      <c r="A1806" s="308" t="s">
        <v>5799</v>
      </c>
      <c r="B1806" s="311">
        <v>517.64</v>
      </c>
    </row>
    <row r="1807" spans="1:2" ht="15">
      <c r="A1807" s="308" t="s">
        <v>5800</v>
      </c>
      <c r="B1807" s="311">
        <v>517.64</v>
      </c>
    </row>
    <row r="1808" spans="1:2" ht="15">
      <c r="A1808" s="308" t="s">
        <v>5801</v>
      </c>
      <c r="B1808" s="311">
        <v>590.41</v>
      </c>
    </row>
    <row r="1809" spans="1:2" ht="15">
      <c r="A1809" s="308" t="s">
        <v>5802</v>
      </c>
      <c r="B1809" s="311">
        <v>590.41</v>
      </c>
    </row>
    <row r="1810" spans="1:2" ht="15">
      <c r="A1810" s="308" t="s">
        <v>5803</v>
      </c>
      <c r="B1810" s="311">
        <v>658.93</v>
      </c>
    </row>
    <row r="1811" spans="1:2" ht="15">
      <c r="A1811" s="308" t="s">
        <v>5804</v>
      </c>
      <c r="B1811" s="311">
        <v>658.93</v>
      </c>
    </row>
    <row r="1812" spans="1:2" ht="15">
      <c r="A1812" s="308" t="s">
        <v>5805</v>
      </c>
      <c r="B1812" s="311">
        <v>658.93</v>
      </c>
    </row>
    <row r="1813" spans="1:2" ht="15">
      <c r="A1813" s="308" t="s">
        <v>5806</v>
      </c>
      <c r="B1813" s="311">
        <v>658.93</v>
      </c>
    </row>
    <row r="1814" spans="1:2" ht="15">
      <c r="A1814" s="308" t="s">
        <v>5807</v>
      </c>
      <c r="B1814" s="311">
        <v>850</v>
      </c>
    </row>
    <row r="1815" spans="1:2" ht="15">
      <c r="A1815" s="308" t="s">
        <v>5808</v>
      </c>
      <c r="B1815" s="311">
        <v>850</v>
      </c>
    </row>
    <row r="1816" spans="1:2" ht="15">
      <c r="A1816" s="308" t="s">
        <v>5809</v>
      </c>
      <c r="B1816" s="311">
        <v>284.77</v>
      </c>
    </row>
    <row r="1817" spans="1:2" ht="15">
      <c r="A1817" s="308" t="s">
        <v>5810</v>
      </c>
      <c r="B1817" s="311">
        <v>254.11</v>
      </c>
    </row>
    <row r="1818" spans="1:2" ht="15">
      <c r="A1818" s="308" t="s">
        <v>5811</v>
      </c>
      <c r="B1818" s="311">
        <v>251.87</v>
      </c>
    </row>
    <row r="1819" spans="1:2" ht="15">
      <c r="A1819" s="308" t="s">
        <v>5812</v>
      </c>
      <c r="B1819" s="311">
        <v>221.22</v>
      </c>
    </row>
    <row r="1820" spans="1:2" ht="15">
      <c r="A1820" s="308" t="s">
        <v>5813</v>
      </c>
      <c r="B1820" s="311">
        <v>24</v>
      </c>
    </row>
    <row r="1821" spans="1:2" ht="15">
      <c r="A1821" s="308" t="s">
        <v>5814</v>
      </c>
      <c r="B1821" s="311">
        <v>22.81</v>
      </c>
    </row>
    <row r="1822" spans="1:2" ht="15">
      <c r="A1822" s="308" t="s">
        <v>5815</v>
      </c>
      <c r="B1822" s="311">
        <v>13.94</v>
      </c>
    </row>
    <row r="1823" spans="1:2" ht="15">
      <c r="A1823" s="308" t="s">
        <v>5816</v>
      </c>
      <c r="B1823" s="311">
        <v>12.75</v>
      </c>
    </row>
    <row r="1824" spans="1:2" ht="15">
      <c r="A1824" s="308" t="s">
        <v>5817</v>
      </c>
      <c r="B1824" s="311">
        <v>13.5</v>
      </c>
    </row>
    <row r="1825" spans="1:2" ht="15">
      <c r="A1825" s="308" t="s">
        <v>5818</v>
      </c>
      <c r="B1825" s="311">
        <v>11.69</v>
      </c>
    </row>
    <row r="1826" spans="1:2" ht="15">
      <c r="A1826" s="308" t="s">
        <v>5819</v>
      </c>
      <c r="B1826" s="311">
        <v>0.97</v>
      </c>
    </row>
    <row r="1827" spans="1:2" ht="15">
      <c r="A1827" s="308" t="s">
        <v>5820</v>
      </c>
      <c r="B1827" s="311">
        <v>0.97</v>
      </c>
    </row>
    <row r="1828" spans="1:2" ht="15">
      <c r="A1828" s="308" t="s">
        <v>5821</v>
      </c>
      <c r="B1828" s="311">
        <v>1.94</v>
      </c>
    </row>
    <row r="1829" spans="1:2" ht="15">
      <c r="A1829" s="308" t="s">
        <v>5822</v>
      </c>
      <c r="B1829" s="311">
        <v>1.94</v>
      </c>
    </row>
    <row r="1830" spans="1:2" ht="15">
      <c r="A1830" s="308" t="s">
        <v>5823</v>
      </c>
      <c r="B1830" s="311">
        <v>3573.33</v>
      </c>
    </row>
    <row r="1831" spans="1:2" ht="15">
      <c r="A1831" s="308" t="s">
        <v>5824</v>
      </c>
      <c r="B1831" s="311">
        <v>3438.14</v>
      </c>
    </row>
    <row r="1832" spans="1:2" ht="15">
      <c r="A1832" s="308" t="s">
        <v>5825</v>
      </c>
      <c r="B1832" s="311">
        <v>1874.33</v>
      </c>
    </row>
    <row r="1833" spans="1:2" ht="15">
      <c r="A1833" s="308" t="s">
        <v>5826</v>
      </c>
      <c r="B1833" s="311">
        <v>1744.31</v>
      </c>
    </row>
    <row r="1834" spans="1:2" ht="15">
      <c r="A1834" s="308" t="s">
        <v>5827</v>
      </c>
      <c r="B1834" s="311">
        <v>11059.98</v>
      </c>
    </row>
    <row r="1835" spans="1:2" ht="15">
      <c r="A1835" s="308" t="s">
        <v>5828</v>
      </c>
      <c r="B1835" s="311">
        <v>10503.15</v>
      </c>
    </row>
    <row r="1836" spans="1:2" ht="15">
      <c r="A1836" s="308" t="s">
        <v>5829</v>
      </c>
      <c r="B1836" s="311">
        <v>12330.78</v>
      </c>
    </row>
    <row r="1837" spans="1:2" ht="15">
      <c r="A1837" s="308" t="s">
        <v>5830</v>
      </c>
      <c r="B1837" s="311">
        <v>11773.95</v>
      </c>
    </row>
    <row r="1838" spans="1:2" ht="15">
      <c r="A1838" s="308" t="s">
        <v>5831</v>
      </c>
      <c r="B1838" s="311">
        <v>13918.11</v>
      </c>
    </row>
    <row r="1839" spans="1:2" ht="15">
      <c r="A1839" s="308" t="s">
        <v>5832</v>
      </c>
      <c r="B1839" s="311">
        <v>13361.28</v>
      </c>
    </row>
    <row r="1840" spans="1:2" ht="15">
      <c r="A1840" s="308" t="s">
        <v>5833</v>
      </c>
      <c r="B1840" s="311">
        <v>15110.9</v>
      </c>
    </row>
    <row r="1841" spans="1:2" ht="15">
      <c r="A1841" s="308" t="s">
        <v>5834</v>
      </c>
      <c r="B1841" s="311">
        <v>14548.35</v>
      </c>
    </row>
    <row r="1842" spans="1:2" ht="15">
      <c r="A1842" s="308" t="s">
        <v>5835</v>
      </c>
      <c r="B1842" s="311">
        <v>16207.39</v>
      </c>
    </row>
    <row r="1843" spans="1:2" ht="15">
      <c r="A1843" s="308" t="s">
        <v>5836</v>
      </c>
      <c r="B1843" s="311">
        <v>15644.84</v>
      </c>
    </row>
    <row r="1844" spans="1:2" ht="15">
      <c r="A1844" s="308" t="s">
        <v>5837</v>
      </c>
      <c r="B1844" s="311">
        <v>422.63</v>
      </c>
    </row>
    <row r="1845" spans="1:2" ht="15">
      <c r="A1845" s="308" t="s">
        <v>3984</v>
      </c>
      <c r="B1845" s="311">
        <v>395.7</v>
      </c>
    </row>
    <row r="1846" spans="1:2" ht="15">
      <c r="A1846" s="308" t="s">
        <v>5838</v>
      </c>
      <c r="B1846" s="311">
        <v>192.13</v>
      </c>
    </row>
    <row r="1847" spans="1:2" ht="15">
      <c r="A1847" s="308" t="s">
        <v>5839</v>
      </c>
      <c r="B1847" s="311">
        <v>180.82</v>
      </c>
    </row>
    <row r="1848" spans="1:2" ht="15">
      <c r="A1848" s="308" t="s">
        <v>5840</v>
      </c>
      <c r="B1848" s="311">
        <v>105.67</v>
      </c>
    </row>
    <row r="1849" spans="1:2" ht="15">
      <c r="A1849" s="308" t="s">
        <v>5841</v>
      </c>
      <c r="B1849" s="311">
        <v>101.12</v>
      </c>
    </row>
    <row r="1850" spans="1:2" ht="15">
      <c r="A1850" s="308" t="s">
        <v>5842</v>
      </c>
      <c r="B1850" s="311">
        <v>3.09</v>
      </c>
    </row>
    <row r="1851" spans="1:2" ht="15">
      <c r="A1851" s="308" t="s">
        <v>5843</v>
      </c>
      <c r="B1851" s="311">
        <v>2.78</v>
      </c>
    </row>
    <row r="1852" spans="1:2" ht="15">
      <c r="A1852" s="308" t="s">
        <v>5844</v>
      </c>
      <c r="B1852" s="311">
        <v>101.99</v>
      </c>
    </row>
    <row r="1853" spans="1:2" ht="15">
      <c r="A1853" s="308" t="s">
        <v>5845</v>
      </c>
      <c r="B1853" s="311">
        <v>95.23</v>
      </c>
    </row>
    <row r="1854" spans="1:2" ht="15">
      <c r="A1854" s="308" t="s">
        <v>5846</v>
      </c>
      <c r="B1854" s="311">
        <v>22877.01</v>
      </c>
    </row>
    <row r="1855" spans="1:2" ht="15">
      <c r="A1855" s="308" t="s">
        <v>5847</v>
      </c>
      <c r="B1855" s="311">
        <v>20720.439999999999</v>
      </c>
    </row>
    <row r="1856" spans="1:2" ht="15">
      <c r="A1856" s="308" t="s">
        <v>5848</v>
      </c>
      <c r="B1856" s="311">
        <v>19661.310000000001</v>
      </c>
    </row>
    <row r="1857" spans="1:2" ht="15">
      <c r="A1857" s="308" t="s">
        <v>5849</v>
      </c>
      <c r="B1857" s="311">
        <v>17504.73</v>
      </c>
    </row>
    <row r="1858" spans="1:2" ht="15">
      <c r="A1858" s="308" t="s">
        <v>5850</v>
      </c>
      <c r="B1858" s="311">
        <v>11958.88</v>
      </c>
    </row>
    <row r="1859" spans="1:2" ht="15">
      <c r="A1859" s="308" t="s">
        <v>5851</v>
      </c>
      <c r="B1859" s="311">
        <v>10614.49</v>
      </c>
    </row>
    <row r="1860" spans="1:2" ht="15">
      <c r="A1860" s="308" t="s">
        <v>5852</v>
      </c>
      <c r="B1860" s="311">
        <v>44545.22</v>
      </c>
    </row>
    <row r="1861" spans="1:2" ht="15">
      <c r="A1861" s="308" t="s">
        <v>5853</v>
      </c>
      <c r="B1861" s="311">
        <v>40099.46</v>
      </c>
    </row>
    <row r="1862" spans="1:2" ht="15">
      <c r="A1862" s="308" t="s">
        <v>5854</v>
      </c>
      <c r="B1862" s="311">
        <v>32494.07</v>
      </c>
    </row>
    <row r="1863" spans="1:2" ht="15">
      <c r="A1863" s="308" t="s">
        <v>5855</v>
      </c>
      <c r="B1863" s="311">
        <v>28934.61</v>
      </c>
    </row>
    <row r="1864" spans="1:2" ht="15">
      <c r="A1864" s="308" t="s">
        <v>5856</v>
      </c>
      <c r="B1864" s="311">
        <v>26450.21</v>
      </c>
    </row>
    <row r="1865" spans="1:2" ht="15">
      <c r="A1865" s="308" t="s">
        <v>5857</v>
      </c>
      <c r="B1865" s="311">
        <v>23336.29</v>
      </c>
    </row>
    <row r="1866" spans="1:2" ht="15">
      <c r="A1866" s="308" t="s">
        <v>5858</v>
      </c>
      <c r="B1866" s="311">
        <v>79.11</v>
      </c>
    </row>
    <row r="1867" spans="1:2" ht="15">
      <c r="A1867" s="308" t="s">
        <v>5859</v>
      </c>
      <c r="B1867" s="311">
        <v>71.48</v>
      </c>
    </row>
    <row r="1868" spans="1:2" ht="15">
      <c r="A1868" s="308" t="s">
        <v>5860</v>
      </c>
      <c r="B1868" s="311">
        <v>68.41</v>
      </c>
    </row>
    <row r="1869" spans="1:2" ht="15">
      <c r="A1869" s="308" t="s">
        <v>5861</v>
      </c>
      <c r="B1869" s="311">
        <v>68.41</v>
      </c>
    </row>
    <row r="1870" spans="1:2" ht="15">
      <c r="A1870" s="308" t="s">
        <v>5862</v>
      </c>
      <c r="B1870" s="311">
        <v>16.059999999999999</v>
      </c>
    </row>
    <row r="1871" spans="1:2" ht="15">
      <c r="A1871" s="308" t="s">
        <v>5863</v>
      </c>
      <c r="B1871" s="311">
        <v>16.059999999999999</v>
      </c>
    </row>
    <row r="1872" spans="1:2" ht="15">
      <c r="A1872" s="308" t="s">
        <v>5864</v>
      </c>
      <c r="B1872" s="311">
        <v>140.13</v>
      </c>
    </row>
    <row r="1873" spans="1:2" ht="15">
      <c r="A1873" s="308" t="s">
        <v>5865</v>
      </c>
      <c r="B1873" s="311">
        <v>140.13</v>
      </c>
    </row>
    <row r="1874" spans="1:2" ht="15">
      <c r="A1874" s="308" t="s">
        <v>5866</v>
      </c>
      <c r="B1874" s="311">
        <v>46.99</v>
      </c>
    </row>
    <row r="1875" spans="1:2" ht="15">
      <c r="A1875" s="308" t="s">
        <v>5867</v>
      </c>
      <c r="B1875" s="311">
        <v>46.99</v>
      </c>
    </row>
    <row r="1876" spans="1:2" ht="15">
      <c r="A1876" s="308" t="s">
        <v>5868</v>
      </c>
      <c r="B1876" s="311">
        <v>9.74</v>
      </c>
    </row>
    <row r="1877" spans="1:2" ht="15">
      <c r="A1877" s="308" t="s">
        <v>5869</v>
      </c>
      <c r="B1877" s="311">
        <v>9.74</v>
      </c>
    </row>
    <row r="1878" spans="1:2" ht="15">
      <c r="A1878" s="308" t="s">
        <v>5870</v>
      </c>
      <c r="B1878" s="311">
        <v>9.18</v>
      </c>
    </row>
    <row r="1879" spans="1:2" ht="15">
      <c r="A1879" s="308" t="s">
        <v>5871</v>
      </c>
      <c r="B1879" s="311">
        <v>8.1</v>
      </c>
    </row>
    <row r="1880" spans="1:2" ht="15">
      <c r="A1880" s="308" t="s">
        <v>5872</v>
      </c>
      <c r="B1880" s="311">
        <v>88.68</v>
      </c>
    </row>
    <row r="1881" spans="1:2" ht="15">
      <c r="A1881" s="308" t="s">
        <v>5873</v>
      </c>
      <c r="B1881" s="311">
        <v>77.84</v>
      </c>
    </row>
    <row r="1882" spans="1:2" ht="15">
      <c r="A1882" s="308" t="s">
        <v>5874</v>
      </c>
      <c r="B1882" s="311">
        <v>57.95</v>
      </c>
    </row>
    <row r="1883" spans="1:2" ht="15">
      <c r="A1883" s="308" t="s">
        <v>4010</v>
      </c>
      <c r="B1883" s="311">
        <v>50.21</v>
      </c>
    </row>
    <row r="1884" spans="1:2" ht="15">
      <c r="A1884" s="308" t="s">
        <v>5875</v>
      </c>
      <c r="B1884" s="311">
        <v>73.290000000000006</v>
      </c>
    </row>
    <row r="1885" spans="1:2" ht="15">
      <c r="A1885" s="308" t="s">
        <v>5876</v>
      </c>
      <c r="B1885" s="311">
        <v>63.51</v>
      </c>
    </row>
    <row r="1886" spans="1:2" ht="15">
      <c r="A1886" s="308" t="s">
        <v>5877</v>
      </c>
      <c r="B1886" s="311">
        <v>98.86</v>
      </c>
    </row>
    <row r="1887" spans="1:2" ht="15">
      <c r="A1887" s="308" t="s">
        <v>5878</v>
      </c>
      <c r="B1887" s="311">
        <v>85.66</v>
      </c>
    </row>
    <row r="1888" spans="1:2" ht="15">
      <c r="A1888" s="308" t="s">
        <v>5879</v>
      </c>
      <c r="B1888" s="311">
        <v>132.96</v>
      </c>
    </row>
    <row r="1889" spans="1:2" ht="15">
      <c r="A1889" s="308" t="s">
        <v>5880</v>
      </c>
      <c r="B1889" s="311">
        <v>115.2</v>
      </c>
    </row>
    <row r="1890" spans="1:2" ht="15">
      <c r="A1890" s="308" t="s">
        <v>5881</v>
      </c>
      <c r="B1890" s="311">
        <v>165.35</v>
      </c>
    </row>
    <row r="1891" spans="1:2" ht="15">
      <c r="A1891" s="308" t="s">
        <v>5882</v>
      </c>
      <c r="B1891" s="311">
        <v>143.27000000000001</v>
      </c>
    </row>
    <row r="1892" spans="1:2" ht="15">
      <c r="A1892" s="308" t="s">
        <v>5883</v>
      </c>
      <c r="B1892" s="311">
        <v>127.84</v>
      </c>
    </row>
    <row r="1893" spans="1:2" ht="15">
      <c r="A1893" s="308" t="s">
        <v>5884</v>
      </c>
      <c r="B1893" s="311">
        <v>110.77</v>
      </c>
    </row>
    <row r="1894" spans="1:2" ht="15">
      <c r="A1894" s="308" t="s">
        <v>5885</v>
      </c>
      <c r="B1894" s="311">
        <v>161.94</v>
      </c>
    </row>
    <row r="1895" spans="1:2" ht="15">
      <c r="A1895" s="308" t="s">
        <v>5886</v>
      </c>
      <c r="B1895" s="311">
        <v>140.31</v>
      </c>
    </row>
    <row r="1896" spans="1:2" ht="15">
      <c r="A1896" s="308" t="s">
        <v>5887</v>
      </c>
      <c r="B1896" s="311">
        <v>187.51</v>
      </c>
    </row>
    <row r="1897" spans="1:2" ht="15">
      <c r="A1897" s="308" t="s">
        <v>5888</v>
      </c>
      <c r="B1897" s="311">
        <v>162.47</v>
      </c>
    </row>
    <row r="1898" spans="1:2" ht="15">
      <c r="A1898" s="308" t="s">
        <v>5889</v>
      </c>
      <c r="B1898" s="311">
        <v>221.6</v>
      </c>
    </row>
    <row r="1899" spans="1:2" ht="15">
      <c r="A1899" s="308" t="s">
        <v>5890</v>
      </c>
      <c r="B1899" s="311">
        <v>192.01</v>
      </c>
    </row>
    <row r="1900" spans="1:2" ht="15">
      <c r="A1900" s="308" t="s">
        <v>5891</v>
      </c>
      <c r="B1900" s="311">
        <v>255.69</v>
      </c>
    </row>
    <row r="1901" spans="1:2" ht="15">
      <c r="A1901" s="308" t="s">
        <v>5892</v>
      </c>
      <c r="B1901" s="311">
        <v>221.55</v>
      </c>
    </row>
    <row r="1902" spans="1:2" ht="15">
      <c r="A1902" s="308" t="s">
        <v>5893</v>
      </c>
      <c r="B1902" s="311">
        <v>81.819999999999993</v>
      </c>
    </row>
    <row r="1903" spans="1:2" ht="15">
      <c r="A1903" s="308" t="s">
        <v>5894</v>
      </c>
      <c r="B1903" s="311">
        <v>70.89</v>
      </c>
    </row>
    <row r="1904" spans="1:2" ht="15">
      <c r="A1904" s="308" t="s">
        <v>5895</v>
      </c>
      <c r="B1904" s="311">
        <v>95.46</v>
      </c>
    </row>
    <row r="1905" spans="1:2" ht="15">
      <c r="A1905" s="308" t="s">
        <v>5896</v>
      </c>
      <c r="B1905" s="311">
        <v>82.71</v>
      </c>
    </row>
    <row r="1906" spans="1:2" ht="15">
      <c r="A1906" s="308" t="s">
        <v>5897</v>
      </c>
      <c r="B1906" s="311">
        <v>153.41</v>
      </c>
    </row>
    <row r="1907" spans="1:2" ht="15">
      <c r="A1907" s="308" t="s">
        <v>5898</v>
      </c>
      <c r="B1907" s="311">
        <v>132.93</v>
      </c>
    </row>
    <row r="1908" spans="1:2" ht="15">
      <c r="A1908" s="308" t="s">
        <v>5899</v>
      </c>
      <c r="B1908" s="311">
        <v>187.51</v>
      </c>
    </row>
    <row r="1909" spans="1:2" ht="15">
      <c r="A1909" s="308" t="s">
        <v>5900</v>
      </c>
      <c r="B1909" s="311">
        <v>162.47</v>
      </c>
    </row>
    <row r="1910" spans="1:2" ht="15">
      <c r="A1910" s="308" t="s">
        <v>5901</v>
      </c>
      <c r="B1910" s="311">
        <v>221.6</v>
      </c>
    </row>
    <row r="1911" spans="1:2" ht="15">
      <c r="A1911" s="308" t="s">
        <v>5902</v>
      </c>
      <c r="B1911" s="311">
        <v>192.01</v>
      </c>
    </row>
    <row r="1912" spans="1:2" ht="15">
      <c r="A1912" s="308" t="s">
        <v>5903</v>
      </c>
      <c r="B1912" s="311">
        <v>93.75</v>
      </c>
    </row>
    <row r="1913" spans="1:2" ht="15">
      <c r="A1913" s="308" t="s">
        <v>5904</v>
      </c>
      <c r="B1913" s="311">
        <v>81.23</v>
      </c>
    </row>
    <row r="1914" spans="1:2" ht="15">
      <c r="A1914" s="308" t="s">
        <v>5905</v>
      </c>
      <c r="B1914" s="311">
        <v>170.46</v>
      </c>
    </row>
    <row r="1915" spans="1:2" ht="15">
      <c r="A1915" s="308" t="s">
        <v>5906</v>
      </c>
      <c r="B1915" s="311">
        <v>147.69999999999999</v>
      </c>
    </row>
    <row r="1916" spans="1:2" ht="15">
      <c r="A1916" s="308" t="s">
        <v>5907</v>
      </c>
      <c r="B1916" s="311">
        <v>255.69</v>
      </c>
    </row>
    <row r="1917" spans="1:2" ht="15">
      <c r="A1917" s="308" t="s">
        <v>5908</v>
      </c>
      <c r="B1917" s="311">
        <v>221.55</v>
      </c>
    </row>
    <row r="1918" spans="1:2" ht="15">
      <c r="A1918" s="308" t="s">
        <v>5909</v>
      </c>
      <c r="B1918" s="311">
        <v>306.83</v>
      </c>
    </row>
    <row r="1919" spans="1:2" ht="15">
      <c r="A1919" s="308" t="s">
        <v>5910</v>
      </c>
      <c r="B1919" s="311">
        <v>265.86</v>
      </c>
    </row>
    <row r="1920" spans="1:2" ht="15">
      <c r="A1920" s="308" t="s">
        <v>5911</v>
      </c>
      <c r="B1920" s="311">
        <v>357.97</v>
      </c>
    </row>
    <row r="1921" spans="1:2" ht="15">
      <c r="A1921" s="308" t="s">
        <v>5912</v>
      </c>
      <c r="B1921" s="311">
        <v>310.17</v>
      </c>
    </row>
    <row r="1922" spans="1:2" ht="15">
      <c r="A1922" s="308" t="s">
        <v>5913</v>
      </c>
      <c r="B1922" s="311">
        <v>46.11</v>
      </c>
    </row>
    <row r="1923" spans="1:2" ht="15">
      <c r="A1923" s="308" t="s">
        <v>5914</v>
      </c>
      <c r="B1923" s="311">
        <v>39.950000000000003</v>
      </c>
    </row>
    <row r="1924" spans="1:2" ht="15">
      <c r="A1924" s="308" t="s">
        <v>5915</v>
      </c>
      <c r="B1924" s="311">
        <v>122.83</v>
      </c>
    </row>
    <row r="1925" spans="1:2" ht="15">
      <c r="A1925" s="308" t="s">
        <v>5916</v>
      </c>
      <c r="B1925" s="311">
        <v>106.44</v>
      </c>
    </row>
    <row r="1926" spans="1:2" ht="15">
      <c r="A1926" s="308" t="s">
        <v>5917</v>
      </c>
      <c r="B1926" s="311">
        <v>110.55</v>
      </c>
    </row>
    <row r="1927" spans="1:2" ht="15">
      <c r="A1927" s="308" t="s">
        <v>5918</v>
      </c>
      <c r="B1927" s="311">
        <v>95.8</v>
      </c>
    </row>
    <row r="1928" spans="1:2" ht="15">
      <c r="A1928" s="308" t="s">
        <v>5919</v>
      </c>
      <c r="B1928" s="311">
        <v>41.49</v>
      </c>
    </row>
    <row r="1929" spans="1:2" ht="15">
      <c r="A1929" s="308" t="s">
        <v>5920</v>
      </c>
      <c r="B1929" s="311">
        <v>35.96</v>
      </c>
    </row>
    <row r="1930" spans="1:2" ht="15">
      <c r="A1930" s="308" t="s">
        <v>5921</v>
      </c>
      <c r="B1930" s="311">
        <v>40.909999999999997</v>
      </c>
    </row>
    <row r="1931" spans="1:2" ht="15">
      <c r="A1931" s="308" t="s">
        <v>5922</v>
      </c>
      <c r="B1931" s="311">
        <v>35.44</v>
      </c>
    </row>
    <row r="1932" spans="1:2" ht="15">
      <c r="A1932" s="308" t="s">
        <v>5923</v>
      </c>
      <c r="B1932" s="311">
        <v>55.4</v>
      </c>
    </row>
    <row r="1933" spans="1:2" ht="15">
      <c r="A1933" s="308" t="s">
        <v>5924</v>
      </c>
      <c r="B1933" s="311">
        <v>48</v>
      </c>
    </row>
    <row r="1934" spans="1:2" ht="15">
      <c r="A1934" s="308" t="s">
        <v>5925</v>
      </c>
      <c r="B1934" s="311">
        <v>177.23</v>
      </c>
    </row>
    <row r="1935" spans="1:2" ht="15">
      <c r="A1935" s="308" t="s">
        <v>5926</v>
      </c>
      <c r="B1935" s="311">
        <v>154.09</v>
      </c>
    </row>
    <row r="1936" spans="1:2" ht="15">
      <c r="A1936" s="308" t="s">
        <v>5927</v>
      </c>
      <c r="B1936" s="311">
        <v>41.93</v>
      </c>
    </row>
    <row r="1937" spans="1:2" ht="15">
      <c r="A1937" s="308" t="s">
        <v>5928</v>
      </c>
      <c r="B1937" s="311">
        <v>36.33</v>
      </c>
    </row>
    <row r="1938" spans="1:2" ht="15">
      <c r="A1938" s="308" t="s">
        <v>5929</v>
      </c>
      <c r="B1938" s="311">
        <v>89.49</v>
      </c>
    </row>
    <row r="1939" spans="1:2" ht="15">
      <c r="A1939" s="308" t="s">
        <v>5930</v>
      </c>
      <c r="B1939" s="311">
        <v>77.540000000000006</v>
      </c>
    </row>
    <row r="1940" spans="1:2" ht="15">
      <c r="A1940" s="308" t="s">
        <v>5931</v>
      </c>
      <c r="B1940" s="311">
        <v>8.52</v>
      </c>
    </row>
    <row r="1941" spans="1:2" ht="15">
      <c r="A1941" s="308" t="s">
        <v>5932</v>
      </c>
      <c r="B1941" s="311">
        <v>7.38</v>
      </c>
    </row>
    <row r="1942" spans="1:2" ht="15">
      <c r="A1942" s="308" t="s">
        <v>5933</v>
      </c>
      <c r="B1942" s="311">
        <v>17.89</v>
      </c>
    </row>
    <row r="1943" spans="1:2" ht="15">
      <c r="A1943" s="308" t="s">
        <v>5934</v>
      </c>
      <c r="B1943" s="311">
        <v>15.5</v>
      </c>
    </row>
    <row r="1944" spans="1:2" ht="15">
      <c r="A1944" s="308" t="s">
        <v>5935</v>
      </c>
      <c r="B1944" s="311">
        <v>71.59</v>
      </c>
    </row>
    <row r="1945" spans="1:2" ht="15">
      <c r="A1945" s="308" t="s">
        <v>5936</v>
      </c>
      <c r="B1945" s="311">
        <v>62.03</v>
      </c>
    </row>
    <row r="1946" spans="1:2" ht="15">
      <c r="A1946" s="308" t="s">
        <v>5937</v>
      </c>
      <c r="B1946" s="311">
        <v>92.05</v>
      </c>
    </row>
    <row r="1947" spans="1:2" ht="15">
      <c r="A1947" s="308" t="s">
        <v>5938</v>
      </c>
      <c r="B1947" s="311">
        <v>79.75</v>
      </c>
    </row>
    <row r="1948" spans="1:2" ht="15">
      <c r="A1948" s="308" t="s">
        <v>5939</v>
      </c>
      <c r="B1948" s="311">
        <v>122.73</v>
      </c>
    </row>
    <row r="1949" spans="1:2" ht="15">
      <c r="A1949" s="308" t="s">
        <v>5940</v>
      </c>
      <c r="B1949" s="311">
        <v>106.34</v>
      </c>
    </row>
    <row r="1950" spans="1:2" ht="15">
      <c r="A1950" s="308" t="s">
        <v>5941</v>
      </c>
      <c r="B1950" s="311">
        <v>107.9</v>
      </c>
    </row>
    <row r="1951" spans="1:2" ht="15">
      <c r="A1951" s="308" t="s">
        <v>5942</v>
      </c>
      <c r="B1951" s="311">
        <v>93.49</v>
      </c>
    </row>
    <row r="1952" spans="1:2" ht="15">
      <c r="A1952" s="308" t="s">
        <v>5943</v>
      </c>
      <c r="B1952" s="311">
        <v>196.03</v>
      </c>
    </row>
    <row r="1953" spans="1:2" ht="15">
      <c r="A1953" s="308" t="s">
        <v>5944</v>
      </c>
      <c r="B1953" s="311">
        <v>169.85</v>
      </c>
    </row>
    <row r="1954" spans="1:2" ht="15">
      <c r="A1954" s="308" t="s">
        <v>5945</v>
      </c>
      <c r="B1954" s="311">
        <v>173.29</v>
      </c>
    </row>
    <row r="1955" spans="1:2" ht="15">
      <c r="A1955" s="308" t="s">
        <v>5946</v>
      </c>
      <c r="B1955" s="311">
        <v>158.5</v>
      </c>
    </row>
    <row r="1956" spans="1:2" ht="15">
      <c r="A1956" s="308" t="s">
        <v>5947</v>
      </c>
      <c r="B1956" s="311">
        <v>208.84</v>
      </c>
    </row>
    <row r="1957" spans="1:2" ht="15">
      <c r="A1957" s="308" t="s">
        <v>5948</v>
      </c>
      <c r="B1957" s="311">
        <v>180.97</v>
      </c>
    </row>
    <row r="1958" spans="1:2" ht="15">
      <c r="A1958" s="308" t="s">
        <v>5949</v>
      </c>
      <c r="B1958" s="311">
        <v>215.24</v>
      </c>
    </row>
    <row r="1959" spans="1:2" ht="15">
      <c r="A1959" s="308" t="s">
        <v>5950</v>
      </c>
      <c r="B1959" s="311">
        <v>186.51</v>
      </c>
    </row>
    <row r="1960" spans="1:2" ht="15">
      <c r="A1960" s="308" t="s">
        <v>5951</v>
      </c>
      <c r="B1960" s="311">
        <v>223.33</v>
      </c>
    </row>
    <row r="1961" spans="1:2" ht="15">
      <c r="A1961" s="308" t="s">
        <v>5952</v>
      </c>
      <c r="B1961" s="311">
        <v>193.53</v>
      </c>
    </row>
    <row r="1962" spans="1:2" ht="15">
      <c r="A1962" s="308" t="s">
        <v>5953</v>
      </c>
      <c r="B1962" s="311">
        <v>229.73</v>
      </c>
    </row>
    <row r="1963" spans="1:2" ht="15">
      <c r="A1963" s="308" t="s">
        <v>5954</v>
      </c>
      <c r="B1963" s="311">
        <v>199.07</v>
      </c>
    </row>
    <row r="1964" spans="1:2" ht="15">
      <c r="A1964" s="308" t="s">
        <v>5955</v>
      </c>
      <c r="B1964" s="311">
        <v>240.38</v>
      </c>
    </row>
    <row r="1965" spans="1:2" ht="15">
      <c r="A1965" s="308" t="s">
        <v>5956</v>
      </c>
      <c r="B1965" s="311">
        <v>208.3</v>
      </c>
    </row>
    <row r="1966" spans="1:2" ht="15">
      <c r="A1966" s="308" t="s">
        <v>5957</v>
      </c>
      <c r="B1966" s="311">
        <v>362.28</v>
      </c>
    </row>
    <row r="1967" spans="1:2" ht="15">
      <c r="A1967" s="308" t="s">
        <v>5958</v>
      </c>
      <c r="B1967" s="311">
        <v>313.93</v>
      </c>
    </row>
    <row r="1968" spans="1:2" ht="15">
      <c r="A1968" s="308" t="s">
        <v>5959</v>
      </c>
      <c r="B1968" s="311">
        <v>373.36</v>
      </c>
    </row>
    <row r="1969" spans="1:2" ht="15">
      <c r="A1969" s="308" t="s">
        <v>5960</v>
      </c>
      <c r="B1969" s="311">
        <v>323.52999999999997</v>
      </c>
    </row>
    <row r="1970" spans="1:2" ht="15">
      <c r="A1970" s="308" t="s">
        <v>5961</v>
      </c>
      <c r="B1970" s="311">
        <v>387.85</v>
      </c>
    </row>
    <row r="1971" spans="1:2" ht="15">
      <c r="A1971" s="308" t="s">
        <v>5962</v>
      </c>
      <c r="B1971" s="311">
        <v>336.09</v>
      </c>
    </row>
    <row r="1972" spans="1:2" ht="15">
      <c r="A1972" s="308" t="s">
        <v>5963</v>
      </c>
      <c r="B1972" s="311">
        <v>398.51</v>
      </c>
    </row>
    <row r="1973" spans="1:2" ht="15">
      <c r="A1973" s="308" t="s">
        <v>5964</v>
      </c>
      <c r="B1973" s="311">
        <v>345.32</v>
      </c>
    </row>
    <row r="1974" spans="1:2" ht="15">
      <c r="A1974" s="308" t="s">
        <v>5965</v>
      </c>
      <c r="B1974" s="311">
        <v>416.84</v>
      </c>
    </row>
    <row r="1975" spans="1:2" ht="15">
      <c r="A1975" s="308" t="s">
        <v>5966</v>
      </c>
      <c r="B1975" s="311">
        <v>361.2</v>
      </c>
    </row>
    <row r="1976" spans="1:2" ht="15">
      <c r="A1976" s="308" t="s">
        <v>5967</v>
      </c>
      <c r="B1976" s="311">
        <v>119.34</v>
      </c>
    </row>
    <row r="1977" spans="1:2" ht="15">
      <c r="A1977" s="308" t="s">
        <v>5968</v>
      </c>
      <c r="B1977" s="311">
        <v>103.41</v>
      </c>
    </row>
    <row r="1978" spans="1:2" ht="15">
      <c r="A1978" s="308" t="s">
        <v>5969</v>
      </c>
      <c r="B1978" s="311">
        <v>253.6</v>
      </c>
    </row>
    <row r="1979" spans="1:2" ht="15">
      <c r="A1979" s="308" t="s">
        <v>5970</v>
      </c>
      <c r="B1979" s="311">
        <v>219.75</v>
      </c>
    </row>
    <row r="1980" spans="1:2" ht="15">
      <c r="A1980" s="308" t="s">
        <v>5971</v>
      </c>
      <c r="B1980" s="311">
        <v>272.88</v>
      </c>
    </row>
    <row r="1981" spans="1:2" ht="15">
      <c r="A1981" s="308" t="s">
        <v>5972</v>
      </c>
      <c r="B1981" s="311">
        <v>236.44</v>
      </c>
    </row>
    <row r="1982" spans="1:2" ht="15">
      <c r="A1982" s="308" t="s">
        <v>5973</v>
      </c>
      <c r="B1982" s="311">
        <v>235.58</v>
      </c>
    </row>
    <row r="1983" spans="1:2" ht="15">
      <c r="A1983" s="308" t="s">
        <v>5974</v>
      </c>
      <c r="B1983" s="311">
        <v>204.12</v>
      </c>
    </row>
    <row r="1984" spans="1:2" ht="15">
      <c r="A1984" s="308" t="s">
        <v>5975</v>
      </c>
      <c r="B1984" s="311">
        <v>175.96</v>
      </c>
    </row>
    <row r="1985" spans="1:2" ht="15">
      <c r="A1985" s="308" t="s">
        <v>5976</v>
      </c>
      <c r="B1985" s="311">
        <v>161.03</v>
      </c>
    </row>
    <row r="1986" spans="1:2" ht="15">
      <c r="A1986" s="308" t="s">
        <v>5977</v>
      </c>
      <c r="B1986" s="311">
        <v>195.58</v>
      </c>
    </row>
    <row r="1987" spans="1:2" ht="15">
      <c r="A1987" s="308" t="s">
        <v>5978</v>
      </c>
      <c r="B1987" s="311">
        <v>180.29</v>
      </c>
    </row>
    <row r="1988" spans="1:2" ht="15">
      <c r="A1988" s="308" t="s">
        <v>5979</v>
      </c>
      <c r="B1988" s="311">
        <v>115.53</v>
      </c>
    </row>
    <row r="1989" spans="1:2" ht="15">
      <c r="A1989" s="308" t="s">
        <v>5980</v>
      </c>
      <c r="B1989" s="311">
        <v>105.3</v>
      </c>
    </row>
    <row r="1990" spans="1:2" ht="15">
      <c r="A1990" s="308" t="s">
        <v>5981</v>
      </c>
      <c r="B1990" s="311">
        <v>119.02</v>
      </c>
    </row>
    <row r="1991" spans="1:2" ht="15">
      <c r="A1991" s="308" t="s">
        <v>5982</v>
      </c>
      <c r="B1991" s="311">
        <v>108.49</v>
      </c>
    </row>
    <row r="1992" spans="1:2" ht="15">
      <c r="A1992" s="308" t="s">
        <v>5983</v>
      </c>
      <c r="B1992" s="311">
        <v>123.59</v>
      </c>
    </row>
    <row r="1993" spans="1:2" ht="15">
      <c r="A1993" s="308" t="s">
        <v>5984</v>
      </c>
      <c r="B1993" s="311">
        <v>112.65</v>
      </c>
    </row>
    <row r="1994" spans="1:2" ht="15">
      <c r="A1994" s="308" t="s">
        <v>5985</v>
      </c>
      <c r="B1994" s="311">
        <v>127.06</v>
      </c>
    </row>
    <row r="1995" spans="1:2" ht="15">
      <c r="A1995" s="308" t="s">
        <v>5986</v>
      </c>
      <c r="B1995" s="311">
        <v>115.81</v>
      </c>
    </row>
    <row r="1996" spans="1:2" ht="15">
      <c r="A1996" s="308" t="s">
        <v>5987</v>
      </c>
      <c r="B1996" s="311">
        <v>132.88</v>
      </c>
    </row>
    <row r="1997" spans="1:2" ht="15">
      <c r="A1997" s="308" t="s">
        <v>5988</v>
      </c>
      <c r="B1997" s="311">
        <v>121.12</v>
      </c>
    </row>
    <row r="1998" spans="1:2" ht="15">
      <c r="A1998" s="308" t="s">
        <v>5989</v>
      </c>
      <c r="B1998" s="311">
        <v>64.33</v>
      </c>
    </row>
    <row r="1999" spans="1:2" ht="15">
      <c r="A1999" s="308" t="s">
        <v>5990</v>
      </c>
      <c r="B1999" s="311">
        <v>62.28</v>
      </c>
    </row>
    <row r="2000" spans="1:2" ht="15">
      <c r="A2000" s="308" t="s">
        <v>5991</v>
      </c>
      <c r="B2000" s="311">
        <v>88.72</v>
      </c>
    </row>
    <row r="2001" spans="1:2" ht="15">
      <c r="A2001" s="308" t="s">
        <v>5992</v>
      </c>
      <c r="B2001" s="311">
        <v>86.54</v>
      </c>
    </row>
    <row r="2002" spans="1:2" ht="15">
      <c r="A2002" s="308" t="s">
        <v>5993</v>
      </c>
      <c r="B2002" s="311">
        <v>134.11000000000001</v>
      </c>
    </row>
    <row r="2003" spans="1:2" ht="15">
      <c r="A2003" s="308" t="s">
        <v>5994</v>
      </c>
      <c r="B2003" s="311">
        <v>122.62</v>
      </c>
    </row>
    <row r="2004" spans="1:2" ht="15">
      <c r="A2004" s="308" t="s">
        <v>5995</v>
      </c>
      <c r="B2004" s="311">
        <v>138.16</v>
      </c>
    </row>
    <row r="2005" spans="1:2" ht="15">
      <c r="A2005" s="308" t="s">
        <v>5996</v>
      </c>
      <c r="B2005" s="311">
        <v>126.32</v>
      </c>
    </row>
    <row r="2006" spans="1:2" ht="15">
      <c r="A2006" s="308" t="s">
        <v>5997</v>
      </c>
      <c r="B2006" s="311">
        <v>143.52000000000001</v>
      </c>
    </row>
    <row r="2007" spans="1:2" ht="15">
      <c r="A2007" s="308" t="s">
        <v>5998</v>
      </c>
      <c r="B2007" s="311">
        <v>131.22</v>
      </c>
    </row>
    <row r="2008" spans="1:2" ht="15">
      <c r="A2008" s="308" t="s">
        <v>5999</v>
      </c>
      <c r="B2008" s="311">
        <v>147.56</v>
      </c>
    </row>
    <row r="2009" spans="1:2" ht="15">
      <c r="A2009" s="308" t="s">
        <v>6000</v>
      </c>
      <c r="B2009" s="311">
        <v>134.91999999999999</v>
      </c>
    </row>
    <row r="2010" spans="1:2" ht="15">
      <c r="A2010" s="308" t="s">
        <v>6001</v>
      </c>
      <c r="B2010" s="311">
        <v>154.25</v>
      </c>
    </row>
    <row r="2011" spans="1:2" ht="15">
      <c r="A2011" s="308" t="s">
        <v>6002</v>
      </c>
      <c r="B2011" s="311">
        <v>141.03</v>
      </c>
    </row>
    <row r="2012" spans="1:2" ht="15">
      <c r="A2012" s="308" t="s">
        <v>6003</v>
      </c>
      <c r="B2012" s="311">
        <v>64.209999999999994</v>
      </c>
    </row>
    <row r="2013" spans="1:2" ht="15">
      <c r="A2013" s="308" t="s">
        <v>6004</v>
      </c>
      <c r="B2013" s="311">
        <v>62.03</v>
      </c>
    </row>
    <row r="2014" spans="1:2" ht="15">
      <c r="A2014" s="308" t="s">
        <v>6005</v>
      </c>
      <c r="B2014" s="311">
        <v>47.94</v>
      </c>
    </row>
    <row r="2015" spans="1:2" ht="15">
      <c r="A2015" s="308" t="s">
        <v>6006</v>
      </c>
      <c r="B2015" s="311">
        <v>45.99</v>
      </c>
    </row>
    <row r="2016" spans="1:2" ht="15">
      <c r="A2016" s="308" t="s">
        <v>6007</v>
      </c>
      <c r="B2016" s="311">
        <v>115.26</v>
      </c>
    </row>
    <row r="2017" spans="1:2" ht="15">
      <c r="A2017" s="308" t="s">
        <v>6008</v>
      </c>
      <c r="B2017" s="311">
        <v>101.02</v>
      </c>
    </row>
    <row r="2018" spans="1:2" ht="15">
      <c r="A2018" s="308" t="s">
        <v>6009</v>
      </c>
      <c r="B2018" s="311">
        <v>89.75</v>
      </c>
    </row>
    <row r="2019" spans="1:2" ht="15">
      <c r="A2019" s="308" t="s">
        <v>6010</v>
      </c>
      <c r="B2019" s="311">
        <v>79.23</v>
      </c>
    </row>
    <row r="2020" spans="1:2" ht="15">
      <c r="A2020" s="308" t="s">
        <v>6011</v>
      </c>
      <c r="B2020" s="311">
        <v>136.66</v>
      </c>
    </row>
    <row r="2021" spans="1:2" ht="15">
      <c r="A2021" s="308" t="s">
        <v>6012</v>
      </c>
      <c r="B2021" s="311">
        <v>123.43</v>
      </c>
    </row>
    <row r="2022" spans="1:2" ht="15">
      <c r="A2022" s="308" t="s">
        <v>6013</v>
      </c>
      <c r="B2022" s="311">
        <v>263.95999999999998</v>
      </c>
    </row>
    <row r="2023" spans="1:2" ht="15">
      <c r="A2023" s="308" t="s">
        <v>6014</v>
      </c>
      <c r="B2023" s="311">
        <v>242.83</v>
      </c>
    </row>
    <row r="2024" spans="1:2" ht="15">
      <c r="A2024" s="308" t="s">
        <v>6015</v>
      </c>
      <c r="B2024" s="311">
        <v>165.96</v>
      </c>
    </row>
    <row r="2025" spans="1:2" ht="15">
      <c r="A2025" s="308" t="s">
        <v>6016</v>
      </c>
      <c r="B2025" s="311">
        <v>151.34</v>
      </c>
    </row>
    <row r="2026" spans="1:2" ht="15">
      <c r="A2026" s="308" t="s">
        <v>6017</v>
      </c>
      <c r="B2026" s="311">
        <v>170.92</v>
      </c>
    </row>
    <row r="2027" spans="1:2" ht="15">
      <c r="A2027" s="308" t="s">
        <v>6018</v>
      </c>
      <c r="B2027" s="311">
        <v>155.86000000000001</v>
      </c>
    </row>
    <row r="2028" spans="1:2" ht="15">
      <c r="A2028" s="308" t="s">
        <v>6019</v>
      </c>
      <c r="B2028" s="311">
        <v>178.1</v>
      </c>
    </row>
    <row r="2029" spans="1:2" ht="15">
      <c r="A2029" s="308" t="s">
        <v>6020</v>
      </c>
      <c r="B2029" s="311">
        <v>162.41</v>
      </c>
    </row>
    <row r="2030" spans="1:2" ht="15">
      <c r="A2030" s="308" t="s">
        <v>6021</v>
      </c>
      <c r="B2030" s="311">
        <v>182.69</v>
      </c>
    </row>
    <row r="2031" spans="1:2" ht="15">
      <c r="A2031" s="308" t="s">
        <v>6022</v>
      </c>
      <c r="B2031" s="311">
        <v>166.6</v>
      </c>
    </row>
    <row r="2032" spans="1:2" ht="15">
      <c r="A2032" s="308" t="s">
        <v>6023</v>
      </c>
      <c r="B2032" s="311">
        <v>190.63</v>
      </c>
    </row>
    <row r="2033" spans="1:2" ht="15">
      <c r="A2033" s="308" t="s">
        <v>6024</v>
      </c>
      <c r="B2033" s="311">
        <v>173.81</v>
      </c>
    </row>
    <row r="2034" spans="1:2" ht="15">
      <c r="A2034" s="308" t="s">
        <v>6025</v>
      </c>
      <c r="B2034" s="311">
        <v>501.08</v>
      </c>
    </row>
    <row r="2035" spans="1:2" ht="15">
      <c r="A2035" s="308" t="s">
        <v>6026</v>
      </c>
      <c r="B2035" s="311">
        <v>459.15</v>
      </c>
    </row>
    <row r="2036" spans="1:2" ht="15">
      <c r="A2036" s="308" t="s">
        <v>6027</v>
      </c>
      <c r="B2036" s="311">
        <v>516.27</v>
      </c>
    </row>
    <row r="2037" spans="1:2" ht="15">
      <c r="A2037" s="308" t="s">
        <v>6028</v>
      </c>
      <c r="B2037" s="311">
        <v>473.08</v>
      </c>
    </row>
    <row r="2038" spans="1:2" ht="15">
      <c r="A2038" s="308" t="s">
        <v>6029</v>
      </c>
      <c r="B2038" s="311">
        <v>536.30999999999995</v>
      </c>
    </row>
    <row r="2039" spans="1:2" ht="15">
      <c r="A2039" s="308" t="s">
        <v>6030</v>
      </c>
      <c r="B2039" s="311">
        <v>491.45</v>
      </c>
    </row>
    <row r="2040" spans="1:2" ht="15">
      <c r="A2040" s="308" t="s">
        <v>6031</v>
      </c>
      <c r="B2040" s="311">
        <v>551.87</v>
      </c>
    </row>
    <row r="2041" spans="1:2" ht="15">
      <c r="A2041" s="308" t="s">
        <v>6032</v>
      </c>
      <c r="B2041" s="311">
        <v>505.72</v>
      </c>
    </row>
    <row r="2042" spans="1:2" ht="15">
      <c r="A2042" s="308" t="s">
        <v>6033</v>
      </c>
      <c r="B2042" s="311">
        <v>576.4</v>
      </c>
    </row>
    <row r="2043" spans="1:2" ht="15">
      <c r="A2043" s="308" t="s">
        <v>6034</v>
      </c>
      <c r="B2043" s="311">
        <v>528.17999999999995</v>
      </c>
    </row>
    <row r="2044" spans="1:2" ht="15">
      <c r="A2044" s="308" t="s">
        <v>6035</v>
      </c>
      <c r="B2044" s="311">
        <v>569.45000000000005</v>
      </c>
    </row>
    <row r="2045" spans="1:2" ht="15">
      <c r="A2045" s="308" t="s">
        <v>6036</v>
      </c>
      <c r="B2045" s="311">
        <v>519.80999999999995</v>
      </c>
    </row>
    <row r="2046" spans="1:2" ht="15">
      <c r="A2046" s="308" t="s">
        <v>6037</v>
      </c>
      <c r="B2046" s="311">
        <v>587.13</v>
      </c>
    </row>
    <row r="2047" spans="1:2" ht="15">
      <c r="A2047" s="308" t="s">
        <v>6038</v>
      </c>
      <c r="B2047" s="311">
        <v>535.96</v>
      </c>
    </row>
    <row r="2048" spans="1:2" ht="15">
      <c r="A2048" s="308" t="s">
        <v>6039</v>
      </c>
      <c r="B2048" s="311">
        <v>608.91999999999996</v>
      </c>
    </row>
    <row r="2049" spans="1:2" ht="15">
      <c r="A2049" s="308" t="s">
        <v>6040</v>
      </c>
      <c r="B2049" s="311">
        <v>555.84</v>
      </c>
    </row>
    <row r="2050" spans="1:2" ht="15">
      <c r="A2050" s="308" t="s">
        <v>6041</v>
      </c>
      <c r="B2050" s="311">
        <v>626.6</v>
      </c>
    </row>
    <row r="2051" spans="1:2" ht="15">
      <c r="A2051" s="308" t="s">
        <v>6042</v>
      </c>
      <c r="B2051" s="311">
        <v>571.99</v>
      </c>
    </row>
    <row r="2052" spans="1:2" ht="15">
      <c r="A2052" s="308" t="s">
        <v>6043</v>
      </c>
      <c r="B2052" s="311">
        <v>655.29</v>
      </c>
    </row>
    <row r="2053" spans="1:2" ht="15">
      <c r="A2053" s="308" t="s">
        <v>6044</v>
      </c>
      <c r="B2053" s="311">
        <v>598.16</v>
      </c>
    </row>
    <row r="2054" spans="1:2" ht="15">
      <c r="A2054" s="308" t="s">
        <v>6045</v>
      </c>
      <c r="B2054" s="311">
        <v>1287.81</v>
      </c>
    </row>
    <row r="2055" spans="1:2" ht="15">
      <c r="A2055" s="308" t="s">
        <v>6046</v>
      </c>
      <c r="B2055" s="311">
        <v>1179.9100000000001</v>
      </c>
    </row>
    <row r="2056" spans="1:2" ht="15">
      <c r="A2056" s="308" t="s">
        <v>6047</v>
      </c>
      <c r="B2056" s="311">
        <v>1346.55</v>
      </c>
    </row>
    <row r="2057" spans="1:2" ht="15">
      <c r="A2057" s="308" t="s">
        <v>6048</v>
      </c>
      <c r="B2057" s="311">
        <v>1235.3800000000001</v>
      </c>
    </row>
    <row r="2058" spans="1:2" ht="15">
      <c r="A2058" s="308" t="s">
        <v>6049</v>
      </c>
      <c r="B2058" s="311">
        <v>1399.77</v>
      </c>
    </row>
    <row r="2059" spans="1:2" ht="15">
      <c r="A2059" s="308" t="s">
        <v>6050</v>
      </c>
      <c r="B2059" s="311">
        <v>1284.28</v>
      </c>
    </row>
    <row r="2060" spans="1:2" ht="15">
      <c r="A2060" s="308" t="s">
        <v>6051</v>
      </c>
      <c r="B2060" s="311">
        <v>1440.06</v>
      </c>
    </row>
    <row r="2061" spans="1:2" ht="15">
      <c r="A2061" s="308" t="s">
        <v>6052</v>
      </c>
      <c r="B2061" s="311">
        <v>1321.37</v>
      </c>
    </row>
    <row r="2062" spans="1:2" ht="15">
      <c r="A2062" s="308" t="s">
        <v>6053</v>
      </c>
      <c r="B2062" s="311">
        <v>1506.21</v>
      </c>
    </row>
    <row r="2063" spans="1:2" ht="15">
      <c r="A2063" s="308" t="s">
        <v>6054</v>
      </c>
      <c r="B2063" s="311">
        <v>1382.09</v>
      </c>
    </row>
    <row r="2064" spans="1:2" ht="15">
      <c r="A2064" s="308" t="s">
        <v>6055</v>
      </c>
      <c r="B2064" s="311">
        <v>341.67</v>
      </c>
    </row>
    <row r="2065" spans="1:2" ht="15">
      <c r="A2065" s="308" t="s">
        <v>6056</v>
      </c>
      <c r="B2065" s="311">
        <v>311.89</v>
      </c>
    </row>
    <row r="2066" spans="1:2" ht="15">
      <c r="A2066" s="308" t="s">
        <v>6057</v>
      </c>
      <c r="B2066" s="311">
        <v>931.34</v>
      </c>
    </row>
    <row r="2067" spans="1:2" ht="15">
      <c r="A2067" s="308" t="s">
        <v>6058</v>
      </c>
      <c r="B2067" s="311">
        <v>855.81</v>
      </c>
    </row>
    <row r="2068" spans="1:2" ht="15">
      <c r="A2068" s="308" t="s">
        <v>6059</v>
      </c>
      <c r="B2068" s="311">
        <v>99.7</v>
      </c>
    </row>
    <row r="2069" spans="1:2" ht="15">
      <c r="A2069" s="308" t="s">
        <v>6060</v>
      </c>
      <c r="B2069" s="311">
        <v>90.92</v>
      </c>
    </row>
    <row r="2070" spans="1:2" ht="15">
      <c r="A2070" s="308" t="s">
        <v>6061</v>
      </c>
      <c r="B2070" s="311">
        <v>325.55</v>
      </c>
    </row>
    <row r="2071" spans="1:2" ht="15">
      <c r="A2071" s="308" t="s">
        <v>6062</v>
      </c>
      <c r="B2071" s="311">
        <v>298.3</v>
      </c>
    </row>
    <row r="2072" spans="1:2" ht="15">
      <c r="A2072" s="308" t="s">
        <v>6063</v>
      </c>
      <c r="B2072" s="311">
        <v>442.37</v>
      </c>
    </row>
    <row r="2073" spans="1:2" ht="15">
      <c r="A2073" s="308" t="s">
        <v>6064</v>
      </c>
      <c r="B2073" s="311">
        <v>407.43</v>
      </c>
    </row>
    <row r="2074" spans="1:2" ht="15">
      <c r="A2074" s="308" t="s">
        <v>6065</v>
      </c>
      <c r="B2074" s="311">
        <v>151.94999999999999</v>
      </c>
    </row>
    <row r="2075" spans="1:2" ht="15">
      <c r="A2075" s="308" t="s">
        <v>6066</v>
      </c>
      <c r="B2075" s="311">
        <v>136.93</v>
      </c>
    </row>
    <row r="2076" spans="1:2" ht="15">
      <c r="A2076" s="308" t="s">
        <v>6067</v>
      </c>
      <c r="B2076" s="311">
        <v>627.23</v>
      </c>
    </row>
    <row r="2077" spans="1:2" ht="15">
      <c r="A2077" s="308" t="s">
        <v>6068</v>
      </c>
      <c r="B2077" s="311">
        <v>580.48</v>
      </c>
    </row>
    <row r="2078" spans="1:2" ht="15">
      <c r="A2078" s="308" t="s">
        <v>6069</v>
      </c>
      <c r="B2078" s="311">
        <v>47.73</v>
      </c>
    </row>
    <row r="2079" spans="1:2" ht="15">
      <c r="A2079" s="308" t="s">
        <v>6070</v>
      </c>
      <c r="B2079" s="311">
        <v>41.35</v>
      </c>
    </row>
    <row r="2080" spans="1:2" ht="15">
      <c r="A2080" s="308" t="s">
        <v>6071</v>
      </c>
      <c r="B2080" s="311">
        <v>42.61</v>
      </c>
    </row>
    <row r="2081" spans="1:2" ht="15">
      <c r="A2081" s="308" t="s">
        <v>6072</v>
      </c>
      <c r="B2081" s="311">
        <v>36.92</v>
      </c>
    </row>
    <row r="2082" spans="1:2" ht="15">
      <c r="A2082" s="308" t="s">
        <v>6073</v>
      </c>
      <c r="B2082" s="311">
        <v>76.7</v>
      </c>
    </row>
    <row r="2083" spans="1:2" ht="15">
      <c r="A2083" s="308" t="s">
        <v>6074</v>
      </c>
      <c r="B2083" s="311">
        <v>66.459999999999994</v>
      </c>
    </row>
    <row r="2084" spans="1:2" ht="15">
      <c r="A2084" s="308" t="s">
        <v>6075</v>
      </c>
      <c r="B2084" s="311">
        <v>134.91999999999999</v>
      </c>
    </row>
    <row r="2085" spans="1:2" ht="15">
      <c r="A2085" s="308" t="s">
        <v>6076</v>
      </c>
      <c r="B2085" s="311">
        <v>118.52</v>
      </c>
    </row>
    <row r="2086" spans="1:2" ht="15">
      <c r="A2086" s="308" t="s">
        <v>6077</v>
      </c>
      <c r="B2086" s="311">
        <v>139.02000000000001</v>
      </c>
    </row>
    <row r="2087" spans="1:2" ht="15">
      <c r="A2087" s="308" t="s">
        <v>6078</v>
      </c>
      <c r="B2087" s="311">
        <v>122.13</v>
      </c>
    </row>
    <row r="2088" spans="1:2" ht="15">
      <c r="A2088" s="308" t="s">
        <v>6079</v>
      </c>
      <c r="B2088" s="311">
        <v>142.99</v>
      </c>
    </row>
    <row r="2089" spans="1:2" ht="15">
      <c r="A2089" s="308" t="s">
        <v>6080</v>
      </c>
      <c r="B2089" s="311">
        <v>125.61</v>
      </c>
    </row>
    <row r="2090" spans="1:2" ht="15">
      <c r="A2090" s="308" t="s">
        <v>6081</v>
      </c>
      <c r="B2090" s="311">
        <v>147.13999999999999</v>
      </c>
    </row>
    <row r="2091" spans="1:2" ht="15">
      <c r="A2091" s="308" t="s">
        <v>6082</v>
      </c>
      <c r="B2091" s="311">
        <v>129.26</v>
      </c>
    </row>
    <row r="2092" spans="1:2" ht="15">
      <c r="A2092" s="308" t="s">
        <v>6083</v>
      </c>
      <c r="B2092" s="311">
        <v>149.76</v>
      </c>
    </row>
    <row r="2093" spans="1:2" ht="15">
      <c r="A2093" s="308" t="s">
        <v>6084</v>
      </c>
      <c r="B2093" s="311">
        <v>131.56</v>
      </c>
    </row>
    <row r="2094" spans="1:2" ht="15">
      <c r="A2094" s="308" t="s">
        <v>6085</v>
      </c>
      <c r="B2094" s="311">
        <v>165.62</v>
      </c>
    </row>
    <row r="2095" spans="1:2" ht="15">
      <c r="A2095" s="308" t="s">
        <v>6086</v>
      </c>
      <c r="B2095" s="311">
        <v>145.46</v>
      </c>
    </row>
    <row r="2096" spans="1:2" ht="15">
      <c r="A2096" s="308" t="s">
        <v>6087</v>
      </c>
      <c r="B2096" s="311">
        <v>176.59</v>
      </c>
    </row>
    <row r="2097" spans="1:2" ht="15">
      <c r="A2097" s="308" t="s">
        <v>6088</v>
      </c>
      <c r="B2097" s="311">
        <v>155.16</v>
      </c>
    </row>
    <row r="2098" spans="1:2" ht="15">
      <c r="A2098" s="308" t="s">
        <v>6089</v>
      </c>
      <c r="B2098" s="311">
        <v>186.88</v>
      </c>
    </row>
    <row r="2099" spans="1:2" ht="15">
      <c r="A2099" s="308" t="s">
        <v>6090</v>
      </c>
      <c r="B2099" s="311">
        <v>164.21</v>
      </c>
    </row>
    <row r="2100" spans="1:2" ht="15">
      <c r="A2100" s="308" t="s">
        <v>6091</v>
      </c>
      <c r="B2100" s="311">
        <v>196.87</v>
      </c>
    </row>
    <row r="2101" spans="1:2" ht="15">
      <c r="A2101" s="308" t="s">
        <v>6092</v>
      </c>
      <c r="B2101" s="311">
        <v>172.97</v>
      </c>
    </row>
    <row r="2102" spans="1:2" ht="15">
      <c r="A2102" s="308" t="s">
        <v>6093</v>
      </c>
      <c r="B2102" s="311">
        <v>212.13</v>
      </c>
    </row>
    <row r="2103" spans="1:2" ht="15">
      <c r="A2103" s="308" t="s">
        <v>6094</v>
      </c>
      <c r="B2103" s="311">
        <v>186.38</v>
      </c>
    </row>
    <row r="2104" spans="1:2" ht="15">
      <c r="A2104" s="308" t="s">
        <v>6095</v>
      </c>
      <c r="B2104" s="311">
        <v>44.54</v>
      </c>
    </row>
    <row r="2105" spans="1:2" ht="15">
      <c r="A2105" s="308" t="s">
        <v>6096</v>
      </c>
      <c r="B2105" s="311">
        <v>38.81</v>
      </c>
    </row>
    <row r="2106" spans="1:2" ht="15">
      <c r="A2106" s="308" t="s">
        <v>6097</v>
      </c>
      <c r="B2106" s="311">
        <v>8.18</v>
      </c>
    </row>
    <row r="2107" spans="1:2" ht="15">
      <c r="A2107" s="308" t="s">
        <v>6098</v>
      </c>
      <c r="B2107" s="311">
        <v>7.9</v>
      </c>
    </row>
    <row r="2108" spans="1:2" ht="15">
      <c r="A2108" s="308" t="s">
        <v>6099</v>
      </c>
      <c r="B2108" s="311">
        <v>3.82</v>
      </c>
    </row>
    <row r="2109" spans="1:2" ht="15">
      <c r="A2109" s="308" t="s">
        <v>6100</v>
      </c>
      <c r="B2109" s="311">
        <v>3.71</v>
      </c>
    </row>
    <row r="2110" spans="1:2" ht="15">
      <c r="A2110" s="308" t="s">
        <v>6101</v>
      </c>
      <c r="B2110" s="311">
        <v>2.81</v>
      </c>
    </row>
    <row r="2111" spans="1:2" ht="15">
      <c r="A2111" s="308" t="s">
        <v>6102</v>
      </c>
      <c r="B2111" s="311">
        <v>2.76</v>
      </c>
    </row>
    <row r="2112" spans="1:2" ht="15">
      <c r="A2112" s="308" t="s">
        <v>6103</v>
      </c>
      <c r="B2112" s="311">
        <v>6.68</v>
      </c>
    </row>
    <row r="2113" spans="1:2" ht="15">
      <c r="A2113" s="308" t="s">
        <v>6104</v>
      </c>
      <c r="B2113" s="311">
        <v>6.33</v>
      </c>
    </row>
    <row r="2114" spans="1:2" ht="15">
      <c r="A2114" s="308" t="s">
        <v>6105</v>
      </c>
      <c r="B2114" s="311">
        <v>6.07</v>
      </c>
    </row>
    <row r="2115" spans="1:2" ht="15">
      <c r="A2115" s="308" t="s">
        <v>6106</v>
      </c>
      <c r="B2115" s="311">
        <v>5.72</v>
      </c>
    </row>
    <row r="2116" spans="1:2" ht="15">
      <c r="A2116" s="308" t="s">
        <v>6107</v>
      </c>
      <c r="B2116" s="311">
        <v>12.7</v>
      </c>
    </row>
    <row r="2117" spans="1:2" ht="15">
      <c r="A2117" s="308" t="s">
        <v>6108</v>
      </c>
      <c r="B2117" s="311">
        <v>12.41</v>
      </c>
    </row>
    <row r="2118" spans="1:2" ht="15">
      <c r="A2118" s="308" t="s">
        <v>6109</v>
      </c>
      <c r="B2118" s="311">
        <v>14.3</v>
      </c>
    </row>
    <row r="2119" spans="1:2" ht="15">
      <c r="A2119" s="308" t="s">
        <v>6110</v>
      </c>
      <c r="B2119" s="311">
        <v>13.98</v>
      </c>
    </row>
    <row r="2120" spans="1:2" ht="15">
      <c r="A2120" s="308" t="s">
        <v>6111</v>
      </c>
      <c r="B2120" s="311">
        <v>15.36</v>
      </c>
    </row>
    <row r="2121" spans="1:2" ht="15">
      <c r="A2121" s="308" t="s">
        <v>6112</v>
      </c>
      <c r="B2121" s="311">
        <v>15.02</v>
      </c>
    </row>
    <row r="2122" spans="1:2" ht="15">
      <c r="A2122" s="308" t="s">
        <v>6113</v>
      </c>
      <c r="B2122" s="311">
        <v>17.48</v>
      </c>
    </row>
    <row r="2123" spans="1:2" ht="15">
      <c r="A2123" s="308" t="s">
        <v>6114</v>
      </c>
      <c r="B2123" s="311">
        <v>17.11</v>
      </c>
    </row>
    <row r="2124" spans="1:2" ht="15">
      <c r="A2124" s="308" t="s">
        <v>6115</v>
      </c>
      <c r="B2124" s="311">
        <v>19.78</v>
      </c>
    </row>
    <row r="2125" spans="1:2" ht="15">
      <c r="A2125" s="308" t="s">
        <v>6116</v>
      </c>
      <c r="B2125" s="311">
        <v>19.37</v>
      </c>
    </row>
    <row r="2126" spans="1:2" ht="15">
      <c r="A2126" s="308" t="s">
        <v>6117</v>
      </c>
      <c r="B2126" s="311">
        <v>26.85</v>
      </c>
    </row>
    <row r="2127" spans="1:2" ht="15">
      <c r="A2127" s="308" t="s">
        <v>6118</v>
      </c>
      <c r="B2127" s="311">
        <v>26.32</v>
      </c>
    </row>
    <row r="2128" spans="1:2" ht="15">
      <c r="A2128" s="308" t="s">
        <v>6119</v>
      </c>
      <c r="B2128" s="311">
        <v>35.700000000000003</v>
      </c>
    </row>
    <row r="2129" spans="1:2" ht="15">
      <c r="A2129" s="308" t="s">
        <v>6120</v>
      </c>
      <c r="B2129" s="311">
        <v>35.01</v>
      </c>
    </row>
    <row r="2130" spans="1:2" ht="15">
      <c r="A2130" s="308" t="s">
        <v>6121</v>
      </c>
      <c r="B2130" s="311">
        <v>44.54</v>
      </c>
    </row>
    <row r="2131" spans="1:2" ht="15">
      <c r="A2131" s="308" t="s">
        <v>6122</v>
      </c>
      <c r="B2131" s="311">
        <v>43.7</v>
      </c>
    </row>
    <row r="2132" spans="1:2" ht="15">
      <c r="A2132" s="308" t="s">
        <v>6123</v>
      </c>
      <c r="B2132" s="311">
        <v>53.39</v>
      </c>
    </row>
    <row r="2133" spans="1:2" ht="15">
      <c r="A2133" s="308" t="s">
        <v>6124</v>
      </c>
      <c r="B2133" s="311">
        <v>52.4</v>
      </c>
    </row>
    <row r="2134" spans="1:2" ht="15">
      <c r="A2134" s="308" t="s">
        <v>6125</v>
      </c>
      <c r="B2134" s="311">
        <v>62.23</v>
      </c>
    </row>
    <row r="2135" spans="1:2" ht="15">
      <c r="A2135" s="308" t="s">
        <v>6126</v>
      </c>
      <c r="B2135" s="311">
        <v>61.09</v>
      </c>
    </row>
    <row r="2136" spans="1:2" ht="15">
      <c r="A2136" s="308" t="s">
        <v>6127</v>
      </c>
      <c r="B2136" s="311">
        <v>27.91</v>
      </c>
    </row>
    <row r="2137" spans="1:2" ht="15">
      <c r="A2137" s="308" t="s">
        <v>6128</v>
      </c>
      <c r="B2137" s="311">
        <v>26.14</v>
      </c>
    </row>
    <row r="2138" spans="1:2" ht="15">
      <c r="A2138" s="308" t="s">
        <v>6129</v>
      </c>
      <c r="B2138" s="311">
        <v>35.729999999999997</v>
      </c>
    </row>
    <row r="2139" spans="1:2" ht="15">
      <c r="A2139" s="308" t="s">
        <v>6130</v>
      </c>
      <c r="B2139" s="311">
        <v>33.44</v>
      </c>
    </row>
    <row r="2140" spans="1:2" ht="15">
      <c r="A2140" s="308" t="s">
        <v>6131</v>
      </c>
      <c r="B2140" s="311">
        <v>18.03</v>
      </c>
    </row>
    <row r="2141" spans="1:2" ht="15">
      <c r="A2141" s="308" t="s">
        <v>6132</v>
      </c>
      <c r="B2141" s="311">
        <v>17.46</v>
      </c>
    </row>
    <row r="2142" spans="1:2" ht="15">
      <c r="A2142" s="308" t="s">
        <v>6133</v>
      </c>
      <c r="B2142" s="311">
        <v>22.24</v>
      </c>
    </row>
    <row r="2143" spans="1:2" ht="15">
      <c r="A2143" s="308" t="s">
        <v>6134</v>
      </c>
      <c r="B2143" s="311">
        <v>21.36</v>
      </c>
    </row>
    <row r="2144" spans="1:2" ht="15">
      <c r="A2144" s="308" t="s">
        <v>6135</v>
      </c>
      <c r="B2144" s="311">
        <v>22.64</v>
      </c>
    </row>
    <row r="2145" spans="1:2" ht="15">
      <c r="A2145" s="308" t="s">
        <v>6136</v>
      </c>
      <c r="B2145" s="311">
        <v>19.739999999999998</v>
      </c>
    </row>
    <row r="2146" spans="1:2" ht="15">
      <c r="A2146" s="308" t="s">
        <v>6137</v>
      </c>
      <c r="B2146" s="311">
        <v>2.37</v>
      </c>
    </row>
    <row r="2147" spans="1:2" ht="15">
      <c r="A2147" s="308" t="s">
        <v>6138</v>
      </c>
      <c r="B2147" s="311">
        <v>2.33</v>
      </c>
    </row>
    <row r="2148" spans="1:2" ht="15">
      <c r="A2148" s="308" t="s">
        <v>6139</v>
      </c>
      <c r="B2148" s="311">
        <v>35.79</v>
      </c>
    </row>
    <row r="2149" spans="1:2" ht="15">
      <c r="A2149" s="308" t="s">
        <v>6140</v>
      </c>
      <c r="B2149" s="311">
        <v>31.01</v>
      </c>
    </row>
    <row r="2150" spans="1:2" ht="15">
      <c r="A2150" s="308" t="s">
        <v>6141</v>
      </c>
      <c r="B2150" s="311">
        <v>42.61</v>
      </c>
    </row>
    <row r="2151" spans="1:2" ht="15">
      <c r="A2151" s="308" t="s">
        <v>6142</v>
      </c>
      <c r="B2151" s="311">
        <v>36.92</v>
      </c>
    </row>
    <row r="2152" spans="1:2" ht="15">
      <c r="A2152" s="308" t="s">
        <v>6143</v>
      </c>
      <c r="B2152" s="311">
        <v>51.13</v>
      </c>
    </row>
    <row r="2153" spans="1:2" ht="15">
      <c r="A2153" s="308" t="s">
        <v>6144</v>
      </c>
      <c r="B2153" s="311">
        <v>44.31</v>
      </c>
    </row>
    <row r="2154" spans="1:2" ht="15">
      <c r="A2154" s="308" t="s">
        <v>6145</v>
      </c>
      <c r="B2154" s="311">
        <v>42.95</v>
      </c>
    </row>
    <row r="2155" spans="1:2" ht="15">
      <c r="A2155" s="308" t="s">
        <v>6146</v>
      </c>
      <c r="B2155" s="311">
        <v>37.22</v>
      </c>
    </row>
    <row r="2156" spans="1:2" ht="15">
      <c r="A2156" s="308" t="s">
        <v>6147</v>
      </c>
      <c r="B2156" s="311">
        <v>12.35</v>
      </c>
    </row>
    <row r="2157" spans="1:2" ht="15">
      <c r="A2157" s="308" t="s">
        <v>6148</v>
      </c>
      <c r="B2157" s="311">
        <v>10.94</v>
      </c>
    </row>
    <row r="2158" spans="1:2" ht="15">
      <c r="A2158" s="308" t="s">
        <v>6149</v>
      </c>
      <c r="B2158" s="311">
        <v>9.81</v>
      </c>
    </row>
    <row r="2159" spans="1:2" ht="15">
      <c r="A2159" s="308" t="s">
        <v>6150</v>
      </c>
      <c r="B2159" s="311">
        <v>9.48</v>
      </c>
    </row>
    <row r="2160" spans="1:2" ht="15">
      <c r="A2160" s="308" t="s">
        <v>6151</v>
      </c>
      <c r="B2160" s="311">
        <v>108.11</v>
      </c>
    </row>
    <row r="2161" spans="1:2" ht="15">
      <c r="A2161" s="308" t="s">
        <v>6152</v>
      </c>
      <c r="B2161" s="311">
        <v>102.42</v>
      </c>
    </row>
    <row r="2162" spans="1:2" ht="15">
      <c r="A2162" s="308" t="s">
        <v>6153</v>
      </c>
      <c r="B2162" s="311">
        <v>118.68</v>
      </c>
    </row>
    <row r="2163" spans="1:2" ht="15">
      <c r="A2163" s="308" t="s">
        <v>6154</v>
      </c>
      <c r="B2163" s="311">
        <v>111.57</v>
      </c>
    </row>
    <row r="2164" spans="1:2" ht="15">
      <c r="A2164" s="308" t="s">
        <v>6155</v>
      </c>
      <c r="B2164" s="311">
        <v>140.53</v>
      </c>
    </row>
    <row r="2165" spans="1:2" ht="15">
      <c r="A2165" s="308" t="s">
        <v>6156</v>
      </c>
      <c r="B2165" s="311">
        <v>134.84</v>
      </c>
    </row>
    <row r="2166" spans="1:2" ht="15">
      <c r="A2166" s="308" t="s">
        <v>6157</v>
      </c>
      <c r="B2166" s="311">
        <v>147.35</v>
      </c>
    </row>
    <row r="2167" spans="1:2" ht="15">
      <c r="A2167" s="308" t="s">
        <v>6158</v>
      </c>
      <c r="B2167" s="311">
        <v>140.75</v>
      </c>
    </row>
    <row r="2168" spans="1:2" ht="15">
      <c r="A2168" s="308" t="s">
        <v>6159</v>
      </c>
      <c r="B2168" s="311">
        <v>133.99</v>
      </c>
    </row>
    <row r="2169" spans="1:2" ht="15">
      <c r="A2169" s="308" t="s">
        <v>6160</v>
      </c>
      <c r="B2169" s="311">
        <v>128.30000000000001</v>
      </c>
    </row>
    <row r="2170" spans="1:2" ht="15">
      <c r="A2170" s="308" t="s">
        <v>6161</v>
      </c>
      <c r="B2170" s="311">
        <v>140.81</v>
      </c>
    </row>
    <row r="2171" spans="1:2" ht="15">
      <c r="A2171" s="308" t="s">
        <v>6162</v>
      </c>
      <c r="B2171" s="311">
        <v>134.21</v>
      </c>
    </row>
    <row r="2172" spans="1:2" ht="15">
      <c r="A2172" s="308" t="s">
        <v>6163</v>
      </c>
      <c r="B2172" s="311">
        <v>18.71</v>
      </c>
    </row>
    <row r="2173" spans="1:2" ht="15">
      <c r="A2173" s="308" t="s">
        <v>6164</v>
      </c>
      <c r="B2173" s="311">
        <v>17.920000000000002</v>
      </c>
    </row>
    <row r="2174" spans="1:2" ht="15">
      <c r="A2174" s="308" t="s">
        <v>6165</v>
      </c>
      <c r="B2174" s="311">
        <v>22.76</v>
      </c>
    </row>
    <row r="2175" spans="1:2" ht="15">
      <c r="A2175" s="308" t="s">
        <v>6166</v>
      </c>
      <c r="B2175" s="311">
        <v>21.8</v>
      </c>
    </row>
    <row r="2176" spans="1:2" ht="15">
      <c r="A2176" s="308" t="s">
        <v>6167</v>
      </c>
      <c r="B2176" s="311">
        <v>7.39</v>
      </c>
    </row>
    <row r="2177" spans="1:2" ht="15">
      <c r="A2177" s="308" t="s">
        <v>6168</v>
      </c>
      <c r="B2177" s="311">
        <v>7.08</v>
      </c>
    </row>
    <row r="2178" spans="1:2" ht="15">
      <c r="A2178" s="308" t="s">
        <v>6169</v>
      </c>
      <c r="B2178" s="311">
        <v>8.9499999999999993</v>
      </c>
    </row>
    <row r="2179" spans="1:2" ht="15">
      <c r="A2179" s="308" t="s">
        <v>6170</v>
      </c>
      <c r="B2179" s="311">
        <v>8.58</v>
      </c>
    </row>
    <row r="2180" spans="1:2" ht="15">
      <c r="A2180" s="308" t="s">
        <v>6171</v>
      </c>
      <c r="B2180" s="311">
        <v>22.93</v>
      </c>
    </row>
    <row r="2181" spans="1:2" ht="15">
      <c r="A2181" s="308" t="s">
        <v>6172</v>
      </c>
      <c r="B2181" s="311">
        <v>21.97</v>
      </c>
    </row>
    <row r="2182" spans="1:2" ht="15">
      <c r="A2182" s="308" t="s">
        <v>6173</v>
      </c>
      <c r="B2182" s="311">
        <v>29.4</v>
      </c>
    </row>
    <row r="2183" spans="1:2" ht="15">
      <c r="A2183" s="308" t="s">
        <v>6174</v>
      </c>
      <c r="B2183" s="311">
        <v>28.16</v>
      </c>
    </row>
    <row r="2184" spans="1:2" ht="15">
      <c r="A2184" s="308" t="s">
        <v>6175</v>
      </c>
      <c r="B2184" s="311">
        <v>8.61</v>
      </c>
    </row>
    <row r="2185" spans="1:2" ht="15">
      <c r="A2185" s="308" t="s">
        <v>6176</v>
      </c>
      <c r="B2185" s="311">
        <v>8.25</v>
      </c>
    </row>
    <row r="2186" spans="1:2" ht="15">
      <c r="A2186" s="308" t="s">
        <v>6177</v>
      </c>
      <c r="B2186" s="311">
        <v>10.98</v>
      </c>
    </row>
    <row r="2187" spans="1:2" ht="15">
      <c r="A2187" s="308" t="s">
        <v>6178</v>
      </c>
      <c r="B2187" s="311">
        <v>10.52</v>
      </c>
    </row>
    <row r="2188" spans="1:2" ht="15">
      <c r="A2188" s="308" t="s">
        <v>6179</v>
      </c>
      <c r="B2188" s="311">
        <v>12.84</v>
      </c>
    </row>
    <row r="2189" spans="1:2" ht="15">
      <c r="A2189" s="308" t="s">
        <v>6180</v>
      </c>
      <c r="B2189" s="311">
        <v>12.45</v>
      </c>
    </row>
    <row r="2190" spans="1:2" ht="15">
      <c r="A2190" s="308" t="s">
        <v>6181</v>
      </c>
      <c r="B2190" s="311">
        <v>14.75</v>
      </c>
    </row>
    <row r="2191" spans="1:2" ht="15">
      <c r="A2191" s="308" t="s">
        <v>6182</v>
      </c>
      <c r="B2191" s="311">
        <v>14.29</v>
      </c>
    </row>
    <row r="2192" spans="1:2" ht="15">
      <c r="A2192" s="308" t="s">
        <v>6183</v>
      </c>
      <c r="B2192" s="311">
        <v>16.86</v>
      </c>
    </row>
    <row r="2193" spans="1:2" ht="15">
      <c r="A2193" s="308" t="s">
        <v>6184</v>
      </c>
      <c r="B2193" s="311">
        <v>16.3</v>
      </c>
    </row>
    <row r="2194" spans="1:2" ht="15">
      <c r="A2194" s="308" t="s">
        <v>6185</v>
      </c>
      <c r="B2194" s="311">
        <v>21.03</v>
      </c>
    </row>
    <row r="2195" spans="1:2" ht="15">
      <c r="A2195" s="308" t="s">
        <v>6186</v>
      </c>
      <c r="B2195" s="311">
        <v>20.34</v>
      </c>
    </row>
    <row r="2196" spans="1:2" ht="15">
      <c r="A2196" s="308" t="s">
        <v>6187</v>
      </c>
      <c r="B2196" s="311">
        <v>4.9800000000000004</v>
      </c>
    </row>
    <row r="2197" spans="1:2" ht="15">
      <c r="A2197" s="308" t="s">
        <v>6188</v>
      </c>
      <c r="B2197" s="311">
        <v>4.83</v>
      </c>
    </row>
    <row r="2198" spans="1:2" ht="15">
      <c r="A2198" s="308" t="s">
        <v>6189</v>
      </c>
      <c r="B2198" s="311">
        <v>5.65</v>
      </c>
    </row>
    <row r="2199" spans="1:2" ht="15">
      <c r="A2199" s="308" t="s">
        <v>6190</v>
      </c>
      <c r="B2199" s="311">
        <v>5.47</v>
      </c>
    </row>
    <row r="2200" spans="1:2" ht="15">
      <c r="A2200" s="308" t="s">
        <v>6191</v>
      </c>
      <c r="B2200" s="311">
        <v>7.09</v>
      </c>
    </row>
    <row r="2201" spans="1:2" ht="15">
      <c r="A2201" s="308" t="s">
        <v>6192</v>
      </c>
      <c r="B2201" s="311">
        <v>6.87</v>
      </c>
    </row>
    <row r="2202" spans="1:2" ht="15">
      <c r="A2202" s="308" t="s">
        <v>6193</v>
      </c>
      <c r="B2202" s="311">
        <v>8.67</v>
      </c>
    </row>
    <row r="2203" spans="1:2" ht="15">
      <c r="A2203" s="308" t="s">
        <v>6194</v>
      </c>
      <c r="B2203" s="311">
        <v>8.4</v>
      </c>
    </row>
    <row r="2204" spans="1:2" ht="15">
      <c r="A2204" s="308" t="s">
        <v>6195</v>
      </c>
      <c r="B2204" s="311">
        <v>16.440000000000001</v>
      </c>
    </row>
    <row r="2205" spans="1:2" ht="15">
      <c r="A2205" s="308" t="s">
        <v>6196</v>
      </c>
      <c r="B2205" s="311">
        <v>15.81</v>
      </c>
    </row>
    <row r="2206" spans="1:2" ht="15">
      <c r="A2206" s="308" t="s">
        <v>6197</v>
      </c>
      <c r="B2206" s="311">
        <v>18.93</v>
      </c>
    </row>
    <row r="2207" spans="1:2" ht="15">
      <c r="A2207" s="308" t="s">
        <v>6198</v>
      </c>
      <c r="B2207" s="311">
        <v>18.18</v>
      </c>
    </row>
    <row r="2208" spans="1:2" ht="15">
      <c r="A2208" s="308" t="s">
        <v>6199</v>
      </c>
      <c r="B2208" s="311">
        <v>26.05</v>
      </c>
    </row>
    <row r="2209" spans="1:2" ht="15">
      <c r="A2209" s="308" t="s">
        <v>6200</v>
      </c>
      <c r="B2209" s="311">
        <v>25.03</v>
      </c>
    </row>
    <row r="2210" spans="1:2" ht="15">
      <c r="A2210" s="308" t="s">
        <v>6201</v>
      </c>
      <c r="B2210" s="311">
        <v>40.18</v>
      </c>
    </row>
    <row r="2211" spans="1:2" ht="15">
      <c r="A2211" s="308" t="s">
        <v>6202</v>
      </c>
      <c r="B2211" s="311">
        <v>38.61</v>
      </c>
    </row>
    <row r="2212" spans="1:2" ht="15">
      <c r="A2212" s="308" t="s">
        <v>6203</v>
      </c>
      <c r="B2212" s="311">
        <v>6.26</v>
      </c>
    </row>
    <row r="2213" spans="1:2" ht="15">
      <c r="A2213" s="308" t="s">
        <v>6204</v>
      </c>
      <c r="B2213" s="311">
        <v>6.02</v>
      </c>
    </row>
    <row r="2214" spans="1:2" ht="15">
      <c r="A2214" s="308" t="s">
        <v>6205</v>
      </c>
      <c r="B2214" s="311">
        <v>7.16</v>
      </c>
    </row>
    <row r="2215" spans="1:2" ht="15">
      <c r="A2215" s="308" t="s">
        <v>6206</v>
      </c>
      <c r="B2215" s="311">
        <v>6.88</v>
      </c>
    </row>
    <row r="2216" spans="1:2" ht="15">
      <c r="A2216" s="308" t="s">
        <v>6207</v>
      </c>
      <c r="B2216" s="311">
        <v>10.56</v>
      </c>
    </row>
    <row r="2217" spans="1:2" ht="15">
      <c r="A2217" s="308" t="s">
        <v>6208</v>
      </c>
      <c r="B2217" s="311">
        <v>10.15</v>
      </c>
    </row>
    <row r="2218" spans="1:2" ht="15">
      <c r="A2218" s="308" t="s">
        <v>6209</v>
      </c>
      <c r="B2218" s="311">
        <v>15.41</v>
      </c>
    </row>
    <row r="2219" spans="1:2" ht="15">
      <c r="A2219" s="308" t="s">
        <v>6210</v>
      </c>
      <c r="B2219" s="311">
        <v>14.81</v>
      </c>
    </row>
    <row r="2220" spans="1:2" ht="15">
      <c r="A2220" s="308" t="s">
        <v>6211</v>
      </c>
      <c r="B2220" s="311">
        <v>5.0199999999999996</v>
      </c>
    </row>
    <row r="2221" spans="1:2" ht="15">
      <c r="A2221" s="308" t="s">
        <v>6212</v>
      </c>
      <c r="B2221" s="311">
        <v>4.78</v>
      </c>
    </row>
    <row r="2222" spans="1:2" ht="15">
      <c r="A2222" s="308" t="s">
        <v>6213</v>
      </c>
      <c r="B2222" s="311">
        <v>3.18</v>
      </c>
    </row>
    <row r="2223" spans="1:2" ht="15">
      <c r="A2223" s="308" t="s">
        <v>6214</v>
      </c>
      <c r="B2223" s="311">
        <v>3.07</v>
      </c>
    </row>
    <row r="2224" spans="1:2" ht="15">
      <c r="A2224" s="308" t="s">
        <v>6215</v>
      </c>
      <c r="B2224" s="311">
        <v>4.22</v>
      </c>
    </row>
    <row r="2225" spans="1:2" ht="15">
      <c r="A2225" s="308" t="s">
        <v>6216</v>
      </c>
      <c r="B2225" s="311">
        <v>4.0199999999999996</v>
      </c>
    </row>
    <row r="2226" spans="1:2" ht="15">
      <c r="A2226" s="308" t="s">
        <v>6217</v>
      </c>
      <c r="B2226" s="311">
        <v>174.77</v>
      </c>
    </row>
    <row r="2227" spans="1:2" ht="15">
      <c r="A2227" s="308" t="s">
        <v>6218</v>
      </c>
      <c r="B2227" s="311">
        <v>170.9</v>
      </c>
    </row>
    <row r="2228" spans="1:2" ht="15">
      <c r="A2228" s="308" t="s">
        <v>6219</v>
      </c>
      <c r="B2228" s="311">
        <v>6.87</v>
      </c>
    </row>
    <row r="2229" spans="1:2" ht="15">
      <c r="A2229" s="308" t="s">
        <v>6220</v>
      </c>
      <c r="B2229" s="311">
        <v>6.67</v>
      </c>
    </row>
    <row r="2230" spans="1:2" ht="15">
      <c r="A2230" s="308" t="s">
        <v>6221</v>
      </c>
      <c r="B2230" s="311">
        <v>5.87</v>
      </c>
    </row>
    <row r="2231" spans="1:2" ht="15">
      <c r="A2231" s="308" t="s">
        <v>6222</v>
      </c>
      <c r="B2231" s="311">
        <v>5.78</v>
      </c>
    </row>
    <row r="2232" spans="1:2" ht="15">
      <c r="A2232" s="308" t="s">
        <v>6223</v>
      </c>
      <c r="B2232" s="311">
        <v>2.13</v>
      </c>
    </row>
    <row r="2233" spans="1:2" ht="15">
      <c r="A2233" s="308" t="s">
        <v>6224</v>
      </c>
      <c r="B2233" s="311">
        <v>2.1</v>
      </c>
    </row>
    <row r="2234" spans="1:2" ht="15">
      <c r="A2234" s="308" t="s">
        <v>6225</v>
      </c>
      <c r="B2234" s="311">
        <v>3.88</v>
      </c>
    </row>
    <row r="2235" spans="1:2" ht="15">
      <c r="A2235" s="308" t="s">
        <v>6226</v>
      </c>
      <c r="B2235" s="311">
        <v>3.77</v>
      </c>
    </row>
    <row r="2236" spans="1:2" ht="15">
      <c r="A2236" s="308" t="s">
        <v>6227</v>
      </c>
      <c r="B2236" s="311">
        <v>5.48</v>
      </c>
    </row>
    <row r="2237" spans="1:2" ht="15">
      <c r="A2237" s="308" t="s">
        <v>6228</v>
      </c>
      <c r="B2237" s="311">
        <v>5.32</v>
      </c>
    </row>
    <row r="2238" spans="1:2" ht="15">
      <c r="A2238" s="308" t="s">
        <v>6229</v>
      </c>
      <c r="B2238" s="311">
        <v>8.15</v>
      </c>
    </row>
    <row r="2239" spans="1:2" ht="15">
      <c r="A2239" s="308" t="s">
        <v>6230</v>
      </c>
      <c r="B2239" s="311">
        <v>7.92</v>
      </c>
    </row>
    <row r="2240" spans="1:2" ht="15">
      <c r="A2240" s="308" t="s">
        <v>6231</v>
      </c>
      <c r="B2240" s="311">
        <v>9.34</v>
      </c>
    </row>
    <row r="2241" spans="1:2" ht="15">
      <c r="A2241" s="308" t="s">
        <v>6232</v>
      </c>
      <c r="B2241" s="311">
        <v>9.17</v>
      </c>
    </row>
    <row r="2242" spans="1:2" ht="15">
      <c r="A2242" s="308" t="s">
        <v>6233</v>
      </c>
      <c r="B2242" s="311">
        <v>10.34</v>
      </c>
    </row>
    <row r="2243" spans="1:2" ht="15">
      <c r="A2243" s="308" t="s">
        <v>6234</v>
      </c>
      <c r="B2243" s="311">
        <v>10.050000000000001</v>
      </c>
    </row>
    <row r="2244" spans="1:2" ht="15">
      <c r="A2244" s="308" t="s">
        <v>6235</v>
      </c>
      <c r="B2244" s="311">
        <v>2.5299999999999998</v>
      </c>
    </row>
    <row r="2245" spans="1:2" ht="15">
      <c r="A2245" s="308" t="s">
        <v>6236</v>
      </c>
      <c r="B2245" s="311">
        <v>2.4500000000000002</v>
      </c>
    </row>
    <row r="2246" spans="1:2" ht="15">
      <c r="A2246" s="308" t="s">
        <v>6237</v>
      </c>
      <c r="B2246" s="311">
        <v>1.79</v>
      </c>
    </row>
    <row r="2247" spans="1:2" ht="15">
      <c r="A2247" s="308" t="s">
        <v>6238</v>
      </c>
      <c r="B2247" s="311">
        <v>1.75</v>
      </c>
    </row>
    <row r="2248" spans="1:2" ht="15">
      <c r="A2248" s="308" t="s">
        <v>6239</v>
      </c>
      <c r="B2248" s="311">
        <v>1.46</v>
      </c>
    </row>
    <row r="2249" spans="1:2" ht="15">
      <c r="A2249" s="308" t="s">
        <v>6240</v>
      </c>
      <c r="B2249" s="311">
        <v>1.44</v>
      </c>
    </row>
    <row r="2250" spans="1:2" ht="15">
      <c r="A2250" s="308" t="s">
        <v>6241</v>
      </c>
      <c r="B2250" s="311">
        <v>2.09</v>
      </c>
    </row>
    <row r="2251" spans="1:2" ht="15">
      <c r="A2251" s="308" t="s">
        <v>6242</v>
      </c>
      <c r="B2251" s="311">
        <v>2.0499999999999998</v>
      </c>
    </row>
    <row r="2252" spans="1:2" ht="15">
      <c r="A2252" s="308" t="s">
        <v>6243</v>
      </c>
      <c r="B2252" s="311">
        <v>1.92</v>
      </c>
    </row>
    <row r="2253" spans="1:2" ht="15">
      <c r="A2253" s="308" t="s">
        <v>6244</v>
      </c>
      <c r="B2253" s="311">
        <v>1.88</v>
      </c>
    </row>
    <row r="2254" spans="1:2" ht="15">
      <c r="A2254" s="308" t="s">
        <v>6245</v>
      </c>
      <c r="B2254" s="311">
        <v>3.96</v>
      </c>
    </row>
    <row r="2255" spans="1:2" ht="15">
      <c r="A2255" s="308" t="s">
        <v>6246</v>
      </c>
      <c r="B2255" s="311">
        <v>3.93</v>
      </c>
    </row>
    <row r="2256" spans="1:2" ht="15">
      <c r="A2256" s="308" t="s">
        <v>6247</v>
      </c>
      <c r="B2256" s="311">
        <v>3.45</v>
      </c>
    </row>
    <row r="2257" spans="1:2" ht="15">
      <c r="A2257" s="308" t="s">
        <v>6248</v>
      </c>
      <c r="B2257" s="311">
        <v>3.31</v>
      </c>
    </row>
    <row r="2258" spans="1:2" ht="15">
      <c r="A2258" s="308" t="s">
        <v>6249</v>
      </c>
      <c r="B2258" s="311">
        <v>5.46</v>
      </c>
    </row>
    <row r="2259" spans="1:2" ht="15">
      <c r="A2259" s="308" t="s">
        <v>6250</v>
      </c>
      <c r="B2259" s="311">
        <v>5.39</v>
      </c>
    </row>
    <row r="2260" spans="1:2" ht="15">
      <c r="A2260" s="308" t="s">
        <v>6251</v>
      </c>
      <c r="B2260" s="311">
        <v>5.3</v>
      </c>
    </row>
    <row r="2261" spans="1:2" ht="15">
      <c r="A2261" s="308" t="s">
        <v>6252</v>
      </c>
      <c r="B2261" s="311">
        <v>5.2</v>
      </c>
    </row>
    <row r="2262" spans="1:2" ht="15">
      <c r="A2262" s="308" t="s">
        <v>6253</v>
      </c>
      <c r="B2262" s="311">
        <v>10.48</v>
      </c>
    </row>
    <row r="2263" spans="1:2" ht="15">
      <c r="A2263" s="308" t="s">
        <v>6254</v>
      </c>
      <c r="B2263" s="311">
        <v>10.35</v>
      </c>
    </row>
    <row r="2264" spans="1:2" ht="15">
      <c r="A2264" s="308" t="s">
        <v>6255</v>
      </c>
      <c r="B2264" s="311">
        <v>4.09</v>
      </c>
    </row>
    <row r="2265" spans="1:2" ht="15">
      <c r="A2265" s="308" t="s">
        <v>6256</v>
      </c>
      <c r="B2265" s="311">
        <v>3.92</v>
      </c>
    </row>
    <row r="2266" spans="1:2" ht="15">
      <c r="A2266" s="308" t="s">
        <v>6257</v>
      </c>
      <c r="B2266" s="311">
        <v>3.69</v>
      </c>
    </row>
    <row r="2267" spans="1:2" ht="15">
      <c r="A2267" s="308" t="s">
        <v>6258</v>
      </c>
      <c r="B2267" s="311">
        <v>3.58</v>
      </c>
    </row>
    <row r="2268" spans="1:2" ht="15">
      <c r="A2268" s="308" t="s">
        <v>6259</v>
      </c>
      <c r="B2268" s="311">
        <v>2.0699999999999998</v>
      </c>
    </row>
    <row r="2269" spans="1:2" ht="15">
      <c r="A2269" s="308" t="s">
        <v>6260</v>
      </c>
      <c r="B2269" s="311">
        <v>1.99</v>
      </c>
    </row>
    <row r="2270" spans="1:2" ht="15">
      <c r="A2270" s="308" t="s">
        <v>6261</v>
      </c>
      <c r="B2270" s="311">
        <v>9.06</v>
      </c>
    </row>
    <row r="2271" spans="1:2" ht="15">
      <c r="A2271" s="308" t="s">
        <v>6262</v>
      </c>
      <c r="B2271" s="311">
        <v>8.7100000000000009</v>
      </c>
    </row>
    <row r="2272" spans="1:2" ht="15">
      <c r="A2272" s="308" t="s">
        <v>6263</v>
      </c>
      <c r="B2272" s="311">
        <v>12.93</v>
      </c>
    </row>
    <row r="2273" spans="1:2" ht="15">
      <c r="A2273" s="308" t="s">
        <v>6264</v>
      </c>
      <c r="B2273" s="311">
        <v>12.43</v>
      </c>
    </row>
    <row r="2274" spans="1:2" ht="15">
      <c r="A2274" s="308" t="s">
        <v>6265</v>
      </c>
      <c r="B2274" s="311">
        <v>13.41</v>
      </c>
    </row>
    <row r="2275" spans="1:2" ht="15">
      <c r="A2275" s="308" t="s">
        <v>6266</v>
      </c>
      <c r="B2275" s="311">
        <v>12.89</v>
      </c>
    </row>
    <row r="2276" spans="1:2" ht="15">
      <c r="A2276" s="308" t="s">
        <v>6267</v>
      </c>
      <c r="B2276" s="311">
        <v>18.68</v>
      </c>
    </row>
    <row r="2277" spans="1:2" ht="15">
      <c r="A2277" s="308" t="s">
        <v>6268</v>
      </c>
      <c r="B2277" s="311">
        <v>17.97</v>
      </c>
    </row>
    <row r="2278" spans="1:2" ht="15">
      <c r="A2278" s="308" t="s">
        <v>6269</v>
      </c>
      <c r="B2278" s="311">
        <v>4.96</v>
      </c>
    </row>
    <row r="2279" spans="1:2" ht="15">
      <c r="A2279" s="308" t="s">
        <v>6270</v>
      </c>
      <c r="B2279" s="311">
        <v>4.8899999999999997</v>
      </c>
    </row>
    <row r="2280" spans="1:2" ht="15">
      <c r="A2280" s="308" t="s">
        <v>6271</v>
      </c>
      <c r="B2280" s="311">
        <v>5.79</v>
      </c>
    </row>
    <row r="2281" spans="1:2" ht="15">
      <c r="A2281" s="308" t="s">
        <v>6272</v>
      </c>
      <c r="B2281" s="311">
        <v>5.72</v>
      </c>
    </row>
    <row r="2282" spans="1:2" ht="15">
      <c r="A2282" s="308" t="s">
        <v>6273</v>
      </c>
      <c r="B2282" s="311">
        <v>6.62</v>
      </c>
    </row>
    <row r="2283" spans="1:2" ht="15">
      <c r="A2283" s="308" t="s">
        <v>6274</v>
      </c>
      <c r="B2283" s="311">
        <v>6.54</v>
      </c>
    </row>
    <row r="2284" spans="1:2" ht="15">
      <c r="A2284" s="308" t="s">
        <v>6275</v>
      </c>
      <c r="B2284" s="311">
        <v>7.44</v>
      </c>
    </row>
    <row r="2285" spans="1:2" ht="15">
      <c r="A2285" s="308" t="s">
        <v>6276</v>
      </c>
      <c r="B2285" s="311">
        <v>7.34</v>
      </c>
    </row>
    <row r="2286" spans="1:2" ht="15">
      <c r="A2286" s="308" t="s">
        <v>6277</v>
      </c>
      <c r="B2286" s="311">
        <v>8.2799999999999994</v>
      </c>
    </row>
    <row r="2287" spans="1:2" ht="15">
      <c r="A2287" s="308" t="s">
        <v>6278</v>
      </c>
      <c r="B2287" s="311">
        <v>8.18</v>
      </c>
    </row>
    <row r="2288" spans="1:2" ht="15">
      <c r="A2288" s="308" t="s">
        <v>6279</v>
      </c>
      <c r="B2288" s="311">
        <v>9.1</v>
      </c>
    </row>
    <row r="2289" spans="1:2" ht="15">
      <c r="A2289" s="308" t="s">
        <v>6280</v>
      </c>
      <c r="B2289" s="311">
        <v>8.99</v>
      </c>
    </row>
    <row r="2290" spans="1:2" ht="15">
      <c r="A2290" s="308" t="s">
        <v>6281</v>
      </c>
      <c r="B2290" s="311">
        <v>9.9499999999999993</v>
      </c>
    </row>
    <row r="2291" spans="1:2" ht="15">
      <c r="A2291" s="308" t="s">
        <v>6282</v>
      </c>
      <c r="B2291" s="311">
        <v>9.83</v>
      </c>
    </row>
    <row r="2292" spans="1:2" ht="15">
      <c r="A2292" s="308" t="s">
        <v>6283</v>
      </c>
      <c r="B2292" s="311">
        <v>10.72</v>
      </c>
    </row>
    <row r="2293" spans="1:2" ht="15">
      <c r="A2293" s="308" t="s">
        <v>6284</v>
      </c>
      <c r="B2293" s="311">
        <v>10.59</v>
      </c>
    </row>
    <row r="2294" spans="1:2" ht="15">
      <c r="A2294" s="308" t="s">
        <v>6285</v>
      </c>
      <c r="B2294" s="311">
        <v>11.62</v>
      </c>
    </row>
    <row r="2295" spans="1:2" ht="15">
      <c r="A2295" s="308" t="s">
        <v>6286</v>
      </c>
      <c r="B2295" s="311">
        <v>11.48</v>
      </c>
    </row>
    <row r="2296" spans="1:2" ht="15">
      <c r="A2296" s="308" t="s">
        <v>6287</v>
      </c>
      <c r="B2296" s="311">
        <v>12.46</v>
      </c>
    </row>
    <row r="2297" spans="1:2" ht="15">
      <c r="A2297" s="308" t="s">
        <v>6288</v>
      </c>
      <c r="B2297" s="311">
        <v>12.31</v>
      </c>
    </row>
    <row r="2298" spans="1:2" ht="15">
      <c r="A2298" s="308" t="s">
        <v>6289</v>
      </c>
      <c r="B2298" s="311">
        <v>13.3</v>
      </c>
    </row>
    <row r="2299" spans="1:2" ht="15">
      <c r="A2299" s="308" t="s">
        <v>6290</v>
      </c>
      <c r="B2299" s="311">
        <v>13.14</v>
      </c>
    </row>
    <row r="2300" spans="1:2" ht="15">
      <c r="A2300" s="308" t="s">
        <v>6291</v>
      </c>
      <c r="B2300" s="311">
        <v>14.12</v>
      </c>
    </row>
    <row r="2301" spans="1:2" ht="15">
      <c r="A2301" s="308" t="s">
        <v>6292</v>
      </c>
      <c r="B2301" s="311">
        <v>13.94</v>
      </c>
    </row>
    <row r="2302" spans="1:2" ht="15">
      <c r="A2302" s="308" t="s">
        <v>6293</v>
      </c>
      <c r="B2302" s="311">
        <v>14.87</v>
      </c>
    </row>
    <row r="2303" spans="1:2" ht="15">
      <c r="A2303" s="308" t="s">
        <v>6294</v>
      </c>
      <c r="B2303" s="311">
        <v>14.69</v>
      </c>
    </row>
    <row r="2304" spans="1:2" ht="15">
      <c r="A2304" s="308" t="s">
        <v>6295</v>
      </c>
      <c r="B2304" s="311">
        <v>15.72</v>
      </c>
    </row>
    <row r="2305" spans="1:2" ht="15">
      <c r="A2305" s="308" t="s">
        <v>6296</v>
      </c>
      <c r="B2305" s="311">
        <v>15.52</v>
      </c>
    </row>
    <row r="2306" spans="1:2" ht="15">
      <c r="A2306" s="308" t="s">
        <v>6297</v>
      </c>
      <c r="B2306" s="311">
        <v>16.670000000000002</v>
      </c>
    </row>
    <row r="2307" spans="1:2" ht="15">
      <c r="A2307" s="308" t="s">
        <v>6298</v>
      </c>
      <c r="B2307" s="311">
        <v>16.47</v>
      </c>
    </row>
    <row r="2308" spans="1:2" ht="15">
      <c r="A2308" s="308" t="s">
        <v>6299</v>
      </c>
      <c r="B2308" s="311">
        <v>17.510000000000002</v>
      </c>
    </row>
    <row r="2309" spans="1:2" ht="15">
      <c r="A2309" s="308" t="s">
        <v>6300</v>
      </c>
      <c r="B2309" s="311">
        <v>17.3</v>
      </c>
    </row>
    <row r="2310" spans="1:2" ht="15">
      <c r="A2310" s="308" t="s">
        <v>6301</v>
      </c>
      <c r="B2310" s="311">
        <v>18.21</v>
      </c>
    </row>
    <row r="2311" spans="1:2" ht="15">
      <c r="A2311" s="308" t="s">
        <v>6302</v>
      </c>
      <c r="B2311" s="311">
        <v>17.98</v>
      </c>
    </row>
    <row r="2312" spans="1:2" ht="15">
      <c r="A2312" s="308" t="s">
        <v>6303</v>
      </c>
      <c r="B2312" s="311">
        <v>18.95</v>
      </c>
    </row>
    <row r="2313" spans="1:2" ht="15">
      <c r="A2313" s="308" t="s">
        <v>6304</v>
      </c>
      <c r="B2313" s="311">
        <v>18.72</v>
      </c>
    </row>
    <row r="2314" spans="1:2" ht="15">
      <c r="A2314" s="308" t="s">
        <v>6305</v>
      </c>
      <c r="B2314" s="311">
        <v>20.05</v>
      </c>
    </row>
    <row r="2315" spans="1:2" ht="15">
      <c r="A2315" s="308" t="s">
        <v>6306</v>
      </c>
      <c r="B2315" s="311">
        <v>19.809999999999999</v>
      </c>
    </row>
    <row r="2316" spans="1:2" ht="15">
      <c r="A2316" s="308" t="s">
        <v>6307</v>
      </c>
      <c r="B2316" s="311">
        <v>20.65</v>
      </c>
    </row>
    <row r="2317" spans="1:2" ht="15">
      <c r="A2317" s="308" t="s">
        <v>6308</v>
      </c>
      <c r="B2317" s="311">
        <v>20.399999999999999</v>
      </c>
    </row>
    <row r="2318" spans="1:2" ht="15">
      <c r="A2318" s="308" t="s">
        <v>6309</v>
      </c>
      <c r="B2318" s="311">
        <v>21.62</v>
      </c>
    </row>
    <row r="2319" spans="1:2" ht="15">
      <c r="A2319" s="308" t="s">
        <v>6310</v>
      </c>
      <c r="B2319" s="311">
        <v>21.36</v>
      </c>
    </row>
    <row r="2320" spans="1:2" ht="15">
      <c r="A2320" s="308" t="s">
        <v>6311</v>
      </c>
      <c r="B2320" s="311">
        <v>22.32</v>
      </c>
    </row>
    <row r="2321" spans="1:2" ht="15">
      <c r="A2321" s="308" t="s">
        <v>6312</v>
      </c>
      <c r="B2321" s="311">
        <v>22.05</v>
      </c>
    </row>
    <row r="2322" spans="1:2" ht="15">
      <c r="A2322" s="308" t="s">
        <v>6313</v>
      </c>
      <c r="B2322" s="311">
        <v>23.45</v>
      </c>
    </row>
    <row r="2323" spans="1:2" ht="15">
      <c r="A2323" s="308" t="s">
        <v>6314</v>
      </c>
      <c r="B2323" s="311">
        <v>23.17</v>
      </c>
    </row>
    <row r="2324" spans="1:2" ht="15">
      <c r="A2324" s="308" t="s">
        <v>6315</v>
      </c>
      <c r="B2324" s="311">
        <v>10.07</v>
      </c>
    </row>
    <row r="2325" spans="1:2" ht="15">
      <c r="A2325" s="308" t="s">
        <v>6316</v>
      </c>
      <c r="B2325" s="311">
        <v>9.9700000000000006</v>
      </c>
    </row>
    <row r="2326" spans="1:2" ht="15">
      <c r="A2326" s="308" t="s">
        <v>6317</v>
      </c>
      <c r="B2326" s="311">
        <v>11.61</v>
      </c>
    </row>
    <row r="2327" spans="1:2" ht="15">
      <c r="A2327" s="308" t="s">
        <v>6318</v>
      </c>
      <c r="B2327" s="311">
        <v>11.5</v>
      </c>
    </row>
    <row r="2328" spans="1:2" ht="15">
      <c r="A2328" s="308" t="s">
        <v>6319</v>
      </c>
      <c r="B2328" s="311">
        <v>13.22</v>
      </c>
    </row>
    <row r="2329" spans="1:2" ht="15">
      <c r="A2329" s="308" t="s">
        <v>6320</v>
      </c>
      <c r="B2329" s="311">
        <v>13.1</v>
      </c>
    </row>
    <row r="2330" spans="1:2" ht="15">
      <c r="A2330" s="308" t="s">
        <v>6321</v>
      </c>
      <c r="B2330" s="311">
        <v>14.73</v>
      </c>
    </row>
    <row r="2331" spans="1:2" ht="15">
      <c r="A2331" s="308" t="s">
        <v>6322</v>
      </c>
      <c r="B2331" s="311">
        <v>14.59</v>
      </c>
    </row>
    <row r="2332" spans="1:2" ht="15">
      <c r="A2332" s="308" t="s">
        <v>6323</v>
      </c>
      <c r="B2332" s="311">
        <v>16.38</v>
      </c>
    </row>
    <row r="2333" spans="1:2" ht="15">
      <c r="A2333" s="308" t="s">
        <v>6324</v>
      </c>
      <c r="B2333" s="311">
        <v>16.23</v>
      </c>
    </row>
    <row r="2334" spans="1:2" ht="15">
      <c r="A2334" s="308" t="s">
        <v>6325</v>
      </c>
      <c r="B2334" s="311">
        <v>17.850000000000001</v>
      </c>
    </row>
    <row r="2335" spans="1:2" ht="15">
      <c r="A2335" s="308" t="s">
        <v>6326</v>
      </c>
      <c r="B2335" s="311">
        <v>17.68</v>
      </c>
    </row>
    <row r="2336" spans="1:2" ht="15">
      <c r="A2336" s="308" t="s">
        <v>6327</v>
      </c>
      <c r="B2336" s="311">
        <v>19.43</v>
      </c>
    </row>
    <row r="2337" spans="1:2" ht="15">
      <c r="A2337" s="308" t="s">
        <v>6328</v>
      </c>
      <c r="B2337" s="311">
        <v>19.239999999999998</v>
      </c>
    </row>
    <row r="2338" spans="1:2" ht="15">
      <c r="A2338" s="308" t="s">
        <v>6329</v>
      </c>
      <c r="B2338" s="311">
        <v>21.11</v>
      </c>
    </row>
    <row r="2339" spans="1:2" ht="15">
      <c r="A2339" s="308" t="s">
        <v>6330</v>
      </c>
      <c r="B2339" s="311">
        <v>20.91</v>
      </c>
    </row>
    <row r="2340" spans="1:2" ht="15">
      <c r="A2340" s="308" t="s">
        <v>6331</v>
      </c>
      <c r="B2340" s="311">
        <v>22.63</v>
      </c>
    </row>
    <row r="2341" spans="1:2" ht="15">
      <c r="A2341" s="308" t="s">
        <v>6332</v>
      </c>
      <c r="B2341" s="311">
        <v>22.42</v>
      </c>
    </row>
    <row r="2342" spans="1:2" ht="15">
      <c r="A2342" s="308" t="s">
        <v>6333</v>
      </c>
      <c r="B2342" s="311">
        <v>24.13</v>
      </c>
    </row>
    <row r="2343" spans="1:2" ht="15">
      <c r="A2343" s="308" t="s">
        <v>6334</v>
      </c>
      <c r="B2343" s="311">
        <v>23.9</v>
      </c>
    </row>
    <row r="2344" spans="1:2" ht="15">
      <c r="A2344" s="308" t="s">
        <v>6335</v>
      </c>
      <c r="B2344" s="311">
        <v>25.83</v>
      </c>
    </row>
    <row r="2345" spans="1:2" ht="15">
      <c r="A2345" s="308" t="s">
        <v>6336</v>
      </c>
      <c r="B2345" s="311">
        <v>25.59</v>
      </c>
    </row>
    <row r="2346" spans="1:2" ht="15">
      <c r="A2346" s="308" t="s">
        <v>6337</v>
      </c>
      <c r="B2346" s="311">
        <v>27.44</v>
      </c>
    </row>
    <row r="2347" spans="1:2" ht="15">
      <c r="A2347" s="308" t="s">
        <v>6338</v>
      </c>
      <c r="B2347" s="311">
        <v>27.19</v>
      </c>
    </row>
    <row r="2348" spans="1:2" ht="15">
      <c r="A2348" s="308" t="s">
        <v>6339</v>
      </c>
      <c r="B2348" s="311">
        <v>28.88</v>
      </c>
    </row>
    <row r="2349" spans="1:2" ht="15">
      <c r="A2349" s="308" t="s">
        <v>6340</v>
      </c>
      <c r="B2349" s="311">
        <v>28.62</v>
      </c>
    </row>
    <row r="2350" spans="1:2" ht="15">
      <c r="A2350" s="308" t="s">
        <v>6341</v>
      </c>
      <c r="B2350" s="311">
        <v>30.49</v>
      </c>
    </row>
    <row r="2351" spans="1:2" ht="15">
      <c r="A2351" s="308" t="s">
        <v>6342</v>
      </c>
      <c r="B2351" s="311">
        <v>30.21</v>
      </c>
    </row>
    <row r="2352" spans="1:2" ht="15">
      <c r="A2352" s="308" t="s">
        <v>6343</v>
      </c>
      <c r="B2352" s="311">
        <v>32.29</v>
      </c>
    </row>
    <row r="2353" spans="1:2" ht="15">
      <c r="A2353" s="308" t="s">
        <v>6344</v>
      </c>
      <c r="B2353" s="311">
        <v>31.99</v>
      </c>
    </row>
    <row r="2354" spans="1:2" ht="15">
      <c r="A2354" s="308" t="s">
        <v>6345</v>
      </c>
      <c r="B2354" s="311">
        <v>33.78</v>
      </c>
    </row>
    <row r="2355" spans="1:2" ht="15">
      <c r="A2355" s="308" t="s">
        <v>6346</v>
      </c>
      <c r="B2355" s="311">
        <v>33.46</v>
      </c>
    </row>
    <row r="2356" spans="1:2" ht="15">
      <c r="A2356" s="308" t="s">
        <v>6347</v>
      </c>
      <c r="B2356" s="311">
        <v>35.409999999999997</v>
      </c>
    </row>
    <row r="2357" spans="1:2" ht="15">
      <c r="A2357" s="308" t="s">
        <v>6348</v>
      </c>
      <c r="B2357" s="311">
        <v>35.08</v>
      </c>
    </row>
    <row r="2358" spans="1:2" ht="15">
      <c r="A2358" s="308" t="s">
        <v>6349</v>
      </c>
      <c r="B2358" s="311">
        <v>36.6</v>
      </c>
    </row>
    <row r="2359" spans="1:2" ht="15">
      <c r="A2359" s="308" t="s">
        <v>6350</v>
      </c>
      <c r="B2359" s="311">
        <v>36.26</v>
      </c>
    </row>
    <row r="2360" spans="1:2" ht="15">
      <c r="A2360" s="308" t="s">
        <v>6351</v>
      </c>
      <c r="B2360" s="311">
        <v>38.51</v>
      </c>
    </row>
    <row r="2361" spans="1:2" ht="15">
      <c r="A2361" s="308" t="s">
        <v>6352</v>
      </c>
      <c r="B2361" s="311">
        <v>38.159999999999997</v>
      </c>
    </row>
    <row r="2362" spans="1:2" ht="15">
      <c r="A2362" s="308" t="s">
        <v>6353</v>
      </c>
      <c r="B2362" s="311">
        <v>39.92</v>
      </c>
    </row>
    <row r="2363" spans="1:2" ht="15">
      <c r="A2363" s="308" t="s">
        <v>6354</v>
      </c>
      <c r="B2363" s="311">
        <v>39.549999999999997</v>
      </c>
    </row>
    <row r="2364" spans="1:2" ht="15">
      <c r="A2364" s="308" t="s">
        <v>6355</v>
      </c>
      <c r="B2364" s="311">
        <v>41.42</v>
      </c>
    </row>
    <row r="2365" spans="1:2" ht="15">
      <c r="A2365" s="308" t="s">
        <v>6356</v>
      </c>
      <c r="B2365" s="311">
        <v>41.04</v>
      </c>
    </row>
    <row r="2366" spans="1:2" ht="15">
      <c r="A2366" s="308" t="s">
        <v>6357</v>
      </c>
      <c r="B2366" s="311">
        <v>43.05</v>
      </c>
    </row>
    <row r="2367" spans="1:2" ht="15">
      <c r="A2367" s="308" t="s">
        <v>6358</v>
      </c>
      <c r="B2367" s="311">
        <v>42.65</v>
      </c>
    </row>
    <row r="2368" spans="1:2" ht="15">
      <c r="A2368" s="308" t="s">
        <v>6359</v>
      </c>
      <c r="B2368" s="311">
        <v>44.81</v>
      </c>
    </row>
    <row r="2369" spans="1:2" ht="15">
      <c r="A2369" s="308" t="s">
        <v>6360</v>
      </c>
      <c r="B2369" s="311">
        <v>44.39</v>
      </c>
    </row>
    <row r="2370" spans="1:2" ht="15">
      <c r="A2370" s="308" t="s">
        <v>6361</v>
      </c>
      <c r="B2370" s="311">
        <v>0.72</v>
      </c>
    </row>
    <row r="2371" spans="1:2" ht="15">
      <c r="A2371" s="308" t="s">
        <v>6362</v>
      </c>
      <c r="B2371" s="311">
        <v>0.7</v>
      </c>
    </row>
    <row r="2372" spans="1:2" ht="15">
      <c r="A2372" s="308" t="s">
        <v>6363</v>
      </c>
      <c r="B2372" s="311">
        <v>0.91</v>
      </c>
    </row>
    <row r="2373" spans="1:2" ht="15">
      <c r="A2373" s="308" t="s">
        <v>6364</v>
      </c>
      <c r="B2373" s="311">
        <v>0.89</v>
      </c>
    </row>
    <row r="2374" spans="1:2" ht="15">
      <c r="A2374" s="308" t="s">
        <v>6365</v>
      </c>
      <c r="B2374" s="311">
        <v>1.03</v>
      </c>
    </row>
    <row r="2375" spans="1:2" ht="15">
      <c r="A2375" s="308" t="s">
        <v>6366</v>
      </c>
      <c r="B2375" s="311">
        <v>1</v>
      </c>
    </row>
    <row r="2376" spans="1:2" ht="15">
      <c r="A2376" s="308" t="s">
        <v>6367</v>
      </c>
      <c r="B2376" s="311">
        <v>1.2</v>
      </c>
    </row>
    <row r="2377" spans="1:2" ht="15">
      <c r="A2377" s="308" t="s">
        <v>6368</v>
      </c>
      <c r="B2377" s="311">
        <v>1.18</v>
      </c>
    </row>
    <row r="2378" spans="1:2" ht="15">
      <c r="A2378" s="308" t="s">
        <v>6369</v>
      </c>
      <c r="B2378" s="311">
        <v>1.45</v>
      </c>
    </row>
    <row r="2379" spans="1:2" ht="15">
      <c r="A2379" s="308" t="s">
        <v>6370</v>
      </c>
      <c r="B2379" s="311">
        <v>1.42</v>
      </c>
    </row>
    <row r="2380" spans="1:2" ht="15">
      <c r="A2380" s="308" t="s">
        <v>6371</v>
      </c>
      <c r="B2380" s="311">
        <v>1.8</v>
      </c>
    </row>
    <row r="2381" spans="1:2" ht="15">
      <c r="A2381" s="308" t="s">
        <v>6372</v>
      </c>
      <c r="B2381" s="311">
        <v>1.76</v>
      </c>
    </row>
    <row r="2382" spans="1:2" ht="15">
      <c r="A2382" s="308" t="s">
        <v>6373</v>
      </c>
      <c r="B2382" s="311">
        <v>2.41</v>
      </c>
    </row>
    <row r="2383" spans="1:2" ht="15">
      <c r="A2383" s="308" t="s">
        <v>6374</v>
      </c>
      <c r="B2383" s="311">
        <v>2.36</v>
      </c>
    </row>
    <row r="2384" spans="1:2" ht="15">
      <c r="A2384" s="308" t="s">
        <v>6375</v>
      </c>
      <c r="B2384" s="311">
        <v>3.62</v>
      </c>
    </row>
    <row r="2385" spans="1:2" ht="15">
      <c r="A2385" s="308" t="s">
        <v>6376</v>
      </c>
      <c r="B2385" s="311">
        <v>3.54</v>
      </c>
    </row>
    <row r="2386" spans="1:2" ht="15">
      <c r="A2386" s="308" t="s">
        <v>6377</v>
      </c>
      <c r="B2386" s="311">
        <v>7.24</v>
      </c>
    </row>
    <row r="2387" spans="1:2" ht="15">
      <c r="A2387" s="308" t="s">
        <v>6378</v>
      </c>
      <c r="B2387" s="311">
        <v>7.08</v>
      </c>
    </row>
    <row r="2388" spans="1:2" ht="15">
      <c r="A2388" s="308" t="s">
        <v>6379</v>
      </c>
      <c r="B2388" s="311">
        <v>0.55000000000000004</v>
      </c>
    </row>
    <row r="2389" spans="1:2" ht="15">
      <c r="A2389" s="308" t="s">
        <v>6380</v>
      </c>
      <c r="B2389" s="311">
        <v>0.54</v>
      </c>
    </row>
    <row r="2390" spans="1:2" ht="15">
      <c r="A2390" s="308" t="s">
        <v>6381</v>
      </c>
      <c r="B2390" s="311">
        <v>0.71</v>
      </c>
    </row>
    <row r="2391" spans="1:2" ht="15">
      <c r="A2391" s="308" t="s">
        <v>6382</v>
      </c>
      <c r="B2391" s="311">
        <v>0.69</v>
      </c>
    </row>
    <row r="2392" spans="1:2" ht="15">
      <c r="A2392" s="308" t="s">
        <v>6383</v>
      </c>
      <c r="B2392" s="311">
        <v>0.81</v>
      </c>
    </row>
    <row r="2393" spans="1:2" ht="15">
      <c r="A2393" s="308" t="s">
        <v>6384</v>
      </c>
      <c r="B2393" s="311">
        <v>0.79</v>
      </c>
    </row>
    <row r="2394" spans="1:2" ht="15">
      <c r="A2394" s="308" t="s">
        <v>6385</v>
      </c>
      <c r="B2394" s="311">
        <v>0.95</v>
      </c>
    </row>
    <row r="2395" spans="1:2" ht="15">
      <c r="A2395" s="308" t="s">
        <v>6386</v>
      </c>
      <c r="B2395" s="311">
        <v>0.93</v>
      </c>
    </row>
    <row r="2396" spans="1:2" ht="15">
      <c r="A2396" s="308" t="s">
        <v>6387</v>
      </c>
      <c r="B2396" s="311">
        <v>1.1299999999999999</v>
      </c>
    </row>
    <row r="2397" spans="1:2" ht="15">
      <c r="A2397" s="308" t="s">
        <v>6388</v>
      </c>
      <c r="B2397" s="311">
        <v>1.1100000000000001</v>
      </c>
    </row>
    <row r="2398" spans="1:2" ht="15">
      <c r="A2398" s="308" t="s">
        <v>6389</v>
      </c>
      <c r="B2398" s="311">
        <v>1.4</v>
      </c>
    </row>
    <row r="2399" spans="1:2" ht="15">
      <c r="A2399" s="308" t="s">
        <v>6390</v>
      </c>
      <c r="B2399" s="311">
        <v>1.38</v>
      </c>
    </row>
    <row r="2400" spans="1:2" ht="15">
      <c r="A2400" s="308" t="s">
        <v>6391</v>
      </c>
      <c r="B2400" s="311">
        <v>1.88</v>
      </c>
    </row>
    <row r="2401" spans="1:2" ht="15">
      <c r="A2401" s="308" t="s">
        <v>6392</v>
      </c>
      <c r="B2401" s="311">
        <v>1.84</v>
      </c>
    </row>
    <row r="2402" spans="1:2" ht="15">
      <c r="A2402" s="308" t="s">
        <v>6393</v>
      </c>
      <c r="B2402" s="311">
        <v>2.83</v>
      </c>
    </row>
    <row r="2403" spans="1:2" ht="15">
      <c r="A2403" s="308" t="s">
        <v>6394</v>
      </c>
      <c r="B2403" s="311">
        <v>2.78</v>
      </c>
    </row>
    <row r="2404" spans="1:2" ht="15">
      <c r="A2404" s="308" t="s">
        <v>6395</v>
      </c>
      <c r="B2404" s="311">
        <v>5.64</v>
      </c>
    </row>
    <row r="2405" spans="1:2" ht="15">
      <c r="A2405" s="308" t="s">
        <v>6396</v>
      </c>
      <c r="B2405" s="311">
        <v>5.54</v>
      </c>
    </row>
    <row r="2406" spans="1:2" ht="15">
      <c r="A2406" s="308" t="s">
        <v>6397</v>
      </c>
      <c r="B2406" s="311">
        <v>0.93</v>
      </c>
    </row>
    <row r="2407" spans="1:2" ht="15">
      <c r="A2407" s="308" t="s">
        <v>6398</v>
      </c>
      <c r="B2407" s="311">
        <v>0.89</v>
      </c>
    </row>
    <row r="2408" spans="1:2" ht="15">
      <c r="A2408" s="308" t="s">
        <v>6399</v>
      </c>
      <c r="B2408" s="311">
        <v>1.17</v>
      </c>
    </row>
    <row r="2409" spans="1:2" ht="15">
      <c r="A2409" s="308" t="s">
        <v>6400</v>
      </c>
      <c r="B2409" s="311">
        <v>1.1200000000000001</v>
      </c>
    </row>
    <row r="2410" spans="1:2" ht="15">
      <c r="A2410" s="308" t="s">
        <v>6401</v>
      </c>
      <c r="B2410" s="311">
        <v>1.33</v>
      </c>
    </row>
    <row r="2411" spans="1:2" ht="15">
      <c r="A2411" s="308" t="s">
        <v>6402</v>
      </c>
      <c r="B2411" s="311">
        <v>1.27</v>
      </c>
    </row>
    <row r="2412" spans="1:2" ht="15">
      <c r="A2412" s="308" t="s">
        <v>6403</v>
      </c>
      <c r="B2412" s="311">
        <v>1.56</v>
      </c>
    </row>
    <row r="2413" spans="1:2" ht="15">
      <c r="A2413" s="308" t="s">
        <v>6404</v>
      </c>
      <c r="B2413" s="311">
        <v>1.49</v>
      </c>
    </row>
    <row r="2414" spans="1:2" ht="15">
      <c r="A2414" s="308" t="s">
        <v>6405</v>
      </c>
      <c r="B2414" s="311">
        <v>1.88</v>
      </c>
    </row>
    <row r="2415" spans="1:2" ht="15">
      <c r="A2415" s="308" t="s">
        <v>6406</v>
      </c>
      <c r="B2415" s="311">
        <v>1.8</v>
      </c>
    </row>
    <row r="2416" spans="1:2" ht="15">
      <c r="A2416" s="308" t="s">
        <v>6407</v>
      </c>
      <c r="B2416" s="311">
        <v>2.33</v>
      </c>
    </row>
    <row r="2417" spans="1:2" ht="15">
      <c r="A2417" s="308" t="s">
        <v>6408</v>
      </c>
      <c r="B2417" s="311">
        <v>2.23</v>
      </c>
    </row>
    <row r="2418" spans="1:2" ht="15">
      <c r="A2418" s="308" t="s">
        <v>6409</v>
      </c>
      <c r="B2418" s="311">
        <v>3.12</v>
      </c>
    </row>
    <row r="2419" spans="1:2" ht="15">
      <c r="A2419" s="308" t="s">
        <v>6410</v>
      </c>
      <c r="B2419" s="311">
        <v>2.99</v>
      </c>
    </row>
    <row r="2420" spans="1:2" ht="15">
      <c r="A2420" s="308" t="s">
        <v>6411</v>
      </c>
      <c r="B2420" s="311">
        <v>4.74</v>
      </c>
    </row>
    <row r="2421" spans="1:2" ht="15">
      <c r="A2421" s="308" t="s">
        <v>6412</v>
      </c>
      <c r="B2421" s="311">
        <v>4.54</v>
      </c>
    </row>
    <row r="2422" spans="1:2" ht="15">
      <c r="A2422" s="308" t="s">
        <v>6413</v>
      </c>
      <c r="B2422" s="311">
        <v>9.4</v>
      </c>
    </row>
    <row r="2423" spans="1:2" ht="15">
      <c r="A2423" s="308" t="s">
        <v>6414</v>
      </c>
      <c r="B2423" s="311">
        <v>9</v>
      </c>
    </row>
    <row r="2424" spans="1:2" ht="15">
      <c r="A2424" s="308" t="s">
        <v>6415</v>
      </c>
      <c r="B2424" s="311">
        <v>0.7</v>
      </c>
    </row>
    <row r="2425" spans="1:2" ht="15">
      <c r="A2425" s="308" t="s">
        <v>6416</v>
      </c>
      <c r="B2425" s="311">
        <v>0.68</v>
      </c>
    </row>
    <row r="2426" spans="1:2" ht="15">
      <c r="A2426" s="308" t="s">
        <v>6417</v>
      </c>
      <c r="B2426" s="311">
        <v>0.88</v>
      </c>
    </row>
    <row r="2427" spans="1:2" ht="15">
      <c r="A2427" s="308" t="s">
        <v>6418</v>
      </c>
      <c r="B2427" s="311">
        <v>0.86</v>
      </c>
    </row>
    <row r="2428" spans="1:2" ht="15">
      <c r="A2428" s="308" t="s">
        <v>6419</v>
      </c>
      <c r="B2428" s="311">
        <v>1</v>
      </c>
    </row>
    <row r="2429" spans="1:2" ht="15">
      <c r="A2429" s="308" t="s">
        <v>6420</v>
      </c>
      <c r="B2429" s="311">
        <v>0.97</v>
      </c>
    </row>
    <row r="2430" spans="1:2" ht="15">
      <c r="A2430" s="308" t="s">
        <v>6421</v>
      </c>
      <c r="B2430" s="311">
        <v>1.17</v>
      </c>
    </row>
    <row r="2431" spans="1:2" ht="15">
      <c r="A2431" s="308" t="s">
        <v>4009</v>
      </c>
      <c r="B2431" s="311">
        <v>1.1399999999999999</v>
      </c>
    </row>
    <row r="2432" spans="1:2" ht="15">
      <c r="A2432" s="308" t="s">
        <v>6422</v>
      </c>
      <c r="B2432" s="311">
        <v>1.41</v>
      </c>
    </row>
    <row r="2433" spans="1:2" ht="15">
      <c r="A2433" s="308" t="s">
        <v>6423</v>
      </c>
      <c r="B2433" s="311">
        <v>1.37</v>
      </c>
    </row>
    <row r="2434" spans="1:2" ht="15">
      <c r="A2434" s="308" t="s">
        <v>6424</v>
      </c>
      <c r="B2434" s="311">
        <v>1.76</v>
      </c>
    </row>
    <row r="2435" spans="1:2" ht="15">
      <c r="A2435" s="308" t="s">
        <v>6425</v>
      </c>
      <c r="B2435" s="311">
        <v>1.72</v>
      </c>
    </row>
    <row r="2436" spans="1:2" ht="15">
      <c r="A2436" s="308" t="s">
        <v>6426</v>
      </c>
      <c r="B2436" s="311">
        <v>2.35</v>
      </c>
    </row>
    <row r="2437" spans="1:2" ht="15">
      <c r="A2437" s="308" t="s">
        <v>6427</v>
      </c>
      <c r="B2437" s="311">
        <v>2.2999999999999998</v>
      </c>
    </row>
    <row r="2438" spans="1:2" ht="15">
      <c r="A2438" s="308" t="s">
        <v>6428</v>
      </c>
      <c r="B2438" s="311">
        <v>3.52</v>
      </c>
    </row>
    <row r="2439" spans="1:2" ht="15">
      <c r="A2439" s="308" t="s">
        <v>6429</v>
      </c>
      <c r="B2439" s="311">
        <v>3.44</v>
      </c>
    </row>
    <row r="2440" spans="1:2" ht="15">
      <c r="A2440" s="308" t="s">
        <v>6430</v>
      </c>
      <c r="B2440" s="311">
        <v>7.05</v>
      </c>
    </row>
    <row r="2441" spans="1:2" ht="15">
      <c r="A2441" s="308" t="s">
        <v>6431</v>
      </c>
      <c r="B2441" s="311">
        <v>6.89</v>
      </c>
    </row>
    <row r="2442" spans="1:2" ht="15">
      <c r="A2442" s="308" t="s">
        <v>6432</v>
      </c>
      <c r="B2442" s="311">
        <v>0.57999999999999996</v>
      </c>
    </row>
    <row r="2443" spans="1:2" ht="15">
      <c r="A2443" s="308" t="s">
        <v>6433</v>
      </c>
      <c r="B2443" s="311">
        <v>0.56999999999999995</v>
      </c>
    </row>
    <row r="2444" spans="1:2" ht="15">
      <c r="A2444" s="308" t="s">
        <v>6434</v>
      </c>
      <c r="B2444" s="311">
        <v>0.74</v>
      </c>
    </row>
    <row r="2445" spans="1:2" ht="15">
      <c r="A2445" s="308" t="s">
        <v>6435</v>
      </c>
      <c r="B2445" s="311">
        <v>0.73</v>
      </c>
    </row>
    <row r="2446" spans="1:2" ht="15">
      <c r="A2446" s="308" t="s">
        <v>6436</v>
      </c>
      <c r="B2446" s="311">
        <v>0.84</v>
      </c>
    </row>
    <row r="2447" spans="1:2" ht="15">
      <c r="A2447" s="308" t="s">
        <v>6437</v>
      </c>
      <c r="B2447" s="311">
        <v>0.83</v>
      </c>
    </row>
    <row r="2448" spans="1:2" ht="15">
      <c r="A2448" s="308" t="s">
        <v>6438</v>
      </c>
      <c r="B2448" s="311">
        <v>0.99</v>
      </c>
    </row>
    <row r="2449" spans="1:2" ht="15">
      <c r="A2449" s="308" t="s">
        <v>6439</v>
      </c>
      <c r="B2449" s="311">
        <v>0.97</v>
      </c>
    </row>
    <row r="2450" spans="1:2" ht="15">
      <c r="A2450" s="308" t="s">
        <v>6440</v>
      </c>
      <c r="B2450" s="311">
        <v>1.18</v>
      </c>
    </row>
    <row r="2451" spans="1:2" ht="15">
      <c r="A2451" s="308" t="s">
        <v>6441</v>
      </c>
      <c r="B2451" s="311">
        <v>1.1599999999999999</v>
      </c>
    </row>
    <row r="2452" spans="1:2" ht="15">
      <c r="A2452" s="308" t="s">
        <v>6442</v>
      </c>
      <c r="B2452" s="311">
        <v>1.46</v>
      </c>
    </row>
    <row r="2453" spans="1:2" ht="15">
      <c r="A2453" s="308" t="s">
        <v>6443</v>
      </c>
      <c r="B2453" s="311">
        <v>1.44</v>
      </c>
    </row>
    <row r="2454" spans="1:2" ht="15">
      <c r="A2454" s="308" t="s">
        <v>6444</v>
      </c>
      <c r="B2454" s="311">
        <v>1.96</v>
      </c>
    </row>
    <row r="2455" spans="1:2" ht="15">
      <c r="A2455" s="308" t="s">
        <v>6445</v>
      </c>
      <c r="B2455" s="311">
        <v>1.92</v>
      </c>
    </row>
    <row r="2456" spans="1:2" ht="15">
      <c r="A2456" s="308" t="s">
        <v>6446</v>
      </c>
      <c r="B2456" s="311">
        <v>3</v>
      </c>
    </row>
    <row r="2457" spans="1:2" ht="15">
      <c r="A2457" s="308" t="s">
        <v>6447</v>
      </c>
      <c r="B2457" s="311">
        <v>2.95</v>
      </c>
    </row>
    <row r="2458" spans="1:2" ht="15">
      <c r="A2458" s="308" t="s">
        <v>6448</v>
      </c>
      <c r="B2458" s="311">
        <v>5.89</v>
      </c>
    </row>
    <row r="2459" spans="1:2" ht="15">
      <c r="A2459" s="308" t="s">
        <v>6449</v>
      </c>
      <c r="B2459" s="311">
        <v>5.78</v>
      </c>
    </row>
    <row r="2460" spans="1:2" ht="15">
      <c r="A2460" s="308" t="s">
        <v>6450</v>
      </c>
      <c r="B2460" s="311">
        <v>0.41</v>
      </c>
    </row>
    <row r="2461" spans="1:2" ht="15">
      <c r="A2461" s="308" t="s">
        <v>6451</v>
      </c>
      <c r="B2461" s="311">
        <v>0.4</v>
      </c>
    </row>
    <row r="2462" spans="1:2" ht="15">
      <c r="A2462" s="308" t="s">
        <v>6452</v>
      </c>
      <c r="B2462" s="311">
        <v>0.5</v>
      </c>
    </row>
    <row r="2463" spans="1:2" ht="15">
      <c r="A2463" s="308" t="s">
        <v>6453</v>
      </c>
      <c r="B2463" s="311">
        <v>0.49</v>
      </c>
    </row>
    <row r="2464" spans="1:2" ht="15">
      <c r="A2464" s="308" t="s">
        <v>6454</v>
      </c>
      <c r="B2464" s="311">
        <v>0.59</v>
      </c>
    </row>
    <row r="2465" spans="1:2" ht="15">
      <c r="A2465" s="308" t="s">
        <v>6455</v>
      </c>
      <c r="B2465" s="311">
        <v>0.56999999999999995</v>
      </c>
    </row>
    <row r="2466" spans="1:2" ht="15">
      <c r="A2466" s="308" t="s">
        <v>6456</v>
      </c>
      <c r="B2466" s="311">
        <v>0.67</v>
      </c>
    </row>
    <row r="2467" spans="1:2" ht="15">
      <c r="A2467" s="308" t="s">
        <v>6457</v>
      </c>
      <c r="B2467" s="311">
        <v>0.66</v>
      </c>
    </row>
    <row r="2468" spans="1:2" ht="15">
      <c r="A2468" s="308" t="s">
        <v>6458</v>
      </c>
      <c r="B2468" s="311">
        <v>0.81</v>
      </c>
    </row>
    <row r="2469" spans="1:2" ht="15">
      <c r="A2469" s="308" t="s">
        <v>6459</v>
      </c>
      <c r="B2469" s="311">
        <v>0.8</v>
      </c>
    </row>
    <row r="2470" spans="1:2" ht="15">
      <c r="A2470" s="308" t="s">
        <v>6460</v>
      </c>
      <c r="B2470" s="311">
        <v>1.02</v>
      </c>
    </row>
    <row r="2471" spans="1:2" ht="15">
      <c r="A2471" s="308" t="s">
        <v>6461</v>
      </c>
      <c r="B2471" s="311">
        <v>1</v>
      </c>
    </row>
    <row r="2472" spans="1:2" ht="15">
      <c r="A2472" s="308" t="s">
        <v>6462</v>
      </c>
      <c r="B2472" s="311">
        <v>1.35</v>
      </c>
    </row>
    <row r="2473" spans="1:2" ht="15">
      <c r="A2473" s="308" t="s">
        <v>6463</v>
      </c>
      <c r="B2473" s="311">
        <v>1.33</v>
      </c>
    </row>
    <row r="2474" spans="1:2" ht="15">
      <c r="A2474" s="308" t="s">
        <v>6464</v>
      </c>
      <c r="B2474" s="311">
        <v>2.04</v>
      </c>
    </row>
    <row r="2475" spans="1:2" ht="15">
      <c r="A2475" s="308" t="s">
        <v>6465</v>
      </c>
      <c r="B2475" s="311">
        <v>2.0099999999999998</v>
      </c>
    </row>
    <row r="2476" spans="1:2" ht="15">
      <c r="A2476" s="308" t="s">
        <v>6466</v>
      </c>
      <c r="B2476" s="311">
        <v>4.08</v>
      </c>
    </row>
    <row r="2477" spans="1:2" ht="15">
      <c r="A2477" s="308" t="s">
        <v>6467</v>
      </c>
      <c r="B2477" s="311">
        <v>4</v>
      </c>
    </row>
    <row r="2478" spans="1:2" ht="15">
      <c r="A2478" s="308" t="s">
        <v>6468</v>
      </c>
      <c r="B2478" s="311">
        <v>0.31</v>
      </c>
    </row>
    <row r="2479" spans="1:2" ht="15">
      <c r="A2479" s="308" t="s">
        <v>6469</v>
      </c>
      <c r="B2479" s="311">
        <v>0.31</v>
      </c>
    </row>
    <row r="2480" spans="1:2" ht="15">
      <c r="A2480" s="308" t="s">
        <v>6470</v>
      </c>
      <c r="B2480" s="311">
        <v>0.41</v>
      </c>
    </row>
    <row r="2481" spans="1:2" ht="15">
      <c r="A2481" s="308" t="s">
        <v>6471</v>
      </c>
      <c r="B2481" s="311">
        <v>0.41</v>
      </c>
    </row>
    <row r="2482" spans="1:2" ht="15">
      <c r="A2482" s="308" t="s">
        <v>6472</v>
      </c>
      <c r="B2482" s="311">
        <v>0.54</v>
      </c>
    </row>
    <row r="2483" spans="1:2" ht="15">
      <c r="A2483" s="308" t="s">
        <v>6473</v>
      </c>
      <c r="B2483" s="311">
        <v>0.53</v>
      </c>
    </row>
    <row r="2484" spans="1:2" ht="15">
      <c r="A2484" s="308" t="s">
        <v>6474</v>
      </c>
      <c r="B2484" s="311">
        <v>8.7100000000000009</v>
      </c>
    </row>
    <row r="2485" spans="1:2" ht="15">
      <c r="A2485" s="308" t="s">
        <v>6475</v>
      </c>
      <c r="B2485" s="311">
        <v>8.07</v>
      </c>
    </row>
    <row r="2486" spans="1:2" ht="15">
      <c r="A2486" s="308" t="s">
        <v>6476</v>
      </c>
      <c r="B2486" s="311">
        <v>24.97</v>
      </c>
    </row>
    <row r="2487" spans="1:2" ht="15">
      <c r="A2487" s="308" t="s">
        <v>6477</v>
      </c>
      <c r="B2487" s="311">
        <v>24.08</v>
      </c>
    </row>
    <row r="2488" spans="1:2" ht="15">
      <c r="A2488" s="308" t="s">
        <v>6478</v>
      </c>
      <c r="B2488" s="311">
        <v>1.64</v>
      </c>
    </row>
    <row r="2489" spans="1:2" ht="15">
      <c r="A2489" s="308" t="s">
        <v>6479</v>
      </c>
      <c r="B2489" s="311">
        <v>1.63</v>
      </c>
    </row>
    <row r="2490" spans="1:2" ht="15">
      <c r="A2490" s="308" t="s">
        <v>6480</v>
      </c>
      <c r="B2490" s="311">
        <v>14.54</v>
      </c>
    </row>
    <row r="2491" spans="1:2" ht="15">
      <c r="A2491" s="308" t="s">
        <v>6481</v>
      </c>
      <c r="B2491" s="311">
        <v>13.63</v>
      </c>
    </row>
    <row r="2492" spans="1:2" ht="15">
      <c r="A2492" s="308" t="s">
        <v>6482</v>
      </c>
      <c r="B2492" s="311">
        <v>15.28</v>
      </c>
    </row>
    <row r="2493" spans="1:2" ht="15">
      <c r="A2493" s="308" t="s">
        <v>6483</v>
      </c>
      <c r="B2493" s="311">
        <v>14.32</v>
      </c>
    </row>
    <row r="2494" spans="1:2" ht="15">
      <c r="A2494" s="308" t="s">
        <v>6484</v>
      </c>
      <c r="B2494" s="311">
        <v>16.04</v>
      </c>
    </row>
    <row r="2495" spans="1:2" ht="15">
      <c r="A2495" s="308" t="s">
        <v>6485</v>
      </c>
      <c r="B2495" s="311">
        <v>15.04</v>
      </c>
    </row>
    <row r="2496" spans="1:2" ht="15">
      <c r="A2496" s="308" t="s">
        <v>6486</v>
      </c>
      <c r="B2496" s="311">
        <v>16.850000000000001</v>
      </c>
    </row>
    <row r="2497" spans="1:2" ht="15">
      <c r="A2497" s="308" t="s">
        <v>6487</v>
      </c>
      <c r="B2497" s="311">
        <v>15.79</v>
      </c>
    </row>
    <row r="2498" spans="1:2" ht="15">
      <c r="A2498" s="308" t="s">
        <v>6488</v>
      </c>
      <c r="B2498" s="311">
        <v>17.649999999999999</v>
      </c>
    </row>
    <row r="2499" spans="1:2" ht="15">
      <c r="A2499" s="308" t="s">
        <v>6489</v>
      </c>
      <c r="B2499" s="311">
        <v>16.55</v>
      </c>
    </row>
    <row r="2500" spans="1:2" ht="15">
      <c r="A2500" s="308" t="s">
        <v>6490</v>
      </c>
      <c r="B2500" s="311">
        <v>18.55</v>
      </c>
    </row>
    <row r="2501" spans="1:2" ht="15">
      <c r="A2501" s="308" t="s">
        <v>6491</v>
      </c>
      <c r="B2501" s="311">
        <v>17.39</v>
      </c>
    </row>
    <row r="2502" spans="1:2" ht="15">
      <c r="A2502" s="308" t="s">
        <v>6492</v>
      </c>
      <c r="B2502" s="311">
        <v>19.510000000000002</v>
      </c>
    </row>
    <row r="2503" spans="1:2" ht="15">
      <c r="A2503" s="308" t="s">
        <v>6493</v>
      </c>
      <c r="B2503" s="311">
        <v>18.29</v>
      </c>
    </row>
    <row r="2504" spans="1:2" ht="15">
      <c r="A2504" s="308" t="s">
        <v>6494</v>
      </c>
      <c r="B2504" s="311">
        <v>20.47</v>
      </c>
    </row>
    <row r="2505" spans="1:2" ht="15">
      <c r="A2505" s="308" t="s">
        <v>6495</v>
      </c>
      <c r="B2505" s="311">
        <v>19.18</v>
      </c>
    </row>
    <row r="2506" spans="1:2" ht="15">
      <c r="A2506" s="308" t="s">
        <v>6496</v>
      </c>
      <c r="B2506" s="311">
        <v>21.46</v>
      </c>
    </row>
    <row r="2507" spans="1:2" ht="15">
      <c r="A2507" s="308" t="s">
        <v>6497</v>
      </c>
      <c r="B2507" s="311">
        <v>20.11</v>
      </c>
    </row>
    <row r="2508" spans="1:2" ht="15">
      <c r="A2508" s="308" t="s">
        <v>6498</v>
      </c>
      <c r="B2508" s="311">
        <v>30.79</v>
      </c>
    </row>
    <row r="2509" spans="1:2" ht="15">
      <c r="A2509" s="308" t="s">
        <v>6499</v>
      </c>
      <c r="B2509" s="311">
        <v>27.93</v>
      </c>
    </row>
    <row r="2510" spans="1:2" ht="15">
      <c r="A2510" s="308" t="s">
        <v>6500</v>
      </c>
      <c r="B2510" s="311">
        <v>22.16</v>
      </c>
    </row>
    <row r="2511" spans="1:2" ht="15">
      <c r="A2511" s="308" t="s">
        <v>6501</v>
      </c>
      <c r="B2511" s="311">
        <v>19.87</v>
      </c>
    </row>
    <row r="2512" spans="1:2" ht="15">
      <c r="A2512" s="308" t="s">
        <v>6502</v>
      </c>
      <c r="B2512" s="311">
        <v>22.71</v>
      </c>
    </row>
    <row r="2513" spans="1:2" ht="15">
      <c r="A2513" s="308" t="s">
        <v>6503</v>
      </c>
      <c r="B2513" s="311">
        <v>20.420000000000002</v>
      </c>
    </row>
    <row r="2514" spans="1:2" ht="15">
      <c r="A2514" s="308" t="s">
        <v>6504</v>
      </c>
      <c r="B2514" s="311">
        <v>42.03</v>
      </c>
    </row>
    <row r="2515" spans="1:2" ht="15">
      <c r="A2515" s="308" t="s">
        <v>6505</v>
      </c>
      <c r="B2515" s="311">
        <v>38</v>
      </c>
    </row>
    <row r="2516" spans="1:2" ht="15">
      <c r="A2516" s="308" t="s">
        <v>6506</v>
      </c>
      <c r="B2516" s="311">
        <v>47.06</v>
      </c>
    </row>
    <row r="2517" spans="1:2" ht="15">
      <c r="A2517" s="308" t="s">
        <v>6507</v>
      </c>
      <c r="B2517" s="311">
        <v>42</v>
      </c>
    </row>
    <row r="2518" spans="1:2" ht="15">
      <c r="A2518" s="308" t="s">
        <v>6508</v>
      </c>
      <c r="B2518" s="311">
        <v>84.53</v>
      </c>
    </row>
    <row r="2519" spans="1:2" ht="15">
      <c r="A2519" s="308" t="s">
        <v>6509</v>
      </c>
      <c r="B2519" s="311">
        <v>75.400000000000006</v>
      </c>
    </row>
    <row r="2520" spans="1:2" ht="15">
      <c r="A2520" s="308" t="s">
        <v>6510</v>
      </c>
      <c r="B2520" s="311">
        <v>207.51</v>
      </c>
    </row>
    <row r="2521" spans="1:2" ht="15">
      <c r="A2521" s="308" t="s">
        <v>6511</v>
      </c>
      <c r="B2521" s="311">
        <v>184.93</v>
      </c>
    </row>
    <row r="2522" spans="1:2" ht="15">
      <c r="A2522" s="308" t="s">
        <v>6512</v>
      </c>
      <c r="B2522" s="311">
        <v>61.73</v>
      </c>
    </row>
    <row r="2523" spans="1:2" ht="15">
      <c r="A2523" s="308" t="s">
        <v>6513</v>
      </c>
      <c r="B2523" s="311">
        <v>58.8</v>
      </c>
    </row>
    <row r="2524" spans="1:2" ht="15">
      <c r="A2524" s="308" t="s">
        <v>6514</v>
      </c>
      <c r="B2524" s="311">
        <v>68.16</v>
      </c>
    </row>
    <row r="2525" spans="1:2" ht="15">
      <c r="A2525" s="308" t="s">
        <v>6515</v>
      </c>
      <c r="B2525" s="311">
        <v>64.900000000000006</v>
      </c>
    </row>
    <row r="2526" spans="1:2" ht="15">
      <c r="A2526" s="308" t="s">
        <v>6516</v>
      </c>
      <c r="B2526" s="311">
        <v>77.45</v>
      </c>
    </row>
    <row r="2527" spans="1:2" ht="15">
      <c r="A2527" s="308" t="s">
        <v>6517</v>
      </c>
      <c r="B2527" s="311">
        <v>73.75</v>
      </c>
    </row>
    <row r="2528" spans="1:2" ht="15">
      <c r="A2528" s="308" t="s">
        <v>6518</v>
      </c>
      <c r="B2528" s="311">
        <v>89.84</v>
      </c>
    </row>
    <row r="2529" spans="1:2" ht="15">
      <c r="A2529" s="308" t="s">
        <v>6519</v>
      </c>
      <c r="B2529" s="311">
        <v>85.56</v>
      </c>
    </row>
    <row r="2530" spans="1:2" ht="15">
      <c r="A2530" s="308" t="s">
        <v>6520</v>
      </c>
      <c r="B2530" s="311">
        <v>102.24</v>
      </c>
    </row>
    <row r="2531" spans="1:2" ht="15">
      <c r="A2531" s="308" t="s">
        <v>6521</v>
      </c>
      <c r="B2531" s="311">
        <v>97.36</v>
      </c>
    </row>
    <row r="2532" spans="1:2" ht="15">
      <c r="A2532" s="308" t="s">
        <v>6522</v>
      </c>
      <c r="B2532" s="311">
        <v>91.86</v>
      </c>
    </row>
    <row r="2533" spans="1:2" ht="15">
      <c r="A2533" s="308" t="s">
        <v>6523</v>
      </c>
      <c r="B2533" s="311">
        <v>82.92</v>
      </c>
    </row>
    <row r="2534" spans="1:2" ht="15">
      <c r="A2534" s="308" t="s">
        <v>6524</v>
      </c>
      <c r="B2534" s="311">
        <v>168.53</v>
      </c>
    </row>
    <row r="2535" spans="1:2" ht="15">
      <c r="A2535" s="308" t="s">
        <v>6525</v>
      </c>
      <c r="B2535" s="311">
        <v>150.28</v>
      </c>
    </row>
    <row r="2536" spans="1:2" ht="15">
      <c r="A2536" s="308" t="s">
        <v>6526</v>
      </c>
      <c r="B2536" s="311">
        <v>171.12</v>
      </c>
    </row>
    <row r="2537" spans="1:2" ht="15">
      <c r="A2537" s="308" t="s">
        <v>6527</v>
      </c>
      <c r="B2537" s="311">
        <v>151.6</v>
      </c>
    </row>
    <row r="2538" spans="1:2" ht="15">
      <c r="A2538" s="308" t="s">
        <v>6528</v>
      </c>
      <c r="B2538" s="311">
        <v>67.790000000000006</v>
      </c>
    </row>
    <row r="2539" spans="1:2" ht="15">
      <c r="A2539" s="308" t="s">
        <v>6529</v>
      </c>
      <c r="B2539" s="311">
        <v>61.29</v>
      </c>
    </row>
    <row r="2540" spans="1:2" ht="15">
      <c r="A2540" s="308" t="s">
        <v>6530</v>
      </c>
      <c r="B2540" s="311">
        <v>88.13</v>
      </c>
    </row>
    <row r="2541" spans="1:2" ht="15">
      <c r="A2541" s="308" t="s">
        <v>6531</v>
      </c>
      <c r="B2541" s="311">
        <v>79.680000000000007</v>
      </c>
    </row>
    <row r="2542" spans="1:2" ht="15">
      <c r="A2542" s="308" t="s">
        <v>6532</v>
      </c>
      <c r="B2542" s="311">
        <v>1.07</v>
      </c>
    </row>
    <row r="2543" spans="1:2" ht="15">
      <c r="A2543" s="308" t="s">
        <v>6533</v>
      </c>
      <c r="B2543" s="311">
        <v>1.03</v>
      </c>
    </row>
    <row r="2544" spans="1:2" ht="15">
      <c r="A2544" s="308" t="s">
        <v>6534</v>
      </c>
      <c r="B2544" s="311">
        <v>0.93</v>
      </c>
    </row>
    <row r="2545" spans="1:2" ht="15">
      <c r="A2545" s="308" t="s">
        <v>6535</v>
      </c>
      <c r="B2545" s="311">
        <v>0.89</v>
      </c>
    </row>
    <row r="2546" spans="1:2" ht="15">
      <c r="A2546" s="308" t="s">
        <v>6536</v>
      </c>
      <c r="B2546" s="311">
        <v>0.86</v>
      </c>
    </row>
    <row r="2547" spans="1:2" ht="15">
      <c r="A2547" s="308" t="s">
        <v>6537</v>
      </c>
      <c r="B2547" s="311">
        <v>0.82</v>
      </c>
    </row>
    <row r="2548" spans="1:2" ht="15">
      <c r="A2548" s="308" t="s">
        <v>6538</v>
      </c>
      <c r="B2548" s="311">
        <v>8.92</v>
      </c>
    </row>
    <row r="2549" spans="1:2" ht="15">
      <c r="A2549" s="308" t="s">
        <v>4064</v>
      </c>
      <c r="B2549" s="311">
        <v>8.5299999999999994</v>
      </c>
    </row>
    <row r="2550" spans="1:2" ht="15">
      <c r="A2550" s="308" t="s">
        <v>6539</v>
      </c>
      <c r="B2550" s="311">
        <v>6.44</v>
      </c>
    </row>
    <row r="2551" spans="1:2" ht="15">
      <c r="A2551" s="308" t="s">
        <v>6540</v>
      </c>
      <c r="B2551" s="311">
        <v>6.19</v>
      </c>
    </row>
    <row r="2552" spans="1:2" ht="15">
      <c r="A2552" s="308" t="s">
        <v>6541</v>
      </c>
      <c r="B2552" s="311">
        <v>5.73</v>
      </c>
    </row>
    <row r="2553" spans="1:2" ht="15">
      <c r="A2553" s="308" t="s">
        <v>6542</v>
      </c>
      <c r="B2553" s="311">
        <v>5.52</v>
      </c>
    </row>
    <row r="2554" spans="1:2" ht="15">
      <c r="A2554" s="308" t="s">
        <v>6543</v>
      </c>
      <c r="B2554" s="311">
        <v>5.34</v>
      </c>
    </row>
    <row r="2555" spans="1:2" ht="15">
      <c r="A2555" s="308" t="s">
        <v>6544</v>
      </c>
      <c r="B2555" s="311">
        <v>5.16</v>
      </c>
    </row>
    <row r="2556" spans="1:2" ht="15">
      <c r="A2556" s="308" t="s">
        <v>6545</v>
      </c>
      <c r="B2556" s="311">
        <v>5.18</v>
      </c>
    </row>
    <row r="2557" spans="1:2" ht="15">
      <c r="A2557" s="308" t="s">
        <v>6546</v>
      </c>
      <c r="B2557" s="311">
        <v>5.01</v>
      </c>
    </row>
    <row r="2558" spans="1:2" ht="15">
      <c r="A2558" s="308" t="s">
        <v>6547</v>
      </c>
      <c r="B2558" s="311">
        <v>3.55</v>
      </c>
    </row>
    <row r="2559" spans="1:2" ht="15">
      <c r="A2559" s="308" t="s">
        <v>6548</v>
      </c>
      <c r="B2559" s="311">
        <v>3.44</v>
      </c>
    </row>
    <row r="2560" spans="1:2" ht="15">
      <c r="A2560" s="308" t="s">
        <v>6549</v>
      </c>
      <c r="B2560" s="311">
        <v>4.0199999999999996</v>
      </c>
    </row>
    <row r="2561" spans="1:2" ht="15">
      <c r="A2561" s="308" t="s">
        <v>6550</v>
      </c>
      <c r="B2561" s="311">
        <v>3.94</v>
      </c>
    </row>
    <row r="2562" spans="1:2" ht="15">
      <c r="A2562" s="308" t="s">
        <v>6551</v>
      </c>
      <c r="B2562" s="311">
        <v>3.31</v>
      </c>
    </row>
    <row r="2563" spans="1:2" ht="15">
      <c r="A2563" s="308" t="s">
        <v>6552</v>
      </c>
      <c r="B2563" s="311">
        <v>3.24</v>
      </c>
    </row>
    <row r="2564" spans="1:2" ht="15">
      <c r="A2564" s="308" t="s">
        <v>6553</v>
      </c>
      <c r="B2564" s="311">
        <v>7.01</v>
      </c>
    </row>
    <row r="2565" spans="1:2" ht="15">
      <c r="A2565" s="308" t="s">
        <v>6554</v>
      </c>
      <c r="B2565" s="311">
        <v>6.71</v>
      </c>
    </row>
    <row r="2566" spans="1:2" ht="15">
      <c r="A2566" s="308" t="s">
        <v>6555</v>
      </c>
      <c r="B2566" s="311">
        <v>4.8099999999999996</v>
      </c>
    </row>
    <row r="2567" spans="1:2" ht="15">
      <c r="A2567" s="308" t="s">
        <v>6556</v>
      </c>
      <c r="B2567" s="311">
        <v>4.6399999999999997</v>
      </c>
    </row>
    <row r="2568" spans="1:2" ht="15">
      <c r="A2568" s="308" t="s">
        <v>6557</v>
      </c>
      <c r="B2568" s="311">
        <v>4.0999999999999996</v>
      </c>
    </row>
    <row r="2569" spans="1:2" ht="15">
      <c r="A2569" s="308" t="s">
        <v>6558</v>
      </c>
      <c r="B2569" s="311">
        <v>3.97</v>
      </c>
    </row>
    <row r="2570" spans="1:2" ht="15">
      <c r="A2570" s="308" t="s">
        <v>6559</v>
      </c>
      <c r="B2570" s="311">
        <v>3.71</v>
      </c>
    </row>
    <row r="2571" spans="1:2" ht="15">
      <c r="A2571" s="308" t="s">
        <v>6560</v>
      </c>
      <c r="B2571" s="311">
        <v>3.61</v>
      </c>
    </row>
    <row r="2572" spans="1:2" ht="15">
      <c r="A2572" s="308" t="s">
        <v>6561</v>
      </c>
      <c r="B2572" s="311">
        <v>3.55</v>
      </c>
    </row>
    <row r="2573" spans="1:2" ht="15">
      <c r="A2573" s="308" t="s">
        <v>6562</v>
      </c>
      <c r="B2573" s="311">
        <v>3.46</v>
      </c>
    </row>
    <row r="2574" spans="1:2" ht="15">
      <c r="A2574" s="308" t="s">
        <v>6563</v>
      </c>
      <c r="B2574" s="311">
        <v>2.25</v>
      </c>
    </row>
    <row r="2575" spans="1:2" ht="15">
      <c r="A2575" s="308" t="s">
        <v>6564</v>
      </c>
      <c r="B2575" s="311">
        <v>2.19</v>
      </c>
    </row>
    <row r="2576" spans="1:2" ht="15">
      <c r="A2576" s="308" t="s">
        <v>6565</v>
      </c>
      <c r="B2576" s="311">
        <v>2.86</v>
      </c>
    </row>
    <row r="2577" spans="1:2" ht="15">
      <c r="A2577" s="308" t="s">
        <v>6566</v>
      </c>
      <c r="B2577" s="311">
        <v>2.82</v>
      </c>
    </row>
    <row r="2578" spans="1:2" ht="15">
      <c r="A2578" s="308" t="s">
        <v>6567</v>
      </c>
      <c r="B2578" s="311">
        <v>2.2799999999999998</v>
      </c>
    </row>
    <row r="2579" spans="1:2" ht="15">
      <c r="A2579" s="308" t="s">
        <v>6568</v>
      </c>
      <c r="B2579" s="311">
        <v>2.25</v>
      </c>
    </row>
    <row r="2580" spans="1:2" ht="15">
      <c r="A2580" s="308" t="s">
        <v>6569</v>
      </c>
      <c r="B2580" s="311">
        <v>66.319999999999993</v>
      </c>
    </row>
    <row r="2581" spans="1:2" ht="15">
      <c r="A2581" s="308" t="s">
        <v>6570</v>
      </c>
      <c r="B2581" s="311">
        <v>61.01</v>
      </c>
    </row>
    <row r="2582" spans="1:2" ht="15">
      <c r="A2582" s="308" t="s">
        <v>6571</v>
      </c>
      <c r="B2582" s="311">
        <v>45.1</v>
      </c>
    </row>
    <row r="2583" spans="1:2" ht="15">
      <c r="A2583" s="308" t="s">
        <v>6572</v>
      </c>
      <c r="B2583" s="311">
        <v>39.79</v>
      </c>
    </row>
    <row r="2584" spans="1:2" ht="15">
      <c r="A2584" s="308" t="s">
        <v>6573</v>
      </c>
      <c r="B2584" s="311">
        <v>260.22000000000003</v>
      </c>
    </row>
    <row r="2585" spans="1:2" ht="15">
      <c r="A2585" s="308" t="s">
        <v>4021</v>
      </c>
      <c r="B2585" s="311">
        <v>258.86</v>
      </c>
    </row>
    <row r="2586" spans="1:2" ht="15">
      <c r="A2586" s="308" t="s">
        <v>6574</v>
      </c>
      <c r="B2586" s="311">
        <v>1.37</v>
      </c>
    </row>
    <row r="2587" spans="1:2" ht="15">
      <c r="A2587" s="308" t="s">
        <v>6575</v>
      </c>
      <c r="B2587" s="311">
        <v>1.37</v>
      </c>
    </row>
    <row r="2588" spans="1:2" ht="15">
      <c r="A2588" s="308" t="s">
        <v>6576</v>
      </c>
      <c r="B2588" s="311">
        <v>1.02</v>
      </c>
    </row>
    <row r="2589" spans="1:2" ht="15">
      <c r="A2589" s="308" t="s">
        <v>6577</v>
      </c>
      <c r="B2589" s="311">
        <v>1.02</v>
      </c>
    </row>
    <row r="2590" spans="1:2" ht="15">
      <c r="A2590" s="308" t="s">
        <v>6578</v>
      </c>
      <c r="B2590" s="311">
        <v>1.52</v>
      </c>
    </row>
    <row r="2591" spans="1:2" ht="15">
      <c r="A2591" s="308" t="s">
        <v>6579</v>
      </c>
      <c r="B2591" s="311">
        <v>1.52</v>
      </c>
    </row>
    <row r="2592" spans="1:2" ht="15">
      <c r="A2592" s="308" t="s">
        <v>6580</v>
      </c>
      <c r="B2592" s="311">
        <v>1.1000000000000001</v>
      </c>
    </row>
    <row r="2593" spans="1:2" ht="15">
      <c r="A2593" s="308" t="s">
        <v>6581</v>
      </c>
      <c r="B2593" s="311">
        <v>1.1000000000000001</v>
      </c>
    </row>
    <row r="2594" spans="1:2" ht="15">
      <c r="A2594" s="308" t="s">
        <v>34033</v>
      </c>
      <c r="B2594" s="311">
        <v>1.69</v>
      </c>
    </row>
    <row r="2595" spans="1:2" ht="15">
      <c r="A2595" s="308" t="s">
        <v>34034</v>
      </c>
      <c r="B2595" s="311">
        <v>1.69</v>
      </c>
    </row>
    <row r="2596" spans="1:2" ht="15">
      <c r="A2596" s="308" t="s">
        <v>6582</v>
      </c>
      <c r="B2596" s="311">
        <v>1.18</v>
      </c>
    </row>
    <row r="2597" spans="1:2" ht="15">
      <c r="A2597" s="308" t="s">
        <v>6583</v>
      </c>
      <c r="B2597" s="311">
        <v>1.18</v>
      </c>
    </row>
    <row r="2598" spans="1:2" ht="15">
      <c r="A2598" s="308" t="s">
        <v>6584</v>
      </c>
      <c r="B2598" s="311">
        <v>0.41</v>
      </c>
    </row>
    <row r="2599" spans="1:2" ht="15">
      <c r="A2599" s="308" t="s">
        <v>6585</v>
      </c>
      <c r="B2599" s="311">
        <v>0.38</v>
      </c>
    </row>
    <row r="2600" spans="1:2" ht="15">
      <c r="A2600" s="308" t="s">
        <v>6586</v>
      </c>
      <c r="B2600" s="311">
        <v>33.840000000000003</v>
      </c>
    </row>
    <row r="2601" spans="1:2" ht="15">
      <c r="A2601" s="308" t="s">
        <v>6587</v>
      </c>
      <c r="B2601" s="311">
        <v>31.96</v>
      </c>
    </row>
    <row r="2602" spans="1:2" ht="15">
      <c r="A2602" s="308" t="s">
        <v>6588</v>
      </c>
      <c r="B2602" s="311">
        <v>0.94</v>
      </c>
    </row>
    <row r="2603" spans="1:2" ht="15">
      <c r="A2603" s="308" t="s">
        <v>6589</v>
      </c>
      <c r="B2603" s="311">
        <v>0.9</v>
      </c>
    </row>
    <row r="2604" spans="1:2" ht="15">
      <c r="A2604" s="308" t="s">
        <v>6590</v>
      </c>
      <c r="B2604" s="311">
        <v>0.63</v>
      </c>
    </row>
    <row r="2605" spans="1:2" ht="15">
      <c r="A2605" s="308" t="s">
        <v>6591</v>
      </c>
      <c r="B2605" s="311">
        <v>0.6</v>
      </c>
    </row>
    <row r="2606" spans="1:2" ht="15">
      <c r="A2606" s="308" t="s">
        <v>6592</v>
      </c>
      <c r="B2606" s="311">
        <v>0.38</v>
      </c>
    </row>
    <row r="2607" spans="1:2" ht="15">
      <c r="A2607" s="308" t="s">
        <v>6593</v>
      </c>
      <c r="B2607" s="311">
        <v>0.36</v>
      </c>
    </row>
    <row r="2608" spans="1:2" ht="15">
      <c r="A2608" s="308" t="s">
        <v>6594</v>
      </c>
      <c r="B2608" s="311">
        <v>0.59</v>
      </c>
    </row>
    <row r="2609" spans="1:2" ht="15">
      <c r="A2609" s="308" t="s">
        <v>6595</v>
      </c>
      <c r="B2609" s="311">
        <v>0.56000000000000005</v>
      </c>
    </row>
    <row r="2610" spans="1:2" ht="15">
      <c r="A2610" s="308" t="s">
        <v>6596</v>
      </c>
      <c r="B2610" s="311">
        <v>0.13</v>
      </c>
    </row>
    <row r="2611" spans="1:2" ht="15">
      <c r="A2611" s="308" t="s">
        <v>4022</v>
      </c>
      <c r="B2611" s="311">
        <v>0.13</v>
      </c>
    </row>
    <row r="2612" spans="1:2" ht="15">
      <c r="A2612" s="308" t="s">
        <v>6597</v>
      </c>
      <c r="B2612" s="311">
        <v>0.69</v>
      </c>
    </row>
    <row r="2613" spans="1:2" ht="15">
      <c r="A2613" s="308" t="s">
        <v>6598</v>
      </c>
      <c r="B2613" s="311">
        <v>0.67</v>
      </c>
    </row>
    <row r="2614" spans="1:2" ht="15">
      <c r="A2614" s="308" t="s">
        <v>6599</v>
      </c>
      <c r="B2614" s="311">
        <v>3.39</v>
      </c>
    </row>
    <row r="2615" spans="1:2" ht="15">
      <c r="A2615" s="308" t="s">
        <v>6600</v>
      </c>
      <c r="B2615" s="311">
        <v>3.32</v>
      </c>
    </row>
    <row r="2616" spans="1:2" ht="15">
      <c r="A2616" s="308" t="s">
        <v>6601</v>
      </c>
      <c r="B2616" s="311">
        <v>0.74</v>
      </c>
    </row>
    <row r="2617" spans="1:2" ht="15">
      <c r="A2617" s="308" t="s">
        <v>4023</v>
      </c>
      <c r="B2617" s="311">
        <v>0.67</v>
      </c>
    </row>
    <row r="2618" spans="1:2" ht="15">
      <c r="A2618" s="308" t="s">
        <v>6602</v>
      </c>
      <c r="B2618" s="311">
        <v>14.38</v>
      </c>
    </row>
    <row r="2619" spans="1:2" ht="15">
      <c r="A2619" s="308" t="s">
        <v>6603</v>
      </c>
      <c r="B2619" s="311">
        <v>13.05</v>
      </c>
    </row>
    <row r="2620" spans="1:2" ht="15">
      <c r="A2620" s="308" t="s">
        <v>6604</v>
      </c>
      <c r="B2620" s="311">
        <v>138.74</v>
      </c>
    </row>
    <row r="2621" spans="1:2" ht="15">
      <c r="A2621" s="308" t="s">
        <v>6605</v>
      </c>
      <c r="B2621" s="311">
        <v>126.6</v>
      </c>
    </row>
    <row r="2622" spans="1:2" ht="15">
      <c r="A2622" s="308" t="s">
        <v>6606</v>
      </c>
      <c r="B2622" s="311">
        <v>13578.62</v>
      </c>
    </row>
    <row r="2623" spans="1:2" ht="15">
      <c r="A2623" s="308" t="s">
        <v>6607</v>
      </c>
      <c r="B2623" s="311">
        <v>12773.22</v>
      </c>
    </row>
    <row r="2624" spans="1:2" ht="15">
      <c r="A2624" s="308" t="s">
        <v>6608</v>
      </c>
      <c r="B2624" s="311">
        <v>18938.93</v>
      </c>
    </row>
    <row r="2625" spans="1:2" ht="15">
      <c r="A2625" s="308" t="s">
        <v>6609</v>
      </c>
      <c r="B2625" s="311">
        <v>17759.87</v>
      </c>
    </row>
    <row r="2626" spans="1:2" ht="15">
      <c r="A2626" s="308" t="s">
        <v>6610</v>
      </c>
      <c r="B2626" s="311">
        <v>23897.119999999999</v>
      </c>
    </row>
    <row r="2627" spans="1:2" ht="15">
      <c r="A2627" s="308" t="s">
        <v>6611</v>
      </c>
      <c r="B2627" s="311">
        <v>22321.79</v>
      </c>
    </row>
    <row r="2628" spans="1:2" ht="15">
      <c r="A2628" s="308" t="s">
        <v>6612</v>
      </c>
      <c r="B2628" s="311">
        <v>29830.26</v>
      </c>
    </row>
    <row r="2629" spans="1:2" ht="15">
      <c r="A2629" s="308" t="s">
        <v>6613</v>
      </c>
      <c r="B2629" s="311">
        <v>27580.43</v>
      </c>
    </row>
    <row r="2630" spans="1:2" ht="15">
      <c r="A2630" s="308" t="s">
        <v>6614</v>
      </c>
      <c r="B2630" s="311">
        <v>232.81</v>
      </c>
    </row>
    <row r="2631" spans="1:2" ht="15">
      <c r="A2631" s="308" t="s">
        <v>6615</v>
      </c>
      <c r="B2631" s="311">
        <v>201.72</v>
      </c>
    </row>
    <row r="2632" spans="1:2" ht="15">
      <c r="A2632" s="308" t="s">
        <v>6616</v>
      </c>
      <c r="B2632" s="311">
        <v>322.33999999999997</v>
      </c>
    </row>
    <row r="2633" spans="1:2" ht="15">
      <c r="A2633" s="308" t="s">
        <v>6617</v>
      </c>
      <c r="B2633" s="311">
        <v>279.3</v>
      </c>
    </row>
    <row r="2634" spans="1:2" ht="15">
      <c r="A2634" s="308" t="s">
        <v>6618</v>
      </c>
      <c r="B2634" s="311">
        <v>135.19999999999999</v>
      </c>
    </row>
    <row r="2635" spans="1:2" ht="15">
      <c r="A2635" s="308" t="s">
        <v>6619</v>
      </c>
      <c r="B2635" s="311">
        <v>117.14</v>
      </c>
    </row>
    <row r="2636" spans="1:2" ht="15">
      <c r="A2636" s="308" t="s">
        <v>6620</v>
      </c>
      <c r="B2636" s="311">
        <v>68.180000000000007</v>
      </c>
    </row>
    <row r="2637" spans="1:2" ht="15">
      <c r="A2637" s="308" t="s">
        <v>6621</v>
      </c>
      <c r="B2637" s="311">
        <v>59.08</v>
      </c>
    </row>
    <row r="2638" spans="1:2" ht="15">
      <c r="A2638" s="308" t="s">
        <v>6622</v>
      </c>
      <c r="B2638" s="311">
        <v>8.52</v>
      </c>
    </row>
    <row r="2639" spans="1:2" ht="15">
      <c r="A2639" s="308" t="s">
        <v>6623</v>
      </c>
      <c r="B2639" s="311">
        <v>7.38</v>
      </c>
    </row>
    <row r="2640" spans="1:2" ht="15">
      <c r="A2640" s="308" t="s">
        <v>6624</v>
      </c>
      <c r="B2640" s="311">
        <v>25.56</v>
      </c>
    </row>
    <row r="2641" spans="1:2" ht="15">
      <c r="A2641" s="308" t="s">
        <v>6625</v>
      </c>
      <c r="B2641" s="311">
        <v>22.15</v>
      </c>
    </row>
    <row r="2642" spans="1:2" ht="15">
      <c r="A2642" s="308" t="s">
        <v>6626</v>
      </c>
      <c r="B2642" s="311">
        <v>20.45</v>
      </c>
    </row>
    <row r="2643" spans="1:2" ht="15">
      <c r="A2643" s="308" t="s">
        <v>6627</v>
      </c>
      <c r="B2643" s="311">
        <v>17.72</v>
      </c>
    </row>
    <row r="2644" spans="1:2" ht="15">
      <c r="A2644" s="308" t="s">
        <v>6628</v>
      </c>
      <c r="B2644" s="311">
        <v>15.99</v>
      </c>
    </row>
    <row r="2645" spans="1:2" ht="15">
      <c r="A2645" s="308" t="s">
        <v>6629</v>
      </c>
      <c r="B2645" s="311">
        <v>13.85</v>
      </c>
    </row>
    <row r="2646" spans="1:2" ht="15">
      <c r="A2646" s="308" t="s">
        <v>6630</v>
      </c>
      <c r="B2646" s="311">
        <v>11.35</v>
      </c>
    </row>
    <row r="2647" spans="1:2" ht="15">
      <c r="A2647" s="308" t="s">
        <v>6631</v>
      </c>
      <c r="B2647" s="311">
        <v>9.83</v>
      </c>
    </row>
    <row r="2648" spans="1:2" ht="15">
      <c r="A2648" s="308" t="s">
        <v>6632</v>
      </c>
      <c r="B2648" s="311">
        <v>46.02</v>
      </c>
    </row>
    <row r="2649" spans="1:2" ht="15">
      <c r="A2649" s="308" t="s">
        <v>6633</v>
      </c>
      <c r="B2649" s="311">
        <v>39.869999999999997</v>
      </c>
    </row>
    <row r="2650" spans="1:2" ht="15">
      <c r="A2650" s="308" t="s">
        <v>6634</v>
      </c>
      <c r="B2650" s="311">
        <v>23.18</v>
      </c>
    </row>
    <row r="2651" spans="1:2" ht="15">
      <c r="A2651" s="308" t="s">
        <v>6635</v>
      </c>
      <c r="B2651" s="311">
        <v>20.079999999999998</v>
      </c>
    </row>
    <row r="2652" spans="1:2" ht="15">
      <c r="A2652" s="308" t="s">
        <v>6636</v>
      </c>
      <c r="B2652" s="311">
        <v>8.52</v>
      </c>
    </row>
    <row r="2653" spans="1:2" ht="15">
      <c r="A2653" s="308" t="s">
        <v>6637</v>
      </c>
      <c r="B2653" s="311">
        <v>7.38</v>
      </c>
    </row>
    <row r="2654" spans="1:2" ht="15">
      <c r="A2654" s="308" t="s">
        <v>6638</v>
      </c>
      <c r="B2654" s="311">
        <v>16.64</v>
      </c>
    </row>
    <row r="2655" spans="1:2" ht="15">
      <c r="A2655" s="308" t="s">
        <v>4018</v>
      </c>
      <c r="B2655" s="311">
        <v>14.41</v>
      </c>
    </row>
    <row r="2656" spans="1:2" ht="15">
      <c r="A2656" s="308" t="s">
        <v>6639</v>
      </c>
      <c r="B2656" s="311">
        <v>23.18</v>
      </c>
    </row>
    <row r="2657" spans="1:2" ht="15">
      <c r="A2657" s="308" t="s">
        <v>6640</v>
      </c>
      <c r="B2657" s="311">
        <v>20.079999999999998</v>
      </c>
    </row>
    <row r="2658" spans="1:2" ht="15">
      <c r="A2658" s="308" t="s">
        <v>6641</v>
      </c>
      <c r="B2658" s="311">
        <v>22.16</v>
      </c>
    </row>
    <row r="2659" spans="1:2" ht="15">
      <c r="A2659" s="308" t="s">
        <v>6642</v>
      </c>
      <c r="B2659" s="311">
        <v>19.2</v>
      </c>
    </row>
    <row r="2660" spans="1:2" ht="15">
      <c r="A2660" s="308" t="s">
        <v>6643</v>
      </c>
      <c r="B2660" s="311">
        <v>11.93</v>
      </c>
    </row>
    <row r="2661" spans="1:2" ht="15">
      <c r="A2661" s="308" t="s">
        <v>6644</v>
      </c>
      <c r="B2661" s="311">
        <v>10.33</v>
      </c>
    </row>
    <row r="2662" spans="1:2" ht="15">
      <c r="A2662" s="308" t="s">
        <v>6645</v>
      </c>
      <c r="B2662" s="311">
        <v>63.07</v>
      </c>
    </row>
    <row r="2663" spans="1:2" ht="15">
      <c r="A2663" s="308" t="s">
        <v>6646</v>
      </c>
      <c r="B2663" s="311">
        <v>54.64</v>
      </c>
    </row>
    <row r="2664" spans="1:2" ht="15">
      <c r="A2664" s="308" t="s">
        <v>6647</v>
      </c>
      <c r="B2664" s="311">
        <v>10.4</v>
      </c>
    </row>
    <row r="2665" spans="1:2" ht="15">
      <c r="A2665" s="308" t="s">
        <v>6648</v>
      </c>
      <c r="B2665" s="311">
        <v>9.01</v>
      </c>
    </row>
    <row r="2666" spans="1:2" ht="15">
      <c r="A2666" s="308" t="s">
        <v>6649</v>
      </c>
      <c r="B2666" s="311">
        <v>25.56</v>
      </c>
    </row>
    <row r="2667" spans="1:2" ht="15">
      <c r="A2667" s="308" t="s">
        <v>6650</v>
      </c>
      <c r="B2667" s="311">
        <v>22.15</v>
      </c>
    </row>
    <row r="2668" spans="1:2" ht="15">
      <c r="A2668" s="308" t="s">
        <v>6651</v>
      </c>
      <c r="B2668" s="311">
        <v>25.56</v>
      </c>
    </row>
    <row r="2669" spans="1:2" ht="15">
      <c r="A2669" s="308" t="s">
        <v>6652</v>
      </c>
      <c r="B2669" s="311">
        <v>22.15</v>
      </c>
    </row>
    <row r="2670" spans="1:2" ht="15">
      <c r="A2670" s="308" t="s">
        <v>6653</v>
      </c>
      <c r="B2670" s="311">
        <v>87.3</v>
      </c>
    </row>
    <row r="2671" spans="1:2" ht="15">
      <c r="A2671" s="308" t="s">
        <v>6654</v>
      </c>
      <c r="B2671" s="311">
        <v>75.64</v>
      </c>
    </row>
    <row r="2672" spans="1:2" ht="15">
      <c r="A2672" s="308" t="s">
        <v>6655</v>
      </c>
      <c r="B2672" s="311">
        <v>106.7</v>
      </c>
    </row>
    <row r="2673" spans="1:2" ht="15">
      <c r="A2673" s="308" t="s">
        <v>4019</v>
      </c>
      <c r="B2673" s="311">
        <v>92.45</v>
      </c>
    </row>
    <row r="2674" spans="1:2" ht="15">
      <c r="A2674" s="308" t="s">
        <v>6656</v>
      </c>
      <c r="B2674" s="311">
        <v>169.66</v>
      </c>
    </row>
    <row r="2675" spans="1:2" ht="15">
      <c r="A2675" s="308" t="s">
        <v>6657</v>
      </c>
      <c r="B2675" s="311">
        <v>147.01</v>
      </c>
    </row>
    <row r="2676" spans="1:2" ht="15">
      <c r="A2676" s="308" t="s">
        <v>6658</v>
      </c>
      <c r="B2676" s="311">
        <v>396.17</v>
      </c>
    </row>
    <row r="2677" spans="1:2" ht="15">
      <c r="A2677" s="308" t="s">
        <v>6659</v>
      </c>
      <c r="B2677" s="311">
        <v>343.29</v>
      </c>
    </row>
    <row r="2678" spans="1:2" ht="15">
      <c r="A2678" s="308" t="s">
        <v>6660</v>
      </c>
      <c r="B2678" s="311">
        <v>25.56</v>
      </c>
    </row>
    <row r="2679" spans="1:2" ht="15">
      <c r="A2679" s="308" t="s">
        <v>6661</v>
      </c>
      <c r="B2679" s="311">
        <v>22.15</v>
      </c>
    </row>
    <row r="2680" spans="1:2" ht="15">
      <c r="A2680" s="308" t="s">
        <v>6662</v>
      </c>
      <c r="B2680" s="311">
        <v>322.77</v>
      </c>
    </row>
    <row r="2681" spans="1:2" ht="15">
      <c r="A2681" s="308" t="s">
        <v>6663</v>
      </c>
      <c r="B2681" s="311">
        <v>279.69</v>
      </c>
    </row>
    <row r="2682" spans="1:2" ht="15">
      <c r="A2682" s="308" t="s">
        <v>6664</v>
      </c>
      <c r="B2682" s="311">
        <v>7.5</v>
      </c>
    </row>
    <row r="2683" spans="1:2" ht="15">
      <c r="A2683" s="308" t="s">
        <v>6665</v>
      </c>
      <c r="B2683" s="311">
        <v>6.49</v>
      </c>
    </row>
    <row r="2684" spans="1:2" ht="15">
      <c r="A2684" s="308" t="s">
        <v>6666</v>
      </c>
      <c r="B2684" s="311">
        <v>13.63</v>
      </c>
    </row>
    <row r="2685" spans="1:2" ht="15">
      <c r="A2685" s="308" t="s">
        <v>6667</v>
      </c>
      <c r="B2685" s="311">
        <v>11.81</v>
      </c>
    </row>
    <row r="2686" spans="1:2" ht="15">
      <c r="A2686" s="308" t="s">
        <v>6668</v>
      </c>
      <c r="B2686" s="311">
        <v>8.11</v>
      </c>
    </row>
    <row r="2687" spans="1:2" ht="15">
      <c r="A2687" s="308" t="s">
        <v>6669</v>
      </c>
      <c r="B2687" s="311">
        <v>7.03</v>
      </c>
    </row>
    <row r="2688" spans="1:2" ht="15">
      <c r="A2688" s="308" t="s">
        <v>6670</v>
      </c>
      <c r="B2688" s="311">
        <v>14.81</v>
      </c>
    </row>
    <row r="2689" spans="1:2" ht="15">
      <c r="A2689" s="308" t="s">
        <v>6671</v>
      </c>
      <c r="B2689" s="311">
        <v>12.83</v>
      </c>
    </row>
    <row r="2690" spans="1:2" ht="15">
      <c r="A2690" s="308" t="s">
        <v>6672</v>
      </c>
      <c r="B2690" s="311">
        <v>10.39</v>
      </c>
    </row>
    <row r="2691" spans="1:2" ht="15">
      <c r="A2691" s="308" t="s">
        <v>6673</v>
      </c>
      <c r="B2691" s="311">
        <v>9</v>
      </c>
    </row>
    <row r="2692" spans="1:2" ht="15">
      <c r="A2692" s="308" t="s">
        <v>6674</v>
      </c>
      <c r="B2692" s="311">
        <v>17.86</v>
      </c>
    </row>
    <row r="2693" spans="1:2" ht="15">
      <c r="A2693" s="308" t="s">
        <v>6675</v>
      </c>
      <c r="B2693" s="311">
        <v>15.48</v>
      </c>
    </row>
    <row r="2694" spans="1:2" ht="15">
      <c r="A2694" s="308" t="s">
        <v>6676</v>
      </c>
      <c r="B2694" s="311">
        <v>13.83</v>
      </c>
    </row>
    <row r="2695" spans="1:2" ht="15">
      <c r="A2695" s="308" t="s">
        <v>6677</v>
      </c>
      <c r="B2695" s="311">
        <v>11.98</v>
      </c>
    </row>
    <row r="2696" spans="1:2" ht="15">
      <c r="A2696" s="308" t="s">
        <v>6678</v>
      </c>
      <c r="B2696" s="311">
        <v>12.27</v>
      </c>
    </row>
    <row r="2697" spans="1:2" ht="15">
      <c r="A2697" s="308" t="s">
        <v>6679</v>
      </c>
      <c r="B2697" s="311">
        <v>10.63</v>
      </c>
    </row>
    <row r="2698" spans="1:2" ht="15">
      <c r="A2698" s="308" t="s">
        <v>6680</v>
      </c>
      <c r="B2698" s="311">
        <v>8.6</v>
      </c>
    </row>
    <row r="2699" spans="1:2" ht="15">
      <c r="A2699" s="308" t="s">
        <v>6681</v>
      </c>
      <c r="B2699" s="311">
        <v>7.45</v>
      </c>
    </row>
    <row r="2700" spans="1:2" ht="15">
      <c r="A2700" s="308" t="s">
        <v>6682</v>
      </c>
      <c r="B2700" s="311">
        <v>13.27</v>
      </c>
    </row>
    <row r="2701" spans="1:2" ht="15">
      <c r="A2701" s="308" t="s">
        <v>6683</v>
      </c>
      <c r="B2701" s="311">
        <v>11.5</v>
      </c>
    </row>
    <row r="2702" spans="1:2" ht="15">
      <c r="A2702" s="308" t="s">
        <v>6684</v>
      </c>
      <c r="B2702" s="311">
        <v>11.18</v>
      </c>
    </row>
    <row r="2703" spans="1:2" ht="15">
      <c r="A2703" s="308" t="s">
        <v>6685</v>
      </c>
      <c r="B2703" s="311">
        <v>9.68</v>
      </c>
    </row>
    <row r="2704" spans="1:2" ht="15">
      <c r="A2704" s="308" t="s">
        <v>6686</v>
      </c>
      <c r="B2704" s="311">
        <v>30.44</v>
      </c>
    </row>
    <row r="2705" spans="1:2" ht="15">
      <c r="A2705" s="308" t="s">
        <v>6687</v>
      </c>
      <c r="B2705" s="311">
        <v>26.38</v>
      </c>
    </row>
    <row r="2706" spans="1:2" ht="15">
      <c r="A2706" s="308" t="s">
        <v>6688</v>
      </c>
      <c r="B2706" s="311">
        <v>34.58</v>
      </c>
    </row>
    <row r="2707" spans="1:2" ht="15">
      <c r="A2707" s="308" t="s">
        <v>6689</v>
      </c>
      <c r="B2707" s="311">
        <v>29.96</v>
      </c>
    </row>
    <row r="2708" spans="1:2" ht="15">
      <c r="A2708" s="308" t="s">
        <v>6690</v>
      </c>
      <c r="B2708" s="311">
        <v>69.16</v>
      </c>
    </row>
    <row r="2709" spans="1:2" ht="15">
      <c r="A2709" s="308" t="s">
        <v>6691</v>
      </c>
      <c r="B2709" s="311">
        <v>59.93</v>
      </c>
    </row>
    <row r="2710" spans="1:2" ht="15">
      <c r="A2710" s="308" t="s">
        <v>6692</v>
      </c>
      <c r="B2710" s="311">
        <v>31.7</v>
      </c>
    </row>
    <row r="2711" spans="1:2" ht="15">
      <c r="A2711" s="308" t="s">
        <v>4016</v>
      </c>
      <c r="B2711" s="311">
        <v>27.46</v>
      </c>
    </row>
    <row r="2712" spans="1:2" ht="15">
      <c r="A2712" s="308" t="s">
        <v>6693</v>
      </c>
      <c r="B2712" s="311">
        <v>11.93</v>
      </c>
    </row>
    <row r="2713" spans="1:2" ht="15">
      <c r="A2713" s="308" t="s">
        <v>4017</v>
      </c>
      <c r="B2713" s="311">
        <v>10.33</v>
      </c>
    </row>
    <row r="2714" spans="1:2" ht="15">
      <c r="A2714" s="308" t="s">
        <v>6694</v>
      </c>
      <c r="B2714" s="311">
        <v>3355.35</v>
      </c>
    </row>
    <row r="2715" spans="1:2" ht="15">
      <c r="A2715" s="308" t="s">
        <v>6695</v>
      </c>
      <c r="B2715" s="311">
        <v>2907.52</v>
      </c>
    </row>
    <row r="2716" spans="1:2" ht="15">
      <c r="A2716" s="308" t="s">
        <v>6696</v>
      </c>
      <c r="B2716" s="311">
        <v>100.66</v>
      </c>
    </row>
    <row r="2717" spans="1:2" ht="15">
      <c r="A2717" s="308" t="s">
        <v>6697</v>
      </c>
      <c r="B2717" s="311">
        <v>87.23</v>
      </c>
    </row>
    <row r="2718" spans="1:2" ht="15">
      <c r="A2718" s="308" t="s">
        <v>6698</v>
      </c>
      <c r="B2718" s="311">
        <v>168.05</v>
      </c>
    </row>
    <row r="2719" spans="1:2" ht="15">
      <c r="A2719" s="308" t="s">
        <v>6699</v>
      </c>
      <c r="B2719" s="311">
        <v>145.62</v>
      </c>
    </row>
    <row r="2720" spans="1:2" ht="15">
      <c r="A2720" s="308" t="s">
        <v>6700</v>
      </c>
      <c r="B2720" s="311">
        <v>17.89</v>
      </c>
    </row>
    <row r="2721" spans="1:2" ht="15">
      <c r="A2721" s="308" t="s">
        <v>6701</v>
      </c>
      <c r="B2721" s="311">
        <v>15.5</v>
      </c>
    </row>
    <row r="2722" spans="1:2" ht="15">
      <c r="A2722" s="308" t="s">
        <v>6702</v>
      </c>
      <c r="B2722" s="311">
        <v>9.3699999999999992</v>
      </c>
    </row>
    <row r="2723" spans="1:2" ht="15">
      <c r="A2723" s="308" t="s">
        <v>6703</v>
      </c>
      <c r="B2723" s="311">
        <v>8.1199999999999992</v>
      </c>
    </row>
    <row r="2724" spans="1:2" ht="15">
      <c r="A2724" s="308" t="s">
        <v>6704</v>
      </c>
      <c r="B2724" s="311">
        <v>20.45</v>
      </c>
    </row>
    <row r="2725" spans="1:2" ht="15">
      <c r="A2725" s="308" t="s">
        <v>6705</v>
      </c>
      <c r="B2725" s="311">
        <v>17.72</v>
      </c>
    </row>
    <row r="2726" spans="1:2" ht="15">
      <c r="A2726" s="308" t="s">
        <v>6706</v>
      </c>
      <c r="B2726" s="311">
        <v>5.96</v>
      </c>
    </row>
    <row r="2727" spans="1:2" ht="15">
      <c r="A2727" s="308" t="s">
        <v>6707</v>
      </c>
      <c r="B2727" s="311">
        <v>5.16</v>
      </c>
    </row>
    <row r="2728" spans="1:2" ht="15">
      <c r="A2728" s="308" t="s">
        <v>6708</v>
      </c>
      <c r="B2728" s="311">
        <v>21.3</v>
      </c>
    </row>
    <row r="2729" spans="1:2" ht="15">
      <c r="A2729" s="308" t="s">
        <v>6709</v>
      </c>
      <c r="B2729" s="311">
        <v>18.46</v>
      </c>
    </row>
    <row r="2730" spans="1:2" ht="15">
      <c r="A2730" s="308" t="s">
        <v>6710</v>
      </c>
      <c r="B2730" s="311">
        <v>35.79</v>
      </c>
    </row>
    <row r="2731" spans="1:2" ht="15">
      <c r="A2731" s="308" t="s">
        <v>6711</v>
      </c>
      <c r="B2731" s="311">
        <v>31.01</v>
      </c>
    </row>
    <row r="2732" spans="1:2" ht="15">
      <c r="A2732" s="308" t="s">
        <v>6712</v>
      </c>
      <c r="B2732" s="311">
        <v>7.67</v>
      </c>
    </row>
    <row r="2733" spans="1:2" ht="15">
      <c r="A2733" s="308" t="s">
        <v>6713</v>
      </c>
      <c r="B2733" s="311">
        <v>6.64</v>
      </c>
    </row>
    <row r="2734" spans="1:2" ht="15">
      <c r="A2734" s="308" t="s">
        <v>6714</v>
      </c>
      <c r="B2734" s="311">
        <v>23.01</v>
      </c>
    </row>
    <row r="2735" spans="1:2" ht="15">
      <c r="A2735" s="308" t="s">
        <v>6715</v>
      </c>
      <c r="B2735" s="311">
        <v>19.93</v>
      </c>
    </row>
    <row r="2736" spans="1:2" ht="15">
      <c r="A2736" s="308" t="s">
        <v>6716</v>
      </c>
      <c r="B2736" s="311">
        <v>17.04</v>
      </c>
    </row>
    <row r="2737" spans="1:2" ht="15">
      <c r="A2737" s="308" t="s">
        <v>6717</v>
      </c>
      <c r="B2737" s="311">
        <v>14.77</v>
      </c>
    </row>
    <row r="2738" spans="1:2" ht="15">
      <c r="A2738" s="308" t="s">
        <v>6718</v>
      </c>
      <c r="B2738" s="311">
        <v>34.090000000000003</v>
      </c>
    </row>
    <row r="2739" spans="1:2" ht="15">
      <c r="A2739" s="308" t="s">
        <v>6719</v>
      </c>
      <c r="B2739" s="311">
        <v>29.54</v>
      </c>
    </row>
    <row r="2740" spans="1:2" ht="15">
      <c r="A2740" s="308" t="s">
        <v>6720</v>
      </c>
      <c r="B2740" s="311">
        <v>15.34</v>
      </c>
    </row>
    <row r="2741" spans="1:2" ht="15">
      <c r="A2741" s="308" t="s">
        <v>6721</v>
      </c>
      <c r="B2741" s="311">
        <v>13.29</v>
      </c>
    </row>
    <row r="2742" spans="1:2" ht="15">
      <c r="A2742" s="308" t="s">
        <v>6722</v>
      </c>
      <c r="B2742" s="311">
        <v>5.96</v>
      </c>
    </row>
    <row r="2743" spans="1:2" ht="15">
      <c r="A2743" s="308" t="s">
        <v>6723</v>
      </c>
      <c r="B2743" s="311">
        <v>5.16</v>
      </c>
    </row>
    <row r="2744" spans="1:2" ht="15">
      <c r="A2744" s="308" t="s">
        <v>6724</v>
      </c>
      <c r="B2744" s="311">
        <v>58.86</v>
      </c>
    </row>
    <row r="2745" spans="1:2" ht="15">
      <c r="A2745" s="308" t="s">
        <v>6725</v>
      </c>
      <c r="B2745" s="311">
        <v>51.01</v>
      </c>
    </row>
    <row r="2746" spans="1:2" ht="15">
      <c r="A2746" s="308" t="s">
        <v>6726</v>
      </c>
      <c r="B2746" s="311">
        <v>3.4</v>
      </c>
    </row>
    <row r="2747" spans="1:2" ht="15">
      <c r="A2747" s="308" t="s">
        <v>6727</v>
      </c>
      <c r="B2747" s="311">
        <v>2.95</v>
      </c>
    </row>
    <row r="2748" spans="1:2" ht="15">
      <c r="A2748" s="308" t="s">
        <v>6728</v>
      </c>
      <c r="B2748" s="311">
        <v>5.96</v>
      </c>
    </row>
    <row r="2749" spans="1:2" ht="15">
      <c r="A2749" s="308" t="s">
        <v>6729</v>
      </c>
      <c r="B2749" s="311">
        <v>5.16</v>
      </c>
    </row>
    <row r="2750" spans="1:2" ht="15">
      <c r="A2750" s="308" t="s">
        <v>6730</v>
      </c>
      <c r="B2750" s="311">
        <v>5.1100000000000003</v>
      </c>
    </row>
    <row r="2751" spans="1:2" ht="15">
      <c r="A2751" s="308" t="s">
        <v>6731</v>
      </c>
      <c r="B2751" s="311">
        <v>4.43</v>
      </c>
    </row>
    <row r="2752" spans="1:2" ht="15">
      <c r="A2752" s="308" t="s">
        <v>6732</v>
      </c>
      <c r="B2752" s="311">
        <v>11.93</v>
      </c>
    </row>
    <row r="2753" spans="1:2" ht="15">
      <c r="A2753" s="308" t="s">
        <v>6733</v>
      </c>
      <c r="B2753" s="311">
        <v>10.33</v>
      </c>
    </row>
    <row r="2754" spans="1:2" ht="15">
      <c r="A2754" s="308" t="s">
        <v>6734</v>
      </c>
      <c r="B2754" s="311">
        <v>8.52</v>
      </c>
    </row>
    <row r="2755" spans="1:2" ht="15">
      <c r="A2755" s="308" t="s">
        <v>6735</v>
      </c>
      <c r="B2755" s="311">
        <v>7.38</v>
      </c>
    </row>
    <row r="2756" spans="1:2" ht="15">
      <c r="A2756" s="308" t="s">
        <v>6736</v>
      </c>
      <c r="B2756" s="311">
        <v>57.63</v>
      </c>
    </row>
    <row r="2757" spans="1:2" ht="15">
      <c r="A2757" s="308" t="s">
        <v>6737</v>
      </c>
      <c r="B2757" s="311">
        <v>49.94</v>
      </c>
    </row>
    <row r="2758" spans="1:2" ht="15">
      <c r="A2758" s="308" t="s">
        <v>6738</v>
      </c>
      <c r="B2758" s="311">
        <v>2.13</v>
      </c>
    </row>
    <row r="2759" spans="1:2" ht="15">
      <c r="A2759" s="308" t="s">
        <v>6739</v>
      </c>
      <c r="B2759" s="311">
        <v>1.84</v>
      </c>
    </row>
    <row r="2760" spans="1:2" ht="15">
      <c r="A2760" s="308" t="s">
        <v>6740</v>
      </c>
      <c r="B2760" s="311">
        <v>6.39</v>
      </c>
    </row>
    <row r="2761" spans="1:2" ht="15">
      <c r="A2761" s="308" t="s">
        <v>6741</v>
      </c>
      <c r="B2761" s="311">
        <v>5.53</v>
      </c>
    </row>
    <row r="2762" spans="1:2" ht="15">
      <c r="A2762" s="308" t="s">
        <v>6742</v>
      </c>
      <c r="B2762" s="311">
        <v>13.63</v>
      </c>
    </row>
    <row r="2763" spans="1:2" ht="15">
      <c r="A2763" s="308" t="s">
        <v>6743</v>
      </c>
      <c r="B2763" s="311">
        <v>11.81</v>
      </c>
    </row>
    <row r="2764" spans="1:2" ht="15">
      <c r="A2764" s="308" t="s">
        <v>6744</v>
      </c>
      <c r="B2764" s="311">
        <v>1.19</v>
      </c>
    </row>
    <row r="2765" spans="1:2" ht="15">
      <c r="A2765" s="308" t="s">
        <v>6745</v>
      </c>
      <c r="B2765" s="311">
        <v>1.03</v>
      </c>
    </row>
    <row r="2766" spans="1:2" ht="15">
      <c r="A2766" s="308" t="s">
        <v>6746</v>
      </c>
      <c r="B2766" s="311">
        <v>11.93</v>
      </c>
    </row>
    <row r="2767" spans="1:2" ht="15">
      <c r="A2767" s="308" t="s">
        <v>6747</v>
      </c>
      <c r="B2767" s="311">
        <v>10.33</v>
      </c>
    </row>
    <row r="2768" spans="1:2" ht="15">
      <c r="A2768" s="308" t="s">
        <v>6748</v>
      </c>
      <c r="B2768" s="311">
        <v>8.52</v>
      </c>
    </row>
    <row r="2769" spans="1:2" ht="15">
      <c r="A2769" s="308" t="s">
        <v>6749</v>
      </c>
      <c r="B2769" s="311">
        <v>7.38</v>
      </c>
    </row>
    <row r="2770" spans="1:2" ht="15">
      <c r="A2770" s="308" t="s">
        <v>6750</v>
      </c>
      <c r="B2770" s="311">
        <v>9.3699999999999992</v>
      </c>
    </row>
    <row r="2771" spans="1:2" ht="15">
      <c r="A2771" s="308" t="s">
        <v>6751</v>
      </c>
      <c r="B2771" s="311">
        <v>8.1199999999999992</v>
      </c>
    </row>
    <row r="2772" spans="1:2" ht="15">
      <c r="A2772" s="308" t="s">
        <v>6752</v>
      </c>
      <c r="B2772" s="311">
        <v>39.200000000000003</v>
      </c>
    </row>
    <row r="2773" spans="1:2" ht="15">
      <c r="A2773" s="308" t="s">
        <v>6753</v>
      </c>
      <c r="B2773" s="311">
        <v>33.97</v>
      </c>
    </row>
    <row r="2774" spans="1:2" ht="15">
      <c r="A2774" s="308" t="s">
        <v>6754</v>
      </c>
      <c r="B2774" s="311">
        <v>25.56</v>
      </c>
    </row>
    <row r="2775" spans="1:2" ht="15">
      <c r="A2775" s="308" t="s">
        <v>6755</v>
      </c>
      <c r="B2775" s="311">
        <v>22.15</v>
      </c>
    </row>
    <row r="2776" spans="1:2" ht="15">
      <c r="A2776" s="308" t="s">
        <v>6756</v>
      </c>
      <c r="B2776" s="311">
        <v>3.4</v>
      </c>
    </row>
    <row r="2777" spans="1:2" ht="15">
      <c r="A2777" s="308" t="s">
        <v>6757</v>
      </c>
      <c r="B2777" s="311">
        <v>2.95</v>
      </c>
    </row>
    <row r="2778" spans="1:2" ht="15">
      <c r="A2778" s="308" t="s">
        <v>6758</v>
      </c>
      <c r="B2778" s="311">
        <v>9.3699999999999992</v>
      </c>
    </row>
    <row r="2779" spans="1:2" ht="15">
      <c r="A2779" s="308" t="s">
        <v>6759</v>
      </c>
      <c r="B2779" s="311">
        <v>8.1199999999999992</v>
      </c>
    </row>
    <row r="2780" spans="1:2" ht="15">
      <c r="A2780" s="308" t="s">
        <v>6760</v>
      </c>
      <c r="B2780" s="311">
        <v>9.3699999999999992</v>
      </c>
    </row>
    <row r="2781" spans="1:2" ht="15">
      <c r="A2781" s="308" t="s">
        <v>6761</v>
      </c>
      <c r="B2781" s="311">
        <v>8.1199999999999992</v>
      </c>
    </row>
    <row r="2782" spans="1:2" ht="15">
      <c r="A2782" s="308" t="s">
        <v>6762</v>
      </c>
      <c r="B2782" s="311">
        <v>7.67</v>
      </c>
    </row>
    <row r="2783" spans="1:2" ht="15">
      <c r="A2783" s="308" t="s">
        <v>6763</v>
      </c>
      <c r="B2783" s="311">
        <v>6.64</v>
      </c>
    </row>
    <row r="2784" spans="1:2" ht="15">
      <c r="A2784" s="308" t="s">
        <v>6764</v>
      </c>
      <c r="B2784" s="311">
        <v>1.7</v>
      </c>
    </row>
    <row r="2785" spans="1:2" ht="15">
      <c r="A2785" s="308" t="s">
        <v>6765</v>
      </c>
      <c r="B2785" s="311">
        <v>1.47</v>
      </c>
    </row>
    <row r="2786" spans="1:2" ht="15">
      <c r="A2786" s="308" t="s">
        <v>34035</v>
      </c>
      <c r="B2786" s="311">
        <v>25.43</v>
      </c>
    </row>
    <row r="2787" spans="1:2" ht="15">
      <c r="A2787" s="308" t="s">
        <v>34036</v>
      </c>
      <c r="B2787" s="311">
        <v>22.04</v>
      </c>
    </row>
    <row r="2788" spans="1:2" ht="15">
      <c r="A2788" s="308" t="s">
        <v>34037</v>
      </c>
      <c r="B2788" s="311">
        <v>41.57</v>
      </c>
    </row>
    <row r="2789" spans="1:2" ht="15">
      <c r="A2789" s="308" t="s">
        <v>34038</v>
      </c>
      <c r="B2789" s="311">
        <v>36.020000000000003</v>
      </c>
    </row>
    <row r="2790" spans="1:2" ht="15">
      <c r="A2790" s="308" t="s">
        <v>6766</v>
      </c>
      <c r="B2790" s="311">
        <v>35.880000000000003</v>
      </c>
    </row>
    <row r="2791" spans="1:2" ht="15">
      <c r="A2791" s="308" t="s">
        <v>6767</v>
      </c>
      <c r="B2791" s="311">
        <v>31.09</v>
      </c>
    </row>
    <row r="2792" spans="1:2" ht="15">
      <c r="A2792" s="308" t="s">
        <v>34039</v>
      </c>
      <c r="B2792" s="311">
        <v>32.35</v>
      </c>
    </row>
    <row r="2793" spans="1:2" ht="15">
      <c r="A2793" s="308" t="s">
        <v>34040</v>
      </c>
      <c r="B2793" s="311">
        <v>28.03</v>
      </c>
    </row>
    <row r="2794" spans="1:2" ht="15">
      <c r="A2794" s="308" t="s">
        <v>6768</v>
      </c>
      <c r="B2794" s="311">
        <v>37.06</v>
      </c>
    </row>
    <row r="2795" spans="1:2" ht="15">
      <c r="A2795" s="308" t="s">
        <v>6769</v>
      </c>
      <c r="B2795" s="311">
        <v>32.11</v>
      </c>
    </row>
    <row r="2796" spans="1:2" ht="15">
      <c r="A2796" s="308" t="s">
        <v>6770</v>
      </c>
      <c r="B2796" s="311">
        <v>40.270000000000003</v>
      </c>
    </row>
    <row r="2797" spans="1:2" ht="15">
      <c r="A2797" s="308" t="s">
        <v>6771</v>
      </c>
      <c r="B2797" s="311">
        <v>34.9</v>
      </c>
    </row>
    <row r="2798" spans="1:2" ht="15">
      <c r="A2798" s="308" t="s">
        <v>6772</v>
      </c>
      <c r="B2798" s="311">
        <v>21.47</v>
      </c>
    </row>
    <row r="2799" spans="1:2" ht="15">
      <c r="A2799" s="308" t="s">
        <v>6773</v>
      </c>
      <c r="B2799" s="311">
        <v>18.61</v>
      </c>
    </row>
    <row r="2800" spans="1:2" ht="15">
      <c r="A2800" s="308" t="s">
        <v>6774</v>
      </c>
      <c r="B2800" s="311">
        <v>0.28000000000000003</v>
      </c>
    </row>
    <row r="2801" spans="1:2" ht="15">
      <c r="A2801" s="308" t="s">
        <v>6775</v>
      </c>
      <c r="B2801" s="311">
        <v>0.24</v>
      </c>
    </row>
    <row r="2802" spans="1:2" ht="15">
      <c r="A2802" s="308" t="s">
        <v>6776</v>
      </c>
      <c r="B2802" s="311">
        <v>43.43</v>
      </c>
    </row>
    <row r="2803" spans="1:2" ht="15">
      <c r="A2803" s="308" t="s">
        <v>6777</v>
      </c>
      <c r="B2803" s="311">
        <v>37.630000000000003</v>
      </c>
    </row>
    <row r="2804" spans="1:2" ht="15">
      <c r="A2804" s="308" t="s">
        <v>6778</v>
      </c>
      <c r="B2804" s="311">
        <v>87.27</v>
      </c>
    </row>
    <row r="2805" spans="1:2" ht="15">
      <c r="A2805" s="308" t="s">
        <v>6779</v>
      </c>
      <c r="B2805" s="311">
        <v>75.62</v>
      </c>
    </row>
    <row r="2806" spans="1:2" ht="15">
      <c r="A2806" s="308" t="s">
        <v>6780</v>
      </c>
      <c r="B2806" s="311">
        <v>213.1</v>
      </c>
    </row>
    <row r="2807" spans="1:2" ht="15">
      <c r="A2807" s="308" t="s">
        <v>6781</v>
      </c>
      <c r="B2807" s="311">
        <v>184.66</v>
      </c>
    </row>
    <row r="2808" spans="1:2" ht="15">
      <c r="A2808" s="308" t="s">
        <v>6782</v>
      </c>
      <c r="B2808" s="311">
        <v>99.93</v>
      </c>
    </row>
    <row r="2809" spans="1:2" ht="15">
      <c r="A2809" s="308" t="s">
        <v>6783</v>
      </c>
      <c r="B2809" s="311">
        <v>87.09</v>
      </c>
    </row>
    <row r="2810" spans="1:2" ht="15">
      <c r="A2810" s="308" t="s">
        <v>6784</v>
      </c>
      <c r="B2810" s="311">
        <v>12.17</v>
      </c>
    </row>
    <row r="2811" spans="1:2" ht="15">
      <c r="A2811" s="308" t="s">
        <v>6785</v>
      </c>
      <c r="B2811" s="311">
        <v>10.55</v>
      </c>
    </row>
    <row r="2812" spans="1:2" ht="15">
      <c r="A2812" s="308" t="s">
        <v>6786</v>
      </c>
      <c r="B2812" s="311">
        <v>10.14</v>
      </c>
    </row>
    <row r="2813" spans="1:2" ht="15">
      <c r="A2813" s="308" t="s">
        <v>6787</v>
      </c>
      <c r="B2813" s="311">
        <v>8.7899999999999991</v>
      </c>
    </row>
    <row r="2814" spans="1:2" ht="15">
      <c r="A2814" s="308" t="s">
        <v>6788</v>
      </c>
      <c r="B2814" s="311">
        <v>2.5499999999999998</v>
      </c>
    </row>
    <row r="2815" spans="1:2" ht="15">
      <c r="A2815" s="308" t="s">
        <v>6789</v>
      </c>
      <c r="B2815" s="311">
        <v>2.21</v>
      </c>
    </row>
    <row r="2816" spans="1:2" ht="15">
      <c r="A2816" s="308" t="s">
        <v>6790</v>
      </c>
      <c r="B2816" s="311">
        <v>29.67</v>
      </c>
    </row>
    <row r="2817" spans="1:2" ht="15">
      <c r="A2817" s="308" t="s">
        <v>6791</v>
      </c>
      <c r="B2817" s="311">
        <v>25.71</v>
      </c>
    </row>
    <row r="2818" spans="1:2" ht="15">
      <c r="A2818" s="308" t="s">
        <v>3995</v>
      </c>
      <c r="B2818" s="311">
        <v>24.11</v>
      </c>
    </row>
    <row r="2819" spans="1:2" ht="15">
      <c r="A2819" s="308" t="s">
        <v>6792</v>
      </c>
      <c r="B2819" s="311">
        <v>20.89</v>
      </c>
    </row>
    <row r="2820" spans="1:2" ht="15">
      <c r="A2820" s="308" t="s">
        <v>6793</v>
      </c>
      <c r="B2820" s="311">
        <v>25.56</v>
      </c>
    </row>
    <row r="2821" spans="1:2" ht="15">
      <c r="A2821" s="308" t="s">
        <v>6794</v>
      </c>
      <c r="B2821" s="311">
        <v>22.15</v>
      </c>
    </row>
    <row r="2822" spans="1:2" ht="15">
      <c r="A2822" s="308" t="s">
        <v>6795</v>
      </c>
      <c r="B2822" s="311">
        <v>11.08</v>
      </c>
    </row>
    <row r="2823" spans="1:2" ht="15">
      <c r="A2823" s="308" t="s">
        <v>6796</v>
      </c>
      <c r="B2823" s="311">
        <v>9.6</v>
      </c>
    </row>
    <row r="2824" spans="1:2" ht="15">
      <c r="A2824" s="308" t="s">
        <v>6797</v>
      </c>
      <c r="B2824" s="311">
        <v>15.34</v>
      </c>
    </row>
    <row r="2825" spans="1:2" ht="15">
      <c r="A2825" s="308" t="s">
        <v>6798</v>
      </c>
      <c r="B2825" s="311">
        <v>13.29</v>
      </c>
    </row>
    <row r="2826" spans="1:2" ht="15">
      <c r="A2826" s="308" t="s">
        <v>6799</v>
      </c>
      <c r="B2826" s="311">
        <v>5.88</v>
      </c>
    </row>
    <row r="2827" spans="1:2" ht="15">
      <c r="A2827" s="308" t="s">
        <v>6800</v>
      </c>
      <c r="B2827" s="311">
        <v>5.0999999999999996</v>
      </c>
    </row>
    <row r="2828" spans="1:2" ht="15">
      <c r="A2828" s="308" t="s">
        <v>6801</v>
      </c>
      <c r="B2828" s="311">
        <v>22.16</v>
      </c>
    </row>
    <row r="2829" spans="1:2" ht="15">
      <c r="A2829" s="308" t="s">
        <v>6802</v>
      </c>
      <c r="B2829" s="311">
        <v>19.2</v>
      </c>
    </row>
    <row r="2830" spans="1:2" ht="15">
      <c r="A2830" s="308" t="s">
        <v>6803</v>
      </c>
      <c r="B2830" s="311">
        <v>18.75</v>
      </c>
    </row>
    <row r="2831" spans="1:2" ht="15">
      <c r="A2831" s="308" t="s">
        <v>6804</v>
      </c>
      <c r="B2831" s="311">
        <v>16.239999999999998</v>
      </c>
    </row>
    <row r="2832" spans="1:2" ht="15">
      <c r="A2832" s="308" t="s">
        <v>6805</v>
      </c>
      <c r="B2832" s="311">
        <v>8.52</v>
      </c>
    </row>
    <row r="2833" spans="1:2" ht="15">
      <c r="A2833" s="308" t="s">
        <v>6806</v>
      </c>
      <c r="B2833" s="311">
        <v>7.38</v>
      </c>
    </row>
    <row r="2834" spans="1:2" ht="15">
      <c r="A2834" s="308" t="s">
        <v>6807</v>
      </c>
      <c r="B2834" s="311">
        <v>5.88</v>
      </c>
    </row>
    <row r="2835" spans="1:2" ht="15">
      <c r="A2835" s="308" t="s">
        <v>4013</v>
      </c>
      <c r="B2835" s="311">
        <v>5.0999999999999996</v>
      </c>
    </row>
    <row r="2836" spans="1:2" ht="15">
      <c r="A2836" s="308" t="s">
        <v>6808</v>
      </c>
      <c r="B2836" s="311">
        <v>20.29</v>
      </c>
    </row>
    <row r="2837" spans="1:2" ht="15">
      <c r="A2837" s="308" t="s">
        <v>4014</v>
      </c>
      <c r="B2837" s="311">
        <v>17.579999999999998</v>
      </c>
    </row>
    <row r="2838" spans="1:2" ht="15">
      <c r="A2838" s="308" t="s">
        <v>6809</v>
      </c>
      <c r="B2838" s="311">
        <v>40.590000000000003</v>
      </c>
    </row>
    <row r="2839" spans="1:2" ht="15">
      <c r="A2839" s="308" t="s">
        <v>4015</v>
      </c>
      <c r="B2839" s="311">
        <v>35.17</v>
      </c>
    </row>
    <row r="2840" spans="1:2" ht="15">
      <c r="A2840" s="308" t="s">
        <v>6810</v>
      </c>
      <c r="B2840" s="311">
        <v>17.04</v>
      </c>
    </row>
    <row r="2841" spans="1:2" ht="15">
      <c r="A2841" s="308" t="s">
        <v>6811</v>
      </c>
      <c r="B2841" s="311">
        <v>14.77</v>
      </c>
    </row>
    <row r="2842" spans="1:2" ht="15">
      <c r="A2842" s="308" t="s">
        <v>6812</v>
      </c>
      <c r="B2842" s="311">
        <v>5.62</v>
      </c>
    </row>
    <row r="2843" spans="1:2" ht="15">
      <c r="A2843" s="308" t="s">
        <v>6813</v>
      </c>
      <c r="B2843" s="311">
        <v>4.87</v>
      </c>
    </row>
    <row r="2844" spans="1:2" ht="15">
      <c r="A2844" s="308" t="s">
        <v>6814</v>
      </c>
      <c r="B2844" s="311">
        <v>6.81</v>
      </c>
    </row>
    <row r="2845" spans="1:2" ht="15">
      <c r="A2845" s="308" t="s">
        <v>6815</v>
      </c>
      <c r="B2845" s="311">
        <v>5.9</v>
      </c>
    </row>
    <row r="2846" spans="1:2" ht="15">
      <c r="A2846" s="308" t="s">
        <v>6816</v>
      </c>
      <c r="B2846" s="311">
        <v>345.83</v>
      </c>
    </row>
    <row r="2847" spans="1:2" ht="15">
      <c r="A2847" s="308" t="s">
        <v>6817</v>
      </c>
      <c r="B2847" s="311">
        <v>299.66000000000003</v>
      </c>
    </row>
    <row r="2848" spans="1:2" ht="15">
      <c r="A2848" s="308" t="s">
        <v>6818</v>
      </c>
      <c r="B2848" s="311">
        <v>170.46</v>
      </c>
    </row>
    <row r="2849" spans="1:2" ht="15">
      <c r="A2849" s="308" t="s">
        <v>6819</v>
      </c>
      <c r="B2849" s="311">
        <v>147.69999999999999</v>
      </c>
    </row>
    <row r="2850" spans="1:2" ht="15">
      <c r="A2850" s="308" t="s">
        <v>6820</v>
      </c>
      <c r="B2850" s="311">
        <v>2.2599999999999998</v>
      </c>
    </row>
    <row r="2851" spans="1:2" ht="15">
      <c r="A2851" s="308" t="s">
        <v>6821</v>
      </c>
      <c r="B2851" s="311">
        <v>1.96</v>
      </c>
    </row>
    <row r="2852" spans="1:2" ht="15">
      <c r="A2852" s="308" t="s">
        <v>6822</v>
      </c>
      <c r="B2852" s="311">
        <v>68.180000000000007</v>
      </c>
    </row>
    <row r="2853" spans="1:2" ht="15">
      <c r="A2853" s="308" t="s">
        <v>6823</v>
      </c>
      <c r="B2853" s="311">
        <v>59.08</v>
      </c>
    </row>
    <row r="2854" spans="1:2" ht="15">
      <c r="A2854" s="308" t="s">
        <v>6824</v>
      </c>
      <c r="B2854" s="311">
        <v>63.59</v>
      </c>
    </row>
    <row r="2855" spans="1:2" ht="15">
      <c r="A2855" s="308" t="s">
        <v>6825</v>
      </c>
      <c r="B2855" s="311">
        <v>55.11</v>
      </c>
    </row>
    <row r="2856" spans="1:2" ht="15">
      <c r="A2856" s="308" t="s">
        <v>6826</v>
      </c>
      <c r="B2856" s="311">
        <v>34.5</v>
      </c>
    </row>
    <row r="2857" spans="1:2" ht="15">
      <c r="A2857" s="308" t="s">
        <v>6827</v>
      </c>
      <c r="B2857" s="311">
        <v>29.89</v>
      </c>
    </row>
    <row r="2858" spans="1:2" ht="15">
      <c r="A2858" s="308" t="s">
        <v>6828</v>
      </c>
      <c r="B2858" s="311">
        <v>6.13</v>
      </c>
    </row>
    <row r="2859" spans="1:2" ht="15">
      <c r="A2859" s="308" t="s">
        <v>6829</v>
      </c>
      <c r="B2859" s="311">
        <v>5.31</v>
      </c>
    </row>
    <row r="2860" spans="1:2" ht="15">
      <c r="A2860" s="308" t="s">
        <v>6830</v>
      </c>
      <c r="B2860" s="311">
        <v>101.18</v>
      </c>
    </row>
    <row r="2861" spans="1:2" ht="15">
      <c r="A2861" s="308" t="s">
        <v>6831</v>
      </c>
      <c r="B2861" s="311">
        <v>90.15</v>
      </c>
    </row>
    <row r="2862" spans="1:2" ht="15">
      <c r="A2862" s="308" t="s">
        <v>6832</v>
      </c>
      <c r="B2862" s="311">
        <v>19.600000000000001</v>
      </c>
    </row>
    <row r="2863" spans="1:2" ht="15">
      <c r="A2863" s="308" t="s">
        <v>6833</v>
      </c>
      <c r="B2863" s="311">
        <v>16.98</v>
      </c>
    </row>
    <row r="2864" spans="1:2" ht="15">
      <c r="A2864" s="308" t="s">
        <v>6834</v>
      </c>
      <c r="B2864" s="311">
        <v>23.86</v>
      </c>
    </row>
    <row r="2865" spans="1:2" ht="15">
      <c r="A2865" s="308" t="s">
        <v>6835</v>
      </c>
      <c r="B2865" s="311">
        <v>20.67</v>
      </c>
    </row>
    <row r="2866" spans="1:2" ht="15">
      <c r="A2866" s="308" t="s">
        <v>6836</v>
      </c>
      <c r="B2866" s="311">
        <v>28.12</v>
      </c>
    </row>
    <row r="2867" spans="1:2" ht="15">
      <c r="A2867" s="308" t="s">
        <v>3993</v>
      </c>
      <c r="B2867" s="311">
        <v>24.37</v>
      </c>
    </row>
    <row r="2868" spans="1:2" ht="15">
      <c r="A2868" s="308" t="s">
        <v>6837</v>
      </c>
      <c r="B2868" s="311">
        <v>40.049999999999997</v>
      </c>
    </row>
    <row r="2869" spans="1:2" ht="15">
      <c r="A2869" s="308" t="s">
        <v>6838</v>
      </c>
      <c r="B2869" s="311">
        <v>34.700000000000003</v>
      </c>
    </row>
    <row r="2870" spans="1:2" ht="15">
      <c r="A2870" s="308" t="s">
        <v>6839</v>
      </c>
      <c r="B2870" s="311">
        <v>49.43</v>
      </c>
    </row>
    <row r="2871" spans="1:2" ht="15">
      <c r="A2871" s="308" t="s">
        <v>6840</v>
      </c>
      <c r="B2871" s="311">
        <v>42.83</v>
      </c>
    </row>
    <row r="2872" spans="1:2" ht="15">
      <c r="A2872" s="308" t="s">
        <v>6841</v>
      </c>
      <c r="B2872" s="311">
        <v>63.07</v>
      </c>
    </row>
    <row r="2873" spans="1:2" ht="15">
      <c r="A2873" s="308" t="s">
        <v>6842</v>
      </c>
      <c r="B2873" s="311">
        <v>54.64</v>
      </c>
    </row>
    <row r="2874" spans="1:2" ht="15">
      <c r="A2874" s="308" t="s">
        <v>6843</v>
      </c>
      <c r="B2874" s="311">
        <v>82.67</v>
      </c>
    </row>
    <row r="2875" spans="1:2" ht="15">
      <c r="A2875" s="308" t="s">
        <v>6844</v>
      </c>
      <c r="B2875" s="311">
        <v>71.63</v>
      </c>
    </row>
    <row r="2876" spans="1:2" ht="15">
      <c r="A2876" s="308" t="s">
        <v>6845</v>
      </c>
      <c r="B2876" s="311">
        <v>0.93</v>
      </c>
    </row>
    <row r="2877" spans="1:2" ht="15">
      <c r="A2877" s="308" t="s">
        <v>6846</v>
      </c>
      <c r="B2877" s="311">
        <v>0.81</v>
      </c>
    </row>
    <row r="2878" spans="1:2" ht="15">
      <c r="A2878" s="308" t="s">
        <v>6847</v>
      </c>
      <c r="B2878" s="311">
        <v>0.68</v>
      </c>
    </row>
    <row r="2879" spans="1:2" ht="15">
      <c r="A2879" s="308" t="s">
        <v>6848</v>
      </c>
      <c r="B2879" s="311">
        <v>0.59</v>
      </c>
    </row>
    <row r="2880" spans="1:2" ht="15">
      <c r="A2880" s="308" t="s">
        <v>6849</v>
      </c>
      <c r="B2880" s="311">
        <v>1.53</v>
      </c>
    </row>
    <row r="2881" spans="1:2" ht="15">
      <c r="A2881" s="308" t="s">
        <v>6850</v>
      </c>
      <c r="B2881" s="311">
        <v>1.32</v>
      </c>
    </row>
    <row r="2882" spans="1:2" ht="15">
      <c r="A2882" s="308" t="s">
        <v>6851</v>
      </c>
      <c r="B2882" s="311">
        <v>1.02</v>
      </c>
    </row>
    <row r="2883" spans="1:2" ht="15">
      <c r="A2883" s="308" t="s">
        <v>6852</v>
      </c>
      <c r="B2883" s="311">
        <v>0.88</v>
      </c>
    </row>
    <row r="2884" spans="1:2" ht="15">
      <c r="A2884" s="308" t="s">
        <v>6853</v>
      </c>
      <c r="B2884" s="311">
        <v>23.52</v>
      </c>
    </row>
    <row r="2885" spans="1:2" ht="15">
      <c r="A2885" s="308" t="s">
        <v>6854</v>
      </c>
      <c r="B2885" s="311">
        <v>20.38</v>
      </c>
    </row>
    <row r="2886" spans="1:2" ht="15">
      <c r="A2886" s="308" t="s">
        <v>6855</v>
      </c>
      <c r="B2886" s="311">
        <v>0.25</v>
      </c>
    </row>
    <row r="2887" spans="1:2" ht="15">
      <c r="A2887" s="308" t="s">
        <v>6856</v>
      </c>
      <c r="B2887" s="311">
        <v>0.22</v>
      </c>
    </row>
    <row r="2888" spans="1:2" ht="15">
      <c r="A2888" s="308" t="s">
        <v>6857</v>
      </c>
      <c r="B2888" s="311">
        <v>0.17</v>
      </c>
    </row>
    <row r="2889" spans="1:2" ht="15">
      <c r="A2889" s="308" t="s">
        <v>6858</v>
      </c>
      <c r="B2889" s="311">
        <v>0.14000000000000001</v>
      </c>
    </row>
    <row r="2890" spans="1:2" ht="15">
      <c r="A2890" s="308" t="s">
        <v>6859</v>
      </c>
      <c r="B2890" s="311">
        <v>25.56</v>
      </c>
    </row>
    <row r="2891" spans="1:2" ht="15">
      <c r="A2891" s="308" t="s">
        <v>6860</v>
      </c>
      <c r="B2891" s="311">
        <v>22.15</v>
      </c>
    </row>
    <row r="2892" spans="1:2" ht="15">
      <c r="A2892" s="308" t="s">
        <v>6861</v>
      </c>
      <c r="B2892" s="311">
        <v>19.600000000000001</v>
      </c>
    </row>
    <row r="2893" spans="1:2" ht="15">
      <c r="A2893" s="308" t="s">
        <v>6862</v>
      </c>
      <c r="B2893" s="311">
        <v>16.98</v>
      </c>
    </row>
    <row r="2894" spans="1:2" ht="15">
      <c r="A2894" s="308" t="s">
        <v>6863</v>
      </c>
      <c r="B2894" s="311">
        <v>1.1399999999999999</v>
      </c>
    </row>
    <row r="2895" spans="1:2" ht="15">
      <c r="A2895" s="308" t="s">
        <v>6864</v>
      </c>
      <c r="B2895" s="311">
        <v>0.98</v>
      </c>
    </row>
    <row r="2896" spans="1:2" ht="15">
      <c r="A2896" s="308" t="s">
        <v>6865</v>
      </c>
      <c r="B2896" s="311">
        <v>0.85</v>
      </c>
    </row>
    <row r="2897" spans="1:2" ht="15">
      <c r="A2897" s="308" t="s">
        <v>6866</v>
      </c>
      <c r="B2897" s="311">
        <v>0.73</v>
      </c>
    </row>
    <row r="2898" spans="1:2" ht="15">
      <c r="A2898" s="308" t="s">
        <v>6867</v>
      </c>
      <c r="B2898" s="311">
        <v>34.090000000000003</v>
      </c>
    </row>
    <row r="2899" spans="1:2" ht="15">
      <c r="A2899" s="308" t="s">
        <v>6868</v>
      </c>
      <c r="B2899" s="311">
        <v>29.54</v>
      </c>
    </row>
    <row r="2900" spans="1:2" ht="15">
      <c r="A2900" s="308" t="s">
        <v>6869</v>
      </c>
      <c r="B2900" s="311">
        <v>129.05000000000001</v>
      </c>
    </row>
    <row r="2901" spans="1:2" ht="15">
      <c r="A2901" s="308" t="s">
        <v>6870</v>
      </c>
      <c r="B2901" s="311">
        <v>120.25</v>
      </c>
    </row>
    <row r="2902" spans="1:2" ht="15">
      <c r="A2902" s="308" t="s">
        <v>6871</v>
      </c>
      <c r="B2902" s="311">
        <v>107.9</v>
      </c>
    </row>
    <row r="2903" spans="1:2" ht="15">
      <c r="A2903" s="308" t="s">
        <v>6872</v>
      </c>
      <c r="B2903" s="311">
        <v>100.26</v>
      </c>
    </row>
    <row r="2904" spans="1:2" ht="15">
      <c r="A2904" s="308" t="s">
        <v>6873</v>
      </c>
      <c r="B2904" s="311">
        <v>102.27</v>
      </c>
    </row>
    <row r="2905" spans="1:2" ht="15">
      <c r="A2905" s="308" t="s">
        <v>6874</v>
      </c>
      <c r="B2905" s="311">
        <v>88.62</v>
      </c>
    </row>
    <row r="2906" spans="1:2" ht="15">
      <c r="A2906" s="308" t="s">
        <v>6875</v>
      </c>
      <c r="B2906" s="311">
        <v>41.82</v>
      </c>
    </row>
    <row r="2907" spans="1:2" ht="15">
      <c r="A2907" s="308" t="s">
        <v>6876</v>
      </c>
      <c r="B2907" s="311">
        <v>36.229999999999997</v>
      </c>
    </row>
    <row r="2908" spans="1:2" ht="15">
      <c r="A2908" s="308" t="s">
        <v>6877</v>
      </c>
      <c r="B2908" s="311">
        <v>67.38</v>
      </c>
    </row>
    <row r="2909" spans="1:2" ht="15">
      <c r="A2909" s="308" t="s">
        <v>6878</v>
      </c>
      <c r="B2909" s="311">
        <v>58.39</v>
      </c>
    </row>
    <row r="2910" spans="1:2" ht="15">
      <c r="A2910" s="308" t="s">
        <v>6879</v>
      </c>
      <c r="B2910" s="311">
        <v>170.46</v>
      </c>
    </row>
    <row r="2911" spans="1:2" ht="15">
      <c r="A2911" s="308" t="s">
        <v>6880</v>
      </c>
      <c r="B2911" s="311">
        <v>147.69999999999999</v>
      </c>
    </row>
    <row r="2912" spans="1:2" ht="15">
      <c r="A2912" s="308" t="s">
        <v>6881</v>
      </c>
      <c r="B2912" s="311">
        <v>2.5499999999999998</v>
      </c>
    </row>
    <row r="2913" spans="1:2" ht="15">
      <c r="A2913" s="308" t="s">
        <v>6882</v>
      </c>
      <c r="B2913" s="311">
        <v>2.21</v>
      </c>
    </row>
    <row r="2914" spans="1:2" ht="15">
      <c r="A2914" s="308" t="s">
        <v>6883</v>
      </c>
      <c r="B2914" s="311">
        <v>12.04</v>
      </c>
    </row>
    <row r="2915" spans="1:2" ht="15">
      <c r="A2915" s="308" t="s">
        <v>6884</v>
      </c>
      <c r="B2915" s="311">
        <v>10.43</v>
      </c>
    </row>
    <row r="2916" spans="1:2" ht="15">
      <c r="A2916" s="308" t="s">
        <v>6885</v>
      </c>
      <c r="B2916" s="311">
        <v>5.95</v>
      </c>
    </row>
    <row r="2917" spans="1:2" ht="15">
      <c r="A2917" s="308" t="s">
        <v>6886</v>
      </c>
      <c r="B2917" s="311">
        <v>5.16</v>
      </c>
    </row>
    <row r="2918" spans="1:2" ht="15">
      <c r="A2918" s="308" t="s">
        <v>6887</v>
      </c>
      <c r="B2918" s="311">
        <v>7.94</v>
      </c>
    </row>
    <row r="2919" spans="1:2" ht="15">
      <c r="A2919" s="308" t="s">
        <v>6888</v>
      </c>
      <c r="B2919" s="311">
        <v>6.88</v>
      </c>
    </row>
    <row r="2920" spans="1:2" ht="15">
      <c r="A2920" s="308" t="s">
        <v>6889</v>
      </c>
      <c r="B2920" s="311">
        <v>5.56</v>
      </c>
    </row>
    <row r="2921" spans="1:2" ht="15">
      <c r="A2921" s="308" t="s">
        <v>6890</v>
      </c>
      <c r="B2921" s="311">
        <v>4.8099999999999996</v>
      </c>
    </row>
    <row r="2922" spans="1:2" ht="15">
      <c r="A2922" s="308" t="s">
        <v>6891</v>
      </c>
      <c r="B2922" s="311">
        <v>11.12</v>
      </c>
    </row>
    <row r="2923" spans="1:2" ht="15">
      <c r="A2923" s="308" t="s">
        <v>6892</v>
      </c>
      <c r="B2923" s="311">
        <v>9.6300000000000008</v>
      </c>
    </row>
    <row r="2924" spans="1:2" ht="15">
      <c r="A2924" s="308" t="s">
        <v>6893</v>
      </c>
      <c r="B2924" s="311">
        <v>3.33</v>
      </c>
    </row>
    <row r="2925" spans="1:2" ht="15">
      <c r="A2925" s="308" t="s">
        <v>6894</v>
      </c>
      <c r="B2925" s="311">
        <v>2.89</v>
      </c>
    </row>
    <row r="2926" spans="1:2" ht="15">
      <c r="A2926" s="308" t="s">
        <v>6895</v>
      </c>
      <c r="B2926" s="311">
        <v>4.96</v>
      </c>
    </row>
    <row r="2927" spans="1:2" ht="15">
      <c r="A2927" s="308" t="s">
        <v>6896</v>
      </c>
      <c r="B2927" s="311">
        <v>4.3</v>
      </c>
    </row>
    <row r="2928" spans="1:2" ht="15">
      <c r="A2928" s="308" t="s">
        <v>6897</v>
      </c>
      <c r="B2928" s="311">
        <v>6.95</v>
      </c>
    </row>
    <row r="2929" spans="1:2" ht="15">
      <c r="A2929" s="308" t="s">
        <v>6898</v>
      </c>
      <c r="B2929" s="311">
        <v>6.02</v>
      </c>
    </row>
    <row r="2930" spans="1:2" ht="15">
      <c r="A2930" s="308" t="s">
        <v>6899</v>
      </c>
      <c r="B2930" s="311">
        <v>5.95</v>
      </c>
    </row>
    <row r="2931" spans="1:2" ht="15">
      <c r="A2931" s="308" t="s">
        <v>6900</v>
      </c>
      <c r="B2931" s="311">
        <v>5.16</v>
      </c>
    </row>
    <row r="2932" spans="1:2" ht="15">
      <c r="A2932" s="308" t="s">
        <v>6901</v>
      </c>
      <c r="B2932" s="311">
        <v>5.95</v>
      </c>
    </row>
    <row r="2933" spans="1:2" ht="15">
      <c r="A2933" s="308" t="s">
        <v>6902</v>
      </c>
      <c r="B2933" s="311">
        <v>5.16</v>
      </c>
    </row>
    <row r="2934" spans="1:2" ht="15">
      <c r="A2934" s="308" t="s">
        <v>6903</v>
      </c>
      <c r="B2934" s="311">
        <v>13.5</v>
      </c>
    </row>
    <row r="2935" spans="1:2" ht="15">
      <c r="A2935" s="308" t="s">
        <v>6904</v>
      </c>
      <c r="B2935" s="311">
        <v>11.7</v>
      </c>
    </row>
    <row r="2936" spans="1:2" ht="15">
      <c r="A2936" s="308" t="s">
        <v>6905</v>
      </c>
      <c r="B2936" s="311">
        <v>11.91</v>
      </c>
    </row>
    <row r="2937" spans="1:2" ht="15">
      <c r="A2937" s="308" t="s">
        <v>6906</v>
      </c>
      <c r="B2937" s="311">
        <v>10.32</v>
      </c>
    </row>
    <row r="2938" spans="1:2" ht="15">
      <c r="A2938" s="308" t="s">
        <v>6907</v>
      </c>
      <c r="B2938" s="311">
        <v>11.12</v>
      </c>
    </row>
    <row r="2939" spans="1:2" ht="15">
      <c r="A2939" s="308" t="s">
        <v>6908</v>
      </c>
      <c r="B2939" s="311">
        <v>9.6300000000000008</v>
      </c>
    </row>
    <row r="2940" spans="1:2" ht="15">
      <c r="A2940" s="308" t="s">
        <v>6909</v>
      </c>
      <c r="B2940" s="311">
        <v>7.94</v>
      </c>
    </row>
    <row r="2941" spans="1:2" ht="15">
      <c r="A2941" s="308" t="s">
        <v>6910</v>
      </c>
      <c r="B2941" s="311">
        <v>6.88</v>
      </c>
    </row>
    <row r="2942" spans="1:2" ht="15">
      <c r="A2942" s="308" t="s">
        <v>6911</v>
      </c>
      <c r="B2942" s="311">
        <v>5.56</v>
      </c>
    </row>
    <row r="2943" spans="1:2" ht="15">
      <c r="A2943" s="308" t="s">
        <v>6912</v>
      </c>
      <c r="B2943" s="311">
        <v>4.8099999999999996</v>
      </c>
    </row>
    <row r="2944" spans="1:2" ht="15">
      <c r="A2944" s="308" t="s">
        <v>6913</v>
      </c>
      <c r="B2944" s="311">
        <v>1.87</v>
      </c>
    </row>
    <row r="2945" spans="1:2" ht="15">
      <c r="A2945" s="308" t="s">
        <v>6914</v>
      </c>
      <c r="B2945" s="311">
        <v>1.62</v>
      </c>
    </row>
    <row r="2946" spans="1:2" ht="15">
      <c r="A2946" s="308" t="s">
        <v>6915</v>
      </c>
      <c r="B2946" s="311">
        <v>24.71</v>
      </c>
    </row>
    <row r="2947" spans="1:2" ht="15">
      <c r="A2947" s="308" t="s">
        <v>6916</v>
      </c>
      <c r="B2947" s="311">
        <v>21.41</v>
      </c>
    </row>
    <row r="2948" spans="1:2" ht="15">
      <c r="A2948" s="308" t="s">
        <v>6917</v>
      </c>
      <c r="B2948" s="311">
        <v>68.180000000000007</v>
      </c>
    </row>
    <row r="2949" spans="1:2" ht="15">
      <c r="A2949" s="308" t="s">
        <v>6918</v>
      </c>
      <c r="B2949" s="311">
        <v>59.08</v>
      </c>
    </row>
    <row r="2950" spans="1:2" ht="15">
      <c r="A2950" s="308" t="s">
        <v>6919</v>
      </c>
      <c r="B2950" s="311">
        <v>6.95</v>
      </c>
    </row>
    <row r="2951" spans="1:2" ht="15">
      <c r="A2951" s="308" t="s">
        <v>6920</v>
      </c>
      <c r="B2951" s="311">
        <v>6.02</v>
      </c>
    </row>
    <row r="2952" spans="1:2" ht="15">
      <c r="A2952" s="308" t="s">
        <v>6921</v>
      </c>
      <c r="B2952" s="311">
        <v>7.54</v>
      </c>
    </row>
    <row r="2953" spans="1:2" ht="15">
      <c r="A2953" s="308" t="s">
        <v>6922</v>
      </c>
      <c r="B2953" s="311">
        <v>6.53</v>
      </c>
    </row>
    <row r="2954" spans="1:2" ht="15">
      <c r="A2954" s="308" t="s">
        <v>6923</v>
      </c>
      <c r="B2954" s="311">
        <v>314.64</v>
      </c>
    </row>
    <row r="2955" spans="1:2" ht="15">
      <c r="A2955" s="308" t="s">
        <v>6924</v>
      </c>
      <c r="B2955" s="311">
        <v>273.41000000000003</v>
      </c>
    </row>
    <row r="2956" spans="1:2" ht="15">
      <c r="A2956" s="308" t="s">
        <v>6925</v>
      </c>
      <c r="B2956" s="311">
        <v>471.95</v>
      </c>
    </row>
    <row r="2957" spans="1:2" ht="15">
      <c r="A2957" s="308" t="s">
        <v>6926</v>
      </c>
      <c r="B2957" s="311">
        <v>410.11</v>
      </c>
    </row>
    <row r="2958" spans="1:2" ht="15">
      <c r="A2958" s="308" t="s">
        <v>6927</v>
      </c>
      <c r="B2958" s="311">
        <v>685.72</v>
      </c>
    </row>
    <row r="2959" spans="1:2" ht="15">
      <c r="A2959" s="308" t="s">
        <v>6928</v>
      </c>
      <c r="B2959" s="311">
        <v>595.88</v>
      </c>
    </row>
    <row r="2960" spans="1:2" ht="15">
      <c r="A2960" s="308" t="s">
        <v>6929</v>
      </c>
      <c r="B2960" s="311">
        <v>943.91</v>
      </c>
    </row>
    <row r="2961" spans="1:2" ht="15">
      <c r="A2961" s="308" t="s">
        <v>6930</v>
      </c>
      <c r="B2961" s="311">
        <v>820.23</v>
      </c>
    </row>
    <row r="2962" spans="1:2" ht="15">
      <c r="A2962" s="308" t="s">
        <v>6931</v>
      </c>
      <c r="B2962" s="311">
        <v>23.54</v>
      </c>
    </row>
    <row r="2963" spans="1:2" ht="15">
      <c r="A2963" s="308" t="s">
        <v>6932</v>
      </c>
      <c r="B2963" s="311">
        <v>20.399999999999999</v>
      </c>
    </row>
    <row r="2964" spans="1:2" ht="15">
      <c r="A2964" s="308" t="s">
        <v>6933</v>
      </c>
      <c r="B2964" s="311">
        <v>58.42</v>
      </c>
    </row>
    <row r="2965" spans="1:2" ht="15">
      <c r="A2965" s="308" t="s">
        <v>6934</v>
      </c>
      <c r="B2965" s="311">
        <v>50.62</v>
      </c>
    </row>
    <row r="2966" spans="1:2" ht="15">
      <c r="A2966" s="308" t="s">
        <v>6935</v>
      </c>
      <c r="B2966" s="311">
        <v>292.10000000000002</v>
      </c>
    </row>
    <row r="2967" spans="1:2" ht="15">
      <c r="A2967" s="308" t="s">
        <v>6936</v>
      </c>
      <c r="B2967" s="311">
        <v>253.13</v>
      </c>
    </row>
    <row r="2968" spans="1:2" ht="15">
      <c r="A2968" s="308" t="s">
        <v>6937</v>
      </c>
      <c r="B2968" s="311">
        <v>97.36</v>
      </c>
    </row>
    <row r="2969" spans="1:2" ht="15">
      <c r="A2969" s="308" t="s">
        <v>6938</v>
      </c>
      <c r="B2969" s="311">
        <v>84.37</v>
      </c>
    </row>
    <row r="2970" spans="1:2" ht="15">
      <c r="A2970" s="308" t="s">
        <v>6939</v>
      </c>
      <c r="B2970" s="311">
        <v>97.36</v>
      </c>
    </row>
    <row r="2971" spans="1:2" ht="15">
      <c r="A2971" s="308" t="s">
        <v>6940</v>
      </c>
      <c r="B2971" s="311">
        <v>84.37</v>
      </c>
    </row>
    <row r="2972" spans="1:2" ht="15">
      <c r="A2972" s="308" t="s">
        <v>6941</v>
      </c>
      <c r="B2972" s="311">
        <v>194.73</v>
      </c>
    </row>
    <row r="2973" spans="1:2" ht="15">
      <c r="A2973" s="308" t="s">
        <v>6942</v>
      </c>
      <c r="B2973" s="311">
        <v>168.75</v>
      </c>
    </row>
    <row r="2974" spans="1:2" ht="15">
      <c r="A2974" s="308" t="s">
        <v>6943</v>
      </c>
      <c r="B2974" s="311">
        <v>12.07</v>
      </c>
    </row>
    <row r="2975" spans="1:2" ht="15">
      <c r="A2975" s="308" t="s">
        <v>6944</v>
      </c>
      <c r="B2975" s="311">
        <v>10.77</v>
      </c>
    </row>
    <row r="2976" spans="1:2" ht="15">
      <c r="A2976" s="308" t="s">
        <v>6945</v>
      </c>
      <c r="B2976" s="311">
        <v>12.68</v>
      </c>
    </row>
    <row r="2977" spans="1:2" ht="15">
      <c r="A2977" s="308" t="s">
        <v>6946</v>
      </c>
      <c r="B2977" s="311">
        <v>11.32</v>
      </c>
    </row>
    <row r="2978" spans="1:2" ht="15">
      <c r="A2978" s="308" t="s">
        <v>6947</v>
      </c>
      <c r="B2978" s="311">
        <v>14</v>
      </c>
    </row>
    <row r="2979" spans="1:2" ht="15">
      <c r="A2979" s="308" t="s">
        <v>6948</v>
      </c>
      <c r="B2979" s="311">
        <v>12.53</v>
      </c>
    </row>
    <row r="2980" spans="1:2" ht="15">
      <c r="A2980" s="308" t="s">
        <v>6949</v>
      </c>
      <c r="B2980" s="311">
        <v>17.079999999999998</v>
      </c>
    </row>
    <row r="2981" spans="1:2" ht="15">
      <c r="A2981" s="308" t="s">
        <v>6950</v>
      </c>
      <c r="B2981" s="311">
        <v>15.24</v>
      </c>
    </row>
    <row r="2982" spans="1:2" ht="15">
      <c r="A2982" s="308" t="s">
        <v>6951</v>
      </c>
      <c r="B2982" s="311">
        <v>35.08</v>
      </c>
    </row>
    <row r="2983" spans="1:2" ht="15">
      <c r="A2983" s="308" t="s">
        <v>6952</v>
      </c>
      <c r="B2983" s="311">
        <v>31.39</v>
      </c>
    </row>
    <row r="2984" spans="1:2" ht="15">
      <c r="A2984" s="308" t="s">
        <v>6953</v>
      </c>
      <c r="B2984" s="311">
        <v>34.090000000000003</v>
      </c>
    </row>
    <row r="2985" spans="1:2" ht="15">
      <c r="A2985" s="308" t="s">
        <v>6954</v>
      </c>
      <c r="B2985" s="311">
        <v>29.54</v>
      </c>
    </row>
    <row r="2986" spans="1:2" ht="15">
      <c r="A2986" s="308" t="s">
        <v>6955</v>
      </c>
      <c r="B2986" s="311">
        <v>76.7</v>
      </c>
    </row>
    <row r="2987" spans="1:2" ht="15">
      <c r="A2987" s="308" t="s">
        <v>6956</v>
      </c>
      <c r="B2987" s="311">
        <v>66.459999999999994</v>
      </c>
    </row>
    <row r="2988" spans="1:2" ht="15">
      <c r="A2988" s="308" t="s">
        <v>6957</v>
      </c>
      <c r="B2988" s="311">
        <v>2.15</v>
      </c>
    </row>
    <row r="2989" spans="1:2" ht="15">
      <c r="A2989" s="308" t="s">
        <v>6958</v>
      </c>
      <c r="B2989" s="311">
        <v>2.1</v>
      </c>
    </row>
    <row r="2990" spans="1:2" ht="15">
      <c r="A2990" s="308" t="s">
        <v>6959</v>
      </c>
      <c r="B2990" s="311">
        <v>11.77</v>
      </c>
    </row>
    <row r="2991" spans="1:2" ht="15">
      <c r="A2991" s="308" t="s">
        <v>6960</v>
      </c>
      <c r="B2991" s="311">
        <v>10.199999999999999</v>
      </c>
    </row>
    <row r="2992" spans="1:2" ht="15">
      <c r="A2992" s="308" t="s">
        <v>6961</v>
      </c>
      <c r="B2992" s="311">
        <v>23.54</v>
      </c>
    </row>
    <row r="2993" spans="1:2" ht="15">
      <c r="A2993" s="308" t="s">
        <v>6962</v>
      </c>
      <c r="B2993" s="311">
        <v>20.399999999999999</v>
      </c>
    </row>
    <row r="2994" spans="1:2" ht="15">
      <c r="A2994" s="308" t="s">
        <v>6963</v>
      </c>
      <c r="B2994" s="311">
        <v>47.09</v>
      </c>
    </row>
    <row r="2995" spans="1:2" ht="15">
      <c r="A2995" s="308" t="s">
        <v>6964</v>
      </c>
      <c r="B2995" s="311">
        <v>40.799999999999997</v>
      </c>
    </row>
    <row r="2996" spans="1:2" ht="15">
      <c r="A2996" s="308" t="s">
        <v>6965</v>
      </c>
      <c r="B2996" s="311">
        <v>105.95</v>
      </c>
    </row>
    <row r="2997" spans="1:2" ht="15">
      <c r="A2997" s="308" t="s">
        <v>6966</v>
      </c>
      <c r="B2997" s="311">
        <v>91.81</v>
      </c>
    </row>
    <row r="2998" spans="1:2" ht="15">
      <c r="A2998" s="308" t="s">
        <v>6967</v>
      </c>
      <c r="B2998" s="311">
        <v>8.24</v>
      </c>
    </row>
    <row r="2999" spans="1:2" ht="15">
      <c r="A2999" s="308" t="s">
        <v>6968</v>
      </c>
      <c r="B2999" s="311">
        <v>7.14</v>
      </c>
    </row>
    <row r="3000" spans="1:2" ht="15">
      <c r="A3000" s="308" t="s">
        <v>6969</v>
      </c>
      <c r="B3000" s="311">
        <v>14.12</v>
      </c>
    </row>
    <row r="3001" spans="1:2" ht="15">
      <c r="A3001" s="308" t="s">
        <v>6970</v>
      </c>
      <c r="B3001" s="311">
        <v>12.24</v>
      </c>
    </row>
    <row r="3002" spans="1:2" ht="15">
      <c r="A3002" s="308" t="s">
        <v>6971</v>
      </c>
      <c r="B3002" s="311">
        <v>23.01</v>
      </c>
    </row>
    <row r="3003" spans="1:2" ht="15">
      <c r="A3003" s="308" t="s">
        <v>6972</v>
      </c>
      <c r="B3003" s="311">
        <v>19.93</v>
      </c>
    </row>
    <row r="3004" spans="1:2" ht="15">
      <c r="A3004" s="308" t="s">
        <v>6973</v>
      </c>
      <c r="B3004" s="311">
        <v>25.56</v>
      </c>
    </row>
    <row r="3005" spans="1:2" ht="15">
      <c r="A3005" s="308" t="s">
        <v>6974</v>
      </c>
      <c r="B3005" s="311">
        <v>22.15</v>
      </c>
    </row>
    <row r="3006" spans="1:2" ht="15">
      <c r="A3006" s="308" t="s">
        <v>6975</v>
      </c>
      <c r="B3006" s="311">
        <v>7.56</v>
      </c>
    </row>
    <row r="3007" spans="1:2" ht="15">
      <c r="A3007" s="308" t="s">
        <v>6976</v>
      </c>
      <c r="B3007" s="311">
        <v>6.7</v>
      </c>
    </row>
    <row r="3008" spans="1:2" ht="15">
      <c r="A3008" s="308" t="s">
        <v>6977</v>
      </c>
      <c r="B3008" s="311">
        <v>2.42</v>
      </c>
    </row>
    <row r="3009" spans="1:2" ht="15">
      <c r="A3009" s="308" t="s">
        <v>6978</v>
      </c>
      <c r="B3009" s="311">
        <v>2.09</v>
      </c>
    </row>
    <row r="3010" spans="1:2" ht="15">
      <c r="A3010" s="308" t="s">
        <v>6979</v>
      </c>
      <c r="B3010" s="311">
        <v>57.15</v>
      </c>
    </row>
    <row r="3011" spans="1:2" ht="15">
      <c r="A3011" s="308" t="s">
        <v>6980</v>
      </c>
      <c r="B3011" s="311">
        <v>49.52</v>
      </c>
    </row>
    <row r="3012" spans="1:2" ht="15">
      <c r="A3012" s="308" t="s">
        <v>6981</v>
      </c>
      <c r="B3012" s="311">
        <v>58.57</v>
      </c>
    </row>
    <row r="3013" spans="1:2" ht="15">
      <c r="A3013" s="308" t="s">
        <v>6982</v>
      </c>
      <c r="B3013" s="311">
        <v>50.76</v>
      </c>
    </row>
    <row r="3014" spans="1:2" ht="15">
      <c r="A3014" s="308" t="s">
        <v>6983</v>
      </c>
      <c r="B3014" s="311">
        <v>67.150000000000006</v>
      </c>
    </row>
    <row r="3015" spans="1:2" ht="15">
      <c r="A3015" s="308" t="s">
        <v>6984</v>
      </c>
      <c r="B3015" s="311">
        <v>58.19</v>
      </c>
    </row>
    <row r="3016" spans="1:2" ht="15">
      <c r="A3016" s="308" t="s">
        <v>6985</v>
      </c>
      <c r="B3016" s="311">
        <v>70</v>
      </c>
    </row>
    <row r="3017" spans="1:2" ht="15">
      <c r="A3017" s="308" t="s">
        <v>6986</v>
      </c>
      <c r="B3017" s="311">
        <v>60.66</v>
      </c>
    </row>
    <row r="3018" spans="1:2" ht="15">
      <c r="A3018" s="308" t="s">
        <v>6987</v>
      </c>
      <c r="B3018" s="311">
        <v>87.15</v>
      </c>
    </row>
    <row r="3019" spans="1:2" ht="15">
      <c r="A3019" s="308" t="s">
        <v>6988</v>
      </c>
      <c r="B3019" s="311">
        <v>75.52</v>
      </c>
    </row>
    <row r="3020" spans="1:2" ht="15">
      <c r="A3020" s="308" t="s">
        <v>6989</v>
      </c>
      <c r="B3020" s="311">
        <v>33.31</v>
      </c>
    </row>
    <row r="3021" spans="1:2" ht="15">
      <c r="A3021" s="308" t="s">
        <v>6990</v>
      </c>
      <c r="B3021" s="311">
        <v>29.97</v>
      </c>
    </row>
    <row r="3022" spans="1:2" ht="15">
      <c r="A3022" s="308" t="s">
        <v>6991</v>
      </c>
      <c r="B3022" s="311">
        <v>34.75</v>
      </c>
    </row>
    <row r="3023" spans="1:2" ht="15">
      <c r="A3023" s="308" t="s">
        <v>6992</v>
      </c>
      <c r="B3023" s="311">
        <v>31.42</v>
      </c>
    </row>
    <row r="3024" spans="1:2" ht="15">
      <c r="A3024" s="308" t="s">
        <v>6993</v>
      </c>
      <c r="B3024" s="311">
        <v>32.93</v>
      </c>
    </row>
    <row r="3025" spans="1:2" ht="15">
      <c r="A3025" s="308" t="s">
        <v>6994</v>
      </c>
      <c r="B3025" s="311">
        <v>29.59</v>
      </c>
    </row>
    <row r="3026" spans="1:2" ht="15">
      <c r="A3026" s="308" t="s">
        <v>6995</v>
      </c>
      <c r="B3026" s="311">
        <v>34.75</v>
      </c>
    </row>
    <row r="3027" spans="1:2" ht="15">
      <c r="A3027" s="308" t="s">
        <v>6996</v>
      </c>
      <c r="B3027" s="311">
        <v>31.42</v>
      </c>
    </row>
    <row r="3028" spans="1:2" ht="15">
      <c r="A3028" s="308" t="s">
        <v>6997</v>
      </c>
      <c r="B3028" s="311">
        <v>10.89</v>
      </c>
    </row>
    <row r="3029" spans="1:2" ht="15">
      <c r="A3029" s="308" t="s">
        <v>6998</v>
      </c>
      <c r="B3029" s="311">
        <v>10.039999999999999</v>
      </c>
    </row>
    <row r="3030" spans="1:2" ht="15">
      <c r="A3030" s="308" t="s">
        <v>6999</v>
      </c>
      <c r="B3030" s="311">
        <v>21.27</v>
      </c>
    </row>
    <row r="3031" spans="1:2" ht="15">
      <c r="A3031" s="308" t="s">
        <v>7000</v>
      </c>
      <c r="B3031" s="311">
        <v>18.43</v>
      </c>
    </row>
    <row r="3032" spans="1:2" ht="15">
      <c r="A3032" s="308" t="s">
        <v>7001</v>
      </c>
      <c r="B3032" s="311">
        <v>0.9</v>
      </c>
    </row>
    <row r="3033" spans="1:2" ht="15">
      <c r="A3033" s="308" t="s">
        <v>7002</v>
      </c>
      <c r="B3033" s="311">
        <v>0.78</v>
      </c>
    </row>
    <row r="3034" spans="1:2" ht="15">
      <c r="A3034" s="308" t="s">
        <v>7003</v>
      </c>
      <c r="B3034" s="311">
        <v>12.71</v>
      </c>
    </row>
    <row r="3035" spans="1:2" ht="15">
      <c r="A3035" s="308" t="s">
        <v>7004</v>
      </c>
      <c r="B3035" s="311">
        <v>11.02</v>
      </c>
    </row>
    <row r="3036" spans="1:2" ht="15">
      <c r="A3036" s="308" t="s">
        <v>7005</v>
      </c>
      <c r="B3036" s="311">
        <v>20.36</v>
      </c>
    </row>
    <row r="3037" spans="1:2" ht="15">
      <c r="A3037" s="308" t="s">
        <v>7006</v>
      </c>
      <c r="B3037" s="311">
        <v>17.649999999999999</v>
      </c>
    </row>
    <row r="3038" spans="1:2" ht="15">
      <c r="A3038" s="308" t="s">
        <v>7007</v>
      </c>
      <c r="B3038" s="311">
        <v>25.47</v>
      </c>
    </row>
    <row r="3039" spans="1:2" ht="15">
      <c r="A3039" s="308" t="s">
        <v>7008</v>
      </c>
      <c r="B3039" s="311">
        <v>22.07</v>
      </c>
    </row>
    <row r="3040" spans="1:2" ht="15">
      <c r="A3040" s="308" t="s">
        <v>7009</v>
      </c>
      <c r="B3040" s="311">
        <v>147.77000000000001</v>
      </c>
    </row>
    <row r="3041" spans="1:2" ht="15">
      <c r="A3041" s="308" t="s">
        <v>4020</v>
      </c>
      <c r="B3041" s="311">
        <v>135.15</v>
      </c>
    </row>
    <row r="3042" spans="1:2" ht="15">
      <c r="A3042" s="308" t="s">
        <v>7010</v>
      </c>
      <c r="B3042" s="311">
        <v>251.21</v>
      </c>
    </row>
    <row r="3043" spans="1:2" ht="15">
      <c r="A3043" s="308" t="s">
        <v>7011</v>
      </c>
      <c r="B3043" s="311">
        <v>229.76</v>
      </c>
    </row>
    <row r="3044" spans="1:2" ht="15">
      <c r="A3044" s="308" t="s">
        <v>7012</v>
      </c>
      <c r="B3044" s="311">
        <v>339.86</v>
      </c>
    </row>
    <row r="3045" spans="1:2" ht="15">
      <c r="A3045" s="308" t="s">
        <v>7013</v>
      </c>
      <c r="B3045" s="311">
        <v>311.12</v>
      </c>
    </row>
    <row r="3046" spans="1:2" ht="15">
      <c r="A3046" s="308" t="s">
        <v>7014</v>
      </c>
      <c r="B3046" s="311">
        <v>577.76</v>
      </c>
    </row>
    <row r="3047" spans="1:2" ht="15">
      <c r="A3047" s="308" t="s">
        <v>7015</v>
      </c>
      <c r="B3047" s="311">
        <v>528.91</v>
      </c>
    </row>
    <row r="3048" spans="1:2" ht="15">
      <c r="A3048" s="308" t="s">
        <v>7016</v>
      </c>
      <c r="B3048" s="311">
        <v>21.54</v>
      </c>
    </row>
    <row r="3049" spans="1:2" ht="15">
      <c r="A3049" s="308" t="s">
        <v>7017</v>
      </c>
      <c r="B3049" s="311">
        <v>19.75</v>
      </c>
    </row>
    <row r="3050" spans="1:2" ht="15">
      <c r="A3050" s="308" t="s">
        <v>7018</v>
      </c>
      <c r="B3050" s="311">
        <v>31.96</v>
      </c>
    </row>
    <row r="3051" spans="1:2" ht="15">
      <c r="A3051" s="308" t="s">
        <v>7019</v>
      </c>
      <c r="B3051" s="311">
        <v>29.27</v>
      </c>
    </row>
    <row r="3052" spans="1:2" ht="15">
      <c r="A3052" s="308" t="s">
        <v>7020</v>
      </c>
      <c r="B3052" s="311">
        <v>25.32</v>
      </c>
    </row>
    <row r="3053" spans="1:2" ht="15">
      <c r="A3053" s="308" t="s">
        <v>7021</v>
      </c>
      <c r="B3053" s="311">
        <v>23.21</v>
      </c>
    </row>
    <row r="3054" spans="1:2" ht="15">
      <c r="A3054" s="308" t="s">
        <v>7022</v>
      </c>
      <c r="B3054" s="311">
        <v>37.56</v>
      </c>
    </row>
    <row r="3055" spans="1:2" ht="15">
      <c r="A3055" s="308" t="s">
        <v>7023</v>
      </c>
      <c r="B3055" s="311">
        <v>34.39</v>
      </c>
    </row>
    <row r="3056" spans="1:2" ht="15">
      <c r="A3056" s="308" t="s">
        <v>7024</v>
      </c>
      <c r="B3056" s="311">
        <v>23.02</v>
      </c>
    </row>
    <row r="3057" spans="1:2" ht="15">
      <c r="A3057" s="308" t="s">
        <v>7025</v>
      </c>
      <c r="B3057" s="311">
        <v>21.06</v>
      </c>
    </row>
    <row r="3058" spans="1:2" ht="15">
      <c r="A3058" s="308" t="s">
        <v>7026</v>
      </c>
      <c r="B3058" s="311">
        <v>28.82</v>
      </c>
    </row>
    <row r="3059" spans="1:2" ht="15">
      <c r="A3059" s="308" t="s">
        <v>7027</v>
      </c>
      <c r="B3059" s="311">
        <v>26.36</v>
      </c>
    </row>
    <row r="3060" spans="1:2" ht="15">
      <c r="A3060" s="308" t="s">
        <v>7028</v>
      </c>
      <c r="B3060" s="311">
        <v>40.299999999999997</v>
      </c>
    </row>
    <row r="3061" spans="1:2" ht="15">
      <c r="A3061" s="308" t="s">
        <v>7029</v>
      </c>
      <c r="B3061" s="311">
        <v>36.85</v>
      </c>
    </row>
    <row r="3062" spans="1:2" ht="15">
      <c r="A3062" s="308" t="s">
        <v>7030</v>
      </c>
      <c r="B3062" s="311">
        <v>50.43</v>
      </c>
    </row>
    <row r="3063" spans="1:2" ht="15">
      <c r="A3063" s="308" t="s">
        <v>7031</v>
      </c>
      <c r="B3063" s="311">
        <v>46.13</v>
      </c>
    </row>
    <row r="3064" spans="1:2" ht="15">
      <c r="A3064" s="308" t="s">
        <v>7032</v>
      </c>
      <c r="B3064" s="311">
        <v>776.29</v>
      </c>
    </row>
    <row r="3065" spans="1:2" ht="15">
      <c r="A3065" s="308" t="s">
        <v>7033</v>
      </c>
      <c r="B3065" s="311">
        <v>709.26</v>
      </c>
    </row>
    <row r="3066" spans="1:2" ht="15">
      <c r="A3066" s="308" t="s">
        <v>7034</v>
      </c>
      <c r="B3066" s="311">
        <v>10.81</v>
      </c>
    </row>
    <row r="3067" spans="1:2" ht="15">
      <c r="A3067" s="308" t="s">
        <v>7035</v>
      </c>
      <c r="B3067" s="311">
        <v>9.91</v>
      </c>
    </row>
    <row r="3068" spans="1:2" ht="15">
      <c r="A3068" s="308" t="s">
        <v>7036</v>
      </c>
      <c r="B3068" s="311">
        <v>111.47</v>
      </c>
    </row>
    <row r="3069" spans="1:2" ht="15">
      <c r="A3069" s="308" t="s">
        <v>7037</v>
      </c>
      <c r="B3069" s="311">
        <v>101.95</v>
      </c>
    </row>
    <row r="3070" spans="1:2" ht="15">
      <c r="A3070" s="308" t="s">
        <v>7038</v>
      </c>
      <c r="B3070" s="311">
        <v>98.51</v>
      </c>
    </row>
    <row r="3071" spans="1:2" ht="15">
      <c r="A3071" s="308" t="s">
        <v>7039</v>
      </c>
      <c r="B3071" s="311">
        <v>90.1</v>
      </c>
    </row>
    <row r="3072" spans="1:2" ht="15">
      <c r="A3072" s="308" t="s">
        <v>34041</v>
      </c>
      <c r="B3072" s="311">
        <v>11.41</v>
      </c>
    </row>
    <row r="3073" spans="1:2" ht="15">
      <c r="A3073" s="308" t="s">
        <v>34042</v>
      </c>
      <c r="B3073" s="311">
        <v>10.46</v>
      </c>
    </row>
    <row r="3074" spans="1:2" ht="15">
      <c r="A3074" s="308" t="s">
        <v>34043</v>
      </c>
      <c r="B3074" s="311">
        <v>13.7</v>
      </c>
    </row>
    <row r="3075" spans="1:2" ht="15">
      <c r="A3075" s="308" t="s">
        <v>34044</v>
      </c>
      <c r="B3075" s="311">
        <v>12.56</v>
      </c>
    </row>
    <row r="3076" spans="1:2" ht="15">
      <c r="A3076" s="308" t="s">
        <v>7040</v>
      </c>
      <c r="B3076" s="311">
        <v>36.119999999999997</v>
      </c>
    </row>
    <row r="3077" spans="1:2" ht="15">
      <c r="A3077" s="308" t="s">
        <v>7041</v>
      </c>
      <c r="B3077" s="311">
        <v>35.33</v>
      </c>
    </row>
    <row r="3078" spans="1:2" ht="15">
      <c r="A3078" s="308" t="s">
        <v>7042</v>
      </c>
      <c r="B3078" s="311">
        <v>34.590000000000003</v>
      </c>
    </row>
    <row r="3079" spans="1:2" ht="15">
      <c r="A3079" s="308" t="s">
        <v>7043</v>
      </c>
      <c r="B3079" s="311">
        <v>31.18</v>
      </c>
    </row>
    <row r="3080" spans="1:2" ht="15">
      <c r="A3080" s="308" t="s">
        <v>7044</v>
      </c>
      <c r="B3080" s="311">
        <v>14.52</v>
      </c>
    </row>
    <row r="3081" spans="1:2" ht="15">
      <c r="A3081" s="308" t="s">
        <v>7045</v>
      </c>
      <c r="B3081" s="311">
        <v>13.29</v>
      </c>
    </row>
    <row r="3082" spans="1:2" ht="15">
      <c r="A3082" s="308" t="s">
        <v>7046</v>
      </c>
      <c r="B3082" s="311">
        <v>54.11</v>
      </c>
    </row>
    <row r="3083" spans="1:2" ht="15">
      <c r="A3083" s="308" t="s">
        <v>7047</v>
      </c>
      <c r="B3083" s="311">
        <v>48.19</v>
      </c>
    </row>
    <row r="3084" spans="1:2" ht="15">
      <c r="A3084" s="308" t="s">
        <v>7048</v>
      </c>
      <c r="B3084" s="311">
        <v>57.67</v>
      </c>
    </row>
    <row r="3085" spans="1:2" ht="15">
      <c r="A3085" s="308" t="s">
        <v>7049</v>
      </c>
      <c r="B3085" s="311">
        <v>52.57</v>
      </c>
    </row>
    <row r="3086" spans="1:2" ht="15">
      <c r="A3086" s="308" t="s">
        <v>7050</v>
      </c>
      <c r="B3086" s="311">
        <v>350.27</v>
      </c>
    </row>
    <row r="3087" spans="1:2" ht="15">
      <c r="A3087" s="308" t="s">
        <v>7051</v>
      </c>
      <c r="B3087" s="311">
        <v>321.18</v>
      </c>
    </row>
    <row r="3088" spans="1:2" ht="15">
      <c r="A3088" s="308" t="s">
        <v>7052</v>
      </c>
      <c r="B3088" s="311">
        <v>46.18</v>
      </c>
    </row>
    <row r="3089" spans="1:2" ht="15">
      <c r="A3089" s="308" t="s">
        <v>7053</v>
      </c>
      <c r="B3089" s="311">
        <v>43.78</v>
      </c>
    </row>
    <row r="3090" spans="1:2" ht="15">
      <c r="A3090" s="308" t="s">
        <v>7054</v>
      </c>
      <c r="B3090" s="311">
        <v>42.23</v>
      </c>
    </row>
    <row r="3091" spans="1:2" ht="15">
      <c r="A3091" s="308" t="s">
        <v>7055</v>
      </c>
      <c r="B3091" s="311">
        <v>40.79</v>
      </c>
    </row>
    <row r="3092" spans="1:2" ht="15">
      <c r="A3092" s="308" t="s">
        <v>7056</v>
      </c>
      <c r="B3092" s="311">
        <v>2.21</v>
      </c>
    </row>
    <row r="3093" spans="1:2" ht="15">
      <c r="A3093" s="308" t="s">
        <v>7057</v>
      </c>
      <c r="B3093" s="311">
        <v>1.96</v>
      </c>
    </row>
    <row r="3094" spans="1:2" ht="15">
      <c r="A3094" s="308" t="s">
        <v>7058</v>
      </c>
      <c r="B3094" s="311">
        <v>643.32000000000005</v>
      </c>
    </row>
    <row r="3095" spans="1:2" ht="15">
      <c r="A3095" s="308" t="s">
        <v>7059</v>
      </c>
      <c r="B3095" s="311">
        <v>626.03</v>
      </c>
    </row>
    <row r="3096" spans="1:2" ht="15">
      <c r="A3096" s="308" t="s">
        <v>7060</v>
      </c>
      <c r="B3096" s="311">
        <v>612.87</v>
      </c>
    </row>
    <row r="3097" spans="1:2" ht="15">
      <c r="A3097" s="308" t="s">
        <v>7061</v>
      </c>
      <c r="B3097" s="311">
        <v>587.65</v>
      </c>
    </row>
    <row r="3098" spans="1:2" ht="15">
      <c r="A3098" s="308" t="s">
        <v>7062</v>
      </c>
      <c r="B3098" s="311">
        <v>60.52</v>
      </c>
    </row>
    <row r="3099" spans="1:2" ht="15">
      <c r="A3099" s="308" t="s">
        <v>7063</v>
      </c>
      <c r="B3099" s="311">
        <v>56.88</v>
      </c>
    </row>
    <row r="3100" spans="1:2" ht="15">
      <c r="A3100" s="308" t="s">
        <v>7064</v>
      </c>
      <c r="B3100" s="311">
        <v>65.930000000000007</v>
      </c>
    </row>
    <row r="3101" spans="1:2" ht="15">
      <c r="A3101" s="308" t="s">
        <v>7065</v>
      </c>
      <c r="B3101" s="311">
        <v>61.64</v>
      </c>
    </row>
    <row r="3102" spans="1:2" ht="15">
      <c r="A3102" s="308" t="s">
        <v>7066</v>
      </c>
      <c r="B3102" s="311">
        <v>66.94</v>
      </c>
    </row>
    <row r="3103" spans="1:2" ht="15">
      <c r="A3103" s="308" t="s">
        <v>7067</v>
      </c>
      <c r="B3103" s="311">
        <v>62.58</v>
      </c>
    </row>
    <row r="3104" spans="1:2" ht="15">
      <c r="A3104" s="308" t="s">
        <v>7068</v>
      </c>
      <c r="B3104" s="311">
        <v>72.03</v>
      </c>
    </row>
    <row r="3105" spans="1:2" ht="15">
      <c r="A3105" s="308" t="s">
        <v>7069</v>
      </c>
      <c r="B3105" s="311">
        <v>66.989999999999995</v>
      </c>
    </row>
    <row r="3106" spans="1:2" ht="15">
      <c r="A3106" s="308" t="s">
        <v>7070</v>
      </c>
      <c r="B3106" s="311">
        <v>75.3</v>
      </c>
    </row>
    <row r="3107" spans="1:2" ht="15">
      <c r="A3107" s="308" t="s">
        <v>7071</v>
      </c>
      <c r="B3107" s="311">
        <v>69.91</v>
      </c>
    </row>
    <row r="3108" spans="1:2" ht="15">
      <c r="A3108" s="308" t="s">
        <v>7072</v>
      </c>
      <c r="B3108" s="311">
        <v>77.36</v>
      </c>
    </row>
    <row r="3109" spans="1:2" ht="15">
      <c r="A3109" s="308" t="s">
        <v>7073</v>
      </c>
      <c r="B3109" s="311">
        <v>71.86</v>
      </c>
    </row>
    <row r="3110" spans="1:2" ht="15">
      <c r="A3110" s="308" t="s">
        <v>7074</v>
      </c>
      <c r="B3110" s="311">
        <v>83.15</v>
      </c>
    </row>
    <row r="3111" spans="1:2" ht="15">
      <c r="A3111" s="308" t="s">
        <v>7075</v>
      </c>
      <c r="B3111" s="311">
        <v>76.91</v>
      </c>
    </row>
    <row r="3112" spans="1:2" ht="15">
      <c r="A3112" s="308" t="s">
        <v>7076</v>
      </c>
      <c r="B3112" s="311">
        <v>89.49</v>
      </c>
    </row>
    <row r="3113" spans="1:2" ht="15">
      <c r="A3113" s="308" t="s">
        <v>7077</v>
      </c>
      <c r="B3113" s="311">
        <v>82.73</v>
      </c>
    </row>
    <row r="3114" spans="1:2" ht="15">
      <c r="A3114" s="308" t="s">
        <v>7078</v>
      </c>
      <c r="B3114" s="311">
        <v>101.15</v>
      </c>
    </row>
    <row r="3115" spans="1:2" ht="15">
      <c r="A3115" s="308" t="s">
        <v>7079</v>
      </c>
      <c r="B3115" s="311">
        <v>93.34</v>
      </c>
    </row>
    <row r="3116" spans="1:2" ht="15">
      <c r="A3116" s="308" t="s">
        <v>7080</v>
      </c>
      <c r="B3116" s="311">
        <v>109.95</v>
      </c>
    </row>
    <row r="3117" spans="1:2" ht="15">
      <c r="A3117" s="308" t="s">
        <v>7081</v>
      </c>
      <c r="B3117" s="311">
        <v>101.45</v>
      </c>
    </row>
    <row r="3118" spans="1:2" ht="15">
      <c r="A3118" s="308" t="s">
        <v>7082</v>
      </c>
      <c r="B3118" s="311">
        <v>120.71</v>
      </c>
    </row>
    <row r="3119" spans="1:2" ht="15">
      <c r="A3119" s="308" t="s">
        <v>7083</v>
      </c>
      <c r="B3119" s="311">
        <v>111.14</v>
      </c>
    </row>
    <row r="3120" spans="1:2" ht="15">
      <c r="A3120" s="308" t="s">
        <v>7084</v>
      </c>
      <c r="B3120" s="311">
        <v>177.12</v>
      </c>
    </row>
    <row r="3121" spans="1:2" ht="15">
      <c r="A3121" s="308" t="s">
        <v>7085</v>
      </c>
      <c r="B3121" s="311">
        <v>166.04</v>
      </c>
    </row>
    <row r="3122" spans="1:2" ht="15">
      <c r="A3122" s="308" t="s">
        <v>7086</v>
      </c>
      <c r="B3122" s="311">
        <v>257.75</v>
      </c>
    </row>
    <row r="3123" spans="1:2" ht="15">
      <c r="A3123" s="308" t="s">
        <v>7087</v>
      </c>
      <c r="B3123" s="311">
        <v>242.74</v>
      </c>
    </row>
    <row r="3124" spans="1:2" ht="15">
      <c r="A3124" s="308" t="s">
        <v>7088</v>
      </c>
      <c r="B3124" s="311">
        <v>240.28</v>
      </c>
    </row>
    <row r="3125" spans="1:2" ht="15">
      <c r="A3125" s="308" t="s">
        <v>7089</v>
      </c>
      <c r="B3125" s="311">
        <v>218.82</v>
      </c>
    </row>
    <row r="3126" spans="1:2" ht="15">
      <c r="A3126" s="308" t="s">
        <v>7090</v>
      </c>
      <c r="B3126" s="311">
        <v>246.47</v>
      </c>
    </row>
    <row r="3127" spans="1:2" ht="15">
      <c r="A3127" s="308" t="s">
        <v>7091</v>
      </c>
      <c r="B3127" s="311">
        <v>225.01</v>
      </c>
    </row>
    <row r="3128" spans="1:2" ht="15">
      <c r="A3128" s="308" t="s">
        <v>7092</v>
      </c>
      <c r="B3128" s="311">
        <v>363.44</v>
      </c>
    </row>
    <row r="3129" spans="1:2" ht="15">
      <c r="A3129" s="308" t="s">
        <v>7093</v>
      </c>
      <c r="B3129" s="311">
        <v>329.06</v>
      </c>
    </row>
    <row r="3130" spans="1:2" ht="15">
      <c r="A3130" s="308" t="s">
        <v>7094</v>
      </c>
      <c r="B3130" s="311">
        <v>572.1</v>
      </c>
    </row>
    <row r="3131" spans="1:2" ht="15">
      <c r="A3131" s="308" t="s">
        <v>7095</v>
      </c>
      <c r="B3131" s="311">
        <v>545.37</v>
      </c>
    </row>
    <row r="3132" spans="1:2" ht="15">
      <c r="A3132" s="308" t="s">
        <v>7096</v>
      </c>
      <c r="B3132" s="311">
        <v>593.54999999999995</v>
      </c>
    </row>
    <row r="3133" spans="1:2" ht="15">
      <c r="A3133" s="308" t="s">
        <v>7097</v>
      </c>
      <c r="B3133" s="311">
        <v>564.78</v>
      </c>
    </row>
    <row r="3134" spans="1:2" ht="15">
      <c r="A3134" s="308" t="s">
        <v>7098</v>
      </c>
      <c r="B3134" s="311">
        <v>76.7</v>
      </c>
    </row>
    <row r="3135" spans="1:2" ht="15">
      <c r="A3135" s="308" t="s">
        <v>7099</v>
      </c>
      <c r="B3135" s="311">
        <v>66.459999999999994</v>
      </c>
    </row>
    <row r="3136" spans="1:2" ht="15">
      <c r="A3136" s="308" t="s">
        <v>7100</v>
      </c>
      <c r="B3136" s="311">
        <v>140.55000000000001</v>
      </c>
    </row>
    <row r="3137" spans="1:2" ht="15">
      <c r="A3137" s="308" t="s">
        <v>7101</v>
      </c>
      <c r="B3137" s="311">
        <v>126.5</v>
      </c>
    </row>
    <row r="3138" spans="1:2" ht="15">
      <c r="A3138" s="308" t="s">
        <v>7102</v>
      </c>
      <c r="B3138" s="311">
        <v>63.84</v>
      </c>
    </row>
    <row r="3139" spans="1:2" ht="15">
      <c r="A3139" s="308" t="s">
        <v>7103</v>
      </c>
      <c r="B3139" s="311">
        <v>60.03</v>
      </c>
    </row>
    <row r="3140" spans="1:2" ht="15">
      <c r="A3140" s="308" t="s">
        <v>7104</v>
      </c>
      <c r="B3140" s="311">
        <v>91.88</v>
      </c>
    </row>
    <row r="3141" spans="1:2" ht="15">
      <c r="A3141" s="308" t="s">
        <v>7105</v>
      </c>
      <c r="B3141" s="311">
        <v>86.76</v>
      </c>
    </row>
    <row r="3142" spans="1:2" ht="15">
      <c r="A3142" s="308" t="s">
        <v>7106</v>
      </c>
      <c r="B3142" s="311">
        <v>119.9</v>
      </c>
    </row>
    <row r="3143" spans="1:2" ht="15">
      <c r="A3143" s="308" t="s">
        <v>7107</v>
      </c>
      <c r="B3143" s="311">
        <v>113.56</v>
      </c>
    </row>
    <row r="3144" spans="1:2" ht="15">
      <c r="A3144" s="308" t="s">
        <v>7108</v>
      </c>
      <c r="B3144" s="311">
        <v>166.12</v>
      </c>
    </row>
    <row r="3145" spans="1:2" ht="15">
      <c r="A3145" s="308" t="s">
        <v>7109</v>
      </c>
      <c r="B3145" s="311">
        <v>148.66</v>
      </c>
    </row>
    <row r="3146" spans="1:2" ht="15">
      <c r="A3146" s="308" t="s">
        <v>7110</v>
      </c>
      <c r="B3146" s="311">
        <v>194.16</v>
      </c>
    </row>
    <row r="3147" spans="1:2" ht="15">
      <c r="A3147" s="308" t="s">
        <v>7111</v>
      </c>
      <c r="B3147" s="311">
        <v>175.38</v>
      </c>
    </row>
    <row r="3148" spans="1:2" ht="15">
      <c r="A3148" s="308" t="s">
        <v>7112</v>
      </c>
      <c r="B3148" s="311">
        <v>222.18</v>
      </c>
    </row>
    <row r="3149" spans="1:2" ht="15">
      <c r="A3149" s="308" t="s">
        <v>7113</v>
      </c>
      <c r="B3149" s="311">
        <v>202.19</v>
      </c>
    </row>
    <row r="3150" spans="1:2" ht="15">
      <c r="A3150" s="308" t="s">
        <v>7114</v>
      </c>
      <c r="B3150" s="311">
        <v>626.37</v>
      </c>
    </row>
    <row r="3151" spans="1:2" ht="15">
      <c r="A3151" s="308" t="s">
        <v>7115</v>
      </c>
      <c r="B3151" s="311">
        <v>547.45000000000005</v>
      </c>
    </row>
    <row r="3152" spans="1:2" ht="15">
      <c r="A3152" s="308" t="s">
        <v>7116</v>
      </c>
      <c r="B3152" s="311">
        <v>654.41</v>
      </c>
    </row>
    <row r="3153" spans="1:2" ht="15">
      <c r="A3153" s="308" t="s">
        <v>7117</v>
      </c>
      <c r="B3153" s="311">
        <v>574.17999999999995</v>
      </c>
    </row>
    <row r="3154" spans="1:2" ht="15">
      <c r="A3154" s="308" t="s">
        <v>7118</v>
      </c>
      <c r="B3154" s="311">
        <v>682.43</v>
      </c>
    </row>
    <row r="3155" spans="1:2" ht="15">
      <c r="A3155" s="308" t="s">
        <v>7119</v>
      </c>
      <c r="B3155" s="311">
        <v>600.98</v>
      </c>
    </row>
    <row r="3156" spans="1:2" ht="15">
      <c r="A3156" s="308" t="s">
        <v>7120</v>
      </c>
      <c r="B3156" s="311">
        <v>6.42</v>
      </c>
    </row>
    <row r="3157" spans="1:2" ht="15">
      <c r="A3157" s="308" t="s">
        <v>7121</v>
      </c>
      <c r="B3157" s="311">
        <v>6.13</v>
      </c>
    </row>
    <row r="3158" spans="1:2" ht="15">
      <c r="A3158" s="308" t="s">
        <v>7122</v>
      </c>
      <c r="B3158" s="311">
        <v>38.06</v>
      </c>
    </row>
    <row r="3159" spans="1:2" ht="15">
      <c r="A3159" s="308" t="s">
        <v>7123</v>
      </c>
      <c r="B3159" s="311">
        <v>32.979999999999997</v>
      </c>
    </row>
    <row r="3160" spans="1:2" ht="15">
      <c r="A3160" s="308" t="s">
        <v>7124</v>
      </c>
      <c r="B3160" s="311">
        <v>106.58</v>
      </c>
    </row>
    <row r="3161" spans="1:2" ht="15">
      <c r="A3161" s="308" t="s">
        <v>7125</v>
      </c>
      <c r="B3161" s="311">
        <v>92.34</v>
      </c>
    </row>
    <row r="3162" spans="1:2" ht="15">
      <c r="A3162" s="308" t="s">
        <v>7126</v>
      </c>
      <c r="B3162" s="311">
        <v>59.38</v>
      </c>
    </row>
    <row r="3163" spans="1:2" ht="15">
      <c r="A3163" s="308" t="s">
        <v>7127</v>
      </c>
      <c r="B3163" s="311">
        <v>51.45</v>
      </c>
    </row>
    <row r="3164" spans="1:2" ht="15">
      <c r="A3164" s="308" t="s">
        <v>7128</v>
      </c>
      <c r="B3164" s="311">
        <v>30.45</v>
      </c>
    </row>
    <row r="3165" spans="1:2" ht="15">
      <c r="A3165" s="308" t="s">
        <v>7129</v>
      </c>
      <c r="B3165" s="311">
        <v>26.38</v>
      </c>
    </row>
    <row r="3166" spans="1:2" ht="15">
      <c r="A3166" s="308" t="s">
        <v>7130</v>
      </c>
      <c r="B3166" s="311">
        <v>18.309999999999999</v>
      </c>
    </row>
    <row r="3167" spans="1:2" ht="15">
      <c r="A3167" s="308" t="s">
        <v>7131</v>
      </c>
      <c r="B3167" s="311">
        <v>17.63</v>
      </c>
    </row>
    <row r="3168" spans="1:2" ht="15">
      <c r="A3168" s="308" t="s">
        <v>7132</v>
      </c>
      <c r="B3168" s="311">
        <v>1501.91</v>
      </c>
    </row>
    <row r="3169" spans="1:2" ht="15">
      <c r="A3169" s="308" t="s">
        <v>7133</v>
      </c>
      <c r="B3169" s="311">
        <v>1314.04</v>
      </c>
    </row>
    <row r="3170" spans="1:2" ht="15">
      <c r="A3170" s="308" t="s">
        <v>7134</v>
      </c>
      <c r="B3170" s="311">
        <v>10.38</v>
      </c>
    </row>
    <row r="3171" spans="1:2" ht="15">
      <c r="A3171" s="308" t="s">
        <v>7135</v>
      </c>
      <c r="B3171" s="311">
        <v>9.56</v>
      </c>
    </row>
    <row r="3172" spans="1:2" ht="15">
      <c r="A3172" s="308" t="s">
        <v>7136</v>
      </c>
      <c r="B3172" s="311">
        <v>33.21</v>
      </c>
    </row>
    <row r="3173" spans="1:2" ht="15">
      <c r="A3173" s="308" t="s">
        <v>7137</v>
      </c>
      <c r="B3173" s="311">
        <v>30.89</v>
      </c>
    </row>
    <row r="3174" spans="1:2" ht="15">
      <c r="A3174" s="308" t="s">
        <v>7138</v>
      </c>
      <c r="B3174" s="311">
        <v>27.63</v>
      </c>
    </row>
    <row r="3175" spans="1:2" ht="15">
      <c r="A3175" s="308" t="s">
        <v>7139</v>
      </c>
      <c r="B3175" s="311">
        <v>24.58</v>
      </c>
    </row>
    <row r="3176" spans="1:2" ht="15">
      <c r="A3176" s="308" t="s">
        <v>7140</v>
      </c>
      <c r="B3176" s="311">
        <v>363.53</v>
      </c>
    </row>
    <row r="3177" spans="1:2" ht="15">
      <c r="A3177" s="308" t="s">
        <v>7141</v>
      </c>
      <c r="B3177" s="311">
        <v>326.23</v>
      </c>
    </row>
    <row r="3178" spans="1:2" ht="15">
      <c r="A3178" s="308" t="s">
        <v>7142</v>
      </c>
      <c r="B3178" s="311">
        <v>108.68</v>
      </c>
    </row>
    <row r="3179" spans="1:2" ht="15">
      <c r="A3179" s="308" t="s">
        <v>7143</v>
      </c>
      <c r="B3179" s="311">
        <v>106.93</v>
      </c>
    </row>
    <row r="3180" spans="1:2" ht="15">
      <c r="A3180" s="308" t="s">
        <v>7144</v>
      </c>
      <c r="B3180" s="311">
        <v>4.26</v>
      </c>
    </row>
    <row r="3181" spans="1:2" ht="15">
      <c r="A3181" s="308" t="s">
        <v>7145</v>
      </c>
      <c r="B3181" s="311">
        <v>3.69</v>
      </c>
    </row>
    <row r="3182" spans="1:2" ht="15">
      <c r="A3182" s="308" t="s">
        <v>7146</v>
      </c>
      <c r="B3182" s="311">
        <v>3.39</v>
      </c>
    </row>
    <row r="3183" spans="1:2" ht="15">
      <c r="A3183" s="308" t="s">
        <v>7147</v>
      </c>
      <c r="B3183" s="311">
        <v>3.01</v>
      </c>
    </row>
    <row r="3184" spans="1:2" ht="15">
      <c r="A3184" s="308" t="s">
        <v>7148</v>
      </c>
      <c r="B3184" s="311">
        <v>43.75</v>
      </c>
    </row>
    <row r="3185" spans="1:2" ht="15">
      <c r="A3185" s="308" t="s">
        <v>7149</v>
      </c>
      <c r="B3185" s="311">
        <v>43</v>
      </c>
    </row>
    <row r="3186" spans="1:2" ht="15">
      <c r="A3186" s="308" t="s">
        <v>7150</v>
      </c>
      <c r="B3186" s="311">
        <v>28.42</v>
      </c>
    </row>
    <row r="3187" spans="1:2" ht="15">
      <c r="A3187" s="308" t="s">
        <v>7151</v>
      </c>
      <c r="B3187" s="311">
        <v>27.67</v>
      </c>
    </row>
    <row r="3188" spans="1:2" ht="15">
      <c r="A3188" s="308" t="s">
        <v>7152</v>
      </c>
      <c r="B3188" s="311">
        <v>57.57</v>
      </c>
    </row>
    <row r="3189" spans="1:2" ht="15">
      <c r="A3189" s="308" t="s">
        <v>7153</v>
      </c>
      <c r="B3189" s="311">
        <v>56.62</v>
      </c>
    </row>
    <row r="3190" spans="1:2" ht="15">
      <c r="A3190" s="308" t="s">
        <v>7154</v>
      </c>
      <c r="B3190" s="311">
        <v>37.130000000000003</v>
      </c>
    </row>
    <row r="3191" spans="1:2" ht="15">
      <c r="A3191" s="308" t="s">
        <v>7155</v>
      </c>
      <c r="B3191" s="311">
        <v>36.18</v>
      </c>
    </row>
    <row r="3192" spans="1:2" ht="15">
      <c r="A3192" s="308" t="s">
        <v>7156</v>
      </c>
      <c r="B3192" s="311">
        <v>80.23</v>
      </c>
    </row>
    <row r="3193" spans="1:2" ht="15">
      <c r="A3193" s="308" t="s">
        <v>7157</v>
      </c>
      <c r="B3193" s="311">
        <v>77.98</v>
      </c>
    </row>
    <row r="3194" spans="1:2" ht="15">
      <c r="A3194" s="308" t="s">
        <v>7158</v>
      </c>
      <c r="B3194" s="311">
        <v>59.79</v>
      </c>
    </row>
    <row r="3195" spans="1:2" ht="15">
      <c r="A3195" s="308" t="s">
        <v>7159</v>
      </c>
      <c r="B3195" s="311">
        <v>57.54</v>
      </c>
    </row>
    <row r="3196" spans="1:2" ht="15">
      <c r="A3196" s="308" t="s">
        <v>7160</v>
      </c>
      <c r="B3196" s="311">
        <v>356.09</v>
      </c>
    </row>
    <row r="3197" spans="1:2" ht="15">
      <c r="A3197" s="308" t="s">
        <v>7161</v>
      </c>
      <c r="B3197" s="311">
        <v>318.95</v>
      </c>
    </row>
    <row r="3198" spans="1:2" ht="15">
      <c r="A3198" s="308" t="s">
        <v>7162</v>
      </c>
      <c r="B3198" s="311">
        <v>28.62</v>
      </c>
    </row>
    <row r="3199" spans="1:2" ht="15">
      <c r="A3199" s="308" t="s">
        <v>7163</v>
      </c>
      <c r="B3199" s="311">
        <v>26.18</v>
      </c>
    </row>
    <row r="3200" spans="1:2" ht="15">
      <c r="A3200" s="308" t="s">
        <v>7164</v>
      </c>
      <c r="B3200" s="311">
        <v>24.66</v>
      </c>
    </row>
    <row r="3201" spans="1:2" ht="15">
      <c r="A3201" s="308" t="s">
        <v>7165</v>
      </c>
      <c r="B3201" s="311">
        <v>22.22</v>
      </c>
    </row>
    <row r="3202" spans="1:2" ht="15">
      <c r="A3202" s="308" t="s">
        <v>7166</v>
      </c>
      <c r="B3202" s="311">
        <v>53.31</v>
      </c>
    </row>
    <row r="3203" spans="1:2" ht="15">
      <c r="A3203" s="308" t="s">
        <v>7167</v>
      </c>
      <c r="B3203" s="311">
        <v>50.33</v>
      </c>
    </row>
    <row r="3204" spans="1:2" ht="15">
      <c r="A3204" s="308" t="s">
        <v>7168</v>
      </c>
      <c r="B3204" s="311">
        <v>62.89</v>
      </c>
    </row>
    <row r="3205" spans="1:2" ht="15">
      <c r="A3205" s="308" t="s">
        <v>7169</v>
      </c>
      <c r="B3205" s="311">
        <v>57.07</v>
      </c>
    </row>
    <row r="3206" spans="1:2" ht="15">
      <c r="A3206" s="308" t="s">
        <v>7170</v>
      </c>
      <c r="B3206" s="311">
        <v>11.36</v>
      </c>
    </row>
    <row r="3207" spans="1:2" ht="15">
      <c r="A3207" s="308" t="s">
        <v>7171</v>
      </c>
      <c r="B3207" s="311">
        <v>10.8</v>
      </c>
    </row>
    <row r="3208" spans="1:2" ht="15">
      <c r="A3208" s="308" t="s">
        <v>7172</v>
      </c>
      <c r="B3208" s="311">
        <v>18.36</v>
      </c>
    </row>
    <row r="3209" spans="1:2" ht="15">
      <c r="A3209" s="308" t="s">
        <v>7173</v>
      </c>
      <c r="B3209" s="311">
        <v>17.79</v>
      </c>
    </row>
    <row r="3210" spans="1:2" ht="15">
      <c r="A3210" s="308" t="s">
        <v>7174</v>
      </c>
      <c r="B3210" s="311">
        <v>14.89</v>
      </c>
    </row>
    <row r="3211" spans="1:2" ht="15">
      <c r="A3211" s="308" t="s">
        <v>7175</v>
      </c>
      <c r="B3211" s="311">
        <v>14.27</v>
      </c>
    </row>
    <row r="3212" spans="1:2" ht="15">
      <c r="A3212" s="308" t="s">
        <v>7176</v>
      </c>
      <c r="B3212" s="311">
        <v>2.97</v>
      </c>
    </row>
    <row r="3213" spans="1:2" ht="15">
      <c r="A3213" s="308" t="s">
        <v>7177</v>
      </c>
      <c r="B3213" s="311">
        <v>2.97</v>
      </c>
    </row>
    <row r="3214" spans="1:2" ht="15">
      <c r="A3214" s="308" t="s">
        <v>7178</v>
      </c>
      <c r="B3214" s="311">
        <v>1.48</v>
      </c>
    </row>
    <row r="3215" spans="1:2" ht="15">
      <c r="A3215" s="308" t="s">
        <v>7179</v>
      </c>
      <c r="B3215" s="311">
        <v>1.48</v>
      </c>
    </row>
    <row r="3216" spans="1:2" ht="15">
      <c r="A3216" s="308" t="s">
        <v>7180</v>
      </c>
      <c r="B3216" s="311">
        <v>0.98</v>
      </c>
    </row>
    <row r="3217" spans="1:2" ht="15">
      <c r="A3217" s="308" t="s">
        <v>7181</v>
      </c>
      <c r="B3217" s="311">
        <v>0.98</v>
      </c>
    </row>
    <row r="3218" spans="1:2" ht="15">
      <c r="A3218" s="308" t="s">
        <v>7182</v>
      </c>
      <c r="B3218" s="311">
        <v>0.74</v>
      </c>
    </row>
    <row r="3219" spans="1:2" ht="15">
      <c r="A3219" s="308" t="s">
        <v>4024</v>
      </c>
      <c r="B3219" s="311">
        <v>0.74</v>
      </c>
    </row>
    <row r="3220" spans="1:2" ht="15">
      <c r="A3220" s="308" t="s">
        <v>7183</v>
      </c>
      <c r="B3220" s="311">
        <v>76.89</v>
      </c>
    </row>
    <row r="3221" spans="1:2" ht="15">
      <c r="A3221" s="308" t="s">
        <v>7184</v>
      </c>
      <c r="B3221" s="311">
        <v>69.739999999999995</v>
      </c>
    </row>
    <row r="3222" spans="1:2" ht="15">
      <c r="A3222" s="308" t="s">
        <v>7185</v>
      </c>
      <c r="B3222" s="311">
        <v>130.47</v>
      </c>
    </row>
    <row r="3223" spans="1:2" ht="15">
      <c r="A3223" s="308" t="s">
        <v>7186</v>
      </c>
      <c r="B3223" s="311">
        <v>116.17</v>
      </c>
    </row>
    <row r="3224" spans="1:2" ht="15">
      <c r="A3224" s="308" t="s">
        <v>7187</v>
      </c>
      <c r="B3224" s="311">
        <v>567.04</v>
      </c>
    </row>
    <row r="3225" spans="1:2" ht="15">
      <c r="A3225" s="308" t="s">
        <v>7188</v>
      </c>
      <c r="B3225" s="311">
        <v>523.69000000000005</v>
      </c>
    </row>
    <row r="3226" spans="1:2" ht="15">
      <c r="A3226" s="308" t="s">
        <v>7189</v>
      </c>
      <c r="B3226" s="311">
        <v>103.15</v>
      </c>
    </row>
    <row r="3227" spans="1:2" ht="15">
      <c r="A3227" s="308" t="s">
        <v>7190</v>
      </c>
      <c r="B3227" s="311">
        <v>98.65</v>
      </c>
    </row>
    <row r="3228" spans="1:2" ht="15">
      <c r="A3228" s="308" t="s">
        <v>7191</v>
      </c>
      <c r="B3228" s="311">
        <v>62.26</v>
      </c>
    </row>
    <row r="3229" spans="1:2" ht="15">
      <c r="A3229" s="308" t="s">
        <v>7192</v>
      </c>
      <c r="B3229" s="311">
        <v>57.76</v>
      </c>
    </row>
    <row r="3230" spans="1:2" ht="15">
      <c r="A3230" s="308" t="s">
        <v>7193</v>
      </c>
      <c r="B3230" s="311">
        <v>55.39</v>
      </c>
    </row>
    <row r="3231" spans="1:2" ht="15">
      <c r="A3231" s="308" t="s">
        <v>7194</v>
      </c>
      <c r="B3231" s="311">
        <v>50.89</v>
      </c>
    </row>
    <row r="3232" spans="1:2" ht="15">
      <c r="A3232" s="308" t="s">
        <v>7195</v>
      </c>
      <c r="B3232" s="311">
        <v>51.97</v>
      </c>
    </row>
    <row r="3233" spans="1:2" ht="15">
      <c r="A3233" s="308" t="s">
        <v>7196</v>
      </c>
      <c r="B3233" s="311">
        <v>47.47</v>
      </c>
    </row>
    <row r="3234" spans="1:2" ht="15">
      <c r="A3234" s="308" t="s">
        <v>7197</v>
      </c>
      <c r="B3234" s="311">
        <v>6.65</v>
      </c>
    </row>
    <row r="3235" spans="1:2" ht="15">
      <c r="A3235" s="308" t="s">
        <v>7198</v>
      </c>
      <c r="B3235" s="311">
        <v>6.2</v>
      </c>
    </row>
    <row r="3236" spans="1:2" ht="15">
      <c r="A3236" s="308" t="s">
        <v>34045</v>
      </c>
      <c r="B3236" s="311">
        <v>5.52</v>
      </c>
    </row>
    <row r="3237" spans="1:2" ht="15">
      <c r="A3237" s="308" t="s">
        <v>34046</v>
      </c>
      <c r="B3237" s="311">
        <v>5.0599999999999996</v>
      </c>
    </row>
    <row r="3238" spans="1:2" ht="15">
      <c r="A3238" s="308" t="s">
        <v>7199</v>
      </c>
      <c r="B3238" s="311">
        <v>20.84</v>
      </c>
    </row>
    <row r="3239" spans="1:2" ht="15">
      <c r="A3239" s="308" t="s">
        <v>7200</v>
      </c>
      <c r="B3239" s="311">
        <v>19.14</v>
      </c>
    </row>
    <row r="3240" spans="1:2" ht="15">
      <c r="A3240" s="308" t="s">
        <v>34047</v>
      </c>
      <c r="B3240" s="311">
        <v>16.850000000000001</v>
      </c>
    </row>
    <row r="3241" spans="1:2" ht="15">
      <c r="A3241" s="308" t="s">
        <v>34048</v>
      </c>
      <c r="B3241" s="311">
        <v>15.15</v>
      </c>
    </row>
    <row r="3242" spans="1:2" ht="15">
      <c r="A3242" s="308" t="s">
        <v>7201</v>
      </c>
      <c r="B3242" s="311">
        <v>128.91999999999999</v>
      </c>
    </row>
    <row r="3243" spans="1:2" ht="15">
      <c r="A3243" s="308" t="s">
        <v>7202</v>
      </c>
      <c r="B3243" s="311">
        <v>122.03</v>
      </c>
    </row>
    <row r="3244" spans="1:2" ht="15">
      <c r="A3244" s="308" t="s">
        <v>34049</v>
      </c>
      <c r="B3244" s="311">
        <v>15.6</v>
      </c>
    </row>
    <row r="3245" spans="1:2" ht="15">
      <c r="A3245" s="308" t="s">
        <v>34050</v>
      </c>
      <c r="B3245" s="311">
        <v>15.15</v>
      </c>
    </row>
    <row r="3246" spans="1:2" ht="15">
      <c r="A3246" s="308" t="s">
        <v>7203</v>
      </c>
      <c r="B3246" s="311">
        <v>173.15</v>
      </c>
    </row>
    <row r="3247" spans="1:2" ht="15">
      <c r="A3247" s="308" t="s">
        <v>7204</v>
      </c>
      <c r="B3247" s="311">
        <v>158.78</v>
      </c>
    </row>
    <row r="3248" spans="1:2" ht="15">
      <c r="A3248" s="308" t="s">
        <v>34051</v>
      </c>
      <c r="B3248" s="311">
        <v>2.2599999999999998</v>
      </c>
    </row>
    <row r="3249" spans="1:2" ht="15">
      <c r="A3249" s="308" t="s">
        <v>34052</v>
      </c>
      <c r="B3249" s="311">
        <v>2.2599999999999998</v>
      </c>
    </row>
    <row r="3250" spans="1:2" ht="15">
      <c r="A3250" s="308" t="s">
        <v>34053</v>
      </c>
      <c r="B3250" s="311">
        <v>4.38</v>
      </c>
    </row>
    <row r="3251" spans="1:2" ht="15">
      <c r="A3251" s="308" t="s">
        <v>34054</v>
      </c>
      <c r="B3251" s="311">
        <v>3.93</v>
      </c>
    </row>
    <row r="3252" spans="1:2" ht="15">
      <c r="A3252" s="308" t="s">
        <v>34055</v>
      </c>
      <c r="B3252" s="311">
        <v>15.72</v>
      </c>
    </row>
    <row r="3253" spans="1:2" ht="15">
      <c r="A3253" s="308" t="s">
        <v>34056</v>
      </c>
      <c r="B3253" s="311">
        <v>14.02</v>
      </c>
    </row>
    <row r="3254" spans="1:2" ht="15">
      <c r="A3254" s="308" t="s">
        <v>7205</v>
      </c>
      <c r="B3254" s="311">
        <v>12</v>
      </c>
    </row>
    <row r="3255" spans="1:2" ht="15">
      <c r="A3255" s="308" t="s">
        <v>4011</v>
      </c>
      <c r="B3255" s="311">
        <v>12</v>
      </c>
    </row>
    <row r="3256" spans="1:2" ht="15">
      <c r="A3256" s="308" t="s">
        <v>7206</v>
      </c>
      <c r="B3256" s="311">
        <v>25</v>
      </c>
    </row>
    <row r="3257" spans="1:2" ht="15">
      <c r="A3257" s="308" t="s">
        <v>7207</v>
      </c>
      <c r="B3257" s="311">
        <v>25</v>
      </c>
    </row>
    <row r="3258" spans="1:2" ht="15">
      <c r="A3258" s="308" t="s">
        <v>7208</v>
      </c>
      <c r="B3258" s="311">
        <v>11655.27</v>
      </c>
    </row>
    <row r="3259" spans="1:2" ht="15">
      <c r="A3259" s="308" t="s">
        <v>7209</v>
      </c>
      <c r="B3259" s="311">
        <v>11033.48</v>
      </c>
    </row>
    <row r="3260" spans="1:2" ht="15">
      <c r="A3260" s="308" t="s">
        <v>7210</v>
      </c>
      <c r="B3260" s="311">
        <v>43.12</v>
      </c>
    </row>
    <row r="3261" spans="1:2" ht="15">
      <c r="A3261" s="308" t="s">
        <v>7211</v>
      </c>
      <c r="B3261" s="311">
        <v>43.12</v>
      </c>
    </row>
    <row r="3262" spans="1:2" ht="15">
      <c r="A3262" s="308" t="s">
        <v>7212</v>
      </c>
      <c r="B3262" s="311">
        <v>40</v>
      </c>
    </row>
    <row r="3263" spans="1:2" ht="15">
      <c r="A3263" s="308" t="s">
        <v>7213</v>
      </c>
      <c r="B3263" s="311">
        <v>40</v>
      </c>
    </row>
    <row r="3264" spans="1:2" ht="15">
      <c r="A3264" s="308" t="s">
        <v>34057</v>
      </c>
      <c r="B3264" s="311">
        <v>420.23</v>
      </c>
    </row>
    <row r="3265" spans="1:2" ht="15">
      <c r="A3265" s="308" t="s">
        <v>34058</v>
      </c>
      <c r="B3265" s="311">
        <v>420.23</v>
      </c>
    </row>
    <row r="3266" spans="1:2" ht="15">
      <c r="A3266" s="308" t="s">
        <v>34059</v>
      </c>
      <c r="B3266" s="311">
        <v>1310.23</v>
      </c>
    </row>
    <row r="3267" spans="1:2" ht="15">
      <c r="A3267" s="308" t="s">
        <v>34060</v>
      </c>
      <c r="B3267" s="311">
        <v>1310.23</v>
      </c>
    </row>
    <row r="3268" spans="1:2" ht="15">
      <c r="A3268" s="308" t="s">
        <v>7214</v>
      </c>
      <c r="B3268" s="311">
        <v>35.130000000000003</v>
      </c>
    </row>
    <row r="3269" spans="1:2" ht="15">
      <c r="A3269" s="308" t="s">
        <v>7215</v>
      </c>
      <c r="B3269" s="311">
        <v>35.130000000000003</v>
      </c>
    </row>
    <row r="3270" spans="1:2" ht="15">
      <c r="A3270" s="308" t="s">
        <v>7216</v>
      </c>
      <c r="B3270" s="311">
        <v>350.02</v>
      </c>
    </row>
    <row r="3271" spans="1:2" ht="15">
      <c r="A3271" s="308" t="s">
        <v>7217</v>
      </c>
      <c r="B3271" s="311">
        <v>350.02</v>
      </c>
    </row>
    <row r="3272" spans="1:2" ht="15">
      <c r="A3272" s="308" t="s">
        <v>7218</v>
      </c>
      <c r="B3272" s="311">
        <v>6.81</v>
      </c>
    </row>
    <row r="3273" spans="1:2" ht="15">
      <c r="A3273" s="308" t="s">
        <v>4026</v>
      </c>
      <c r="B3273" s="311">
        <v>5.9</v>
      </c>
    </row>
    <row r="3274" spans="1:2" ht="15">
      <c r="A3274" s="308" t="s">
        <v>7219</v>
      </c>
      <c r="B3274" s="311">
        <v>32.43</v>
      </c>
    </row>
    <row r="3275" spans="1:2" ht="15">
      <c r="A3275" s="308" t="s">
        <v>7220</v>
      </c>
      <c r="B3275" s="311">
        <v>28.1</v>
      </c>
    </row>
    <row r="3276" spans="1:2" ht="15">
      <c r="A3276" s="308" t="s">
        <v>7221</v>
      </c>
      <c r="B3276" s="311">
        <v>3133</v>
      </c>
    </row>
    <row r="3277" spans="1:2" ht="15">
      <c r="A3277" s="308" t="s">
        <v>7222</v>
      </c>
      <c r="B3277" s="311">
        <v>2714.84</v>
      </c>
    </row>
    <row r="3278" spans="1:2" ht="15">
      <c r="A3278" s="308" t="s">
        <v>7223</v>
      </c>
      <c r="B3278" s="311">
        <v>97.29</v>
      </c>
    </row>
    <row r="3279" spans="1:2" ht="15">
      <c r="A3279" s="308" t="s">
        <v>7224</v>
      </c>
      <c r="B3279" s="311">
        <v>84.3</v>
      </c>
    </row>
    <row r="3280" spans="1:2" ht="15">
      <c r="A3280" s="308" t="s">
        <v>7225</v>
      </c>
      <c r="B3280" s="311">
        <v>812.85</v>
      </c>
    </row>
    <row r="3281" spans="1:2" ht="15">
      <c r="A3281" s="308" t="s">
        <v>7226</v>
      </c>
      <c r="B3281" s="311">
        <v>712.35</v>
      </c>
    </row>
    <row r="3282" spans="1:2" ht="15">
      <c r="A3282" s="308" t="s">
        <v>7227</v>
      </c>
      <c r="B3282" s="311">
        <v>2.73</v>
      </c>
    </row>
    <row r="3283" spans="1:2" ht="15">
      <c r="A3283" s="308" t="s">
        <v>7228</v>
      </c>
      <c r="B3283" s="311">
        <v>2.37</v>
      </c>
    </row>
    <row r="3284" spans="1:2" ht="15">
      <c r="A3284" s="308" t="s">
        <v>34061</v>
      </c>
      <c r="B3284" s="311">
        <v>1.21</v>
      </c>
    </row>
    <row r="3285" spans="1:2" ht="15">
      <c r="A3285" s="308" t="s">
        <v>34062</v>
      </c>
      <c r="B3285" s="311">
        <v>1.05</v>
      </c>
    </row>
    <row r="3286" spans="1:2" ht="15">
      <c r="A3286" s="308" t="s">
        <v>7229</v>
      </c>
      <c r="B3286" s="311">
        <v>0.56000000000000005</v>
      </c>
    </row>
    <row r="3287" spans="1:2" ht="15">
      <c r="A3287" s="308" t="s">
        <v>4025</v>
      </c>
      <c r="B3287" s="311">
        <v>0.48</v>
      </c>
    </row>
    <row r="3288" spans="1:2" ht="15">
      <c r="A3288" s="308" t="s">
        <v>7230</v>
      </c>
      <c r="B3288" s="311">
        <v>0.17</v>
      </c>
    </row>
    <row r="3289" spans="1:2" ht="15">
      <c r="A3289" s="308" t="s">
        <v>7231</v>
      </c>
      <c r="B3289" s="311">
        <v>0.14000000000000001</v>
      </c>
    </row>
    <row r="3290" spans="1:2" ht="15">
      <c r="A3290" s="308" t="s">
        <v>7232</v>
      </c>
      <c r="B3290" s="311">
        <v>47871.69</v>
      </c>
    </row>
    <row r="3291" spans="1:2" ht="15">
      <c r="A3291" s="308" t="s">
        <v>7233</v>
      </c>
      <c r="B3291" s="311">
        <v>42923.53</v>
      </c>
    </row>
    <row r="3292" spans="1:2" ht="15">
      <c r="A3292" s="308" t="s">
        <v>7234</v>
      </c>
      <c r="B3292" s="311">
        <v>239277.84</v>
      </c>
    </row>
    <row r="3293" spans="1:2" ht="15">
      <c r="A3293" s="308" t="s">
        <v>7235</v>
      </c>
      <c r="B3293" s="311">
        <v>216220.53</v>
      </c>
    </row>
    <row r="3294" spans="1:2" ht="15">
      <c r="A3294" s="308" t="s">
        <v>7236</v>
      </c>
      <c r="B3294" s="311">
        <v>4065.65</v>
      </c>
    </row>
    <row r="3295" spans="1:2" ht="15">
      <c r="A3295" s="308" t="s">
        <v>7237</v>
      </c>
      <c r="B3295" s="311">
        <v>3522.68</v>
      </c>
    </row>
    <row r="3296" spans="1:2" ht="15">
      <c r="A3296" s="308" t="s">
        <v>34063</v>
      </c>
      <c r="B3296" s="311">
        <v>55.97</v>
      </c>
    </row>
    <row r="3297" spans="1:2" ht="15">
      <c r="A3297" s="308" t="s">
        <v>34064</v>
      </c>
      <c r="B3297" s="311">
        <v>48.5</v>
      </c>
    </row>
    <row r="3298" spans="1:2" ht="15">
      <c r="A3298" s="308" t="s">
        <v>7238</v>
      </c>
      <c r="B3298" s="311">
        <v>62.64</v>
      </c>
    </row>
    <row r="3299" spans="1:2" ht="15">
      <c r="A3299" s="308" t="s">
        <v>7239</v>
      </c>
      <c r="B3299" s="311">
        <v>61.74</v>
      </c>
    </row>
    <row r="3300" spans="1:2" ht="15">
      <c r="A3300" s="308" t="s">
        <v>7240</v>
      </c>
      <c r="B3300" s="311">
        <v>77.02</v>
      </c>
    </row>
    <row r="3301" spans="1:2" ht="15">
      <c r="A3301" s="308" t="s">
        <v>7241</v>
      </c>
      <c r="B3301" s="311">
        <v>75.22</v>
      </c>
    </row>
    <row r="3302" spans="1:2" ht="15">
      <c r="A3302" s="308" t="s">
        <v>7242</v>
      </c>
      <c r="B3302" s="311">
        <v>187.91</v>
      </c>
    </row>
    <row r="3303" spans="1:2" ht="15">
      <c r="A3303" s="308" t="s">
        <v>7243</v>
      </c>
      <c r="B3303" s="311">
        <v>185.23</v>
      </c>
    </row>
    <row r="3304" spans="1:2" ht="15">
      <c r="A3304" s="308" t="s">
        <v>7244</v>
      </c>
      <c r="B3304" s="311">
        <v>369.74</v>
      </c>
    </row>
    <row r="3305" spans="1:2" ht="15">
      <c r="A3305" s="308" t="s">
        <v>7245</v>
      </c>
      <c r="B3305" s="311">
        <v>369.74</v>
      </c>
    </row>
    <row r="3306" spans="1:2" ht="15">
      <c r="A3306" s="308" t="s">
        <v>7246</v>
      </c>
      <c r="B3306" s="311">
        <v>391.4</v>
      </c>
    </row>
    <row r="3307" spans="1:2" ht="15">
      <c r="A3307" s="308" t="s">
        <v>7247</v>
      </c>
      <c r="B3307" s="311">
        <v>391.4</v>
      </c>
    </row>
    <row r="3308" spans="1:2" ht="15">
      <c r="A3308" s="308" t="s">
        <v>7248</v>
      </c>
      <c r="B3308" s="311">
        <v>0.94</v>
      </c>
    </row>
    <row r="3309" spans="1:2" ht="15">
      <c r="A3309" s="308" t="s">
        <v>7249</v>
      </c>
      <c r="B3309" s="311">
        <v>0.9</v>
      </c>
    </row>
    <row r="3310" spans="1:2" ht="15">
      <c r="A3310" s="308" t="s">
        <v>7250</v>
      </c>
      <c r="B3310" s="311">
        <v>6.18</v>
      </c>
    </row>
    <row r="3311" spans="1:2" ht="15">
      <c r="A3311" s="308" t="s">
        <v>7251</v>
      </c>
      <c r="B3311" s="311">
        <v>5.67</v>
      </c>
    </row>
    <row r="3312" spans="1:2" ht="15">
      <c r="A3312" s="308" t="s">
        <v>7252</v>
      </c>
      <c r="B3312" s="311">
        <v>4</v>
      </c>
    </row>
    <row r="3313" spans="1:2" ht="15">
      <c r="A3313" s="308" t="s">
        <v>7253</v>
      </c>
      <c r="B3313" s="311">
        <v>3.48</v>
      </c>
    </row>
    <row r="3314" spans="1:2" ht="15">
      <c r="A3314" s="308" t="s">
        <v>7254</v>
      </c>
      <c r="B3314" s="311">
        <v>3.81</v>
      </c>
    </row>
    <row r="3315" spans="1:2" ht="15">
      <c r="A3315" s="308" t="s">
        <v>7255</v>
      </c>
      <c r="B3315" s="311">
        <v>3.81</v>
      </c>
    </row>
    <row r="3316" spans="1:2" ht="15">
      <c r="A3316" s="308" t="s">
        <v>7256</v>
      </c>
      <c r="B3316" s="311">
        <v>0.19</v>
      </c>
    </row>
    <row r="3317" spans="1:2" ht="15">
      <c r="A3317" s="308" t="s">
        <v>7257</v>
      </c>
      <c r="B3317" s="311">
        <v>0.19</v>
      </c>
    </row>
    <row r="3318" spans="1:2" ht="15">
      <c r="A3318" s="308" t="s">
        <v>7258</v>
      </c>
      <c r="B3318" s="311">
        <v>78.760000000000005</v>
      </c>
    </row>
    <row r="3319" spans="1:2" ht="15">
      <c r="A3319" s="308" t="s">
        <v>7259</v>
      </c>
      <c r="B3319" s="311">
        <v>73.8</v>
      </c>
    </row>
    <row r="3320" spans="1:2" ht="15">
      <c r="A3320" s="308" t="s">
        <v>7260</v>
      </c>
      <c r="B3320" s="311">
        <v>35.700000000000003</v>
      </c>
    </row>
    <row r="3321" spans="1:2" ht="15">
      <c r="A3321" s="308" t="s">
        <v>7261</v>
      </c>
      <c r="B3321" s="311">
        <v>33.21</v>
      </c>
    </row>
    <row r="3322" spans="1:2" ht="15">
      <c r="A3322" s="308" t="s">
        <v>7262</v>
      </c>
      <c r="B3322" s="311">
        <v>102.02</v>
      </c>
    </row>
    <row r="3323" spans="1:2" ht="15">
      <c r="A3323" s="308" t="s">
        <v>7263</v>
      </c>
      <c r="B3323" s="311">
        <v>95.33</v>
      </c>
    </row>
    <row r="3324" spans="1:2" ht="15">
      <c r="A3324" s="308" t="s">
        <v>7264</v>
      </c>
      <c r="B3324" s="311">
        <v>384.19</v>
      </c>
    </row>
    <row r="3325" spans="1:2" ht="15">
      <c r="A3325" s="308" t="s">
        <v>7265</v>
      </c>
      <c r="B3325" s="311">
        <v>384.19</v>
      </c>
    </row>
    <row r="3326" spans="1:2" ht="15">
      <c r="A3326" s="308" t="s">
        <v>7266</v>
      </c>
      <c r="B3326" s="311">
        <v>463.5</v>
      </c>
    </row>
    <row r="3327" spans="1:2" ht="15">
      <c r="A3327" s="308" t="s">
        <v>7267</v>
      </c>
      <c r="B3327" s="311">
        <v>463.5</v>
      </c>
    </row>
    <row r="3328" spans="1:2" ht="15">
      <c r="A3328" s="308" t="s">
        <v>7268</v>
      </c>
      <c r="B3328" s="311">
        <v>38.4</v>
      </c>
    </row>
    <row r="3329" spans="1:2" ht="15">
      <c r="A3329" s="308" t="s">
        <v>7269</v>
      </c>
      <c r="B3329" s="311">
        <v>34.99</v>
      </c>
    </row>
    <row r="3330" spans="1:2" ht="15">
      <c r="A3330" s="308" t="s">
        <v>7270</v>
      </c>
      <c r="B3330" s="311">
        <v>71.02</v>
      </c>
    </row>
    <row r="3331" spans="1:2" ht="15">
      <c r="A3331" s="308" t="s">
        <v>7271</v>
      </c>
      <c r="B3331" s="311">
        <v>64.709999999999994</v>
      </c>
    </row>
    <row r="3332" spans="1:2" ht="15">
      <c r="A3332" s="308" t="s">
        <v>7272</v>
      </c>
      <c r="B3332" s="311">
        <v>5.79</v>
      </c>
    </row>
    <row r="3333" spans="1:2" ht="15">
      <c r="A3333" s="308" t="s">
        <v>7273</v>
      </c>
      <c r="B3333" s="311">
        <v>5.0199999999999996</v>
      </c>
    </row>
    <row r="3334" spans="1:2" ht="15">
      <c r="A3334" s="308" t="s">
        <v>7274</v>
      </c>
      <c r="B3334" s="311">
        <v>522.35</v>
      </c>
    </row>
    <row r="3335" spans="1:2" ht="15">
      <c r="A3335" s="308" t="s">
        <v>7275</v>
      </c>
      <c r="B3335" s="311">
        <v>522.35</v>
      </c>
    </row>
    <row r="3336" spans="1:2" ht="15">
      <c r="A3336" s="308" t="s">
        <v>7276</v>
      </c>
      <c r="B3336" s="311">
        <v>609.22</v>
      </c>
    </row>
    <row r="3337" spans="1:2" ht="15">
      <c r="A3337" s="308" t="s">
        <v>7277</v>
      </c>
      <c r="B3337" s="311">
        <v>609.22</v>
      </c>
    </row>
    <row r="3338" spans="1:2" ht="15">
      <c r="A3338" s="308" t="s">
        <v>7278</v>
      </c>
      <c r="B3338" s="311">
        <v>768.16</v>
      </c>
    </row>
    <row r="3339" spans="1:2" ht="15">
      <c r="A3339" s="308" t="s">
        <v>7279</v>
      </c>
      <c r="B3339" s="311">
        <v>768.16</v>
      </c>
    </row>
    <row r="3340" spans="1:2" ht="15">
      <c r="A3340" s="308" t="s">
        <v>7280</v>
      </c>
      <c r="B3340" s="311">
        <v>959.26</v>
      </c>
    </row>
    <row r="3341" spans="1:2" ht="15">
      <c r="A3341" s="308" t="s">
        <v>7281</v>
      </c>
      <c r="B3341" s="311">
        <v>959.26</v>
      </c>
    </row>
    <row r="3342" spans="1:2" ht="15">
      <c r="A3342" s="308" t="s">
        <v>7282</v>
      </c>
      <c r="B3342" s="311">
        <v>1209.8599999999999</v>
      </c>
    </row>
    <row r="3343" spans="1:2" ht="15">
      <c r="A3343" s="308" t="s">
        <v>7283</v>
      </c>
      <c r="B3343" s="311">
        <v>1209.8599999999999</v>
      </c>
    </row>
    <row r="3344" spans="1:2" ht="15">
      <c r="A3344" s="308" t="s">
        <v>7284</v>
      </c>
      <c r="B3344" s="311">
        <v>1677.67</v>
      </c>
    </row>
    <row r="3345" spans="1:2" ht="15">
      <c r="A3345" s="308" t="s">
        <v>7285</v>
      </c>
      <c r="B3345" s="311">
        <v>1677.67</v>
      </c>
    </row>
    <row r="3346" spans="1:2" ht="15">
      <c r="A3346" s="308" t="s">
        <v>7286</v>
      </c>
      <c r="B3346" s="311">
        <v>1871.04</v>
      </c>
    </row>
    <row r="3347" spans="1:2" ht="15">
      <c r="A3347" s="308" t="s">
        <v>7287</v>
      </c>
      <c r="B3347" s="311">
        <v>1871.04</v>
      </c>
    </row>
    <row r="3348" spans="1:2" ht="15">
      <c r="A3348" s="308" t="s">
        <v>7288</v>
      </c>
      <c r="B3348" s="311">
        <v>128152.86</v>
      </c>
    </row>
    <row r="3349" spans="1:2" ht="15">
      <c r="A3349" s="308" t="s">
        <v>7289</v>
      </c>
      <c r="B3349" s="311">
        <v>127570.78</v>
      </c>
    </row>
    <row r="3350" spans="1:2" ht="15">
      <c r="A3350" s="308" t="s">
        <v>7290</v>
      </c>
      <c r="B3350" s="311">
        <v>119251.84</v>
      </c>
    </row>
    <row r="3351" spans="1:2" ht="15">
      <c r="A3351" s="308" t="s">
        <v>7291</v>
      </c>
      <c r="B3351" s="311">
        <v>118672.4</v>
      </c>
    </row>
    <row r="3352" spans="1:2" ht="15">
      <c r="A3352" s="308" t="s">
        <v>7292</v>
      </c>
      <c r="B3352" s="311">
        <v>109235.7</v>
      </c>
    </row>
    <row r="3353" spans="1:2" ht="15">
      <c r="A3353" s="308" t="s">
        <v>7293</v>
      </c>
      <c r="B3353" s="311">
        <v>108657.41</v>
      </c>
    </row>
    <row r="3354" spans="1:2" ht="15">
      <c r="A3354" s="308" t="s">
        <v>7294</v>
      </c>
      <c r="B3354" s="311">
        <v>78896.84</v>
      </c>
    </row>
    <row r="3355" spans="1:2" ht="15">
      <c r="A3355" s="308" t="s">
        <v>7295</v>
      </c>
      <c r="B3355" s="311">
        <v>78319.97</v>
      </c>
    </row>
    <row r="3356" spans="1:2" ht="15">
      <c r="A3356" s="308" t="s">
        <v>7296</v>
      </c>
      <c r="B3356" s="311">
        <v>71821.119999999995</v>
      </c>
    </row>
    <row r="3357" spans="1:2" ht="15">
      <c r="A3357" s="308" t="s">
        <v>7297</v>
      </c>
      <c r="B3357" s="311">
        <v>71245.66</v>
      </c>
    </row>
    <row r="3358" spans="1:2" ht="15">
      <c r="A3358" s="308" t="s">
        <v>7298</v>
      </c>
      <c r="B3358" s="311">
        <v>58542.71</v>
      </c>
    </row>
    <row r="3359" spans="1:2" ht="15">
      <c r="A3359" s="308" t="s">
        <v>7299</v>
      </c>
      <c r="B3359" s="311">
        <v>58069.79</v>
      </c>
    </row>
    <row r="3360" spans="1:2" ht="15">
      <c r="A3360" s="308" t="s">
        <v>7300</v>
      </c>
      <c r="B3360" s="311">
        <v>44306.6</v>
      </c>
    </row>
    <row r="3361" spans="1:2" ht="15">
      <c r="A3361" s="308" t="s">
        <v>7301</v>
      </c>
      <c r="B3361" s="311">
        <v>43928.1</v>
      </c>
    </row>
    <row r="3362" spans="1:2" ht="15">
      <c r="A3362" s="308" t="s">
        <v>7302</v>
      </c>
      <c r="B3362" s="311">
        <v>89131.71</v>
      </c>
    </row>
    <row r="3363" spans="1:2" ht="15">
      <c r="A3363" s="308" t="s">
        <v>7303</v>
      </c>
      <c r="B3363" s="311">
        <v>88658.79</v>
      </c>
    </row>
    <row r="3364" spans="1:2" ht="15">
      <c r="A3364" s="308" t="s">
        <v>7304</v>
      </c>
      <c r="B3364" s="311">
        <v>73388.850000000006</v>
      </c>
    </row>
    <row r="3365" spans="1:2" ht="15">
      <c r="A3365" s="308" t="s">
        <v>7305</v>
      </c>
      <c r="B3365" s="311">
        <v>73010.350000000006</v>
      </c>
    </row>
    <row r="3366" spans="1:2" ht="15">
      <c r="A3366" s="308" t="s">
        <v>7306</v>
      </c>
      <c r="B3366" s="311">
        <v>485.12</v>
      </c>
    </row>
    <row r="3367" spans="1:2" ht="15">
      <c r="A3367" s="308" t="s">
        <v>7307</v>
      </c>
      <c r="B3367" s="311">
        <v>474.39</v>
      </c>
    </row>
    <row r="3368" spans="1:2" ht="15">
      <c r="A3368" s="308" t="s">
        <v>7308</v>
      </c>
      <c r="B3368" s="311">
        <v>501.23</v>
      </c>
    </row>
    <row r="3369" spans="1:2" ht="15">
      <c r="A3369" s="308" t="s">
        <v>7309</v>
      </c>
      <c r="B3369" s="311">
        <v>490.5</v>
      </c>
    </row>
    <row r="3370" spans="1:2" ht="15">
      <c r="A3370" s="308" t="s">
        <v>7310</v>
      </c>
      <c r="B3370" s="311">
        <v>509.51</v>
      </c>
    </row>
    <row r="3371" spans="1:2" ht="15">
      <c r="A3371" s="308" t="s">
        <v>7311</v>
      </c>
      <c r="B3371" s="311">
        <v>498.77</v>
      </c>
    </row>
    <row r="3372" spans="1:2" ht="15">
      <c r="A3372" s="308" t="s">
        <v>7312</v>
      </c>
      <c r="B3372" s="311">
        <v>597.41999999999996</v>
      </c>
    </row>
    <row r="3373" spans="1:2" ht="15">
      <c r="A3373" s="308" t="s">
        <v>7313</v>
      </c>
      <c r="B3373" s="311">
        <v>583.92999999999995</v>
      </c>
    </row>
    <row r="3374" spans="1:2" ht="15">
      <c r="A3374" s="308" t="s">
        <v>7314</v>
      </c>
      <c r="B3374" s="311">
        <v>613.53</v>
      </c>
    </row>
    <row r="3375" spans="1:2" ht="15">
      <c r="A3375" s="308" t="s">
        <v>7315</v>
      </c>
      <c r="B3375" s="311">
        <v>600.04</v>
      </c>
    </row>
    <row r="3376" spans="1:2" ht="15">
      <c r="A3376" s="308" t="s">
        <v>7316</v>
      </c>
      <c r="B3376" s="311">
        <v>621.79999999999995</v>
      </c>
    </row>
    <row r="3377" spans="1:2" ht="15">
      <c r="A3377" s="308" t="s">
        <v>7317</v>
      </c>
      <c r="B3377" s="311">
        <v>608.30999999999995</v>
      </c>
    </row>
    <row r="3378" spans="1:2" ht="15">
      <c r="A3378" s="308" t="s">
        <v>7318</v>
      </c>
      <c r="B3378" s="311">
        <v>56.96</v>
      </c>
    </row>
    <row r="3379" spans="1:2" ht="15">
      <c r="A3379" s="308" t="s">
        <v>7319</v>
      </c>
      <c r="B3379" s="311">
        <v>55.94</v>
      </c>
    </row>
    <row r="3380" spans="1:2" ht="15">
      <c r="A3380" s="308" t="s">
        <v>7320</v>
      </c>
      <c r="B3380" s="311">
        <v>84.64</v>
      </c>
    </row>
    <row r="3381" spans="1:2" ht="15">
      <c r="A3381" s="308" t="s">
        <v>7321</v>
      </c>
      <c r="B3381" s="311">
        <v>82.59</v>
      </c>
    </row>
    <row r="3382" spans="1:2" ht="15">
      <c r="A3382" s="308" t="s">
        <v>7322</v>
      </c>
      <c r="B3382" s="311">
        <v>37.159999999999997</v>
      </c>
    </row>
    <row r="3383" spans="1:2" ht="15">
      <c r="A3383" s="308" t="s">
        <v>7323</v>
      </c>
      <c r="B3383" s="311">
        <v>36.14</v>
      </c>
    </row>
    <row r="3384" spans="1:2" ht="15">
      <c r="A3384" s="308" t="s">
        <v>7324</v>
      </c>
      <c r="B3384" s="311">
        <v>55.01</v>
      </c>
    </row>
    <row r="3385" spans="1:2" ht="15">
      <c r="A3385" s="308" t="s">
        <v>7325</v>
      </c>
      <c r="B3385" s="311">
        <v>52.97</v>
      </c>
    </row>
    <row r="3386" spans="1:2" ht="15">
      <c r="A3386" s="308" t="s">
        <v>7326</v>
      </c>
      <c r="B3386" s="311">
        <v>83.29</v>
      </c>
    </row>
    <row r="3387" spans="1:2" ht="15">
      <c r="A3387" s="308" t="s">
        <v>7327</v>
      </c>
      <c r="B3387" s="311">
        <v>80.739999999999995</v>
      </c>
    </row>
    <row r="3388" spans="1:2" ht="15">
      <c r="A3388" s="308" t="s">
        <v>7328</v>
      </c>
      <c r="B3388" s="311">
        <v>90.24</v>
      </c>
    </row>
    <row r="3389" spans="1:2" ht="15">
      <c r="A3389" s="308" t="s">
        <v>7329</v>
      </c>
      <c r="B3389" s="311">
        <v>87.16</v>
      </c>
    </row>
    <row r="3390" spans="1:2" ht="15">
      <c r="A3390" s="308" t="s">
        <v>7330</v>
      </c>
      <c r="B3390" s="311">
        <v>15.01</v>
      </c>
    </row>
    <row r="3391" spans="1:2" ht="15">
      <c r="A3391" s="308" t="s">
        <v>7331</v>
      </c>
      <c r="B3391" s="311">
        <v>14.85</v>
      </c>
    </row>
    <row r="3392" spans="1:2" ht="15">
      <c r="A3392" s="308" t="s">
        <v>7332</v>
      </c>
      <c r="B3392" s="311">
        <v>22.56</v>
      </c>
    </row>
    <row r="3393" spans="1:2" ht="15">
      <c r="A3393" s="308" t="s">
        <v>7333</v>
      </c>
      <c r="B3393" s="311">
        <v>21.95</v>
      </c>
    </row>
    <row r="3394" spans="1:2" ht="15">
      <c r="A3394" s="308" t="s">
        <v>7334</v>
      </c>
      <c r="B3394" s="311">
        <v>34.5</v>
      </c>
    </row>
    <row r="3395" spans="1:2" ht="15">
      <c r="A3395" s="308" t="s">
        <v>7335</v>
      </c>
      <c r="B3395" s="311">
        <v>33.22</v>
      </c>
    </row>
    <row r="3396" spans="1:2" ht="15">
      <c r="A3396" s="308" t="s">
        <v>7336</v>
      </c>
      <c r="B3396" s="311">
        <v>46.9</v>
      </c>
    </row>
    <row r="3397" spans="1:2" ht="15">
      <c r="A3397" s="308" t="s">
        <v>7337</v>
      </c>
      <c r="B3397" s="311">
        <v>44.86</v>
      </c>
    </row>
    <row r="3398" spans="1:2" ht="15">
      <c r="A3398" s="308" t="s">
        <v>7338</v>
      </c>
      <c r="B3398" s="311">
        <v>18.149999999999999</v>
      </c>
    </row>
    <row r="3399" spans="1:2" ht="15">
      <c r="A3399" s="308" t="s">
        <v>7339</v>
      </c>
      <c r="B3399" s="311">
        <v>17.91</v>
      </c>
    </row>
    <row r="3400" spans="1:2" ht="15">
      <c r="A3400" s="308" t="s">
        <v>7340</v>
      </c>
      <c r="B3400" s="311">
        <v>19.93</v>
      </c>
    </row>
    <row r="3401" spans="1:2" ht="15">
      <c r="A3401" s="308" t="s">
        <v>7341</v>
      </c>
      <c r="B3401" s="311">
        <v>19.66</v>
      </c>
    </row>
    <row r="3402" spans="1:2" ht="15">
      <c r="A3402" s="308" t="s">
        <v>7342</v>
      </c>
      <c r="B3402" s="311">
        <v>21.25</v>
      </c>
    </row>
    <row r="3403" spans="1:2" ht="15">
      <c r="A3403" s="308" t="s">
        <v>7343</v>
      </c>
      <c r="B3403" s="311">
        <v>20.98</v>
      </c>
    </row>
    <row r="3404" spans="1:2" ht="15">
      <c r="A3404" s="308" t="s">
        <v>7344</v>
      </c>
      <c r="B3404" s="311">
        <v>24.35</v>
      </c>
    </row>
    <row r="3405" spans="1:2" ht="15">
      <c r="A3405" s="308" t="s">
        <v>7345</v>
      </c>
      <c r="B3405" s="311">
        <v>24.08</v>
      </c>
    </row>
    <row r="3406" spans="1:2" ht="15">
      <c r="A3406" s="308" t="s">
        <v>7346</v>
      </c>
      <c r="B3406" s="311">
        <v>24.03</v>
      </c>
    </row>
    <row r="3407" spans="1:2" ht="15">
      <c r="A3407" s="308" t="s">
        <v>7347</v>
      </c>
      <c r="B3407" s="311">
        <v>23.77</v>
      </c>
    </row>
    <row r="3408" spans="1:2" ht="15">
      <c r="A3408" s="308" t="s">
        <v>7348</v>
      </c>
      <c r="B3408" s="311">
        <v>25.29</v>
      </c>
    </row>
    <row r="3409" spans="1:2" ht="15">
      <c r="A3409" s="308" t="s">
        <v>7349</v>
      </c>
      <c r="B3409" s="311">
        <v>25.03</v>
      </c>
    </row>
    <row r="3410" spans="1:2" ht="15">
      <c r="A3410" s="308" t="s">
        <v>7350</v>
      </c>
      <c r="B3410" s="311">
        <v>26.6</v>
      </c>
    </row>
    <row r="3411" spans="1:2" ht="15">
      <c r="A3411" s="308" t="s">
        <v>7351</v>
      </c>
      <c r="B3411" s="311">
        <v>26.34</v>
      </c>
    </row>
    <row r="3412" spans="1:2" ht="15">
      <c r="A3412" s="308" t="s">
        <v>7352</v>
      </c>
      <c r="B3412" s="311">
        <v>11.76</v>
      </c>
    </row>
    <row r="3413" spans="1:2" ht="15">
      <c r="A3413" s="308" t="s">
        <v>7353</v>
      </c>
      <c r="B3413" s="311">
        <v>11.5</v>
      </c>
    </row>
    <row r="3414" spans="1:2" ht="15">
      <c r="A3414" s="308" t="s">
        <v>7354</v>
      </c>
      <c r="B3414" s="311">
        <v>15.7</v>
      </c>
    </row>
    <row r="3415" spans="1:2" ht="15">
      <c r="A3415" s="308" t="s">
        <v>7355</v>
      </c>
      <c r="B3415" s="311">
        <v>15.44</v>
      </c>
    </row>
    <row r="3416" spans="1:2" ht="15">
      <c r="A3416" s="308" t="s">
        <v>7356</v>
      </c>
      <c r="B3416" s="311">
        <v>67.28</v>
      </c>
    </row>
    <row r="3417" spans="1:2" ht="15">
      <c r="A3417" s="308" t="s">
        <v>7357</v>
      </c>
      <c r="B3417" s="311">
        <v>66.72</v>
      </c>
    </row>
    <row r="3418" spans="1:2" ht="15">
      <c r="A3418" s="308" t="s">
        <v>7358</v>
      </c>
      <c r="B3418" s="311">
        <v>6.49</v>
      </c>
    </row>
    <row r="3419" spans="1:2" ht="15">
      <c r="A3419" s="308" t="s">
        <v>7359</v>
      </c>
      <c r="B3419" s="311">
        <v>6.34</v>
      </c>
    </row>
    <row r="3420" spans="1:2" ht="15">
      <c r="A3420" s="308" t="s">
        <v>7360</v>
      </c>
      <c r="B3420" s="311">
        <v>6.56</v>
      </c>
    </row>
    <row r="3421" spans="1:2" ht="15">
      <c r="A3421" s="308" t="s">
        <v>7361</v>
      </c>
      <c r="B3421" s="311">
        <v>6.4</v>
      </c>
    </row>
    <row r="3422" spans="1:2" ht="15">
      <c r="A3422" s="308" t="s">
        <v>7362</v>
      </c>
      <c r="B3422" s="311">
        <v>4.93</v>
      </c>
    </row>
    <row r="3423" spans="1:2" ht="15">
      <c r="A3423" s="308" t="s">
        <v>7363</v>
      </c>
      <c r="B3423" s="311">
        <v>4.8099999999999996</v>
      </c>
    </row>
    <row r="3424" spans="1:2" ht="15">
      <c r="A3424" s="308" t="s">
        <v>7364</v>
      </c>
      <c r="B3424" s="311">
        <v>4.9800000000000004</v>
      </c>
    </row>
    <row r="3425" spans="1:2" ht="15">
      <c r="A3425" s="308" t="s">
        <v>7365</v>
      </c>
      <c r="B3425" s="311">
        <v>4.8600000000000003</v>
      </c>
    </row>
    <row r="3426" spans="1:2" ht="15">
      <c r="A3426" s="308" t="s">
        <v>7366</v>
      </c>
      <c r="B3426" s="311">
        <v>9.2799999999999994</v>
      </c>
    </row>
    <row r="3427" spans="1:2" ht="15">
      <c r="A3427" s="308" t="s">
        <v>7367</v>
      </c>
      <c r="B3427" s="311">
        <v>9.11</v>
      </c>
    </row>
    <row r="3428" spans="1:2" ht="15">
      <c r="A3428" s="308" t="s">
        <v>7368</v>
      </c>
      <c r="B3428" s="311">
        <v>9.85</v>
      </c>
    </row>
    <row r="3429" spans="1:2" ht="15">
      <c r="A3429" s="308" t="s">
        <v>7369</v>
      </c>
      <c r="B3429" s="311">
        <v>9.6</v>
      </c>
    </row>
    <row r="3430" spans="1:2" ht="15">
      <c r="A3430" s="308" t="s">
        <v>7370</v>
      </c>
      <c r="B3430" s="311">
        <v>7.4</v>
      </c>
    </row>
    <row r="3431" spans="1:2" ht="15">
      <c r="A3431" s="308" t="s">
        <v>7371</v>
      </c>
      <c r="B3431" s="311">
        <v>7.22</v>
      </c>
    </row>
    <row r="3432" spans="1:2" ht="15">
      <c r="A3432" s="308" t="s">
        <v>7372</v>
      </c>
      <c r="B3432" s="311">
        <v>7.47</v>
      </c>
    </row>
    <row r="3433" spans="1:2" ht="15">
      <c r="A3433" s="308" t="s">
        <v>7373</v>
      </c>
      <c r="B3433" s="311">
        <v>7.29</v>
      </c>
    </row>
    <row r="3434" spans="1:2" ht="15">
      <c r="A3434" s="308" t="s">
        <v>7374</v>
      </c>
      <c r="B3434" s="311">
        <v>97.55</v>
      </c>
    </row>
    <row r="3435" spans="1:2" ht="15">
      <c r="A3435" s="308" t="s">
        <v>7375</v>
      </c>
      <c r="B3435" s="311">
        <v>90.04</v>
      </c>
    </row>
    <row r="3436" spans="1:2" ht="15">
      <c r="A3436" s="308" t="s">
        <v>7376</v>
      </c>
      <c r="B3436" s="311">
        <v>92.67</v>
      </c>
    </row>
    <row r="3437" spans="1:2" ht="15">
      <c r="A3437" s="308" t="s">
        <v>7377</v>
      </c>
      <c r="B3437" s="311">
        <v>85.53</v>
      </c>
    </row>
    <row r="3438" spans="1:2" ht="15">
      <c r="A3438" s="308" t="s">
        <v>7378</v>
      </c>
      <c r="B3438" s="311">
        <v>121.94</v>
      </c>
    </row>
    <row r="3439" spans="1:2" ht="15">
      <c r="A3439" s="308" t="s">
        <v>7379</v>
      </c>
      <c r="B3439" s="311">
        <v>112.55</v>
      </c>
    </row>
    <row r="3440" spans="1:2" ht="15">
      <c r="A3440" s="308" t="s">
        <v>7380</v>
      </c>
      <c r="B3440" s="311">
        <v>115.84</v>
      </c>
    </row>
    <row r="3441" spans="1:2" ht="15">
      <c r="A3441" s="308" t="s">
        <v>7381</v>
      </c>
      <c r="B3441" s="311">
        <v>106.92</v>
      </c>
    </row>
    <row r="3442" spans="1:2" ht="15">
      <c r="A3442" s="308" t="s">
        <v>7382</v>
      </c>
      <c r="B3442" s="311">
        <v>164.46</v>
      </c>
    </row>
    <row r="3443" spans="1:2" ht="15">
      <c r="A3443" s="308" t="s">
        <v>7383</v>
      </c>
      <c r="B3443" s="311">
        <v>151.93</v>
      </c>
    </row>
    <row r="3444" spans="1:2" ht="15">
      <c r="A3444" s="308" t="s">
        <v>7384</v>
      </c>
      <c r="B3444" s="311">
        <v>156.24</v>
      </c>
    </row>
    <row r="3445" spans="1:2" ht="15">
      <c r="A3445" s="308" t="s">
        <v>7385</v>
      </c>
      <c r="B3445" s="311">
        <v>144.34</v>
      </c>
    </row>
    <row r="3446" spans="1:2" ht="15">
      <c r="A3446" s="308" t="s">
        <v>7386</v>
      </c>
      <c r="B3446" s="311">
        <v>277.2</v>
      </c>
    </row>
    <row r="3447" spans="1:2" ht="15">
      <c r="A3447" s="308" t="s">
        <v>7387</v>
      </c>
      <c r="B3447" s="311">
        <v>255.28</v>
      </c>
    </row>
    <row r="3448" spans="1:2" ht="15">
      <c r="A3448" s="308" t="s">
        <v>7388</v>
      </c>
      <c r="B3448" s="311">
        <v>263.33999999999997</v>
      </c>
    </row>
    <row r="3449" spans="1:2" ht="15">
      <c r="A3449" s="308" t="s">
        <v>7389</v>
      </c>
      <c r="B3449" s="311">
        <v>242.52</v>
      </c>
    </row>
    <row r="3450" spans="1:2" ht="15">
      <c r="A3450" s="308" t="s">
        <v>7390</v>
      </c>
      <c r="B3450" s="311">
        <v>369.56</v>
      </c>
    </row>
    <row r="3451" spans="1:2" ht="15">
      <c r="A3451" s="308" t="s">
        <v>7391</v>
      </c>
      <c r="B3451" s="311">
        <v>340.35</v>
      </c>
    </row>
    <row r="3452" spans="1:2" ht="15">
      <c r="A3452" s="308" t="s">
        <v>7392</v>
      </c>
      <c r="B3452" s="311">
        <v>351.08</v>
      </c>
    </row>
    <row r="3453" spans="1:2" ht="15">
      <c r="A3453" s="308" t="s">
        <v>7393</v>
      </c>
      <c r="B3453" s="311">
        <v>323.33</v>
      </c>
    </row>
    <row r="3454" spans="1:2" ht="15">
      <c r="A3454" s="308" t="s">
        <v>7394</v>
      </c>
      <c r="B3454" s="311">
        <v>480.54</v>
      </c>
    </row>
    <row r="3455" spans="1:2" ht="15">
      <c r="A3455" s="308" t="s">
        <v>7395</v>
      </c>
      <c r="B3455" s="311">
        <v>442.56</v>
      </c>
    </row>
    <row r="3456" spans="1:2" ht="15">
      <c r="A3456" s="308" t="s">
        <v>7396</v>
      </c>
      <c r="B3456" s="311">
        <v>456.52</v>
      </c>
    </row>
    <row r="3457" spans="1:2" ht="15">
      <c r="A3457" s="308" t="s">
        <v>7397</v>
      </c>
      <c r="B3457" s="311">
        <v>420.43</v>
      </c>
    </row>
    <row r="3458" spans="1:2" ht="15">
      <c r="A3458" s="308" t="s">
        <v>7398</v>
      </c>
      <c r="B3458" s="311">
        <v>36.799999999999997</v>
      </c>
    </row>
    <row r="3459" spans="1:2" ht="15">
      <c r="A3459" s="308" t="s">
        <v>7399</v>
      </c>
      <c r="B3459" s="311">
        <v>34.85</v>
      </c>
    </row>
    <row r="3460" spans="1:2" ht="15">
      <c r="A3460" s="308" t="s">
        <v>7400</v>
      </c>
      <c r="B3460" s="311">
        <v>42.32</v>
      </c>
    </row>
    <row r="3461" spans="1:2" ht="15">
      <c r="A3461" s="308" t="s">
        <v>7401</v>
      </c>
      <c r="B3461" s="311">
        <v>40.08</v>
      </c>
    </row>
    <row r="3462" spans="1:2" ht="15">
      <c r="A3462" s="308" t="s">
        <v>7402</v>
      </c>
      <c r="B3462" s="311">
        <v>49.28</v>
      </c>
    </row>
    <row r="3463" spans="1:2" ht="15">
      <c r="A3463" s="308" t="s">
        <v>7403</v>
      </c>
      <c r="B3463" s="311">
        <v>46.8</v>
      </c>
    </row>
    <row r="3464" spans="1:2" ht="15">
      <c r="A3464" s="308" t="s">
        <v>7404</v>
      </c>
      <c r="B3464" s="311">
        <v>56.68</v>
      </c>
    </row>
    <row r="3465" spans="1:2" ht="15">
      <c r="A3465" s="308" t="s">
        <v>7405</v>
      </c>
      <c r="B3465" s="311">
        <v>53.82</v>
      </c>
    </row>
    <row r="3466" spans="1:2" ht="15">
      <c r="A3466" s="308" t="s">
        <v>7406</v>
      </c>
      <c r="B3466" s="311">
        <v>78.75</v>
      </c>
    </row>
    <row r="3467" spans="1:2" ht="15">
      <c r="A3467" s="308" t="s">
        <v>7407</v>
      </c>
      <c r="B3467" s="311">
        <v>73.94</v>
      </c>
    </row>
    <row r="3468" spans="1:2" ht="15">
      <c r="A3468" s="308" t="s">
        <v>7408</v>
      </c>
      <c r="B3468" s="311">
        <v>90.56</v>
      </c>
    </row>
    <row r="3469" spans="1:2" ht="15">
      <c r="A3469" s="308" t="s">
        <v>7409</v>
      </c>
      <c r="B3469" s="311">
        <v>85.04</v>
      </c>
    </row>
    <row r="3470" spans="1:2" ht="15">
      <c r="A3470" s="308" t="s">
        <v>7410</v>
      </c>
      <c r="B3470" s="311">
        <v>146.57</v>
      </c>
    </row>
    <row r="3471" spans="1:2" ht="15">
      <c r="A3471" s="308" t="s">
        <v>7411</v>
      </c>
      <c r="B3471" s="311">
        <v>136.51</v>
      </c>
    </row>
    <row r="3472" spans="1:2" ht="15">
      <c r="A3472" s="308" t="s">
        <v>7412</v>
      </c>
      <c r="B3472" s="311">
        <v>168.56</v>
      </c>
    </row>
    <row r="3473" spans="1:2" ht="15">
      <c r="A3473" s="308" t="s">
        <v>7413</v>
      </c>
      <c r="B3473" s="311">
        <v>156.99</v>
      </c>
    </row>
    <row r="3474" spans="1:2" ht="15">
      <c r="A3474" s="308" t="s">
        <v>7414</v>
      </c>
      <c r="B3474" s="311">
        <v>6.19</v>
      </c>
    </row>
    <row r="3475" spans="1:2" ht="15">
      <c r="A3475" s="308" t="s">
        <v>7415</v>
      </c>
      <c r="B3475" s="311">
        <v>5.82</v>
      </c>
    </row>
    <row r="3476" spans="1:2" ht="15">
      <c r="A3476" s="308" t="s">
        <v>7416</v>
      </c>
      <c r="B3476" s="311">
        <v>6.84</v>
      </c>
    </row>
    <row r="3477" spans="1:2" ht="15">
      <c r="A3477" s="308" t="s">
        <v>7417</v>
      </c>
      <c r="B3477" s="311">
        <v>6.43</v>
      </c>
    </row>
    <row r="3478" spans="1:2" ht="15">
      <c r="A3478" s="308" t="s">
        <v>7418</v>
      </c>
      <c r="B3478" s="311">
        <v>7.44</v>
      </c>
    </row>
    <row r="3479" spans="1:2" ht="15">
      <c r="A3479" s="308" t="s">
        <v>7419</v>
      </c>
      <c r="B3479" s="311">
        <v>7.01</v>
      </c>
    </row>
    <row r="3480" spans="1:2" ht="15">
      <c r="A3480" s="308" t="s">
        <v>7420</v>
      </c>
      <c r="B3480" s="311">
        <v>8.65</v>
      </c>
    </row>
    <row r="3481" spans="1:2" ht="15">
      <c r="A3481" s="308" t="s">
        <v>7421</v>
      </c>
      <c r="B3481" s="311">
        <v>8.16</v>
      </c>
    </row>
    <row r="3482" spans="1:2" ht="15">
      <c r="A3482" s="308" t="s">
        <v>7422</v>
      </c>
      <c r="B3482" s="311">
        <v>10.86</v>
      </c>
    </row>
    <row r="3483" spans="1:2" ht="15">
      <c r="A3483" s="308" t="s">
        <v>7423</v>
      </c>
      <c r="B3483" s="311">
        <v>10.29</v>
      </c>
    </row>
    <row r="3484" spans="1:2" ht="15">
      <c r="A3484" s="308" t="s">
        <v>7424</v>
      </c>
      <c r="B3484" s="311">
        <v>4.58</v>
      </c>
    </row>
    <row r="3485" spans="1:2" ht="15">
      <c r="A3485" s="308" t="s">
        <v>7425</v>
      </c>
      <c r="B3485" s="311">
        <v>4.12</v>
      </c>
    </row>
    <row r="3486" spans="1:2" ht="15">
      <c r="A3486" s="308" t="s">
        <v>7426</v>
      </c>
      <c r="B3486" s="311">
        <v>5.6</v>
      </c>
    </row>
    <row r="3487" spans="1:2" ht="15">
      <c r="A3487" s="308" t="s">
        <v>7427</v>
      </c>
      <c r="B3487" s="311">
        <v>5.05</v>
      </c>
    </row>
    <row r="3488" spans="1:2" ht="15">
      <c r="A3488" s="308" t="s">
        <v>7428</v>
      </c>
      <c r="B3488" s="311">
        <v>7.26</v>
      </c>
    </row>
    <row r="3489" spans="1:2" ht="15">
      <c r="A3489" s="308" t="s">
        <v>7429</v>
      </c>
      <c r="B3489" s="311">
        <v>6.58</v>
      </c>
    </row>
    <row r="3490" spans="1:2" ht="15">
      <c r="A3490" s="308" t="s">
        <v>7430</v>
      </c>
      <c r="B3490" s="311">
        <v>9.08</v>
      </c>
    </row>
    <row r="3491" spans="1:2" ht="15">
      <c r="A3491" s="308" t="s">
        <v>7431</v>
      </c>
      <c r="B3491" s="311">
        <v>8.26</v>
      </c>
    </row>
    <row r="3492" spans="1:2" ht="15">
      <c r="A3492" s="308" t="s">
        <v>7432</v>
      </c>
      <c r="B3492" s="311">
        <v>6.92</v>
      </c>
    </row>
    <row r="3493" spans="1:2" ht="15">
      <c r="A3493" s="308" t="s">
        <v>7433</v>
      </c>
      <c r="B3493" s="311">
        <v>6.17</v>
      </c>
    </row>
    <row r="3494" spans="1:2" ht="15">
      <c r="A3494" s="308" t="s">
        <v>7434</v>
      </c>
      <c r="B3494" s="311">
        <v>8.98</v>
      </c>
    </row>
    <row r="3495" spans="1:2" ht="15">
      <c r="A3495" s="308" t="s">
        <v>7435</v>
      </c>
      <c r="B3495" s="311">
        <v>8.01</v>
      </c>
    </row>
    <row r="3496" spans="1:2" ht="15">
      <c r="A3496" s="308" t="s">
        <v>7436</v>
      </c>
      <c r="B3496" s="311">
        <v>13.92</v>
      </c>
    </row>
    <row r="3497" spans="1:2" ht="15">
      <c r="A3497" s="308" t="s">
        <v>7437</v>
      </c>
      <c r="B3497" s="311">
        <v>12.41</v>
      </c>
    </row>
    <row r="3498" spans="1:2" ht="15">
      <c r="A3498" s="308" t="s">
        <v>7438</v>
      </c>
      <c r="B3498" s="311">
        <v>19.37</v>
      </c>
    </row>
    <row r="3499" spans="1:2" ht="15">
      <c r="A3499" s="308" t="s">
        <v>7439</v>
      </c>
      <c r="B3499" s="311">
        <v>17.25</v>
      </c>
    </row>
    <row r="3500" spans="1:2" ht="15">
      <c r="A3500" s="308" t="s">
        <v>7440</v>
      </c>
      <c r="B3500" s="311">
        <v>22.67</v>
      </c>
    </row>
    <row r="3501" spans="1:2" ht="15">
      <c r="A3501" s="308" t="s">
        <v>7441</v>
      </c>
      <c r="B3501" s="311">
        <v>20.260000000000002</v>
      </c>
    </row>
    <row r="3502" spans="1:2" ht="15">
      <c r="A3502" s="308" t="s">
        <v>7442</v>
      </c>
      <c r="B3502" s="311">
        <v>29.57</v>
      </c>
    </row>
    <row r="3503" spans="1:2" ht="15">
      <c r="A3503" s="308" t="s">
        <v>7443</v>
      </c>
      <c r="B3503" s="311">
        <v>26.55</v>
      </c>
    </row>
    <row r="3504" spans="1:2" ht="15">
      <c r="A3504" s="308" t="s">
        <v>7444</v>
      </c>
      <c r="B3504" s="311">
        <v>14.93</v>
      </c>
    </row>
    <row r="3505" spans="1:2" ht="15">
      <c r="A3505" s="308" t="s">
        <v>7445</v>
      </c>
      <c r="B3505" s="311">
        <v>14.93</v>
      </c>
    </row>
    <row r="3506" spans="1:2" ht="15">
      <c r="A3506" s="308" t="s">
        <v>7446</v>
      </c>
      <c r="B3506" s="311">
        <v>19.54</v>
      </c>
    </row>
    <row r="3507" spans="1:2" ht="15">
      <c r="A3507" s="308" t="s">
        <v>7447</v>
      </c>
      <c r="B3507" s="311">
        <v>19.54</v>
      </c>
    </row>
    <row r="3508" spans="1:2" ht="15">
      <c r="A3508" s="308" t="s">
        <v>7448</v>
      </c>
      <c r="B3508" s="311">
        <v>26.23</v>
      </c>
    </row>
    <row r="3509" spans="1:2" ht="15">
      <c r="A3509" s="308" t="s">
        <v>7449</v>
      </c>
      <c r="B3509" s="311">
        <v>26.23</v>
      </c>
    </row>
    <row r="3510" spans="1:2" ht="15">
      <c r="A3510" s="308" t="s">
        <v>7450</v>
      </c>
      <c r="B3510" s="311">
        <v>27.82</v>
      </c>
    </row>
    <row r="3511" spans="1:2" ht="15">
      <c r="A3511" s="308" t="s">
        <v>7451</v>
      </c>
      <c r="B3511" s="311">
        <v>27.82</v>
      </c>
    </row>
    <row r="3512" spans="1:2" ht="15">
      <c r="A3512" s="308" t="s">
        <v>7452</v>
      </c>
      <c r="B3512" s="311">
        <v>58.39</v>
      </c>
    </row>
    <row r="3513" spans="1:2" ht="15">
      <c r="A3513" s="308" t="s">
        <v>7453</v>
      </c>
      <c r="B3513" s="311">
        <v>58.39</v>
      </c>
    </row>
    <row r="3514" spans="1:2" ht="15">
      <c r="A3514" s="308" t="s">
        <v>7454</v>
      </c>
      <c r="B3514" s="311">
        <v>63.84</v>
      </c>
    </row>
    <row r="3515" spans="1:2" ht="15">
      <c r="A3515" s="308" t="s">
        <v>7455</v>
      </c>
      <c r="B3515" s="311">
        <v>63.84</v>
      </c>
    </row>
    <row r="3516" spans="1:2" ht="15">
      <c r="A3516" s="308" t="s">
        <v>7456</v>
      </c>
      <c r="B3516" s="311">
        <v>70.150000000000006</v>
      </c>
    </row>
    <row r="3517" spans="1:2" ht="15">
      <c r="A3517" s="308" t="s">
        <v>7457</v>
      </c>
      <c r="B3517" s="311">
        <v>70.150000000000006</v>
      </c>
    </row>
    <row r="3518" spans="1:2" ht="15">
      <c r="A3518" s="308" t="s">
        <v>7458</v>
      </c>
      <c r="B3518" s="311">
        <v>80.52</v>
      </c>
    </row>
    <row r="3519" spans="1:2" ht="15">
      <c r="A3519" s="308" t="s">
        <v>7459</v>
      </c>
      <c r="B3519" s="311">
        <v>80.52</v>
      </c>
    </row>
    <row r="3520" spans="1:2" ht="15">
      <c r="A3520" s="308" t="s">
        <v>7460</v>
      </c>
      <c r="B3520" s="311">
        <v>332.87</v>
      </c>
    </row>
    <row r="3521" spans="1:2" ht="15">
      <c r="A3521" s="308" t="s">
        <v>7461</v>
      </c>
      <c r="B3521" s="311">
        <v>312.38</v>
      </c>
    </row>
    <row r="3522" spans="1:2" ht="15">
      <c r="A3522" s="308" t="s">
        <v>7462</v>
      </c>
      <c r="B3522" s="311">
        <v>165.62</v>
      </c>
    </row>
    <row r="3523" spans="1:2" ht="15">
      <c r="A3523" s="308" t="s">
        <v>7463</v>
      </c>
      <c r="B3523" s="311">
        <v>156.52000000000001</v>
      </c>
    </row>
    <row r="3524" spans="1:2" ht="15">
      <c r="A3524" s="308" t="s">
        <v>7464</v>
      </c>
      <c r="B3524" s="311">
        <v>199.71</v>
      </c>
    </row>
    <row r="3525" spans="1:2" ht="15">
      <c r="A3525" s="308" t="s">
        <v>7465</v>
      </c>
      <c r="B3525" s="311">
        <v>186.06</v>
      </c>
    </row>
    <row r="3526" spans="1:2" ht="15">
      <c r="A3526" s="308" t="s">
        <v>7466</v>
      </c>
      <c r="B3526" s="311">
        <v>102.27</v>
      </c>
    </row>
    <row r="3527" spans="1:2" ht="15">
      <c r="A3527" s="308" t="s">
        <v>7467</v>
      </c>
      <c r="B3527" s="311">
        <v>88.62</v>
      </c>
    </row>
    <row r="3528" spans="1:2" ht="15">
      <c r="A3528" s="308" t="s">
        <v>7468</v>
      </c>
      <c r="B3528" s="311">
        <v>33.06</v>
      </c>
    </row>
    <row r="3529" spans="1:2" ht="15">
      <c r="A3529" s="308" t="s">
        <v>7469</v>
      </c>
      <c r="B3529" s="311">
        <v>31.48</v>
      </c>
    </row>
    <row r="3530" spans="1:2" ht="15">
      <c r="A3530" s="308" t="s">
        <v>7470</v>
      </c>
      <c r="B3530" s="311">
        <v>26.45</v>
      </c>
    </row>
    <row r="3531" spans="1:2" ht="15">
      <c r="A3531" s="308" t="s">
        <v>7471</v>
      </c>
      <c r="B3531" s="311">
        <v>25.08</v>
      </c>
    </row>
    <row r="3532" spans="1:2" ht="15">
      <c r="A3532" s="308" t="s">
        <v>7472</v>
      </c>
      <c r="B3532" s="311">
        <v>46.92</v>
      </c>
    </row>
    <row r="3533" spans="1:2" ht="15">
      <c r="A3533" s="308" t="s">
        <v>7473</v>
      </c>
      <c r="B3533" s="311">
        <v>44.61</v>
      </c>
    </row>
    <row r="3534" spans="1:2" ht="15">
      <c r="A3534" s="308" t="s">
        <v>7474</v>
      </c>
      <c r="B3534" s="311">
        <v>32.51</v>
      </c>
    </row>
    <row r="3535" spans="1:2" ht="15">
      <c r="A3535" s="308" t="s">
        <v>7475</v>
      </c>
      <c r="B3535" s="311">
        <v>30.55</v>
      </c>
    </row>
    <row r="3536" spans="1:2" ht="15">
      <c r="A3536" s="308" t="s">
        <v>7476</v>
      </c>
      <c r="B3536" s="311">
        <v>41.36</v>
      </c>
    </row>
    <row r="3537" spans="1:2" ht="15">
      <c r="A3537" s="308" t="s">
        <v>7477</v>
      </c>
      <c r="B3537" s="311">
        <v>38.74</v>
      </c>
    </row>
    <row r="3538" spans="1:2" ht="15">
      <c r="A3538" s="308" t="s">
        <v>7478</v>
      </c>
      <c r="B3538" s="311">
        <v>46.18</v>
      </c>
    </row>
    <row r="3539" spans="1:2" ht="15">
      <c r="A3539" s="308" t="s">
        <v>7479</v>
      </c>
      <c r="B3539" s="311">
        <v>42.9</v>
      </c>
    </row>
    <row r="3540" spans="1:2" ht="15">
      <c r="A3540" s="308" t="s">
        <v>7480</v>
      </c>
      <c r="B3540" s="311">
        <v>54.22</v>
      </c>
    </row>
    <row r="3541" spans="1:2" ht="15">
      <c r="A3541" s="308" t="s">
        <v>7481</v>
      </c>
      <c r="B3541" s="311">
        <v>52.15</v>
      </c>
    </row>
    <row r="3542" spans="1:2" ht="15">
      <c r="A3542" s="308" t="s">
        <v>7482</v>
      </c>
      <c r="B3542" s="311">
        <v>31.6</v>
      </c>
    </row>
    <row r="3543" spans="1:2" ht="15">
      <c r="A3543" s="308" t="s">
        <v>7483</v>
      </c>
      <c r="B3543" s="311">
        <v>30.22</v>
      </c>
    </row>
    <row r="3544" spans="1:2" ht="15">
      <c r="A3544" s="308" t="s">
        <v>7484</v>
      </c>
      <c r="B3544" s="311">
        <v>205.13</v>
      </c>
    </row>
    <row r="3545" spans="1:2" ht="15">
      <c r="A3545" s="308" t="s">
        <v>7485</v>
      </c>
      <c r="B3545" s="311">
        <v>197.14</v>
      </c>
    </row>
    <row r="3546" spans="1:2" ht="15">
      <c r="A3546" s="308" t="s">
        <v>7486</v>
      </c>
      <c r="B3546" s="311">
        <v>28.49</v>
      </c>
    </row>
    <row r="3547" spans="1:2" ht="15">
      <c r="A3547" s="308" t="s">
        <v>7487</v>
      </c>
      <c r="B3547" s="311">
        <v>27.18</v>
      </c>
    </row>
    <row r="3548" spans="1:2" ht="15">
      <c r="A3548" s="308" t="s">
        <v>7488</v>
      </c>
      <c r="B3548" s="311">
        <v>132.87</v>
      </c>
    </row>
    <row r="3549" spans="1:2" ht="15">
      <c r="A3549" s="308" t="s">
        <v>7489</v>
      </c>
      <c r="B3549" s="311">
        <v>129.38</v>
      </c>
    </row>
    <row r="3550" spans="1:2" ht="15">
      <c r="A3550" s="308" t="s">
        <v>7490</v>
      </c>
      <c r="B3550" s="311">
        <v>39.49</v>
      </c>
    </row>
    <row r="3551" spans="1:2" ht="15">
      <c r="A3551" s="308" t="s">
        <v>7491</v>
      </c>
      <c r="B3551" s="311">
        <v>38.03</v>
      </c>
    </row>
    <row r="3552" spans="1:2" ht="15">
      <c r="A3552" s="308" t="s">
        <v>7492</v>
      </c>
      <c r="B3552" s="311">
        <v>183.91</v>
      </c>
    </row>
    <row r="3553" spans="1:2" ht="15">
      <c r="A3553" s="308" t="s">
        <v>7493</v>
      </c>
      <c r="B3553" s="311">
        <v>169.78</v>
      </c>
    </row>
    <row r="3554" spans="1:2" ht="15">
      <c r="A3554" s="308" t="s">
        <v>7494</v>
      </c>
      <c r="B3554" s="311">
        <v>11.23</v>
      </c>
    </row>
    <row r="3555" spans="1:2" ht="15">
      <c r="A3555" s="308" t="s">
        <v>7495</v>
      </c>
      <c r="B3555" s="311">
        <v>10.28</v>
      </c>
    </row>
    <row r="3556" spans="1:2" ht="15">
      <c r="A3556" s="308" t="s">
        <v>7496</v>
      </c>
      <c r="B3556" s="311">
        <v>26.81</v>
      </c>
    </row>
    <row r="3557" spans="1:2" ht="15">
      <c r="A3557" s="308" t="s">
        <v>7497</v>
      </c>
      <c r="B3557" s="311">
        <v>24.66</v>
      </c>
    </row>
    <row r="3558" spans="1:2" ht="15">
      <c r="A3558" s="308" t="s">
        <v>7498</v>
      </c>
      <c r="B3558" s="311">
        <v>1381.84</v>
      </c>
    </row>
    <row r="3559" spans="1:2" ht="15">
      <c r="A3559" s="308" t="s">
        <v>7499</v>
      </c>
      <c r="B3559" s="311">
        <v>1274.3</v>
      </c>
    </row>
    <row r="3560" spans="1:2" ht="15">
      <c r="A3560" s="308" t="s">
        <v>7500</v>
      </c>
      <c r="B3560" s="311">
        <v>64.05</v>
      </c>
    </row>
    <row r="3561" spans="1:2" ht="15">
      <c r="A3561" s="308" t="s">
        <v>7501</v>
      </c>
      <c r="B3561" s="311">
        <v>59.69</v>
      </c>
    </row>
    <row r="3562" spans="1:2" ht="15">
      <c r="A3562" s="308" t="s">
        <v>7502</v>
      </c>
      <c r="B3562" s="311">
        <v>83.55</v>
      </c>
    </row>
    <row r="3563" spans="1:2" ht="15">
      <c r="A3563" s="308" t="s">
        <v>7503</v>
      </c>
      <c r="B3563" s="311">
        <v>78.400000000000006</v>
      </c>
    </row>
    <row r="3564" spans="1:2" ht="15">
      <c r="A3564" s="308" t="s">
        <v>7504</v>
      </c>
      <c r="B3564" s="311">
        <v>34.42</v>
      </c>
    </row>
    <row r="3565" spans="1:2" ht="15">
      <c r="A3565" s="308" t="s">
        <v>7505</v>
      </c>
      <c r="B3565" s="311">
        <v>31.44</v>
      </c>
    </row>
    <row r="3566" spans="1:2" ht="15">
      <c r="A3566" s="308" t="s">
        <v>7506</v>
      </c>
      <c r="B3566" s="311">
        <v>251.81</v>
      </c>
    </row>
    <row r="3567" spans="1:2" ht="15">
      <c r="A3567" s="308" t="s">
        <v>7507</v>
      </c>
      <c r="B3567" s="311">
        <v>242.7</v>
      </c>
    </row>
    <row r="3568" spans="1:2" ht="15">
      <c r="A3568" s="308" t="s">
        <v>7508</v>
      </c>
      <c r="B3568" s="311">
        <v>32.32</v>
      </c>
    </row>
    <row r="3569" spans="1:2" ht="15">
      <c r="A3569" s="308" t="s">
        <v>7509</v>
      </c>
      <c r="B3569" s="311">
        <v>29.34</v>
      </c>
    </row>
    <row r="3570" spans="1:2" ht="15">
      <c r="A3570" s="308" t="s">
        <v>7510</v>
      </c>
      <c r="B3570" s="311">
        <v>35.47</v>
      </c>
    </row>
    <row r="3571" spans="1:2" ht="15">
      <c r="A3571" s="308" t="s">
        <v>7511</v>
      </c>
      <c r="B3571" s="311">
        <v>32.07</v>
      </c>
    </row>
    <row r="3572" spans="1:2" ht="15">
      <c r="A3572" s="308" t="s">
        <v>7512</v>
      </c>
      <c r="B3572" s="311">
        <v>45.89</v>
      </c>
    </row>
    <row r="3573" spans="1:2" ht="15">
      <c r="A3573" s="308" t="s">
        <v>7513</v>
      </c>
      <c r="B3573" s="311">
        <v>41.94</v>
      </c>
    </row>
    <row r="3574" spans="1:2" ht="15">
      <c r="A3574" s="308" t="s">
        <v>7514</v>
      </c>
      <c r="B3574" s="311">
        <v>19.2</v>
      </c>
    </row>
    <row r="3575" spans="1:2" ht="15">
      <c r="A3575" s="308" t="s">
        <v>7515</v>
      </c>
      <c r="B3575" s="311">
        <v>17</v>
      </c>
    </row>
    <row r="3576" spans="1:2" ht="15">
      <c r="A3576" s="308" t="s">
        <v>7516</v>
      </c>
      <c r="B3576" s="311">
        <v>45</v>
      </c>
    </row>
    <row r="3577" spans="1:2" ht="15">
      <c r="A3577" s="308" t="s">
        <v>7517</v>
      </c>
      <c r="B3577" s="311">
        <v>45</v>
      </c>
    </row>
    <row r="3578" spans="1:2" ht="15">
      <c r="A3578" s="308" t="s">
        <v>7518</v>
      </c>
      <c r="B3578" s="311">
        <v>4.99</v>
      </c>
    </row>
    <row r="3579" spans="1:2" ht="15">
      <c r="A3579" s="308" t="s">
        <v>7519</v>
      </c>
      <c r="B3579" s="311">
        <v>4.51</v>
      </c>
    </row>
    <row r="3580" spans="1:2" ht="15">
      <c r="A3580" s="308" t="s">
        <v>7520</v>
      </c>
      <c r="B3580" s="311">
        <v>2</v>
      </c>
    </row>
    <row r="3581" spans="1:2" ht="15">
      <c r="A3581" s="308" t="s">
        <v>7521</v>
      </c>
      <c r="B3581" s="311">
        <v>1.76</v>
      </c>
    </row>
    <row r="3582" spans="1:2" ht="15">
      <c r="A3582" s="308" t="s">
        <v>7522</v>
      </c>
      <c r="B3582" s="311">
        <v>2.5</v>
      </c>
    </row>
    <row r="3583" spans="1:2" ht="15">
      <c r="A3583" s="308" t="s">
        <v>7523</v>
      </c>
      <c r="B3583" s="311">
        <v>2.2200000000000002</v>
      </c>
    </row>
    <row r="3584" spans="1:2" ht="15">
      <c r="A3584" s="308" t="s">
        <v>7524</v>
      </c>
      <c r="B3584" s="311">
        <v>385.31</v>
      </c>
    </row>
    <row r="3585" spans="1:2" ht="15">
      <c r="A3585" s="308" t="s">
        <v>7525</v>
      </c>
      <c r="B3585" s="311">
        <v>380.6</v>
      </c>
    </row>
    <row r="3586" spans="1:2" ht="15">
      <c r="A3586" s="308" t="s">
        <v>7526</v>
      </c>
      <c r="B3586" s="311">
        <v>928.86</v>
      </c>
    </row>
    <row r="3587" spans="1:2" ht="15">
      <c r="A3587" s="308" t="s">
        <v>7527</v>
      </c>
      <c r="B3587" s="311">
        <v>924.15</v>
      </c>
    </row>
    <row r="3588" spans="1:2" ht="15">
      <c r="A3588" s="308" t="s">
        <v>7528</v>
      </c>
      <c r="B3588" s="311">
        <v>1621.72</v>
      </c>
    </row>
    <row r="3589" spans="1:2" ht="15">
      <c r="A3589" s="308" t="s">
        <v>7529</v>
      </c>
      <c r="B3589" s="311">
        <v>1615.44</v>
      </c>
    </row>
    <row r="3590" spans="1:2" ht="15">
      <c r="A3590" s="308" t="s">
        <v>7530</v>
      </c>
      <c r="B3590" s="311">
        <v>0.62</v>
      </c>
    </row>
    <row r="3591" spans="1:2" ht="15">
      <c r="A3591" s="308" t="s">
        <v>7531</v>
      </c>
      <c r="B3591" s="311">
        <v>0.62</v>
      </c>
    </row>
    <row r="3592" spans="1:2" ht="15">
      <c r="A3592" s="308" t="s">
        <v>7532</v>
      </c>
      <c r="B3592" s="311">
        <v>36.700000000000003</v>
      </c>
    </row>
    <row r="3593" spans="1:2" ht="15">
      <c r="A3593" s="308" t="s">
        <v>7533</v>
      </c>
      <c r="B3593" s="311">
        <v>36.08</v>
      </c>
    </row>
    <row r="3594" spans="1:2" ht="15">
      <c r="A3594" s="308" t="s">
        <v>7534</v>
      </c>
      <c r="B3594" s="311">
        <v>69.7</v>
      </c>
    </row>
    <row r="3595" spans="1:2" ht="15">
      <c r="A3595" s="308" t="s">
        <v>7535</v>
      </c>
      <c r="B3595" s="311">
        <v>69.08</v>
      </c>
    </row>
    <row r="3596" spans="1:2" ht="15">
      <c r="A3596" s="308" t="s">
        <v>7536</v>
      </c>
      <c r="B3596" s="311">
        <v>1590.17</v>
      </c>
    </row>
    <row r="3597" spans="1:2" ht="15">
      <c r="A3597" s="308" t="s">
        <v>7537</v>
      </c>
      <c r="B3597" s="311">
        <v>1588.1</v>
      </c>
    </row>
    <row r="3598" spans="1:2" ht="15">
      <c r="A3598" s="308" t="s">
        <v>7538</v>
      </c>
      <c r="B3598" s="311">
        <v>1933.51</v>
      </c>
    </row>
    <row r="3599" spans="1:2" ht="15">
      <c r="A3599" s="308" t="s">
        <v>7539</v>
      </c>
      <c r="B3599" s="311">
        <v>1903.82</v>
      </c>
    </row>
    <row r="3600" spans="1:2" ht="15">
      <c r="A3600" s="308" t="s">
        <v>7540</v>
      </c>
      <c r="B3600" s="311">
        <v>203.74</v>
      </c>
    </row>
    <row r="3601" spans="1:2" ht="15">
      <c r="A3601" s="308" t="s">
        <v>7541</v>
      </c>
      <c r="B3601" s="311">
        <v>201.29</v>
      </c>
    </row>
    <row r="3602" spans="1:2" ht="15">
      <c r="A3602" s="308" t="s">
        <v>34065</v>
      </c>
      <c r="B3602" s="311">
        <v>10.73</v>
      </c>
    </row>
    <row r="3603" spans="1:2" ht="15">
      <c r="A3603" s="308" t="s">
        <v>34066</v>
      </c>
      <c r="B3603" s="311">
        <v>10.11</v>
      </c>
    </row>
    <row r="3604" spans="1:2" ht="15">
      <c r="A3604" s="308" t="s">
        <v>34067</v>
      </c>
      <c r="B3604" s="311">
        <v>35.6</v>
      </c>
    </row>
    <row r="3605" spans="1:2" ht="15">
      <c r="A3605" s="308" t="s">
        <v>34068</v>
      </c>
      <c r="B3605" s="311">
        <v>34.979999999999997</v>
      </c>
    </row>
    <row r="3606" spans="1:2" ht="15">
      <c r="A3606" s="308" t="s">
        <v>34069</v>
      </c>
      <c r="B3606" s="311">
        <v>12.84</v>
      </c>
    </row>
    <row r="3607" spans="1:2" ht="15">
      <c r="A3607" s="308" t="s">
        <v>34070</v>
      </c>
      <c r="B3607" s="311">
        <v>12.22</v>
      </c>
    </row>
    <row r="3608" spans="1:2" ht="15">
      <c r="A3608" s="308" t="s">
        <v>34071</v>
      </c>
      <c r="B3608" s="311">
        <v>12.94</v>
      </c>
    </row>
    <row r="3609" spans="1:2" ht="15">
      <c r="A3609" s="308" t="s">
        <v>34072</v>
      </c>
      <c r="B3609" s="311">
        <v>12.32</v>
      </c>
    </row>
    <row r="3610" spans="1:2" ht="15">
      <c r="A3610" s="308" t="s">
        <v>34073</v>
      </c>
      <c r="B3610" s="311">
        <v>10.88</v>
      </c>
    </row>
    <row r="3611" spans="1:2" ht="15">
      <c r="A3611" s="308" t="s">
        <v>34074</v>
      </c>
      <c r="B3611" s="311">
        <v>10.26</v>
      </c>
    </row>
    <row r="3612" spans="1:2" ht="15">
      <c r="A3612" s="308" t="s">
        <v>34075</v>
      </c>
      <c r="B3612" s="311">
        <v>39.869999999999997</v>
      </c>
    </row>
    <row r="3613" spans="1:2" ht="15">
      <c r="A3613" s="308" t="s">
        <v>34076</v>
      </c>
      <c r="B3613" s="311">
        <v>39.25</v>
      </c>
    </row>
    <row r="3614" spans="1:2" ht="15">
      <c r="A3614" s="308" t="s">
        <v>34077</v>
      </c>
      <c r="B3614" s="311">
        <v>17.05</v>
      </c>
    </row>
    <row r="3615" spans="1:2" ht="15">
      <c r="A3615" s="308" t="s">
        <v>34078</v>
      </c>
      <c r="B3615" s="311">
        <v>16.43</v>
      </c>
    </row>
    <row r="3616" spans="1:2" ht="15">
      <c r="A3616" s="308" t="s">
        <v>34079</v>
      </c>
      <c r="B3616" s="311">
        <v>16.03</v>
      </c>
    </row>
    <row r="3617" spans="1:2" ht="15">
      <c r="A3617" s="308" t="s">
        <v>34080</v>
      </c>
      <c r="B3617" s="311">
        <v>15.41</v>
      </c>
    </row>
    <row r="3618" spans="1:2" ht="15">
      <c r="A3618" s="308" t="s">
        <v>34081</v>
      </c>
      <c r="B3618" s="311">
        <v>12.94</v>
      </c>
    </row>
    <row r="3619" spans="1:2" ht="15">
      <c r="A3619" s="308" t="s">
        <v>34082</v>
      </c>
      <c r="B3619" s="311">
        <v>12.32</v>
      </c>
    </row>
    <row r="3620" spans="1:2" ht="15">
      <c r="A3620" s="308" t="s">
        <v>7542</v>
      </c>
      <c r="B3620" s="311">
        <v>99.71</v>
      </c>
    </row>
    <row r="3621" spans="1:2" ht="15">
      <c r="A3621" s="308" t="s">
        <v>7543</v>
      </c>
      <c r="B3621" s="311">
        <v>97</v>
      </c>
    </row>
    <row r="3622" spans="1:2" ht="15">
      <c r="A3622" s="308" t="s">
        <v>7544</v>
      </c>
      <c r="B3622" s="311">
        <v>236.29</v>
      </c>
    </row>
    <row r="3623" spans="1:2" ht="15">
      <c r="A3623" s="308" t="s">
        <v>7545</v>
      </c>
      <c r="B3623" s="311">
        <v>233.58</v>
      </c>
    </row>
    <row r="3624" spans="1:2" ht="15">
      <c r="A3624" s="308" t="s">
        <v>7546</v>
      </c>
      <c r="B3624" s="311">
        <v>140.29</v>
      </c>
    </row>
    <row r="3625" spans="1:2" ht="15">
      <c r="A3625" s="308" t="s">
        <v>7547</v>
      </c>
      <c r="B3625" s="311">
        <v>137.58000000000001</v>
      </c>
    </row>
    <row r="3626" spans="1:2" ht="15">
      <c r="A3626" s="308" t="s">
        <v>7548</v>
      </c>
      <c r="B3626" s="311">
        <v>202.9</v>
      </c>
    </row>
    <row r="3627" spans="1:2" ht="15">
      <c r="A3627" s="308" t="s">
        <v>7549</v>
      </c>
      <c r="B3627" s="311">
        <v>200.19</v>
      </c>
    </row>
    <row r="3628" spans="1:2" ht="15">
      <c r="A3628" s="308" t="s">
        <v>7550</v>
      </c>
      <c r="B3628" s="311">
        <v>63.73</v>
      </c>
    </row>
    <row r="3629" spans="1:2" ht="15">
      <c r="A3629" s="308" t="s">
        <v>7551</v>
      </c>
      <c r="B3629" s="311">
        <v>61.83</v>
      </c>
    </row>
    <row r="3630" spans="1:2" ht="15">
      <c r="A3630" s="308" t="s">
        <v>7552</v>
      </c>
      <c r="B3630" s="311">
        <v>104.2</v>
      </c>
    </row>
    <row r="3631" spans="1:2" ht="15">
      <c r="A3631" s="308" t="s">
        <v>7553</v>
      </c>
      <c r="B3631" s="311">
        <v>102.31</v>
      </c>
    </row>
    <row r="3632" spans="1:2" ht="15">
      <c r="A3632" s="308" t="s">
        <v>7554</v>
      </c>
      <c r="B3632" s="311">
        <v>68.11</v>
      </c>
    </row>
    <row r="3633" spans="1:2" ht="15">
      <c r="A3633" s="308" t="s">
        <v>7555</v>
      </c>
      <c r="B3633" s="311">
        <v>67.03</v>
      </c>
    </row>
    <row r="3634" spans="1:2" ht="15">
      <c r="A3634" s="308" t="s">
        <v>7556</v>
      </c>
      <c r="B3634" s="311">
        <v>16.079999999999998</v>
      </c>
    </row>
    <row r="3635" spans="1:2" ht="15">
      <c r="A3635" s="308" t="s">
        <v>7557</v>
      </c>
      <c r="B3635" s="311">
        <v>15.27</v>
      </c>
    </row>
    <row r="3636" spans="1:2" ht="15">
      <c r="A3636" s="308" t="s">
        <v>7558</v>
      </c>
      <c r="B3636" s="311">
        <v>109.07</v>
      </c>
    </row>
    <row r="3637" spans="1:2" ht="15">
      <c r="A3637" s="308" t="s">
        <v>7559</v>
      </c>
      <c r="B3637" s="311">
        <v>107.49</v>
      </c>
    </row>
    <row r="3638" spans="1:2" ht="15">
      <c r="A3638" s="308" t="s">
        <v>7560</v>
      </c>
      <c r="B3638" s="311">
        <v>604.70000000000005</v>
      </c>
    </row>
    <row r="3639" spans="1:2" ht="15">
      <c r="A3639" s="308" t="s">
        <v>7561</v>
      </c>
      <c r="B3639" s="311">
        <v>604.08000000000004</v>
      </c>
    </row>
    <row r="3640" spans="1:2" ht="15">
      <c r="A3640" s="308" t="s">
        <v>7562</v>
      </c>
      <c r="B3640" s="311">
        <v>34.44</v>
      </c>
    </row>
    <row r="3641" spans="1:2" ht="15">
      <c r="A3641" s="308" t="s">
        <v>7563</v>
      </c>
      <c r="B3641" s="311">
        <v>32.869999999999997</v>
      </c>
    </row>
    <row r="3642" spans="1:2" ht="15">
      <c r="A3642" s="308" t="s">
        <v>7564</v>
      </c>
      <c r="B3642" s="311">
        <v>1.22</v>
      </c>
    </row>
    <row r="3643" spans="1:2" ht="15">
      <c r="A3643" s="308" t="s">
        <v>7565</v>
      </c>
      <c r="B3643" s="311">
        <v>1.08</v>
      </c>
    </row>
    <row r="3644" spans="1:2" ht="15">
      <c r="A3644" s="308" t="s">
        <v>7566</v>
      </c>
      <c r="B3644" s="311">
        <v>1.29</v>
      </c>
    </row>
    <row r="3645" spans="1:2" ht="15">
      <c r="A3645" s="308" t="s">
        <v>7567</v>
      </c>
      <c r="B3645" s="311">
        <v>1.1499999999999999</v>
      </c>
    </row>
    <row r="3646" spans="1:2" ht="15">
      <c r="A3646" s="308" t="s">
        <v>7568</v>
      </c>
      <c r="B3646" s="311">
        <v>1.33</v>
      </c>
    </row>
    <row r="3647" spans="1:2" ht="15">
      <c r="A3647" s="308" t="s">
        <v>7569</v>
      </c>
      <c r="B3647" s="311">
        <v>1.29</v>
      </c>
    </row>
    <row r="3648" spans="1:2" ht="15">
      <c r="A3648" s="308" t="s">
        <v>7570</v>
      </c>
      <c r="B3648" s="311">
        <v>2.29</v>
      </c>
    </row>
    <row r="3649" spans="1:2" ht="15">
      <c r="A3649" s="308" t="s">
        <v>7571</v>
      </c>
      <c r="B3649" s="311">
        <v>2.06</v>
      </c>
    </row>
    <row r="3650" spans="1:2" ht="15">
      <c r="A3650" s="308" t="s">
        <v>7572</v>
      </c>
      <c r="B3650" s="311">
        <v>175.03</v>
      </c>
    </row>
    <row r="3651" spans="1:2" ht="15">
      <c r="A3651" s="308" t="s">
        <v>7573</v>
      </c>
      <c r="B3651" s="311">
        <v>164.61</v>
      </c>
    </row>
    <row r="3652" spans="1:2" ht="15">
      <c r="A3652" s="308" t="s">
        <v>7574</v>
      </c>
      <c r="B3652" s="311">
        <v>230.23</v>
      </c>
    </row>
    <row r="3653" spans="1:2" ht="15">
      <c r="A3653" s="308" t="s">
        <v>7575</v>
      </c>
      <c r="B3653" s="311">
        <v>217.32</v>
      </c>
    </row>
    <row r="3654" spans="1:2" ht="15">
      <c r="A3654" s="308" t="s">
        <v>7576</v>
      </c>
      <c r="B3654" s="311">
        <v>155.6</v>
      </c>
    </row>
    <row r="3655" spans="1:2" ht="15">
      <c r="A3655" s="308" t="s">
        <v>7577</v>
      </c>
      <c r="B3655" s="311">
        <v>148.84</v>
      </c>
    </row>
    <row r="3656" spans="1:2" ht="15">
      <c r="A3656" s="308" t="s">
        <v>7578</v>
      </c>
      <c r="B3656" s="311">
        <v>213.54</v>
      </c>
    </row>
    <row r="3657" spans="1:2" ht="15">
      <c r="A3657" s="308" t="s">
        <v>7579</v>
      </c>
      <c r="B3657" s="311">
        <v>206.14</v>
      </c>
    </row>
    <row r="3658" spans="1:2" ht="15">
      <c r="A3658" s="308" t="s">
        <v>7580</v>
      </c>
      <c r="B3658" s="311">
        <v>255.16</v>
      </c>
    </row>
    <row r="3659" spans="1:2" ht="15">
      <c r="A3659" s="308" t="s">
        <v>7581</v>
      </c>
      <c r="B3659" s="311">
        <v>237.77</v>
      </c>
    </row>
    <row r="3660" spans="1:2" ht="15">
      <c r="A3660" s="308" t="s">
        <v>7582</v>
      </c>
      <c r="B3660" s="311">
        <v>487.34</v>
      </c>
    </row>
    <row r="3661" spans="1:2" ht="15">
      <c r="A3661" s="308" t="s">
        <v>7583</v>
      </c>
      <c r="B3661" s="311">
        <v>460.68</v>
      </c>
    </row>
    <row r="3662" spans="1:2" ht="15">
      <c r="A3662" s="308" t="s">
        <v>7584</v>
      </c>
      <c r="B3662" s="311">
        <v>64.41</v>
      </c>
    </row>
    <row r="3663" spans="1:2" ht="15">
      <c r="A3663" s="308" t="s">
        <v>7585</v>
      </c>
      <c r="B3663" s="311">
        <v>59.99</v>
      </c>
    </row>
    <row r="3664" spans="1:2" ht="15">
      <c r="A3664" s="308" t="s">
        <v>7586</v>
      </c>
      <c r="B3664" s="311">
        <v>68.98</v>
      </c>
    </row>
    <row r="3665" spans="1:2" ht="15">
      <c r="A3665" s="308" t="s">
        <v>7587</v>
      </c>
      <c r="B3665" s="311">
        <v>64.56</v>
      </c>
    </row>
    <row r="3666" spans="1:2" ht="15">
      <c r="A3666" s="308" t="s">
        <v>7588</v>
      </c>
      <c r="B3666" s="311">
        <v>91.85</v>
      </c>
    </row>
    <row r="3667" spans="1:2" ht="15">
      <c r="A3667" s="308" t="s">
        <v>7589</v>
      </c>
      <c r="B3667" s="311">
        <v>87.43</v>
      </c>
    </row>
    <row r="3668" spans="1:2" ht="15">
      <c r="A3668" s="308" t="s">
        <v>7590</v>
      </c>
      <c r="B3668" s="311">
        <v>87.42</v>
      </c>
    </row>
    <row r="3669" spans="1:2" ht="15">
      <c r="A3669" s="308" t="s">
        <v>7591</v>
      </c>
      <c r="B3669" s="311">
        <v>81.02</v>
      </c>
    </row>
    <row r="3670" spans="1:2" ht="15">
      <c r="A3670" s="308" t="s">
        <v>7592</v>
      </c>
      <c r="B3670" s="311">
        <v>92.02</v>
      </c>
    </row>
    <row r="3671" spans="1:2" ht="15">
      <c r="A3671" s="308" t="s">
        <v>7593</v>
      </c>
      <c r="B3671" s="311">
        <v>85.62</v>
      </c>
    </row>
    <row r="3672" spans="1:2" ht="15">
      <c r="A3672" s="308" t="s">
        <v>7594</v>
      </c>
      <c r="B3672" s="311">
        <v>115.02</v>
      </c>
    </row>
    <row r="3673" spans="1:2" ht="15">
      <c r="A3673" s="308" t="s">
        <v>7595</v>
      </c>
      <c r="B3673" s="311">
        <v>108.62</v>
      </c>
    </row>
    <row r="3674" spans="1:2" ht="15">
      <c r="A3674" s="308" t="s">
        <v>7596</v>
      </c>
      <c r="B3674" s="311">
        <v>103.86</v>
      </c>
    </row>
    <row r="3675" spans="1:2" ht="15">
      <c r="A3675" s="308" t="s">
        <v>7597</v>
      </c>
      <c r="B3675" s="311">
        <v>96.09</v>
      </c>
    </row>
    <row r="3676" spans="1:2" ht="15">
      <c r="A3676" s="308" t="s">
        <v>7598</v>
      </c>
      <c r="B3676" s="311">
        <v>108.39</v>
      </c>
    </row>
    <row r="3677" spans="1:2" ht="15">
      <c r="A3677" s="308" t="s">
        <v>7599</v>
      </c>
      <c r="B3677" s="311">
        <v>100.62</v>
      </c>
    </row>
    <row r="3678" spans="1:2" ht="15">
      <c r="A3678" s="308" t="s">
        <v>7600</v>
      </c>
      <c r="B3678" s="311">
        <v>131.02000000000001</v>
      </c>
    </row>
    <row r="3679" spans="1:2" ht="15">
      <c r="A3679" s="308" t="s">
        <v>7601</v>
      </c>
      <c r="B3679" s="311">
        <v>123.25</v>
      </c>
    </row>
    <row r="3680" spans="1:2" ht="15">
      <c r="A3680" s="308" t="s">
        <v>7602</v>
      </c>
      <c r="B3680" s="311">
        <v>75.09</v>
      </c>
    </row>
    <row r="3681" spans="1:2" ht="15">
      <c r="A3681" s="308" t="s">
        <v>7603</v>
      </c>
      <c r="B3681" s="311">
        <v>70.14</v>
      </c>
    </row>
    <row r="3682" spans="1:2" ht="15">
      <c r="A3682" s="308" t="s">
        <v>7604</v>
      </c>
      <c r="B3682" s="311">
        <v>79.67</v>
      </c>
    </row>
    <row r="3683" spans="1:2" ht="15">
      <c r="A3683" s="308" t="s">
        <v>7605</v>
      </c>
      <c r="B3683" s="311">
        <v>74.72</v>
      </c>
    </row>
    <row r="3684" spans="1:2" ht="15">
      <c r="A3684" s="308" t="s">
        <v>7606</v>
      </c>
      <c r="B3684" s="311">
        <v>102.53</v>
      </c>
    </row>
    <row r="3685" spans="1:2" ht="15">
      <c r="A3685" s="308" t="s">
        <v>7607</v>
      </c>
      <c r="B3685" s="311">
        <v>97.58</v>
      </c>
    </row>
    <row r="3686" spans="1:2" ht="15">
      <c r="A3686" s="308" t="s">
        <v>7608</v>
      </c>
      <c r="B3686" s="311">
        <v>105.85</v>
      </c>
    </row>
    <row r="3687" spans="1:2" ht="15">
      <c r="A3687" s="308" t="s">
        <v>7609</v>
      </c>
      <c r="B3687" s="311">
        <v>98.78</v>
      </c>
    </row>
    <row r="3688" spans="1:2" ht="15">
      <c r="A3688" s="308" t="s">
        <v>7610</v>
      </c>
      <c r="B3688" s="311">
        <v>110.45</v>
      </c>
    </row>
    <row r="3689" spans="1:2" ht="15">
      <c r="A3689" s="308" t="s">
        <v>7611</v>
      </c>
      <c r="B3689" s="311">
        <v>103.38</v>
      </c>
    </row>
    <row r="3690" spans="1:2" ht="15">
      <c r="A3690" s="308" t="s">
        <v>7612</v>
      </c>
      <c r="B3690" s="311">
        <v>133.46</v>
      </c>
    </row>
    <row r="3691" spans="1:2" ht="15">
      <c r="A3691" s="308" t="s">
        <v>7613</v>
      </c>
      <c r="B3691" s="311">
        <v>126.38</v>
      </c>
    </row>
    <row r="3692" spans="1:2" ht="15">
      <c r="A3692" s="308" t="s">
        <v>7614</v>
      </c>
      <c r="B3692" s="311">
        <v>122.98</v>
      </c>
    </row>
    <row r="3693" spans="1:2" ht="15">
      <c r="A3693" s="308" t="s">
        <v>7615</v>
      </c>
      <c r="B3693" s="311">
        <v>114.43</v>
      </c>
    </row>
    <row r="3694" spans="1:2" ht="15">
      <c r="A3694" s="308" t="s">
        <v>7616</v>
      </c>
      <c r="B3694" s="311">
        <v>127.51</v>
      </c>
    </row>
    <row r="3695" spans="1:2" ht="15">
      <c r="A3695" s="308" t="s">
        <v>7617</v>
      </c>
      <c r="B3695" s="311">
        <v>118.96</v>
      </c>
    </row>
    <row r="3696" spans="1:2" ht="15">
      <c r="A3696" s="308" t="s">
        <v>7618</v>
      </c>
      <c r="B3696" s="311">
        <v>150.13999999999999</v>
      </c>
    </row>
    <row r="3697" spans="1:2" ht="15">
      <c r="A3697" s="308" t="s">
        <v>7619</v>
      </c>
      <c r="B3697" s="311">
        <v>141.59</v>
      </c>
    </row>
    <row r="3698" spans="1:2" ht="15">
      <c r="A3698" s="308" t="s">
        <v>7620</v>
      </c>
      <c r="B3698" s="311">
        <v>24.48</v>
      </c>
    </row>
    <row r="3699" spans="1:2" ht="15">
      <c r="A3699" s="308" t="s">
        <v>7621</v>
      </c>
      <c r="B3699" s="311">
        <v>24.14</v>
      </c>
    </row>
    <row r="3700" spans="1:2" ht="15">
      <c r="A3700" s="308" t="s">
        <v>7622</v>
      </c>
      <c r="B3700" s="311">
        <v>39.369999999999997</v>
      </c>
    </row>
    <row r="3701" spans="1:2" ht="15">
      <c r="A3701" s="308" t="s">
        <v>7623</v>
      </c>
      <c r="B3701" s="311">
        <v>38.85</v>
      </c>
    </row>
    <row r="3702" spans="1:2" ht="15">
      <c r="A3702" s="308" t="s">
        <v>7624</v>
      </c>
      <c r="B3702" s="311">
        <v>36.54</v>
      </c>
    </row>
    <row r="3703" spans="1:2" ht="15">
      <c r="A3703" s="308" t="s">
        <v>7625</v>
      </c>
      <c r="B3703" s="311">
        <v>35.9</v>
      </c>
    </row>
    <row r="3704" spans="1:2" ht="15">
      <c r="A3704" s="308" t="s">
        <v>7626</v>
      </c>
      <c r="B3704" s="311">
        <v>32.42</v>
      </c>
    </row>
    <row r="3705" spans="1:2" ht="15">
      <c r="A3705" s="308" t="s">
        <v>7627</v>
      </c>
      <c r="B3705" s="311">
        <v>31.93</v>
      </c>
    </row>
    <row r="3706" spans="1:2" ht="15">
      <c r="A3706" s="308" t="s">
        <v>7628</v>
      </c>
      <c r="B3706" s="311">
        <v>47.37</v>
      </c>
    </row>
    <row r="3707" spans="1:2" ht="15">
      <c r="A3707" s="308" t="s">
        <v>7629</v>
      </c>
      <c r="B3707" s="311">
        <v>46.78</v>
      </c>
    </row>
    <row r="3708" spans="1:2" ht="15">
      <c r="A3708" s="308" t="s">
        <v>7630</v>
      </c>
      <c r="B3708" s="311">
        <v>46.22</v>
      </c>
    </row>
    <row r="3709" spans="1:2" ht="15">
      <c r="A3709" s="308" t="s">
        <v>7631</v>
      </c>
      <c r="B3709" s="311">
        <v>45.45</v>
      </c>
    </row>
    <row r="3710" spans="1:2" ht="15">
      <c r="A3710" s="308" t="s">
        <v>7632</v>
      </c>
      <c r="B3710" s="311">
        <v>80.13</v>
      </c>
    </row>
    <row r="3711" spans="1:2" ht="15">
      <c r="A3711" s="308" t="s">
        <v>7633</v>
      </c>
      <c r="B3711" s="311">
        <v>72.989999999999995</v>
      </c>
    </row>
    <row r="3712" spans="1:2" ht="15">
      <c r="A3712" s="308" t="s">
        <v>7634</v>
      </c>
      <c r="B3712" s="311">
        <v>218.56</v>
      </c>
    </row>
    <row r="3713" spans="1:2" ht="15">
      <c r="A3713" s="308" t="s">
        <v>7635</v>
      </c>
      <c r="B3713" s="311">
        <v>199.95</v>
      </c>
    </row>
    <row r="3714" spans="1:2" ht="15">
      <c r="A3714" s="308" t="s">
        <v>7636</v>
      </c>
      <c r="B3714" s="311">
        <v>272.73</v>
      </c>
    </row>
    <row r="3715" spans="1:2" ht="15">
      <c r="A3715" s="308" t="s">
        <v>7637</v>
      </c>
      <c r="B3715" s="311">
        <v>250.16</v>
      </c>
    </row>
    <row r="3716" spans="1:2" ht="15">
      <c r="A3716" s="308" t="s">
        <v>7638</v>
      </c>
      <c r="B3716" s="311">
        <v>225.21</v>
      </c>
    </row>
    <row r="3717" spans="1:2" ht="15">
      <c r="A3717" s="308" t="s">
        <v>7639</v>
      </c>
      <c r="B3717" s="311">
        <v>205.54</v>
      </c>
    </row>
    <row r="3718" spans="1:2" ht="15">
      <c r="A3718" s="308" t="s">
        <v>7640</v>
      </c>
      <c r="B3718" s="311">
        <v>271.88</v>
      </c>
    </row>
    <row r="3719" spans="1:2" ht="15">
      <c r="A3719" s="308" t="s">
        <v>7641</v>
      </c>
      <c r="B3719" s="311">
        <v>248.48</v>
      </c>
    </row>
    <row r="3720" spans="1:2" ht="15">
      <c r="A3720" s="308" t="s">
        <v>7642</v>
      </c>
      <c r="B3720" s="311">
        <v>146.54</v>
      </c>
    </row>
    <row r="3721" spans="1:2" ht="15">
      <c r="A3721" s="308" t="s">
        <v>7643</v>
      </c>
      <c r="B3721" s="311">
        <v>131.15</v>
      </c>
    </row>
    <row r="3722" spans="1:2" ht="15">
      <c r="A3722" s="308" t="s">
        <v>7644</v>
      </c>
      <c r="B3722" s="311">
        <v>149.08000000000001</v>
      </c>
    </row>
    <row r="3723" spans="1:2" ht="15">
      <c r="A3723" s="308" t="s">
        <v>7645</v>
      </c>
      <c r="B3723" s="311">
        <v>133.12</v>
      </c>
    </row>
    <row r="3724" spans="1:2" ht="15">
      <c r="A3724" s="308" t="s">
        <v>7646</v>
      </c>
      <c r="B3724" s="311">
        <v>181.91</v>
      </c>
    </row>
    <row r="3725" spans="1:2" ht="15">
      <c r="A3725" s="308" t="s">
        <v>7647</v>
      </c>
      <c r="B3725" s="311">
        <v>166.27</v>
      </c>
    </row>
    <row r="3726" spans="1:2" ht="15">
      <c r="A3726" s="308" t="s">
        <v>7648</v>
      </c>
      <c r="B3726" s="311">
        <v>227.39</v>
      </c>
    </row>
    <row r="3727" spans="1:2" ht="15">
      <c r="A3727" s="308" t="s">
        <v>7649</v>
      </c>
      <c r="B3727" s="311">
        <v>207.84</v>
      </c>
    </row>
    <row r="3728" spans="1:2" ht="15">
      <c r="A3728" s="308" t="s">
        <v>7650</v>
      </c>
      <c r="B3728" s="311">
        <v>191.01</v>
      </c>
    </row>
    <row r="3729" spans="1:2" ht="15">
      <c r="A3729" s="308" t="s">
        <v>7651</v>
      </c>
      <c r="B3729" s="311">
        <v>174.58</v>
      </c>
    </row>
    <row r="3730" spans="1:2" ht="15">
      <c r="A3730" s="308" t="s">
        <v>7652</v>
      </c>
      <c r="B3730" s="311">
        <v>245.58</v>
      </c>
    </row>
    <row r="3731" spans="1:2" ht="15">
      <c r="A3731" s="308" t="s">
        <v>7653</v>
      </c>
      <c r="B3731" s="311">
        <v>224.46</v>
      </c>
    </row>
    <row r="3732" spans="1:2" ht="15">
      <c r="A3732" s="308" t="s">
        <v>7654</v>
      </c>
      <c r="B3732" s="311">
        <v>122.6</v>
      </c>
    </row>
    <row r="3733" spans="1:2" ht="15">
      <c r="A3733" s="308" t="s">
        <v>7655</v>
      </c>
      <c r="B3733" s="311">
        <v>109.78</v>
      </c>
    </row>
    <row r="3734" spans="1:2" ht="15">
      <c r="A3734" s="308" t="s">
        <v>7656</v>
      </c>
      <c r="B3734" s="311">
        <v>124.93</v>
      </c>
    </row>
    <row r="3735" spans="1:2" ht="15">
      <c r="A3735" s="308" t="s">
        <v>7657</v>
      </c>
      <c r="B3735" s="311">
        <v>111.65</v>
      </c>
    </row>
    <row r="3736" spans="1:2" ht="15">
      <c r="A3736" s="308" t="s">
        <v>7658</v>
      </c>
      <c r="B3736" s="311">
        <v>143.84</v>
      </c>
    </row>
    <row r="3737" spans="1:2" ht="15">
      <c r="A3737" s="308" t="s">
        <v>7659</v>
      </c>
      <c r="B3737" s="311">
        <v>129.71</v>
      </c>
    </row>
    <row r="3738" spans="1:2" ht="15">
      <c r="A3738" s="308" t="s">
        <v>7660</v>
      </c>
      <c r="B3738" s="311">
        <v>159.69999999999999</v>
      </c>
    </row>
    <row r="3739" spans="1:2" ht="15">
      <c r="A3739" s="308" t="s">
        <v>7661</v>
      </c>
      <c r="B3739" s="311">
        <v>145.57</v>
      </c>
    </row>
    <row r="3740" spans="1:2" ht="15">
      <c r="A3740" s="308" t="s">
        <v>7662</v>
      </c>
      <c r="B3740" s="311">
        <v>191.77</v>
      </c>
    </row>
    <row r="3741" spans="1:2" ht="15">
      <c r="A3741" s="308" t="s">
        <v>7663</v>
      </c>
      <c r="B3741" s="311">
        <v>177.92</v>
      </c>
    </row>
    <row r="3742" spans="1:2" ht="15">
      <c r="A3742" s="308" t="s">
        <v>7664</v>
      </c>
      <c r="B3742" s="311">
        <v>111.75</v>
      </c>
    </row>
    <row r="3743" spans="1:2" ht="15">
      <c r="A3743" s="308" t="s">
        <v>7665</v>
      </c>
      <c r="B3743" s="311">
        <v>100.95</v>
      </c>
    </row>
    <row r="3744" spans="1:2" ht="15">
      <c r="A3744" s="308" t="s">
        <v>7666</v>
      </c>
      <c r="B3744" s="311">
        <v>67.08</v>
      </c>
    </row>
    <row r="3745" spans="1:2" ht="15">
      <c r="A3745" s="308" t="s">
        <v>7667</v>
      </c>
      <c r="B3745" s="311">
        <v>60.25</v>
      </c>
    </row>
    <row r="3746" spans="1:2" ht="15">
      <c r="A3746" s="308" t="s">
        <v>7668</v>
      </c>
      <c r="B3746" s="311">
        <v>44.96</v>
      </c>
    </row>
    <row r="3747" spans="1:2" ht="15">
      <c r="A3747" s="308" t="s">
        <v>7669</v>
      </c>
      <c r="B3747" s="311">
        <v>44.21</v>
      </c>
    </row>
    <row r="3748" spans="1:2" ht="15">
      <c r="A3748" s="308" t="s">
        <v>7670</v>
      </c>
      <c r="B3748" s="311">
        <v>111.12</v>
      </c>
    </row>
    <row r="3749" spans="1:2" ht="15">
      <c r="A3749" s="308" t="s">
        <v>7671</v>
      </c>
      <c r="B3749" s="311">
        <v>102.81</v>
      </c>
    </row>
    <row r="3750" spans="1:2" ht="15">
      <c r="A3750" s="308" t="s">
        <v>7672</v>
      </c>
      <c r="B3750" s="311">
        <v>66.239999999999995</v>
      </c>
    </row>
    <row r="3751" spans="1:2" ht="15">
      <c r="A3751" s="308" t="s">
        <v>7673</v>
      </c>
      <c r="B3751" s="311">
        <v>64.260000000000005</v>
      </c>
    </row>
    <row r="3752" spans="1:2" ht="15">
      <c r="A3752" s="308" t="s">
        <v>7674</v>
      </c>
      <c r="B3752" s="311">
        <v>91.18</v>
      </c>
    </row>
    <row r="3753" spans="1:2" ht="15">
      <c r="A3753" s="308" t="s">
        <v>7675</v>
      </c>
      <c r="B3753" s="311">
        <v>88.64</v>
      </c>
    </row>
    <row r="3754" spans="1:2" ht="15">
      <c r="A3754" s="308" t="s">
        <v>7676</v>
      </c>
      <c r="B3754" s="311">
        <v>166.43</v>
      </c>
    </row>
    <row r="3755" spans="1:2" ht="15">
      <c r="A3755" s="308" t="s">
        <v>7677</v>
      </c>
      <c r="B3755" s="311">
        <v>158.62</v>
      </c>
    </row>
    <row r="3756" spans="1:2" ht="15">
      <c r="A3756" s="308" t="s">
        <v>7678</v>
      </c>
      <c r="B3756" s="311">
        <v>5.8</v>
      </c>
    </row>
    <row r="3757" spans="1:2" ht="15">
      <c r="A3757" s="308" t="s">
        <v>7679</v>
      </c>
      <c r="B3757" s="311">
        <v>5.8</v>
      </c>
    </row>
    <row r="3758" spans="1:2" ht="15">
      <c r="A3758" s="308" t="s">
        <v>7680</v>
      </c>
      <c r="B3758" s="311">
        <v>13.5</v>
      </c>
    </row>
    <row r="3759" spans="1:2" ht="15">
      <c r="A3759" s="308" t="s">
        <v>7681</v>
      </c>
      <c r="B3759" s="311">
        <v>13.5</v>
      </c>
    </row>
    <row r="3760" spans="1:2" ht="15">
      <c r="A3760" s="308" t="s">
        <v>7682</v>
      </c>
      <c r="B3760" s="311">
        <v>240</v>
      </c>
    </row>
    <row r="3761" spans="1:2" ht="15">
      <c r="A3761" s="308" t="s">
        <v>7683</v>
      </c>
      <c r="B3761" s="311">
        <v>240</v>
      </c>
    </row>
    <row r="3762" spans="1:2" ht="15">
      <c r="A3762" s="308" t="s">
        <v>7684</v>
      </c>
      <c r="B3762" s="311">
        <v>7</v>
      </c>
    </row>
    <row r="3763" spans="1:2" ht="15">
      <c r="A3763" s="308" t="s">
        <v>7685</v>
      </c>
      <c r="B3763" s="311">
        <v>7</v>
      </c>
    </row>
    <row r="3764" spans="1:2" ht="15">
      <c r="A3764" s="308" t="s">
        <v>7686</v>
      </c>
      <c r="B3764" s="311">
        <v>28.07</v>
      </c>
    </row>
    <row r="3765" spans="1:2" ht="15">
      <c r="A3765" s="308" t="s">
        <v>7687</v>
      </c>
      <c r="B3765" s="311">
        <v>28.07</v>
      </c>
    </row>
    <row r="3766" spans="1:2" ht="15">
      <c r="A3766" s="308" t="s">
        <v>7688</v>
      </c>
      <c r="B3766" s="311">
        <v>6065</v>
      </c>
    </row>
    <row r="3767" spans="1:2" ht="15">
      <c r="A3767" s="308" t="s">
        <v>7689</v>
      </c>
      <c r="B3767" s="311">
        <v>5475</v>
      </c>
    </row>
    <row r="3768" spans="1:2" ht="15">
      <c r="A3768" s="308" t="s">
        <v>7690</v>
      </c>
      <c r="B3768" s="311">
        <v>4233</v>
      </c>
    </row>
    <row r="3769" spans="1:2" ht="15">
      <c r="A3769" s="308" t="s">
        <v>7691</v>
      </c>
      <c r="B3769" s="311">
        <v>4233</v>
      </c>
    </row>
    <row r="3770" spans="1:2" ht="15">
      <c r="A3770" s="308" t="s">
        <v>7692</v>
      </c>
      <c r="B3770" s="311">
        <v>3067.68</v>
      </c>
    </row>
    <row r="3771" spans="1:2" ht="15">
      <c r="A3771" s="308" t="s">
        <v>7693</v>
      </c>
      <c r="B3771" s="311">
        <v>2659.36</v>
      </c>
    </row>
    <row r="3772" spans="1:2" ht="15">
      <c r="A3772" s="308" t="s">
        <v>7694</v>
      </c>
      <c r="B3772" s="311">
        <v>5566.88</v>
      </c>
    </row>
    <row r="3773" spans="1:2" ht="15">
      <c r="A3773" s="308" t="s">
        <v>7695</v>
      </c>
      <c r="B3773" s="311">
        <v>4822.3999999999996</v>
      </c>
    </row>
    <row r="3774" spans="1:2" ht="15">
      <c r="A3774" s="308" t="s">
        <v>7696</v>
      </c>
      <c r="B3774" s="311">
        <v>4331.3599999999997</v>
      </c>
    </row>
    <row r="3775" spans="1:2" ht="15">
      <c r="A3775" s="308" t="s">
        <v>7697</v>
      </c>
      <c r="B3775" s="311">
        <v>3754.08</v>
      </c>
    </row>
    <row r="3776" spans="1:2" ht="15">
      <c r="A3776" s="308" t="s">
        <v>7698</v>
      </c>
      <c r="B3776" s="311">
        <v>4023.36</v>
      </c>
    </row>
    <row r="3777" spans="1:2" ht="15">
      <c r="A3777" s="308" t="s">
        <v>7699</v>
      </c>
      <c r="B3777" s="311">
        <v>3486.56</v>
      </c>
    </row>
    <row r="3778" spans="1:2" ht="15">
      <c r="A3778" s="308" t="s">
        <v>7700</v>
      </c>
      <c r="B3778" s="311">
        <v>4023.36</v>
      </c>
    </row>
    <row r="3779" spans="1:2" ht="15">
      <c r="A3779" s="308" t="s">
        <v>7701</v>
      </c>
      <c r="B3779" s="311">
        <v>3486.56</v>
      </c>
    </row>
    <row r="3780" spans="1:2" ht="15">
      <c r="A3780" s="308" t="s">
        <v>7702</v>
      </c>
      <c r="B3780" s="311">
        <v>4331.3599999999997</v>
      </c>
    </row>
    <row r="3781" spans="1:2" ht="15">
      <c r="A3781" s="308" t="s">
        <v>7703</v>
      </c>
      <c r="B3781" s="311">
        <v>3754.08</v>
      </c>
    </row>
    <row r="3782" spans="1:2" ht="15">
      <c r="A3782" s="308" t="s">
        <v>7704</v>
      </c>
      <c r="B3782" s="311">
        <v>4023.36</v>
      </c>
    </row>
    <row r="3783" spans="1:2" ht="15">
      <c r="A3783" s="308" t="s">
        <v>7705</v>
      </c>
      <c r="B3783" s="311">
        <v>3486.56</v>
      </c>
    </row>
    <row r="3784" spans="1:2" ht="15">
      <c r="A3784" s="308" t="s">
        <v>7706</v>
      </c>
      <c r="B3784" s="311">
        <v>4023.36</v>
      </c>
    </row>
    <row r="3785" spans="1:2" ht="15">
      <c r="A3785" s="308" t="s">
        <v>7707</v>
      </c>
      <c r="B3785" s="311">
        <v>3486.56</v>
      </c>
    </row>
    <row r="3786" spans="1:2" ht="15">
      <c r="A3786" s="308" t="s">
        <v>7708</v>
      </c>
      <c r="B3786" s="311">
        <v>4023.36</v>
      </c>
    </row>
    <row r="3787" spans="1:2" ht="15">
      <c r="A3787" s="308" t="s">
        <v>7709</v>
      </c>
      <c r="B3787" s="311">
        <v>3486.56</v>
      </c>
    </row>
    <row r="3788" spans="1:2" ht="15">
      <c r="A3788" s="308" t="s">
        <v>7710</v>
      </c>
      <c r="B3788" s="311">
        <v>4023.36</v>
      </c>
    </row>
    <row r="3789" spans="1:2" ht="15">
      <c r="A3789" s="308" t="s">
        <v>7711</v>
      </c>
      <c r="B3789" s="311">
        <v>3486.56</v>
      </c>
    </row>
    <row r="3790" spans="1:2" ht="15">
      <c r="A3790" s="308" t="s">
        <v>7712</v>
      </c>
      <c r="B3790" s="311">
        <v>4023.36</v>
      </c>
    </row>
    <row r="3791" spans="1:2" ht="15">
      <c r="A3791" s="308" t="s">
        <v>7713</v>
      </c>
      <c r="B3791" s="311">
        <v>3486.56</v>
      </c>
    </row>
    <row r="3792" spans="1:2" ht="15">
      <c r="A3792" s="308" t="s">
        <v>7714</v>
      </c>
      <c r="B3792" s="311">
        <v>4331.3599999999997</v>
      </c>
    </row>
    <row r="3793" spans="1:2" ht="15">
      <c r="A3793" s="308" t="s">
        <v>7715</v>
      </c>
      <c r="B3793" s="311">
        <v>3754.08</v>
      </c>
    </row>
    <row r="3794" spans="1:2" ht="15">
      <c r="A3794" s="308" t="s">
        <v>7716</v>
      </c>
      <c r="B3794" s="311">
        <v>4023.36</v>
      </c>
    </row>
    <row r="3795" spans="1:2" ht="15">
      <c r="A3795" s="308" t="s">
        <v>7717</v>
      </c>
      <c r="B3795" s="311">
        <v>3486.56</v>
      </c>
    </row>
    <row r="3796" spans="1:2" ht="15">
      <c r="A3796" s="308" t="s">
        <v>7718</v>
      </c>
      <c r="B3796" s="311">
        <v>4023.36</v>
      </c>
    </row>
    <row r="3797" spans="1:2" ht="15">
      <c r="A3797" s="308" t="s">
        <v>7719</v>
      </c>
      <c r="B3797" s="311">
        <v>3486.56</v>
      </c>
    </row>
    <row r="3798" spans="1:2" ht="15">
      <c r="A3798" s="308" t="s">
        <v>7720</v>
      </c>
      <c r="B3798" s="311">
        <v>2912.8</v>
      </c>
    </row>
    <row r="3799" spans="1:2" ht="15">
      <c r="A3799" s="308" t="s">
        <v>7721</v>
      </c>
      <c r="B3799" s="311">
        <v>2523.84</v>
      </c>
    </row>
    <row r="3800" spans="1:2" ht="15">
      <c r="A3800" s="308" t="s">
        <v>7722</v>
      </c>
      <c r="B3800" s="311">
        <v>2912.8</v>
      </c>
    </row>
    <row r="3801" spans="1:2" ht="15">
      <c r="A3801" s="308" t="s">
        <v>7723</v>
      </c>
      <c r="B3801" s="311">
        <v>2523.84</v>
      </c>
    </row>
    <row r="3802" spans="1:2" ht="15">
      <c r="A3802" s="308" t="s">
        <v>7724</v>
      </c>
      <c r="B3802" s="311">
        <v>4331.3599999999997</v>
      </c>
    </row>
    <row r="3803" spans="1:2" ht="15">
      <c r="A3803" s="308" t="s">
        <v>7725</v>
      </c>
      <c r="B3803" s="311">
        <v>3754.08</v>
      </c>
    </row>
    <row r="3804" spans="1:2" ht="15">
      <c r="A3804" s="308" t="s">
        <v>7726</v>
      </c>
      <c r="B3804" s="311">
        <v>4023.36</v>
      </c>
    </row>
    <row r="3805" spans="1:2" ht="15">
      <c r="A3805" s="308" t="s">
        <v>7727</v>
      </c>
      <c r="B3805" s="311">
        <v>3486.56</v>
      </c>
    </row>
    <row r="3806" spans="1:2" ht="15">
      <c r="A3806" s="308" t="s">
        <v>7728</v>
      </c>
      <c r="B3806" s="311">
        <v>4023.36</v>
      </c>
    </row>
    <row r="3807" spans="1:2" ht="15">
      <c r="A3807" s="308" t="s">
        <v>7729</v>
      </c>
      <c r="B3807" s="311">
        <v>3486.56</v>
      </c>
    </row>
    <row r="3808" spans="1:2" ht="15">
      <c r="A3808" s="308" t="s">
        <v>7730</v>
      </c>
      <c r="B3808" s="311">
        <v>3769.92</v>
      </c>
    </row>
    <row r="3809" spans="1:2" ht="15">
      <c r="A3809" s="308" t="s">
        <v>7731</v>
      </c>
      <c r="B3809" s="311">
        <v>3266.56</v>
      </c>
    </row>
    <row r="3810" spans="1:2" ht="15">
      <c r="A3810" s="308" t="s">
        <v>7732</v>
      </c>
      <c r="B3810" s="311">
        <v>4519.68</v>
      </c>
    </row>
    <row r="3811" spans="1:2" ht="15">
      <c r="A3811" s="308" t="s">
        <v>7733</v>
      </c>
      <c r="B3811" s="311">
        <v>3916</v>
      </c>
    </row>
    <row r="3812" spans="1:2" ht="15">
      <c r="A3812" s="308" t="s">
        <v>7734</v>
      </c>
      <c r="B3812" s="311">
        <v>4762.5600000000004</v>
      </c>
    </row>
    <row r="3813" spans="1:2" ht="15">
      <c r="A3813" s="308" t="s">
        <v>7735</v>
      </c>
      <c r="B3813" s="311">
        <v>4127.2</v>
      </c>
    </row>
    <row r="3814" spans="1:2" ht="15">
      <c r="A3814" s="308" t="s">
        <v>7736</v>
      </c>
      <c r="B3814" s="311">
        <v>4762.5600000000004</v>
      </c>
    </row>
    <row r="3815" spans="1:2" ht="15">
      <c r="A3815" s="308" t="s">
        <v>7737</v>
      </c>
      <c r="B3815" s="311">
        <v>4127.2</v>
      </c>
    </row>
    <row r="3816" spans="1:2" ht="15">
      <c r="A3816" s="308" t="s">
        <v>7738</v>
      </c>
      <c r="B3816" s="311">
        <v>3067.68</v>
      </c>
    </row>
    <row r="3817" spans="1:2" ht="15">
      <c r="A3817" s="308" t="s">
        <v>7739</v>
      </c>
      <c r="B3817" s="311">
        <v>2659.36</v>
      </c>
    </row>
    <row r="3818" spans="1:2" ht="15">
      <c r="A3818" s="308" t="s">
        <v>7740</v>
      </c>
      <c r="B3818" s="311">
        <v>1326</v>
      </c>
    </row>
    <row r="3819" spans="1:2" ht="15">
      <c r="A3819" s="308" t="s">
        <v>7741</v>
      </c>
      <c r="B3819" s="311">
        <v>1148.4000000000001</v>
      </c>
    </row>
    <row r="3820" spans="1:2" ht="15">
      <c r="A3820" s="308" t="s">
        <v>7742</v>
      </c>
      <c r="B3820" s="311">
        <v>3067.68</v>
      </c>
    </row>
    <row r="3821" spans="1:2" ht="15">
      <c r="A3821" s="308" t="s">
        <v>7743</v>
      </c>
      <c r="B3821" s="311">
        <v>2659.36</v>
      </c>
    </row>
    <row r="3822" spans="1:2" ht="15">
      <c r="A3822" s="308" t="s">
        <v>7744</v>
      </c>
      <c r="B3822" s="311">
        <v>5566.88</v>
      </c>
    </row>
    <row r="3823" spans="1:2" ht="15">
      <c r="A3823" s="308" t="s">
        <v>7745</v>
      </c>
      <c r="B3823" s="311">
        <v>4822.3999999999996</v>
      </c>
    </row>
    <row r="3824" spans="1:2" ht="15">
      <c r="A3824" s="308" t="s">
        <v>7746</v>
      </c>
      <c r="B3824" s="311">
        <v>6698.56</v>
      </c>
    </row>
    <row r="3825" spans="1:2" ht="15">
      <c r="A3825" s="308" t="s">
        <v>7747</v>
      </c>
      <c r="B3825" s="311">
        <v>5804.48</v>
      </c>
    </row>
    <row r="3826" spans="1:2" ht="15">
      <c r="A3826" s="308" t="s">
        <v>7748</v>
      </c>
      <c r="B3826" s="311">
        <v>9201.2800000000007</v>
      </c>
    </row>
    <row r="3827" spans="1:2" ht="15">
      <c r="A3827" s="308" t="s">
        <v>7749</v>
      </c>
      <c r="B3827" s="311">
        <v>7972.8</v>
      </c>
    </row>
    <row r="3828" spans="1:2" ht="15">
      <c r="A3828" s="308" t="s">
        <v>7750</v>
      </c>
      <c r="B3828" s="311">
        <v>6698.56</v>
      </c>
    </row>
    <row r="3829" spans="1:2" ht="15">
      <c r="A3829" s="308" t="s">
        <v>7751</v>
      </c>
      <c r="B3829" s="311">
        <v>5804.48</v>
      </c>
    </row>
    <row r="3830" spans="1:2" ht="15">
      <c r="A3830" s="308" t="s">
        <v>7752</v>
      </c>
      <c r="B3830" s="311">
        <v>16524.64</v>
      </c>
    </row>
    <row r="3831" spans="1:2" ht="15">
      <c r="A3831" s="308" t="s">
        <v>7753</v>
      </c>
      <c r="B3831" s="311">
        <v>14317.6</v>
      </c>
    </row>
    <row r="3832" spans="1:2" ht="15">
      <c r="A3832" s="308" t="s">
        <v>7754</v>
      </c>
      <c r="B3832" s="311">
        <v>33047.519999999997</v>
      </c>
    </row>
    <row r="3833" spans="1:2" ht="15">
      <c r="A3833" s="308" t="s">
        <v>7755</v>
      </c>
      <c r="B3833" s="311">
        <v>28636.959999999999</v>
      </c>
    </row>
    <row r="3834" spans="1:2" ht="15">
      <c r="A3834" s="308" t="s">
        <v>7756</v>
      </c>
      <c r="B3834" s="311">
        <v>38005.440000000002</v>
      </c>
    </row>
    <row r="3835" spans="1:2" ht="15">
      <c r="A3835" s="308" t="s">
        <v>7757</v>
      </c>
      <c r="B3835" s="311">
        <v>32931.360000000001</v>
      </c>
    </row>
    <row r="3836" spans="1:2" ht="15">
      <c r="A3836" s="308" t="s">
        <v>7758</v>
      </c>
      <c r="B3836" s="311">
        <v>5566.88</v>
      </c>
    </row>
    <row r="3837" spans="1:2" ht="15">
      <c r="A3837" s="308" t="s">
        <v>7759</v>
      </c>
      <c r="B3837" s="311">
        <v>4822.3999999999996</v>
      </c>
    </row>
    <row r="3838" spans="1:2" ht="15">
      <c r="A3838" s="308" t="s">
        <v>7760</v>
      </c>
      <c r="B3838" s="311">
        <v>3685.44</v>
      </c>
    </row>
    <row r="3839" spans="1:2" ht="15">
      <c r="A3839" s="308" t="s">
        <v>7761</v>
      </c>
      <c r="B3839" s="311">
        <v>3192.64</v>
      </c>
    </row>
    <row r="3840" spans="1:2" ht="15">
      <c r="A3840" s="308" t="s">
        <v>7762</v>
      </c>
      <c r="B3840" s="311">
        <v>6427.52</v>
      </c>
    </row>
    <row r="3841" spans="1:2" ht="15">
      <c r="A3841" s="308" t="s">
        <v>7763</v>
      </c>
      <c r="B3841" s="311">
        <v>5568.64</v>
      </c>
    </row>
    <row r="3842" spans="1:2" ht="15">
      <c r="A3842" s="308" t="s">
        <v>7764</v>
      </c>
      <c r="B3842" s="311">
        <v>4762.5600000000004</v>
      </c>
    </row>
    <row r="3843" spans="1:2" ht="15">
      <c r="A3843" s="308" t="s">
        <v>7765</v>
      </c>
      <c r="B3843" s="311">
        <v>4127.2</v>
      </c>
    </row>
    <row r="3844" spans="1:2" ht="15">
      <c r="A3844" s="308" t="s">
        <v>26173</v>
      </c>
      <c r="B3844" s="311">
        <v>23328.799999999999</v>
      </c>
    </row>
    <row r="3845" spans="1:2" ht="15">
      <c r="A3845" s="308" t="s">
        <v>26174</v>
      </c>
      <c r="B3845" s="311">
        <v>20213.599999999999</v>
      </c>
    </row>
    <row r="3846" spans="1:2" ht="15">
      <c r="A3846" s="308" t="s">
        <v>7766</v>
      </c>
      <c r="B3846" s="311">
        <v>3685.44</v>
      </c>
    </row>
    <row r="3847" spans="1:2" ht="15">
      <c r="A3847" s="308" t="s">
        <v>7767</v>
      </c>
      <c r="B3847" s="311">
        <v>3192.64</v>
      </c>
    </row>
    <row r="3848" spans="1:2" ht="15">
      <c r="A3848" s="308" t="s">
        <v>7768</v>
      </c>
      <c r="B3848" s="311">
        <v>3685.44</v>
      </c>
    </row>
    <row r="3849" spans="1:2" ht="15">
      <c r="A3849" s="308" t="s">
        <v>7769</v>
      </c>
      <c r="B3849" s="311">
        <v>3192.64</v>
      </c>
    </row>
    <row r="3850" spans="1:2" ht="15">
      <c r="A3850" s="308" t="s">
        <v>7770</v>
      </c>
      <c r="B3850" s="311">
        <v>4023.36</v>
      </c>
    </row>
    <row r="3851" spans="1:2" ht="15">
      <c r="A3851" s="308" t="s">
        <v>7771</v>
      </c>
      <c r="B3851" s="311">
        <v>3486.56</v>
      </c>
    </row>
    <row r="3852" spans="1:2" ht="15">
      <c r="A3852" s="308" t="s">
        <v>7772</v>
      </c>
      <c r="B3852" s="311">
        <v>4023.36</v>
      </c>
    </row>
    <row r="3853" spans="1:2" ht="15">
      <c r="A3853" s="308" t="s">
        <v>7773</v>
      </c>
      <c r="B3853" s="311">
        <v>3486.56</v>
      </c>
    </row>
    <row r="3854" spans="1:2" ht="15">
      <c r="A3854" s="308" t="s">
        <v>7774</v>
      </c>
      <c r="B3854" s="311">
        <v>5566.88</v>
      </c>
    </row>
    <row r="3855" spans="1:2" ht="15">
      <c r="A3855" s="308" t="s">
        <v>7775</v>
      </c>
      <c r="B3855" s="311">
        <v>4822.3999999999996</v>
      </c>
    </row>
    <row r="3856" spans="1:2" ht="15">
      <c r="A3856" s="308" t="s">
        <v>7776</v>
      </c>
      <c r="B3856" s="311">
        <v>4023.36</v>
      </c>
    </row>
    <row r="3857" spans="1:2" ht="15">
      <c r="A3857" s="308" t="s">
        <v>7777</v>
      </c>
      <c r="B3857" s="311">
        <v>3486.56</v>
      </c>
    </row>
    <row r="3858" spans="1:2" ht="15">
      <c r="A3858" s="308" t="s">
        <v>7778</v>
      </c>
      <c r="B3858" s="311">
        <v>6698.56</v>
      </c>
    </row>
    <row r="3859" spans="1:2" ht="15">
      <c r="A3859" s="308" t="s">
        <v>7779</v>
      </c>
      <c r="B3859" s="311">
        <v>5804.48</v>
      </c>
    </row>
    <row r="3860" spans="1:2" ht="15">
      <c r="A3860" s="308" t="s">
        <v>7780</v>
      </c>
      <c r="B3860" s="311">
        <v>5566.88</v>
      </c>
    </row>
    <row r="3861" spans="1:2" ht="15">
      <c r="A3861" s="308" t="s">
        <v>7781</v>
      </c>
      <c r="B3861" s="311">
        <v>4822.3999999999996</v>
      </c>
    </row>
    <row r="3862" spans="1:2" ht="15">
      <c r="A3862" s="308" t="s">
        <v>7782</v>
      </c>
      <c r="B3862" s="311">
        <v>3067.68</v>
      </c>
    </row>
    <row r="3863" spans="1:2" ht="15">
      <c r="A3863" s="308" t="s">
        <v>7783</v>
      </c>
      <c r="B3863" s="311">
        <v>2659.36</v>
      </c>
    </row>
    <row r="3864" spans="1:2" ht="15">
      <c r="A3864" s="308" t="s">
        <v>7784</v>
      </c>
      <c r="B3864" s="311">
        <v>5566.88</v>
      </c>
    </row>
    <row r="3865" spans="1:2" ht="15">
      <c r="A3865" s="308" t="s">
        <v>7785</v>
      </c>
      <c r="B3865" s="311">
        <v>4822.3999999999996</v>
      </c>
    </row>
    <row r="3866" spans="1:2" ht="15">
      <c r="A3866" s="308" t="s">
        <v>7786</v>
      </c>
      <c r="B3866" s="311">
        <v>4023.36</v>
      </c>
    </row>
    <row r="3867" spans="1:2" ht="15">
      <c r="A3867" s="308" t="s">
        <v>7787</v>
      </c>
      <c r="B3867" s="311">
        <v>3486.56</v>
      </c>
    </row>
    <row r="3868" spans="1:2" ht="15">
      <c r="A3868" s="308" t="s">
        <v>7788</v>
      </c>
      <c r="B3868" s="311">
        <v>4331.3599999999997</v>
      </c>
    </row>
    <row r="3869" spans="1:2" ht="15">
      <c r="A3869" s="308" t="s">
        <v>7789</v>
      </c>
      <c r="B3869" s="311">
        <v>3754.08</v>
      </c>
    </row>
    <row r="3870" spans="1:2" ht="15">
      <c r="A3870" s="308" t="s">
        <v>7790</v>
      </c>
      <c r="B3870" s="311">
        <v>4331.3599999999997</v>
      </c>
    </row>
    <row r="3871" spans="1:2" ht="15">
      <c r="A3871" s="308" t="s">
        <v>7791</v>
      </c>
      <c r="B3871" s="311">
        <v>3754.08</v>
      </c>
    </row>
    <row r="3872" spans="1:2" ht="15">
      <c r="A3872" s="308" t="s">
        <v>7792</v>
      </c>
      <c r="B3872" s="311">
        <v>4519.68</v>
      </c>
    </row>
    <row r="3873" spans="1:2" ht="15">
      <c r="A3873" s="308" t="s">
        <v>7793</v>
      </c>
      <c r="B3873" s="311">
        <v>3916</v>
      </c>
    </row>
    <row r="3874" spans="1:2" ht="15">
      <c r="A3874" s="308" t="s">
        <v>7794</v>
      </c>
      <c r="B3874" s="311">
        <v>4023.36</v>
      </c>
    </row>
    <row r="3875" spans="1:2" ht="15">
      <c r="A3875" s="308" t="s">
        <v>7795</v>
      </c>
      <c r="B3875" s="311">
        <v>3486.56</v>
      </c>
    </row>
    <row r="3876" spans="1:2" ht="15">
      <c r="A3876" s="308" t="s">
        <v>7796</v>
      </c>
      <c r="B3876" s="311">
        <v>3662.56</v>
      </c>
    </row>
    <row r="3877" spans="1:2" ht="15">
      <c r="A3877" s="308" t="s">
        <v>7797</v>
      </c>
      <c r="B3877" s="311">
        <v>3173.28</v>
      </c>
    </row>
    <row r="3878" spans="1:2" ht="15">
      <c r="A3878" s="308" t="s">
        <v>7798</v>
      </c>
      <c r="B3878" s="311">
        <v>2258.08</v>
      </c>
    </row>
    <row r="3879" spans="1:2" ht="15">
      <c r="A3879" s="308" t="s">
        <v>7799</v>
      </c>
      <c r="B3879" s="311">
        <v>1957.12</v>
      </c>
    </row>
    <row r="3880" spans="1:2" ht="15">
      <c r="A3880" s="308" t="s">
        <v>7800</v>
      </c>
      <c r="B3880" s="311">
        <v>4762.5600000000004</v>
      </c>
    </row>
    <row r="3881" spans="1:2" ht="15">
      <c r="A3881" s="308" t="s">
        <v>7801</v>
      </c>
      <c r="B3881" s="311">
        <v>4127.2</v>
      </c>
    </row>
    <row r="3882" spans="1:2" ht="15">
      <c r="A3882" s="308" t="s">
        <v>7802</v>
      </c>
      <c r="B3882" s="311">
        <v>7316.32</v>
      </c>
    </row>
    <row r="3883" spans="1:2" ht="15">
      <c r="A3883" s="308" t="s">
        <v>7803</v>
      </c>
      <c r="B3883" s="311">
        <v>6339.52</v>
      </c>
    </row>
    <row r="3884" spans="1:2" ht="15">
      <c r="A3884" s="308" t="s">
        <v>7804</v>
      </c>
      <c r="B3884" s="311">
        <v>4331.3599999999997</v>
      </c>
    </row>
    <row r="3885" spans="1:2" ht="15">
      <c r="A3885" s="308" t="s">
        <v>7805</v>
      </c>
      <c r="B3885" s="311">
        <v>3754.08</v>
      </c>
    </row>
    <row r="3886" spans="1:2" ht="15">
      <c r="A3886" s="308" t="s">
        <v>7806</v>
      </c>
      <c r="B3886" s="311">
        <v>9201.2800000000007</v>
      </c>
    </row>
    <row r="3887" spans="1:2" ht="15">
      <c r="A3887" s="308" t="s">
        <v>7807</v>
      </c>
      <c r="B3887" s="311">
        <v>7972.8</v>
      </c>
    </row>
    <row r="3888" spans="1:2" ht="15">
      <c r="A3888" s="308" t="s">
        <v>7808</v>
      </c>
      <c r="B3888" s="311">
        <v>6698.56</v>
      </c>
    </row>
    <row r="3889" spans="1:2" ht="15">
      <c r="A3889" s="308" t="s">
        <v>7809</v>
      </c>
      <c r="B3889" s="311">
        <v>5804.48</v>
      </c>
    </row>
    <row r="3890" spans="1:2" ht="15">
      <c r="A3890" s="308" t="s">
        <v>7810</v>
      </c>
      <c r="B3890" s="311">
        <v>16524.64</v>
      </c>
    </row>
    <row r="3891" spans="1:2" ht="15">
      <c r="A3891" s="308" t="s">
        <v>7811</v>
      </c>
      <c r="B3891" s="311">
        <v>14317.6</v>
      </c>
    </row>
    <row r="3892" spans="1:2" ht="15">
      <c r="A3892" s="308" t="s">
        <v>7812</v>
      </c>
      <c r="B3892" s="311">
        <v>6698.56</v>
      </c>
    </row>
    <row r="3893" spans="1:2" ht="15">
      <c r="A3893" s="308" t="s">
        <v>7813</v>
      </c>
      <c r="B3893" s="311">
        <v>5804.48</v>
      </c>
    </row>
    <row r="3894" spans="1:2" ht="15">
      <c r="A3894" s="308" t="s">
        <v>7814</v>
      </c>
      <c r="B3894" s="311">
        <v>6698.56</v>
      </c>
    </row>
    <row r="3895" spans="1:2" ht="15">
      <c r="A3895" s="308" t="s">
        <v>7815</v>
      </c>
      <c r="B3895" s="311">
        <v>5804.48</v>
      </c>
    </row>
    <row r="3896" spans="1:2" ht="15">
      <c r="A3896" s="308" t="s">
        <v>7816</v>
      </c>
      <c r="B3896" s="311">
        <v>3685.44</v>
      </c>
    </row>
    <row r="3897" spans="1:2" ht="15">
      <c r="A3897" s="308" t="s">
        <v>7817</v>
      </c>
      <c r="B3897" s="311">
        <v>3192.64</v>
      </c>
    </row>
    <row r="3898" spans="1:2" ht="15">
      <c r="A3898" s="308" t="s">
        <v>7818</v>
      </c>
      <c r="B3898" s="311">
        <v>6698.56</v>
      </c>
    </row>
    <row r="3899" spans="1:2" ht="15">
      <c r="A3899" s="308" t="s">
        <v>7819</v>
      </c>
      <c r="B3899" s="311">
        <v>5804.48</v>
      </c>
    </row>
    <row r="3900" spans="1:2" ht="15">
      <c r="A3900" s="308" t="s">
        <v>7820</v>
      </c>
      <c r="B3900" s="311">
        <v>6698.56</v>
      </c>
    </row>
    <row r="3901" spans="1:2" ht="15">
      <c r="A3901" s="308" t="s">
        <v>7821</v>
      </c>
      <c r="B3901" s="311">
        <v>5804.48</v>
      </c>
    </row>
    <row r="3902" spans="1:2" ht="15">
      <c r="A3902" s="308" t="s">
        <v>7822</v>
      </c>
      <c r="B3902" s="311">
        <v>16524.64</v>
      </c>
    </row>
    <row r="3903" spans="1:2" ht="15">
      <c r="A3903" s="308" t="s">
        <v>7823</v>
      </c>
      <c r="B3903" s="311">
        <v>14317.6</v>
      </c>
    </row>
    <row r="3904" spans="1:2" ht="15">
      <c r="A3904" s="308" t="s">
        <v>7824</v>
      </c>
      <c r="B3904" s="311">
        <v>4762.5600000000004</v>
      </c>
    </row>
    <row r="3905" spans="1:2" ht="15">
      <c r="A3905" s="308" t="s">
        <v>7825</v>
      </c>
      <c r="B3905" s="311">
        <v>4127.2</v>
      </c>
    </row>
    <row r="3906" spans="1:2" ht="15">
      <c r="A3906" s="308" t="s">
        <v>7826</v>
      </c>
      <c r="B3906" s="311">
        <v>3685.44</v>
      </c>
    </row>
    <row r="3907" spans="1:2" ht="15">
      <c r="A3907" s="308" t="s">
        <v>7827</v>
      </c>
      <c r="B3907" s="311">
        <v>3192.64</v>
      </c>
    </row>
    <row r="3908" spans="1:2" ht="15">
      <c r="A3908" s="308" t="s">
        <v>7828</v>
      </c>
      <c r="B3908" s="311">
        <v>4331.3599999999997</v>
      </c>
    </row>
    <row r="3909" spans="1:2" ht="15">
      <c r="A3909" s="308" t="s">
        <v>7829</v>
      </c>
      <c r="B3909" s="311">
        <v>3754.08</v>
      </c>
    </row>
    <row r="3910" spans="1:2" ht="15">
      <c r="A3910" s="308" t="s">
        <v>7830</v>
      </c>
      <c r="B3910" s="311">
        <v>4331.3599999999997</v>
      </c>
    </row>
    <row r="3911" spans="1:2" ht="15">
      <c r="A3911" s="308" t="s">
        <v>7831</v>
      </c>
      <c r="B3911" s="311">
        <v>3754.08</v>
      </c>
    </row>
    <row r="3912" spans="1:2" ht="15">
      <c r="A3912" s="308" t="s">
        <v>7832</v>
      </c>
      <c r="B3912" s="311">
        <v>2912.8</v>
      </c>
    </row>
    <row r="3913" spans="1:2" ht="15">
      <c r="A3913" s="308" t="s">
        <v>7833</v>
      </c>
      <c r="B3913" s="311">
        <v>2523.84</v>
      </c>
    </row>
    <row r="3914" spans="1:2" ht="15">
      <c r="A3914" s="308" t="s">
        <v>7834</v>
      </c>
      <c r="B3914" s="311">
        <v>2912.8</v>
      </c>
    </row>
    <row r="3915" spans="1:2" ht="15">
      <c r="A3915" s="308" t="s">
        <v>7835</v>
      </c>
      <c r="B3915" s="311">
        <v>2523.84</v>
      </c>
    </row>
    <row r="3916" spans="1:2" ht="15">
      <c r="A3916" s="308" t="s">
        <v>7836</v>
      </c>
      <c r="B3916" s="311">
        <v>14383.06</v>
      </c>
    </row>
    <row r="3917" spans="1:2" ht="15">
      <c r="A3917" s="308" t="s">
        <v>7837</v>
      </c>
      <c r="B3917" s="311">
        <v>12468.62</v>
      </c>
    </row>
    <row r="3918" spans="1:2" ht="15">
      <c r="A3918" s="308" t="s">
        <v>7838</v>
      </c>
      <c r="B3918" s="311">
        <v>28766.12</v>
      </c>
    </row>
    <row r="3919" spans="1:2" ht="15">
      <c r="A3919" s="308" t="s">
        <v>7839</v>
      </c>
      <c r="B3919" s="311">
        <v>24937.24</v>
      </c>
    </row>
    <row r="3920" spans="1:2" ht="15">
      <c r="A3920" s="308" t="s">
        <v>7840</v>
      </c>
      <c r="B3920" s="311">
        <v>43149.18</v>
      </c>
    </row>
    <row r="3921" spans="1:2" ht="15">
      <c r="A3921" s="308" t="s">
        <v>7841</v>
      </c>
      <c r="B3921" s="311">
        <v>37405.86</v>
      </c>
    </row>
    <row r="3922" spans="1:2" ht="15">
      <c r="A3922" s="308" t="s">
        <v>26148</v>
      </c>
      <c r="B3922" s="311">
        <v>57532.24</v>
      </c>
    </row>
    <row r="3923" spans="1:2" ht="15">
      <c r="A3923" s="308" t="s">
        <v>26149</v>
      </c>
      <c r="B3923" s="311">
        <v>49874.48</v>
      </c>
    </row>
    <row r="3924" spans="1:2" ht="15">
      <c r="A3924" s="308" t="s">
        <v>7842</v>
      </c>
      <c r="B3924" s="311">
        <v>11145.96</v>
      </c>
    </row>
    <row r="3925" spans="1:2" ht="15">
      <c r="A3925" s="308" t="s">
        <v>7843</v>
      </c>
      <c r="B3925" s="311">
        <v>9662.39</v>
      </c>
    </row>
    <row r="3926" spans="1:2" ht="15">
      <c r="A3926" s="308" t="s">
        <v>7844</v>
      </c>
      <c r="B3926" s="311">
        <v>22291.919999999998</v>
      </c>
    </row>
    <row r="3927" spans="1:2" ht="15">
      <c r="A3927" s="308" t="s">
        <v>7845</v>
      </c>
      <c r="B3927" s="311">
        <v>19324.78</v>
      </c>
    </row>
    <row r="3928" spans="1:2" ht="15">
      <c r="A3928" s="308" t="s">
        <v>7846</v>
      </c>
      <c r="B3928" s="311">
        <v>33437.879999999997</v>
      </c>
    </row>
    <row r="3929" spans="1:2" ht="15">
      <c r="A3929" s="308" t="s">
        <v>7847</v>
      </c>
      <c r="B3929" s="311">
        <v>28987.17</v>
      </c>
    </row>
    <row r="3930" spans="1:2" ht="15">
      <c r="A3930" s="308" t="s">
        <v>26150</v>
      </c>
      <c r="B3930" s="311">
        <v>44583.839999999997</v>
      </c>
    </row>
    <row r="3931" spans="1:2" ht="15">
      <c r="A3931" s="308" t="s">
        <v>26151</v>
      </c>
      <c r="B3931" s="311">
        <v>38649.56</v>
      </c>
    </row>
    <row r="3932" spans="1:2" ht="15">
      <c r="A3932" s="308" t="s">
        <v>7848</v>
      </c>
      <c r="B3932" s="311">
        <v>9014</v>
      </c>
    </row>
    <row r="3933" spans="1:2" ht="15">
      <c r="A3933" s="308" t="s">
        <v>7849</v>
      </c>
      <c r="B3933" s="311">
        <v>7811</v>
      </c>
    </row>
    <row r="3934" spans="1:2" ht="15">
      <c r="A3934" s="308" t="s">
        <v>7850</v>
      </c>
      <c r="B3934" s="311">
        <v>16256.24</v>
      </c>
    </row>
    <row r="3935" spans="1:2" ht="15">
      <c r="A3935" s="308" t="s">
        <v>7851</v>
      </c>
      <c r="B3935" s="311">
        <v>14085.99</v>
      </c>
    </row>
    <row r="3936" spans="1:2" ht="15">
      <c r="A3936" s="308" t="s">
        <v>7852</v>
      </c>
      <c r="B3936" s="311">
        <v>32512.48</v>
      </c>
    </row>
    <row r="3937" spans="1:2" ht="15">
      <c r="A3937" s="308" t="s">
        <v>7853</v>
      </c>
      <c r="B3937" s="311">
        <v>28171.98</v>
      </c>
    </row>
    <row r="3938" spans="1:2" ht="15">
      <c r="A3938" s="308" t="s">
        <v>7854</v>
      </c>
      <c r="B3938" s="311">
        <v>48768.72</v>
      </c>
    </row>
    <row r="3939" spans="1:2" ht="15">
      <c r="A3939" s="308" t="s">
        <v>7855</v>
      </c>
      <c r="B3939" s="311">
        <v>42257.97</v>
      </c>
    </row>
    <row r="3940" spans="1:2" ht="15">
      <c r="A3940" s="308" t="s">
        <v>7856</v>
      </c>
      <c r="B3940" s="311">
        <v>65024.97</v>
      </c>
    </row>
    <row r="3941" spans="1:2" ht="15">
      <c r="A3941" s="308" t="s">
        <v>7857</v>
      </c>
      <c r="B3941" s="311">
        <v>56343.97</v>
      </c>
    </row>
    <row r="3942" spans="1:2" ht="15">
      <c r="A3942" s="308" t="s">
        <v>7858</v>
      </c>
      <c r="B3942" s="311">
        <v>12597.55</v>
      </c>
    </row>
    <row r="3943" spans="1:2" ht="15">
      <c r="A3943" s="308" t="s">
        <v>7859</v>
      </c>
      <c r="B3943" s="311">
        <v>10915.75</v>
      </c>
    </row>
    <row r="3944" spans="1:2" ht="15">
      <c r="A3944" s="308" t="s">
        <v>7860</v>
      </c>
      <c r="B3944" s="311">
        <v>25195.11</v>
      </c>
    </row>
    <row r="3945" spans="1:2" ht="15">
      <c r="A3945" s="308" t="s">
        <v>7861</v>
      </c>
      <c r="B3945" s="311">
        <v>21831.5</v>
      </c>
    </row>
    <row r="3946" spans="1:2" ht="15">
      <c r="A3946" s="308" t="s">
        <v>7862</v>
      </c>
      <c r="B3946" s="311">
        <v>37792.67</v>
      </c>
    </row>
    <row r="3947" spans="1:2" ht="15">
      <c r="A3947" s="308" t="s">
        <v>7863</v>
      </c>
      <c r="B3947" s="311">
        <v>32747.25</v>
      </c>
    </row>
    <row r="3948" spans="1:2" ht="15">
      <c r="A3948" s="308" t="s">
        <v>7864</v>
      </c>
      <c r="B3948" s="311">
        <v>50390.23</v>
      </c>
    </row>
    <row r="3949" spans="1:2" ht="15">
      <c r="A3949" s="308" t="s">
        <v>7865</v>
      </c>
      <c r="B3949" s="311">
        <v>43663.01</v>
      </c>
    </row>
    <row r="3950" spans="1:2" ht="15">
      <c r="A3950" s="308" t="s">
        <v>7866</v>
      </c>
      <c r="B3950" s="311">
        <v>4612</v>
      </c>
    </row>
    <row r="3951" spans="1:2" ht="15">
      <c r="A3951" s="308" t="s">
        <v>7867</v>
      </c>
      <c r="B3951" s="311">
        <v>4124</v>
      </c>
    </row>
    <row r="3952" spans="1:2" ht="15">
      <c r="A3952" s="308" t="s">
        <v>7868</v>
      </c>
      <c r="B3952" s="311">
        <v>28.26</v>
      </c>
    </row>
    <row r="3953" spans="1:2" ht="15">
      <c r="A3953" s="308" t="s">
        <v>7869</v>
      </c>
      <c r="B3953" s="311">
        <v>24.52</v>
      </c>
    </row>
    <row r="3954" spans="1:2" ht="15">
      <c r="A3954" s="308" t="s">
        <v>7870</v>
      </c>
      <c r="B3954" s="311">
        <v>41.34</v>
      </c>
    </row>
    <row r="3955" spans="1:2" ht="15">
      <c r="A3955" s="308" t="s">
        <v>7871</v>
      </c>
      <c r="B3955" s="311">
        <v>35.9</v>
      </c>
    </row>
    <row r="3956" spans="1:2" ht="15">
      <c r="A3956" s="308" t="s">
        <v>7872</v>
      </c>
      <c r="B3956" s="311">
        <v>57.41</v>
      </c>
    </row>
    <row r="3957" spans="1:2" ht="15">
      <c r="A3957" s="308" t="s">
        <v>7873</v>
      </c>
      <c r="B3957" s="311">
        <v>50.2</v>
      </c>
    </row>
    <row r="3958" spans="1:2" ht="15">
      <c r="A3958" s="308" t="s">
        <v>7874</v>
      </c>
      <c r="B3958" s="311">
        <v>73.22</v>
      </c>
    </row>
    <row r="3959" spans="1:2" ht="15">
      <c r="A3959" s="308" t="s">
        <v>7875</v>
      </c>
      <c r="B3959" s="311">
        <v>64.16</v>
      </c>
    </row>
    <row r="3960" spans="1:2" ht="15">
      <c r="A3960" s="308" t="s">
        <v>7876</v>
      </c>
      <c r="B3960" s="311">
        <v>86.21</v>
      </c>
    </row>
    <row r="3961" spans="1:2" ht="15">
      <c r="A3961" s="308" t="s">
        <v>7877</v>
      </c>
      <c r="B3961" s="311">
        <v>75.56</v>
      </c>
    </row>
    <row r="3962" spans="1:2" ht="15">
      <c r="A3962" s="308" t="s">
        <v>7878</v>
      </c>
      <c r="B3962" s="311">
        <v>41.19</v>
      </c>
    </row>
    <row r="3963" spans="1:2" ht="15">
      <c r="A3963" s="308" t="s">
        <v>7879</v>
      </c>
      <c r="B3963" s="311">
        <v>36.020000000000003</v>
      </c>
    </row>
    <row r="3964" spans="1:2" ht="15">
      <c r="A3964" s="308" t="s">
        <v>7880</v>
      </c>
      <c r="B3964" s="311">
        <v>61.11</v>
      </c>
    </row>
    <row r="3965" spans="1:2" ht="15">
      <c r="A3965" s="308" t="s">
        <v>7881</v>
      </c>
      <c r="B3965" s="311">
        <v>53.44</v>
      </c>
    </row>
    <row r="3966" spans="1:2" ht="15">
      <c r="A3966" s="308" t="s">
        <v>7882</v>
      </c>
      <c r="B3966" s="311">
        <v>75.739999999999995</v>
      </c>
    </row>
    <row r="3967" spans="1:2" ht="15">
      <c r="A3967" s="308" t="s">
        <v>7883</v>
      </c>
      <c r="B3967" s="311">
        <v>66.38</v>
      </c>
    </row>
    <row r="3968" spans="1:2" ht="15">
      <c r="A3968" s="308" t="s">
        <v>7884</v>
      </c>
      <c r="B3968" s="311">
        <v>94.49</v>
      </c>
    </row>
    <row r="3969" spans="1:2" ht="15">
      <c r="A3969" s="308" t="s">
        <v>7885</v>
      </c>
      <c r="B3969" s="311">
        <v>82.77</v>
      </c>
    </row>
    <row r="3970" spans="1:2" ht="15">
      <c r="A3970" s="308" t="s">
        <v>7886</v>
      </c>
      <c r="B3970" s="311">
        <v>109.82</v>
      </c>
    </row>
    <row r="3971" spans="1:2" ht="15">
      <c r="A3971" s="308" t="s">
        <v>7887</v>
      </c>
      <c r="B3971" s="311">
        <v>96.32</v>
      </c>
    </row>
    <row r="3972" spans="1:2" ht="15">
      <c r="A3972" s="308" t="s">
        <v>7888</v>
      </c>
      <c r="B3972" s="311">
        <v>135.47</v>
      </c>
    </row>
    <row r="3973" spans="1:2" ht="15">
      <c r="A3973" s="308" t="s">
        <v>7889</v>
      </c>
      <c r="B3973" s="311">
        <v>118.83</v>
      </c>
    </row>
    <row r="3974" spans="1:2" ht="15">
      <c r="A3974" s="308" t="s">
        <v>7890</v>
      </c>
      <c r="B3974" s="311">
        <v>156.69</v>
      </c>
    </row>
    <row r="3975" spans="1:2" ht="15">
      <c r="A3975" s="308" t="s">
        <v>7891</v>
      </c>
      <c r="B3975" s="311">
        <v>137.55000000000001</v>
      </c>
    </row>
    <row r="3976" spans="1:2" ht="15">
      <c r="A3976" s="308" t="s">
        <v>7892</v>
      </c>
      <c r="B3976" s="311">
        <v>255.94</v>
      </c>
    </row>
    <row r="3977" spans="1:2" ht="15">
      <c r="A3977" s="308" t="s">
        <v>7893</v>
      </c>
      <c r="B3977" s="311">
        <v>234.06</v>
      </c>
    </row>
    <row r="3978" spans="1:2" ht="15">
      <c r="A3978" s="308" t="s">
        <v>7894</v>
      </c>
      <c r="B3978" s="311">
        <v>284.18</v>
      </c>
    </row>
    <row r="3979" spans="1:2" ht="15">
      <c r="A3979" s="308" t="s">
        <v>7895</v>
      </c>
      <c r="B3979" s="311">
        <v>260.29000000000002</v>
      </c>
    </row>
    <row r="3980" spans="1:2" ht="15">
      <c r="A3980" s="308" t="s">
        <v>7896</v>
      </c>
      <c r="B3980" s="311">
        <v>320.20999999999998</v>
      </c>
    </row>
    <row r="3981" spans="1:2" ht="15">
      <c r="A3981" s="308" t="s">
        <v>7897</v>
      </c>
      <c r="B3981" s="311">
        <v>293.27999999999997</v>
      </c>
    </row>
    <row r="3982" spans="1:2" ht="15">
      <c r="A3982" s="308" t="s">
        <v>7898</v>
      </c>
      <c r="B3982" s="311">
        <v>386.76</v>
      </c>
    </row>
    <row r="3983" spans="1:2" ht="15">
      <c r="A3983" s="308" t="s">
        <v>7899</v>
      </c>
      <c r="B3983" s="311">
        <v>352.99</v>
      </c>
    </row>
    <row r="3984" spans="1:2" ht="15">
      <c r="A3984" s="308" t="s">
        <v>7900</v>
      </c>
      <c r="B3984" s="311">
        <v>457.42</v>
      </c>
    </row>
    <row r="3985" spans="1:2" ht="15">
      <c r="A3985" s="308" t="s">
        <v>7901</v>
      </c>
      <c r="B3985" s="311">
        <v>416.52</v>
      </c>
    </row>
    <row r="3986" spans="1:2" ht="15">
      <c r="A3986" s="308" t="s">
        <v>7902</v>
      </c>
      <c r="B3986" s="311">
        <v>508.99</v>
      </c>
    </row>
    <row r="3987" spans="1:2" ht="15">
      <c r="A3987" s="308" t="s">
        <v>7903</v>
      </c>
      <c r="B3987" s="311">
        <v>462.84</v>
      </c>
    </row>
    <row r="3988" spans="1:2" ht="15">
      <c r="A3988" s="308" t="s">
        <v>7904</v>
      </c>
      <c r="B3988" s="311">
        <v>28.77</v>
      </c>
    </row>
    <row r="3989" spans="1:2" ht="15">
      <c r="A3989" s="308" t="s">
        <v>7905</v>
      </c>
      <c r="B3989" s="311">
        <v>25.31</v>
      </c>
    </row>
    <row r="3990" spans="1:2" ht="15">
      <c r="A3990" s="308" t="s">
        <v>7906</v>
      </c>
      <c r="B3990" s="311">
        <v>39.04</v>
      </c>
    </row>
    <row r="3991" spans="1:2" ht="15">
      <c r="A3991" s="308" t="s">
        <v>7907</v>
      </c>
      <c r="B3991" s="311">
        <v>34.21</v>
      </c>
    </row>
    <row r="3992" spans="1:2" ht="15">
      <c r="A3992" s="308" t="s">
        <v>7908</v>
      </c>
      <c r="B3992" s="311">
        <v>54.36</v>
      </c>
    </row>
    <row r="3993" spans="1:2" ht="15">
      <c r="A3993" s="308" t="s">
        <v>7909</v>
      </c>
      <c r="B3993" s="311">
        <v>47.73</v>
      </c>
    </row>
    <row r="3994" spans="1:2" ht="15">
      <c r="A3994" s="308" t="s">
        <v>7910</v>
      </c>
      <c r="B3994" s="311">
        <v>65.099999999999994</v>
      </c>
    </row>
    <row r="3995" spans="1:2" ht="15">
      <c r="A3995" s="308" t="s">
        <v>7911</v>
      </c>
      <c r="B3995" s="311">
        <v>57.16</v>
      </c>
    </row>
    <row r="3996" spans="1:2" ht="15">
      <c r="A3996" s="308" t="s">
        <v>7912</v>
      </c>
      <c r="B3996" s="311">
        <v>77.61</v>
      </c>
    </row>
    <row r="3997" spans="1:2" ht="15">
      <c r="A3997" s="308" t="s">
        <v>7913</v>
      </c>
      <c r="B3997" s="311">
        <v>68.180000000000007</v>
      </c>
    </row>
    <row r="3998" spans="1:2" ht="15">
      <c r="A3998" s="308" t="s">
        <v>7914</v>
      </c>
      <c r="B3998" s="311">
        <v>94.68</v>
      </c>
    </row>
    <row r="3999" spans="1:2" ht="15">
      <c r="A3999" s="308" t="s">
        <v>7915</v>
      </c>
      <c r="B3999" s="311">
        <v>83.18</v>
      </c>
    </row>
    <row r="4000" spans="1:2" ht="15">
      <c r="A4000" s="308" t="s">
        <v>7916</v>
      </c>
      <c r="B4000" s="311">
        <v>110.58</v>
      </c>
    </row>
    <row r="4001" spans="1:2" ht="15">
      <c r="A4001" s="308" t="s">
        <v>7917</v>
      </c>
      <c r="B4001" s="311">
        <v>97.19</v>
      </c>
    </row>
    <row r="4002" spans="1:2" ht="15">
      <c r="A4002" s="308" t="s">
        <v>7918</v>
      </c>
      <c r="B4002" s="311">
        <v>201.01</v>
      </c>
    </row>
    <row r="4003" spans="1:2" ht="15">
      <c r="A4003" s="308" t="s">
        <v>7919</v>
      </c>
      <c r="B4003" s="311">
        <v>186.08</v>
      </c>
    </row>
    <row r="4004" spans="1:2" ht="15">
      <c r="A4004" s="308" t="s">
        <v>7920</v>
      </c>
      <c r="B4004" s="311">
        <v>222.69</v>
      </c>
    </row>
    <row r="4005" spans="1:2" ht="15">
      <c r="A4005" s="308" t="s">
        <v>7921</v>
      </c>
      <c r="B4005" s="311">
        <v>206.57</v>
      </c>
    </row>
    <row r="4006" spans="1:2" ht="15">
      <c r="A4006" s="308" t="s">
        <v>7922</v>
      </c>
      <c r="B4006" s="311">
        <v>253.01</v>
      </c>
    </row>
    <row r="4007" spans="1:2" ht="15">
      <c r="A4007" s="308" t="s">
        <v>7923</v>
      </c>
      <c r="B4007" s="311">
        <v>234.55</v>
      </c>
    </row>
    <row r="4008" spans="1:2" ht="15">
      <c r="A4008" s="308" t="s">
        <v>7924</v>
      </c>
      <c r="B4008" s="311">
        <v>299.26</v>
      </c>
    </row>
    <row r="4009" spans="1:2" ht="15">
      <c r="A4009" s="308" t="s">
        <v>7925</v>
      </c>
      <c r="B4009" s="311">
        <v>276.33</v>
      </c>
    </row>
    <row r="4010" spans="1:2" ht="15">
      <c r="A4010" s="308" t="s">
        <v>7926</v>
      </c>
      <c r="B4010" s="311">
        <v>348.84</v>
      </c>
    </row>
    <row r="4011" spans="1:2" ht="15">
      <c r="A4011" s="308" t="s">
        <v>7927</v>
      </c>
      <c r="B4011" s="311">
        <v>322.01</v>
      </c>
    </row>
    <row r="4012" spans="1:2" ht="15">
      <c r="A4012" s="308" t="s">
        <v>7928</v>
      </c>
      <c r="B4012" s="311">
        <v>398.42</v>
      </c>
    </row>
    <row r="4013" spans="1:2" ht="15">
      <c r="A4013" s="308" t="s">
        <v>7929</v>
      </c>
      <c r="B4013" s="311">
        <v>367.7</v>
      </c>
    </row>
    <row r="4014" spans="1:2" ht="15">
      <c r="A4014" s="308" t="s">
        <v>7930</v>
      </c>
      <c r="B4014" s="311">
        <v>4.67</v>
      </c>
    </row>
    <row r="4015" spans="1:2" ht="15">
      <c r="A4015" s="308" t="s">
        <v>7931</v>
      </c>
      <c r="B4015" s="311">
        <v>4.05</v>
      </c>
    </row>
    <row r="4016" spans="1:2" ht="15">
      <c r="A4016" s="308" t="s">
        <v>7932</v>
      </c>
      <c r="B4016" s="311">
        <v>5.42</v>
      </c>
    </row>
    <row r="4017" spans="1:2" ht="15">
      <c r="A4017" s="308" t="s">
        <v>7933</v>
      </c>
      <c r="B4017" s="311">
        <v>4.6900000000000004</v>
      </c>
    </row>
    <row r="4018" spans="1:2" ht="15">
      <c r="A4018" s="308" t="s">
        <v>7934</v>
      </c>
      <c r="B4018" s="311">
        <v>6.25</v>
      </c>
    </row>
    <row r="4019" spans="1:2" ht="15">
      <c r="A4019" s="308" t="s">
        <v>7935</v>
      </c>
      <c r="B4019" s="311">
        <v>5.41</v>
      </c>
    </row>
    <row r="4020" spans="1:2" ht="15">
      <c r="A4020" s="308" t="s">
        <v>7936</v>
      </c>
      <c r="B4020" s="311">
        <v>7.17</v>
      </c>
    </row>
    <row r="4021" spans="1:2" ht="15">
      <c r="A4021" s="308" t="s">
        <v>7937</v>
      </c>
      <c r="B4021" s="311">
        <v>6.21</v>
      </c>
    </row>
    <row r="4022" spans="1:2" ht="15">
      <c r="A4022" s="308" t="s">
        <v>7938</v>
      </c>
      <c r="B4022" s="311">
        <v>8.17</v>
      </c>
    </row>
    <row r="4023" spans="1:2" ht="15">
      <c r="A4023" s="308" t="s">
        <v>7939</v>
      </c>
      <c r="B4023" s="311">
        <v>7.08</v>
      </c>
    </row>
    <row r="4024" spans="1:2" ht="15">
      <c r="A4024" s="308" t="s">
        <v>7940</v>
      </c>
      <c r="B4024" s="311">
        <v>9.26</v>
      </c>
    </row>
    <row r="4025" spans="1:2" ht="15">
      <c r="A4025" s="308" t="s">
        <v>7941</v>
      </c>
      <c r="B4025" s="311">
        <v>8.02</v>
      </c>
    </row>
    <row r="4026" spans="1:2" ht="15">
      <c r="A4026" s="308" t="s">
        <v>7942</v>
      </c>
      <c r="B4026" s="311">
        <v>23.47</v>
      </c>
    </row>
    <row r="4027" spans="1:2" ht="15">
      <c r="A4027" s="308" t="s">
        <v>7943</v>
      </c>
      <c r="B4027" s="311">
        <v>20.41</v>
      </c>
    </row>
    <row r="4028" spans="1:2" ht="15">
      <c r="A4028" s="308" t="s">
        <v>7944</v>
      </c>
      <c r="B4028" s="311">
        <v>28.11</v>
      </c>
    </row>
    <row r="4029" spans="1:2" ht="15">
      <c r="A4029" s="308" t="s">
        <v>7945</v>
      </c>
      <c r="B4029" s="311">
        <v>24.43</v>
      </c>
    </row>
    <row r="4030" spans="1:2" ht="15">
      <c r="A4030" s="308" t="s">
        <v>7946</v>
      </c>
      <c r="B4030" s="311">
        <v>32.85</v>
      </c>
    </row>
    <row r="4031" spans="1:2" ht="15">
      <c r="A4031" s="308" t="s">
        <v>7947</v>
      </c>
      <c r="B4031" s="311">
        <v>28.56</v>
      </c>
    </row>
    <row r="4032" spans="1:2" ht="15">
      <c r="A4032" s="308" t="s">
        <v>7948</v>
      </c>
      <c r="B4032" s="311">
        <v>41.99</v>
      </c>
    </row>
    <row r="4033" spans="1:2" ht="15">
      <c r="A4033" s="308" t="s">
        <v>7949</v>
      </c>
      <c r="B4033" s="311">
        <v>36.53</v>
      </c>
    </row>
    <row r="4034" spans="1:2" ht="15">
      <c r="A4034" s="308" t="s">
        <v>7950</v>
      </c>
      <c r="B4034" s="311">
        <v>47.07</v>
      </c>
    </row>
    <row r="4035" spans="1:2" ht="15">
      <c r="A4035" s="308" t="s">
        <v>7951</v>
      </c>
      <c r="B4035" s="311">
        <v>40.97</v>
      </c>
    </row>
    <row r="4036" spans="1:2" ht="15">
      <c r="A4036" s="308" t="s">
        <v>7952</v>
      </c>
      <c r="B4036" s="311">
        <v>15.6</v>
      </c>
    </row>
    <row r="4037" spans="1:2" ht="15">
      <c r="A4037" s="308" t="s">
        <v>7953</v>
      </c>
      <c r="B4037" s="311">
        <v>13.51</v>
      </c>
    </row>
    <row r="4038" spans="1:2" ht="15">
      <c r="A4038" s="308" t="s">
        <v>7954</v>
      </c>
      <c r="B4038" s="311">
        <v>18.920000000000002</v>
      </c>
    </row>
    <row r="4039" spans="1:2" ht="15">
      <c r="A4039" s="308" t="s">
        <v>7955</v>
      </c>
      <c r="B4039" s="311">
        <v>16.399999999999999</v>
      </c>
    </row>
    <row r="4040" spans="1:2" ht="15">
      <c r="A4040" s="308" t="s">
        <v>7956</v>
      </c>
      <c r="B4040" s="311">
        <v>22.59</v>
      </c>
    </row>
    <row r="4041" spans="1:2" ht="15">
      <c r="A4041" s="308" t="s">
        <v>7957</v>
      </c>
      <c r="B4041" s="311">
        <v>19.579999999999998</v>
      </c>
    </row>
    <row r="4042" spans="1:2" ht="15">
      <c r="A4042" s="308" t="s">
        <v>7958</v>
      </c>
      <c r="B4042" s="311">
        <v>26.6</v>
      </c>
    </row>
    <row r="4043" spans="1:2" ht="15">
      <c r="A4043" s="308" t="s">
        <v>7959</v>
      </c>
      <c r="B4043" s="311">
        <v>23.05</v>
      </c>
    </row>
    <row r="4044" spans="1:2" ht="15">
      <c r="A4044" s="308" t="s">
        <v>7960</v>
      </c>
      <c r="B4044" s="311">
        <v>30.96</v>
      </c>
    </row>
    <row r="4045" spans="1:2" ht="15">
      <c r="A4045" s="308" t="s">
        <v>7961</v>
      </c>
      <c r="B4045" s="311">
        <v>26.82</v>
      </c>
    </row>
    <row r="4046" spans="1:2" ht="15">
      <c r="A4046" s="308" t="s">
        <v>7962</v>
      </c>
      <c r="B4046" s="311">
        <v>33.74</v>
      </c>
    </row>
    <row r="4047" spans="1:2" ht="15">
      <c r="A4047" s="308" t="s">
        <v>7963</v>
      </c>
      <c r="B4047" s="311">
        <v>29.3</v>
      </c>
    </row>
    <row r="4048" spans="1:2" ht="15">
      <c r="A4048" s="308" t="s">
        <v>7964</v>
      </c>
      <c r="B4048" s="311">
        <v>41.93</v>
      </c>
    </row>
    <row r="4049" spans="1:2" ht="15">
      <c r="A4049" s="308" t="s">
        <v>7965</v>
      </c>
      <c r="B4049" s="311">
        <v>36.4</v>
      </c>
    </row>
    <row r="4050" spans="1:2" ht="15">
      <c r="A4050" s="308" t="s">
        <v>7966</v>
      </c>
      <c r="B4050" s="311">
        <v>58.4</v>
      </c>
    </row>
    <row r="4051" spans="1:2" ht="15">
      <c r="A4051" s="308" t="s">
        <v>7967</v>
      </c>
      <c r="B4051" s="311">
        <v>50.7</v>
      </c>
    </row>
    <row r="4052" spans="1:2" ht="15">
      <c r="A4052" s="308" t="s">
        <v>7968</v>
      </c>
      <c r="B4052" s="311">
        <v>66.69</v>
      </c>
    </row>
    <row r="4053" spans="1:2" ht="15">
      <c r="A4053" s="308" t="s">
        <v>7969</v>
      </c>
      <c r="B4053" s="311">
        <v>57.9</v>
      </c>
    </row>
    <row r="4054" spans="1:2" ht="15">
      <c r="A4054" s="308" t="s">
        <v>7970</v>
      </c>
      <c r="B4054" s="311">
        <v>19.36</v>
      </c>
    </row>
    <row r="4055" spans="1:2" ht="15">
      <c r="A4055" s="308" t="s">
        <v>7971</v>
      </c>
      <c r="B4055" s="311">
        <v>16.809999999999999</v>
      </c>
    </row>
    <row r="4056" spans="1:2" ht="15">
      <c r="A4056" s="308" t="s">
        <v>7972</v>
      </c>
      <c r="B4056" s="311">
        <v>26.92</v>
      </c>
    </row>
    <row r="4057" spans="1:2" ht="15">
      <c r="A4057" s="308" t="s">
        <v>7973</v>
      </c>
      <c r="B4057" s="311">
        <v>23.39</v>
      </c>
    </row>
    <row r="4058" spans="1:2" ht="15">
      <c r="A4058" s="308" t="s">
        <v>7974</v>
      </c>
      <c r="B4058" s="311">
        <v>33.04</v>
      </c>
    </row>
    <row r="4059" spans="1:2" ht="15">
      <c r="A4059" s="308" t="s">
        <v>7975</v>
      </c>
      <c r="B4059" s="311">
        <v>28.7</v>
      </c>
    </row>
    <row r="4060" spans="1:2" ht="15">
      <c r="A4060" s="308" t="s">
        <v>7976</v>
      </c>
      <c r="B4060" s="311">
        <v>36.729999999999997</v>
      </c>
    </row>
    <row r="4061" spans="1:2" ht="15">
      <c r="A4061" s="308" t="s">
        <v>7977</v>
      </c>
      <c r="B4061" s="311">
        <v>31.9</v>
      </c>
    </row>
    <row r="4062" spans="1:2" ht="15">
      <c r="A4062" s="308" t="s">
        <v>7978</v>
      </c>
      <c r="B4062" s="311">
        <v>36.700000000000003</v>
      </c>
    </row>
    <row r="4063" spans="1:2" ht="15">
      <c r="A4063" s="308" t="s">
        <v>7979</v>
      </c>
      <c r="B4063" s="311">
        <v>31.86</v>
      </c>
    </row>
    <row r="4064" spans="1:2" ht="15">
      <c r="A4064" s="308" t="s">
        <v>7980</v>
      </c>
      <c r="B4064" s="311">
        <v>41.84</v>
      </c>
    </row>
    <row r="4065" spans="1:2" ht="15">
      <c r="A4065" s="308" t="s">
        <v>7981</v>
      </c>
      <c r="B4065" s="311">
        <v>36.35</v>
      </c>
    </row>
    <row r="4066" spans="1:2" ht="15">
      <c r="A4066" s="308" t="s">
        <v>7982</v>
      </c>
      <c r="B4066" s="311">
        <v>51.82</v>
      </c>
    </row>
    <row r="4067" spans="1:2" ht="15">
      <c r="A4067" s="308" t="s">
        <v>7983</v>
      </c>
      <c r="B4067" s="311">
        <v>45.02</v>
      </c>
    </row>
    <row r="4068" spans="1:2" ht="15">
      <c r="A4068" s="308" t="s">
        <v>7984</v>
      </c>
      <c r="B4068" s="311">
        <v>56.89</v>
      </c>
    </row>
    <row r="4069" spans="1:2" ht="15">
      <c r="A4069" s="308" t="s">
        <v>7985</v>
      </c>
      <c r="B4069" s="311">
        <v>49.44</v>
      </c>
    </row>
    <row r="4070" spans="1:2" ht="15">
      <c r="A4070" s="308" t="s">
        <v>7986</v>
      </c>
      <c r="B4070" s="311">
        <v>76.849999999999994</v>
      </c>
    </row>
    <row r="4071" spans="1:2" ht="15">
      <c r="A4071" s="308" t="s">
        <v>7987</v>
      </c>
      <c r="B4071" s="311">
        <v>66.790000000000006</v>
      </c>
    </row>
    <row r="4072" spans="1:2" ht="15">
      <c r="A4072" s="308" t="s">
        <v>7988</v>
      </c>
      <c r="B4072" s="311">
        <v>13.31</v>
      </c>
    </row>
    <row r="4073" spans="1:2" ht="15">
      <c r="A4073" s="308" t="s">
        <v>7989</v>
      </c>
      <c r="B4073" s="311">
        <v>11.53</v>
      </c>
    </row>
    <row r="4074" spans="1:2" ht="15">
      <c r="A4074" s="308" t="s">
        <v>7990</v>
      </c>
      <c r="B4074" s="311">
        <v>16.510000000000002</v>
      </c>
    </row>
    <row r="4075" spans="1:2" ht="15">
      <c r="A4075" s="308" t="s">
        <v>7991</v>
      </c>
      <c r="B4075" s="311">
        <v>14.31</v>
      </c>
    </row>
    <row r="4076" spans="1:2" ht="15">
      <c r="A4076" s="308" t="s">
        <v>7992</v>
      </c>
      <c r="B4076" s="311">
        <v>22.65</v>
      </c>
    </row>
    <row r="4077" spans="1:2" ht="15">
      <c r="A4077" s="308" t="s">
        <v>7993</v>
      </c>
      <c r="B4077" s="311">
        <v>19.63</v>
      </c>
    </row>
    <row r="4078" spans="1:2" ht="15">
      <c r="A4078" s="308" t="s">
        <v>7994</v>
      </c>
      <c r="B4078" s="311">
        <v>26.85</v>
      </c>
    </row>
    <row r="4079" spans="1:2" ht="15">
      <c r="A4079" s="308" t="s">
        <v>7995</v>
      </c>
      <c r="B4079" s="311">
        <v>23.26</v>
      </c>
    </row>
    <row r="4080" spans="1:2" ht="15">
      <c r="A4080" s="308" t="s">
        <v>7996</v>
      </c>
      <c r="B4080" s="311">
        <v>31.58</v>
      </c>
    </row>
    <row r="4081" spans="1:2" ht="15">
      <c r="A4081" s="308" t="s">
        <v>7997</v>
      </c>
      <c r="B4081" s="311">
        <v>27.37</v>
      </c>
    </row>
    <row r="4082" spans="1:2" ht="15">
      <c r="A4082" s="308" t="s">
        <v>7998</v>
      </c>
      <c r="B4082" s="311">
        <v>37.72</v>
      </c>
    </row>
    <row r="4083" spans="1:2" ht="15">
      <c r="A4083" s="308" t="s">
        <v>7999</v>
      </c>
      <c r="B4083" s="311">
        <v>32.68</v>
      </c>
    </row>
    <row r="4084" spans="1:2" ht="15">
      <c r="A4084" s="308" t="s">
        <v>8000</v>
      </c>
      <c r="B4084" s="311">
        <v>44.36</v>
      </c>
    </row>
    <row r="4085" spans="1:2" ht="15">
      <c r="A4085" s="308" t="s">
        <v>8001</v>
      </c>
      <c r="B4085" s="311">
        <v>38.44</v>
      </c>
    </row>
    <row r="4086" spans="1:2" ht="15">
      <c r="A4086" s="308" t="s">
        <v>8002</v>
      </c>
      <c r="B4086" s="311">
        <v>50.96</v>
      </c>
    </row>
    <row r="4087" spans="1:2" ht="15">
      <c r="A4087" s="308" t="s">
        <v>8003</v>
      </c>
      <c r="B4087" s="311">
        <v>44.16</v>
      </c>
    </row>
    <row r="4088" spans="1:2" ht="15">
      <c r="A4088" s="308" t="s">
        <v>8004</v>
      </c>
      <c r="B4088" s="311">
        <v>59.89</v>
      </c>
    </row>
    <row r="4089" spans="1:2" ht="15">
      <c r="A4089" s="308" t="s">
        <v>8005</v>
      </c>
      <c r="B4089" s="311">
        <v>51.9</v>
      </c>
    </row>
    <row r="4090" spans="1:2" ht="15">
      <c r="A4090" s="308" t="s">
        <v>8006</v>
      </c>
      <c r="B4090" s="311">
        <v>71.94</v>
      </c>
    </row>
    <row r="4091" spans="1:2" ht="15">
      <c r="A4091" s="308" t="s">
        <v>8007</v>
      </c>
      <c r="B4091" s="311">
        <v>62.34</v>
      </c>
    </row>
    <row r="4092" spans="1:2" ht="15">
      <c r="A4092" s="308" t="s">
        <v>8008</v>
      </c>
      <c r="B4092" s="311">
        <v>104.88</v>
      </c>
    </row>
    <row r="4093" spans="1:2" ht="15">
      <c r="A4093" s="308" t="s">
        <v>8009</v>
      </c>
      <c r="B4093" s="311">
        <v>90.88</v>
      </c>
    </row>
    <row r="4094" spans="1:2" ht="15">
      <c r="A4094" s="308" t="s">
        <v>8010</v>
      </c>
      <c r="B4094" s="311">
        <v>135.6</v>
      </c>
    </row>
    <row r="4095" spans="1:2" ht="15">
      <c r="A4095" s="308" t="s">
        <v>8011</v>
      </c>
      <c r="B4095" s="311">
        <v>117.51</v>
      </c>
    </row>
    <row r="4096" spans="1:2" ht="15">
      <c r="A4096" s="308" t="s">
        <v>8012</v>
      </c>
      <c r="B4096" s="311">
        <v>159.34</v>
      </c>
    </row>
    <row r="4097" spans="1:2" ht="15">
      <c r="A4097" s="308" t="s">
        <v>8013</v>
      </c>
      <c r="B4097" s="311">
        <v>138.07</v>
      </c>
    </row>
    <row r="4098" spans="1:2" ht="15">
      <c r="A4098" s="308" t="s">
        <v>8014</v>
      </c>
      <c r="B4098" s="311">
        <v>232.09</v>
      </c>
    </row>
    <row r="4099" spans="1:2" ht="15">
      <c r="A4099" s="308" t="s">
        <v>8015</v>
      </c>
      <c r="B4099" s="311">
        <v>201.12</v>
      </c>
    </row>
    <row r="4100" spans="1:2" ht="15">
      <c r="A4100" s="308" t="s">
        <v>8016</v>
      </c>
      <c r="B4100" s="311">
        <v>322.01</v>
      </c>
    </row>
    <row r="4101" spans="1:2" ht="15">
      <c r="A4101" s="308" t="s">
        <v>8017</v>
      </c>
      <c r="B4101" s="311">
        <v>279.04000000000002</v>
      </c>
    </row>
    <row r="4102" spans="1:2" ht="15">
      <c r="A4102" s="308" t="s">
        <v>8018</v>
      </c>
      <c r="B4102" s="311">
        <v>14.39</v>
      </c>
    </row>
    <row r="4103" spans="1:2" ht="15">
      <c r="A4103" s="308" t="s">
        <v>8019</v>
      </c>
      <c r="B4103" s="311">
        <v>12.47</v>
      </c>
    </row>
    <row r="4104" spans="1:2" ht="15">
      <c r="A4104" s="308" t="s">
        <v>8020</v>
      </c>
      <c r="B4104" s="311">
        <v>16.34</v>
      </c>
    </row>
    <row r="4105" spans="1:2" ht="15">
      <c r="A4105" s="308" t="s">
        <v>8021</v>
      </c>
      <c r="B4105" s="311">
        <v>14.16</v>
      </c>
    </row>
    <row r="4106" spans="1:2" ht="15">
      <c r="A4106" s="308" t="s">
        <v>8022</v>
      </c>
      <c r="B4106" s="311">
        <v>18.02</v>
      </c>
    </row>
    <row r="4107" spans="1:2" ht="15">
      <c r="A4107" s="308" t="s">
        <v>8023</v>
      </c>
      <c r="B4107" s="311">
        <v>15.61</v>
      </c>
    </row>
    <row r="4108" spans="1:2" ht="15">
      <c r="A4108" s="308" t="s">
        <v>8024</v>
      </c>
      <c r="B4108" s="311">
        <v>24.57</v>
      </c>
    </row>
    <row r="4109" spans="1:2" ht="15">
      <c r="A4109" s="308" t="s">
        <v>8025</v>
      </c>
      <c r="B4109" s="311">
        <v>21.29</v>
      </c>
    </row>
    <row r="4110" spans="1:2" ht="15">
      <c r="A4110" s="308" t="s">
        <v>8026</v>
      </c>
      <c r="B4110" s="311">
        <v>29.17</v>
      </c>
    </row>
    <row r="4111" spans="1:2" ht="15">
      <c r="A4111" s="308" t="s">
        <v>8027</v>
      </c>
      <c r="B4111" s="311">
        <v>25.28</v>
      </c>
    </row>
    <row r="4112" spans="1:2" ht="15">
      <c r="A4112" s="308" t="s">
        <v>8028</v>
      </c>
      <c r="B4112" s="311">
        <v>34.35</v>
      </c>
    </row>
    <row r="4113" spans="1:2" ht="15">
      <c r="A4113" s="308" t="s">
        <v>8029</v>
      </c>
      <c r="B4113" s="311">
        <v>29.77</v>
      </c>
    </row>
    <row r="4114" spans="1:2" ht="15">
      <c r="A4114" s="308" t="s">
        <v>8030</v>
      </c>
      <c r="B4114" s="311">
        <v>40.909999999999997</v>
      </c>
    </row>
    <row r="4115" spans="1:2" ht="15">
      <c r="A4115" s="308" t="s">
        <v>8031</v>
      </c>
      <c r="B4115" s="311">
        <v>35.450000000000003</v>
      </c>
    </row>
    <row r="4116" spans="1:2" ht="15">
      <c r="A4116" s="308" t="s">
        <v>8032</v>
      </c>
      <c r="B4116" s="311">
        <v>48.08</v>
      </c>
    </row>
    <row r="4117" spans="1:2" ht="15">
      <c r="A4117" s="308" t="s">
        <v>8033</v>
      </c>
      <c r="B4117" s="311">
        <v>41.66</v>
      </c>
    </row>
    <row r="4118" spans="1:2" ht="15">
      <c r="A4118" s="308" t="s">
        <v>8034</v>
      </c>
      <c r="B4118" s="311">
        <v>55.38</v>
      </c>
    </row>
    <row r="4119" spans="1:2" ht="15">
      <c r="A4119" s="308" t="s">
        <v>8035</v>
      </c>
      <c r="B4119" s="311">
        <v>47.99</v>
      </c>
    </row>
    <row r="4120" spans="1:2" ht="15">
      <c r="A4120" s="308" t="s">
        <v>8036</v>
      </c>
      <c r="B4120" s="311">
        <v>78.180000000000007</v>
      </c>
    </row>
    <row r="4121" spans="1:2" ht="15">
      <c r="A4121" s="308" t="s">
        <v>8037</v>
      </c>
      <c r="B4121" s="311">
        <v>67.75</v>
      </c>
    </row>
    <row r="4122" spans="1:2" ht="15">
      <c r="A4122" s="308" t="s">
        <v>8038</v>
      </c>
      <c r="B4122" s="311">
        <v>90.05</v>
      </c>
    </row>
    <row r="4123" spans="1:2" ht="15">
      <c r="A4123" s="308" t="s">
        <v>8039</v>
      </c>
      <c r="B4123" s="311">
        <v>78.040000000000006</v>
      </c>
    </row>
    <row r="4124" spans="1:2" ht="15">
      <c r="A4124" s="308" t="s">
        <v>8040</v>
      </c>
      <c r="B4124" s="311">
        <v>94.73</v>
      </c>
    </row>
    <row r="4125" spans="1:2" ht="15">
      <c r="A4125" s="308" t="s">
        <v>8041</v>
      </c>
      <c r="B4125" s="311">
        <v>82.09</v>
      </c>
    </row>
    <row r="4126" spans="1:2" ht="15">
      <c r="A4126" s="308" t="s">
        <v>8042</v>
      </c>
      <c r="B4126" s="311">
        <v>99.49</v>
      </c>
    </row>
    <row r="4127" spans="1:2" ht="15">
      <c r="A4127" s="308" t="s">
        <v>8043</v>
      </c>
      <c r="B4127" s="311">
        <v>86.21</v>
      </c>
    </row>
    <row r="4128" spans="1:2" ht="15">
      <c r="A4128" s="308" t="s">
        <v>8044</v>
      </c>
      <c r="B4128" s="311">
        <v>7.87</v>
      </c>
    </row>
    <row r="4129" spans="1:2" ht="15">
      <c r="A4129" s="308" t="s">
        <v>8045</v>
      </c>
      <c r="B4129" s="311">
        <v>6.82</v>
      </c>
    </row>
    <row r="4130" spans="1:2" ht="15">
      <c r="A4130" s="308" t="s">
        <v>8046</v>
      </c>
      <c r="B4130" s="311">
        <v>10.8</v>
      </c>
    </row>
    <row r="4131" spans="1:2" ht="15">
      <c r="A4131" s="308" t="s">
        <v>8047</v>
      </c>
      <c r="B4131" s="311">
        <v>9.35</v>
      </c>
    </row>
    <row r="4132" spans="1:2" ht="15">
      <c r="A4132" s="308" t="s">
        <v>8048</v>
      </c>
      <c r="B4132" s="311">
        <v>13.72</v>
      </c>
    </row>
    <row r="4133" spans="1:2" ht="15">
      <c r="A4133" s="308" t="s">
        <v>8049</v>
      </c>
      <c r="B4133" s="311">
        <v>11.89</v>
      </c>
    </row>
    <row r="4134" spans="1:2" ht="15">
      <c r="A4134" s="308" t="s">
        <v>8050</v>
      </c>
      <c r="B4134" s="311">
        <v>16.649999999999999</v>
      </c>
    </row>
    <row r="4135" spans="1:2" ht="15">
      <c r="A4135" s="308" t="s">
        <v>8051</v>
      </c>
      <c r="B4135" s="311">
        <v>14.42</v>
      </c>
    </row>
    <row r="4136" spans="1:2" ht="15">
      <c r="A4136" s="308" t="s">
        <v>8052</v>
      </c>
      <c r="B4136" s="311">
        <v>19.57</v>
      </c>
    </row>
    <row r="4137" spans="1:2" ht="15">
      <c r="A4137" s="308" t="s">
        <v>8053</v>
      </c>
      <c r="B4137" s="311">
        <v>16.96</v>
      </c>
    </row>
    <row r="4138" spans="1:2" ht="15">
      <c r="A4138" s="308" t="s">
        <v>8054</v>
      </c>
      <c r="B4138" s="311">
        <v>22.49</v>
      </c>
    </row>
    <row r="4139" spans="1:2" ht="15">
      <c r="A4139" s="308" t="s">
        <v>8055</v>
      </c>
      <c r="B4139" s="311">
        <v>19.489999999999998</v>
      </c>
    </row>
    <row r="4140" spans="1:2" ht="15">
      <c r="A4140" s="308" t="s">
        <v>8056</v>
      </c>
      <c r="B4140" s="311">
        <v>25.42</v>
      </c>
    </row>
    <row r="4141" spans="1:2" ht="15">
      <c r="A4141" s="308" t="s">
        <v>8057</v>
      </c>
      <c r="B4141" s="311">
        <v>22.03</v>
      </c>
    </row>
    <row r="4142" spans="1:2" ht="15">
      <c r="A4142" s="308" t="s">
        <v>8058</v>
      </c>
      <c r="B4142" s="311">
        <v>2.67</v>
      </c>
    </row>
    <row r="4143" spans="1:2" ht="15">
      <c r="A4143" s="308" t="s">
        <v>8059</v>
      </c>
      <c r="B4143" s="311">
        <v>2.33</v>
      </c>
    </row>
    <row r="4144" spans="1:2" ht="15">
      <c r="A4144" s="308" t="s">
        <v>8060</v>
      </c>
      <c r="B4144" s="311">
        <v>4.6399999999999997</v>
      </c>
    </row>
    <row r="4145" spans="1:2" ht="15">
      <c r="A4145" s="308" t="s">
        <v>8061</v>
      </c>
      <c r="B4145" s="311">
        <v>4.03</v>
      </c>
    </row>
    <row r="4146" spans="1:2" ht="15">
      <c r="A4146" s="308" t="s">
        <v>8062</v>
      </c>
      <c r="B4146" s="311">
        <v>6.24</v>
      </c>
    </row>
    <row r="4147" spans="1:2" ht="15">
      <c r="A4147" s="308" t="s">
        <v>8063</v>
      </c>
      <c r="B4147" s="311">
        <v>5.44</v>
      </c>
    </row>
    <row r="4148" spans="1:2" ht="15">
      <c r="A4148" s="308" t="s">
        <v>8064</v>
      </c>
      <c r="B4148" s="311">
        <v>9.4600000000000009</v>
      </c>
    </row>
    <row r="4149" spans="1:2" ht="15">
      <c r="A4149" s="308" t="s">
        <v>8065</v>
      </c>
      <c r="B4149" s="311">
        <v>8.23</v>
      </c>
    </row>
    <row r="4150" spans="1:2" ht="15">
      <c r="A4150" s="308" t="s">
        <v>8066</v>
      </c>
      <c r="B4150" s="311">
        <v>13.19</v>
      </c>
    </row>
    <row r="4151" spans="1:2" ht="15">
      <c r="A4151" s="308" t="s">
        <v>8067</v>
      </c>
      <c r="B4151" s="311">
        <v>11.49</v>
      </c>
    </row>
    <row r="4152" spans="1:2" ht="15">
      <c r="A4152" s="308" t="s">
        <v>8068</v>
      </c>
      <c r="B4152" s="311">
        <v>16.95</v>
      </c>
    </row>
    <row r="4153" spans="1:2" ht="15">
      <c r="A4153" s="308" t="s">
        <v>8069</v>
      </c>
      <c r="B4153" s="311">
        <v>14.78</v>
      </c>
    </row>
    <row r="4154" spans="1:2" ht="15">
      <c r="A4154" s="308" t="s">
        <v>8070</v>
      </c>
      <c r="B4154" s="311">
        <v>20.91</v>
      </c>
    </row>
    <row r="4155" spans="1:2" ht="15">
      <c r="A4155" s="308" t="s">
        <v>8071</v>
      </c>
      <c r="B4155" s="311">
        <v>18.239999999999998</v>
      </c>
    </row>
    <row r="4156" spans="1:2" ht="15">
      <c r="A4156" s="308" t="s">
        <v>8072</v>
      </c>
      <c r="B4156" s="311">
        <v>27.73</v>
      </c>
    </row>
    <row r="4157" spans="1:2" ht="15">
      <c r="A4157" s="308" t="s">
        <v>8073</v>
      </c>
      <c r="B4157" s="311">
        <v>24.21</v>
      </c>
    </row>
    <row r="4158" spans="1:2" ht="15">
      <c r="A4158" s="308" t="s">
        <v>8074</v>
      </c>
      <c r="B4158" s="311">
        <v>34.56</v>
      </c>
    </row>
    <row r="4159" spans="1:2" ht="15">
      <c r="A4159" s="308" t="s">
        <v>8075</v>
      </c>
      <c r="B4159" s="311">
        <v>30.19</v>
      </c>
    </row>
    <row r="4160" spans="1:2" ht="15">
      <c r="A4160" s="308" t="s">
        <v>8076</v>
      </c>
      <c r="B4160" s="311">
        <v>6.49</v>
      </c>
    </row>
    <row r="4161" spans="1:2" ht="15">
      <c r="A4161" s="308" t="s">
        <v>8077</v>
      </c>
      <c r="B4161" s="311">
        <v>5.62</v>
      </c>
    </row>
    <row r="4162" spans="1:2" ht="15">
      <c r="A4162" s="308" t="s">
        <v>8078</v>
      </c>
      <c r="B4162" s="311">
        <v>9.74</v>
      </c>
    </row>
    <row r="4163" spans="1:2" ht="15">
      <c r="A4163" s="308" t="s">
        <v>8079</v>
      </c>
      <c r="B4163" s="311">
        <v>8.44</v>
      </c>
    </row>
    <row r="4164" spans="1:2" ht="15">
      <c r="A4164" s="308" t="s">
        <v>8080</v>
      </c>
      <c r="B4164" s="311">
        <v>12.98</v>
      </c>
    </row>
    <row r="4165" spans="1:2" ht="15">
      <c r="A4165" s="308" t="s">
        <v>8081</v>
      </c>
      <c r="B4165" s="311">
        <v>11.25</v>
      </c>
    </row>
    <row r="4166" spans="1:2" ht="15">
      <c r="A4166" s="308" t="s">
        <v>8082</v>
      </c>
      <c r="B4166" s="311">
        <v>16.23</v>
      </c>
    </row>
    <row r="4167" spans="1:2" ht="15">
      <c r="A4167" s="308" t="s">
        <v>8083</v>
      </c>
      <c r="B4167" s="311">
        <v>14.06</v>
      </c>
    </row>
    <row r="4168" spans="1:2" ht="15">
      <c r="A4168" s="308" t="s">
        <v>8084</v>
      </c>
      <c r="B4168" s="311">
        <v>19.48</v>
      </c>
    </row>
    <row r="4169" spans="1:2" ht="15">
      <c r="A4169" s="308" t="s">
        <v>8085</v>
      </c>
      <c r="B4169" s="311">
        <v>16.88</v>
      </c>
    </row>
    <row r="4170" spans="1:2" ht="15">
      <c r="A4170" s="308" t="s">
        <v>8086</v>
      </c>
      <c r="B4170" s="311">
        <v>22.73</v>
      </c>
    </row>
    <row r="4171" spans="1:2" ht="15">
      <c r="A4171" s="308" t="s">
        <v>8087</v>
      </c>
      <c r="B4171" s="311">
        <v>19.690000000000001</v>
      </c>
    </row>
    <row r="4172" spans="1:2" ht="15">
      <c r="A4172" s="308" t="s">
        <v>8088</v>
      </c>
      <c r="B4172" s="311">
        <v>25.97</v>
      </c>
    </row>
    <row r="4173" spans="1:2" ht="15">
      <c r="A4173" s="308" t="s">
        <v>8089</v>
      </c>
      <c r="B4173" s="311">
        <v>22.51</v>
      </c>
    </row>
    <row r="4174" spans="1:2" ht="15">
      <c r="A4174" s="308" t="s">
        <v>8090</v>
      </c>
      <c r="B4174" s="311">
        <v>29.22</v>
      </c>
    </row>
    <row r="4175" spans="1:2" ht="15">
      <c r="A4175" s="308" t="s">
        <v>8091</v>
      </c>
      <c r="B4175" s="311">
        <v>25.32</v>
      </c>
    </row>
    <row r="4176" spans="1:2" ht="15">
      <c r="A4176" s="308" t="s">
        <v>8092</v>
      </c>
      <c r="B4176" s="311">
        <v>32.47</v>
      </c>
    </row>
    <row r="4177" spans="1:2" ht="15">
      <c r="A4177" s="308" t="s">
        <v>8093</v>
      </c>
      <c r="B4177" s="311">
        <v>28.13</v>
      </c>
    </row>
    <row r="4178" spans="1:2" ht="15">
      <c r="A4178" s="308" t="s">
        <v>8094</v>
      </c>
      <c r="B4178" s="311">
        <v>38.96</v>
      </c>
    </row>
    <row r="4179" spans="1:2" ht="15">
      <c r="A4179" s="308" t="s">
        <v>8095</v>
      </c>
      <c r="B4179" s="311">
        <v>33.76</v>
      </c>
    </row>
    <row r="4180" spans="1:2" ht="15">
      <c r="A4180" s="308" t="s">
        <v>8096</v>
      </c>
      <c r="B4180" s="311">
        <v>1.54</v>
      </c>
    </row>
    <row r="4181" spans="1:2" ht="15">
      <c r="A4181" s="308" t="s">
        <v>8097</v>
      </c>
      <c r="B4181" s="311">
        <v>1.33</v>
      </c>
    </row>
    <row r="4182" spans="1:2" ht="15">
      <c r="A4182" s="308" t="s">
        <v>8098</v>
      </c>
      <c r="B4182" s="311">
        <v>1.7</v>
      </c>
    </row>
    <row r="4183" spans="1:2" ht="15">
      <c r="A4183" s="308" t="s">
        <v>8099</v>
      </c>
      <c r="B4183" s="311">
        <v>1.47</v>
      </c>
    </row>
    <row r="4184" spans="1:2" ht="15">
      <c r="A4184" s="308" t="s">
        <v>8100</v>
      </c>
      <c r="B4184" s="311">
        <v>2.02</v>
      </c>
    </row>
    <row r="4185" spans="1:2" ht="15">
      <c r="A4185" s="308" t="s">
        <v>8101</v>
      </c>
      <c r="B4185" s="311">
        <v>1.75</v>
      </c>
    </row>
    <row r="4186" spans="1:2" ht="15">
      <c r="A4186" s="308" t="s">
        <v>8102</v>
      </c>
      <c r="B4186" s="311">
        <v>2.4300000000000002</v>
      </c>
    </row>
    <row r="4187" spans="1:2" ht="15">
      <c r="A4187" s="308" t="s">
        <v>8103</v>
      </c>
      <c r="B4187" s="311">
        <v>2.11</v>
      </c>
    </row>
    <row r="4188" spans="1:2" ht="15">
      <c r="A4188" s="308" t="s">
        <v>8104</v>
      </c>
      <c r="B4188" s="311">
        <v>2.67</v>
      </c>
    </row>
    <row r="4189" spans="1:2" ht="15">
      <c r="A4189" s="308" t="s">
        <v>8105</v>
      </c>
      <c r="B4189" s="311">
        <v>2.3199999999999998</v>
      </c>
    </row>
    <row r="4190" spans="1:2" ht="15">
      <c r="A4190" s="308" t="s">
        <v>8106</v>
      </c>
      <c r="B4190" s="311">
        <v>3.45</v>
      </c>
    </row>
    <row r="4191" spans="1:2" ht="15">
      <c r="A4191" s="308" t="s">
        <v>8107</v>
      </c>
      <c r="B4191" s="311">
        <v>2.98</v>
      </c>
    </row>
    <row r="4192" spans="1:2" ht="15">
      <c r="A4192" s="308" t="s">
        <v>8108</v>
      </c>
      <c r="B4192" s="311">
        <v>4.42</v>
      </c>
    </row>
    <row r="4193" spans="1:2" ht="15">
      <c r="A4193" s="308" t="s">
        <v>8109</v>
      </c>
      <c r="B4193" s="311">
        <v>3.83</v>
      </c>
    </row>
    <row r="4194" spans="1:2" ht="15">
      <c r="A4194" s="308" t="s">
        <v>8110</v>
      </c>
      <c r="B4194" s="311">
        <v>1552.3</v>
      </c>
    </row>
    <row r="4195" spans="1:2" ht="15">
      <c r="A4195" s="308" t="s">
        <v>8111</v>
      </c>
      <c r="B4195" s="311">
        <v>1347.39</v>
      </c>
    </row>
    <row r="4196" spans="1:2" ht="15">
      <c r="A4196" s="308" t="s">
        <v>8112</v>
      </c>
      <c r="B4196" s="311">
        <v>766.71</v>
      </c>
    </row>
    <row r="4197" spans="1:2" ht="15">
      <c r="A4197" s="308" t="s">
        <v>8113</v>
      </c>
      <c r="B4197" s="311">
        <v>665.58</v>
      </c>
    </row>
    <row r="4198" spans="1:2" ht="15">
      <c r="A4198" s="308" t="s">
        <v>8114</v>
      </c>
      <c r="B4198" s="311">
        <v>398.88</v>
      </c>
    </row>
    <row r="4199" spans="1:2" ht="15">
      <c r="A4199" s="308" t="s">
        <v>8115</v>
      </c>
      <c r="B4199" s="311">
        <v>346.23</v>
      </c>
    </row>
    <row r="4200" spans="1:2" ht="15">
      <c r="A4200" s="308" t="s">
        <v>8116</v>
      </c>
      <c r="B4200" s="311">
        <v>38.44</v>
      </c>
    </row>
    <row r="4201" spans="1:2" ht="15">
      <c r="A4201" s="308" t="s">
        <v>8117</v>
      </c>
      <c r="B4201" s="311">
        <v>33.72</v>
      </c>
    </row>
    <row r="4202" spans="1:2" ht="15">
      <c r="A4202" s="308" t="s">
        <v>8118</v>
      </c>
      <c r="B4202" s="311">
        <v>48.1</v>
      </c>
    </row>
    <row r="4203" spans="1:2" ht="15">
      <c r="A4203" s="308" t="s">
        <v>8119</v>
      </c>
      <c r="B4203" s="311">
        <v>42.24</v>
      </c>
    </row>
    <row r="4204" spans="1:2" ht="15">
      <c r="A4204" s="308" t="s">
        <v>8120</v>
      </c>
      <c r="B4204" s="311">
        <v>161.37</v>
      </c>
    </row>
    <row r="4205" spans="1:2" ht="15">
      <c r="A4205" s="308" t="s">
        <v>8121</v>
      </c>
      <c r="B4205" s="311">
        <v>152.74</v>
      </c>
    </row>
    <row r="4206" spans="1:2" ht="15">
      <c r="A4206" s="308" t="s">
        <v>8122</v>
      </c>
      <c r="B4206" s="311">
        <v>176.58</v>
      </c>
    </row>
    <row r="4207" spans="1:2" ht="15">
      <c r="A4207" s="308" t="s">
        <v>8123</v>
      </c>
      <c r="B4207" s="311">
        <v>167.91</v>
      </c>
    </row>
    <row r="4208" spans="1:2" ht="15">
      <c r="A4208" s="308" t="s">
        <v>8124</v>
      </c>
      <c r="B4208" s="311">
        <v>206.32</v>
      </c>
    </row>
    <row r="4209" spans="1:2" ht="15">
      <c r="A4209" s="308" t="s">
        <v>8125</v>
      </c>
      <c r="B4209" s="311">
        <v>195.95</v>
      </c>
    </row>
    <row r="4210" spans="1:2" ht="15">
      <c r="A4210" s="308" t="s">
        <v>8126</v>
      </c>
      <c r="B4210" s="311">
        <v>221.11</v>
      </c>
    </row>
    <row r="4211" spans="1:2" ht="15">
      <c r="A4211" s="308" t="s">
        <v>8127</v>
      </c>
      <c r="B4211" s="311">
        <v>209.39</v>
      </c>
    </row>
    <row r="4212" spans="1:2" ht="15">
      <c r="A4212" s="308" t="s">
        <v>8128</v>
      </c>
      <c r="B4212" s="311">
        <v>235.67</v>
      </c>
    </row>
    <row r="4213" spans="1:2" ht="15">
      <c r="A4213" s="308" t="s">
        <v>8129</v>
      </c>
      <c r="B4213" s="311">
        <v>223.13</v>
      </c>
    </row>
    <row r="4214" spans="1:2" ht="15">
      <c r="A4214" s="308" t="s">
        <v>8130</v>
      </c>
      <c r="B4214" s="311">
        <v>47</v>
      </c>
    </row>
    <row r="4215" spans="1:2" ht="15">
      <c r="A4215" s="308" t="s">
        <v>8131</v>
      </c>
      <c r="B4215" s="311">
        <v>41.14</v>
      </c>
    </row>
    <row r="4216" spans="1:2" ht="15">
      <c r="A4216" s="308" t="s">
        <v>8132</v>
      </c>
      <c r="B4216" s="311">
        <v>48.22</v>
      </c>
    </row>
    <row r="4217" spans="1:2" ht="15">
      <c r="A4217" s="308" t="s">
        <v>8133</v>
      </c>
      <c r="B4217" s="311">
        <v>42.34</v>
      </c>
    </row>
    <row r="4218" spans="1:2" ht="15">
      <c r="A4218" s="308" t="s">
        <v>8134</v>
      </c>
      <c r="B4218" s="311">
        <v>160.38999999999999</v>
      </c>
    </row>
    <row r="4219" spans="1:2" ht="15">
      <c r="A4219" s="308" t="s">
        <v>8135</v>
      </c>
      <c r="B4219" s="311">
        <v>151.81</v>
      </c>
    </row>
    <row r="4220" spans="1:2" ht="15">
      <c r="A4220" s="308" t="s">
        <v>8136</v>
      </c>
      <c r="B4220" s="311">
        <v>175.78</v>
      </c>
    </row>
    <row r="4221" spans="1:2" ht="15">
      <c r="A4221" s="308" t="s">
        <v>8137</v>
      </c>
      <c r="B4221" s="311">
        <v>167.15</v>
      </c>
    </row>
    <row r="4222" spans="1:2" ht="15">
      <c r="A4222" s="308" t="s">
        <v>8138</v>
      </c>
      <c r="B4222" s="311">
        <v>207.65</v>
      </c>
    </row>
    <row r="4223" spans="1:2" ht="15">
      <c r="A4223" s="308" t="s">
        <v>8139</v>
      </c>
      <c r="B4223" s="311">
        <v>197.21</v>
      </c>
    </row>
    <row r="4224" spans="1:2" ht="15">
      <c r="A4224" s="308" t="s">
        <v>8140</v>
      </c>
      <c r="B4224" s="311">
        <v>10.79</v>
      </c>
    </row>
    <row r="4225" spans="1:2" ht="15">
      <c r="A4225" s="308" t="s">
        <v>8141</v>
      </c>
      <c r="B4225" s="311">
        <v>9.52</v>
      </c>
    </row>
    <row r="4226" spans="1:2" ht="15">
      <c r="A4226" s="308" t="s">
        <v>8142</v>
      </c>
      <c r="B4226" s="311">
        <v>41.61</v>
      </c>
    </row>
    <row r="4227" spans="1:2" ht="15">
      <c r="A4227" s="308" t="s">
        <v>8143</v>
      </c>
      <c r="B4227" s="311">
        <v>36.159999999999997</v>
      </c>
    </row>
    <row r="4228" spans="1:2" ht="15">
      <c r="A4228" s="308" t="s">
        <v>8144</v>
      </c>
      <c r="B4228" s="311">
        <v>165.76</v>
      </c>
    </row>
    <row r="4229" spans="1:2" ht="15">
      <c r="A4229" s="308" t="s">
        <v>8145</v>
      </c>
      <c r="B4229" s="311">
        <v>144.01</v>
      </c>
    </row>
    <row r="4230" spans="1:2" ht="15">
      <c r="A4230" s="308" t="s">
        <v>8146</v>
      </c>
      <c r="B4230" s="311">
        <v>229.08</v>
      </c>
    </row>
    <row r="4231" spans="1:2" ht="15">
      <c r="A4231" s="308" t="s">
        <v>8147</v>
      </c>
      <c r="B4231" s="311">
        <v>198.88</v>
      </c>
    </row>
    <row r="4232" spans="1:2" ht="15">
      <c r="A4232" s="308" t="s">
        <v>8148</v>
      </c>
      <c r="B4232" s="311">
        <v>82.88</v>
      </c>
    </row>
    <row r="4233" spans="1:2" ht="15">
      <c r="A4233" s="308" t="s">
        <v>8149</v>
      </c>
      <c r="B4233" s="311">
        <v>72</v>
      </c>
    </row>
    <row r="4234" spans="1:2" ht="15">
      <c r="A4234" s="308" t="s">
        <v>8150</v>
      </c>
      <c r="B4234" s="311">
        <v>82.88</v>
      </c>
    </row>
    <row r="4235" spans="1:2" ht="15">
      <c r="A4235" s="308" t="s">
        <v>8151</v>
      </c>
      <c r="B4235" s="311">
        <v>72</v>
      </c>
    </row>
    <row r="4236" spans="1:2" ht="15">
      <c r="A4236" s="308" t="s">
        <v>8152</v>
      </c>
      <c r="B4236" s="311">
        <v>165.76</v>
      </c>
    </row>
    <row r="4237" spans="1:2" ht="15">
      <c r="A4237" s="308" t="s">
        <v>8153</v>
      </c>
      <c r="B4237" s="311">
        <v>144.01</v>
      </c>
    </row>
    <row r="4238" spans="1:2" ht="15">
      <c r="A4238" s="308" t="s">
        <v>8154</v>
      </c>
      <c r="B4238" s="311">
        <v>248.64</v>
      </c>
    </row>
    <row r="4239" spans="1:2" ht="15">
      <c r="A4239" s="308" t="s">
        <v>8155</v>
      </c>
      <c r="B4239" s="311">
        <v>216.01</v>
      </c>
    </row>
    <row r="4240" spans="1:2" ht="15">
      <c r="A4240" s="308" t="s">
        <v>8156</v>
      </c>
      <c r="B4240" s="311">
        <v>419.5</v>
      </c>
    </row>
    <row r="4241" spans="1:2" ht="15">
      <c r="A4241" s="308" t="s">
        <v>8157</v>
      </c>
      <c r="B4241" s="311">
        <v>364.99</v>
      </c>
    </row>
    <row r="4242" spans="1:2" ht="15">
      <c r="A4242" s="308" t="s">
        <v>8158</v>
      </c>
      <c r="B4242" s="311">
        <v>108.25</v>
      </c>
    </row>
    <row r="4243" spans="1:2" ht="15">
      <c r="A4243" s="308" t="s">
        <v>8159</v>
      </c>
      <c r="B4243" s="311">
        <v>94.1</v>
      </c>
    </row>
    <row r="4244" spans="1:2" ht="15">
      <c r="A4244" s="308" t="s">
        <v>8160</v>
      </c>
      <c r="B4244" s="311">
        <v>62.58</v>
      </c>
    </row>
    <row r="4245" spans="1:2" ht="15">
      <c r="A4245" s="308" t="s">
        <v>8161</v>
      </c>
      <c r="B4245" s="311">
        <v>54.41</v>
      </c>
    </row>
    <row r="4246" spans="1:2" ht="15">
      <c r="A4246" s="308" t="s">
        <v>8162</v>
      </c>
      <c r="B4246" s="311">
        <v>4.18</v>
      </c>
    </row>
    <row r="4247" spans="1:2" ht="15">
      <c r="A4247" s="308" t="s">
        <v>8163</v>
      </c>
      <c r="B4247" s="311">
        <v>3.65</v>
      </c>
    </row>
    <row r="4248" spans="1:2" ht="15">
      <c r="A4248" s="308" t="s">
        <v>8164</v>
      </c>
      <c r="B4248" s="311">
        <v>6.8</v>
      </c>
    </row>
    <row r="4249" spans="1:2" ht="15">
      <c r="A4249" s="308" t="s">
        <v>8165</v>
      </c>
      <c r="B4249" s="311">
        <v>5.93</v>
      </c>
    </row>
    <row r="4250" spans="1:2" ht="15">
      <c r="A4250" s="308" t="s">
        <v>8166</v>
      </c>
      <c r="B4250" s="311">
        <v>9.9</v>
      </c>
    </row>
    <row r="4251" spans="1:2" ht="15">
      <c r="A4251" s="308" t="s">
        <v>8167</v>
      </c>
      <c r="B4251" s="311">
        <v>8.6300000000000008</v>
      </c>
    </row>
    <row r="4252" spans="1:2" ht="15">
      <c r="A4252" s="308" t="s">
        <v>8168</v>
      </c>
      <c r="B4252" s="311">
        <v>16.27</v>
      </c>
    </row>
    <row r="4253" spans="1:2" ht="15">
      <c r="A4253" s="308" t="s">
        <v>8169</v>
      </c>
      <c r="B4253" s="311">
        <v>14.17</v>
      </c>
    </row>
    <row r="4254" spans="1:2" ht="15">
      <c r="A4254" s="308" t="s">
        <v>8170</v>
      </c>
      <c r="B4254" s="311">
        <v>24.42</v>
      </c>
    </row>
    <row r="4255" spans="1:2" ht="15">
      <c r="A4255" s="308" t="s">
        <v>8171</v>
      </c>
      <c r="B4255" s="311">
        <v>21.27</v>
      </c>
    </row>
    <row r="4256" spans="1:2" ht="15">
      <c r="A4256" s="308" t="s">
        <v>8172</v>
      </c>
      <c r="B4256" s="311">
        <v>31.85</v>
      </c>
    </row>
    <row r="4257" spans="1:2" ht="15">
      <c r="A4257" s="308" t="s">
        <v>8173</v>
      </c>
      <c r="B4257" s="311">
        <v>27.74</v>
      </c>
    </row>
    <row r="4258" spans="1:2" ht="15">
      <c r="A4258" s="308" t="s">
        <v>8174</v>
      </c>
      <c r="B4258" s="311">
        <v>34.35</v>
      </c>
    </row>
    <row r="4259" spans="1:2" ht="15">
      <c r="A4259" s="308" t="s">
        <v>8175</v>
      </c>
      <c r="B4259" s="311">
        <v>30.3</v>
      </c>
    </row>
    <row r="4260" spans="1:2" ht="15">
      <c r="A4260" s="308" t="s">
        <v>8176</v>
      </c>
      <c r="B4260" s="311">
        <v>39.840000000000003</v>
      </c>
    </row>
    <row r="4261" spans="1:2" ht="15">
      <c r="A4261" s="308" t="s">
        <v>8177</v>
      </c>
      <c r="B4261" s="311">
        <v>35.14</v>
      </c>
    </row>
    <row r="4262" spans="1:2" ht="15">
      <c r="A4262" s="308" t="s">
        <v>8178</v>
      </c>
      <c r="B4262" s="311">
        <v>46.5</v>
      </c>
    </row>
    <row r="4263" spans="1:2" ht="15">
      <c r="A4263" s="308" t="s">
        <v>8179</v>
      </c>
      <c r="B4263" s="311">
        <v>41.03</v>
      </c>
    </row>
    <row r="4264" spans="1:2" ht="15">
      <c r="A4264" s="308" t="s">
        <v>8180</v>
      </c>
      <c r="B4264" s="311">
        <v>58.27</v>
      </c>
    </row>
    <row r="4265" spans="1:2" ht="15">
      <c r="A4265" s="308" t="s">
        <v>8181</v>
      </c>
      <c r="B4265" s="311">
        <v>51.89</v>
      </c>
    </row>
    <row r="4266" spans="1:2" ht="15">
      <c r="A4266" s="308" t="s">
        <v>8182</v>
      </c>
      <c r="B4266" s="311">
        <v>59.27</v>
      </c>
    </row>
    <row r="4267" spans="1:2" ht="15">
      <c r="A4267" s="308" t="s">
        <v>8183</v>
      </c>
      <c r="B4267" s="311">
        <v>52.31</v>
      </c>
    </row>
    <row r="4268" spans="1:2" ht="15">
      <c r="A4268" s="308" t="s">
        <v>8184</v>
      </c>
      <c r="B4268" s="311">
        <v>72.55</v>
      </c>
    </row>
    <row r="4269" spans="1:2" ht="15">
      <c r="A4269" s="308" t="s">
        <v>8185</v>
      </c>
      <c r="B4269" s="311">
        <v>64.069999999999993</v>
      </c>
    </row>
    <row r="4270" spans="1:2" ht="15">
      <c r="A4270" s="308" t="s">
        <v>8186</v>
      </c>
      <c r="B4270" s="311">
        <v>115.99</v>
      </c>
    </row>
    <row r="4271" spans="1:2" ht="15">
      <c r="A4271" s="308" t="s">
        <v>8187</v>
      </c>
      <c r="B4271" s="311">
        <v>106.23</v>
      </c>
    </row>
    <row r="4272" spans="1:2" ht="15">
      <c r="A4272" s="308" t="s">
        <v>8188</v>
      </c>
      <c r="B4272" s="311">
        <v>138.03</v>
      </c>
    </row>
    <row r="4273" spans="1:2" ht="15">
      <c r="A4273" s="308" t="s">
        <v>8189</v>
      </c>
      <c r="B4273" s="311">
        <v>126.47</v>
      </c>
    </row>
    <row r="4274" spans="1:2" ht="15">
      <c r="A4274" s="308" t="s">
        <v>8190</v>
      </c>
      <c r="B4274" s="311">
        <v>165.31</v>
      </c>
    </row>
    <row r="4275" spans="1:2" ht="15">
      <c r="A4275" s="308" t="s">
        <v>8191</v>
      </c>
      <c r="B4275" s="311">
        <v>151.65</v>
      </c>
    </row>
    <row r="4276" spans="1:2" ht="15">
      <c r="A4276" s="308" t="s">
        <v>8192</v>
      </c>
      <c r="B4276" s="311">
        <v>192.73</v>
      </c>
    </row>
    <row r="4277" spans="1:2" ht="15">
      <c r="A4277" s="308" t="s">
        <v>8193</v>
      </c>
      <c r="B4277" s="311">
        <v>176.93</v>
      </c>
    </row>
    <row r="4278" spans="1:2" ht="15">
      <c r="A4278" s="308" t="s">
        <v>8194</v>
      </c>
      <c r="B4278" s="311">
        <v>239.19</v>
      </c>
    </row>
    <row r="4279" spans="1:2" ht="15">
      <c r="A4279" s="308" t="s">
        <v>8195</v>
      </c>
      <c r="B4279" s="311">
        <v>219.57</v>
      </c>
    </row>
    <row r="4280" spans="1:2" ht="15">
      <c r="A4280" s="308" t="s">
        <v>8196</v>
      </c>
      <c r="B4280" s="311">
        <v>2.79</v>
      </c>
    </row>
    <row r="4281" spans="1:2" ht="15">
      <c r="A4281" s="308" t="s">
        <v>8197</v>
      </c>
      <c r="B4281" s="311">
        <v>2.4500000000000002</v>
      </c>
    </row>
    <row r="4282" spans="1:2" ht="15">
      <c r="A4282" s="308" t="s">
        <v>8198</v>
      </c>
      <c r="B4282" s="311">
        <v>4.58</v>
      </c>
    </row>
    <row r="4283" spans="1:2" ht="15">
      <c r="A4283" s="308" t="s">
        <v>8199</v>
      </c>
      <c r="B4283" s="311">
        <v>4.01</v>
      </c>
    </row>
    <row r="4284" spans="1:2" ht="15">
      <c r="A4284" s="308" t="s">
        <v>8200</v>
      </c>
      <c r="B4284" s="311">
        <v>6.79</v>
      </c>
    </row>
    <row r="4285" spans="1:2" ht="15">
      <c r="A4285" s="308" t="s">
        <v>8201</v>
      </c>
      <c r="B4285" s="311">
        <v>5.93</v>
      </c>
    </row>
    <row r="4286" spans="1:2" ht="15">
      <c r="A4286" s="308" t="s">
        <v>8202</v>
      </c>
      <c r="B4286" s="311">
        <v>11.34</v>
      </c>
    </row>
    <row r="4287" spans="1:2" ht="15">
      <c r="A4287" s="308" t="s">
        <v>8203</v>
      </c>
      <c r="B4287" s="311">
        <v>9.91</v>
      </c>
    </row>
    <row r="4288" spans="1:2" ht="15">
      <c r="A4288" s="308" t="s">
        <v>8204</v>
      </c>
      <c r="B4288" s="311">
        <v>17.350000000000001</v>
      </c>
    </row>
    <row r="4289" spans="1:2" ht="15">
      <c r="A4289" s="308" t="s">
        <v>8205</v>
      </c>
      <c r="B4289" s="311">
        <v>15.14</v>
      </c>
    </row>
    <row r="4290" spans="1:2" ht="15">
      <c r="A4290" s="308" t="s">
        <v>8206</v>
      </c>
      <c r="B4290" s="311">
        <v>22.79</v>
      </c>
    </row>
    <row r="4291" spans="1:2" ht="15">
      <c r="A4291" s="308" t="s">
        <v>8207</v>
      </c>
      <c r="B4291" s="311">
        <v>19.89</v>
      </c>
    </row>
    <row r="4292" spans="1:2" ht="15">
      <c r="A4292" s="308" t="s">
        <v>8208</v>
      </c>
      <c r="B4292" s="311">
        <v>25.52</v>
      </c>
    </row>
    <row r="4293" spans="1:2" ht="15">
      <c r="A4293" s="308" t="s">
        <v>8209</v>
      </c>
      <c r="B4293" s="311">
        <v>22.65</v>
      </c>
    </row>
    <row r="4294" spans="1:2" ht="15">
      <c r="A4294" s="308" t="s">
        <v>8210</v>
      </c>
      <c r="B4294" s="311">
        <v>30.14</v>
      </c>
    </row>
    <row r="4295" spans="1:2" ht="15">
      <c r="A4295" s="308" t="s">
        <v>8211</v>
      </c>
      <c r="B4295" s="311">
        <v>26.75</v>
      </c>
    </row>
    <row r="4296" spans="1:2" ht="15">
      <c r="A4296" s="308" t="s">
        <v>8212</v>
      </c>
      <c r="B4296" s="311">
        <v>34.729999999999997</v>
      </c>
    </row>
    <row r="4297" spans="1:2" ht="15">
      <c r="A4297" s="308" t="s">
        <v>8213</v>
      </c>
      <c r="B4297" s="311">
        <v>30.83</v>
      </c>
    </row>
    <row r="4298" spans="1:2" ht="15">
      <c r="A4298" s="308" t="s">
        <v>8214</v>
      </c>
      <c r="B4298" s="311">
        <v>39.64</v>
      </c>
    </row>
    <row r="4299" spans="1:2" ht="15">
      <c r="A4299" s="308" t="s">
        <v>8215</v>
      </c>
      <c r="B4299" s="311">
        <v>35.200000000000003</v>
      </c>
    </row>
    <row r="4300" spans="1:2" ht="15">
      <c r="A4300" s="308" t="s">
        <v>8216</v>
      </c>
      <c r="B4300" s="311">
        <v>44.55</v>
      </c>
    </row>
    <row r="4301" spans="1:2" ht="15">
      <c r="A4301" s="308" t="s">
        <v>8217</v>
      </c>
      <c r="B4301" s="311">
        <v>39.56</v>
      </c>
    </row>
    <row r="4302" spans="1:2" ht="15">
      <c r="A4302" s="308" t="s">
        <v>8218</v>
      </c>
      <c r="B4302" s="311">
        <v>54.9</v>
      </c>
    </row>
    <row r="4303" spans="1:2" ht="15">
      <c r="A4303" s="308" t="s">
        <v>8219</v>
      </c>
      <c r="B4303" s="311">
        <v>48.77</v>
      </c>
    </row>
    <row r="4304" spans="1:2" ht="15">
      <c r="A4304" s="308" t="s">
        <v>8220</v>
      </c>
      <c r="B4304" s="311">
        <v>94.88</v>
      </c>
    </row>
    <row r="4305" spans="1:2" ht="15">
      <c r="A4305" s="308" t="s">
        <v>8221</v>
      </c>
      <c r="B4305" s="311">
        <v>87.94</v>
      </c>
    </row>
    <row r="4306" spans="1:2" ht="15">
      <c r="A4306" s="308" t="s">
        <v>8222</v>
      </c>
      <c r="B4306" s="311">
        <v>113.8</v>
      </c>
    </row>
    <row r="4307" spans="1:2" ht="15">
      <c r="A4307" s="308" t="s">
        <v>8223</v>
      </c>
      <c r="B4307" s="311">
        <v>105.48</v>
      </c>
    </row>
    <row r="4308" spans="1:2" ht="15">
      <c r="A4308" s="308" t="s">
        <v>8224</v>
      </c>
      <c r="B4308" s="311">
        <v>137.46</v>
      </c>
    </row>
    <row r="4309" spans="1:2" ht="15">
      <c r="A4309" s="308" t="s">
        <v>8225</v>
      </c>
      <c r="B4309" s="311">
        <v>127.52</v>
      </c>
    </row>
    <row r="4310" spans="1:2" ht="15">
      <c r="A4310" s="308" t="s">
        <v>8226</v>
      </c>
      <c r="B4310" s="311">
        <v>161.26</v>
      </c>
    </row>
    <row r="4311" spans="1:2" ht="15">
      <c r="A4311" s="308" t="s">
        <v>8227</v>
      </c>
      <c r="B4311" s="311">
        <v>149.66</v>
      </c>
    </row>
    <row r="4312" spans="1:2" ht="15">
      <c r="A4312" s="308" t="s">
        <v>8228</v>
      </c>
      <c r="B4312" s="311">
        <v>201.16</v>
      </c>
    </row>
    <row r="4313" spans="1:2" ht="15">
      <c r="A4313" s="308" t="s">
        <v>8229</v>
      </c>
      <c r="B4313" s="311">
        <v>186.61</v>
      </c>
    </row>
    <row r="4314" spans="1:2" ht="15">
      <c r="A4314" s="308" t="s">
        <v>8230</v>
      </c>
      <c r="B4314" s="311">
        <v>9.75</v>
      </c>
    </row>
    <row r="4315" spans="1:2" ht="15">
      <c r="A4315" s="308" t="s">
        <v>8231</v>
      </c>
      <c r="B4315" s="311">
        <v>8.49</v>
      </c>
    </row>
    <row r="4316" spans="1:2" ht="15">
      <c r="A4316" s="308" t="s">
        <v>8232</v>
      </c>
      <c r="B4316" s="311">
        <v>16.079999999999998</v>
      </c>
    </row>
    <row r="4317" spans="1:2" ht="15">
      <c r="A4317" s="308" t="s">
        <v>8233</v>
      </c>
      <c r="B4317" s="311">
        <v>13.99</v>
      </c>
    </row>
    <row r="4318" spans="1:2" ht="15">
      <c r="A4318" s="308" t="s">
        <v>8234</v>
      </c>
      <c r="B4318" s="311">
        <v>24.2</v>
      </c>
    </row>
    <row r="4319" spans="1:2" ht="15">
      <c r="A4319" s="308" t="s">
        <v>8235</v>
      </c>
      <c r="B4319" s="311">
        <v>21.05</v>
      </c>
    </row>
    <row r="4320" spans="1:2" ht="15">
      <c r="A4320" s="308" t="s">
        <v>8236</v>
      </c>
      <c r="B4320" s="311">
        <v>31.54</v>
      </c>
    </row>
    <row r="4321" spans="1:2" ht="15">
      <c r="A4321" s="308" t="s">
        <v>8237</v>
      </c>
      <c r="B4321" s="311">
        <v>27.44</v>
      </c>
    </row>
    <row r="4322" spans="1:2" ht="15">
      <c r="A4322" s="308" t="s">
        <v>8238</v>
      </c>
      <c r="B4322" s="311">
        <v>33.94</v>
      </c>
    </row>
    <row r="4323" spans="1:2" ht="15">
      <c r="A4323" s="308" t="s">
        <v>8239</v>
      </c>
      <c r="B4323" s="311">
        <v>29.9</v>
      </c>
    </row>
    <row r="4324" spans="1:2" ht="15">
      <c r="A4324" s="308" t="s">
        <v>8240</v>
      </c>
      <c r="B4324" s="311">
        <v>8.11</v>
      </c>
    </row>
    <row r="4325" spans="1:2" ht="15">
      <c r="A4325" s="308" t="s">
        <v>8241</v>
      </c>
      <c r="B4325" s="311">
        <v>7.03</v>
      </c>
    </row>
    <row r="4326" spans="1:2" ht="15">
      <c r="A4326" s="308" t="s">
        <v>8242</v>
      </c>
      <c r="B4326" s="311">
        <v>12.17</v>
      </c>
    </row>
    <row r="4327" spans="1:2" ht="15">
      <c r="A4327" s="308" t="s">
        <v>8243</v>
      </c>
      <c r="B4327" s="311">
        <v>10.55</v>
      </c>
    </row>
    <row r="4328" spans="1:2" ht="15">
      <c r="A4328" s="308" t="s">
        <v>8244</v>
      </c>
      <c r="B4328" s="311">
        <v>16.23</v>
      </c>
    </row>
    <row r="4329" spans="1:2" ht="15">
      <c r="A4329" s="308" t="s">
        <v>8245</v>
      </c>
      <c r="B4329" s="311">
        <v>14.06</v>
      </c>
    </row>
    <row r="4330" spans="1:2" ht="15">
      <c r="A4330" s="308" t="s">
        <v>8246</v>
      </c>
      <c r="B4330" s="311">
        <v>20.29</v>
      </c>
    </row>
    <row r="4331" spans="1:2" ht="15">
      <c r="A4331" s="308" t="s">
        <v>8247</v>
      </c>
      <c r="B4331" s="311">
        <v>17.579999999999998</v>
      </c>
    </row>
    <row r="4332" spans="1:2" ht="15">
      <c r="A4332" s="308" t="s">
        <v>8248</v>
      </c>
      <c r="B4332" s="311">
        <v>24.35</v>
      </c>
    </row>
    <row r="4333" spans="1:2" ht="15">
      <c r="A4333" s="308" t="s">
        <v>8249</v>
      </c>
      <c r="B4333" s="311">
        <v>21.1</v>
      </c>
    </row>
    <row r="4334" spans="1:2" ht="15">
      <c r="A4334" s="308" t="s">
        <v>8250</v>
      </c>
      <c r="B4334" s="311">
        <v>28.41</v>
      </c>
    </row>
    <row r="4335" spans="1:2" ht="15">
      <c r="A4335" s="308" t="s">
        <v>8251</v>
      </c>
      <c r="B4335" s="311">
        <v>24.62</v>
      </c>
    </row>
    <row r="4336" spans="1:2" ht="15">
      <c r="A4336" s="308" t="s">
        <v>8252</v>
      </c>
      <c r="B4336" s="311">
        <v>32.47</v>
      </c>
    </row>
    <row r="4337" spans="1:2" ht="15">
      <c r="A4337" s="308" t="s">
        <v>8253</v>
      </c>
      <c r="B4337" s="311">
        <v>28.13</v>
      </c>
    </row>
    <row r="4338" spans="1:2" ht="15">
      <c r="A4338" s="308" t="s">
        <v>8254</v>
      </c>
      <c r="B4338" s="311">
        <v>36.53</v>
      </c>
    </row>
    <row r="4339" spans="1:2" ht="15">
      <c r="A4339" s="308" t="s">
        <v>8255</v>
      </c>
      <c r="B4339" s="311">
        <v>31.65</v>
      </c>
    </row>
    <row r="4340" spans="1:2" ht="15">
      <c r="A4340" s="308" t="s">
        <v>8256</v>
      </c>
      <c r="B4340" s="311">
        <v>40.590000000000003</v>
      </c>
    </row>
    <row r="4341" spans="1:2" ht="15">
      <c r="A4341" s="308" t="s">
        <v>8257</v>
      </c>
      <c r="B4341" s="311">
        <v>35.17</v>
      </c>
    </row>
    <row r="4342" spans="1:2" ht="15">
      <c r="A4342" s="308" t="s">
        <v>8258</v>
      </c>
      <c r="B4342" s="311">
        <v>44.65</v>
      </c>
    </row>
    <row r="4343" spans="1:2" ht="15">
      <c r="A4343" s="308" t="s">
        <v>8259</v>
      </c>
      <c r="B4343" s="311">
        <v>38.69</v>
      </c>
    </row>
    <row r="4344" spans="1:2" ht="15">
      <c r="A4344" s="308" t="s">
        <v>8260</v>
      </c>
      <c r="B4344" s="311">
        <v>48.71</v>
      </c>
    </row>
    <row r="4345" spans="1:2" ht="15">
      <c r="A4345" s="308" t="s">
        <v>8261</v>
      </c>
      <c r="B4345" s="311">
        <v>42.2</v>
      </c>
    </row>
    <row r="4346" spans="1:2" ht="15">
      <c r="A4346" s="308" t="s">
        <v>8262</v>
      </c>
      <c r="B4346" s="311">
        <v>52.76</v>
      </c>
    </row>
    <row r="4347" spans="1:2" ht="15">
      <c r="A4347" s="308" t="s">
        <v>8263</v>
      </c>
      <c r="B4347" s="311">
        <v>45.72</v>
      </c>
    </row>
    <row r="4348" spans="1:2" ht="15">
      <c r="A4348" s="308" t="s">
        <v>8264</v>
      </c>
      <c r="B4348" s="311">
        <v>56.82</v>
      </c>
    </row>
    <row r="4349" spans="1:2" ht="15">
      <c r="A4349" s="308" t="s">
        <v>8265</v>
      </c>
      <c r="B4349" s="311">
        <v>49.24</v>
      </c>
    </row>
    <row r="4350" spans="1:2" ht="15">
      <c r="A4350" s="308" t="s">
        <v>8266</v>
      </c>
      <c r="B4350" s="311">
        <v>60.88</v>
      </c>
    </row>
    <row r="4351" spans="1:2" ht="15">
      <c r="A4351" s="308" t="s">
        <v>8267</v>
      </c>
      <c r="B4351" s="311">
        <v>52.76</v>
      </c>
    </row>
    <row r="4352" spans="1:2" ht="15">
      <c r="A4352" s="308" t="s">
        <v>8268</v>
      </c>
      <c r="B4352" s="311">
        <v>64.94</v>
      </c>
    </row>
    <row r="4353" spans="1:2" ht="15">
      <c r="A4353" s="308" t="s">
        <v>8269</v>
      </c>
      <c r="B4353" s="311">
        <v>56.27</v>
      </c>
    </row>
    <row r="4354" spans="1:2" ht="15">
      <c r="A4354" s="308" t="s">
        <v>8270</v>
      </c>
      <c r="B4354" s="311">
        <v>69</v>
      </c>
    </row>
    <row r="4355" spans="1:2" ht="15">
      <c r="A4355" s="308" t="s">
        <v>8271</v>
      </c>
      <c r="B4355" s="311">
        <v>59.79</v>
      </c>
    </row>
    <row r="4356" spans="1:2" ht="15">
      <c r="A4356" s="308" t="s">
        <v>8272</v>
      </c>
      <c r="B4356" s="311">
        <v>77.12</v>
      </c>
    </row>
    <row r="4357" spans="1:2" ht="15">
      <c r="A4357" s="308" t="s">
        <v>8273</v>
      </c>
      <c r="B4357" s="311">
        <v>66.83</v>
      </c>
    </row>
    <row r="4358" spans="1:2" ht="15">
      <c r="A4358" s="308" t="s">
        <v>8274</v>
      </c>
      <c r="B4358" s="311">
        <v>20.29</v>
      </c>
    </row>
    <row r="4359" spans="1:2" ht="15">
      <c r="A4359" s="308" t="s">
        <v>8275</v>
      </c>
      <c r="B4359" s="311">
        <v>17.579999999999998</v>
      </c>
    </row>
    <row r="4360" spans="1:2" ht="15">
      <c r="A4360" s="308" t="s">
        <v>8276</v>
      </c>
      <c r="B4360" s="311">
        <v>30.03</v>
      </c>
    </row>
    <row r="4361" spans="1:2" ht="15">
      <c r="A4361" s="308" t="s">
        <v>8277</v>
      </c>
      <c r="B4361" s="311">
        <v>26.02</v>
      </c>
    </row>
    <row r="4362" spans="1:2" ht="15">
      <c r="A4362" s="308" t="s">
        <v>8278</v>
      </c>
      <c r="B4362" s="311">
        <v>39.369999999999997</v>
      </c>
    </row>
    <row r="4363" spans="1:2" ht="15">
      <c r="A4363" s="308" t="s">
        <v>8279</v>
      </c>
      <c r="B4363" s="311">
        <v>34.11</v>
      </c>
    </row>
    <row r="4364" spans="1:2" ht="15">
      <c r="A4364" s="308" t="s">
        <v>8280</v>
      </c>
      <c r="B4364" s="311">
        <v>58.45</v>
      </c>
    </row>
    <row r="4365" spans="1:2" ht="15">
      <c r="A4365" s="308" t="s">
        <v>8281</v>
      </c>
      <c r="B4365" s="311">
        <v>50.65</v>
      </c>
    </row>
    <row r="4366" spans="1:2" ht="15">
      <c r="A4366" s="308" t="s">
        <v>8282</v>
      </c>
      <c r="B4366" s="311">
        <v>75.900000000000006</v>
      </c>
    </row>
    <row r="4367" spans="1:2" ht="15">
      <c r="A4367" s="308" t="s">
        <v>8283</v>
      </c>
      <c r="B4367" s="311">
        <v>65.77</v>
      </c>
    </row>
    <row r="4368" spans="1:2" ht="15">
      <c r="A4368" s="308" t="s">
        <v>8284</v>
      </c>
      <c r="B4368" s="311">
        <v>92.95</v>
      </c>
    </row>
    <row r="4369" spans="1:2" ht="15">
      <c r="A4369" s="308" t="s">
        <v>8285</v>
      </c>
      <c r="B4369" s="311">
        <v>80.540000000000006</v>
      </c>
    </row>
    <row r="4370" spans="1:2" ht="15">
      <c r="A4370" s="308" t="s">
        <v>8286</v>
      </c>
      <c r="B4370" s="311">
        <v>109.19</v>
      </c>
    </row>
    <row r="4371" spans="1:2" ht="15">
      <c r="A4371" s="308" t="s">
        <v>8287</v>
      </c>
      <c r="B4371" s="311">
        <v>94.61</v>
      </c>
    </row>
    <row r="4372" spans="1:2" ht="15">
      <c r="A4372" s="308" t="s">
        <v>8288</v>
      </c>
      <c r="B4372" s="311">
        <v>124.21</v>
      </c>
    </row>
    <row r="4373" spans="1:2" ht="15">
      <c r="A4373" s="308" t="s">
        <v>8289</v>
      </c>
      <c r="B4373" s="311">
        <v>107.63</v>
      </c>
    </row>
    <row r="4374" spans="1:2" ht="15">
      <c r="A4374" s="308" t="s">
        <v>8290</v>
      </c>
      <c r="B4374" s="311">
        <v>138.41</v>
      </c>
    </row>
    <row r="4375" spans="1:2" ht="15">
      <c r="A4375" s="308" t="s">
        <v>8291</v>
      </c>
      <c r="B4375" s="311">
        <v>119.94</v>
      </c>
    </row>
    <row r="4376" spans="1:2" ht="15">
      <c r="A4376" s="308" t="s">
        <v>8292</v>
      </c>
      <c r="B4376" s="311">
        <v>152.22</v>
      </c>
    </row>
    <row r="4377" spans="1:2" ht="15">
      <c r="A4377" s="308" t="s">
        <v>8293</v>
      </c>
      <c r="B4377" s="311">
        <v>131.9</v>
      </c>
    </row>
    <row r="4378" spans="1:2" ht="15">
      <c r="A4378" s="308" t="s">
        <v>8294</v>
      </c>
      <c r="B4378" s="311">
        <v>164.8</v>
      </c>
    </row>
    <row r="4379" spans="1:2" ht="15">
      <c r="A4379" s="308" t="s">
        <v>8295</v>
      </c>
      <c r="B4379" s="311">
        <v>142.80000000000001</v>
      </c>
    </row>
    <row r="4380" spans="1:2" ht="15">
      <c r="A4380" s="308" t="s">
        <v>8296</v>
      </c>
      <c r="B4380" s="311">
        <v>187.94</v>
      </c>
    </row>
    <row r="4381" spans="1:2" ht="15">
      <c r="A4381" s="308" t="s">
        <v>8297</v>
      </c>
      <c r="B4381" s="311">
        <v>162.85</v>
      </c>
    </row>
    <row r="4382" spans="1:2" ht="15">
      <c r="A4382" s="308" t="s">
        <v>8298</v>
      </c>
      <c r="B4382" s="311">
        <v>207.42</v>
      </c>
    </row>
    <row r="4383" spans="1:2" ht="15">
      <c r="A4383" s="308" t="s">
        <v>8299</v>
      </c>
      <c r="B4383" s="311">
        <v>179.74</v>
      </c>
    </row>
    <row r="4384" spans="1:2" ht="15">
      <c r="A4384" s="308" t="s">
        <v>8300</v>
      </c>
      <c r="B4384" s="311">
        <v>216.76</v>
      </c>
    </row>
    <row r="4385" spans="1:2" ht="15">
      <c r="A4385" s="308" t="s">
        <v>8301</v>
      </c>
      <c r="B4385" s="311">
        <v>187.83</v>
      </c>
    </row>
    <row r="4386" spans="1:2" ht="15">
      <c r="A4386" s="308" t="s">
        <v>8302</v>
      </c>
      <c r="B4386" s="311">
        <v>223.66</v>
      </c>
    </row>
    <row r="4387" spans="1:2" ht="15">
      <c r="A4387" s="308" t="s">
        <v>8303</v>
      </c>
      <c r="B4387" s="311">
        <v>193.81</v>
      </c>
    </row>
    <row r="4388" spans="1:2" ht="15">
      <c r="A4388" s="308" t="s">
        <v>8304</v>
      </c>
      <c r="B4388" s="311">
        <v>245.58</v>
      </c>
    </row>
    <row r="4389" spans="1:2" ht="15">
      <c r="A4389" s="308" t="s">
        <v>8305</v>
      </c>
      <c r="B4389" s="311">
        <v>212.8</v>
      </c>
    </row>
    <row r="4390" spans="1:2" ht="15">
      <c r="A4390" s="308" t="s">
        <v>8306</v>
      </c>
      <c r="B4390" s="311">
        <v>254.51</v>
      </c>
    </row>
    <row r="4391" spans="1:2" ht="15">
      <c r="A4391" s="308" t="s">
        <v>8307</v>
      </c>
      <c r="B4391" s="311">
        <v>220.54</v>
      </c>
    </row>
    <row r="4392" spans="1:2" ht="15">
      <c r="A4392" s="308" t="s">
        <v>8308</v>
      </c>
      <c r="B4392" s="311">
        <v>25.39</v>
      </c>
    </row>
    <row r="4393" spans="1:2" ht="15">
      <c r="A4393" s="308" t="s">
        <v>8309</v>
      </c>
      <c r="B4393" s="311">
        <v>22</v>
      </c>
    </row>
    <row r="4394" spans="1:2" ht="15">
      <c r="A4394" s="308" t="s">
        <v>8310</v>
      </c>
      <c r="B4394" s="311">
        <v>36.68</v>
      </c>
    </row>
    <row r="4395" spans="1:2" ht="15">
      <c r="A4395" s="308" t="s">
        <v>8311</v>
      </c>
      <c r="B4395" s="311">
        <v>31.79</v>
      </c>
    </row>
    <row r="4396" spans="1:2" ht="15">
      <c r="A4396" s="308" t="s">
        <v>8312</v>
      </c>
      <c r="B4396" s="311">
        <v>144.33000000000001</v>
      </c>
    </row>
    <row r="4397" spans="1:2" ht="15">
      <c r="A4397" s="308" t="s">
        <v>8313</v>
      </c>
      <c r="B4397" s="311">
        <v>137.15</v>
      </c>
    </row>
    <row r="4398" spans="1:2" ht="15">
      <c r="A4398" s="308" t="s">
        <v>8314</v>
      </c>
      <c r="B4398" s="311">
        <v>19.329999999999998</v>
      </c>
    </row>
    <row r="4399" spans="1:2" ht="15">
      <c r="A4399" s="308" t="s">
        <v>8315</v>
      </c>
      <c r="B4399" s="311">
        <v>16.75</v>
      </c>
    </row>
    <row r="4400" spans="1:2" ht="15">
      <c r="A4400" s="308" t="s">
        <v>8316</v>
      </c>
      <c r="B4400" s="311">
        <v>23.91</v>
      </c>
    </row>
    <row r="4401" spans="1:2" ht="15">
      <c r="A4401" s="308" t="s">
        <v>8317</v>
      </c>
      <c r="B4401" s="311">
        <v>20.72</v>
      </c>
    </row>
    <row r="4402" spans="1:2" ht="15">
      <c r="A4402" s="308" t="s">
        <v>8318</v>
      </c>
      <c r="B4402" s="311">
        <v>26.87</v>
      </c>
    </row>
    <row r="4403" spans="1:2" ht="15">
      <c r="A4403" s="308" t="s">
        <v>8319</v>
      </c>
      <c r="B4403" s="311">
        <v>23.29</v>
      </c>
    </row>
    <row r="4404" spans="1:2" ht="15">
      <c r="A4404" s="308" t="s">
        <v>8320</v>
      </c>
      <c r="B4404" s="311">
        <v>31.27</v>
      </c>
    </row>
    <row r="4405" spans="1:2" ht="15">
      <c r="A4405" s="308" t="s">
        <v>8321</v>
      </c>
      <c r="B4405" s="311">
        <v>27.1</v>
      </c>
    </row>
    <row r="4406" spans="1:2" ht="15">
      <c r="A4406" s="308" t="s">
        <v>8322</v>
      </c>
      <c r="B4406" s="311">
        <v>34.17</v>
      </c>
    </row>
    <row r="4407" spans="1:2" ht="15">
      <c r="A4407" s="308" t="s">
        <v>8323</v>
      </c>
      <c r="B4407" s="311">
        <v>29.61</v>
      </c>
    </row>
    <row r="4408" spans="1:2" ht="15">
      <c r="A4408" s="308" t="s">
        <v>8324</v>
      </c>
      <c r="B4408" s="311">
        <v>62.13</v>
      </c>
    </row>
    <row r="4409" spans="1:2" ht="15">
      <c r="A4409" s="308" t="s">
        <v>8325</v>
      </c>
      <c r="B4409" s="311">
        <v>54.58</v>
      </c>
    </row>
    <row r="4410" spans="1:2" ht="15">
      <c r="A4410" s="308" t="s">
        <v>8326</v>
      </c>
      <c r="B4410" s="311">
        <v>78.819999999999993</v>
      </c>
    </row>
    <row r="4411" spans="1:2" ht="15">
      <c r="A4411" s="308" t="s">
        <v>8327</v>
      </c>
      <c r="B4411" s="311">
        <v>69.12</v>
      </c>
    </row>
    <row r="4412" spans="1:2" ht="15">
      <c r="A4412" s="308" t="s">
        <v>8328</v>
      </c>
      <c r="B4412" s="311">
        <v>81.14</v>
      </c>
    </row>
    <row r="4413" spans="1:2" ht="15">
      <c r="A4413" s="308" t="s">
        <v>8329</v>
      </c>
      <c r="B4413" s="311">
        <v>71.42</v>
      </c>
    </row>
    <row r="4414" spans="1:2" ht="15">
      <c r="A4414" s="308" t="s">
        <v>8330</v>
      </c>
      <c r="B4414" s="311">
        <v>209.3</v>
      </c>
    </row>
    <row r="4415" spans="1:2" ht="15">
      <c r="A4415" s="308" t="s">
        <v>8331</v>
      </c>
      <c r="B4415" s="311">
        <v>194.96</v>
      </c>
    </row>
    <row r="4416" spans="1:2" ht="15">
      <c r="A4416" s="308" t="s">
        <v>8332</v>
      </c>
      <c r="B4416" s="311">
        <v>239.03</v>
      </c>
    </row>
    <row r="4417" spans="1:2" ht="15">
      <c r="A4417" s="308" t="s">
        <v>8333</v>
      </c>
      <c r="B4417" s="311">
        <v>224.65</v>
      </c>
    </row>
    <row r="4418" spans="1:2" ht="15">
      <c r="A4418" s="308" t="s">
        <v>8334</v>
      </c>
      <c r="B4418" s="311">
        <v>286.3</v>
      </c>
    </row>
    <row r="4419" spans="1:2" ht="15">
      <c r="A4419" s="308" t="s">
        <v>8335</v>
      </c>
      <c r="B4419" s="311">
        <v>269.01</v>
      </c>
    </row>
    <row r="4420" spans="1:2" ht="15">
      <c r="A4420" s="308" t="s">
        <v>8336</v>
      </c>
      <c r="B4420" s="311">
        <v>309.10000000000002</v>
      </c>
    </row>
    <row r="4421" spans="1:2" ht="15">
      <c r="A4421" s="308" t="s">
        <v>8337</v>
      </c>
      <c r="B4421" s="311">
        <v>289.72000000000003</v>
      </c>
    </row>
    <row r="4422" spans="1:2" ht="15">
      <c r="A4422" s="308" t="s">
        <v>8338</v>
      </c>
      <c r="B4422" s="311">
        <v>311.41000000000003</v>
      </c>
    </row>
    <row r="4423" spans="1:2" ht="15">
      <c r="A4423" s="308" t="s">
        <v>8339</v>
      </c>
      <c r="B4423" s="311">
        <v>292</v>
      </c>
    </row>
    <row r="4424" spans="1:2" ht="15">
      <c r="A4424" s="308" t="s">
        <v>8340</v>
      </c>
      <c r="B4424" s="311">
        <v>339.21</v>
      </c>
    </row>
    <row r="4425" spans="1:2" ht="15">
      <c r="A4425" s="308" t="s">
        <v>8341</v>
      </c>
      <c r="B4425" s="311">
        <v>316.37</v>
      </c>
    </row>
    <row r="4426" spans="1:2" ht="15">
      <c r="A4426" s="308" t="s">
        <v>8342</v>
      </c>
      <c r="B4426" s="311">
        <v>366.44</v>
      </c>
    </row>
    <row r="4427" spans="1:2" ht="15">
      <c r="A4427" s="308" t="s">
        <v>8343</v>
      </c>
      <c r="B4427" s="311">
        <v>341.61</v>
      </c>
    </row>
    <row r="4428" spans="1:2" ht="15">
      <c r="A4428" s="308" t="s">
        <v>8344</v>
      </c>
      <c r="B4428" s="311">
        <v>398.92</v>
      </c>
    </row>
    <row r="4429" spans="1:2" ht="15">
      <c r="A4429" s="308" t="s">
        <v>8345</v>
      </c>
      <c r="B4429" s="311">
        <v>370.21</v>
      </c>
    </row>
    <row r="4430" spans="1:2" ht="15">
      <c r="A4430" s="308" t="s">
        <v>8346</v>
      </c>
      <c r="B4430" s="311">
        <v>437.72</v>
      </c>
    </row>
    <row r="4431" spans="1:2" ht="15">
      <c r="A4431" s="308" t="s">
        <v>8347</v>
      </c>
      <c r="B4431" s="311">
        <v>406.56</v>
      </c>
    </row>
    <row r="4432" spans="1:2" ht="15">
      <c r="A4432" s="308" t="s">
        <v>8348</v>
      </c>
      <c r="B4432" s="311">
        <v>480.75</v>
      </c>
    </row>
    <row r="4433" spans="1:2" ht="15">
      <c r="A4433" s="308" t="s">
        <v>8349</v>
      </c>
      <c r="B4433" s="311">
        <v>445.34</v>
      </c>
    </row>
    <row r="4434" spans="1:2" ht="15">
      <c r="A4434" s="308" t="s">
        <v>8350</v>
      </c>
      <c r="B4434" s="311">
        <v>524.62</v>
      </c>
    </row>
    <row r="4435" spans="1:2" ht="15">
      <c r="A4435" s="308" t="s">
        <v>8351</v>
      </c>
      <c r="B4435" s="311">
        <v>486.4</v>
      </c>
    </row>
    <row r="4436" spans="1:2" ht="15">
      <c r="A4436" s="308" t="s">
        <v>8352</v>
      </c>
      <c r="B4436" s="311">
        <v>607.52</v>
      </c>
    </row>
    <row r="4437" spans="1:2" ht="15">
      <c r="A4437" s="308" t="s">
        <v>8353</v>
      </c>
      <c r="B4437" s="311">
        <v>561.25</v>
      </c>
    </row>
    <row r="4438" spans="1:2" ht="15">
      <c r="A4438" s="308" t="s">
        <v>8354</v>
      </c>
      <c r="B4438" s="311">
        <v>687.54</v>
      </c>
    </row>
    <row r="4439" spans="1:2" ht="15">
      <c r="A4439" s="308" t="s">
        <v>8355</v>
      </c>
      <c r="B4439" s="311">
        <v>633.89</v>
      </c>
    </row>
    <row r="4440" spans="1:2" ht="15">
      <c r="A4440" s="308" t="s">
        <v>8356</v>
      </c>
      <c r="B4440" s="311">
        <v>730.19</v>
      </c>
    </row>
    <row r="4441" spans="1:2" ht="15">
      <c r="A4441" s="308" t="s">
        <v>8357</v>
      </c>
      <c r="B4441" s="311">
        <v>674.82</v>
      </c>
    </row>
    <row r="4442" spans="1:2" ht="15">
      <c r="A4442" s="308" t="s">
        <v>8358</v>
      </c>
      <c r="B4442" s="311">
        <v>29.8</v>
      </c>
    </row>
    <row r="4443" spans="1:2" ht="15">
      <c r="A4443" s="308" t="s">
        <v>8359</v>
      </c>
      <c r="B4443" s="311">
        <v>25.82</v>
      </c>
    </row>
    <row r="4444" spans="1:2" ht="15">
      <c r="A4444" s="308" t="s">
        <v>8360</v>
      </c>
      <c r="B4444" s="311">
        <v>29.84</v>
      </c>
    </row>
    <row r="4445" spans="1:2" ht="15">
      <c r="A4445" s="308" t="s">
        <v>8361</v>
      </c>
      <c r="B4445" s="311">
        <v>25.86</v>
      </c>
    </row>
    <row r="4446" spans="1:2" ht="15">
      <c r="A4446" s="308" t="s">
        <v>8362</v>
      </c>
      <c r="B4446" s="311">
        <v>32.81</v>
      </c>
    </row>
    <row r="4447" spans="1:2" ht="15">
      <c r="A4447" s="308" t="s">
        <v>8363</v>
      </c>
      <c r="B4447" s="311">
        <v>28.43</v>
      </c>
    </row>
    <row r="4448" spans="1:2" ht="15">
      <c r="A4448" s="308" t="s">
        <v>8364</v>
      </c>
      <c r="B4448" s="311">
        <v>32.85</v>
      </c>
    </row>
    <row r="4449" spans="1:2" ht="15">
      <c r="A4449" s="308" t="s">
        <v>8365</v>
      </c>
      <c r="B4449" s="311">
        <v>28.47</v>
      </c>
    </row>
    <row r="4450" spans="1:2" ht="15">
      <c r="A4450" s="308" t="s">
        <v>8366</v>
      </c>
      <c r="B4450" s="311">
        <v>32.85</v>
      </c>
    </row>
    <row r="4451" spans="1:2" ht="15">
      <c r="A4451" s="308" t="s">
        <v>8367</v>
      </c>
      <c r="B4451" s="311">
        <v>28.47</v>
      </c>
    </row>
    <row r="4452" spans="1:2" ht="15">
      <c r="A4452" s="308" t="s">
        <v>8368</v>
      </c>
      <c r="B4452" s="311">
        <v>44.32</v>
      </c>
    </row>
    <row r="4453" spans="1:2" ht="15">
      <c r="A4453" s="308" t="s">
        <v>8369</v>
      </c>
      <c r="B4453" s="311">
        <v>38.4</v>
      </c>
    </row>
    <row r="4454" spans="1:2" ht="15">
      <c r="A4454" s="308" t="s">
        <v>8370</v>
      </c>
      <c r="B4454" s="311">
        <v>44.32</v>
      </c>
    </row>
    <row r="4455" spans="1:2" ht="15">
      <c r="A4455" s="308" t="s">
        <v>8371</v>
      </c>
      <c r="B4455" s="311">
        <v>38.4</v>
      </c>
    </row>
    <row r="4456" spans="1:2" ht="15">
      <c r="A4456" s="308" t="s">
        <v>8372</v>
      </c>
      <c r="B4456" s="311">
        <v>47.34</v>
      </c>
    </row>
    <row r="4457" spans="1:2" ht="15">
      <c r="A4457" s="308" t="s">
        <v>8373</v>
      </c>
      <c r="B4457" s="311">
        <v>41.03</v>
      </c>
    </row>
    <row r="4458" spans="1:2" ht="15">
      <c r="A4458" s="308" t="s">
        <v>8374</v>
      </c>
      <c r="B4458" s="311">
        <v>50.37</v>
      </c>
    </row>
    <row r="4459" spans="1:2" ht="15">
      <c r="A4459" s="308" t="s">
        <v>8375</v>
      </c>
      <c r="B4459" s="311">
        <v>43.65</v>
      </c>
    </row>
    <row r="4460" spans="1:2" ht="15">
      <c r="A4460" s="308" t="s">
        <v>8376</v>
      </c>
      <c r="B4460" s="311">
        <v>50.43</v>
      </c>
    </row>
    <row r="4461" spans="1:2" ht="15">
      <c r="A4461" s="308" t="s">
        <v>8377</v>
      </c>
      <c r="B4461" s="311">
        <v>43.7</v>
      </c>
    </row>
    <row r="4462" spans="1:2" ht="15">
      <c r="A4462" s="308" t="s">
        <v>8378</v>
      </c>
      <c r="B4462" s="311">
        <v>155.71</v>
      </c>
    </row>
    <row r="4463" spans="1:2" ht="15">
      <c r="A4463" s="308" t="s">
        <v>8379</v>
      </c>
      <c r="B4463" s="311">
        <v>146.87</v>
      </c>
    </row>
    <row r="4464" spans="1:2" ht="15">
      <c r="A4464" s="308" t="s">
        <v>8380</v>
      </c>
      <c r="B4464" s="311">
        <v>158.91</v>
      </c>
    </row>
    <row r="4465" spans="1:2" ht="15">
      <c r="A4465" s="308" t="s">
        <v>8381</v>
      </c>
      <c r="B4465" s="311">
        <v>149.66</v>
      </c>
    </row>
    <row r="4466" spans="1:2" ht="15">
      <c r="A4466" s="308" t="s">
        <v>8382</v>
      </c>
      <c r="B4466" s="311">
        <v>161.55000000000001</v>
      </c>
    </row>
    <row r="4467" spans="1:2" ht="15">
      <c r="A4467" s="308" t="s">
        <v>8383</v>
      </c>
      <c r="B4467" s="311">
        <v>152.19</v>
      </c>
    </row>
    <row r="4468" spans="1:2" ht="15">
      <c r="A4468" s="308" t="s">
        <v>8384</v>
      </c>
      <c r="B4468" s="311">
        <v>168.06</v>
      </c>
    </row>
    <row r="4469" spans="1:2" ht="15">
      <c r="A4469" s="308" t="s">
        <v>8385</v>
      </c>
      <c r="B4469" s="311">
        <v>157.88</v>
      </c>
    </row>
    <row r="4470" spans="1:2" ht="15">
      <c r="A4470" s="308" t="s">
        <v>8386</v>
      </c>
      <c r="B4470" s="311">
        <v>171.83</v>
      </c>
    </row>
    <row r="4471" spans="1:2" ht="15">
      <c r="A4471" s="308" t="s">
        <v>8387</v>
      </c>
      <c r="B4471" s="311">
        <v>161.22</v>
      </c>
    </row>
    <row r="4472" spans="1:2" ht="15">
      <c r="A4472" s="308" t="s">
        <v>8388</v>
      </c>
      <c r="B4472" s="311">
        <v>176.4</v>
      </c>
    </row>
    <row r="4473" spans="1:2" ht="15">
      <c r="A4473" s="308" t="s">
        <v>8389</v>
      </c>
      <c r="B4473" s="311">
        <v>165.32</v>
      </c>
    </row>
    <row r="4474" spans="1:2" ht="15">
      <c r="A4474" s="308" t="s">
        <v>8390</v>
      </c>
      <c r="B4474" s="311">
        <v>190.91</v>
      </c>
    </row>
    <row r="4475" spans="1:2" ht="15">
      <c r="A4475" s="308" t="s">
        <v>8391</v>
      </c>
      <c r="B4475" s="311">
        <v>178.14</v>
      </c>
    </row>
    <row r="4476" spans="1:2" ht="15">
      <c r="A4476" s="308" t="s">
        <v>8392</v>
      </c>
      <c r="B4476" s="311">
        <v>196.52</v>
      </c>
    </row>
    <row r="4477" spans="1:2" ht="15">
      <c r="A4477" s="308" t="s">
        <v>8393</v>
      </c>
      <c r="B4477" s="311">
        <v>183.23</v>
      </c>
    </row>
    <row r="4478" spans="1:2" ht="15">
      <c r="A4478" s="308" t="s">
        <v>8394</v>
      </c>
      <c r="B4478" s="311">
        <v>25.36</v>
      </c>
    </row>
    <row r="4479" spans="1:2" ht="15">
      <c r="A4479" s="308" t="s">
        <v>8395</v>
      </c>
      <c r="B4479" s="311">
        <v>22.46</v>
      </c>
    </row>
    <row r="4480" spans="1:2" ht="15">
      <c r="A4480" s="308" t="s">
        <v>8396</v>
      </c>
      <c r="B4480" s="311">
        <v>25.93</v>
      </c>
    </row>
    <row r="4481" spans="1:2" ht="15">
      <c r="A4481" s="308" t="s">
        <v>8397</v>
      </c>
      <c r="B4481" s="311">
        <v>22.96</v>
      </c>
    </row>
    <row r="4482" spans="1:2" ht="15">
      <c r="A4482" s="308" t="s">
        <v>8398</v>
      </c>
      <c r="B4482" s="311">
        <v>26.7</v>
      </c>
    </row>
    <row r="4483" spans="1:2" ht="15">
      <c r="A4483" s="308" t="s">
        <v>8399</v>
      </c>
      <c r="B4483" s="311">
        <v>23.64</v>
      </c>
    </row>
    <row r="4484" spans="1:2" ht="15">
      <c r="A4484" s="308" t="s">
        <v>8400</v>
      </c>
      <c r="B4484" s="311">
        <v>27.47</v>
      </c>
    </row>
    <row r="4485" spans="1:2" ht="15">
      <c r="A4485" s="308" t="s">
        <v>8401</v>
      </c>
      <c r="B4485" s="311">
        <v>24.33</v>
      </c>
    </row>
    <row r="4486" spans="1:2" ht="15">
      <c r="A4486" s="308" t="s">
        <v>8402</v>
      </c>
      <c r="B4486" s="311">
        <v>28.24</v>
      </c>
    </row>
    <row r="4487" spans="1:2" ht="15">
      <c r="A4487" s="308" t="s">
        <v>8403</v>
      </c>
      <c r="B4487" s="311">
        <v>25.02</v>
      </c>
    </row>
    <row r="4488" spans="1:2" ht="15">
      <c r="A4488" s="308" t="s">
        <v>8404</v>
      </c>
      <c r="B4488" s="311">
        <v>29.01</v>
      </c>
    </row>
    <row r="4489" spans="1:2" ht="15">
      <c r="A4489" s="308" t="s">
        <v>8405</v>
      </c>
      <c r="B4489" s="311">
        <v>25.7</v>
      </c>
    </row>
    <row r="4490" spans="1:2" ht="15">
      <c r="A4490" s="308" t="s">
        <v>8406</v>
      </c>
      <c r="B4490" s="311">
        <v>29.78</v>
      </c>
    </row>
    <row r="4491" spans="1:2" ht="15">
      <c r="A4491" s="308" t="s">
        <v>8407</v>
      </c>
      <c r="B4491" s="311">
        <v>26.39</v>
      </c>
    </row>
    <row r="4492" spans="1:2" ht="15">
      <c r="A4492" s="308" t="s">
        <v>8408</v>
      </c>
      <c r="B4492" s="311">
        <v>30.55</v>
      </c>
    </row>
    <row r="4493" spans="1:2" ht="15">
      <c r="A4493" s="308" t="s">
        <v>8409</v>
      </c>
      <c r="B4493" s="311">
        <v>27.07</v>
      </c>
    </row>
    <row r="4494" spans="1:2" ht="15">
      <c r="A4494" s="308" t="s">
        <v>8410</v>
      </c>
      <c r="B4494" s="311">
        <v>36.57</v>
      </c>
    </row>
    <row r="4495" spans="1:2" ht="15">
      <c r="A4495" s="308" t="s">
        <v>8411</v>
      </c>
      <c r="B4495" s="311">
        <v>32.64</v>
      </c>
    </row>
    <row r="4496" spans="1:2" ht="15">
      <c r="A4496" s="308" t="s">
        <v>8412</v>
      </c>
      <c r="B4496" s="311">
        <v>47.52</v>
      </c>
    </row>
    <row r="4497" spans="1:2" ht="15">
      <c r="A4497" s="308" t="s">
        <v>8413</v>
      </c>
      <c r="B4497" s="311">
        <v>42.84</v>
      </c>
    </row>
    <row r="4498" spans="1:2" ht="15">
      <c r="A4498" s="308" t="s">
        <v>8414</v>
      </c>
      <c r="B4498" s="311">
        <v>55.73</v>
      </c>
    </row>
    <row r="4499" spans="1:2" ht="15">
      <c r="A4499" s="308" t="s">
        <v>8415</v>
      </c>
      <c r="B4499" s="311">
        <v>50.94</v>
      </c>
    </row>
    <row r="4500" spans="1:2" ht="15">
      <c r="A4500" s="308" t="s">
        <v>8416</v>
      </c>
      <c r="B4500" s="311">
        <v>75.11</v>
      </c>
    </row>
    <row r="4501" spans="1:2" ht="15">
      <c r="A4501" s="308" t="s">
        <v>8417</v>
      </c>
      <c r="B4501" s="311">
        <v>69.33</v>
      </c>
    </row>
    <row r="4502" spans="1:2" ht="15">
      <c r="A4502" s="308" t="s">
        <v>8418</v>
      </c>
      <c r="B4502" s="311">
        <v>199.02</v>
      </c>
    </row>
    <row r="4503" spans="1:2" ht="15">
      <c r="A4503" s="308" t="s">
        <v>8419</v>
      </c>
      <c r="B4503" s="311">
        <v>192.52</v>
      </c>
    </row>
    <row r="4504" spans="1:2" ht="15">
      <c r="A4504" s="308" t="s">
        <v>8420</v>
      </c>
      <c r="B4504" s="311">
        <v>258.01</v>
      </c>
    </row>
    <row r="4505" spans="1:2" ht="15">
      <c r="A4505" s="308" t="s">
        <v>8421</v>
      </c>
      <c r="B4505" s="311">
        <v>251.38</v>
      </c>
    </row>
    <row r="4506" spans="1:2" ht="15">
      <c r="A4506" s="308" t="s">
        <v>8422</v>
      </c>
      <c r="B4506" s="311">
        <v>314.99</v>
      </c>
    </row>
    <row r="4507" spans="1:2" ht="15">
      <c r="A4507" s="308" t="s">
        <v>8423</v>
      </c>
      <c r="B4507" s="311">
        <v>307.05</v>
      </c>
    </row>
    <row r="4508" spans="1:2" ht="15">
      <c r="A4508" s="308" t="s">
        <v>8424</v>
      </c>
      <c r="B4508" s="311">
        <v>394.61</v>
      </c>
    </row>
    <row r="4509" spans="1:2" ht="15">
      <c r="A4509" s="308" t="s">
        <v>8425</v>
      </c>
      <c r="B4509" s="311">
        <v>385.18</v>
      </c>
    </row>
    <row r="4510" spans="1:2" ht="15">
      <c r="A4510" s="308" t="s">
        <v>8426</v>
      </c>
      <c r="B4510" s="311">
        <v>484.68</v>
      </c>
    </row>
    <row r="4511" spans="1:2" ht="15">
      <c r="A4511" s="308" t="s">
        <v>8427</v>
      </c>
      <c r="B4511" s="311">
        <v>473.18</v>
      </c>
    </row>
    <row r="4512" spans="1:2" ht="15">
      <c r="A4512" s="308" t="s">
        <v>8428</v>
      </c>
      <c r="B4512" s="311">
        <v>605.58000000000004</v>
      </c>
    </row>
    <row r="4513" spans="1:2" ht="15">
      <c r="A4513" s="308" t="s">
        <v>8429</v>
      </c>
      <c r="B4513" s="311">
        <v>592.19000000000005</v>
      </c>
    </row>
    <row r="4514" spans="1:2" ht="15">
      <c r="A4514" s="308" t="s">
        <v>8430</v>
      </c>
      <c r="B4514" s="311">
        <v>765.01</v>
      </c>
    </row>
    <row r="4515" spans="1:2" ht="15">
      <c r="A4515" s="308" t="s">
        <v>8431</v>
      </c>
      <c r="B4515" s="311">
        <v>750.08</v>
      </c>
    </row>
    <row r="4516" spans="1:2" ht="15">
      <c r="A4516" s="308" t="s">
        <v>8432</v>
      </c>
      <c r="B4516" s="311">
        <v>1175.76</v>
      </c>
    </row>
    <row r="4517" spans="1:2" ht="15">
      <c r="A4517" s="308" t="s">
        <v>8433</v>
      </c>
      <c r="B4517" s="311">
        <v>1157.3</v>
      </c>
    </row>
    <row r="4518" spans="1:2" ht="15">
      <c r="A4518" s="308" t="s">
        <v>8434</v>
      </c>
      <c r="B4518" s="311">
        <v>1692.46</v>
      </c>
    </row>
    <row r="4519" spans="1:2" ht="15">
      <c r="A4519" s="308" t="s">
        <v>8435</v>
      </c>
      <c r="B4519" s="311">
        <v>1669.53</v>
      </c>
    </row>
    <row r="4520" spans="1:2" ht="15">
      <c r="A4520" s="308" t="s">
        <v>8436</v>
      </c>
      <c r="B4520" s="311">
        <v>2072.84</v>
      </c>
    </row>
    <row r="4521" spans="1:2" ht="15">
      <c r="A4521" s="308" t="s">
        <v>8437</v>
      </c>
      <c r="B4521" s="311">
        <v>2044.89</v>
      </c>
    </row>
    <row r="4522" spans="1:2" ht="15">
      <c r="A4522" s="308" t="s">
        <v>8438</v>
      </c>
      <c r="B4522" s="311">
        <v>2524.5700000000002</v>
      </c>
    </row>
    <row r="4523" spans="1:2" ht="15">
      <c r="A4523" s="308" t="s">
        <v>8439</v>
      </c>
      <c r="B4523" s="311">
        <v>2494.0500000000002</v>
      </c>
    </row>
    <row r="4524" spans="1:2" ht="15">
      <c r="A4524" s="308" t="s">
        <v>8440</v>
      </c>
      <c r="B4524" s="311">
        <v>217.01</v>
      </c>
    </row>
    <row r="4525" spans="1:2" ht="15">
      <c r="A4525" s="308" t="s">
        <v>8441</v>
      </c>
      <c r="B4525" s="311">
        <v>212.19</v>
      </c>
    </row>
    <row r="4526" spans="1:2" ht="15">
      <c r="A4526" s="308" t="s">
        <v>8442</v>
      </c>
      <c r="B4526" s="311">
        <v>325.16000000000003</v>
      </c>
    </row>
    <row r="4527" spans="1:2" ht="15">
      <c r="A4527" s="308" t="s">
        <v>8443</v>
      </c>
      <c r="B4527" s="311">
        <v>318.52999999999997</v>
      </c>
    </row>
    <row r="4528" spans="1:2" ht="15">
      <c r="A4528" s="308" t="s">
        <v>8444</v>
      </c>
      <c r="B4528" s="311">
        <v>351.86</v>
      </c>
    </row>
    <row r="4529" spans="1:2" ht="15">
      <c r="A4529" s="308" t="s">
        <v>8445</v>
      </c>
      <c r="B4529" s="311">
        <v>343.92</v>
      </c>
    </row>
    <row r="4530" spans="1:2" ht="15">
      <c r="A4530" s="308" t="s">
        <v>8446</v>
      </c>
      <c r="B4530" s="311">
        <v>447.61</v>
      </c>
    </row>
    <row r="4531" spans="1:2" ht="15">
      <c r="A4531" s="308" t="s">
        <v>8447</v>
      </c>
      <c r="B4531" s="311">
        <v>438.18</v>
      </c>
    </row>
    <row r="4532" spans="1:2" ht="15">
      <c r="A4532" s="308" t="s">
        <v>8448</v>
      </c>
      <c r="B4532" s="311">
        <v>504.74</v>
      </c>
    </row>
    <row r="4533" spans="1:2" ht="15">
      <c r="A4533" s="308" t="s">
        <v>8449</v>
      </c>
      <c r="B4533" s="311">
        <v>493.24</v>
      </c>
    </row>
    <row r="4534" spans="1:2" ht="15">
      <c r="A4534" s="308" t="s">
        <v>8450</v>
      </c>
      <c r="B4534" s="311">
        <v>687.58</v>
      </c>
    </row>
    <row r="4535" spans="1:2" ht="15">
      <c r="A4535" s="308" t="s">
        <v>8451</v>
      </c>
      <c r="B4535" s="311">
        <v>674.19</v>
      </c>
    </row>
    <row r="4536" spans="1:2" ht="15">
      <c r="A4536" s="308" t="s">
        <v>8452</v>
      </c>
      <c r="B4536" s="311">
        <v>856.01</v>
      </c>
    </row>
    <row r="4537" spans="1:2" ht="15">
      <c r="A4537" s="308" t="s">
        <v>8453</v>
      </c>
      <c r="B4537" s="311">
        <v>841.08</v>
      </c>
    </row>
    <row r="4538" spans="1:2" ht="15">
      <c r="A4538" s="308" t="s">
        <v>8454</v>
      </c>
      <c r="B4538" s="311">
        <v>1329.93</v>
      </c>
    </row>
    <row r="4539" spans="1:2" ht="15">
      <c r="A4539" s="308" t="s">
        <v>8455</v>
      </c>
      <c r="B4539" s="311">
        <v>1311.47</v>
      </c>
    </row>
    <row r="4540" spans="1:2" ht="15">
      <c r="A4540" s="308" t="s">
        <v>8456</v>
      </c>
      <c r="B4540" s="311">
        <v>1924.85</v>
      </c>
    </row>
    <row r="4541" spans="1:2" ht="15">
      <c r="A4541" s="308" t="s">
        <v>8457</v>
      </c>
      <c r="B4541" s="311">
        <v>1901.92</v>
      </c>
    </row>
    <row r="4542" spans="1:2" ht="15">
      <c r="A4542" s="308" t="s">
        <v>8458</v>
      </c>
      <c r="B4542" s="311">
        <v>243.08</v>
      </c>
    </row>
    <row r="4543" spans="1:2" ht="15">
      <c r="A4543" s="308" t="s">
        <v>8459</v>
      </c>
      <c r="B4543" s="311">
        <v>238.26</v>
      </c>
    </row>
    <row r="4544" spans="1:2" ht="15">
      <c r="A4544" s="308" t="s">
        <v>8460</v>
      </c>
      <c r="B4544" s="311">
        <v>353.63</v>
      </c>
    </row>
    <row r="4545" spans="1:2" ht="15">
      <c r="A4545" s="308" t="s">
        <v>8461</v>
      </c>
      <c r="B4545" s="311">
        <v>347</v>
      </c>
    </row>
    <row r="4546" spans="1:2" ht="15">
      <c r="A4546" s="308" t="s">
        <v>8462</v>
      </c>
      <c r="B4546" s="311">
        <v>436.93</v>
      </c>
    </row>
    <row r="4547" spans="1:2" ht="15">
      <c r="A4547" s="308" t="s">
        <v>8463</v>
      </c>
      <c r="B4547" s="311">
        <v>428.98</v>
      </c>
    </row>
    <row r="4548" spans="1:2" ht="15">
      <c r="A4548" s="308" t="s">
        <v>8464</v>
      </c>
      <c r="B4548" s="311">
        <v>557.13</v>
      </c>
    </row>
    <row r="4549" spans="1:2" ht="15">
      <c r="A4549" s="308" t="s">
        <v>8465</v>
      </c>
      <c r="B4549" s="311">
        <v>547.69000000000005</v>
      </c>
    </row>
    <row r="4550" spans="1:2" ht="15">
      <c r="A4550" s="308" t="s">
        <v>8466</v>
      </c>
      <c r="B4550" s="311">
        <v>684.16</v>
      </c>
    </row>
    <row r="4551" spans="1:2" ht="15">
      <c r="A4551" s="308" t="s">
        <v>8467</v>
      </c>
      <c r="B4551" s="311">
        <v>672.65</v>
      </c>
    </row>
    <row r="4552" spans="1:2" ht="15">
      <c r="A4552" s="308" t="s">
        <v>8468</v>
      </c>
      <c r="B4552" s="311">
        <v>858.75</v>
      </c>
    </row>
    <row r="4553" spans="1:2" ht="15">
      <c r="A4553" s="308" t="s">
        <v>8469</v>
      </c>
      <c r="B4553" s="311">
        <v>845.36</v>
      </c>
    </row>
    <row r="4554" spans="1:2" ht="15">
      <c r="A4554" s="308" t="s">
        <v>8470</v>
      </c>
      <c r="B4554" s="311">
        <v>1053.48</v>
      </c>
    </row>
    <row r="4555" spans="1:2" ht="15">
      <c r="A4555" s="308" t="s">
        <v>8471</v>
      </c>
      <c r="B4555" s="311">
        <v>1038.55</v>
      </c>
    </row>
    <row r="4556" spans="1:2" ht="15">
      <c r="A4556" s="308" t="s">
        <v>8472</v>
      </c>
      <c r="B4556" s="311">
        <v>1482.97</v>
      </c>
    </row>
    <row r="4557" spans="1:2" ht="15">
      <c r="A4557" s="308" t="s">
        <v>8473</v>
      </c>
      <c r="B4557" s="311">
        <v>1464.51</v>
      </c>
    </row>
    <row r="4558" spans="1:2" ht="15">
      <c r="A4558" s="308" t="s">
        <v>8474</v>
      </c>
      <c r="B4558" s="311">
        <v>2157.2399999999998</v>
      </c>
    </row>
    <row r="4559" spans="1:2" ht="15">
      <c r="A4559" s="308" t="s">
        <v>8475</v>
      </c>
      <c r="B4559" s="311">
        <v>2134.31</v>
      </c>
    </row>
    <row r="4560" spans="1:2" ht="15">
      <c r="A4560" s="308" t="s">
        <v>8476</v>
      </c>
      <c r="B4560" s="311">
        <v>50.36</v>
      </c>
    </row>
    <row r="4561" spans="1:2" ht="15">
      <c r="A4561" s="308" t="s">
        <v>8477</v>
      </c>
      <c r="B4561" s="311">
        <v>47.82</v>
      </c>
    </row>
    <row r="4562" spans="1:2" ht="15">
      <c r="A4562" s="308" t="s">
        <v>8478</v>
      </c>
      <c r="B4562" s="311">
        <v>71.510000000000005</v>
      </c>
    </row>
    <row r="4563" spans="1:2" ht="15">
      <c r="A4563" s="308" t="s">
        <v>8479</v>
      </c>
      <c r="B4563" s="311">
        <v>66.61</v>
      </c>
    </row>
    <row r="4564" spans="1:2" ht="15">
      <c r="A4564" s="308" t="s">
        <v>8480</v>
      </c>
      <c r="B4564" s="311">
        <v>119.69</v>
      </c>
    </row>
    <row r="4565" spans="1:2" ht="15">
      <c r="A4565" s="308" t="s">
        <v>8481</v>
      </c>
      <c r="B4565" s="311">
        <v>111.66</v>
      </c>
    </row>
    <row r="4566" spans="1:2" ht="15">
      <c r="A4566" s="308" t="s">
        <v>8482</v>
      </c>
      <c r="B4566" s="311">
        <v>155.41</v>
      </c>
    </row>
    <row r="4567" spans="1:2" ht="15">
      <c r="A4567" s="308" t="s">
        <v>8483</v>
      </c>
      <c r="B4567" s="311">
        <v>143.15</v>
      </c>
    </row>
    <row r="4568" spans="1:2" ht="15">
      <c r="A4568" s="308" t="s">
        <v>8484</v>
      </c>
      <c r="B4568" s="311">
        <v>348.82</v>
      </c>
    </row>
    <row r="4569" spans="1:2" ht="15">
      <c r="A4569" s="308" t="s">
        <v>8485</v>
      </c>
      <c r="B4569" s="311">
        <v>336.91</v>
      </c>
    </row>
    <row r="4570" spans="1:2" ht="15">
      <c r="A4570" s="308" t="s">
        <v>8486</v>
      </c>
      <c r="B4570" s="311">
        <v>432.53</v>
      </c>
    </row>
    <row r="4571" spans="1:2" ht="15">
      <c r="A4571" s="308" t="s">
        <v>8487</v>
      </c>
      <c r="B4571" s="311">
        <v>415.82</v>
      </c>
    </row>
    <row r="4572" spans="1:2" ht="15">
      <c r="A4572" s="308" t="s">
        <v>8488</v>
      </c>
      <c r="B4572" s="311">
        <v>58.88</v>
      </c>
    </row>
    <row r="4573" spans="1:2" ht="15">
      <c r="A4573" s="308" t="s">
        <v>8489</v>
      </c>
      <c r="B4573" s="311">
        <v>54.75</v>
      </c>
    </row>
    <row r="4574" spans="1:2" ht="15">
      <c r="A4574" s="308" t="s">
        <v>8490</v>
      </c>
      <c r="B4574" s="311">
        <v>83.85</v>
      </c>
    </row>
    <row r="4575" spans="1:2" ht="15">
      <c r="A4575" s="308" t="s">
        <v>8491</v>
      </c>
      <c r="B4575" s="311">
        <v>78.41</v>
      </c>
    </row>
    <row r="4576" spans="1:2" ht="15">
      <c r="A4576" s="308" t="s">
        <v>8492</v>
      </c>
      <c r="B4576" s="311">
        <v>115.32</v>
      </c>
    </row>
    <row r="4577" spans="1:2" ht="15">
      <c r="A4577" s="308" t="s">
        <v>8493</v>
      </c>
      <c r="B4577" s="311">
        <v>108.11</v>
      </c>
    </row>
    <row r="4578" spans="1:2" ht="15">
      <c r="A4578" s="308" t="s">
        <v>8494</v>
      </c>
      <c r="B4578" s="311">
        <v>157.37</v>
      </c>
    </row>
    <row r="4579" spans="1:2" ht="15">
      <c r="A4579" s="308" t="s">
        <v>8495</v>
      </c>
      <c r="B4579" s="311">
        <v>148.31</v>
      </c>
    </row>
    <row r="4580" spans="1:2" ht="15">
      <c r="A4580" s="308" t="s">
        <v>8496</v>
      </c>
      <c r="B4580" s="311">
        <v>195.46</v>
      </c>
    </row>
    <row r="4581" spans="1:2" ht="15">
      <c r="A4581" s="308" t="s">
        <v>8497</v>
      </c>
      <c r="B4581" s="311">
        <v>184.81</v>
      </c>
    </row>
    <row r="4582" spans="1:2" ht="15">
      <c r="A4582" s="308" t="s">
        <v>8498</v>
      </c>
      <c r="B4582" s="311">
        <v>67.88</v>
      </c>
    </row>
    <row r="4583" spans="1:2" ht="15">
      <c r="A4583" s="308" t="s">
        <v>8499</v>
      </c>
      <c r="B4583" s="311">
        <v>64.14</v>
      </c>
    </row>
    <row r="4584" spans="1:2" ht="15">
      <c r="A4584" s="308" t="s">
        <v>8500</v>
      </c>
      <c r="B4584" s="311">
        <v>87.45</v>
      </c>
    </row>
    <row r="4585" spans="1:2" ht="15">
      <c r="A4585" s="308" t="s">
        <v>8501</v>
      </c>
      <c r="B4585" s="311">
        <v>82</v>
      </c>
    </row>
    <row r="4586" spans="1:2" ht="15">
      <c r="A4586" s="308" t="s">
        <v>8502</v>
      </c>
      <c r="B4586" s="311">
        <v>117.93</v>
      </c>
    </row>
    <row r="4587" spans="1:2" ht="15">
      <c r="A4587" s="308" t="s">
        <v>8503</v>
      </c>
      <c r="B4587" s="311">
        <v>110.71</v>
      </c>
    </row>
    <row r="4588" spans="1:2" ht="15">
      <c r="A4588" s="308" t="s">
        <v>8504</v>
      </c>
      <c r="B4588" s="311">
        <v>161.12</v>
      </c>
    </row>
    <row r="4589" spans="1:2" ht="15">
      <c r="A4589" s="308" t="s">
        <v>8505</v>
      </c>
      <c r="B4589" s="311">
        <v>152.06</v>
      </c>
    </row>
    <row r="4590" spans="1:2" ht="15">
      <c r="A4590" s="308" t="s">
        <v>8506</v>
      </c>
      <c r="B4590" s="311">
        <v>199.64</v>
      </c>
    </row>
    <row r="4591" spans="1:2" ht="15">
      <c r="A4591" s="308" t="s">
        <v>8507</v>
      </c>
      <c r="B4591" s="311">
        <v>189</v>
      </c>
    </row>
    <row r="4592" spans="1:2" ht="15">
      <c r="A4592" s="308" t="s">
        <v>8508</v>
      </c>
      <c r="B4592" s="311">
        <v>125.99</v>
      </c>
    </row>
    <row r="4593" spans="1:2" ht="15">
      <c r="A4593" s="308" t="s">
        <v>8509</v>
      </c>
      <c r="B4593" s="311">
        <v>120.25</v>
      </c>
    </row>
    <row r="4594" spans="1:2" ht="15">
      <c r="A4594" s="308" t="s">
        <v>8510</v>
      </c>
      <c r="B4594" s="311">
        <v>139.26</v>
      </c>
    </row>
    <row r="4595" spans="1:2" ht="15">
      <c r="A4595" s="308" t="s">
        <v>8511</v>
      </c>
      <c r="B4595" s="311">
        <v>132.05000000000001</v>
      </c>
    </row>
    <row r="4596" spans="1:2" ht="15">
      <c r="A4596" s="308" t="s">
        <v>8512</v>
      </c>
      <c r="B4596" s="311">
        <v>193.22</v>
      </c>
    </row>
    <row r="4597" spans="1:2" ht="15">
      <c r="A4597" s="308" t="s">
        <v>8513</v>
      </c>
      <c r="B4597" s="311">
        <v>184.16</v>
      </c>
    </row>
    <row r="4598" spans="1:2" ht="15">
      <c r="A4598" s="308" t="s">
        <v>8514</v>
      </c>
      <c r="B4598" s="311">
        <v>226.21</v>
      </c>
    </row>
    <row r="4599" spans="1:2" ht="15">
      <c r="A4599" s="308" t="s">
        <v>8515</v>
      </c>
      <c r="B4599" s="311">
        <v>215.56</v>
      </c>
    </row>
    <row r="4600" spans="1:2" ht="15">
      <c r="A4600" s="308" t="s">
        <v>8516</v>
      </c>
      <c r="B4600" s="311">
        <v>279.23</v>
      </c>
    </row>
    <row r="4601" spans="1:2" ht="15">
      <c r="A4601" s="308" t="s">
        <v>8517</v>
      </c>
      <c r="B4601" s="311">
        <v>266.92</v>
      </c>
    </row>
    <row r="4602" spans="1:2" ht="15">
      <c r="A4602" s="308" t="s">
        <v>8518</v>
      </c>
      <c r="B4602" s="311">
        <v>353.79</v>
      </c>
    </row>
    <row r="4603" spans="1:2" ht="15">
      <c r="A4603" s="308" t="s">
        <v>8519</v>
      </c>
      <c r="B4603" s="311">
        <v>339.8</v>
      </c>
    </row>
    <row r="4604" spans="1:2" ht="15">
      <c r="A4604" s="308" t="s">
        <v>8520</v>
      </c>
      <c r="B4604" s="311">
        <v>444.21</v>
      </c>
    </row>
    <row r="4605" spans="1:2" ht="15">
      <c r="A4605" s="308" t="s">
        <v>8521</v>
      </c>
      <c r="B4605" s="311">
        <v>425.52</v>
      </c>
    </row>
    <row r="4606" spans="1:2" ht="15">
      <c r="A4606" s="308" t="s">
        <v>8522</v>
      </c>
      <c r="B4606" s="311">
        <v>616.63</v>
      </c>
    </row>
    <row r="4607" spans="1:2" ht="15">
      <c r="A4607" s="308" t="s">
        <v>8523</v>
      </c>
      <c r="B4607" s="311">
        <v>596.05999999999995</v>
      </c>
    </row>
    <row r="4608" spans="1:2" ht="15">
      <c r="A4608" s="308" t="s">
        <v>8524</v>
      </c>
      <c r="B4608" s="311">
        <v>719.3</v>
      </c>
    </row>
    <row r="4609" spans="1:2" ht="15">
      <c r="A4609" s="308" t="s">
        <v>8525</v>
      </c>
      <c r="B4609" s="311">
        <v>695.79</v>
      </c>
    </row>
    <row r="4610" spans="1:2" ht="15">
      <c r="A4610" s="308" t="s">
        <v>8526</v>
      </c>
      <c r="B4610" s="311">
        <v>834.5</v>
      </c>
    </row>
    <row r="4611" spans="1:2" ht="15">
      <c r="A4611" s="308" t="s">
        <v>8527</v>
      </c>
      <c r="B4611" s="311">
        <v>808.12</v>
      </c>
    </row>
    <row r="4612" spans="1:2" ht="15">
      <c r="A4612" s="308" t="s">
        <v>8528</v>
      </c>
      <c r="B4612" s="311">
        <v>1179.8699999999999</v>
      </c>
    </row>
    <row r="4613" spans="1:2" ht="15">
      <c r="A4613" s="308" t="s">
        <v>8529</v>
      </c>
      <c r="B4613" s="311">
        <v>1146.49</v>
      </c>
    </row>
    <row r="4614" spans="1:2" ht="15">
      <c r="A4614" s="308" t="s">
        <v>8530</v>
      </c>
      <c r="B4614" s="311">
        <v>1965.06</v>
      </c>
    </row>
    <row r="4615" spans="1:2" ht="15">
      <c r="A4615" s="308" t="s">
        <v>8531</v>
      </c>
      <c r="B4615" s="311">
        <v>1925.67</v>
      </c>
    </row>
    <row r="4616" spans="1:2" ht="15">
      <c r="A4616" s="308" t="s">
        <v>8532</v>
      </c>
      <c r="B4616" s="311">
        <v>2044.86</v>
      </c>
    </row>
    <row r="4617" spans="1:2" ht="15">
      <c r="A4617" s="308" t="s">
        <v>8533</v>
      </c>
      <c r="B4617" s="311">
        <v>1999.89</v>
      </c>
    </row>
    <row r="4618" spans="1:2" ht="15">
      <c r="A4618" s="308" t="s">
        <v>8534</v>
      </c>
      <c r="B4618" s="311">
        <v>137.37</v>
      </c>
    </row>
    <row r="4619" spans="1:2" ht="15">
      <c r="A4619" s="308" t="s">
        <v>8535</v>
      </c>
      <c r="B4619" s="311">
        <v>131.63999999999999</v>
      </c>
    </row>
    <row r="4620" spans="1:2" ht="15">
      <c r="A4620" s="308" t="s">
        <v>8536</v>
      </c>
      <c r="B4620" s="311">
        <v>151.91</v>
      </c>
    </row>
    <row r="4621" spans="1:2" ht="15">
      <c r="A4621" s="308" t="s">
        <v>8537</v>
      </c>
      <c r="B4621" s="311">
        <v>144.69999999999999</v>
      </c>
    </row>
    <row r="4622" spans="1:2" ht="15">
      <c r="A4622" s="308" t="s">
        <v>8538</v>
      </c>
      <c r="B4622" s="311">
        <v>213.63</v>
      </c>
    </row>
    <row r="4623" spans="1:2" ht="15">
      <c r="A4623" s="308" t="s">
        <v>8539</v>
      </c>
      <c r="B4623" s="311">
        <v>204.57</v>
      </c>
    </row>
    <row r="4624" spans="1:2" ht="15">
      <c r="A4624" s="308" t="s">
        <v>8540</v>
      </c>
      <c r="B4624" s="311">
        <v>276.64999999999998</v>
      </c>
    </row>
    <row r="4625" spans="1:2" ht="15">
      <c r="A4625" s="308" t="s">
        <v>8541</v>
      </c>
      <c r="B4625" s="311">
        <v>266.01</v>
      </c>
    </row>
    <row r="4626" spans="1:2" ht="15">
      <c r="A4626" s="308" t="s">
        <v>8542</v>
      </c>
      <c r="B4626" s="311">
        <v>365.05</v>
      </c>
    </row>
    <row r="4627" spans="1:2" ht="15">
      <c r="A4627" s="308" t="s">
        <v>8543</v>
      </c>
      <c r="B4627" s="311">
        <v>352.74</v>
      </c>
    </row>
    <row r="4628" spans="1:2" ht="15">
      <c r="A4628" s="308" t="s">
        <v>8544</v>
      </c>
      <c r="B4628" s="311">
        <v>387.31</v>
      </c>
    </row>
    <row r="4629" spans="1:2" ht="15">
      <c r="A4629" s="308" t="s">
        <v>8545</v>
      </c>
      <c r="B4629" s="311">
        <v>373.32</v>
      </c>
    </row>
    <row r="4630" spans="1:2" ht="15">
      <c r="A4630" s="308" t="s">
        <v>8546</v>
      </c>
      <c r="B4630" s="311">
        <v>436.23</v>
      </c>
    </row>
    <row r="4631" spans="1:2" ht="15">
      <c r="A4631" s="308" t="s">
        <v>8547</v>
      </c>
      <c r="B4631" s="311">
        <v>417.54</v>
      </c>
    </row>
    <row r="4632" spans="1:2" ht="15">
      <c r="A4632" s="308" t="s">
        <v>8548</v>
      </c>
      <c r="B4632" s="311">
        <v>647.47</v>
      </c>
    </row>
    <row r="4633" spans="1:2" ht="15">
      <c r="A4633" s="308" t="s">
        <v>8549</v>
      </c>
      <c r="B4633" s="311">
        <v>626.91</v>
      </c>
    </row>
    <row r="4634" spans="1:2" ht="15">
      <c r="A4634" s="308" t="s">
        <v>8550</v>
      </c>
      <c r="B4634" s="311">
        <v>843.57</v>
      </c>
    </row>
    <row r="4635" spans="1:2" ht="15">
      <c r="A4635" s="308" t="s">
        <v>8551</v>
      </c>
      <c r="B4635" s="311">
        <v>820.06</v>
      </c>
    </row>
    <row r="4636" spans="1:2" ht="15">
      <c r="A4636" s="308" t="s">
        <v>8552</v>
      </c>
      <c r="B4636" s="311">
        <v>921.88</v>
      </c>
    </row>
    <row r="4637" spans="1:2" ht="15">
      <c r="A4637" s="308" t="s">
        <v>8553</v>
      </c>
      <c r="B4637" s="311">
        <v>895.5</v>
      </c>
    </row>
    <row r="4638" spans="1:2" ht="15">
      <c r="A4638" s="308" t="s">
        <v>8554</v>
      </c>
      <c r="B4638" s="311">
        <v>1020.96</v>
      </c>
    </row>
    <row r="4639" spans="1:2" ht="15">
      <c r="A4639" s="308" t="s">
        <v>8555</v>
      </c>
      <c r="B4639" s="311">
        <v>987.57</v>
      </c>
    </row>
    <row r="4640" spans="1:2" ht="15">
      <c r="A4640" s="308" t="s">
        <v>8556</v>
      </c>
      <c r="B4640" s="311">
        <v>2184.69</v>
      </c>
    </row>
    <row r="4641" spans="1:2" ht="15">
      <c r="A4641" s="308" t="s">
        <v>8557</v>
      </c>
      <c r="B4641" s="311">
        <v>2145.31</v>
      </c>
    </row>
    <row r="4642" spans="1:2" ht="15">
      <c r="A4642" s="308" t="s">
        <v>8558</v>
      </c>
      <c r="B4642" s="311">
        <v>2266.1</v>
      </c>
    </row>
    <row r="4643" spans="1:2" ht="15">
      <c r="A4643" s="308" t="s">
        <v>8559</v>
      </c>
      <c r="B4643" s="311">
        <v>2221.13</v>
      </c>
    </row>
    <row r="4644" spans="1:2" ht="15">
      <c r="A4644" s="308" t="s">
        <v>8560</v>
      </c>
      <c r="B4644" s="311">
        <v>145.30000000000001</v>
      </c>
    </row>
    <row r="4645" spans="1:2" ht="15">
      <c r="A4645" s="308" t="s">
        <v>8561</v>
      </c>
      <c r="B4645" s="311">
        <v>139.57</v>
      </c>
    </row>
    <row r="4646" spans="1:2" ht="15">
      <c r="A4646" s="308" t="s">
        <v>8562</v>
      </c>
      <c r="B4646" s="311">
        <v>162.35</v>
      </c>
    </row>
    <row r="4647" spans="1:2" ht="15">
      <c r="A4647" s="308" t="s">
        <v>8563</v>
      </c>
      <c r="B4647" s="311">
        <v>155.13999999999999</v>
      </c>
    </row>
    <row r="4648" spans="1:2" ht="15">
      <c r="A4648" s="308" t="s">
        <v>8564</v>
      </c>
      <c r="B4648" s="311">
        <v>214.12</v>
      </c>
    </row>
    <row r="4649" spans="1:2" ht="15">
      <c r="A4649" s="308" t="s">
        <v>8565</v>
      </c>
      <c r="B4649" s="311">
        <v>205.06</v>
      </c>
    </row>
    <row r="4650" spans="1:2" ht="15">
      <c r="A4650" s="308" t="s">
        <v>8566</v>
      </c>
      <c r="B4650" s="311">
        <v>261.63</v>
      </c>
    </row>
    <row r="4651" spans="1:2" ht="15">
      <c r="A4651" s="308" t="s">
        <v>8567</v>
      </c>
      <c r="B4651" s="311">
        <v>250.98</v>
      </c>
    </row>
    <row r="4652" spans="1:2" ht="15">
      <c r="A4652" s="308" t="s">
        <v>8568</v>
      </c>
      <c r="B4652" s="311">
        <v>394.6</v>
      </c>
    </row>
    <row r="4653" spans="1:2" ht="15">
      <c r="A4653" s="308" t="s">
        <v>8569</v>
      </c>
      <c r="B4653" s="311">
        <v>382.29</v>
      </c>
    </row>
    <row r="4654" spans="1:2" ht="15">
      <c r="A4654" s="308" t="s">
        <v>8570</v>
      </c>
      <c r="B4654" s="311">
        <v>421.41</v>
      </c>
    </row>
    <row r="4655" spans="1:2" ht="15">
      <c r="A4655" s="308" t="s">
        <v>8571</v>
      </c>
      <c r="B4655" s="311">
        <v>407.43</v>
      </c>
    </row>
    <row r="4656" spans="1:2" ht="15">
      <c r="A4656" s="308" t="s">
        <v>8572</v>
      </c>
      <c r="B4656" s="311">
        <v>567.83000000000004</v>
      </c>
    </row>
    <row r="4657" spans="1:2" ht="15">
      <c r="A4657" s="308" t="s">
        <v>8573</v>
      </c>
      <c r="B4657" s="311">
        <v>549.14</v>
      </c>
    </row>
    <row r="4658" spans="1:2" ht="15">
      <c r="A4658" s="308" t="s">
        <v>8574</v>
      </c>
      <c r="B4658" s="311">
        <v>693.47</v>
      </c>
    </row>
    <row r="4659" spans="1:2" ht="15">
      <c r="A4659" s="308" t="s">
        <v>8575</v>
      </c>
      <c r="B4659" s="311">
        <v>672.91</v>
      </c>
    </row>
    <row r="4660" spans="1:2" ht="15">
      <c r="A4660" s="308" t="s">
        <v>8576</v>
      </c>
      <c r="B4660" s="311">
        <v>877.3</v>
      </c>
    </row>
    <row r="4661" spans="1:2" ht="15">
      <c r="A4661" s="308" t="s">
        <v>8577</v>
      </c>
      <c r="B4661" s="311">
        <v>853.79</v>
      </c>
    </row>
    <row r="4662" spans="1:2" ht="15">
      <c r="A4662" s="308" t="s">
        <v>8578</v>
      </c>
      <c r="B4662" s="311">
        <v>965.5</v>
      </c>
    </row>
    <row r="4663" spans="1:2" ht="15">
      <c r="A4663" s="308" t="s">
        <v>8579</v>
      </c>
      <c r="B4663" s="311">
        <v>939.12</v>
      </c>
    </row>
    <row r="4664" spans="1:2" ht="15">
      <c r="A4664" s="308" t="s">
        <v>8580</v>
      </c>
      <c r="B4664" s="311">
        <v>1313.87</v>
      </c>
    </row>
    <row r="4665" spans="1:2" ht="15">
      <c r="A4665" s="308" t="s">
        <v>8581</v>
      </c>
      <c r="B4665" s="311">
        <v>1280.49</v>
      </c>
    </row>
    <row r="4666" spans="1:2" ht="15">
      <c r="A4666" s="308" t="s">
        <v>8582</v>
      </c>
      <c r="B4666" s="311">
        <v>2803.64</v>
      </c>
    </row>
    <row r="4667" spans="1:2" ht="15">
      <c r="A4667" s="308" t="s">
        <v>8583</v>
      </c>
      <c r="B4667" s="311">
        <v>2764.26</v>
      </c>
    </row>
    <row r="4668" spans="1:2" ht="15">
      <c r="A4668" s="308" t="s">
        <v>8584</v>
      </c>
      <c r="B4668" s="311">
        <v>3132.17</v>
      </c>
    </row>
    <row r="4669" spans="1:2" ht="15">
      <c r="A4669" s="308" t="s">
        <v>8585</v>
      </c>
      <c r="B4669" s="311">
        <v>3087.21</v>
      </c>
    </row>
    <row r="4670" spans="1:2" ht="15">
      <c r="A4670" s="308" t="s">
        <v>8586</v>
      </c>
      <c r="B4670" s="311">
        <v>160.04</v>
      </c>
    </row>
    <row r="4671" spans="1:2" ht="15">
      <c r="A4671" s="308" t="s">
        <v>8587</v>
      </c>
      <c r="B4671" s="311">
        <v>154.31</v>
      </c>
    </row>
    <row r="4672" spans="1:2" ht="15">
      <c r="A4672" s="308" t="s">
        <v>8588</v>
      </c>
      <c r="B4672" s="311">
        <v>192.61</v>
      </c>
    </row>
    <row r="4673" spans="1:2" ht="15">
      <c r="A4673" s="308" t="s">
        <v>8589</v>
      </c>
      <c r="B4673" s="311">
        <v>184.93</v>
      </c>
    </row>
    <row r="4674" spans="1:2" ht="15">
      <c r="A4674" s="308" t="s">
        <v>8590</v>
      </c>
      <c r="B4674" s="311">
        <v>232.59</v>
      </c>
    </row>
    <row r="4675" spans="1:2" ht="15">
      <c r="A4675" s="308" t="s">
        <v>8591</v>
      </c>
      <c r="B4675" s="311">
        <v>223.22</v>
      </c>
    </row>
    <row r="4676" spans="1:2" ht="15">
      <c r="A4676" s="308" t="s">
        <v>8592</v>
      </c>
      <c r="B4676" s="311">
        <v>307.52</v>
      </c>
    </row>
    <row r="4677" spans="1:2" ht="15">
      <c r="A4677" s="308" t="s">
        <v>8593</v>
      </c>
      <c r="B4677" s="311">
        <v>295.8</v>
      </c>
    </row>
    <row r="4678" spans="1:2" ht="15">
      <c r="A4678" s="308" t="s">
        <v>8594</v>
      </c>
      <c r="B4678" s="311">
        <v>478.24</v>
      </c>
    </row>
    <row r="4679" spans="1:2" ht="15">
      <c r="A4679" s="308" t="s">
        <v>8595</v>
      </c>
      <c r="B4679" s="311">
        <v>464.74</v>
      </c>
    </row>
    <row r="4680" spans="1:2" ht="15">
      <c r="A4680" s="308" t="s">
        <v>8596</v>
      </c>
      <c r="B4680" s="311">
        <v>515.22</v>
      </c>
    </row>
    <row r="4681" spans="1:2" ht="15">
      <c r="A4681" s="308" t="s">
        <v>8597</v>
      </c>
      <c r="B4681" s="311">
        <v>498.59</v>
      </c>
    </row>
    <row r="4682" spans="1:2" ht="15">
      <c r="A4682" s="308" t="s">
        <v>8598</v>
      </c>
      <c r="B4682" s="311">
        <v>696.29</v>
      </c>
    </row>
    <row r="4683" spans="1:2" ht="15">
      <c r="A4683" s="308" t="s">
        <v>8599</v>
      </c>
      <c r="B4683" s="311">
        <v>677.14</v>
      </c>
    </row>
    <row r="4684" spans="1:2" ht="15">
      <c r="A4684" s="308" t="s">
        <v>8600</v>
      </c>
      <c r="B4684" s="311">
        <v>851.09</v>
      </c>
    </row>
    <row r="4685" spans="1:2" ht="15">
      <c r="A4685" s="308" t="s">
        <v>8601</v>
      </c>
      <c r="B4685" s="311">
        <v>829.2</v>
      </c>
    </row>
    <row r="4686" spans="1:2" ht="15">
      <c r="A4686" s="308" t="s">
        <v>8602</v>
      </c>
      <c r="B4686" s="311">
        <v>1105.76</v>
      </c>
    </row>
    <row r="4687" spans="1:2" ht="15">
      <c r="A4687" s="308" t="s">
        <v>8603</v>
      </c>
      <c r="B4687" s="311">
        <v>1081.8699999999999</v>
      </c>
    </row>
    <row r="4688" spans="1:2" ht="15">
      <c r="A4688" s="308" t="s">
        <v>8604</v>
      </c>
      <c r="B4688" s="311">
        <v>1218.02</v>
      </c>
    </row>
    <row r="4689" spans="1:2" ht="15">
      <c r="A4689" s="308" t="s">
        <v>8605</v>
      </c>
      <c r="B4689" s="311">
        <v>1191.0899999999999</v>
      </c>
    </row>
    <row r="4690" spans="1:2" ht="15">
      <c r="A4690" s="308" t="s">
        <v>8606</v>
      </c>
      <c r="B4690" s="311">
        <v>1563.44</v>
      </c>
    </row>
    <row r="4691" spans="1:2" ht="15">
      <c r="A4691" s="308" t="s">
        <v>8607</v>
      </c>
      <c r="B4691" s="311">
        <v>1529.67</v>
      </c>
    </row>
    <row r="4692" spans="1:2" ht="15">
      <c r="A4692" s="308" t="s">
        <v>8608</v>
      </c>
      <c r="B4692" s="311">
        <v>3253.96</v>
      </c>
    </row>
    <row r="4693" spans="1:2" ht="15">
      <c r="A4693" s="308" t="s">
        <v>8609</v>
      </c>
      <c r="B4693" s="311">
        <v>3214.58</v>
      </c>
    </row>
    <row r="4694" spans="1:2" ht="15">
      <c r="A4694" s="308" t="s">
        <v>8610</v>
      </c>
      <c r="B4694" s="311">
        <v>3506.26</v>
      </c>
    </row>
    <row r="4695" spans="1:2" ht="15">
      <c r="A4695" s="308" t="s">
        <v>8611</v>
      </c>
      <c r="B4695" s="311">
        <v>3461.3</v>
      </c>
    </row>
    <row r="4696" spans="1:2" ht="15">
      <c r="A4696" s="308" t="s">
        <v>8612</v>
      </c>
      <c r="B4696" s="311">
        <v>727.38</v>
      </c>
    </row>
    <row r="4697" spans="1:2" ht="15">
      <c r="A4697" s="308" t="s">
        <v>8613</v>
      </c>
      <c r="B4697" s="311">
        <v>671.36</v>
      </c>
    </row>
    <row r="4698" spans="1:2" ht="15">
      <c r="A4698" s="308" t="s">
        <v>8614</v>
      </c>
      <c r="B4698" s="311">
        <v>820.45</v>
      </c>
    </row>
    <row r="4699" spans="1:2" ht="15">
      <c r="A4699" s="308" t="s">
        <v>8615</v>
      </c>
      <c r="B4699" s="311">
        <v>761.41</v>
      </c>
    </row>
    <row r="4700" spans="1:2" ht="15">
      <c r="A4700" s="308" t="s">
        <v>8616</v>
      </c>
      <c r="B4700" s="311">
        <v>5647.53</v>
      </c>
    </row>
    <row r="4701" spans="1:2" ht="15">
      <c r="A4701" s="308" t="s">
        <v>8617</v>
      </c>
      <c r="B4701" s="311">
        <v>5449.81</v>
      </c>
    </row>
    <row r="4702" spans="1:2" ht="15">
      <c r="A4702" s="308" t="s">
        <v>8618</v>
      </c>
      <c r="B4702" s="311">
        <v>5847.26</v>
      </c>
    </row>
    <row r="4703" spans="1:2" ht="15">
      <c r="A4703" s="308" t="s">
        <v>8619</v>
      </c>
      <c r="B4703" s="311">
        <v>5632.17</v>
      </c>
    </row>
    <row r="4704" spans="1:2" ht="15">
      <c r="A4704" s="308" t="s">
        <v>8620</v>
      </c>
      <c r="B4704" s="311">
        <v>6452.49</v>
      </c>
    </row>
    <row r="4705" spans="1:2" ht="15">
      <c r="A4705" s="308" t="s">
        <v>8621</v>
      </c>
      <c r="B4705" s="311">
        <v>6214.54</v>
      </c>
    </row>
    <row r="4706" spans="1:2" ht="15">
      <c r="A4706" s="308" t="s">
        <v>8622</v>
      </c>
      <c r="B4706" s="311">
        <v>9758.2199999999993</v>
      </c>
    </row>
    <row r="4707" spans="1:2" ht="15">
      <c r="A4707" s="308" t="s">
        <v>8623</v>
      </c>
      <c r="B4707" s="311">
        <v>9315.34</v>
      </c>
    </row>
    <row r="4708" spans="1:2" ht="15">
      <c r="A4708" s="308" t="s">
        <v>8624</v>
      </c>
      <c r="B4708" s="311">
        <v>8602.5499999999993</v>
      </c>
    </row>
    <row r="4709" spans="1:2" ht="15">
      <c r="A4709" s="308" t="s">
        <v>8625</v>
      </c>
      <c r="B4709" s="311">
        <v>8313.4</v>
      </c>
    </row>
    <row r="4710" spans="1:2" ht="15">
      <c r="A4710" s="308" t="s">
        <v>8626</v>
      </c>
      <c r="B4710" s="311">
        <v>11004.85</v>
      </c>
    </row>
    <row r="4711" spans="1:2" ht="15">
      <c r="A4711" s="308" t="s">
        <v>8627</v>
      </c>
      <c r="B4711" s="311">
        <v>10630.44</v>
      </c>
    </row>
    <row r="4712" spans="1:2" ht="15">
      <c r="A4712" s="308" t="s">
        <v>8628</v>
      </c>
      <c r="B4712" s="311">
        <v>10589.31</v>
      </c>
    </row>
    <row r="4713" spans="1:2" ht="15">
      <c r="A4713" s="308" t="s">
        <v>8629</v>
      </c>
      <c r="B4713" s="311">
        <v>10214.24</v>
      </c>
    </row>
    <row r="4714" spans="1:2" ht="15">
      <c r="A4714" s="308" t="s">
        <v>8630</v>
      </c>
      <c r="B4714" s="311">
        <v>15616.59</v>
      </c>
    </row>
    <row r="4715" spans="1:2" ht="15">
      <c r="A4715" s="308" t="s">
        <v>8631</v>
      </c>
      <c r="B4715" s="311">
        <v>14913.74</v>
      </c>
    </row>
    <row r="4716" spans="1:2" ht="15">
      <c r="A4716" s="308" t="s">
        <v>8632</v>
      </c>
      <c r="B4716" s="311">
        <v>11990.85</v>
      </c>
    </row>
    <row r="4717" spans="1:2" ht="15">
      <c r="A4717" s="308" t="s">
        <v>8633</v>
      </c>
      <c r="B4717" s="311">
        <v>11605.85</v>
      </c>
    </row>
    <row r="4718" spans="1:2" ht="15">
      <c r="A4718" s="308" t="s">
        <v>8634</v>
      </c>
      <c r="B4718" s="311">
        <v>13325.01</v>
      </c>
    </row>
    <row r="4719" spans="1:2" ht="15">
      <c r="A4719" s="308" t="s">
        <v>8635</v>
      </c>
      <c r="B4719" s="311">
        <v>12866.31</v>
      </c>
    </row>
    <row r="4720" spans="1:2" ht="15">
      <c r="A4720" s="308" t="s">
        <v>8636</v>
      </c>
      <c r="B4720" s="311">
        <v>13949.14</v>
      </c>
    </row>
    <row r="4721" spans="1:2" ht="15">
      <c r="A4721" s="308" t="s">
        <v>8637</v>
      </c>
      <c r="B4721" s="311">
        <v>13462.94</v>
      </c>
    </row>
    <row r="4722" spans="1:2" ht="15">
      <c r="A4722" s="308" t="s">
        <v>8638</v>
      </c>
      <c r="B4722" s="311">
        <v>20594.91</v>
      </c>
    </row>
    <row r="4723" spans="1:2" ht="15">
      <c r="A4723" s="308" t="s">
        <v>8639</v>
      </c>
      <c r="B4723" s="311">
        <v>19672.22</v>
      </c>
    </row>
    <row r="4724" spans="1:2" ht="15">
      <c r="A4724" s="308" t="s">
        <v>8640</v>
      </c>
      <c r="B4724" s="311">
        <v>3002.6</v>
      </c>
    </row>
    <row r="4725" spans="1:2" ht="15">
      <c r="A4725" s="308" t="s">
        <v>8641</v>
      </c>
      <c r="B4725" s="311">
        <v>2775.5</v>
      </c>
    </row>
    <row r="4726" spans="1:2" ht="15">
      <c r="A4726" s="308" t="s">
        <v>8642</v>
      </c>
      <c r="B4726" s="311">
        <v>3776.52</v>
      </c>
    </row>
    <row r="4727" spans="1:2" ht="15">
      <c r="A4727" s="308" t="s">
        <v>8643</v>
      </c>
      <c r="B4727" s="311">
        <v>3491.89</v>
      </c>
    </row>
    <row r="4728" spans="1:2" ht="15">
      <c r="A4728" s="308" t="s">
        <v>8644</v>
      </c>
      <c r="B4728" s="311">
        <v>4841.3999999999996</v>
      </c>
    </row>
    <row r="4729" spans="1:2" ht="15">
      <c r="A4729" s="308" t="s">
        <v>8645</v>
      </c>
      <c r="B4729" s="311">
        <v>4476.82</v>
      </c>
    </row>
    <row r="4730" spans="1:2" ht="15">
      <c r="A4730" s="308" t="s">
        <v>8646</v>
      </c>
      <c r="B4730" s="311">
        <v>5277.83</v>
      </c>
    </row>
    <row r="4731" spans="1:2" ht="15">
      <c r="A4731" s="308" t="s">
        <v>8647</v>
      </c>
      <c r="B4731" s="311">
        <v>4879.6400000000003</v>
      </c>
    </row>
    <row r="4732" spans="1:2" ht="15">
      <c r="A4732" s="308" t="s">
        <v>8648</v>
      </c>
      <c r="B4732" s="311">
        <v>6051.75</v>
      </c>
    </row>
    <row r="4733" spans="1:2" ht="15">
      <c r="A4733" s="308" t="s">
        <v>8649</v>
      </c>
      <c r="B4733" s="311">
        <v>5596.03</v>
      </c>
    </row>
    <row r="4734" spans="1:2" ht="15">
      <c r="A4734" s="308" t="s">
        <v>8650</v>
      </c>
      <c r="B4734" s="311">
        <v>6779.13</v>
      </c>
    </row>
    <row r="4735" spans="1:2" ht="15">
      <c r="A4735" s="308" t="s">
        <v>8651</v>
      </c>
      <c r="B4735" s="311">
        <v>6267.39</v>
      </c>
    </row>
    <row r="4736" spans="1:2" ht="15">
      <c r="A4736" s="308" t="s">
        <v>8652</v>
      </c>
      <c r="B4736" s="311">
        <v>7553.05</v>
      </c>
    </row>
    <row r="4737" spans="1:2" ht="15">
      <c r="A4737" s="308" t="s">
        <v>8653</v>
      </c>
      <c r="B4737" s="311">
        <v>6983.78</v>
      </c>
    </row>
    <row r="4738" spans="1:2" ht="15">
      <c r="A4738" s="308" t="s">
        <v>8654</v>
      </c>
      <c r="B4738" s="311">
        <v>8326.9699999999993</v>
      </c>
    </row>
    <row r="4739" spans="1:2" ht="15">
      <c r="A4739" s="308" t="s">
        <v>8655</v>
      </c>
      <c r="B4739" s="311">
        <v>7700.17</v>
      </c>
    </row>
    <row r="4740" spans="1:2" ht="15">
      <c r="A4740" s="308" t="s">
        <v>8656</v>
      </c>
      <c r="B4740" s="311">
        <v>42.37</v>
      </c>
    </row>
    <row r="4741" spans="1:2" ht="15">
      <c r="A4741" s="308" t="s">
        <v>8657</v>
      </c>
      <c r="B4741" s="311">
        <v>39.31</v>
      </c>
    </row>
    <row r="4742" spans="1:2" ht="15">
      <c r="A4742" s="308" t="s">
        <v>8658</v>
      </c>
      <c r="B4742" s="311">
        <v>57.51</v>
      </c>
    </row>
    <row r="4743" spans="1:2" ht="15">
      <c r="A4743" s="308" t="s">
        <v>8659</v>
      </c>
      <c r="B4743" s="311">
        <v>53.83</v>
      </c>
    </row>
    <row r="4744" spans="1:2" ht="15">
      <c r="A4744" s="308" t="s">
        <v>8660</v>
      </c>
      <c r="B4744" s="311">
        <v>79.05</v>
      </c>
    </row>
    <row r="4745" spans="1:2" ht="15">
      <c r="A4745" s="308" t="s">
        <v>8661</v>
      </c>
      <c r="B4745" s="311">
        <v>74.760000000000005</v>
      </c>
    </row>
    <row r="4746" spans="1:2" ht="15">
      <c r="A4746" s="308" t="s">
        <v>8662</v>
      </c>
      <c r="B4746" s="311">
        <v>128.09</v>
      </c>
    </row>
    <row r="4747" spans="1:2" ht="15">
      <c r="A4747" s="308" t="s">
        <v>8663</v>
      </c>
      <c r="B4747" s="311">
        <v>122.63</v>
      </c>
    </row>
    <row r="4748" spans="1:2" ht="15">
      <c r="A4748" s="308" t="s">
        <v>8664</v>
      </c>
      <c r="B4748" s="311">
        <v>162.57</v>
      </c>
    </row>
    <row r="4749" spans="1:2" ht="15">
      <c r="A4749" s="308" t="s">
        <v>8665</v>
      </c>
      <c r="B4749" s="311">
        <v>156.47</v>
      </c>
    </row>
    <row r="4750" spans="1:2" ht="15">
      <c r="A4750" s="308" t="s">
        <v>8666</v>
      </c>
      <c r="B4750" s="311">
        <v>237.55</v>
      </c>
    </row>
    <row r="4751" spans="1:2" ht="15">
      <c r="A4751" s="308" t="s">
        <v>8667</v>
      </c>
      <c r="B4751" s="311">
        <v>225.72</v>
      </c>
    </row>
    <row r="4752" spans="1:2" ht="15">
      <c r="A4752" s="308" t="s">
        <v>8668</v>
      </c>
      <c r="B4752" s="311">
        <v>48.38</v>
      </c>
    </row>
    <row r="4753" spans="1:2" ht="15">
      <c r="A4753" s="308" t="s">
        <v>8669</v>
      </c>
      <c r="B4753" s="311">
        <v>46.29</v>
      </c>
    </row>
    <row r="4754" spans="1:2" ht="15">
      <c r="A4754" s="308" t="s">
        <v>8670</v>
      </c>
      <c r="B4754" s="311">
        <v>151.16999999999999</v>
      </c>
    </row>
    <row r="4755" spans="1:2" ht="15">
      <c r="A4755" s="308" t="s">
        <v>8671</v>
      </c>
      <c r="B4755" s="311">
        <v>143.96</v>
      </c>
    </row>
    <row r="4756" spans="1:2" ht="15">
      <c r="A4756" s="308" t="s">
        <v>8672</v>
      </c>
      <c r="B4756" s="311">
        <v>31.47</v>
      </c>
    </row>
    <row r="4757" spans="1:2" ht="15">
      <c r="A4757" s="308" t="s">
        <v>8673</v>
      </c>
      <c r="B4757" s="311">
        <v>30.08</v>
      </c>
    </row>
    <row r="4758" spans="1:2" ht="15">
      <c r="A4758" s="308" t="s">
        <v>8674</v>
      </c>
      <c r="B4758" s="311">
        <v>112.4</v>
      </c>
    </row>
    <row r="4759" spans="1:2" ht="15">
      <c r="A4759" s="308" t="s">
        <v>8675</v>
      </c>
      <c r="B4759" s="311">
        <v>107.65</v>
      </c>
    </row>
    <row r="4760" spans="1:2" ht="15">
      <c r="A4760" s="308" t="s">
        <v>8676</v>
      </c>
      <c r="B4760" s="311">
        <v>165.09</v>
      </c>
    </row>
    <row r="4761" spans="1:2" ht="15">
      <c r="A4761" s="308" t="s">
        <v>8677</v>
      </c>
      <c r="B4761" s="311">
        <v>154.71</v>
      </c>
    </row>
    <row r="4762" spans="1:2" ht="15">
      <c r="A4762" s="308" t="s">
        <v>8678</v>
      </c>
      <c r="B4762" s="311">
        <v>107.43</v>
      </c>
    </row>
    <row r="4763" spans="1:2" ht="15">
      <c r="A4763" s="308" t="s">
        <v>8679</v>
      </c>
      <c r="B4763" s="311">
        <v>99.25</v>
      </c>
    </row>
    <row r="4764" spans="1:2" ht="15">
      <c r="A4764" s="308" t="s">
        <v>8680</v>
      </c>
      <c r="B4764" s="311">
        <v>218.38</v>
      </c>
    </row>
    <row r="4765" spans="1:2" ht="15">
      <c r="A4765" s="308" t="s">
        <v>8681</v>
      </c>
      <c r="B4765" s="311">
        <v>205.58</v>
      </c>
    </row>
    <row r="4766" spans="1:2" ht="15">
      <c r="A4766" s="308" t="s">
        <v>8682</v>
      </c>
      <c r="B4766" s="311">
        <v>138.71</v>
      </c>
    </row>
    <row r="4767" spans="1:2" ht="15">
      <c r="A4767" s="308" t="s">
        <v>8683</v>
      </c>
      <c r="B4767" s="311">
        <v>128.77000000000001</v>
      </c>
    </row>
    <row r="4768" spans="1:2" ht="15">
      <c r="A4768" s="308" t="s">
        <v>8684</v>
      </c>
      <c r="B4768" s="311">
        <v>325.94</v>
      </c>
    </row>
    <row r="4769" spans="1:2" ht="15">
      <c r="A4769" s="308" t="s">
        <v>8685</v>
      </c>
      <c r="B4769" s="311">
        <v>310.02999999999997</v>
      </c>
    </row>
    <row r="4770" spans="1:2" ht="15">
      <c r="A4770" s="308" t="s">
        <v>8686</v>
      </c>
      <c r="B4770" s="311">
        <v>175.94</v>
      </c>
    </row>
    <row r="4771" spans="1:2" ht="15">
      <c r="A4771" s="308" t="s">
        <v>8687</v>
      </c>
      <c r="B4771" s="311">
        <v>164.25</v>
      </c>
    </row>
    <row r="4772" spans="1:2" ht="15">
      <c r="A4772" s="308" t="s">
        <v>8688</v>
      </c>
      <c r="B4772" s="311">
        <v>996.02</v>
      </c>
    </row>
    <row r="4773" spans="1:2" ht="15">
      <c r="A4773" s="308" t="s">
        <v>8689</v>
      </c>
      <c r="B4773" s="311">
        <v>976.03</v>
      </c>
    </row>
    <row r="4774" spans="1:2" ht="15">
      <c r="A4774" s="308" t="s">
        <v>8690</v>
      </c>
      <c r="B4774" s="311">
        <v>240.66</v>
      </c>
    </row>
    <row r="4775" spans="1:2" ht="15">
      <c r="A4775" s="308" t="s">
        <v>8691</v>
      </c>
      <c r="B4775" s="311">
        <v>226.69</v>
      </c>
    </row>
    <row r="4776" spans="1:2" ht="15">
      <c r="A4776" s="308" t="s">
        <v>8692</v>
      </c>
      <c r="B4776" s="311">
        <v>1470.77</v>
      </c>
    </row>
    <row r="4777" spans="1:2" ht="15">
      <c r="A4777" s="308" t="s">
        <v>8693</v>
      </c>
      <c r="B4777" s="311">
        <v>1447.12</v>
      </c>
    </row>
    <row r="4778" spans="1:2" ht="15">
      <c r="A4778" s="308" t="s">
        <v>8694</v>
      </c>
      <c r="B4778" s="311">
        <v>296.74</v>
      </c>
    </row>
    <row r="4779" spans="1:2" ht="15">
      <c r="A4779" s="308" t="s">
        <v>8695</v>
      </c>
      <c r="B4779" s="311">
        <v>280.66000000000003</v>
      </c>
    </row>
    <row r="4780" spans="1:2" ht="15">
      <c r="A4780" s="308" t="s">
        <v>8696</v>
      </c>
      <c r="B4780" s="311">
        <v>81.06</v>
      </c>
    </row>
    <row r="4781" spans="1:2" ht="15">
      <c r="A4781" s="308" t="s">
        <v>8697</v>
      </c>
      <c r="B4781" s="311">
        <v>78.11</v>
      </c>
    </row>
    <row r="4782" spans="1:2" ht="15">
      <c r="A4782" s="308" t="s">
        <v>8698</v>
      </c>
      <c r="B4782" s="311">
        <v>110.55</v>
      </c>
    </row>
    <row r="4783" spans="1:2" ht="15">
      <c r="A4783" s="308" t="s">
        <v>8699</v>
      </c>
      <c r="B4783" s="311">
        <v>106.86</v>
      </c>
    </row>
    <row r="4784" spans="1:2" ht="15">
      <c r="A4784" s="308" t="s">
        <v>8700</v>
      </c>
      <c r="B4784" s="311">
        <v>36.79</v>
      </c>
    </row>
    <row r="4785" spans="1:2" ht="15">
      <c r="A4785" s="308" t="s">
        <v>8701</v>
      </c>
      <c r="B4785" s="311">
        <v>32.4</v>
      </c>
    </row>
    <row r="4786" spans="1:2" ht="15">
      <c r="A4786" s="308" t="s">
        <v>8702</v>
      </c>
      <c r="B4786" s="311">
        <v>46.31</v>
      </c>
    </row>
    <row r="4787" spans="1:2" ht="15">
      <c r="A4787" s="308" t="s">
        <v>8703</v>
      </c>
      <c r="B4787" s="311">
        <v>40.770000000000003</v>
      </c>
    </row>
    <row r="4788" spans="1:2" ht="15">
      <c r="A4788" s="308" t="s">
        <v>8704</v>
      </c>
      <c r="B4788" s="311">
        <v>62.97</v>
      </c>
    </row>
    <row r="4789" spans="1:2" ht="15">
      <c r="A4789" s="308" t="s">
        <v>8705</v>
      </c>
      <c r="B4789" s="311">
        <v>55.44</v>
      </c>
    </row>
    <row r="4790" spans="1:2" ht="15">
      <c r="A4790" s="308" t="s">
        <v>8706</v>
      </c>
      <c r="B4790" s="311">
        <v>77.58</v>
      </c>
    </row>
    <row r="4791" spans="1:2" ht="15">
      <c r="A4791" s="308" t="s">
        <v>8707</v>
      </c>
      <c r="B4791" s="311">
        <v>68.27</v>
      </c>
    </row>
    <row r="4792" spans="1:2" ht="15">
      <c r="A4792" s="308" t="s">
        <v>8708</v>
      </c>
      <c r="B4792" s="311">
        <v>83.27</v>
      </c>
    </row>
    <row r="4793" spans="1:2" ht="15">
      <c r="A4793" s="308" t="s">
        <v>8709</v>
      </c>
      <c r="B4793" s="311">
        <v>73.33</v>
      </c>
    </row>
    <row r="4794" spans="1:2" ht="15">
      <c r="A4794" s="308" t="s">
        <v>8710</v>
      </c>
      <c r="B4794" s="311">
        <v>94.84</v>
      </c>
    </row>
    <row r="4795" spans="1:2" ht="15">
      <c r="A4795" s="308" t="s">
        <v>8711</v>
      </c>
      <c r="B4795" s="311">
        <v>83.5</v>
      </c>
    </row>
    <row r="4796" spans="1:2" ht="15">
      <c r="A4796" s="308" t="s">
        <v>8712</v>
      </c>
      <c r="B4796" s="311">
        <v>112.62</v>
      </c>
    </row>
    <row r="4797" spans="1:2" ht="15">
      <c r="A4797" s="308" t="s">
        <v>8713</v>
      </c>
      <c r="B4797" s="311">
        <v>99.19</v>
      </c>
    </row>
    <row r="4798" spans="1:2" ht="15">
      <c r="A4798" s="308" t="s">
        <v>8714</v>
      </c>
      <c r="B4798" s="311">
        <v>56.44</v>
      </c>
    </row>
    <row r="4799" spans="1:2" ht="15">
      <c r="A4799" s="308" t="s">
        <v>8715</v>
      </c>
      <c r="B4799" s="311">
        <v>50.8</v>
      </c>
    </row>
    <row r="4800" spans="1:2" ht="15">
      <c r="A4800" s="308" t="s">
        <v>8716</v>
      </c>
      <c r="B4800" s="311">
        <v>75.430000000000007</v>
      </c>
    </row>
    <row r="4801" spans="1:2" ht="15">
      <c r="A4801" s="308" t="s">
        <v>8717</v>
      </c>
      <c r="B4801" s="311">
        <v>67.84</v>
      </c>
    </row>
    <row r="4802" spans="1:2" ht="15">
      <c r="A4802" s="308" t="s">
        <v>8718</v>
      </c>
      <c r="B4802" s="311">
        <v>115.88</v>
      </c>
    </row>
    <row r="4803" spans="1:2" ht="15">
      <c r="A4803" s="308" t="s">
        <v>8719</v>
      </c>
      <c r="B4803" s="311">
        <v>104.5</v>
      </c>
    </row>
    <row r="4804" spans="1:2" ht="15">
      <c r="A4804" s="308" t="s">
        <v>8720</v>
      </c>
      <c r="B4804" s="311">
        <v>181.21</v>
      </c>
    </row>
    <row r="4805" spans="1:2" ht="15">
      <c r="A4805" s="308" t="s">
        <v>8721</v>
      </c>
      <c r="B4805" s="311">
        <v>163.01</v>
      </c>
    </row>
    <row r="4806" spans="1:2" ht="15">
      <c r="A4806" s="308" t="s">
        <v>8722</v>
      </c>
      <c r="B4806" s="311">
        <v>234.81</v>
      </c>
    </row>
    <row r="4807" spans="1:2" ht="15">
      <c r="A4807" s="308" t="s">
        <v>8723</v>
      </c>
      <c r="B4807" s="311">
        <v>211.21</v>
      </c>
    </row>
    <row r="4808" spans="1:2" ht="15">
      <c r="A4808" s="308" t="s">
        <v>8724</v>
      </c>
      <c r="B4808" s="311">
        <v>288.33</v>
      </c>
    </row>
    <row r="4809" spans="1:2" ht="15">
      <c r="A4809" s="308" t="s">
        <v>8725</v>
      </c>
      <c r="B4809" s="311">
        <v>259.48</v>
      </c>
    </row>
    <row r="4810" spans="1:2" ht="15">
      <c r="A4810" s="308" t="s">
        <v>8726</v>
      </c>
      <c r="B4810" s="311">
        <v>113.69</v>
      </c>
    </row>
    <row r="4811" spans="1:2" ht="15">
      <c r="A4811" s="308" t="s">
        <v>8727</v>
      </c>
      <c r="B4811" s="311">
        <v>102.31</v>
      </c>
    </row>
    <row r="4812" spans="1:2" ht="15">
      <c r="A4812" s="308" t="s">
        <v>8728</v>
      </c>
      <c r="B4812" s="311">
        <v>147.88999999999999</v>
      </c>
    </row>
    <row r="4813" spans="1:2" ht="15">
      <c r="A4813" s="308" t="s">
        <v>8729</v>
      </c>
      <c r="B4813" s="311">
        <v>133.27000000000001</v>
      </c>
    </row>
    <row r="4814" spans="1:2" ht="15">
      <c r="A4814" s="308" t="s">
        <v>8730</v>
      </c>
      <c r="B4814" s="311">
        <v>230.83</v>
      </c>
    </row>
    <row r="4815" spans="1:2" ht="15">
      <c r="A4815" s="308" t="s">
        <v>8731</v>
      </c>
      <c r="B4815" s="311">
        <v>208.34</v>
      </c>
    </row>
    <row r="4816" spans="1:2" ht="15">
      <c r="A4816" s="308" t="s">
        <v>8732</v>
      </c>
      <c r="B4816" s="311">
        <v>362.42</v>
      </c>
    </row>
    <row r="4817" spans="1:2" ht="15">
      <c r="A4817" s="308" t="s">
        <v>8733</v>
      </c>
      <c r="B4817" s="311">
        <v>326.02</v>
      </c>
    </row>
    <row r="4818" spans="1:2" ht="15">
      <c r="A4818" s="308" t="s">
        <v>8734</v>
      </c>
      <c r="B4818" s="311">
        <v>470.71</v>
      </c>
    </row>
    <row r="4819" spans="1:2" ht="15">
      <c r="A4819" s="308" t="s">
        <v>8735</v>
      </c>
      <c r="B4819" s="311">
        <v>423.51</v>
      </c>
    </row>
    <row r="4820" spans="1:2" ht="15">
      <c r="A4820" s="308" t="s">
        <v>8736</v>
      </c>
      <c r="B4820" s="311">
        <v>575.55999999999995</v>
      </c>
    </row>
    <row r="4821" spans="1:2" ht="15">
      <c r="A4821" s="308" t="s">
        <v>8737</v>
      </c>
      <c r="B4821" s="311">
        <v>517.87</v>
      </c>
    </row>
    <row r="4822" spans="1:2" ht="15">
      <c r="A4822" s="308" t="s">
        <v>8738</v>
      </c>
      <c r="B4822" s="311">
        <v>113.69</v>
      </c>
    </row>
    <row r="4823" spans="1:2" ht="15">
      <c r="A4823" s="308" t="s">
        <v>8739</v>
      </c>
      <c r="B4823" s="311">
        <v>102.31</v>
      </c>
    </row>
    <row r="4824" spans="1:2" ht="15">
      <c r="A4824" s="308" t="s">
        <v>8740</v>
      </c>
      <c r="B4824" s="311">
        <v>148.99</v>
      </c>
    </row>
    <row r="4825" spans="1:2" ht="15">
      <c r="A4825" s="308" t="s">
        <v>8741</v>
      </c>
      <c r="B4825" s="311">
        <v>134.36000000000001</v>
      </c>
    </row>
    <row r="4826" spans="1:2" ht="15">
      <c r="A4826" s="308" t="s">
        <v>8742</v>
      </c>
      <c r="B4826" s="311">
        <v>228.8</v>
      </c>
    </row>
    <row r="4827" spans="1:2" ht="15">
      <c r="A4827" s="308" t="s">
        <v>8743</v>
      </c>
      <c r="B4827" s="311">
        <v>206.58</v>
      </c>
    </row>
    <row r="4828" spans="1:2" ht="15">
      <c r="A4828" s="308" t="s">
        <v>8744</v>
      </c>
      <c r="B4828" s="311">
        <v>155.87</v>
      </c>
    </row>
    <row r="4829" spans="1:2" ht="15">
      <c r="A4829" s="308" t="s">
        <v>8745</v>
      </c>
      <c r="B4829" s="311">
        <v>141.79</v>
      </c>
    </row>
    <row r="4830" spans="1:2" ht="15">
      <c r="A4830" s="308" t="s">
        <v>8746</v>
      </c>
      <c r="B4830" s="311">
        <v>200.84</v>
      </c>
    </row>
    <row r="4831" spans="1:2" ht="15">
      <c r="A4831" s="308" t="s">
        <v>8747</v>
      </c>
      <c r="B4831" s="311">
        <v>181.34</v>
      </c>
    </row>
    <row r="4832" spans="1:2" ht="15">
      <c r="A4832" s="308" t="s">
        <v>8748</v>
      </c>
      <c r="B4832" s="311">
        <v>335.19</v>
      </c>
    </row>
    <row r="4833" spans="1:2" ht="15">
      <c r="A4833" s="308" t="s">
        <v>8749</v>
      </c>
      <c r="B4833" s="311">
        <v>305.93</v>
      </c>
    </row>
    <row r="4834" spans="1:2" ht="15">
      <c r="A4834" s="308" t="s">
        <v>8750</v>
      </c>
      <c r="B4834" s="311">
        <v>550.6</v>
      </c>
    </row>
    <row r="4835" spans="1:2" ht="15">
      <c r="A4835" s="308" t="s">
        <v>8751</v>
      </c>
      <c r="B4835" s="311">
        <v>503.39</v>
      </c>
    </row>
    <row r="4836" spans="1:2" ht="15">
      <c r="A4836" s="308" t="s">
        <v>8752</v>
      </c>
      <c r="B4836" s="311">
        <v>757.62</v>
      </c>
    </row>
    <row r="4837" spans="1:2" ht="15">
      <c r="A4837" s="308" t="s">
        <v>8753</v>
      </c>
      <c r="B4837" s="311">
        <v>696.22</v>
      </c>
    </row>
    <row r="4838" spans="1:2" ht="15">
      <c r="A4838" s="308" t="s">
        <v>8754</v>
      </c>
      <c r="B4838" s="311">
        <v>907.57</v>
      </c>
    </row>
    <row r="4839" spans="1:2" ht="15">
      <c r="A4839" s="308" t="s">
        <v>8755</v>
      </c>
      <c r="B4839" s="311">
        <v>832.29</v>
      </c>
    </row>
    <row r="4840" spans="1:2" ht="15">
      <c r="A4840" s="308" t="s">
        <v>8756</v>
      </c>
      <c r="B4840" s="311">
        <v>147.38</v>
      </c>
    </row>
    <row r="4841" spans="1:2" ht="15">
      <c r="A4841" s="308" t="s">
        <v>8757</v>
      </c>
      <c r="B4841" s="311">
        <v>145.80000000000001</v>
      </c>
    </row>
    <row r="4842" spans="1:2" ht="15">
      <c r="A4842" s="308" t="s">
        <v>8758</v>
      </c>
      <c r="B4842" s="311">
        <v>179.5</v>
      </c>
    </row>
    <row r="4843" spans="1:2" ht="15">
      <c r="A4843" s="308" t="s">
        <v>8759</v>
      </c>
      <c r="B4843" s="311">
        <v>177.37</v>
      </c>
    </row>
    <row r="4844" spans="1:2" ht="15">
      <c r="A4844" s="308" t="s">
        <v>8760</v>
      </c>
      <c r="B4844" s="311">
        <v>205.29</v>
      </c>
    </row>
    <row r="4845" spans="1:2" ht="15">
      <c r="A4845" s="308" t="s">
        <v>8761</v>
      </c>
      <c r="B4845" s="311">
        <v>202.63</v>
      </c>
    </row>
    <row r="4846" spans="1:2" ht="15">
      <c r="A4846" s="308" t="s">
        <v>8762</v>
      </c>
      <c r="B4846" s="311">
        <v>266.89</v>
      </c>
    </row>
    <row r="4847" spans="1:2" ht="15">
      <c r="A4847" s="308" t="s">
        <v>8763</v>
      </c>
      <c r="B4847" s="311">
        <v>263.95</v>
      </c>
    </row>
    <row r="4848" spans="1:2" ht="15">
      <c r="A4848" s="308" t="s">
        <v>8764</v>
      </c>
      <c r="B4848" s="311">
        <v>298.72000000000003</v>
      </c>
    </row>
    <row r="4849" spans="1:2" ht="15">
      <c r="A4849" s="308" t="s">
        <v>8765</v>
      </c>
      <c r="B4849" s="311">
        <v>295.51</v>
      </c>
    </row>
    <row r="4850" spans="1:2" ht="15">
      <c r="A4850" s="308" t="s">
        <v>8766</v>
      </c>
      <c r="B4850" s="311">
        <v>531.21</v>
      </c>
    </row>
    <row r="4851" spans="1:2" ht="15">
      <c r="A4851" s="308" t="s">
        <v>8767</v>
      </c>
      <c r="B4851" s="311">
        <v>527.46</v>
      </c>
    </row>
    <row r="4852" spans="1:2" ht="15">
      <c r="A4852" s="308" t="s">
        <v>8768</v>
      </c>
      <c r="B4852" s="311">
        <v>867.14</v>
      </c>
    </row>
    <row r="4853" spans="1:2" ht="15">
      <c r="A4853" s="308" t="s">
        <v>8769</v>
      </c>
      <c r="B4853" s="311">
        <v>862.85</v>
      </c>
    </row>
    <row r="4854" spans="1:2" ht="15">
      <c r="A4854" s="308" t="s">
        <v>8770</v>
      </c>
      <c r="B4854" s="311">
        <v>1440.63</v>
      </c>
    </row>
    <row r="4855" spans="1:2" ht="15">
      <c r="A4855" s="308" t="s">
        <v>8771</v>
      </c>
      <c r="B4855" s="311">
        <v>1435.8</v>
      </c>
    </row>
    <row r="4856" spans="1:2" ht="15">
      <c r="A4856" s="308" t="s">
        <v>8772</v>
      </c>
      <c r="B4856" s="311">
        <v>3754.96</v>
      </c>
    </row>
    <row r="4857" spans="1:2" ht="15">
      <c r="A4857" s="308" t="s">
        <v>8773</v>
      </c>
      <c r="B4857" s="311">
        <v>3749.58</v>
      </c>
    </row>
    <row r="4858" spans="1:2" ht="15">
      <c r="A4858" s="308" t="s">
        <v>8774</v>
      </c>
      <c r="B4858" s="311">
        <v>4567.99</v>
      </c>
    </row>
    <row r="4859" spans="1:2" ht="15">
      <c r="A4859" s="308" t="s">
        <v>8775</v>
      </c>
      <c r="B4859" s="311">
        <v>4562.08</v>
      </c>
    </row>
    <row r="4860" spans="1:2" ht="15">
      <c r="A4860" s="308" t="s">
        <v>8776</v>
      </c>
      <c r="B4860" s="311">
        <v>6153.43</v>
      </c>
    </row>
    <row r="4861" spans="1:2" ht="15">
      <c r="A4861" s="308" t="s">
        <v>8777</v>
      </c>
      <c r="B4861" s="311">
        <v>6146.98</v>
      </c>
    </row>
    <row r="4862" spans="1:2" ht="15">
      <c r="A4862" s="308" t="s">
        <v>8778</v>
      </c>
      <c r="B4862" s="311">
        <v>221.09</v>
      </c>
    </row>
    <row r="4863" spans="1:2" ht="15">
      <c r="A4863" s="308" t="s">
        <v>8779</v>
      </c>
      <c r="B4863" s="311">
        <v>218.43</v>
      </c>
    </row>
    <row r="4864" spans="1:2" ht="15">
      <c r="A4864" s="308" t="s">
        <v>8780</v>
      </c>
      <c r="B4864" s="311">
        <v>340.96</v>
      </c>
    </row>
    <row r="4865" spans="1:2" ht="15">
      <c r="A4865" s="308" t="s">
        <v>8781</v>
      </c>
      <c r="B4865" s="311">
        <v>337.75</v>
      </c>
    </row>
    <row r="4866" spans="1:2" ht="15">
      <c r="A4866" s="308" t="s">
        <v>8782</v>
      </c>
      <c r="B4866" s="311">
        <v>165.31</v>
      </c>
    </row>
    <row r="4867" spans="1:2" ht="15">
      <c r="A4867" s="308" t="s">
        <v>8783</v>
      </c>
      <c r="B4867" s="311">
        <v>164.72</v>
      </c>
    </row>
    <row r="4868" spans="1:2" ht="15">
      <c r="A4868" s="308" t="s">
        <v>8784</v>
      </c>
      <c r="B4868" s="311">
        <v>233.53</v>
      </c>
    </row>
    <row r="4869" spans="1:2" ht="15">
      <c r="A4869" s="308" t="s">
        <v>8785</v>
      </c>
      <c r="B4869" s="311">
        <v>232.69</v>
      </c>
    </row>
    <row r="4870" spans="1:2" ht="15">
      <c r="A4870" s="308" t="s">
        <v>8786</v>
      </c>
      <c r="B4870" s="311">
        <v>321.08</v>
      </c>
    </row>
    <row r="4871" spans="1:2" ht="15">
      <c r="A4871" s="308" t="s">
        <v>8787</v>
      </c>
      <c r="B4871" s="311">
        <v>320.12</v>
      </c>
    </row>
    <row r="4872" spans="1:2" ht="15">
      <c r="A4872" s="308" t="s">
        <v>8788</v>
      </c>
      <c r="B4872" s="311">
        <v>379.26</v>
      </c>
    </row>
    <row r="4873" spans="1:2" ht="15">
      <c r="A4873" s="308" t="s">
        <v>8789</v>
      </c>
      <c r="B4873" s="311">
        <v>378.39</v>
      </c>
    </row>
    <row r="4874" spans="1:2" ht="15">
      <c r="A4874" s="308" t="s">
        <v>8790</v>
      </c>
      <c r="B4874" s="311">
        <v>383.77</v>
      </c>
    </row>
    <row r="4875" spans="1:2" ht="15">
      <c r="A4875" s="308" t="s">
        <v>8791</v>
      </c>
      <c r="B4875" s="311">
        <v>382.5</v>
      </c>
    </row>
    <row r="4876" spans="1:2" ht="15">
      <c r="A4876" s="308" t="s">
        <v>8792</v>
      </c>
      <c r="B4876" s="311">
        <v>460.69</v>
      </c>
    </row>
    <row r="4877" spans="1:2" ht="15">
      <c r="A4877" s="308" t="s">
        <v>8793</v>
      </c>
      <c r="B4877" s="311">
        <v>458.59</v>
      </c>
    </row>
    <row r="4878" spans="1:2" ht="15">
      <c r="A4878" s="308" t="s">
        <v>8794</v>
      </c>
      <c r="B4878" s="311">
        <v>565.36</v>
      </c>
    </row>
    <row r="4879" spans="1:2" ht="15">
      <c r="A4879" s="308" t="s">
        <v>8795</v>
      </c>
      <c r="B4879" s="311">
        <v>562.21</v>
      </c>
    </row>
    <row r="4880" spans="1:2" ht="15">
      <c r="A4880" s="308" t="s">
        <v>8796</v>
      </c>
      <c r="B4880" s="311">
        <v>695.23</v>
      </c>
    </row>
    <row r="4881" spans="1:2" ht="15">
      <c r="A4881" s="308" t="s">
        <v>8797</v>
      </c>
      <c r="B4881" s="311">
        <v>691.12</v>
      </c>
    </row>
    <row r="4882" spans="1:2" ht="15">
      <c r="A4882" s="308" t="s">
        <v>8798</v>
      </c>
      <c r="B4882" s="311">
        <v>817.27</v>
      </c>
    </row>
    <row r="4883" spans="1:2" ht="15">
      <c r="A4883" s="308" t="s">
        <v>8799</v>
      </c>
      <c r="B4883" s="311">
        <v>813.22</v>
      </c>
    </row>
    <row r="4884" spans="1:2" ht="15">
      <c r="A4884" s="308" t="s">
        <v>8800</v>
      </c>
      <c r="B4884" s="311">
        <v>1115.44</v>
      </c>
    </row>
    <row r="4885" spans="1:2" ht="15">
      <c r="A4885" s="308" t="s">
        <v>8801</v>
      </c>
      <c r="B4885" s="311">
        <v>1109.97</v>
      </c>
    </row>
    <row r="4886" spans="1:2" ht="15">
      <c r="A4886" s="308" t="s">
        <v>8802</v>
      </c>
      <c r="B4886" s="311">
        <v>1434.53</v>
      </c>
    </row>
    <row r="4887" spans="1:2" ht="15">
      <c r="A4887" s="308" t="s">
        <v>8803</v>
      </c>
      <c r="B4887" s="311">
        <v>1427.57</v>
      </c>
    </row>
    <row r="4888" spans="1:2" ht="15">
      <c r="A4888" s="308" t="s">
        <v>8804</v>
      </c>
      <c r="B4888" s="311">
        <v>1856.38</v>
      </c>
    </row>
    <row r="4889" spans="1:2" ht="15">
      <c r="A4889" s="308" t="s">
        <v>8805</v>
      </c>
      <c r="B4889" s="311">
        <v>1847.9</v>
      </c>
    </row>
    <row r="4890" spans="1:2" ht="15">
      <c r="A4890" s="308" t="s">
        <v>8806</v>
      </c>
      <c r="B4890" s="311">
        <v>2597.54</v>
      </c>
    </row>
    <row r="4891" spans="1:2" ht="15">
      <c r="A4891" s="308" t="s">
        <v>8807</v>
      </c>
      <c r="B4891" s="311">
        <v>2587.64</v>
      </c>
    </row>
    <row r="4892" spans="1:2" ht="15">
      <c r="A4892" s="308" t="s">
        <v>8808</v>
      </c>
      <c r="B4892" s="311">
        <v>3105.75</v>
      </c>
    </row>
    <row r="4893" spans="1:2" ht="15">
      <c r="A4893" s="308" t="s">
        <v>8809</v>
      </c>
      <c r="B4893" s="311">
        <v>3094.44</v>
      </c>
    </row>
    <row r="4894" spans="1:2" ht="15">
      <c r="A4894" s="308" t="s">
        <v>8810</v>
      </c>
      <c r="B4894" s="311">
        <v>3630.86</v>
      </c>
    </row>
    <row r="4895" spans="1:2" ht="15">
      <c r="A4895" s="308" t="s">
        <v>8811</v>
      </c>
      <c r="B4895" s="311">
        <v>3618.14</v>
      </c>
    </row>
    <row r="4896" spans="1:2" ht="15">
      <c r="A4896" s="308" t="s">
        <v>8812</v>
      </c>
      <c r="B4896" s="311">
        <v>4229.12</v>
      </c>
    </row>
    <row r="4897" spans="1:2" ht="15">
      <c r="A4897" s="308" t="s">
        <v>8813</v>
      </c>
      <c r="B4897" s="311">
        <v>4215</v>
      </c>
    </row>
    <row r="4898" spans="1:2" ht="15">
      <c r="A4898" s="308" t="s">
        <v>8814</v>
      </c>
      <c r="B4898" s="311">
        <v>5519.42</v>
      </c>
    </row>
    <row r="4899" spans="1:2" ht="15">
      <c r="A4899" s="308" t="s">
        <v>8815</v>
      </c>
      <c r="B4899" s="311">
        <v>5502.72</v>
      </c>
    </row>
    <row r="4900" spans="1:2" ht="15">
      <c r="A4900" s="308" t="s">
        <v>8816</v>
      </c>
      <c r="B4900" s="311">
        <v>430.6</v>
      </c>
    </row>
    <row r="4901" spans="1:2" ht="15">
      <c r="A4901" s="308" t="s">
        <v>8817</v>
      </c>
      <c r="B4901" s="311">
        <v>428.5</v>
      </c>
    </row>
    <row r="4902" spans="1:2" ht="15">
      <c r="A4902" s="308" t="s">
        <v>8818</v>
      </c>
      <c r="B4902" s="311">
        <v>519.74</v>
      </c>
    </row>
    <row r="4903" spans="1:2" ht="15">
      <c r="A4903" s="308" t="s">
        <v>8819</v>
      </c>
      <c r="B4903" s="311">
        <v>516.59</v>
      </c>
    </row>
    <row r="4904" spans="1:2" ht="15">
      <c r="A4904" s="308" t="s">
        <v>8820</v>
      </c>
      <c r="B4904" s="311">
        <v>639.57000000000005</v>
      </c>
    </row>
    <row r="4905" spans="1:2" ht="15">
      <c r="A4905" s="308" t="s">
        <v>8821</v>
      </c>
      <c r="B4905" s="311">
        <v>635.46</v>
      </c>
    </row>
    <row r="4906" spans="1:2" ht="15">
      <c r="A4906" s="308" t="s">
        <v>8822</v>
      </c>
      <c r="B4906" s="311">
        <v>725.36</v>
      </c>
    </row>
    <row r="4907" spans="1:2" ht="15">
      <c r="A4907" s="308" t="s">
        <v>8823</v>
      </c>
      <c r="B4907" s="311">
        <v>721.31</v>
      </c>
    </row>
    <row r="4908" spans="1:2" ht="15">
      <c r="A4908" s="308" t="s">
        <v>8824</v>
      </c>
      <c r="B4908" s="311">
        <v>1019.33</v>
      </c>
    </row>
    <row r="4909" spans="1:2" ht="15">
      <c r="A4909" s="308" t="s">
        <v>8825</v>
      </c>
      <c r="B4909" s="311">
        <v>1013.86</v>
      </c>
    </row>
    <row r="4910" spans="1:2" ht="15">
      <c r="A4910" s="308" t="s">
        <v>8826</v>
      </c>
      <c r="B4910" s="311">
        <v>1272.27</v>
      </c>
    </row>
    <row r="4911" spans="1:2" ht="15">
      <c r="A4911" s="308" t="s">
        <v>8827</v>
      </c>
      <c r="B4911" s="311">
        <v>1265.31</v>
      </c>
    </row>
    <row r="4912" spans="1:2" ht="15">
      <c r="A4912" s="308" t="s">
        <v>8828</v>
      </c>
      <c r="B4912" s="311">
        <v>1630.17</v>
      </c>
    </row>
    <row r="4913" spans="1:2" ht="15">
      <c r="A4913" s="308" t="s">
        <v>8829</v>
      </c>
      <c r="B4913" s="311">
        <v>1623.12</v>
      </c>
    </row>
    <row r="4914" spans="1:2" ht="15">
      <c r="A4914" s="308" t="s">
        <v>8830</v>
      </c>
      <c r="B4914" s="311">
        <v>2301.91</v>
      </c>
    </row>
    <row r="4915" spans="1:2" ht="15">
      <c r="A4915" s="308" t="s">
        <v>8831</v>
      </c>
      <c r="B4915" s="311">
        <v>2293.69</v>
      </c>
    </row>
    <row r="4916" spans="1:2" ht="15">
      <c r="A4916" s="308" t="s">
        <v>8832</v>
      </c>
      <c r="B4916" s="311">
        <v>2670.58</v>
      </c>
    </row>
    <row r="4917" spans="1:2" ht="15">
      <c r="A4917" s="308" t="s">
        <v>8833</v>
      </c>
      <c r="B4917" s="311">
        <v>2661.19</v>
      </c>
    </row>
    <row r="4918" spans="1:2" ht="15">
      <c r="A4918" s="308" t="s">
        <v>8834</v>
      </c>
      <c r="B4918" s="311">
        <v>3082.56</v>
      </c>
    </row>
    <row r="4919" spans="1:2" ht="15">
      <c r="A4919" s="308" t="s">
        <v>8835</v>
      </c>
      <c r="B4919" s="311">
        <v>3071.99</v>
      </c>
    </row>
    <row r="4920" spans="1:2" ht="15">
      <c r="A4920" s="308" t="s">
        <v>8836</v>
      </c>
      <c r="B4920" s="311">
        <v>3617.89</v>
      </c>
    </row>
    <row r="4921" spans="1:2" ht="15">
      <c r="A4921" s="308" t="s">
        <v>8837</v>
      </c>
      <c r="B4921" s="311">
        <v>3606.15</v>
      </c>
    </row>
    <row r="4922" spans="1:2" ht="15">
      <c r="A4922" s="308" t="s">
        <v>8838</v>
      </c>
      <c r="B4922" s="311">
        <v>4800.66</v>
      </c>
    </row>
    <row r="4923" spans="1:2" ht="15">
      <c r="A4923" s="308" t="s">
        <v>8839</v>
      </c>
      <c r="B4923" s="311">
        <v>4786.58</v>
      </c>
    </row>
    <row r="4924" spans="1:2" ht="15">
      <c r="A4924" s="308" t="s">
        <v>8840</v>
      </c>
      <c r="B4924" s="311">
        <v>267.86</v>
      </c>
    </row>
    <row r="4925" spans="1:2" ht="15">
      <c r="A4925" s="308" t="s">
        <v>8841</v>
      </c>
      <c r="B4925" s="311">
        <v>251.68</v>
      </c>
    </row>
    <row r="4926" spans="1:2" ht="15">
      <c r="A4926" s="308" t="s">
        <v>8842</v>
      </c>
      <c r="B4926" s="311">
        <v>117.36</v>
      </c>
    </row>
    <row r="4927" spans="1:2" ht="15">
      <c r="A4927" s="308" t="s">
        <v>8843</v>
      </c>
      <c r="B4927" s="311">
        <v>109.88</v>
      </c>
    </row>
    <row r="4928" spans="1:2" ht="15">
      <c r="A4928" s="308" t="s">
        <v>8844</v>
      </c>
      <c r="B4928" s="311">
        <v>567.02</v>
      </c>
    </row>
    <row r="4929" spans="1:2" ht="15">
      <c r="A4929" s="308" t="s">
        <v>8845</v>
      </c>
      <c r="B4929" s="311">
        <v>547.16</v>
      </c>
    </row>
    <row r="4930" spans="1:2" ht="15">
      <c r="A4930" s="308" t="s">
        <v>8846</v>
      </c>
      <c r="B4930" s="311">
        <v>163.34</v>
      </c>
    </row>
    <row r="4931" spans="1:2" ht="15">
      <c r="A4931" s="308" t="s">
        <v>8847</v>
      </c>
      <c r="B4931" s="311">
        <v>154.32</v>
      </c>
    </row>
    <row r="4932" spans="1:2" ht="15">
      <c r="A4932" s="308" t="s">
        <v>8848</v>
      </c>
      <c r="B4932" s="311">
        <v>1115.5999999999999</v>
      </c>
    </row>
    <row r="4933" spans="1:2" ht="15">
      <c r="A4933" s="308" t="s">
        <v>8849</v>
      </c>
      <c r="B4933" s="311">
        <v>1092.05</v>
      </c>
    </row>
    <row r="4934" spans="1:2" ht="15">
      <c r="A4934" s="308" t="s">
        <v>8850</v>
      </c>
      <c r="B4934" s="311">
        <v>210.84</v>
      </c>
    </row>
    <row r="4935" spans="1:2" ht="15">
      <c r="A4935" s="308" t="s">
        <v>8851</v>
      </c>
      <c r="B4935" s="311">
        <v>200.3</v>
      </c>
    </row>
    <row r="4936" spans="1:2" ht="15">
      <c r="A4936" s="308" t="s">
        <v>8852</v>
      </c>
      <c r="B4936" s="311">
        <v>1550.78</v>
      </c>
    </row>
    <row r="4937" spans="1:2" ht="15">
      <c r="A4937" s="308" t="s">
        <v>8853</v>
      </c>
      <c r="B4937" s="311">
        <v>1537.2</v>
      </c>
    </row>
    <row r="4938" spans="1:2" ht="15">
      <c r="A4938" s="308" t="s">
        <v>8854</v>
      </c>
      <c r="B4938" s="311">
        <v>282.8</v>
      </c>
    </row>
    <row r="4939" spans="1:2" ht="15">
      <c r="A4939" s="308" t="s">
        <v>8855</v>
      </c>
      <c r="B4939" s="311">
        <v>270.74</v>
      </c>
    </row>
    <row r="4940" spans="1:2" ht="15">
      <c r="A4940" s="308" t="s">
        <v>8856</v>
      </c>
      <c r="B4940" s="311">
        <v>3127.34</v>
      </c>
    </row>
    <row r="4941" spans="1:2" ht="15">
      <c r="A4941" s="308" t="s">
        <v>8857</v>
      </c>
      <c r="B4941" s="311">
        <v>3111.69</v>
      </c>
    </row>
    <row r="4942" spans="1:2" ht="15">
      <c r="A4942" s="308" t="s">
        <v>8858</v>
      </c>
      <c r="B4942" s="311">
        <v>392.7</v>
      </c>
    </row>
    <row r="4943" spans="1:2" ht="15">
      <c r="A4943" s="308" t="s">
        <v>8859</v>
      </c>
      <c r="B4943" s="311">
        <v>378.79</v>
      </c>
    </row>
    <row r="4944" spans="1:2" ht="15">
      <c r="A4944" s="308" t="s">
        <v>8860</v>
      </c>
      <c r="B4944" s="311">
        <v>33.229999999999997</v>
      </c>
    </row>
    <row r="4945" spans="1:2" ht="15">
      <c r="A4945" s="308" t="s">
        <v>8861</v>
      </c>
      <c r="B4945" s="311">
        <v>31.15</v>
      </c>
    </row>
    <row r="4946" spans="1:2" ht="15">
      <c r="A4946" s="308" t="s">
        <v>8862</v>
      </c>
      <c r="B4946" s="311">
        <v>34.01</v>
      </c>
    </row>
    <row r="4947" spans="1:2" ht="15">
      <c r="A4947" s="308" t="s">
        <v>8863</v>
      </c>
      <c r="B4947" s="311">
        <v>31.9</v>
      </c>
    </row>
    <row r="4948" spans="1:2" ht="15">
      <c r="A4948" s="308" t="s">
        <v>8864</v>
      </c>
      <c r="B4948" s="311">
        <v>70.03</v>
      </c>
    </row>
    <row r="4949" spans="1:2" ht="15">
      <c r="A4949" s="308" t="s">
        <v>8865</v>
      </c>
      <c r="B4949" s="311">
        <v>67.16</v>
      </c>
    </row>
    <row r="4950" spans="1:2" ht="15">
      <c r="A4950" s="308" t="s">
        <v>8866</v>
      </c>
      <c r="B4950" s="311">
        <v>77.59</v>
      </c>
    </row>
    <row r="4951" spans="1:2" ht="15">
      <c r="A4951" s="308" t="s">
        <v>8867</v>
      </c>
      <c r="B4951" s="311">
        <v>73.75</v>
      </c>
    </row>
    <row r="4952" spans="1:2" ht="15">
      <c r="A4952" s="308" t="s">
        <v>8868</v>
      </c>
      <c r="B4952" s="311">
        <v>79.5</v>
      </c>
    </row>
    <row r="4953" spans="1:2" ht="15">
      <c r="A4953" s="308" t="s">
        <v>8869</v>
      </c>
      <c r="B4953" s="311">
        <v>75.56</v>
      </c>
    </row>
    <row r="4954" spans="1:2" ht="15">
      <c r="A4954" s="308" t="s">
        <v>8870</v>
      </c>
      <c r="B4954" s="311">
        <v>154.85</v>
      </c>
    </row>
    <row r="4955" spans="1:2" ht="15">
      <c r="A4955" s="308" t="s">
        <v>8871</v>
      </c>
      <c r="B4955" s="311">
        <v>149.63999999999999</v>
      </c>
    </row>
    <row r="4956" spans="1:2" ht="15">
      <c r="A4956" s="308" t="s">
        <v>8872</v>
      </c>
      <c r="B4956" s="311">
        <v>169.5</v>
      </c>
    </row>
    <row r="4957" spans="1:2" ht="15">
      <c r="A4957" s="308" t="s">
        <v>8873</v>
      </c>
      <c r="B4957" s="311">
        <v>164.27</v>
      </c>
    </row>
    <row r="4958" spans="1:2" ht="15">
      <c r="A4958" s="308" t="s">
        <v>8874</v>
      </c>
      <c r="B4958" s="311">
        <v>212.16</v>
      </c>
    </row>
    <row r="4959" spans="1:2" ht="15">
      <c r="A4959" s="308" t="s">
        <v>8875</v>
      </c>
      <c r="B4959" s="311">
        <v>206</v>
      </c>
    </row>
    <row r="4960" spans="1:2" ht="15">
      <c r="A4960" s="308" t="s">
        <v>8876</v>
      </c>
      <c r="B4960" s="311">
        <v>278.02</v>
      </c>
    </row>
    <row r="4961" spans="1:2" ht="15">
      <c r="A4961" s="308" t="s">
        <v>8877</v>
      </c>
      <c r="B4961" s="311">
        <v>271.11</v>
      </c>
    </row>
    <row r="4962" spans="1:2" ht="15">
      <c r="A4962" s="308" t="s">
        <v>8878</v>
      </c>
      <c r="B4962" s="311">
        <v>320.52999999999997</v>
      </c>
    </row>
    <row r="4963" spans="1:2" ht="15">
      <c r="A4963" s="308" t="s">
        <v>8879</v>
      </c>
      <c r="B4963" s="311">
        <v>313.05</v>
      </c>
    </row>
    <row r="4964" spans="1:2" ht="15">
      <c r="A4964" s="308" t="s">
        <v>8880</v>
      </c>
      <c r="B4964" s="311">
        <v>325.68</v>
      </c>
    </row>
    <row r="4965" spans="1:2" ht="15">
      <c r="A4965" s="308" t="s">
        <v>8881</v>
      </c>
      <c r="B4965" s="311">
        <v>317.63</v>
      </c>
    </row>
    <row r="4966" spans="1:2" ht="15">
      <c r="A4966" s="308" t="s">
        <v>8882</v>
      </c>
      <c r="B4966" s="311">
        <v>403.71</v>
      </c>
    </row>
    <row r="4967" spans="1:2" ht="15">
      <c r="A4967" s="308" t="s">
        <v>8883</v>
      </c>
      <c r="B4967" s="311">
        <v>394.93</v>
      </c>
    </row>
    <row r="4968" spans="1:2" ht="15">
      <c r="A4968" s="308" t="s">
        <v>8884</v>
      </c>
      <c r="B4968" s="311">
        <v>465.24</v>
      </c>
    </row>
    <row r="4969" spans="1:2" ht="15">
      <c r="A4969" s="308" t="s">
        <v>8885</v>
      </c>
      <c r="B4969" s="311">
        <v>455.18</v>
      </c>
    </row>
    <row r="4970" spans="1:2" ht="15">
      <c r="A4970" s="308" t="s">
        <v>8886</v>
      </c>
      <c r="B4970" s="311">
        <v>863.89</v>
      </c>
    </row>
    <row r="4971" spans="1:2" ht="15">
      <c r="A4971" s="308" t="s">
        <v>8887</v>
      </c>
      <c r="B4971" s="311">
        <v>852.94</v>
      </c>
    </row>
    <row r="4972" spans="1:2" ht="15">
      <c r="A4972" s="308" t="s">
        <v>8888</v>
      </c>
      <c r="B4972" s="311">
        <v>994.11</v>
      </c>
    </row>
    <row r="4973" spans="1:2" ht="15">
      <c r="A4973" s="308" t="s">
        <v>8889</v>
      </c>
      <c r="B4973" s="311">
        <v>981.74</v>
      </c>
    </row>
    <row r="4974" spans="1:2" ht="15">
      <c r="A4974" s="308" t="s">
        <v>8890</v>
      </c>
      <c r="B4974" s="311">
        <v>1145.26</v>
      </c>
    </row>
    <row r="4975" spans="1:2" ht="15">
      <c r="A4975" s="308" t="s">
        <v>8891</v>
      </c>
      <c r="B4975" s="311">
        <v>1131.8499999999999</v>
      </c>
    </row>
    <row r="4976" spans="1:2" ht="15">
      <c r="A4976" s="308" t="s">
        <v>8892</v>
      </c>
      <c r="B4976" s="311">
        <v>1610.29</v>
      </c>
    </row>
    <row r="4977" spans="1:2" ht="15">
      <c r="A4977" s="308" t="s">
        <v>8893</v>
      </c>
      <c r="B4977" s="311">
        <v>1594.13</v>
      </c>
    </row>
    <row r="4978" spans="1:2" ht="15">
      <c r="A4978" s="308" t="s">
        <v>8894</v>
      </c>
      <c r="B4978" s="311">
        <v>33.229999999999997</v>
      </c>
    </row>
    <row r="4979" spans="1:2" ht="15">
      <c r="A4979" s="308" t="s">
        <v>8895</v>
      </c>
      <c r="B4979" s="311">
        <v>31.15</v>
      </c>
    </row>
    <row r="4980" spans="1:2" ht="15">
      <c r="A4980" s="308" t="s">
        <v>8896</v>
      </c>
      <c r="B4980" s="311">
        <v>34.01</v>
      </c>
    </row>
    <row r="4981" spans="1:2" ht="15">
      <c r="A4981" s="308" t="s">
        <v>8897</v>
      </c>
      <c r="B4981" s="311">
        <v>31.9</v>
      </c>
    </row>
    <row r="4982" spans="1:2" ht="15">
      <c r="A4982" s="308" t="s">
        <v>8898</v>
      </c>
      <c r="B4982" s="311">
        <v>56.51</v>
      </c>
    </row>
    <row r="4983" spans="1:2" ht="15">
      <c r="A4983" s="308" t="s">
        <v>8899</v>
      </c>
      <c r="B4983" s="311">
        <v>53.64</v>
      </c>
    </row>
    <row r="4984" spans="1:2" ht="15">
      <c r="A4984" s="308" t="s">
        <v>8900</v>
      </c>
      <c r="B4984" s="311">
        <v>77.59</v>
      </c>
    </row>
    <row r="4985" spans="1:2" ht="15">
      <c r="A4985" s="308" t="s">
        <v>8901</v>
      </c>
      <c r="B4985" s="311">
        <v>73.75</v>
      </c>
    </row>
    <row r="4986" spans="1:2" ht="15">
      <c r="A4986" s="308" t="s">
        <v>8902</v>
      </c>
      <c r="B4986" s="311">
        <v>109.17</v>
      </c>
    </row>
    <row r="4987" spans="1:2" ht="15">
      <c r="A4987" s="308" t="s">
        <v>8903</v>
      </c>
      <c r="B4987" s="311">
        <v>104.31</v>
      </c>
    </row>
    <row r="4988" spans="1:2" ht="15">
      <c r="A4988" s="308" t="s">
        <v>8904</v>
      </c>
      <c r="B4988" s="311">
        <v>201.59</v>
      </c>
    </row>
    <row r="4989" spans="1:2" ht="15">
      <c r="A4989" s="308" t="s">
        <v>8905</v>
      </c>
      <c r="B4989" s="311">
        <v>195.84</v>
      </c>
    </row>
    <row r="4990" spans="1:2" ht="15">
      <c r="A4990" s="308" t="s">
        <v>8906</v>
      </c>
      <c r="B4990" s="311">
        <v>216.24</v>
      </c>
    </row>
    <row r="4991" spans="1:2" ht="15">
      <c r="A4991" s="308" t="s">
        <v>8907</v>
      </c>
      <c r="B4991" s="311">
        <v>210.46</v>
      </c>
    </row>
    <row r="4992" spans="1:2" ht="15">
      <c r="A4992" s="308" t="s">
        <v>8908</v>
      </c>
      <c r="B4992" s="311">
        <v>335.29</v>
      </c>
    </row>
    <row r="4993" spans="1:2" ht="15">
      <c r="A4993" s="308" t="s">
        <v>8909</v>
      </c>
      <c r="B4993" s="311">
        <v>327.83</v>
      </c>
    </row>
    <row r="4994" spans="1:2" ht="15">
      <c r="A4994" s="308" t="s">
        <v>8910</v>
      </c>
      <c r="B4994" s="311">
        <v>393.73</v>
      </c>
    </row>
    <row r="4995" spans="1:2" ht="15">
      <c r="A4995" s="308" t="s">
        <v>8911</v>
      </c>
      <c r="B4995" s="311">
        <v>385.3</v>
      </c>
    </row>
    <row r="4996" spans="1:2" ht="15">
      <c r="A4996" s="308" t="s">
        <v>8912</v>
      </c>
      <c r="B4996" s="311">
        <v>721.02</v>
      </c>
    </row>
    <row r="4997" spans="1:2" ht="15">
      <c r="A4997" s="308" t="s">
        <v>8913</v>
      </c>
      <c r="B4997" s="311">
        <v>711.6</v>
      </c>
    </row>
    <row r="4998" spans="1:2" ht="15">
      <c r="A4998" s="308" t="s">
        <v>8914</v>
      </c>
      <c r="B4998" s="311">
        <v>733.04</v>
      </c>
    </row>
    <row r="4999" spans="1:2" ht="15">
      <c r="A4999" s="308" t="s">
        <v>8915</v>
      </c>
      <c r="B4999" s="311">
        <v>722.87</v>
      </c>
    </row>
    <row r="5000" spans="1:2" ht="15">
      <c r="A5000" s="308" t="s">
        <v>8916</v>
      </c>
      <c r="B5000" s="311">
        <v>973.29</v>
      </c>
    </row>
    <row r="5001" spans="1:2" ht="15">
      <c r="A5001" s="308" t="s">
        <v>8917</v>
      </c>
      <c r="B5001" s="311">
        <v>961.58</v>
      </c>
    </row>
    <row r="5002" spans="1:2" ht="15">
      <c r="A5002" s="308" t="s">
        <v>8918</v>
      </c>
      <c r="B5002" s="311">
        <v>1215.79</v>
      </c>
    </row>
    <row r="5003" spans="1:2" ht="15">
      <c r="A5003" s="308" t="s">
        <v>8919</v>
      </c>
      <c r="B5003" s="311">
        <v>1203.2</v>
      </c>
    </row>
    <row r="5004" spans="1:2" ht="15">
      <c r="A5004" s="308" t="s">
        <v>8920</v>
      </c>
      <c r="B5004" s="311">
        <v>1405</v>
      </c>
    </row>
    <row r="5005" spans="1:2" ht="15">
      <c r="A5005" s="308" t="s">
        <v>8921</v>
      </c>
      <c r="B5005" s="311">
        <v>1390.71</v>
      </c>
    </row>
    <row r="5006" spans="1:2" ht="15">
      <c r="A5006" s="308" t="s">
        <v>8922</v>
      </c>
      <c r="B5006" s="311">
        <v>1688.35</v>
      </c>
    </row>
    <row r="5007" spans="1:2" ht="15">
      <c r="A5007" s="308" t="s">
        <v>8923</v>
      </c>
      <c r="B5007" s="311">
        <v>1673.01</v>
      </c>
    </row>
    <row r="5008" spans="1:2" ht="15">
      <c r="A5008" s="308" t="s">
        <v>8924</v>
      </c>
      <c r="B5008" s="311">
        <v>3149.62</v>
      </c>
    </row>
    <row r="5009" spans="1:2" ht="15">
      <c r="A5009" s="308" t="s">
        <v>8925</v>
      </c>
      <c r="B5009" s="311">
        <v>3130.16</v>
      </c>
    </row>
    <row r="5010" spans="1:2" ht="15">
      <c r="A5010" s="308" t="s">
        <v>8926</v>
      </c>
      <c r="B5010" s="311">
        <v>2.81</v>
      </c>
    </row>
    <row r="5011" spans="1:2" ht="15">
      <c r="A5011" s="308" t="s">
        <v>8927</v>
      </c>
      <c r="B5011" s="311">
        <v>2.4300000000000002</v>
      </c>
    </row>
    <row r="5012" spans="1:2" ht="15">
      <c r="A5012" s="308" t="s">
        <v>8928</v>
      </c>
      <c r="B5012" s="311">
        <v>11.58</v>
      </c>
    </row>
    <row r="5013" spans="1:2" ht="15">
      <c r="A5013" s="308" t="s">
        <v>8929</v>
      </c>
      <c r="B5013" s="311">
        <v>11.13</v>
      </c>
    </row>
    <row r="5014" spans="1:2" ht="15">
      <c r="A5014" s="308" t="s">
        <v>8930</v>
      </c>
      <c r="B5014" s="311">
        <v>11.58</v>
      </c>
    </row>
    <row r="5015" spans="1:2" ht="15">
      <c r="A5015" s="308" t="s">
        <v>8931</v>
      </c>
      <c r="B5015" s="311">
        <v>11.13</v>
      </c>
    </row>
    <row r="5016" spans="1:2" ht="15">
      <c r="A5016" s="308" t="s">
        <v>8932</v>
      </c>
      <c r="B5016" s="311">
        <v>11.78</v>
      </c>
    </row>
    <row r="5017" spans="1:2" ht="15">
      <c r="A5017" s="308" t="s">
        <v>8933</v>
      </c>
      <c r="B5017" s="311">
        <v>11.32</v>
      </c>
    </row>
    <row r="5018" spans="1:2" ht="15">
      <c r="A5018" s="308" t="s">
        <v>8934</v>
      </c>
      <c r="B5018" s="311">
        <v>11.78</v>
      </c>
    </row>
    <row r="5019" spans="1:2" ht="15">
      <c r="A5019" s="308" t="s">
        <v>8935</v>
      </c>
      <c r="B5019" s="311">
        <v>11.32</v>
      </c>
    </row>
    <row r="5020" spans="1:2" ht="15">
      <c r="A5020" s="308" t="s">
        <v>8936</v>
      </c>
      <c r="B5020" s="311">
        <v>12.25</v>
      </c>
    </row>
    <row r="5021" spans="1:2" ht="15">
      <c r="A5021" s="308" t="s">
        <v>8937</v>
      </c>
      <c r="B5021" s="311">
        <v>11.77</v>
      </c>
    </row>
    <row r="5022" spans="1:2" ht="15">
      <c r="A5022" s="308" t="s">
        <v>8938</v>
      </c>
      <c r="B5022" s="311">
        <v>12.29</v>
      </c>
    </row>
    <row r="5023" spans="1:2" ht="15">
      <c r="A5023" s="308" t="s">
        <v>8939</v>
      </c>
      <c r="B5023" s="311">
        <v>11.81</v>
      </c>
    </row>
    <row r="5024" spans="1:2" ht="15">
      <c r="A5024" s="308" t="s">
        <v>8940</v>
      </c>
      <c r="B5024" s="311">
        <v>12.49</v>
      </c>
    </row>
    <row r="5025" spans="1:2" ht="15">
      <c r="A5025" s="308" t="s">
        <v>8941</v>
      </c>
      <c r="B5025" s="311">
        <v>12</v>
      </c>
    </row>
    <row r="5026" spans="1:2" ht="15">
      <c r="A5026" s="308" t="s">
        <v>8942</v>
      </c>
      <c r="B5026" s="311">
        <v>12.53</v>
      </c>
    </row>
    <row r="5027" spans="1:2" ht="15">
      <c r="A5027" s="308" t="s">
        <v>8943</v>
      </c>
      <c r="B5027" s="311">
        <v>12.03</v>
      </c>
    </row>
    <row r="5028" spans="1:2" ht="15">
      <c r="A5028" s="308" t="s">
        <v>8944</v>
      </c>
      <c r="B5028" s="311">
        <v>12.72</v>
      </c>
    </row>
    <row r="5029" spans="1:2" ht="15">
      <c r="A5029" s="308" t="s">
        <v>8945</v>
      </c>
      <c r="B5029" s="311">
        <v>12.22</v>
      </c>
    </row>
    <row r="5030" spans="1:2" ht="15">
      <c r="A5030" s="308" t="s">
        <v>8946</v>
      </c>
      <c r="B5030" s="311">
        <v>13.19</v>
      </c>
    </row>
    <row r="5031" spans="1:2" ht="15">
      <c r="A5031" s="308" t="s">
        <v>8947</v>
      </c>
      <c r="B5031" s="311">
        <v>12.68</v>
      </c>
    </row>
    <row r="5032" spans="1:2" ht="15">
      <c r="A5032" s="308" t="s">
        <v>8948</v>
      </c>
      <c r="B5032" s="311">
        <v>13.71</v>
      </c>
    </row>
    <row r="5033" spans="1:2" ht="15">
      <c r="A5033" s="308" t="s">
        <v>8949</v>
      </c>
      <c r="B5033" s="311">
        <v>13.17</v>
      </c>
    </row>
    <row r="5034" spans="1:2" ht="15">
      <c r="A5034" s="308" t="s">
        <v>8950</v>
      </c>
      <c r="B5034" s="311">
        <v>14.42</v>
      </c>
    </row>
    <row r="5035" spans="1:2" ht="15">
      <c r="A5035" s="308" t="s">
        <v>8951</v>
      </c>
      <c r="B5035" s="311">
        <v>13.85</v>
      </c>
    </row>
    <row r="5036" spans="1:2" ht="15">
      <c r="A5036" s="308" t="s">
        <v>8952</v>
      </c>
      <c r="B5036" s="311">
        <v>14.85</v>
      </c>
    </row>
    <row r="5037" spans="1:2" ht="15">
      <c r="A5037" s="308" t="s">
        <v>8953</v>
      </c>
      <c r="B5037" s="311">
        <v>14.26</v>
      </c>
    </row>
    <row r="5038" spans="1:2" ht="15">
      <c r="A5038" s="308" t="s">
        <v>8954</v>
      </c>
      <c r="B5038" s="311">
        <v>15.71</v>
      </c>
    </row>
    <row r="5039" spans="1:2" ht="15">
      <c r="A5039" s="308" t="s">
        <v>8955</v>
      </c>
      <c r="B5039" s="311">
        <v>15.09</v>
      </c>
    </row>
    <row r="5040" spans="1:2" ht="15">
      <c r="A5040" s="308" t="s">
        <v>8956</v>
      </c>
      <c r="B5040" s="311">
        <v>16.420000000000002</v>
      </c>
    </row>
    <row r="5041" spans="1:2" ht="15">
      <c r="A5041" s="308" t="s">
        <v>8957</v>
      </c>
      <c r="B5041" s="311">
        <v>15.77</v>
      </c>
    </row>
    <row r="5042" spans="1:2" ht="15">
      <c r="A5042" s="308" t="s">
        <v>8958</v>
      </c>
      <c r="B5042" s="311">
        <v>18.5</v>
      </c>
    </row>
    <row r="5043" spans="1:2" ht="15">
      <c r="A5043" s="308" t="s">
        <v>8959</v>
      </c>
      <c r="B5043" s="311">
        <v>17.78</v>
      </c>
    </row>
    <row r="5044" spans="1:2" ht="15">
      <c r="A5044" s="308" t="s">
        <v>8960</v>
      </c>
      <c r="B5044" s="311">
        <v>33.19</v>
      </c>
    </row>
    <row r="5045" spans="1:2" ht="15">
      <c r="A5045" s="308" t="s">
        <v>8961</v>
      </c>
      <c r="B5045" s="311">
        <v>31.11</v>
      </c>
    </row>
    <row r="5046" spans="1:2" ht="15">
      <c r="A5046" s="308" t="s">
        <v>8962</v>
      </c>
      <c r="B5046" s="311">
        <v>34.14</v>
      </c>
    </row>
    <row r="5047" spans="1:2" ht="15">
      <c r="A5047" s="308" t="s">
        <v>8963</v>
      </c>
      <c r="B5047" s="311">
        <v>32.01</v>
      </c>
    </row>
    <row r="5048" spans="1:2" ht="15">
      <c r="A5048" s="308" t="s">
        <v>8964</v>
      </c>
      <c r="B5048" s="311">
        <v>60.56</v>
      </c>
    </row>
    <row r="5049" spans="1:2" ht="15">
      <c r="A5049" s="308" t="s">
        <v>8965</v>
      </c>
      <c r="B5049" s="311">
        <v>57.15</v>
      </c>
    </row>
    <row r="5050" spans="1:2" ht="15">
      <c r="A5050" s="308" t="s">
        <v>8966</v>
      </c>
      <c r="B5050" s="311">
        <v>78.11</v>
      </c>
    </row>
    <row r="5051" spans="1:2" ht="15">
      <c r="A5051" s="308" t="s">
        <v>8967</v>
      </c>
      <c r="B5051" s="311">
        <v>74.2</v>
      </c>
    </row>
    <row r="5052" spans="1:2" ht="15">
      <c r="A5052" s="308" t="s">
        <v>8968</v>
      </c>
      <c r="B5052" s="311">
        <v>123.19</v>
      </c>
    </row>
    <row r="5053" spans="1:2" ht="15">
      <c r="A5053" s="308" t="s">
        <v>8969</v>
      </c>
      <c r="B5053" s="311">
        <v>118.89</v>
      </c>
    </row>
    <row r="5054" spans="1:2" ht="15">
      <c r="A5054" s="308" t="s">
        <v>8970</v>
      </c>
      <c r="B5054" s="311">
        <v>155.24</v>
      </c>
    </row>
    <row r="5055" spans="1:2" ht="15">
      <c r="A5055" s="308" t="s">
        <v>8971</v>
      </c>
      <c r="B5055" s="311">
        <v>150.01</v>
      </c>
    </row>
    <row r="5056" spans="1:2" ht="15">
      <c r="A5056" s="308" t="s">
        <v>8972</v>
      </c>
      <c r="B5056" s="311">
        <v>170.68</v>
      </c>
    </row>
    <row r="5057" spans="1:2" ht="15">
      <c r="A5057" s="308" t="s">
        <v>8973</v>
      </c>
      <c r="B5057" s="311">
        <v>165.41</v>
      </c>
    </row>
    <row r="5058" spans="1:2" ht="15">
      <c r="A5058" s="308" t="s">
        <v>8974</v>
      </c>
      <c r="B5058" s="311">
        <v>214.69</v>
      </c>
    </row>
    <row r="5059" spans="1:2" ht="15">
      <c r="A5059" s="308" t="s">
        <v>8975</v>
      </c>
      <c r="B5059" s="311">
        <v>208.42</v>
      </c>
    </row>
    <row r="5060" spans="1:2" ht="15">
      <c r="A5060" s="308" t="s">
        <v>8976</v>
      </c>
      <c r="B5060" s="311">
        <v>281.06</v>
      </c>
    </row>
    <row r="5061" spans="1:2" ht="15">
      <c r="A5061" s="308" t="s">
        <v>8977</v>
      </c>
      <c r="B5061" s="311">
        <v>274.02999999999997</v>
      </c>
    </row>
    <row r="5062" spans="1:2" ht="15">
      <c r="A5062" s="308" t="s">
        <v>8978</v>
      </c>
      <c r="B5062" s="311">
        <v>325.2</v>
      </c>
    </row>
    <row r="5063" spans="1:2" ht="15">
      <c r="A5063" s="308" t="s">
        <v>8979</v>
      </c>
      <c r="B5063" s="311">
        <v>317.52999999999997</v>
      </c>
    </row>
    <row r="5064" spans="1:2" ht="15">
      <c r="A5064" s="308" t="s">
        <v>8980</v>
      </c>
      <c r="B5064" s="311">
        <v>332.42</v>
      </c>
    </row>
    <row r="5065" spans="1:2" ht="15">
      <c r="A5065" s="308" t="s">
        <v>8981</v>
      </c>
      <c r="B5065" s="311">
        <v>324.12</v>
      </c>
    </row>
    <row r="5066" spans="1:2" ht="15">
      <c r="A5066" s="308" t="s">
        <v>8982</v>
      </c>
      <c r="B5066" s="311">
        <v>413.9</v>
      </c>
    </row>
    <row r="5067" spans="1:2" ht="15">
      <c r="A5067" s="308" t="s">
        <v>8983</v>
      </c>
      <c r="B5067" s="311">
        <v>404.72</v>
      </c>
    </row>
    <row r="5068" spans="1:2" ht="15">
      <c r="A5068" s="308" t="s">
        <v>8984</v>
      </c>
      <c r="B5068" s="311">
        <v>482.18</v>
      </c>
    </row>
    <row r="5069" spans="1:2" ht="15">
      <c r="A5069" s="308" t="s">
        <v>8985</v>
      </c>
      <c r="B5069" s="311">
        <v>471.45</v>
      </c>
    </row>
    <row r="5070" spans="1:2" ht="15">
      <c r="A5070" s="308" t="s">
        <v>8986</v>
      </c>
      <c r="B5070" s="311">
        <v>883.19</v>
      </c>
    </row>
    <row r="5071" spans="1:2" ht="15">
      <c r="A5071" s="308" t="s">
        <v>8987</v>
      </c>
      <c r="B5071" s="311">
        <v>871.46</v>
      </c>
    </row>
    <row r="5072" spans="1:2" ht="15">
      <c r="A5072" s="308" t="s">
        <v>8988</v>
      </c>
      <c r="B5072" s="311">
        <v>1022.73</v>
      </c>
    </row>
    <row r="5073" spans="1:2" ht="15">
      <c r="A5073" s="308" t="s">
        <v>8989</v>
      </c>
      <c r="B5073" s="311">
        <v>1009.24</v>
      </c>
    </row>
    <row r="5074" spans="1:2" ht="15">
      <c r="A5074" s="308" t="s">
        <v>8990</v>
      </c>
      <c r="B5074" s="311">
        <v>1218.57</v>
      </c>
    </row>
    <row r="5075" spans="1:2" ht="15">
      <c r="A5075" s="308" t="s">
        <v>8991</v>
      </c>
      <c r="B5075" s="311">
        <v>1202.8900000000001</v>
      </c>
    </row>
    <row r="5076" spans="1:2" ht="15">
      <c r="A5076" s="308" t="s">
        <v>8992</v>
      </c>
      <c r="B5076" s="311">
        <v>1708.04</v>
      </c>
    </row>
    <row r="5077" spans="1:2" ht="15">
      <c r="A5077" s="308" t="s">
        <v>8993</v>
      </c>
      <c r="B5077" s="311">
        <v>1688.77</v>
      </c>
    </row>
    <row r="5078" spans="1:2" ht="15">
      <c r="A5078" s="308" t="s">
        <v>8994</v>
      </c>
      <c r="B5078" s="311">
        <v>33.19</v>
      </c>
    </row>
    <row r="5079" spans="1:2" ht="15">
      <c r="A5079" s="308" t="s">
        <v>8995</v>
      </c>
      <c r="B5079" s="311">
        <v>31.11</v>
      </c>
    </row>
    <row r="5080" spans="1:2" ht="15">
      <c r="A5080" s="308" t="s">
        <v>8996</v>
      </c>
      <c r="B5080" s="311">
        <v>34.14</v>
      </c>
    </row>
    <row r="5081" spans="1:2" ht="15">
      <c r="A5081" s="308" t="s">
        <v>8997</v>
      </c>
      <c r="B5081" s="311">
        <v>32.01</v>
      </c>
    </row>
    <row r="5082" spans="1:2" ht="15">
      <c r="A5082" s="308" t="s">
        <v>8998</v>
      </c>
      <c r="B5082" s="311">
        <v>60.56</v>
      </c>
    </row>
    <row r="5083" spans="1:2" ht="15">
      <c r="A5083" s="308" t="s">
        <v>8999</v>
      </c>
      <c r="B5083" s="311">
        <v>57.15</v>
      </c>
    </row>
    <row r="5084" spans="1:2" ht="15">
      <c r="A5084" s="308" t="s">
        <v>9000</v>
      </c>
      <c r="B5084" s="311">
        <v>78.11</v>
      </c>
    </row>
    <row r="5085" spans="1:2" ht="15">
      <c r="A5085" s="308" t="s">
        <v>9001</v>
      </c>
      <c r="B5085" s="311">
        <v>74.2</v>
      </c>
    </row>
    <row r="5086" spans="1:2" ht="15">
      <c r="A5086" s="308" t="s">
        <v>9002</v>
      </c>
      <c r="B5086" s="311">
        <v>152.79</v>
      </c>
    </row>
    <row r="5087" spans="1:2" ht="15">
      <c r="A5087" s="308" t="s">
        <v>9003</v>
      </c>
      <c r="B5087" s="311">
        <v>147.49</v>
      </c>
    </row>
    <row r="5088" spans="1:2" ht="15">
      <c r="A5088" s="308" t="s">
        <v>9004</v>
      </c>
      <c r="B5088" s="311">
        <v>202.25</v>
      </c>
    </row>
    <row r="5089" spans="1:2" ht="15">
      <c r="A5089" s="308" t="s">
        <v>9005</v>
      </c>
      <c r="B5089" s="311">
        <v>196.48</v>
      </c>
    </row>
    <row r="5090" spans="1:2" ht="15">
      <c r="A5090" s="308" t="s">
        <v>9006</v>
      </c>
      <c r="B5090" s="311">
        <v>213.56</v>
      </c>
    </row>
    <row r="5091" spans="1:2" ht="15">
      <c r="A5091" s="308" t="s">
        <v>9007</v>
      </c>
      <c r="B5091" s="311">
        <v>207.82</v>
      </c>
    </row>
    <row r="5092" spans="1:2" ht="15">
      <c r="A5092" s="308" t="s">
        <v>9008</v>
      </c>
      <c r="B5092" s="311">
        <v>272.70999999999998</v>
      </c>
    </row>
    <row r="5093" spans="1:2" ht="15">
      <c r="A5093" s="308" t="s">
        <v>9009</v>
      </c>
      <c r="B5093" s="311">
        <v>266.04000000000002</v>
      </c>
    </row>
    <row r="5094" spans="1:2" ht="15">
      <c r="A5094" s="308" t="s">
        <v>9010</v>
      </c>
      <c r="B5094" s="311">
        <v>339.21</v>
      </c>
    </row>
    <row r="5095" spans="1:2" ht="15">
      <c r="A5095" s="308" t="s">
        <v>9011</v>
      </c>
      <c r="B5095" s="311">
        <v>331.6</v>
      </c>
    </row>
    <row r="5096" spans="1:2" ht="15">
      <c r="A5096" s="308" t="s">
        <v>9012</v>
      </c>
      <c r="B5096" s="311">
        <v>399.2</v>
      </c>
    </row>
    <row r="5097" spans="1:2" ht="15">
      <c r="A5097" s="308" t="s">
        <v>9013</v>
      </c>
      <c r="B5097" s="311">
        <v>390.56</v>
      </c>
    </row>
    <row r="5098" spans="1:2" ht="15">
      <c r="A5098" s="308" t="s">
        <v>9014</v>
      </c>
      <c r="B5098" s="311">
        <v>727.75</v>
      </c>
    </row>
    <row r="5099" spans="1:2" ht="15">
      <c r="A5099" s="308" t="s">
        <v>9015</v>
      </c>
      <c r="B5099" s="311">
        <v>718.08</v>
      </c>
    </row>
    <row r="5100" spans="1:2" ht="15">
      <c r="A5100" s="308" t="s">
        <v>9016</v>
      </c>
      <c r="B5100" s="311">
        <v>827.28</v>
      </c>
    </row>
    <row r="5101" spans="1:2" ht="15">
      <c r="A5101" s="308" t="s">
        <v>9017</v>
      </c>
      <c r="B5101" s="311">
        <v>818.08</v>
      </c>
    </row>
    <row r="5102" spans="1:2" ht="15">
      <c r="A5102" s="308" t="s">
        <v>9018</v>
      </c>
      <c r="B5102" s="311">
        <v>989.9</v>
      </c>
    </row>
    <row r="5103" spans="1:2" ht="15">
      <c r="A5103" s="308" t="s">
        <v>9019</v>
      </c>
      <c r="B5103" s="311">
        <v>977.54</v>
      </c>
    </row>
    <row r="5104" spans="1:2" ht="15">
      <c r="A5104" s="308" t="s">
        <v>9020</v>
      </c>
      <c r="B5104" s="311">
        <v>1235.97</v>
      </c>
    </row>
    <row r="5105" spans="1:2" ht="15">
      <c r="A5105" s="308" t="s">
        <v>9021</v>
      </c>
      <c r="B5105" s="311">
        <v>1222.6500000000001</v>
      </c>
    </row>
    <row r="5106" spans="1:2" ht="15">
      <c r="A5106" s="308" t="s">
        <v>9022</v>
      </c>
      <c r="B5106" s="311">
        <v>1433.7</v>
      </c>
    </row>
    <row r="5107" spans="1:2" ht="15">
      <c r="A5107" s="308" t="s">
        <v>9023</v>
      </c>
      <c r="B5107" s="311">
        <v>1418.28</v>
      </c>
    </row>
    <row r="5108" spans="1:2" ht="15">
      <c r="A5108" s="308" t="s">
        <v>9024</v>
      </c>
      <c r="B5108" s="311">
        <v>1721.9</v>
      </c>
    </row>
    <row r="5109" spans="1:2" ht="15">
      <c r="A5109" s="308" t="s">
        <v>9025</v>
      </c>
      <c r="B5109" s="311">
        <v>1705.24</v>
      </c>
    </row>
    <row r="5110" spans="1:2" ht="15">
      <c r="A5110" s="308" t="s">
        <v>9026</v>
      </c>
      <c r="B5110" s="311">
        <v>3222.99</v>
      </c>
    </row>
    <row r="5111" spans="1:2" ht="15">
      <c r="A5111" s="308" t="s">
        <v>9027</v>
      </c>
      <c r="B5111" s="311">
        <v>3200.91</v>
      </c>
    </row>
    <row r="5112" spans="1:2" ht="15">
      <c r="A5112" s="308" t="s">
        <v>9028</v>
      </c>
      <c r="B5112" s="311">
        <v>34.39</v>
      </c>
    </row>
    <row r="5113" spans="1:2" ht="15">
      <c r="A5113" s="308" t="s">
        <v>9029</v>
      </c>
      <c r="B5113" s="311">
        <v>32.229999999999997</v>
      </c>
    </row>
    <row r="5114" spans="1:2" ht="15">
      <c r="A5114" s="308" t="s">
        <v>9030</v>
      </c>
      <c r="B5114" s="311">
        <v>60.78</v>
      </c>
    </row>
    <row r="5115" spans="1:2" ht="15">
      <c r="A5115" s="308" t="s">
        <v>9031</v>
      </c>
      <c r="B5115" s="311">
        <v>57.34</v>
      </c>
    </row>
    <row r="5116" spans="1:2" ht="15">
      <c r="A5116" s="308" t="s">
        <v>9032</v>
      </c>
      <c r="B5116" s="311">
        <v>77.89</v>
      </c>
    </row>
    <row r="5117" spans="1:2" ht="15">
      <c r="A5117" s="308" t="s">
        <v>9033</v>
      </c>
      <c r="B5117" s="311">
        <v>74.010000000000005</v>
      </c>
    </row>
    <row r="5118" spans="1:2" ht="15">
      <c r="A5118" s="308" t="s">
        <v>9034</v>
      </c>
      <c r="B5118" s="311">
        <v>122.99</v>
      </c>
    </row>
    <row r="5119" spans="1:2" ht="15">
      <c r="A5119" s="308" t="s">
        <v>9035</v>
      </c>
      <c r="B5119" s="311">
        <v>118.7</v>
      </c>
    </row>
    <row r="5120" spans="1:2" ht="15">
      <c r="A5120" s="308" t="s">
        <v>9036</v>
      </c>
      <c r="B5120" s="311">
        <v>155.01</v>
      </c>
    </row>
    <row r="5121" spans="1:2" ht="15">
      <c r="A5121" s="308" t="s">
        <v>9037</v>
      </c>
      <c r="B5121" s="311">
        <v>149.79</v>
      </c>
    </row>
    <row r="5122" spans="1:2" ht="15">
      <c r="A5122" s="308" t="s">
        <v>9038</v>
      </c>
      <c r="B5122" s="311">
        <v>169.97</v>
      </c>
    </row>
    <row r="5123" spans="1:2" ht="15">
      <c r="A5123" s="308" t="s">
        <v>9039</v>
      </c>
      <c r="B5123" s="311">
        <v>164.72</v>
      </c>
    </row>
    <row r="5124" spans="1:2" ht="15">
      <c r="A5124" s="308" t="s">
        <v>9040</v>
      </c>
      <c r="B5124" s="311">
        <v>212.35</v>
      </c>
    </row>
    <row r="5125" spans="1:2" ht="15">
      <c r="A5125" s="308" t="s">
        <v>9041</v>
      </c>
      <c r="B5125" s="311">
        <v>206.18</v>
      </c>
    </row>
    <row r="5126" spans="1:2" ht="15">
      <c r="A5126" s="308" t="s">
        <v>9042</v>
      </c>
      <c r="B5126" s="311">
        <v>278.49</v>
      </c>
    </row>
    <row r="5127" spans="1:2" ht="15">
      <c r="A5127" s="308" t="s">
        <v>9043</v>
      </c>
      <c r="B5127" s="311">
        <v>271.57</v>
      </c>
    </row>
    <row r="5128" spans="1:2" ht="15">
      <c r="A5128" s="308" t="s">
        <v>9044</v>
      </c>
      <c r="B5128" s="311">
        <v>320.75</v>
      </c>
    </row>
    <row r="5129" spans="1:2" ht="15">
      <c r="A5129" s="308" t="s">
        <v>9045</v>
      </c>
      <c r="B5129" s="311">
        <v>313.26</v>
      </c>
    </row>
    <row r="5130" spans="1:2" ht="15">
      <c r="A5130" s="308" t="s">
        <v>9046</v>
      </c>
      <c r="B5130" s="311">
        <v>326.41000000000003</v>
      </c>
    </row>
    <row r="5131" spans="1:2" ht="15">
      <c r="A5131" s="308" t="s">
        <v>9047</v>
      </c>
      <c r="B5131" s="311">
        <v>318.33999999999997</v>
      </c>
    </row>
    <row r="5132" spans="1:2" ht="15">
      <c r="A5132" s="308" t="s">
        <v>9048</v>
      </c>
      <c r="B5132" s="311">
        <v>405.3</v>
      </c>
    </row>
    <row r="5133" spans="1:2" ht="15">
      <c r="A5133" s="308" t="s">
        <v>9049</v>
      </c>
      <c r="B5133" s="311">
        <v>396.45</v>
      </c>
    </row>
    <row r="5134" spans="1:2" ht="15">
      <c r="A5134" s="308" t="s">
        <v>9050</v>
      </c>
      <c r="B5134" s="311">
        <v>466.9</v>
      </c>
    </row>
    <row r="5135" spans="1:2" ht="15">
      <c r="A5135" s="308" t="s">
        <v>9051</v>
      </c>
      <c r="B5135" s="311">
        <v>456.76</v>
      </c>
    </row>
    <row r="5136" spans="1:2" ht="15">
      <c r="A5136" s="308" t="s">
        <v>9052</v>
      </c>
      <c r="B5136" s="311">
        <v>869.4</v>
      </c>
    </row>
    <row r="5137" spans="1:2" ht="15">
      <c r="A5137" s="308" t="s">
        <v>9053</v>
      </c>
      <c r="B5137" s="311">
        <v>858.23</v>
      </c>
    </row>
    <row r="5138" spans="1:2" ht="15">
      <c r="A5138" s="308" t="s">
        <v>9054</v>
      </c>
      <c r="B5138" s="311">
        <v>1000.28</v>
      </c>
    </row>
    <row r="5139" spans="1:2" ht="15">
      <c r="A5139" s="308" t="s">
        <v>9055</v>
      </c>
      <c r="B5139" s="311">
        <v>987.66</v>
      </c>
    </row>
    <row r="5140" spans="1:2" ht="15">
      <c r="A5140" s="308" t="s">
        <v>9056</v>
      </c>
      <c r="B5140" s="311">
        <v>1151.74</v>
      </c>
    </row>
    <row r="5141" spans="1:2" ht="15">
      <c r="A5141" s="308" t="s">
        <v>9057</v>
      </c>
      <c r="B5141" s="311">
        <v>1138.08</v>
      </c>
    </row>
    <row r="5142" spans="1:2" ht="15">
      <c r="A5142" s="308" t="s">
        <v>9058</v>
      </c>
      <c r="B5142" s="311">
        <v>1623.51</v>
      </c>
    </row>
    <row r="5143" spans="1:2" ht="15">
      <c r="A5143" s="308" t="s">
        <v>9059</v>
      </c>
      <c r="B5143" s="311">
        <v>1606.83</v>
      </c>
    </row>
    <row r="5144" spans="1:2" ht="15">
      <c r="A5144" s="308" t="s">
        <v>9060</v>
      </c>
      <c r="B5144" s="311">
        <v>38.33</v>
      </c>
    </row>
    <row r="5145" spans="1:2" ht="15">
      <c r="A5145" s="308" t="s">
        <v>9061</v>
      </c>
      <c r="B5145" s="311">
        <v>35.64</v>
      </c>
    </row>
    <row r="5146" spans="1:2" ht="15">
      <c r="A5146" s="308" t="s">
        <v>9062</v>
      </c>
      <c r="B5146" s="311">
        <v>60.9</v>
      </c>
    </row>
    <row r="5147" spans="1:2" ht="15">
      <c r="A5147" s="308" t="s">
        <v>9063</v>
      </c>
      <c r="B5147" s="311">
        <v>57.44</v>
      </c>
    </row>
    <row r="5148" spans="1:2" ht="15">
      <c r="A5148" s="308" t="s">
        <v>9064</v>
      </c>
      <c r="B5148" s="311">
        <v>77.709999999999994</v>
      </c>
    </row>
    <row r="5149" spans="1:2" ht="15">
      <c r="A5149" s="308" t="s">
        <v>9065</v>
      </c>
      <c r="B5149" s="311">
        <v>73.849999999999994</v>
      </c>
    </row>
    <row r="5150" spans="1:2" ht="15">
      <c r="A5150" s="308" t="s">
        <v>9066</v>
      </c>
      <c r="B5150" s="311">
        <v>152.85</v>
      </c>
    </row>
    <row r="5151" spans="1:2" ht="15">
      <c r="A5151" s="308" t="s">
        <v>9067</v>
      </c>
      <c r="B5151" s="311">
        <v>147.65</v>
      </c>
    </row>
    <row r="5152" spans="1:2" ht="15">
      <c r="A5152" s="308" t="s">
        <v>9068</v>
      </c>
      <c r="B5152" s="311">
        <v>202.24</v>
      </c>
    </row>
    <row r="5153" spans="1:2" ht="15">
      <c r="A5153" s="308" t="s">
        <v>9069</v>
      </c>
      <c r="B5153" s="311">
        <v>196.47</v>
      </c>
    </row>
    <row r="5154" spans="1:2" ht="15">
      <c r="A5154" s="308" t="s">
        <v>9070</v>
      </c>
      <c r="B5154" s="311">
        <v>216.44</v>
      </c>
    </row>
    <row r="5155" spans="1:2" ht="15">
      <c r="A5155" s="308" t="s">
        <v>9071</v>
      </c>
      <c r="B5155" s="311">
        <v>210.66</v>
      </c>
    </row>
    <row r="5156" spans="1:2" ht="15">
      <c r="A5156" s="308" t="s">
        <v>9072</v>
      </c>
      <c r="B5156" s="311">
        <v>272.52</v>
      </c>
    </row>
    <row r="5157" spans="1:2" ht="15">
      <c r="A5157" s="308" t="s">
        <v>9073</v>
      </c>
      <c r="B5157" s="311">
        <v>265.89999999999998</v>
      </c>
    </row>
    <row r="5158" spans="1:2" ht="15">
      <c r="A5158" s="308" t="s">
        <v>9074</v>
      </c>
      <c r="B5158" s="311">
        <v>335.78</v>
      </c>
    </row>
    <row r="5159" spans="1:2" ht="15">
      <c r="A5159" s="308" t="s">
        <v>9075</v>
      </c>
      <c r="B5159" s="311">
        <v>328.31</v>
      </c>
    </row>
    <row r="5160" spans="1:2" ht="15">
      <c r="A5160" s="308" t="s">
        <v>9076</v>
      </c>
      <c r="B5160" s="311">
        <v>394.87</v>
      </c>
    </row>
    <row r="5161" spans="1:2" ht="15">
      <c r="A5161" s="308" t="s">
        <v>9077</v>
      </c>
      <c r="B5161" s="311">
        <v>386.41</v>
      </c>
    </row>
    <row r="5162" spans="1:2" ht="15">
      <c r="A5162" s="308" t="s">
        <v>9078</v>
      </c>
      <c r="B5162" s="311">
        <v>722.22</v>
      </c>
    </row>
    <row r="5163" spans="1:2" ht="15">
      <c r="A5163" s="308" t="s">
        <v>9079</v>
      </c>
      <c r="B5163" s="311">
        <v>712.76</v>
      </c>
    </row>
    <row r="5164" spans="1:2" ht="15">
      <c r="A5164" s="308" t="s">
        <v>9080</v>
      </c>
      <c r="B5164" s="311">
        <v>828.3</v>
      </c>
    </row>
    <row r="5165" spans="1:2" ht="15">
      <c r="A5165" s="308" t="s">
        <v>9081</v>
      </c>
      <c r="B5165" s="311">
        <v>818.09</v>
      </c>
    </row>
    <row r="5166" spans="1:2" ht="15">
      <c r="A5166" s="308" t="s">
        <v>9082</v>
      </c>
      <c r="B5166" s="311">
        <v>975.7</v>
      </c>
    </row>
    <row r="5167" spans="1:2" ht="15">
      <c r="A5167" s="308" t="s">
        <v>9083</v>
      </c>
      <c r="B5167" s="311">
        <v>963.9</v>
      </c>
    </row>
    <row r="5168" spans="1:2" ht="15">
      <c r="A5168" s="308" t="s">
        <v>9084</v>
      </c>
      <c r="B5168" s="311">
        <v>1221.99</v>
      </c>
    </row>
    <row r="5169" spans="1:2" ht="15">
      <c r="A5169" s="308" t="s">
        <v>9085</v>
      </c>
      <c r="B5169" s="311">
        <v>1209.1600000000001</v>
      </c>
    </row>
    <row r="5170" spans="1:2" ht="15">
      <c r="A5170" s="308" t="s">
        <v>9086</v>
      </c>
      <c r="B5170" s="311">
        <v>1414.22</v>
      </c>
    </row>
    <row r="5171" spans="1:2" ht="15">
      <c r="A5171" s="308" t="s">
        <v>9087</v>
      </c>
      <c r="B5171" s="311">
        <v>1399.6</v>
      </c>
    </row>
    <row r="5172" spans="1:2" ht="15">
      <c r="A5172" s="308" t="s">
        <v>9088</v>
      </c>
      <c r="B5172" s="311">
        <v>1695.54</v>
      </c>
    </row>
    <row r="5173" spans="1:2" ht="15">
      <c r="A5173" s="308" t="s">
        <v>9089</v>
      </c>
      <c r="B5173" s="311">
        <v>1679.92</v>
      </c>
    </row>
    <row r="5174" spans="1:2" ht="15">
      <c r="A5174" s="308" t="s">
        <v>9090</v>
      </c>
      <c r="B5174" s="311">
        <v>3164.06</v>
      </c>
    </row>
    <row r="5175" spans="1:2" ht="15">
      <c r="A5175" s="308" t="s">
        <v>9091</v>
      </c>
      <c r="B5175" s="311">
        <v>3144.04</v>
      </c>
    </row>
    <row r="5176" spans="1:2" ht="15">
      <c r="A5176" s="308" t="s">
        <v>9092</v>
      </c>
      <c r="B5176" s="311">
        <v>111.53</v>
      </c>
    </row>
    <row r="5177" spans="1:2" ht="15">
      <c r="A5177" s="308" t="s">
        <v>9093</v>
      </c>
      <c r="B5177" s="311">
        <v>107.95</v>
      </c>
    </row>
    <row r="5178" spans="1:2" ht="15">
      <c r="A5178" s="308" t="s">
        <v>9094</v>
      </c>
      <c r="B5178" s="311">
        <v>203.55</v>
      </c>
    </row>
    <row r="5179" spans="1:2" ht="15">
      <c r="A5179" s="308" t="s">
        <v>9095</v>
      </c>
      <c r="B5179" s="311">
        <v>199.18</v>
      </c>
    </row>
    <row r="5180" spans="1:2" ht="15">
      <c r="A5180" s="308" t="s">
        <v>9096</v>
      </c>
      <c r="B5180" s="311">
        <v>315.49</v>
      </c>
    </row>
    <row r="5181" spans="1:2" ht="15">
      <c r="A5181" s="308" t="s">
        <v>9097</v>
      </c>
      <c r="B5181" s="311">
        <v>310.76</v>
      </c>
    </row>
    <row r="5182" spans="1:2" ht="15">
      <c r="A5182" s="308" t="s">
        <v>9098</v>
      </c>
      <c r="B5182" s="311">
        <v>560.38</v>
      </c>
    </row>
    <row r="5183" spans="1:2" ht="15">
      <c r="A5183" s="308" t="s">
        <v>9099</v>
      </c>
      <c r="B5183" s="311">
        <v>553.55999999999995</v>
      </c>
    </row>
    <row r="5184" spans="1:2" ht="15">
      <c r="A5184" s="308" t="s">
        <v>9100</v>
      </c>
      <c r="B5184" s="311">
        <v>718.48</v>
      </c>
    </row>
    <row r="5185" spans="1:2" ht="15">
      <c r="A5185" s="308" t="s">
        <v>9101</v>
      </c>
      <c r="B5185" s="311">
        <v>709.92</v>
      </c>
    </row>
    <row r="5186" spans="1:2" ht="15">
      <c r="A5186" s="308" t="s">
        <v>9102</v>
      </c>
      <c r="B5186" s="311">
        <v>928.39</v>
      </c>
    </row>
    <row r="5187" spans="1:2" ht="15">
      <c r="A5187" s="308" t="s">
        <v>9103</v>
      </c>
      <c r="B5187" s="311">
        <v>918.83</v>
      </c>
    </row>
    <row r="5188" spans="1:2" ht="15">
      <c r="A5188" s="308" t="s">
        <v>9104</v>
      </c>
      <c r="B5188" s="311">
        <v>1467.24</v>
      </c>
    </row>
    <row r="5189" spans="1:2" ht="15">
      <c r="A5189" s="308" t="s">
        <v>9105</v>
      </c>
      <c r="B5189" s="311">
        <v>1456.97</v>
      </c>
    </row>
    <row r="5190" spans="1:2" ht="15">
      <c r="A5190" s="308" t="s">
        <v>9106</v>
      </c>
      <c r="B5190" s="311">
        <v>1833.41</v>
      </c>
    </row>
    <row r="5191" spans="1:2" ht="15">
      <c r="A5191" s="308" t="s">
        <v>9107</v>
      </c>
      <c r="B5191" s="311">
        <v>1821.94</v>
      </c>
    </row>
    <row r="5192" spans="1:2" ht="15">
      <c r="A5192" s="308" t="s">
        <v>9108</v>
      </c>
      <c r="B5192" s="311">
        <v>2879.72</v>
      </c>
    </row>
    <row r="5193" spans="1:2" ht="15">
      <c r="A5193" s="308" t="s">
        <v>9109</v>
      </c>
      <c r="B5193" s="311">
        <v>2867.53</v>
      </c>
    </row>
    <row r="5194" spans="1:2" ht="15">
      <c r="A5194" s="308" t="s">
        <v>9110</v>
      </c>
      <c r="B5194" s="311">
        <v>3417.94</v>
      </c>
    </row>
    <row r="5195" spans="1:2" ht="15">
      <c r="A5195" s="308" t="s">
        <v>9111</v>
      </c>
      <c r="B5195" s="311">
        <v>3404.33</v>
      </c>
    </row>
    <row r="5196" spans="1:2" ht="15">
      <c r="A5196" s="308" t="s">
        <v>9112</v>
      </c>
      <c r="B5196" s="311">
        <v>4707.88</v>
      </c>
    </row>
    <row r="5197" spans="1:2" ht="15">
      <c r="A5197" s="308" t="s">
        <v>9113</v>
      </c>
      <c r="B5197" s="311">
        <v>4693.22</v>
      </c>
    </row>
    <row r="5198" spans="1:2" ht="15">
      <c r="A5198" s="308" t="s">
        <v>9114</v>
      </c>
      <c r="B5198" s="311">
        <v>4737.95</v>
      </c>
    </row>
    <row r="5199" spans="1:2" ht="15">
      <c r="A5199" s="308" t="s">
        <v>9115</v>
      </c>
      <c r="B5199" s="311">
        <v>4721.7700000000004</v>
      </c>
    </row>
    <row r="5200" spans="1:2" ht="15">
      <c r="A5200" s="308" t="s">
        <v>9116</v>
      </c>
      <c r="B5200" s="311">
        <v>6901.34</v>
      </c>
    </row>
    <row r="5201" spans="1:2" ht="15">
      <c r="A5201" s="308" t="s">
        <v>9117</v>
      </c>
      <c r="B5201" s="311">
        <v>6883.95</v>
      </c>
    </row>
    <row r="5202" spans="1:2" ht="15">
      <c r="A5202" s="308" t="s">
        <v>9118</v>
      </c>
      <c r="B5202" s="311">
        <v>14334.79</v>
      </c>
    </row>
    <row r="5203" spans="1:2" ht="15">
      <c r="A5203" s="308" t="s">
        <v>9119</v>
      </c>
      <c r="B5203" s="311">
        <v>14314.1</v>
      </c>
    </row>
    <row r="5204" spans="1:2" ht="15">
      <c r="A5204" s="308" t="s">
        <v>9120</v>
      </c>
      <c r="B5204" s="311">
        <v>111.53</v>
      </c>
    </row>
    <row r="5205" spans="1:2" ht="15">
      <c r="A5205" s="308" t="s">
        <v>9121</v>
      </c>
      <c r="B5205" s="311">
        <v>107.95</v>
      </c>
    </row>
    <row r="5206" spans="1:2" ht="15">
      <c r="A5206" s="308" t="s">
        <v>9122</v>
      </c>
      <c r="B5206" s="311">
        <v>200.78</v>
      </c>
    </row>
    <row r="5207" spans="1:2" ht="15">
      <c r="A5207" s="308" t="s">
        <v>9123</v>
      </c>
      <c r="B5207" s="311">
        <v>196.41</v>
      </c>
    </row>
    <row r="5208" spans="1:2" ht="15">
      <c r="A5208" s="308" t="s">
        <v>9124</v>
      </c>
      <c r="B5208" s="311">
        <v>314.33999999999997</v>
      </c>
    </row>
    <row r="5209" spans="1:2" ht="15">
      <c r="A5209" s="308" t="s">
        <v>9125</v>
      </c>
      <c r="B5209" s="311">
        <v>309.63</v>
      </c>
    </row>
    <row r="5210" spans="1:2" ht="15">
      <c r="A5210" s="308" t="s">
        <v>9126</v>
      </c>
      <c r="B5210" s="311">
        <v>460.66</v>
      </c>
    </row>
    <row r="5211" spans="1:2" ht="15">
      <c r="A5211" s="308" t="s">
        <v>9127</v>
      </c>
      <c r="B5211" s="311">
        <v>454.98</v>
      </c>
    </row>
    <row r="5212" spans="1:2" ht="15">
      <c r="A5212" s="308" t="s">
        <v>9128</v>
      </c>
      <c r="B5212" s="311">
        <v>826.54</v>
      </c>
    </row>
    <row r="5213" spans="1:2" ht="15">
      <c r="A5213" s="308" t="s">
        <v>9129</v>
      </c>
      <c r="B5213" s="311">
        <v>819.21</v>
      </c>
    </row>
    <row r="5214" spans="1:2" ht="15">
      <c r="A5214" s="308" t="s">
        <v>9130</v>
      </c>
      <c r="B5214" s="311">
        <v>969.6</v>
      </c>
    </row>
    <row r="5215" spans="1:2" ht="15">
      <c r="A5215" s="308" t="s">
        <v>9131</v>
      </c>
      <c r="B5215" s="311">
        <v>960.53</v>
      </c>
    </row>
    <row r="5216" spans="1:2" ht="15">
      <c r="A5216" s="308" t="s">
        <v>9132</v>
      </c>
      <c r="B5216" s="311">
        <v>1495.49</v>
      </c>
    </row>
    <row r="5217" spans="1:2" ht="15">
      <c r="A5217" s="308" t="s">
        <v>9133</v>
      </c>
      <c r="B5217" s="311">
        <v>1485.25</v>
      </c>
    </row>
    <row r="5218" spans="1:2" ht="15">
      <c r="A5218" s="308" t="s">
        <v>9134</v>
      </c>
      <c r="B5218" s="311">
        <v>2123.7399999999998</v>
      </c>
    </row>
    <row r="5219" spans="1:2" ht="15">
      <c r="A5219" s="308" t="s">
        <v>9135</v>
      </c>
      <c r="B5219" s="311">
        <v>2112.96</v>
      </c>
    </row>
    <row r="5220" spans="1:2" ht="15">
      <c r="A5220" s="308" t="s">
        <v>9136</v>
      </c>
      <c r="B5220" s="311">
        <v>3549.64</v>
      </c>
    </row>
    <row r="5221" spans="1:2" ht="15">
      <c r="A5221" s="308" t="s">
        <v>9137</v>
      </c>
      <c r="B5221" s="311">
        <v>3536.89</v>
      </c>
    </row>
    <row r="5222" spans="1:2" ht="15">
      <c r="A5222" s="308" t="s">
        <v>9138</v>
      </c>
      <c r="B5222" s="311">
        <v>3829.23</v>
      </c>
    </row>
    <row r="5223" spans="1:2" ht="15">
      <c r="A5223" s="308" t="s">
        <v>9139</v>
      </c>
      <c r="B5223" s="311">
        <v>3815.76</v>
      </c>
    </row>
    <row r="5224" spans="1:2" ht="15">
      <c r="A5224" s="308" t="s">
        <v>9140</v>
      </c>
      <c r="B5224" s="311">
        <v>4885.47</v>
      </c>
    </row>
    <row r="5225" spans="1:2" ht="15">
      <c r="A5225" s="308" t="s">
        <v>9141</v>
      </c>
      <c r="B5225" s="311">
        <v>4870.33</v>
      </c>
    </row>
    <row r="5226" spans="1:2" ht="15">
      <c r="A5226" s="308" t="s">
        <v>9142</v>
      </c>
      <c r="B5226" s="311">
        <v>8761.77</v>
      </c>
    </row>
    <row r="5227" spans="1:2" ht="15">
      <c r="A5227" s="308" t="s">
        <v>9143</v>
      </c>
      <c r="B5227" s="311">
        <v>8745.58</v>
      </c>
    </row>
    <row r="5228" spans="1:2" ht="15">
      <c r="A5228" s="308" t="s">
        <v>9144</v>
      </c>
      <c r="B5228" s="311">
        <v>11301.01</v>
      </c>
    </row>
    <row r="5229" spans="1:2" ht="15">
      <c r="A5229" s="308" t="s">
        <v>9145</v>
      </c>
      <c r="B5229" s="311">
        <v>11283.05</v>
      </c>
    </row>
    <row r="5230" spans="1:2" ht="15">
      <c r="A5230" s="308" t="s">
        <v>9146</v>
      </c>
      <c r="B5230" s="311">
        <v>15994.45</v>
      </c>
    </row>
    <row r="5231" spans="1:2" ht="15">
      <c r="A5231" s="308" t="s">
        <v>9147</v>
      </c>
      <c r="B5231" s="311">
        <v>15975.28</v>
      </c>
    </row>
    <row r="5232" spans="1:2" ht="15">
      <c r="A5232" s="308" t="s">
        <v>9148</v>
      </c>
      <c r="B5232" s="311">
        <v>21759.62</v>
      </c>
    </row>
    <row r="5233" spans="1:2" ht="15">
      <c r="A5233" s="308" t="s">
        <v>9149</v>
      </c>
      <c r="B5233" s="311">
        <v>21735.88</v>
      </c>
    </row>
    <row r="5234" spans="1:2" ht="15">
      <c r="A5234" s="308" t="s">
        <v>9150</v>
      </c>
      <c r="B5234" s="311">
        <v>94.92</v>
      </c>
    </row>
    <row r="5235" spans="1:2" ht="15">
      <c r="A5235" s="308" t="s">
        <v>9151</v>
      </c>
      <c r="B5235" s="311">
        <v>92.73</v>
      </c>
    </row>
    <row r="5236" spans="1:2" ht="15">
      <c r="A5236" s="308" t="s">
        <v>9152</v>
      </c>
      <c r="B5236" s="311">
        <v>94.85</v>
      </c>
    </row>
    <row r="5237" spans="1:2" ht="15">
      <c r="A5237" s="308" t="s">
        <v>9153</v>
      </c>
      <c r="B5237" s="311">
        <v>92.74</v>
      </c>
    </row>
    <row r="5238" spans="1:2" ht="15">
      <c r="A5238" s="308" t="s">
        <v>9154</v>
      </c>
      <c r="B5238" s="311">
        <v>335.15</v>
      </c>
    </row>
    <row r="5239" spans="1:2" ht="15">
      <c r="A5239" s="308" t="s">
        <v>9155</v>
      </c>
      <c r="B5239" s="311">
        <v>332.28</v>
      </c>
    </row>
    <row r="5240" spans="1:2" ht="15">
      <c r="A5240" s="308" t="s">
        <v>9156</v>
      </c>
      <c r="B5240" s="311">
        <v>342.71</v>
      </c>
    </row>
    <row r="5241" spans="1:2" ht="15">
      <c r="A5241" s="308" t="s">
        <v>9157</v>
      </c>
      <c r="B5241" s="311">
        <v>338.87</v>
      </c>
    </row>
    <row r="5242" spans="1:2" ht="15">
      <c r="A5242" s="308" t="s">
        <v>9158</v>
      </c>
      <c r="B5242" s="311">
        <v>344.62</v>
      </c>
    </row>
    <row r="5243" spans="1:2" ht="15">
      <c r="A5243" s="308" t="s">
        <v>9159</v>
      </c>
      <c r="B5243" s="311">
        <v>340.68</v>
      </c>
    </row>
    <row r="5244" spans="1:2" ht="15">
      <c r="A5244" s="308" t="s">
        <v>9160</v>
      </c>
      <c r="B5244" s="311">
        <v>552.53</v>
      </c>
    </row>
    <row r="5245" spans="1:2" ht="15">
      <c r="A5245" s="308" t="s">
        <v>9161</v>
      </c>
      <c r="B5245" s="311">
        <v>547.32000000000005</v>
      </c>
    </row>
    <row r="5246" spans="1:2" ht="15">
      <c r="A5246" s="308" t="s">
        <v>9162</v>
      </c>
      <c r="B5246" s="311">
        <v>567.17999999999995</v>
      </c>
    </row>
    <row r="5247" spans="1:2" ht="15">
      <c r="A5247" s="308" t="s">
        <v>9163</v>
      </c>
      <c r="B5247" s="311">
        <v>561.95000000000005</v>
      </c>
    </row>
    <row r="5248" spans="1:2" ht="15">
      <c r="A5248" s="308" t="s">
        <v>9164</v>
      </c>
      <c r="B5248" s="311">
        <v>742.4</v>
      </c>
    </row>
    <row r="5249" spans="1:2" ht="15">
      <c r="A5249" s="308" t="s">
        <v>9165</v>
      </c>
      <c r="B5249" s="311">
        <v>736.24</v>
      </c>
    </row>
    <row r="5250" spans="1:2" ht="15">
      <c r="A5250" s="308" t="s">
        <v>9166</v>
      </c>
      <c r="B5250" s="311">
        <v>1543.21</v>
      </c>
    </row>
    <row r="5251" spans="1:2" ht="15">
      <c r="A5251" s="308" t="s">
        <v>9167</v>
      </c>
      <c r="B5251" s="311">
        <v>1536.3</v>
      </c>
    </row>
    <row r="5252" spans="1:2" ht="15">
      <c r="A5252" s="308" t="s">
        <v>9168</v>
      </c>
      <c r="B5252" s="311">
        <v>1903.17</v>
      </c>
    </row>
    <row r="5253" spans="1:2" ht="15">
      <c r="A5253" s="308" t="s">
        <v>9169</v>
      </c>
      <c r="B5253" s="311">
        <v>1895.5</v>
      </c>
    </row>
    <row r="5254" spans="1:2" ht="15">
      <c r="A5254" s="308" t="s">
        <v>9170</v>
      </c>
      <c r="B5254" s="311">
        <v>1907.17</v>
      </c>
    </row>
    <row r="5255" spans="1:2" ht="15">
      <c r="A5255" s="308" t="s">
        <v>9171</v>
      </c>
      <c r="B5255" s="311">
        <v>1899.12</v>
      </c>
    </row>
    <row r="5256" spans="1:2" ht="15">
      <c r="A5256" s="308" t="s">
        <v>9172</v>
      </c>
      <c r="B5256" s="311">
        <v>4071.72</v>
      </c>
    </row>
    <row r="5257" spans="1:2" ht="15">
      <c r="A5257" s="308" t="s">
        <v>9173</v>
      </c>
      <c r="B5257" s="311">
        <v>4062.94</v>
      </c>
    </row>
    <row r="5258" spans="1:2" ht="15">
      <c r="A5258" s="308" t="s">
        <v>9174</v>
      </c>
      <c r="B5258" s="311">
        <v>4866.8599999999997</v>
      </c>
    </row>
    <row r="5259" spans="1:2" ht="15">
      <c r="A5259" s="308" t="s">
        <v>9175</v>
      </c>
      <c r="B5259" s="311">
        <v>4856.79</v>
      </c>
    </row>
    <row r="5260" spans="1:2" ht="15">
      <c r="A5260" s="308" t="s">
        <v>9176</v>
      </c>
      <c r="B5260" s="311">
        <v>6610.62</v>
      </c>
    </row>
    <row r="5261" spans="1:2" ht="15">
      <c r="A5261" s="308" t="s">
        <v>9177</v>
      </c>
      <c r="B5261" s="311">
        <v>6599.67</v>
      </c>
    </row>
    <row r="5262" spans="1:2" ht="15">
      <c r="A5262" s="308" t="s">
        <v>9178</v>
      </c>
      <c r="B5262" s="311">
        <v>7698.63</v>
      </c>
    </row>
    <row r="5263" spans="1:2" ht="15">
      <c r="A5263" s="308" t="s">
        <v>9179</v>
      </c>
      <c r="B5263" s="311">
        <v>7686.27</v>
      </c>
    </row>
    <row r="5264" spans="1:2" ht="15">
      <c r="A5264" s="308" t="s">
        <v>9180</v>
      </c>
      <c r="B5264" s="311">
        <v>9797.32</v>
      </c>
    </row>
    <row r="5265" spans="1:2" ht="15">
      <c r="A5265" s="308" t="s">
        <v>9181</v>
      </c>
      <c r="B5265" s="311">
        <v>9783.92</v>
      </c>
    </row>
    <row r="5266" spans="1:2" ht="15">
      <c r="A5266" s="308" t="s">
        <v>9182</v>
      </c>
      <c r="B5266" s="311">
        <v>14722.36</v>
      </c>
    </row>
    <row r="5267" spans="1:2" ht="15">
      <c r="A5267" s="308" t="s">
        <v>9183</v>
      </c>
      <c r="B5267" s="311">
        <v>14706.21</v>
      </c>
    </row>
    <row r="5268" spans="1:2" ht="15">
      <c r="A5268" s="308" t="s">
        <v>9184</v>
      </c>
      <c r="B5268" s="311">
        <v>94.03</v>
      </c>
    </row>
    <row r="5269" spans="1:2" ht="15">
      <c r="A5269" s="308" t="s">
        <v>9185</v>
      </c>
      <c r="B5269" s="311">
        <v>91.95</v>
      </c>
    </row>
    <row r="5270" spans="1:2" ht="15">
      <c r="A5270" s="308" t="s">
        <v>9186</v>
      </c>
      <c r="B5270" s="311">
        <v>94.98</v>
      </c>
    </row>
    <row r="5271" spans="1:2" ht="15">
      <c r="A5271" s="308" t="s">
        <v>9187</v>
      </c>
      <c r="B5271" s="311">
        <v>92.85</v>
      </c>
    </row>
    <row r="5272" spans="1:2" ht="15">
      <c r="A5272" s="308" t="s">
        <v>9188</v>
      </c>
      <c r="B5272" s="311">
        <v>182.24</v>
      </c>
    </row>
    <row r="5273" spans="1:2" ht="15">
      <c r="A5273" s="308" t="s">
        <v>9189</v>
      </c>
      <c r="B5273" s="311">
        <v>178.83</v>
      </c>
    </row>
    <row r="5274" spans="1:2" ht="15">
      <c r="A5274" s="308" t="s">
        <v>9190</v>
      </c>
      <c r="B5274" s="311">
        <v>343.23</v>
      </c>
    </row>
    <row r="5275" spans="1:2" ht="15">
      <c r="A5275" s="308" t="s">
        <v>9191</v>
      </c>
      <c r="B5275" s="311">
        <v>339.32</v>
      </c>
    </row>
    <row r="5276" spans="1:2" ht="15">
      <c r="A5276" s="308" t="s">
        <v>9192</v>
      </c>
      <c r="B5276" s="311">
        <v>388.31</v>
      </c>
    </row>
    <row r="5277" spans="1:2" ht="15">
      <c r="A5277" s="308" t="s">
        <v>9193</v>
      </c>
      <c r="B5277" s="311">
        <v>384.01</v>
      </c>
    </row>
    <row r="5278" spans="1:2" ht="15">
      <c r="A5278" s="308" t="s">
        <v>9194</v>
      </c>
      <c r="B5278" s="311">
        <v>552.91999999999996</v>
      </c>
    </row>
    <row r="5279" spans="1:2" ht="15">
      <c r="A5279" s="308" t="s">
        <v>9195</v>
      </c>
      <c r="B5279" s="311">
        <v>547.69000000000005</v>
      </c>
    </row>
    <row r="5280" spans="1:2" ht="15">
      <c r="A5280" s="308" t="s">
        <v>9196</v>
      </c>
      <c r="B5280" s="311">
        <v>568.36</v>
      </c>
    </row>
    <row r="5281" spans="1:2" ht="15">
      <c r="A5281" s="308" t="s">
        <v>9197</v>
      </c>
      <c r="B5281" s="311">
        <v>563.09</v>
      </c>
    </row>
    <row r="5282" spans="1:2" ht="15">
      <c r="A5282" s="308" t="s">
        <v>9198</v>
      </c>
      <c r="B5282" s="311">
        <v>744.93</v>
      </c>
    </row>
    <row r="5283" spans="1:2" ht="15">
      <c r="A5283" s="308" t="s">
        <v>9199</v>
      </c>
      <c r="B5283" s="311">
        <v>738.66</v>
      </c>
    </row>
    <row r="5284" spans="1:2" ht="15">
      <c r="A5284" s="308" t="s">
        <v>9200</v>
      </c>
      <c r="B5284" s="311">
        <v>1546.25</v>
      </c>
    </row>
    <row r="5285" spans="1:2" ht="15">
      <c r="A5285" s="308" t="s">
        <v>9201</v>
      </c>
      <c r="B5285" s="311">
        <v>1539.22</v>
      </c>
    </row>
    <row r="5286" spans="1:2" ht="15">
      <c r="A5286" s="308" t="s">
        <v>9202</v>
      </c>
      <c r="B5286" s="311">
        <v>1906.96</v>
      </c>
    </row>
    <row r="5287" spans="1:2" ht="15">
      <c r="A5287" s="308" t="s">
        <v>9203</v>
      </c>
      <c r="B5287" s="311">
        <v>1899.16</v>
      </c>
    </row>
    <row r="5288" spans="1:2" ht="15">
      <c r="A5288" s="308" t="s">
        <v>9204</v>
      </c>
      <c r="B5288" s="311">
        <v>1913.91</v>
      </c>
    </row>
    <row r="5289" spans="1:2" ht="15">
      <c r="A5289" s="308" t="s">
        <v>9205</v>
      </c>
      <c r="B5289" s="311">
        <v>1905.61</v>
      </c>
    </row>
    <row r="5290" spans="1:2" ht="15">
      <c r="A5290" s="308" t="s">
        <v>9206</v>
      </c>
      <c r="B5290" s="311">
        <v>4081.92</v>
      </c>
    </row>
    <row r="5291" spans="1:2" ht="15">
      <c r="A5291" s="308" t="s">
        <v>9207</v>
      </c>
      <c r="B5291" s="311">
        <v>4072.73</v>
      </c>
    </row>
    <row r="5292" spans="1:2" ht="15">
      <c r="A5292" s="308" t="s">
        <v>9208</v>
      </c>
      <c r="B5292" s="311">
        <v>4883.79</v>
      </c>
    </row>
    <row r="5293" spans="1:2" ht="15">
      <c r="A5293" s="308" t="s">
        <v>9209</v>
      </c>
      <c r="B5293" s="311">
        <v>4873.0600000000004</v>
      </c>
    </row>
    <row r="5294" spans="1:2" ht="15">
      <c r="A5294" s="308" t="s">
        <v>9210</v>
      </c>
      <c r="B5294" s="311">
        <v>6629.92</v>
      </c>
    </row>
    <row r="5295" spans="1:2" ht="15">
      <c r="A5295" s="308" t="s">
        <v>9211</v>
      </c>
      <c r="B5295" s="311">
        <v>6618.19</v>
      </c>
    </row>
    <row r="5296" spans="1:2" ht="15">
      <c r="A5296" s="308" t="s">
        <v>9212</v>
      </c>
      <c r="B5296" s="311">
        <v>7727.26</v>
      </c>
    </row>
    <row r="5297" spans="1:2" ht="15">
      <c r="A5297" s="308" t="s">
        <v>9213</v>
      </c>
      <c r="B5297" s="311">
        <v>7713.76</v>
      </c>
    </row>
    <row r="5298" spans="1:2" ht="15">
      <c r="A5298" s="308" t="s">
        <v>9214</v>
      </c>
      <c r="B5298" s="311">
        <v>9870.6299999999992</v>
      </c>
    </row>
    <row r="5299" spans="1:2" ht="15">
      <c r="A5299" s="308" t="s">
        <v>9215</v>
      </c>
      <c r="B5299" s="311">
        <v>9854.9599999999991</v>
      </c>
    </row>
    <row r="5300" spans="1:2" ht="15">
      <c r="A5300" s="308" t="s">
        <v>9216</v>
      </c>
      <c r="B5300" s="311">
        <v>14820.11</v>
      </c>
    </row>
    <row r="5301" spans="1:2" ht="15">
      <c r="A5301" s="308" t="s">
        <v>9217</v>
      </c>
      <c r="B5301" s="311">
        <v>14800.84</v>
      </c>
    </row>
    <row r="5302" spans="1:2" ht="15">
      <c r="A5302" s="308" t="s">
        <v>9218</v>
      </c>
      <c r="B5302" s="311">
        <v>2891.31</v>
      </c>
    </row>
    <row r="5303" spans="1:2" ht="15">
      <c r="A5303" s="308" t="s">
        <v>9219</v>
      </c>
      <c r="B5303" s="311">
        <v>2711.32</v>
      </c>
    </row>
    <row r="5304" spans="1:2" ht="15">
      <c r="A5304" s="308" t="s">
        <v>9220</v>
      </c>
      <c r="B5304" s="311">
        <v>3029.68</v>
      </c>
    </row>
    <row r="5305" spans="1:2" ht="15">
      <c r="A5305" s="308" t="s">
        <v>9221</v>
      </c>
      <c r="B5305" s="311">
        <v>2839.86</v>
      </c>
    </row>
    <row r="5306" spans="1:2" ht="15">
      <c r="A5306" s="308" t="s">
        <v>9222</v>
      </c>
      <c r="B5306" s="311">
        <v>3383.25</v>
      </c>
    </row>
    <row r="5307" spans="1:2" ht="15">
      <c r="A5307" s="308" t="s">
        <v>9223</v>
      </c>
      <c r="B5307" s="311">
        <v>3174.32</v>
      </c>
    </row>
    <row r="5308" spans="1:2" ht="15">
      <c r="A5308" s="308" t="s">
        <v>9224</v>
      </c>
      <c r="B5308" s="311">
        <v>3756.7</v>
      </c>
    </row>
    <row r="5309" spans="1:2" ht="15">
      <c r="A5309" s="308" t="s">
        <v>9225</v>
      </c>
      <c r="B5309" s="311">
        <v>3521.87</v>
      </c>
    </row>
    <row r="5310" spans="1:2" ht="15">
      <c r="A5310" s="308" t="s">
        <v>9226</v>
      </c>
      <c r="B5310" s="311">
        <v>4086.93</v>
      </c>
    </row>
    <row r="5311" spans="1:2" ht="15">
      <c r="A5311" s="308" t="s">
        <v>9227</v>
      </c>
      <c r="B5311" s="311">
        <v>3829.82</v>
      </c>
    </row>
    <row r="5312" spans="1:2" ht="15">
      <c r="A5312" s="308" t="s">
        <v>9228</v>
      </c>
      <c r="B5312" s="311">
        <v>4691.6400000000003</v>
      </c>
    </row>
    <row r="5313" spans="1:2" ht="15">
      <c r="A5313" s="308" t="s">
        <v>9229</v>
      </c>
      <c r="B5313" s="311">
        <v>4395.26</v>
      </c>
    </row>
    <row r="5314" spans="1:2" ht="15">
      <c r="A5314" s="308" t="s">
        <v>9230</v>
      </c>
      <c r="B5314" s="311">
        <v>5190.87</v>
      </c>
    </row>
    <row r="5315" spans="1:2" ht="15">
      <c r="A5315" s="308" t="s">
        <v>9231</v>
      </c>
      <c r="B5315" s="311">
        <v>4863.57</v>
      </c>
    </row>
    <row r="5316" spans="1:2" ht="15">
      <c r="A5316" s="308" t="s">
        <v>9232</v>
      </c>
      <c r="B5316" s="311">
        <v>5717.78</v>
      </c>
    </row>
    <row r="5317" spans="1:2" ht="15">
      <c r="A5317" s="308" t="s">
        <v>9233</v>
      </c>
      <c r="B5317" s="311">
        <v>5359.51</v>
      </c>
    </row>
    <row r="5318" spans="1:2" ht="15">
      <c r="A5318" s="308" t="s">
        <v>9234</v>
      </c>
      <c r="B5318" s="311">
        <v>6374.51</v>
      </c>
    </row>
    <row r="5319" spans="1:2" ht="15">
      <c r="A5319" s="308" t="s">
        <v>9235</v>
      </c>
      <c r="B5319" s="311">
        <v>5975.57</v>
      </c>
    </row>
    <row r="5320" spans="1:2" ht="15">
      <c r="A5320" s="308" t="s">
        <v>9236</v>
      </c>
      <c r="B5320" s="311">
        <v>2105.96</v>
      </c>
    </row>
    <row r="5321" spans="1:2" ht="15">
      <c r="A5321" s="308" t="s">
        <v>9237</v>
      </c>
      <c r="B5321" s="311">
        <v>1972.46</v>
      </c>
    </row>
    <row r="5322" spans="1:2" ht="15">
      <c r="A5322" s="308" t="s">
        <v>9238</v>
      </c>
      <c r="B5322" s="311">
        <v>2427.27</v>
      </c>
    </row>
    <row r="5323" spans="1:2" ht="15">
      <c r="A5323" s="308" t="s">
        <v>9239</v>
      </c>
      <c r="B5323" s="311">
        <v>2276.25</v>
      </c>
    </row>
    <row r="5324" spans="1:2" ht="15">
      <c r="A5324" s="308" t="s">
        <v>9240</v>
      </c>
      <c r="B5324" s="311">
        <v>2641.07</v>
      </c>
    </row>
    <row r="5325" spans="1:2" ht="15">
      <c r="A5325" s="308" t="s">
        <v>9241</v>
      </c>
      <c r="B5325" s="311">
        <v>2476.88</v>
      </c>
    </row>
    <row r="5326" spans="1:2" ht="15">
      <c r="A5326" s="308" t="s">
        <v>9242</v>
      </c>
      <c r="B5326" s="311">
        <v>2973.96</v>
      </c>
    </row>
    <row r="5327" spans="1:2" ht="15">
      <c r="A5327" s="308" t="s">
        <v>9243</v>
      </c>
      <c r="B5327" s="311">
        <v>2785.97</v>
      </c>
    </row>
    <row r="5328" spans="1:2" ht="15">
      <c r="A5328" s="308" t="s">
        <v>9244</v>
      </c>
      <c r="B5328" s="311">
        <v>3472.81</v>
      </c>
    </row>
    <row r="5329" spans="1:2" ht="15">
      <c r="A5329" s="308" t="s">
        <v>9245</v>
      </c>
      <c r="B5329" s="311">
        <v>3255.01</v>
      </c>
    </row>
    <row r="5330" spans="1:2" ht="15">
      <c r="A5330" s="308" t="s">
        <v>9246</v>
      </c>
      <c r="B5330" s="311">
        <v>3831.28</v>
      </c>
    </row>
    <row r="5331" spans="1:2" ht="15">
      <c r="A5331" s="308" t="s">
        <v>9247</v>
      </c>
      <c r="B5331" s="311">
        <v>3586.82</v>
      </c>
    </row>
    <row r="5332" spans="1:2" ht="15">
      <c r="A5332" s="308" t="s">
        <v>9248</v>
      </c>
      <c r="B5332" s="311">
        <v>4153.25</v>
      </c>
    </row>
    <row r="5333" spans="1:2" ht="15">
      <c r="A5333" s="308" t="s">
        <v>9249</v>
      </c>
      <c r="B5333" s="311">
        <v>3888.88</v>
      </c>
    </row>
    <row r="5334" spans="1:2" ht="15">
      <c r="A5334" s="308" t="s">
        <v>9250</v>
      </c>
      <c r="B5334" s="311">
        <v>4472.87</v>
      </c>
    </row>
    <row r="5335" spans="1:2" ht="15">
      <c r="A5335" s="308" t="s">
        <v>9251</v>
      </c>
      <c r="B5335" s="311">
        <v>4189.07</v>
      </c>
    </row>
    <row r="5336" spans="1:2" ht="15">
      <c r="A5336" s="308" t="s">
        <v>9252</v>
      </c>
      <c r="B5336" s="311">
        <v>2003.36</v>
      </c>
    </row>
    <row r="5337" spans="1:2" ht="15">
      <c r="A5337" s="308" t="s">
        <v>9253</v>
      </c>
      <c r="B5337" s="311">
        <v>1864.03</v>
      </c>
    </row>
    <row r="5338" spans="1:2" ht="15">
      <c r="A5338" s="308" t="s">
        <v>9254</v>
      </c>
      <c r="B5338" s="311">
        <v>1835.33</v>
      </c>
    </row>
    <row r="5339" spans="1:2" ht="15">
      <c r="A5339" s="308" t="s">
        <v>9255</v>
      </c>
      <c r="B5339" s="311">
        <v>1708.62</v>
      </c>
    </row>
    <row r="5340" spans="1:2" ht="15">
      <c r="A5340" s="308" t="s">
        <v>9256</v>
      </c>
      <c r="B5340" s="311">
        <v>1740.29</v>
      </c>
    </row>
    <row r="5341" spans="1:2" ht="15">
      <c r="A5341" s="308" t="s">
        <v>9257</v>
      </c>
      <c r="B5341" s="311">
        <v>1618.95</v>
      </c>
    </row>
    <row r="5342" spans="1:2" ht="15">
      <c r="A5342" s="308" t="s">
        <v>9258</v>
      </c>
      <c r="B5342" s="311">
        <v>1527.26</v>
      </c>
    </row>
    <row r="5343" spans="1:2" ht="15">
      <c r="A5343" s="308" t="s">
        <v>9259</v>
      </c>
      <c r="B5343" s="311">
        <v>1422.56</v>
      </c>
    </row>
    <row r="5344" spans="1:2" ht="15">
      <c r="A5344" s="308" t="s">
        <v>9260</v>
      </c>
      <c r="B5344" s="311">
        <v>1466.77</v>
      </c>
    </row>
    <row r="5345" spans="1:2" ht="15">
      <c r="A5345" s="308" t="s">
        <v>9261</v>
      </c>
      <c r="B5345" s="311">
        <v>1365.67</v>
      </c>
    </row>
    <row r="5346" spans="1:2" ht="15">
      <c r="A5346" s="308" t="s">
        <v>9262</v>
      </c>
      <c r="B5346" s="311">
        <v>4743.6000000000004</v>
      </c>
    </row>
    <row r="5347" spans="1:2" ht="15">
      <c r="A5347" s="308" t="s">
        <v>9263</v>
      </c>
      <c r="B5347" s="311">
        <v>4325.84</v>
      </c>
    </row>
    <row r="5348" spans="1:2" ht="15">
      <c r="A5348" s="308" t="s">
        <v>9264</v>
      </c>
      <c r="B5348" s="311">
        <v>5201.1000000000004</v>
      </c>
    </row>
    <row r="5349" spans="1:2" ht="15">
      <c r="A5349" s="308" t="s">
        <v>9265</v>
      </c>
      <c r="B5349" s="311">
        <v>4742.7299999999996</v>
      </c>
    </row>
    <row r="5350" spans="1:2" ht="15">
      <c r="A5350" s="308" t="s">
        <v>9266</v>
      </c>
      <c r="B5350" s="311">
        <v>5694.02</v>
      </c>
    </row>
    <row r="5351" spans="1:2" ht="15">
      <c r="A5351" s="308" t="s">
        <v>9267</v>
      </c>
      <c r="B5351" s="311">
        <v>5195.32</v>
      </c>
    </row>
    <row r="5352" spans="1:2" ht="15">
      <c r="A5352" s="308" t="s">
        <v>9268</v>
      </c>
      <c r="B5352" s="311">
        <v>6204.03</v>
      </c>
    </row>
    <row r="5353" spans="1:2" ht="15">
      <c r="A5353" s="308" t="s">
        <v>9269</v>
      </c>
      <c r="B5353" s="311">
        <v>5663.56</v>
      </c>
    </row>
    <row r="5354" spans="1:2" ht="15">
      <c r="A5354" s="308" t="s">
        <v>9270</v>
      </c>
      <c r="B5354" s="311">
        <v>6903.83</v>
      </c>
    </row>
    <row r="5355" spans="1:2" ht="15">
      <c r="A5355" s="308" t="s">
        <v>9271</v>
      </c>
      <c r="B5355" s="311">
        <v>6300.69</v>
      </c>
    </row>
    <row r="5356" spans="1:2" ht="15">
      <c r="A5356" s="308" t="s">
        <v>9272</v>
      </c>
      <c r="B5356" s="311">
        <v>7562.64</v>
      </c>
    </row>
    <row r="5357" spans="1:2" ht="15">
      <c r="A5357" s="308" t="s">
        <v>9273</v>
      </c>
      <c r="B5357" s="311">
        <v>6897.11</v>
      </c>
    </row>
    <row r="5358" spans="1:2" ht="15">
      <c r="A5358" s="308" t="s">
        <v>9274</v>
      </c>
      <c r="B5358" s="311">
        <v>7708.95</v>
      </c>
    </row>
    <row r="5359" spans="1:2" ht="15">
      <c r="A5359" s="308" t="s">
        <v>9275</v>
      </c>
      <c r="B5359" s="311">
        <v>7037.78</v>
      </c>
    </row>
    <row r="5360" spans="1:2" ht="15">
      <c r="A5360" s="308" t="s">
        <v>9276</v>
      </c>
      <c r="B5360" s="311">
        <v>7859.05</v>
      </c>
    </row>
    <row r="5361" spans="1:2" ht="15">
      <c r="A5361" s="308" t="s">
        <v>9277</v>
      </c>
      <c r="B5361" s="311">
        <v>7181.1</v>
      </c>
    </row>
    <row r="5362" spans="1:2" ht="15">
      <c r="A5362" s="308" t="s">
        <v>9278</v>
      </c>
      <c r="B5362" s="311">
        <v>8249.1299999999992</v>
      </c>
    </row>
    <row r="5363" spans="1:2" ht="15">
      <c r="A5363" s="308" t="s">
        <v>9279</v>
      </c>
      <c r="B5363" s="311">
        <v>7554.37</v>
      </c>
    </row>
    <row r="5364" spans="1:2" ht="15">
      <c r="A5364" s="308" t="s">
        <v>9280</v>
      </c>
      <c r="B5364" s="311">
        <v>8617.0300000000007</v>
      </c>
    </row>
    <row r="5365" spans="1:2" ht="15">
      <c r="A5365" s="308" t="s">
        <v>9281</v>
      </c>
      <c r="B5365" s="311">
        <v>7888.17</v>
      </c>
    </row>
    <row r="5366" spans="1:2" ht="15">
      <c r="A5366" s="308" t="s">
        <v>9282</v>
      </c>
      <c r="B5366" s="311">
        <v>9021.73</v>
      </c>
    </row>
    <row r="5367" spans="1:2" ht="15">
      <c r="A5367" s="308" t="s">
        <v>9283</v>
      </c>
      <c r="B5367" s="311">
        <v>8259</v>
      </c>
    </row>
    <row r="5368" spans="1:2" ht="15">
      <c r="A5368" s="308" t="s">
        <v>9284</v>
      </c>
      <c r="B5368" s="311">
        <v>9428.2199999999993</v>
      </c>
    </row>
    <row r="5369" spans="1:2" ht="15">
      <c r="A5369" s="308" t="s">
        <v>9285</v>
      </c>
      <c r="B5369" s="311">
        <v>8631.39</v>
      </c>
    </row>
    <row r="5370" spans="1:2" ht="15">
      <c r="A5370" s="308" t="s">
        <v>9286</v>
      </c>
      <c r="B5370" s="311">
        <v>9834.6299999999992</v>
      </c>
    </row>
    <row r="5371" spans="1:2" ht="15">
      <c r="A5371" s="308" t="s">
        <v>9287</v>
      </c>
      <c r="B5371" s="311">
        <v>9003.7000000000007</v>
      </c>
    </row>
    <row r="5372" spans="1:2" ht="15">
      <c r="A5372" s="308" t="s">
        <v>9288</v>
      </c>
      <c r="B5372" s="311">
        <v>10200.82</v>
      </c>
    </row>
    <row r="5373" spans="1:2" ht="15">
      <c r="A5373" s="308" t="s">
        <v>9289</v>
      </c>
      <c r="B5373" s="311">
        <v>9336.02</v>
      </c>
    </row>
    <row r="5374" spans="1:2" ht="15">
      <c r="A5374" s="308" t="s">
        <v>9290</v>
      </c>
      <c r="B5374" s="311">
        <v>10607.23</v>
      </c>
    </row>
    <row r="5375" spans="1:2" ht="15">
      <c r="A5375" s="308" t="s">
        <v>9291</v>
      </c>
      <c r="B5375" s="311">
        <v>9708.32</v>
      </c>
    </row>
    <row r="5376" spans="1:2" ht="15">
      <c r="A5376" s="308" t="s">
        <v>9292</v>
      </c>
      <c r="B5376" s="311">
        <v>11013.71</v>
      </c>
    </row>
    <row r="5377" spans="1:2" ht="15">
      <c r="A5377" s="308" t="s">
        <v>9293</v>
      </c>
      <c r="B5377" s="311">
        <v>10080.709999999999</v>
      </c>
    </row>
    <row r="5378" spans="1:2" ht="15">
      <c r="A5378" s="308" t="s">
        <v>9294</v>
      </c>
      <c r="B5378" s="311">
        <v>11418.42</v>
      </c>
    </row>
    <row r="5379" spans="1:2" ht="15">
      <c r="A5379" s="308" t="s">
        <v>9295</v>
      </c>
      <c r="B5379" s="311">
        <v>10451.540000000001</v>
      </c>
    </row>
    <row r="5380" spans="1:2" ht="15">
      <c r="A5380" s="308" t="s">
        <v>9296</v>
      </c>
      <c r="B5380" s="311">
        <v>5845.27</v>
      </c>
    </row>
    <row r="5381" spans="1:2" ht="15">
      <c r="A5381" s="308" t="s">
        <v>9297</v>
      </c>
      <c r="B5381" s="311">
        <v>5331.36</v>
      </c>
    </row>
    <row r="5382" spans="1:2" ht="15">
      <c r="A5382" s="308" t="s">
        <v>9298</v>
      </c>
      <c r="B5382" s="311">
        <v>6376.89</v>
      </c>
    </row>
    <row r="5383" spans="1:2" ht="15">
      <c r="A5383" s="308" t="s">
        <v>9299</v>
      </c>
      <c r="B5383" s="311">
        <v>5819.31</v>
      </c>
    </row>
    <row r="5384" spans="1:2" ht="15">
      <c r="A5384" s="308" t="s">
        <v>9300</v>
      </c>
      <c r="B5384" s="311">
        <v>6908.7</v>
      </c>
    </row>
    <row r="5385" spans="1:2" ht="15">
      <c r="A5385" s="308" t="s">
        <v>9301</v>
      </c>
      <c r="B5385" s="311">
        <v>6307.5</v>
      </c>
    </row>
    <row r="5386" spans="1:2" ht="15">
      <c r="A5386" s="308" t="s">
        <v>9302</v>
      </c>
      <c r="B5386" s="311">
        <v>7632.02</v>
      </c>
    </row>
    <row r="5387" spans="1:2" ht="15">
      <c r="A5387" s="308" t="s">
        <v>9303</v>
      </c>
      <c r="B5387" s="311">
        <v>6963.29</v>
      </c>
    </row>
    <row r="5388" spans="1:2" ht="15">
      <c r="A5388" s="308" t="s">
        <v>9304</v>
      </c>
      <c r="B5388" s="311">
        <v>8373</v>
      </c>
    </row>
    <row r="5389" spans="1:2" ht="15">
      <c r="A5389" s="308" t="s">
        <v>9305</v>
      </c>
      <c r="B5389" s="311">
        <v>7636.71</v>
      </c>
    </row>
    <row r="5390" spans="1:2" ht="15">
      <c r="A5390" s="308" t="s">
        <v>9306</v>
      </c>
      <c r="B5390" s="311">
        <v>8723.16</v>
      </c>
    </row>
    <row r="5391" spans="1:2" ht="15">
      <c r="A5391" s="308" t="s">
        <v>9307</v>
      </c>
      <c r="B5391" s="311">
        <v>7965</v>
      </c>
    </row>
    <row r="5392" spans="1:2" ht="15">
      <c r="A5392" s="308" t="s">
        <v>9308</v>
      </c>
      <c r="B5392" s="311">
        <v>9008.76</v>
      </c>
    </row>
    <row r="5393" spans="1:2" ht="15">
      <c r="A5393" s="308" t="s">
        <v>9309</v>
      </c>
      <c r="B5393" s="311">
        <v>8225.34</v>
      </c>
    </row>
    <row r="5394" spans="1:2" ht="15">
      <c r="A5394" s="308" t="s">
        <v>9310</v>
      </c>
      <c r="B5394" s="311">
        <v>9380.25</v>
      </c>
    </row>
    <row r="5395" spans="1:2" ht="15">
      <c r="A5395" s="308" t="s">
        <v>9311</v>
      </c>
      <c r="B5395" s="311">
        <v>8564.2099999999991</v>
      </c>
    </row>
    <row r="5396" spans="1:2" ht="15">
      <c r="A5396" s="308" t="s">
        <v>9312</v>
      </c>
      <c r="B5396" s="311">
        <v>9517.4</v>
      </c>
    </row>
    <row r="5397" spans="1:2" ht="15">
      <c r="A5397" s="308" t="s">
        <v>9313</v>
      </c>
      <c r="B5397" s="311">
        <v>8710.4699999999993</v>
      </c>
    </row>
    <row r="5398" spans="1:2" ht="15">
      <c r="A5398" s="308" t="s">
        <v>9314</v>
      </c>
      <c r="B5398" s="311">
        <v>9922.1</v>
      </c>
    </row>
    <row r="5399" spans="1:2" ht="15">
      <c r="A5399" s="308" t="s">
        <v>9315</v>
      </c>
      <c r="B5399" s="311">
        <v>9081.2999999999993</v>
      </c>
    </row>
    <row r="5400" spans="1:2" ht="15">
      <c r="A5400" s="308" t="s">
        <v>9316</v>
      </c>
      <c r="B5400" s="311">
        <v>10328.59</v>
      </c>
    </row>
    <row r="5401" spans="1:2" ht="15">
      <c r="A5401" s="308" t="s">
        <v>9317</v>
      </c>
      <c r="B5401" s="311">
        <v>9453.69</v>
      </c>
    </row>
    <row r="5402" spans="1:2" ht="15">
      <c r="A5402" s="308" t="s">
        <v>9318</v>
      </c>
      <c r="B5402" s="311">
        <v>10696.48</v>
      </c>
    </row>
    <row r="5403" spans="1:2" ht="15">
      <c r="A5403" s="308" t="s">
        <v>9319</v>
      </c>
      <c r="B5403" s="311">
        <v>9787.49</v>
      </c>
    </row>
    <row r="5404" spans="1:2" ht="15">
      <c r="A5404" s="308" t="s">
        <v>9320</v>
      </c>
      <c r="B5404" s="311">
        <v>11101.19</v>
      </c>
    </row>
    <row r="5405" spans="1:2" ht="15">
      <c r="A5405" s="308" t="s">
        <v>9321</v>
      </c>
      <c r="B5405" s="311">
        <v>10158.32</v>
      </c>
    </row>
    <row r="5406" spans="1:2" ht="15">
      <c r="A5406" s="308" t="s">
        <v>9322</v>
      </c>
      <c r="B5406" s="311">
        <v>11507.6</v>
      </c>
    </row>
    <row r="5407" spans="1:2" ht="15">
      <c r="A5407" s="308" t="s">
        <v>9323</v>
      </c>
      <c r="B5407" s="311">
        <v>10530.63</v>
      </c>
    </row>
    <row r="5408" spans="1:2" ht="15">
      <c r="A5408" s="308" t="s">
        <v>9324</v>
      </c>
      <c r="B5408" s="311">
        <v>11914.08</v>
      </c>
    </row>
    <row r="5409" spans="1:2" ht="15">
      <c r="A5409" s="308" t="s">
        <v>9325</v>
      </c>
      <c r="B5409" s="311">
        <v>10903.01</v>
      </c>
    </row>
    <row r="5410" spans="1:2" ht="15">
      <c r="A5410" s="308" t="s">
        <v>9326</v>
      </c>
      <c r="B5410" s="311">
        <v>12280.27</v>
      </c>
    </row>
    <row r="5411" spans="1:2" ht="15">
      <c r="A5411" s="308" t="s">
        <v>9327</v>
      </c>
      <c r="B5411" s="311">
        <v>11235.33</v>
      </c>
    </row>
    <row r="5412" spans="1:2" ht="15">
      <c r="A5412" s="308" t="s">
        <v>9328</v>
      </c>
      <c r="B5412" s="311">
        <v>6658.49</v>
      </c>
    </row>
    <row r="5413" spans="1:2" ht="15">
      <c r="A5413" s="308" t="s">
        <v>9329</v>
      </c>
      <c r="B5413" s="311">
        <v>6072.27</v>
      </c>
    </row>
    <row r="5414" spans="1:2" ht="15">
      <c r="A5414" s="308" t="s">
        <v>9330</v>
      </c>
      <c r="B5414" s="311">
        <v>7242.22</v>
      </c>
    </row>
    <row r="5415" spans="1:2" ht="15">
      <c r="A5415" s="308" t="s">
        <v>9331</v>
      </c>
      <c r="B5415" s="311">
        <v>6607.42</v>
      </c>
    </row>
    <row r="5416" spans="1:2" ht="15">
      <c r="A5416" s="308" t="s">
        <v>9332</v>
      </c>
      <c r="B5416" s="311">
        <v>7782.27</v>
      </c>
    </row>
    <row r="5417" spans="1:2" ht="15">
      <c r="A5417" s="308" t="s">
        <v>9333</v>
      </c>
      <c r="B5417" s="311">
        <v>7099.62</v>
      </c>
    </row>
    <row r="5418" spans="1:2" ht="15">
      <c r="A5418" s="308" t="s">
        <v>9334</v>
      </c>
      <c r="B5418" s="311">
        <v>8408.06</v>
      </c>
    </row>
    <row r="5419" spans="1:2" ht="15">
      <c r="A5419" s="308" t="s">
        <v>9335</v>
      </c>
      <c r="B5419" s="311">
        <v>7671.29</v>
      </c>
    </row>
    <row r="5420" spans="1:2" ht="15">
      <c r="A5420" s="308" t="s">
        <v>9336</v>
      </c>
      <c r="B5420" s="311">
        <v>9211.02</v>
      </c>
    </row>
    <row r="5421" spans="1:2" ht="15">
      <c r="A5421" s="308" t="s">
        <v>9337</v>
      </c>
      <c r="B5421" s="311">
        <v>8401.77</v>
      </c>
    </row>
    <row r="5422" spans="1:2" ht="15">
      <c r="A5422" s="308" t="s">
        <v>9338</v>
      </c>
      <c r="B5422" s="311">
        <v>9766.2800000000007</v>
      </c>
    </row>
    <row r="5423" spans="1:2" ht="15">
      <c r="A5423" s="308" t="s">
        <v>9339</v>
      </c>
      <c r="B5423" s="311">
        <v>8920.89</v>
      </c>
    </row>
    <row r="5424" spans="1:2" ht="15">
      <c r="A5424" s="308" t="s">
        <v>9340</v>
      </c>
      <c r="B5424" s="311">
        <v>9991.5</v>
      </c>
    </row>
    <row r="5425" spans="1:2" ht="15">
      <c r="A5425" s="308" t="s">
        <v>9341</v>
      </c>
      <c r="B5425" s="311">
        <v>9117.3799999999992</v>
      </c>
    </row>
    <row r="5426" spans="1:2" ht="15">
      <c r="A5426" s="308" t="s">
        <v>9342</v>
      </c>
      <c r="B5426" s="311">
        <v>10270.92</v>
      </c>
    </row>
    <row r="5427" spans="1:2" ht="15">
      <c r="A5427" s="308" t="s">
        <v>9343</v>
      </c>
      <c r="B5427" s="311">
        <v>9376.9699999999993</v>
      </c>
    </row>
    <row r="5428" spans="1:2" ht="15">
      <c r="A5428" s="308" t="s">
        <v>9344</v>
      </c>
      <c r="B5428" s="311">
        <v>10662.86</v>
      </c>
    </row>
    <row r="5429" spans="1:2" ht="15">
      <c r="A5429" s="308" t="s">
        <v>9345</v>
      </c>
      <c r="B5429" s="311">
        <v>9751.91</v>
      </c>
    </row>
    <row r="5430" spans="1:2" ht="15">
      <c r="A5430" s="308" t="s">
        <v>9346</v>
      </c>
      <c r="B5430" s="311">
        <v>11067.55</v>
      </c>
    </row>
    <row r="5431" spans="1:2" ht="15">
      <c r="A5431" s="308" t="s">
        <v>9347</v>
      </c>
      <c r="B5431" s="311">
        <v>10122.73</v>
      </c>
    </row>
    <row r="5432" spans="1:2" ht="15">
      <c r="A5432" s="308" t="s">
        <v>9348</v>
      </c>
      <c r="B5432" s="311">
        <v>11435.53</v>
      </c>
    </row>
    <row r="5433" spans="1:2" ht="15">
      <c r="A5433" s="308" t="s">
        <v>9349</v>
      </c>
      <c r="B5433" s="311">
        <v>10456.6</v>
      </c>
    </row>
    <row r="5434" spans="1:2" ht="15">
      <c r="A5434" s="308" t="s">
        <v>9350</v>
      </c>
      <c r="B5434" s="311">
        <v>11839.6</v>
      </c>
    </row>
    <row r="5435" spans="1:2" ht="15">
      <c r="A5435" s="308" t="s">
        <v>9351</v>
      </c>
      <c r="B5435" s="311">
        <v>10826.57</v>
      </c>
    </row>
    <row r="5436" spans="1:2" ht="15">
      <c r="A5436" s="308" t="s">
        <v>9352</v>
      </c>
      <c r="B5436" s="311">
        <v>12246.64</v>
      </c>
    </row>
    <row r="5437" spans="1:2" ht="15">
      <c r="A5437" s="308" t="s">
        <v>9353</v>
      </c>
      <c r="B5437" s="311">
        <v>11199.74</v>
      </c>
    </row>
    <row r="5438" spans="1:2" ht="15">
      <c r="A5438" s="308" t="s">
        <v>9354</v>
      </c>
      <c r="B5438" s="311">
        <v>12653.05</v>
      </c>
    </row>
    <row r="5439" spans="1:2" ht="15">
      <c r="A5439" s="308" t="s">
        <v>9355</v>
      </c>
      <c r="B5439" s="311">
        <v>11572.05</v>
      </c>
    </row>
    <row r="5440" spans="1:2" ht="15">
      <c r="A5440" s="308" t="s">
        <v>9356</v>
      </c>
      <c r="B5440" s="311">
        <v>13020.11</v>
      </c>
    </row>
    <row r="5441" spans="1:2" ht="15">
      <c r="A5441" s="308" t="s">
        <v>9357</v>
      </c>
      <c r="B5441" s="311">
        <v>11905.01</v>
      </c>
    </row>
    <row r="5442" spans="1:2" ht="15">
      <c r="A5442" s="308" t="s">
        <v>9358</v>
      </c>
      <c r="B5442" s="311">
        <v>13425.88</v>
      </c>
    </row>
    <row r="5443" spans="1:2" ht="15">
      <c r="A5443" s="308" t="s">
        <v>9359</v>
      </c>
      <c r="B5443" s="311">
        <v>12276.91</v>
      </c>
    </row>
    <row r="5444" spans="1:2" ht="15">
      <c r="A5444" s="308" t="s">
        <v>9360</v>
      </c>
      <c r="B5444" s="311">
        <v>7959.72</v>
      </c>
    </row>
    <row r="5445" spans="1:2" ht="15">
      <c r="A5445" s="308" t="s">
        <v>9361</v>
      </c>
      <c r="B5445" s="311">
        <v>7258.28</v>
      </c>
    </row>
    <row r="5446" spans="1:2" ht="15">
      <c r="A5446" s="308" t="s">
        <v>9362</v>
      </c>
      <c r="B5446" s="311">
        <v>8584.33</v>
      </c>
    </row>
    <row r="5447" spans="1:2" ht="15">
      <c r="A5447" s="308" t="s">
        <v>9363</v>
      </c>
      <c r="B5447" s="311">
        <v>7831.02</v>
      </c>
    </row>
    <row r="5448" spans="1:2" ht="15">
      <c r="A5448" s="308" t="s">
        <v>9364</v>
      </c>
      <c r="B5448" s="311">
        <v>9208.89</v>
      </c>
    </row>
    <row r="5449" spans="1:2" ht="15">
      <c r="A5449" s="308" t="s">
        <v>9365</v>
      </c>
      <c r="B5449" s="311">
        <v>8403.7099999999991</v>
      </c>
    </row>
    <row r="5450" spans="1:2" ht="15">
      <c r="A5450" s="308" t="s">
        <v>9366</v>
      </c>
      <c r="B5450" s="311">
        <v>10064.790000000001</v>
      </c>
    </row>
    <row r="5451" spans="1:2" ht="15">
      <c r="A5451" s="308" t="s">
        <v>9367</v>
      </c>
      <c r="B5451" s="311">
        <v>9182.2199999999993</v>
      </c>
    </row>
    <row r="5452" spans="1:2" ht="15">
      <c r="A5452" s="308" t="s">
        <v>9368</v>
      </c>
      <c r="B5452" s="311">
        <v>10944.06</v>
      </c>
    </row>
    <row r="5453" spans="1:2" ht="15">
      <c r="A5453" s="308" t="s">
        <v>9369</v>
      </c>
      <c r="B5453" s="311">
        <v>9984.34</v>
      </c>
    </row>
    <row r="5454" spans="1:2" ht="15">
      <c r="A5454" s="308" t="s">
        <v>9370</v>
      </c>
      <c r="B5454" s="311">
        <v>11109.18</v>
      </c>
    </row>
    <row r="5455" spans="1:2" ht="15">
      <c r="A5455" s="308" t="s">
        <v>9371</v>
      </c>
      <c r="B5455" s="311">
        <v>10140.67</v>
      </c>
    </row>
    <row r="5456" spans="1:2" ht="15">
      <c r="A5456" s="308" t="s">
        <v>9372</v>
      </c>
      <c r="B5456" s="311">
        <v>11175.96</v>
      </c>
    </row>
    <row r="5457" spans="1:2" ht="15">
      <c r="A5457" s="308" t="s">
        <v>9373</v>
      </c>
      <c r="B5457" s="311">
        <v>10203.799999999999</v>
      </c>
    </row>
    <row r="5458" spans="1:2" ht="15">
      <c r="A5458" s="308" t="s">
        <v>9374</v>
      </c>
      <c r="B5458" s="311">
        <v>11566.93</v>
      </c>
    </row>
    <row r="5459" spans="1:2" ht="15">
      <c r="A5459" s="308" t="s">
        <v>9375</v>
      </c>
      <c r="B5459" s="311">
        <v>10577.94</v>
      </c>
    </row>
    <row r="5460" spans="1:2" ht="15">
      <c r="A5460" s="308" t="s">
        <v>9376</v>
      </c>
      <c r="B5460" s="311">
        <v>11934.82</v>
      </c>
    </row>
    <row r="5461" spans="1:2" ht="15">
      <c r="A5461" s="308" t="s">
        <v>9377</v>
      </c>
      <c r="B5461" s="311">
        <v>10911.74</v>
      </c>
    </row>
    <row r="5462" spans="1:2" ht="15">
      <c r="A5462" s="308" t="s">
        <v>9378</v>
      </c>
      <c r="B5462" s="311">
        <v>12341.23</v>
      </c>
    </row>
    <row r="5463" spans="1:2" ht="15">
      <c r="A5463" s="308" t="s">
        <v>9379</v>
      </c>
      <c r="B5463" s="311">
        <v>11284.04</v>
      </c>
    </row>
    <row r="5464" spans="1:2" ht="15">
      <c r="A5464" s="308" t="s">
        <v>9380</v>
      </c>
      <c r="B5464" s="311">
        <v>12746.01</v>
      </c>
    </row>
    <row r="5465" spans="1:2" ht="15">
      <c r="A5465" s="308" t="s">
        <v>9381</v>
      </c>
      <c r="B5465" s="311">
        <v>11654.95</v>
      </c>
    </row>
    <row r="5466" spans="1:2" ht="15">
      <c r="A5466" s="308" t="s">
        <v>9382</v>
      </c>
      <c r="B5466" s="311">
        <v>13152.42</v>
      </c>
    </row>
    <row r="5467" spans="1:2" ht="15">
      <c r="A5467" s="308" t="s">
        <v>9383</v>
      </c>
      <c r="B5467" s="311">
        <v>12027.26</v>
      </c>
    </row>
    <row r="5468" spans="1:2" ht="15">
      <c r="A5468" s="308" t="s">
        <v>9384</v>
      </c>
      <c r="B5468" s="311">
        <v>13520.32</v>
      </c>
    </row>
    <row r="5469" spans="1:2" ht="15">
      <c r="A5469" s="308" t="s">
        <v>9385</v>
      </c>
      <c r="B5469" s="311">
        <v>12361.06</v>
      </c>
    </row>
    <row r="5470" spans="1:2" ht="15">
      <c r="A5470" s="308" t="s">
        <v>9386</v>
      </c>
      <c r="B5470" s="311">
        <v>13925.02</v>
      </c>
    </row>
    <row r="5471" spans="1:2" ht="15">
      <c r="A5471" s="308" t="s">
        <v>9387</v>
      </c>
      <c r="B5471" s="311">
        <v>12731.89</v>
      </c>
    </row>
    <row r="5472" spans="1:2" ht="15">
      <c r="A5472" s="308" t="s">
        <v>9388</v>
      </c>
      <c r="B5472" s="311">
        <v>14331.51</v>
      </c>
    </row>
    <row r="5473" spans="1:2" ht="15">
      <c r="A5473" s="308" t="s">
        <v>9389</v>
      </c>
      <c r="B5473" s="311">
        <v>13104.27</v>
      </c>
    </row>
    <row r="5474" spans="1:2" ht="15">
      <c r="A5474" s="308" t="s">
        <v>9390</v>
      </c>
      <c r="B5474" s="311">
        <v>8959.4599999999991</v>
      </c>
    </row>
    <row r="5475" spans="1:2" ht="15">
      <c r="A5475" s="308" t="s">
        <v>9391</v>
      </c>
      <c r="B5475" s="311">
        <v>8167.09</v>
      </c>
    </row>
    <row r="5476" spans="1:2" ht="15">
      <c r="A5476" s="308" t="s">
        <v>9392</v>
      </c>
      <c r="B5476" s="311">
        <v>9618.76</v>
      </c>
    </row>
    <row r="5477" spans="1:2" ht="15">
      <c r="A5477" s="308" t="s">
        <v>9393</v>
      </c>
      <c r="B5477" s="311">
        <v>8771.0300000000007</v>
      </c>
    </row>
    <row r="5478" spans="1:2" ht="15">
      <c r="A5478" s="308" t="s">
        <v>9394</v>
      </c>
      <c r="B5478" s="311">
        <v>10289.09</v>
      </c>
    </row>
    <row r="5479" spans="1:2" ht="15">
      <c r="A5479" s="308" t="s">
        <v>9395</v>
      </c>
      <c r="B5479" s="311">
        <v>9385.18</v>
      </c>
    </row>
    <row r="5480" spans="1:2" ht="15">
      <c r="A5480" s="308" t="s">
        <v>9396</v>
      </c>
      <c r="B5480" s="311">
        <v>10924.95</v>
      </c>
    </row>
    <row r="5481" spans="1:2" ht="15">
      <c r="A5481" s="308" t="s">
        <v>9397</v>
      </c>
      <c r="B5481" s="311">
        <v>9964.58</v>
      </c>
    </row>
    <row r="5482" spans="1:2" ht="15">
      <c r="A5482" s="308" t="s">
        <v>9398</v>
      </c>
      <c r="B5482" s="311">
        <v>11892.2</v>
      </c>
    </row>
    <row r="5483" spans="1:2" ht="15">
      <c r="A5483" s="308" t="s">
        <v>9399</v>
      </c>
      <c r="B5483" s="311">
        <v>10849.5</v>
      </c>
    </row>
    <row r="5484" spans="1:2" ht="15">
      <c r="A5484" s="308" t="s">
        <v>9400</v>
      </c>
      <c r="B5484" s="311">
        <v>12325.89</v>
      </c>
    </row>
    <row r="5485" spans="1:2" ht="15">
      <c r="A5485" s="308" t="s">
        <v>9401</v>
      </c>
      <c r="B5485" s="311">
        <v>11254.55</v>
      </c>
    </row>
    <row r="5486" spans="1:2" ht="15">
      <c r="A5486" s="308" t="s">
        <v>9402</v>
      </c>
      <c r="B5486" s="311">
        <v>12548.77</v>
      </c>
    </row>
    <row r="5487" spans="1:2" ht="15">
      <c r="A5487" s="308" t="s">
        <v>9403</v>
      </c>
      <c r="B5487" s="311">
        <v>11451.34</v>
      </c>
    </row>
    <row r="5488" spans="1:2" ht="15">
      <c r="A5488" s="308" t="s">
        <v>9404</v>
      </c>
      <c r="B5488" s="311">
        <v>13003.61</v>
      </c>
    </row>
    <row r="5489" spans="1:2" ht="15">
      <c r="A5489" s="308" t="s">
        <v>9405</v>
      </c>
      <c r="B5489" s="311">
        <v>11865.4</v>
      </c>
    </row>
    <row r="5490" spans="1:2" ht="15">
      <c r="A5490" s="308" t="s">
        <v>9406</v>
      </c>
      <c r="B5490" s="311">
        <v>13072.27</v>
      </c>
    </row>
    <row r="5491" spans="1:2" ht="15">
      <c r="A5491" s="308" t="s">
        <v>9407</v>
      </c>
      <c r="B5491" s="311">
        <v>11949.9</v>
      </c>
    </row>
    <row r="5492" spans="1:2" ht="15">
      <c r="A5492" s="308" t="s">
        <v>9408</v>
      </c>
      <c r="B5492" s="311">
        <v>13477.44</v>
      </c>
    </row>
    <row r="5493" spans="1:2" ht="15">
      <c r="A5493" s="308" t="s">
        <v>9409</v>
      </c>
      <c r="B5493" s="311">
        <v>12321.19</v>
      </c>
    </row>
    <row r="5494" spans="1:2" ht="15">
      <c r="A5494" s="308" t="s">
        <v>9410</v>
      </c>
      <c r="B5494" s="311">
        <v>13883.84</v>
      </c>
    </row>
    <row r="5495" spans="1:2" ht="15">
      <c r="A5495" s="308" t="s">
        <v>9411</v>
      </c>
      <c r="B5495" s="311">
        <v>12693.49</v>
      </c>
    </row>
    <row r="5496" spans="1:2" ht="15">
      <c r="A5496" s="308" t="s">
        <v>9412</v>
      </c>
      <c r="B5496" s="311">
        <v>14251.74</v>
      </c>
    </row>
    <row r="5497" spans="1:2" ht="15">
      <c r="A5497" s="308" t="s">
        <v>9413</v>
      </c>
      <c r="B5497" s="311">
        <v>13027.29</v>
      </c>
    </row>
    <row r="5498" spans="1:2" ht="15">
      <c r="A5498" s="308" t="s">
        <v>9414</v>
      </c>
      <c r="B5498" s="311">
        <v>14656.52</v>
      </c>
    </row>
    <row r="5499" spans="1:2" ht="15">
      <c r="A5499" s="308" t="s">
        <v>9415</v>
      </c>
      <c r="B5499" s="311">
        <v>13398.2</v>
      </c>
    </row>
    <row r="5500" spans="1:2" ht="15">
      <c r="A5500" s="308" t="s">
        <v>9416</v>
      </c>
      <c r="B5500" s="311">
        <v>15062.93</v>
      </c>
    </row>
    <row r="5501" spans="1:2" ht="15">
      <c r="A5501" s="308" t="s">
        <v>9417</v>
      </c>
      <c r="B5501" s="311">
        <v>13770.51</v>
      </c>
    </row>
    <row r="5502" spans="1:2" ht="15">
      <c r="A5502" s="308" t="s">
        <v>9418</v>
      </c>
      <c r="B5502" s="311">
        <v>15469.34</v>
      </c>
    </row>
    <row r="5503" spans="1:2" ht="15">
      <c r="A5503" s="308" t="s">
        <v>9419</v>
      </c>
      <c r="B5503" s="311">
        <v>14142.81</v>
      </c>
    </row>
    <row r="5504" spans="1:2" ht="15">
      <c r="A5504" s="308" t="s">
        <v>9420</v>
      </c>
      <c r="B5504" s="311">
        <v>10725.5</v>
      </c>
    </row>
    <row r="5505" spans="1:2" ht="15">
      <c r="A5505" s="308" t="s">
        <v>9421</v>
      </c>
      <c r="B5505" s="311">
        <v>9734.33</v>
      </c>
    </row>
    <row r="5506" spans="1:2" ht="15">
      <c r="A5506" s="308" t="s">
        <v>9422</v>
      </c>
      <c r="B5506" s="311">
        <v>10953.09</v>
      </c>
    </row>
    <row r="5507" spans="1:2" ht="15">
      <c r="A5507" s="308" t="s">
        <v>9423</v>
      </c>
      <c r="B5507" s="311">
        <v>9950.42</v>
      </c>
    </row>
    <row r="5508" spans="1:2" ht="15">
      <c r="A5508" s="308" t="s">
        <v>9424</v>
      </c>
      <c r="B5508" s="311">
        <v>11766.37</v>
      </c>
    </row>
    <row r="5509" spans="1:2" ht="15">
      <c r="A5509" s="308" t="s">
        <v>9425</v>
      </c>
      <c r="B5509" s="311">
        <v>10669.4</v>
      </c>
    </row>
    <row r="5510" spans="1:2" ht="15">
      <c r="A5510" s="308" t="s">
        <v>9426</v>
      </c>
      <c r="B5510" s="311">
        <v>11865.63</v>
      </c>
    </row>
    <row r="5511" spans="1:2" ht="15">
      <c r="A5511" s="308" t="s">
        <v>9427</v>
      </c>
      <c r="B5511" s="311">
        <v>10824.56</v>
      </c>
    </row>
    <row r="5512" spans="1:2" ht="15">
      <c r="A5512" s="308" t="s">
        <v>9428</v>
      </c>
      <c r="B5512" s="311">
        <v>12886.97</v>
      </c>
    </row>
    <row r="5513" spans="1:2" ht="15">
      <c r="A5513" s="308" t="s">
        <v>9429</v>
      </c>
      <c r="B5513" s="311">
        <v>11758.7</v>
      </c>
    </row>
    <row r="5514" spans="1:2" ht="15">
      <c r="A5514" s="308" t="s">
        <v>9430</v>
      </c>
      <c r="B5514" s="311">
        <v>13643.77</v>
      </c>
    </row>
    <row r="5515" spans="1:2" ht="15">
      <c r="A5515" s="308" t="s">
        <v>9431</v>
      </c>
      <c r="B5515" s="311">
        <v>12454.93</v>
      </c>
    </row>
    <row r="5516" spans="1:2" ht="15">
      <c r="A5516" s="308" t="s">
        <v>9432</v>
      </c>
      <c r="B5516" s="311">
        <v>13747.22</v>
      </c>
    </row>
    <row r="5517" spans="1:2" ht="15">
      <c r="A5517" s="308" t="s">
        <v>9433</v>
      </c>
      <c r="B5517" s="311">
        <v>12542.63</v>
      </c>
    </row>
    <row r="5518" spans="1:2" ht="15">
      <c r="A5518" s="308" t="s">
        <v>9434</v>
      </c>
      <c r="B5518" s="311">
        <v>14084.11</v>
      </c>
    </row>
    <row r="5519" spans="1:2" ht="15">
      <c r="A5519" s="308" t="s">
        <v>9435</v>
      </c>
      <c r="B5519" s="311">
        <v>12855.74</v>
      </c>
    </row>
    <row r="5520" spans="1:2" ht="15">
      <c r="A5520" s="308" t="s">
        <v>9436</v>
      </c>
      <c r="B5520" s="311">
        <v>14286.74</v>
      </c>
    </row>
    <row r="5521" spans="1:2" ht="15">
      <c r="A5521" s="308" t="s">
        <v>9437</v>
      </c>
      <c r="B5521" s="311">
        <v>13057.88</v>
      </c>
    </row>
    <row r="5522" spans="1:2" ht="15">
      <c r="A5522" s="308" t="s">
        <v>9438</v>
      </c>
      <c r="B5522" s="311">
        <v>14582.09</v>
      </c>
    </row>
    <row r="5523" spans="1:2" ht="15">
      <c r="A5523" s="308" t="s">
        <v>9439</v>
      </c>
      <c r="B5523" s="311">
        <v>13319.25</v>
      </c>
    </row>
    <row r="5524" spans="1:2" ht="15">
      <c r="A5524" s="308" t="s">
        <v>9440</v>
      </c>
      <c r="B5524" s="311">
        <v>15028.62</v>
      </c>
    </row>
    <row r="5525" spans="1:2" ht="15">
      <c r="A5525" s="308" t="s">
        <v>9441</v>
      </c>
      <c r="B5525" s="311">
        <v>13735.93</v>
      </c>
    </row>
    <row r="5526" spans="1:2" ht="15">
      <c r="A5526" s="308" t="s">
        <v>9442</v>
      </c>
      <c r="B5526" s="311">
        <v>15396.22</v>
      </c>
    </row>
    <row r="5527" spans="1:2" ht="15">
      <c r="A5527" s="308" t="s">
        <v>9443</v>
      </c>
      <c r="B5527" s="311">
        <v>14074.6</v>
      </c>
    </row>
    <row r="5528" spans="1:2" ht="15">
      <c r="A5528" s="308" t="s">
        <v>9444</v>
      </c>
      <c r="B5528" s="311">
        <v>15871.6</v>
      </c>
    </row>
    <row r="5529" spans="1:2" ht="15">
      <c r="A5529" s="308" t="s">
        <v>9445</v>
      </c>
      <c r="B5529" s="311">
        <v>14506.69</v>
      </c>
    </row>
    <row r="5530" spans="1:2" ht="15">
      <c r="A5530" s="308" t="s">
        <v>9446</v>
      </c>
      <c r="B5530" s="311">
        <v>16278.01</v>
      </c>
    </row>
    <row r="5531" spans="1:2" ht="15">
      <c r="A5531" s="308" t="s">
        <v>9447</v>
      </c>
      <c r="B5531" s="311">
        <v>14878.99</v>
      </c>
    </row>
    <row r="5532" spans="1:2" ht="15">
      <c r="A5532" s="308" t="s">
        <v>9448</v>
      </c>
      <c r="B5532" s="311">
        <v>16660.740000000002</v>
      </c>
    </row>
    <row r="5533" spans="1:2" ht="15">
      <c r="A5533" s="308" t="s">
        <v>9449</v>
      </c>
      <c r="B5533" s="311">
        <v>15225.65</v>
      </c>
    </row>
    <row r="5534" spans="1:2" ht="15">
      <c r="A5534" s="308" t="s">
        <v>9450</v>
      </c>
      <c r="B5534" s="311">
        <v>12017.56</v>
      </c>
    </row>
    <row r="5535" spans="1:2" ht="15">
      <c r="A5535" s="308" t="s">
        <v>9451</v>
      </c>
      <c r="B5535" s="311">
        <v>10890.5</v>
      </c>
    </row>
    <row r="5536" spans="1:2" ht="15">
      <c r="A5536" s="308" t="s">
        <v>9452</v>
      </c>
      <c r="B5536" s="311">
        <v>12250.21</v>
      </c>
    </row>
    <row r="5537" spans="1:2" ht="15">
      <c r="A5537" s="308" t="s">
        <v>9453</v>
      </c>
      <c r="B5537" s="311">
        <v>11092.61</v>
      </c>
    </row>
    <row r="5538" spans="1:2" ht="15">
      <c r="A5538" s="308" t="s">
        <v>9454</v>
      </c>
      <c r="B5538" s="311">
        <v>12417.02</v>
      </c>
    </row>
    <row r="5539" spans="1:2" ht="15">
      <c r="A5539" s="308" t="s">
        <v>9455</v>
      </c>
      <c r="B5539" s="311">
        <v>11242.54</v>
      </c>
    </row>
    <row r="5540" spans="1:2" ht="15">
      <c r="A5540" s="308" t="s">
        <v>9456</v>
      </c>
      <c r="B5540" s="311">
        <v>13038.16</v>
      </c>
    </row>
    <row r="5541" spans="1:2" ht="15">
      <c r="A5541" s="308" t="s">
        <v>9457</v>
      </c>
      <c r="B5541" s="311">
        <v>11885.43</v>
      </c>
    </row>
    <row r="5542" spans="1:2" ht="15">
      <c r="A5542" s="308" t="s">
        <v>9458</v>
      </c>
      <c r="B5542" s="311">
        <v>13881.75</v>
      </c>
    </row>
    <row r="5543" spans="1:2" ht="15">
      <c r="A5543" s="308" t="s">
        <v>9459</v>
      </c>
      <c r="B5543" s="311">
        <v>12667.91</v>
      </c>
    </row>
    <row r="5544" spans="1:2" ht="15">
      <c r="A5544" s="308" t="s">
        <v>9460</v>
      </c>
      <c r="B5544" s="311">
        <v>14922.37</v>
      </c>
    </row>
    <row r="5545" spans="1:2" ht="15">
      <c r="A5545" s="308" t="s">
        <v>9461</v>
      </c>
      <c r="B5545" s="311">
        <v>13616.04</v>
      </c>
    </row>
    <row r="5546" spans="1:2" ht="15">
      <c r="A5546" s="308" t="s">
        <v>9462</v>
      </c>
      <c r="B5546" s="311">
        <v>15002.47</v>
      </c>
    </row>
    <row r="5547" spans="1:2" ht="15">
      <c r="A5547" s="308" t="s">
        <v>9463</v>
      </c>
      <c r="B5547" s="311">
        <v>13690.72</v>
      </c>
    </row>
    <row r="5548" spans="1:2" ht="15">
      <c r="A5548" s="308" t="s">
        <v>9464</v>
      </c>
      <c r="B5548" s="311">
        <v>15087.59</v>
      </c>
    </row>
    <row r="5549" spans="1:2" ht="15">
      <c r="A5549" s="308" t="s">
        <v>9465</v>
      </c>
      <c r="B5549" s="311">
        <v>13769.06</v>
      </c>
    </row>
    <row r="5550" spans="1:2" ht="15">
      <c r="A5550" s="308" t="s">
        <v>9466</v>
      </c>
      <c r="B5550" s="311">
        <v>15477.71</v>
      </c>
    </row>
    <row r="5551" spans="1:2" ht="15">
      <c r="A5551" s="308" t="s">
        <v>9467</v>
      </c>
      <c r="B5551" s="311">
        <v>14142.38</v>
      </c>
    </row>
    <row r="5552" spans="1:2" ht="15">
      <c r="A5552" s="308" t="s">
        <v>9468</v>
      </c>
      <c r="B5552" s="311">
        <v>15845.61</v>
      </c>
    </row>
    <row r="5553" spans="1:2" ht="15">
      <c r="A5553" s="308" t="s">
        <v>9469</v>
      </c>
      <c r="B5553" s="311">
        <v>14476.18</v>
      </c>
    </row>
    <row r="5554" spans="1:2" ht="15">
      <c r="A5554" s="308" t="s">
        <v>9470</v>
      </c>
      <c r="B5554" s="311">
        <v>16188.44</v>
      </c>
    </row>
    <row r="5555" spans="1:2" ht="15">
      <c r="A5555" s="308" t="s">
        <v>9471</v>
      </c>
      <c r="B5555" s="311">
        <v>14793.39</v>
      </c>
    </row>
    <row r="5556" spans="1:2" ht="15">
      <c r="A5556" s="308" t="s">
        <v>9472</v>
      </c>
      <c r="B5556" s="311">
        <v>16658.5</v>
      </c>
    </row>
    <row r="5557" spans="1:2" ht="15">
      <c r="A5557" s="308" t="s">
        <v>9473</v>
      </c>
      <c r="B5557" s="311">
        <v>15220.87</v>
      </c>
    </row>
    <row r="5558" spans="1:2" ht="15">
      <c r="A5558" s="308" t="s">
        <v>9474</v>
      </c>
      <c r="B5558" s="311">
        <v>17063.2</v>
      </c>
    </row>
    <row r="5559" spans="1:2" ht="15">
      <c r="A5559" s="308" t="s">
        <v>9475</v>
      </c>
      <c r="B5559" s="311">
        <v>15591.7</v>
      </c>
    </row>
    <row r="5560" spans="1:2" ht="15">
      <c r="A5560" s="308" t="s">
        <v>9476</v>
      </c>
      <c r="B5560" s="311">
        <v>17431.099999999999</v>
      </c>
    </row>
    <row r="5561" spans="1:2" ht="15">
      <c r="A5561" s="308" t="s">
        <v>9477</v>
      </c>
      <c r="B5561" s="311">
        <v>15925.5</v>
      </c>
    </row>
    <row r="5562" spans="1:2" ht="15">
      <c r="A5562" s="308" t="s">
        <v>9478</v>
      </c>
      <c r="B5562" s="311">
        <v>17837.04</v>
      </c>
    </row>
    <row r="5563" spans="1:2" ht="15">
      <c r="A5563" s="308" t="s">
        <v>9479</v>
      </c>
      <c r="B5563" s="311">
        <v>16297.4</v>
      </c>
    </row>
    <row r="5564" spans="1:2" ht="15">
      <c r="A5564" s="308" t="s">
        <v>9480</v>
      </c>
      <c r="B5564" s="311">
        <v>15907.3</v>
      </c>
    </row>
    <row r="5565" spans="1:2" ht="15">
      <c r="A5565" s="308" t="s">
        <v>9481</v>
      </c>
      <c r="B5565" s="311">
        <v>14490.28</v>
      </c>
    </row>
    <row r="5566" spans="1:2" ht="15">
      <c r="A5566" s="308" t="s">
        <v>9482</v>
      </c>
      <c r="B5566" s="311">
        <v>17640.02</v>
      </c>
    </row>
    <row r="5567" spans="1:2" ht="15">
      <c r="A5567" s="308" t="s">
        <v>9483</v>
      </c>
      <c r="B5567" s="311">
        <v>16087.56</v>
      </c>
    </row>
    <row r="5568" spans="1:2" ht="15">
      <c r="A5568" s="308" t="s">
        <v>9484</v>
      </c>
      <c r="B5568" s="311">
        <v>19345.29</v>
      </c>
    </row>
    <row r="5569" spans="1:2" ht="15">
      <c r="A5569" s="308" t="s">
        <v>9485</v>
      </c>
      <c r="B5569" s="311">
        <v>17642.63</v>
      </c>
    </row>
    <row r="5570" spans="1:2" ht="15">
      <c r="A5570" s="308" t="s">
        <v>9486</v>
      </c>
      <c r="B5570" s="311">
        <v>21764.83</v>
      </c>
    </row>
    <row r="5571" spans="1:2" ht="15">
      <c r="A5571" s="308" t="s">
        <v>9487</v>
      </c>
      <c r="B5571" s="311">
        <v>19847.900000000001</v>
      </c>
    </row>
    <row r="5572" spans="1:2" ht="15">
      <c r="A5572" s="308" t="s">
        <v>9488</v>
      </c>
      <c r="B5572" s="311">
        <v>22093.599999999999</v>
      </c>
    </row>
    <row r="5573" spans="1:2" ht="15">
      <c r="A5573" s="308" t="s">
        <v>9489</v>
      </c>
      <c r="B5573" s="311">
        <v>20173.79</v>
      </c>
    </row>
    <row r="5574" spans="1:2" ht="15">
      <c r="A5574" s="308" t="s">
        <v>9490</v>
      </c>
      <c r="B5574" s="311">
        <v>22197.040000000001</v>
      </c>
    </row>
    <row r="5575" spans="1:2" ht="15">
      <c r="A5575" s="308" t="s">
        <v>9491</v>
      </c>
      <c r="B5575" s="311">
        <v>20268.759999999998</v>
      </c>
    </row>
    <row r="5576" spans="1:2" ht="15">
      <c r="A5576" s="308" t="s">
        <v>9492</v>
      </c>
      <c r="B5576" s="311">
        <v>22472.1</v>
      </c>
    </row>
    <row r="5577" spans="1:2" ht="15">
      <c r="A5577" s="308" t="s">
        <v>9493</v>
      </c>
      <c r="B5577" s="311">
        <v>20495.330000000002</v>
      </c>
    </row>
    <row r="5578" spans="1:2" ht="15">
      <c r="A5578" s="308" t="s">
        <v>9494</v>
      </c>
      <c r="B5578" s="311">
        <v>22994.71</v>
      </c>
    </row>
    <row r="5579" spans="1:2" ht="15">
      <c r="A5579" s="308" t="s">
        <v>9495</v>
      </c>
      <c r="B5579" s="311">
        <v>20968.45</v>
      </c>
    </row>
    <row r="5580" spans="1:2" ht="15">
      <c r="A5580" s="308" t="s">
        <v>9496</v>
      </c>
      <c r="B5580" s="311">
        <v>23387.29</v>
      </c>
    </row>
    <row r="5581" spans="1:2" ht="15">
      <c r="A5581" s="308" t="s">
        <v>9497</v>
      </c>
      <c r="B5581" s="311">
        <v>21323.75</v>
      </c>
    </row>
    <row r="5582" spans="1:2" ht="15">
      <c r="A5582" s="308" t="s">
        <v>9498</v>
      </c>
      <c r="B5582" s="311">
        <v>24001.52</v>
      </c>
    </row>
    <row r="5583" spans="1:2" ht="15">
      <c r="A5583" s="308" t="s">
        <v>9499</v>
      </c>
      <c r="B5583" s="311">
        <v>21876.28</v>
      </c>
    </row>
    <row r="5584" spans="1:2" ht="15">
      <c r="A5584" s="308" t="s">
        <v>9500</v>
      </c>
      <c r="B5584" s="311">
        <v>24525.07</v>
      </c>
    </row>
    <row r="5585" spans="1:2" ht="15">
      <c r="A5585" s="308" t="s">
        <v>9501</v>
      </c>
      <c r="B5585" s="311">
        <v>22350.68</v>
      </c>
    </row>
    <row r="5586" spans="1:2" ht="15">
      <c r="A5586" s="308" t="s">
        <v>9502</v>
      </c>
      <c r="B5586" s="311">
        <v>25087.37</v>
      </c>
    </row>
    <row r="5587" spans="1:2" ht="15">
      <c r="A5587" s="308" t="s">
        <v>9503</v>
      </c>
      <c r="B5587" s="311">
        <v>22857.73</v>
      </c>
    </row>
    <row r="5588" spans="1:2" ht="15">
      <c r="A5588" s="308" t="s">
        <v>9504</v>
      </c>
      <c r="B5588" s="311">
        <v>25571.69</v>
      </c>
    </row>
    <row r="5589" spans="1:2" ht="15">
      <c r="A5589" s="308" t="s">
        <v>9505</v>
      </c>
      <c r="B5589" s="311">
        <v>23292.53</v>
      </c>
    </row>
    <row r="5590" spans="1:2" ht="15">
      <c r="A5590" s="308" t="s">
        <v>9506</v>
      </c>
      <c r="B5590" s="311">
        <v>3160.78</v>
      </c>
    </row>
    <row r="5591" spans="1:2" ht="15">
      <c r="A5591" s="308" t="s">
        <v>9507</v>
      </c>
      <c r="B5591" s="311">
        <v>3003</v>
      </c>
    </row>
    <row r="5592" spans="1:2" ht="15">
      <c r="A5592" s="308" t="s">
        <v>9508</v>
      </c>
      <c r="B5592" s="311">
        <v>3317.12</v>
      </c>
    </row>
    <row r="5593" spans="1:2" ht="15">
      <c r="A5593" s="308" t="s">
        <v>9509</v>
      </c>
      <c r="B5593" s="311">
        <v>3145.93</v>
      </c>
    </row>
    <row r="5594" spans="1:2" ht="15">
      <c r="A5594" s="308" t="s">
        <v>9510</v>
      </c>
      <c r="B5594" s="311">
        <v>3633.79</v>
      </c>
    </row>
    <row r="5595" spans="1:2" ht="15">
      <c r="A5595" s="308" t="s">
        <v>9511</v>
      </c>
      <c r="B5595" s="311">
        <v>3452.16</v>
      </c>
    </row>
    <row r="5596" spans="1:2" ht="15">
      <c r="A5596" s="308" t="s">
        <v>9512</v>
      </c>
      <c r="B5596" s="311">
        <v>4069.34</v>
      </c>
    </row>
    <row r="5597" spans="1:2" ht="15">
      <c r="A5597" s="308" t="s">
        <v>9513</v>
      </c>
      <c r="B5597" s="311">
        <v>3861.12</v>
      </c>
    </row>
    <row r="5598" spans="1:2" ht="15">
      <c r="A5598" s="308" t="s">
        <v>9514</v>
      </c>
      <c r="B5598" s="311">
        <v>4556.8599999999997</v>
      </c>
    </row>
    <row r="5599" spans="1:2" ht="15">
      <c r="A5599" s="308" t="s">
        <v>9515</v>
      </c>
      <c r="B5599" s="311">
        <v>4318.1400000000003</v>
      </c>
    </row>
    <row r="5600" spans="1:2" ht="15">
      <c r="A5600" s="308" t="s">
        <v>9516</v>
      </c>
      <c r="B5600" s="311">
        <v>565.92999999999995</v>
      </c>
    </row>
    <row r="5601" spans="1:2" ht="15">
      <c r="A5601" s="308" t="s">
        <v>9517</v>
      </c>
      <c r="B5601" s="311">
        <v>531.92999999999995</v>
      </c>
    </row>
    <row r="5602" spans="1:2" ht="15">
      <c r="A5602" s="308" t="s">
        <v>9518</v>
      </c>
      <c r="B5602" s="311">
        <v>678.84</v>
      </c>
    </row>
    <row r="5603" spans="1:2" ht="15">
      <c r="A5603" s="308" t="s">
        <v>9519</v>
      </c>
      <c r="B5603" s="311">
        <v>636.91</v>
      </c>
    </row>
    <row r="5604" spans="1:2" ht="15">
      <c r="A5604" s="308" t="s">
        <v>9520</v>
      </c>
      <c r="B5604" s="311">
        <v>997.14</v>
      </c>
    </row>
    <row r="5605" spans="1:2" ht="15">
      <c r="A5605" s="308" t="s">
        <v>9521</v>
      </c>
      <c r="B5605" s="311">
        <v>937.06</v>
      </c>
    </row>
    <row r="5606" spans="1:2" ht="15">
      <c r="A5606" s="308" t="s">
        <v>9522</v>
      </c>
      <c r="B5606" s="311">
        <v>1305.98</v>
      </c>
    </row>
    <row r="5607" spans="1:2" ht="15">
      <c r="A5607" s="308" t="s">
        <v>9523</v>
      </c>
      <c r="B5607" s="311">
        <v>1225.6199999999999</v>
      </c>
    </row>
    <row r="5608" spans="1:2" ht="15">
      <c r="A5608" s="308" t="s">
        <v>9524</v>
      </c>
      <c r="B5608" s="311">
        <v>2048.09</v>
      </c>
    </row>
    <row r="5609" spans="1:2" ht="15">
      <c r="A5609" s="308" t="s">
        <v>9525</v>
      </c>
      <c r="B5609" s="311">
        <v>1918.42</v>
      </c>
    </row>
    <row r="5610" spans="1:2" ht="15">
      <c r="A5610" s="308" t="s">
        <v>9526</v>
      </c>
      <c r="B5610" s="311">
        <v>664.61</v>
      </c>
    </row>
    <row r="5611" spans="1:2" ht="15">
      <c r="A5611" s="308" t="s">
        <v>9527</v>
      </c>
      <c r="B5611" s="311">
        <v>625.82000000000005</v>
      </c>
    </row>
    <row r="5612" spans="1:2" ht="15">
      <c r="A5612" s="308" t="s">
        <v>9528</v>
      </c>
      <c r="B5612" s="311">
        <v>810.08</v>
      </c>
    </row>
    <row r="5613" spans="1:2" ht="15">
      <c r="A5613" s="308" t="s">
        <v>9529</v>
      </c>
      <c r="B5613" s="311">
        <v>760.86</v>
      </c>
    </row>
    <row r="5614" spans="1:2" ht="15">
      <c r="A5614" s="308" t="s">
        <v>9530</v>
      </c>
      <c r="B5614" s="311">
        <v>1140.02</v>
      </c>
    </row>
    <row r="5615" spans="1:2" ht="15">
      <c r="A5615" s="308" t="s">
        <v>9531</v>
      </c>
      <c r="B5615" s="311">
        <v>1072.9000000000001</v>
      </c>
    </row>
    <row r="5616" spans="1:2" ht="15">
      <c r="A5616" s="308" t="s">
        <v>9532</v>
      </c>
      <c r="B5616" s="311">
        <v>1448.86</v>
      </c>
    </row>
    <row r="5617" spans="1:2" ht="15">
      <c r="A5617" s="308" t="s">
        <v>9533</v>
      </c>
      <c r="B5617" s="311">
        <v>1361.46</v>
      </c>
    </row>
    <row r="5618" spans="1:2" ht="15">
      <c r="A5618" s="308" t="s">
        <v>9534</v>
      </c>
      <c r="B5618" s="311">
        <v>2317.83</v>
      </c>
    </row>
    <row r="5619" spans="1:2" ht="15">
      <c r="A5619" s="308" t="s">
        <v>9535</v>
      </c>
      <c r="B5619" s="311">
        <v>2176.52</v>
      </c>
    </row>
    <row r="5620" spans="1:2" ht="15">
      <c r="A5620" s="308" t="s">
        <v>9536</v>
      </c>
      <c r="B5620" s="311">
        <v>2257.34</v>
      </c>
    </row>
    <row r="5621" spans="1:2" ht="15">
      <c r="A5621" s="308" t="s">
        <v>9537</v>
      </c>
      <c r="B5621" s="311">
        <v>2148.52</v>
      </c>
    </row>
    <row r="5622" spans="1:2" ht="15">
      <c r="A5622" s="308" t="s">
        <v>9538</v>
      </c>
      <c r="B5622" s="311">
        <v>1482.47</v>
      </c>
    </row>
    <row r="5623" spans="1:2" ht="15">
      <c r="A5623" s="308" t="s">
        <v>9539</v>
      </c>
      <c r="B5623" s="311">
        <v>1410.77</v>
      </c>
    </row>
    <row r="5624" spans="1:2" ht="15">
      <c r="A5624" s="308" t="s">
        <v>9540</v>
      </c>
      <c r="B5624" s="311">
        <v>1801.46</v>
      </c>
    </row>
    <row r="5625" spans="1:2" ht="15">
      <c r="A5625" s="308" t="s">
        <v>9541</v>
      </c>
      <c r="B5625" s="311">
        <v>1724.33</v>
      </c>
    </row>
    <row r="5626" spans="1:2" ht="15">
      <c r="A5626" s="308" t="s">
        <v>9542</v>
      </c>
      <c r="B5626" s="311">
        <v>1559.18</v>
      </c>
    </row>
    <row r="5627" spans="1:2" ht="15">
      <c r="A5627" s="308" t="s">
        <v>9543</v>
      </c>
      <c r="B5627" s="311">
        <v>1477.23</v>
      </c>
    </row>
    <row r="5628" spans="1:2" ht="15">
      <c r="A5628" s="308" t="s">
        <v>9544</v>
      </c>
      <c r="B5628" s="311">
        <v>394.68</v>
      </c>
    </row>
    <row r="5629" spans="1:2" ht="15">
      <c r="A5629" s="308" t="s">
        <v>9545</v>
      </c>
      <c r="B5629" s="311">
        <v>370.73</v>
      </c>
    </row>
    <row r="5630" spans="1:2" ht="15">
      <c r="A5630" s="308" t="s">
        <v>9546</v>
      </c>
      <c r="B5630" s="311">
        <v>772.62</v>
      </c>
    </row>
    <row r="5631" spans="1:2" ht="15">
      <c r="A5631" s="308" t="s">
        <v>9547</v>
      </c>
      <c r="B5631" s="311">
        <v>730.77</v>
      </c>
    </row>
    <row r="5632" spans="1:2" ht="15">
      <c r="A5632" s="308" t="s">
        <v>9548</v>
      </c>
      <c r="B5632" s="311">
        <v>920.96</v>
      </c>
    </row>
    <row r="5633" spans="1:2" ht="15">
      <c r="A5633" s="308" t="s">
        <v>9549</v>
      </c>
      <c r="B5633" s="311">
        <v>871.71</v>
      </c>
    </row>
    <row r="5634" spans="1:2" ht="15">
      <c r="A5634" s="308" t="s">
        <v>9550</v>
      </c>
      <c r="B5634" s="311">
        <v>395.48</v>
      </c>
    </row>
    <row r="5635" spans="1:2" ht="15">
      <c r="A5635" s="308" t="s">
        <v>9551</v>
      </c>
      <c r="B5635" s="311">
        <v>375.77</v>
      </c>
    </row>
    <row r="5636" spans="1:2" ht="15">
      <c r="A5636" s="308" t="s">
        <v>9552</v>
      </c>
      <c r="B5636" s="311">
        <v>543.82000000000005</v>
      </c>
    </row>
    <row r="5637" spans="1:2" ht="15">
      <c r="A5637" s="308" t="s">
        <v>9553</v>
      </c>
      <c r="B5637" s="311">
        <v>516.71</v>
      </c>
    </row>
    <row r="5638" spans="1:2" ht="15">
      <c r="A5638" s="308" t="s">
        <v>9554</v>
      </c>
      <c r="B5638" s="311">
        <v>691.89</v>
      </c>
    </row>
    <row r="5639" spans="1:2" ht="15">
      <c r="A5639" s="308" t="s">
        <v>9555</v>
      </c>
      <c r="B5639" s="311">
        <v>657.41</v>
      </c>
    </row>
    <row r="5640" spans="1:2" ht="15">
      <c r="A5640" s="308" t="s">
        <v>9556</v>
      </c>
      <c r="B5640" s="311">
        <v>234.49</v>
      </c>
    </row>
    <row r="5641" spans="1:2" ht="15">
      <c r="A5641" s="308" t="s">
        <v>9557</v>
      </c>
      <c r="B5641" s="311">
        <v>218.3</v>
      </c>
    </row>
    <row r="5642" spans="1:2" ht="15">
      <c r="A5642" s="308" t="s">
        <v>9558</v>
      </c>
      <c r="B5642" s="311">
        <v>330.63</v>
      </c>
    </row>
    <row r="5643" spans="1:2" ht="15">
      <c r="A5643" s="308" t="s">
        <v>9559</v>
      </c>
      <c r="B5643" s="311">
        <v>308.93</v>
      </c>
    </row>
    <row r="5644" spans="1:2" ht="15">
      <c r="A5644" s="308" t="s">
        <v>9560</v>
      </c>
      <c r="B5644" s="311">
        <v>422.04</v>
      </c>
    </row>
    <row r="5645" spans="1:2" ht="15">
      <c r="A5645" s="308" t="s">
        <v>9561</v>
      </c>
      <c r="B5645" s="311">
        <v>395.33</v>
      </c>
    </row>
    <row r="5646" spans="1:2" ht="15">
      <c r="A5646" s="308" t="s">
        <v>9562</v>
      </c>
      <c r="B5646" s="311">
        <v>164.43</v>
      </c>
    </row>
    <row r="5647" spans="1:2" ht="15">
      <c r="A5647" s="308" t="s">
        <v>9563</v>
      </c>
      <c r="B5647" s="311">
        <v>156.30000000000001</v>
      </c>
    </row>
    <row r="5648" spans="1:2" ht="15">
      <c r="A5648" s="308" t="s">
        <v>9564</v>
      </c>
      <c r="B5648" s="311">
        <v>274.5</v>
      </c>
    </row>
    <row r="5649" spans="1:2" ht="15">
      <c r="A5649" s="308" t="s">
        <v>9565</v>
      </c>
      <c r="B5649" s="311">
        <v>259.42</v>
      </c>
    </row>
    <row r="5650" spans="1:2" ht="15">
      <c r="A5650" s="308" t="s">
        <v>9566</v>
      </c>
      <c r="B5650" s="311">
        <v>366.19</v>
      </c>
    </row>
    <row r="5651" spans="1:2" ht="15">
      <c r="A5651" s="308" t="s">
        <v>9567</v>
      </c>
      <c r="B5651" s="311">
        <v>346.06</v>
      </c>
    </row>
    <row r="5652" spans="1:2" ht="15">
      <c r="A5652" s="308" t="s">
        <v>9568</v>
      </c>
      <c r="B5652" s="311">
        <v>2227.17</v>
      </c>
    </row>
    <row r="5653" spans="1:2" ht="15">
      <c r="A5653" s="308" t="s">
        <v>9569</v>
      </c>
      <c r="B5653" s="311">
        <v>2117.38</v>
      </c>
    </row>
    <row r="5654" spans="1:2" ht="15">
      <c r="A5654" s="308" t="s">
        <v>9570</v>
      </c>
      <c r="B5654" s="311">
        <v>2340.36</v>
      </c>
    </row>
    <row r="5655" spans="1:2" ht="15">
      <c r="A5655" s="308" t="s">
        <v>9571</v>
      </c>
      <c r="B5655" s="311">
        <v>2226.63</v>
      </c>
    </row>
    <row r="5656" spans="1:2" ht="15">
      <c r="A5656" s="308" t="s">
        <v>9572</v>
      </c>
      <c r="B5656" s="311">
        <v>2656.28</v>
      </c>
    </row>
    <row r="5657" spans="1:2" ht="15">
      <c r="A5657" s="308" t="s">
        <v>9573</v>
      </c>
      <c r="B5657" s="311">
        <v>2528</v>
      </c>
    </row>
    <row r="5658" spans="1:2" ht="15">
      <c r="A5658" s="308" t="s">
        <v>9574</v>
      </c>
      <c r="B5658" s="311">
        <v>2930.43</v>
      </c>
    </row>
    <row r="5659" spans="1:2" ht="15">
      <c r="A5659" s="308" t="s">
        <v>9575</v>
      </c>
      <c r="B5659" s="311">
        <v>2787.84</v>
      </c>
    </row>
    <row r="5660" spans="1:2" ht="15">
      <c r="A5660" s="308" t="s">
        <v>9576</v>
      </c>
      <c r="B5660" s="311">
        <v>3311.74</v>
      </c>
    </row>
    <row r="5661" spans="1:2" ht="15">
      <c r="A5661" s="308" t="s">
        <v>9577</v>
      </c>
      <c r="B5661" s="311">
        <v>3142.32</v>
      </c>
    </row>
    <row r="5662" spans="1:2" ht="15">
      <c r="A5662" s="308" t="s">
        <v>9578</v>
      </c>
      <c r="B5662" s="311">
        <v>3632.73</v>
      </c>
    </row>
    <row r="5663" spans="1:2" ht="15">
      <c r="A5663" s="308" t="s">
        <v>9579</v>
      </c>
      <c r="B5663" s="311">
        <v>3445.7</v>
      </c>
    </row>
    <row r="5664" spans="1:2" ht="15">
      <c r="A5664" s="308" t="s">
        <v>9580</v>
      </c>
      <c r="B5664" s="311">
        <v>4721.51</v>
      </c>
    </row>
    <row r="5665" spans="1:2" ht="15">
      <c r="A5665" s="308" t="s">
        <v>9581</v>
      </c>
      <c r="B5665" s="311">
        <v>4476.6899999999996</v>
      </c>
    </row>
    <row r="5666" spans="1:2" ht="15">
      <c r="A5666" s="308" t="s">
        <v>9582</v>
      </c>
      <c r="B5666" s="311">
        <v>723.3</v>
      </c>
    </row>
    <row r="5667" spans="1:2" ht="15">
      <c r="A5667" s="308" t="s">
        <v>9583</v>
      </c>
      <c r="B5667" s="311">
        <v>694.74</v>
      </c>
    </row>
    <row r="5668" spans="1:2" ht="15">
      <c r="A5668" s="308" t="s">
        <v>9584</v>
      </c>
      <c r="B5668" s="311">
        <v>2614.12</v>
      </c>
    </row>
    <row r="5669" spans="1:2" ht="15">
      <c r="A5669" s="308" t="s">
        <v>9585</v>
      </c>
      <c r="B5669" s="311">
        <v>2503.7800000000002</v>
      </c>
    </row>
    <row r="5670" spans="1:2" ht="15">
      <c r="A5670" s="308" t="s">
        <v>9586</v>
      </c>
      <c r="B5670" s="311">
        <v>511.41</v>
      </c>
    </row>
    <row r="5671" spans="1:2" ht="15">
      <c r="A5671" s="308" t="s">
        <v>9587</v>
      </c>
      <c r="B5671" s="311">
        <v>466.9</v>
      </c>
    </row>
    <row r="5672" spans="1:2" ht="15">
      <c r="A5672" s="308" t="s">
        <v>9588</v>
      </c>
      <c r="B5672" s="311">
        <v>384.19</v>
      </c>
    </row>
    <row r="5673" spans="1:2" ht="15">
      <c r="A5673" s="308" t="s">
        <v>9589</v>
      </c>
      <c r="B5673" s="311">
        <v>355.93</v>
      </c>
    </row>
    <row r="5674" spans="1:2" ht="15">
      <c r="A5674" s="308" t="s">
        <v>9590</v>
      </c>
      <c r="B5674" s="311">
        <v>388.83</v>
      </c>
    </row>
    <row r="5675" spans="1:2" ht="15">
      <c r="A5675" s="308" t="s">
        <v>9591</v>
      </c>
      <c r="B5675" s="311">
        <v>355.44</v>
      </c>
    </row>
    <row r="5676" spans="1:2" ht="15">
      <c r="A5676" s="308" t="s">
        <v>9592</v>
      </c>
      <c r="B5676" s="311">
        <v>414.88</v>
      </c>
    </row>
    <row r="5677" spans="1:2" ht="15">
      <c r="A5677" s="308" t="s">
        <v>9593</v>
      </c>
      <c r="B5677" s="311">
        <v>404</v>
      </c>
    </row>
    <row r="5678" spans="1:2" ht="15">
      <c r="A5678" s="308" t="s">
        <v>9594</v>
      </c>
      <c r="B5678" s="311">
        <v>386.88</v>
      </c>
    </row>
    <row r="5679" spans="1:2" ht="15">
      <c r="A5679" s="308" t="s">
        <v>4052</v>
      </c>
      <c r="B5679" s="311">
        <v>376</v>
      </c>
    </row>
    <row r="5680" spans="1:2" ht="15">
      <c r="A5680" s="308" t="s">
        <v>9595</v>
      </c>
      <c r="B5680" s="311">
        <v>347.88</v>
      </c>
    </row>
    <row r="5681" spans="1:2" ht="15">
      <c r="A5681" s="308" t="s">
        <v>9596</v>
      </c>
      <c r="B5681" s="311">
        <v>337</v>
      </c>
    </row>
    <row r="5682" spans="1:2" ht="15">
      <c r="A5682" s="308" t="s">
        <v>9597</v>
      </c>
      <c r="B5682" s="311">
        <v>370.3</v>
      </c>
    </row>
    <row r="5683" spans="1:2" ht="15">
      <c r="A5683" s="308" t="s">
        <v>9598</v>
      </c>
      <c r="B5683" s="311">
        <v>361.6</v>
      </c>
    </row>
    <row r="5684" spans="1:2" ht="15">
      <c r="A5684" s="308" t="s">
        <v>9599</v>
      </c>
      <c r="B5684" s="311">
        <v>362.88</v>
      </c>
    </row>
    <row r="5685" spans="1:2" ht="15">
      <c r="A5685" s="308" t="s">
        <v>9600</v>
      </c>
      <c r="B5685" s="311">
        <v>352</v>
      </c>
    </row>
    <row r="5686" spans="1:2" ht="15">
      <c r="A5686" s="308" t="s">
        <v>9601</v>
      </c>
      <c r="B5686" s="311">
        <v>445.88</v>
      </c>
    </row>
    <row r="5687" spans="1:2" ht="15">
      <c r="A5687" s="308" t="s">
        <v>9602</v>
      </c>
      <c r="B5687" s="311">
        <v>435</v>
      </c>
    </row>
    <row r="5688" spans="1:2" ht="15">
      <c r="A5688" s="308" t="s">
        <v>9603</v>
      </c>
      <c r="B5688" s="311">
        <v>70.75</v>
      </c>
    </row>
    <row r="5689" spans="1:2" ht="15">
      <c r="A5689" s="308" t="s">
        <v>9604</v>
      </c>
      <c r="B5689" s="311">
        <v>65.31</v>
      </c>
    </row>
    <row r="5690" spans="1:2" ht="15">
      <c r="A5690" s="308" t="s">
        <v>9605</v>
      </c>
      <c r="B5690" s="311">
        <v>141.78</v>
      </c>
    </row>
    <row r="5691" spans="1:2" ht="15">
      <c r="A5691" s="308" t="s">
        <v>9606</v>
      </c>
      <c r="B5691" s="311">
        <v>136.33000000000001</v>
      </c>
    </row>
    <row r="5692" spans="1:2" ht="15">
      <c r="A5692" s="308" t="s">
        <v>9607</v>
      </c>
      <c r="B5692" s="311">
        <v>363.25</v>
      </c>
    </row>
    <row r="5693" spans="1:2" ht="15">
      <c r="A5693" s="308" t="s">
        <v>9608</v>
      </c>
      <c r="B5693" s="311">
        <v>349.1</v>
      </c>
    </row>
    <row r="5694" spans="1:2" ht="15">
      <c r="A5694" s="308" t="s">
        <v>9609</v>
      </c>
      <c r="B5694" s="311">
        <v>363.25</v>
      </c>
    </row>
    <row r="5695" spans="1:2" ht="15">
      <c r="A5695" s="308" t="s">
        <v>9610</v>
      </c>
      <c r="B5695" s="311">
        <v>349.1</v>
      </c>
    </row>
    <row r="5696" spans="1:2" ht="15">
      <c r="A5696" s="308" t="s">
        <v>9611</v>
      </c>
      <c r="B5696" s="311">
        <v>363.25</v>
      </c>
    </row>
    <row r="5697" spans="1:2" ht="15">
      <c r="A5697" s="308" t="s">
        <v>9612</v>
      </c>
      <c r="B5697" s="311">
        <v>349.1</v>
      </c>
    </row>
    <row r="5698" spans="1:2" ht="15">
      <c r="A5698" s="308" t="s">
        <v>9613</v>
      </c>
      <c r="B5698" s="311">
        <v>331.3</v>
      </c>
    </row>
    <row r="5699" spans="1:2" ht="15">
      <c r="A5699" s="308" t="s">
        <v>9614</v>
      </c>
      <c r="B5699" s="311">
        <v>322.60000000000002</v>
      </c>
    </row>
    <row r="5700" spans="1:2" ht="15">
      <c r="A5700" s="308" t="s">
        <v>9615</v>
      </c>
      <c r="B5700" s="311">
        <v>847.04</v>
      </c>
    </row>
    <row r="5701" spans="1:2" ht="15">
      <c r="A5701" s="308" t="s">
        <v>9616</v>
      </c>
      <c r="B5701" s="311">
        <v>812.23</v>
      </c>
    </row>
    <row r="5702" spans="1:2" ht="15">
      <c r="A5702" s="308" t="s">
        <v>9617</v>
      </c>
      <c r="B5702" s="311">
        <v>207.25</v>
      </c>
    </row>
    <row r="5703" spans="1:2" ht="15">
      <c r="A5703" s="308" t="s">
        <v>9618</v>
      </c>
      <c r="B5703" s="311">
        <v>199.09</v>
      </c>
    </row>
    <row r="5704" spans="1:2" ht="15">
      <c r="A5704" s="308" t="s">
        <v>9619</v>
      </c>
      <c r="B5704" s="311">
        <v>373.22</v>
      </c>
    </row>
    <row r="5705" spans="1:2" ht="15">
      <c r="A5705" s="308" t="s">
        <v>9620</v>
      </c>
      <c r="B5705" s="311">
        <v>363.95</v>
      </c>
    </row>
    <row r="5706" spans="1:2" ht="15">
      <c r="A5706" s="308" t="s">
        <v>9621</v>
      </c>
      <c r="B5706" s="311">
        <v>582.45000000000005</v>
      </c>
    </row>
    <row r="5707" spans="1:2" ht="15">
      <c r="A5707" s="308" t="s">
        <v>9622</v>
      </c>
      <c r="B5707" s="311">
        <v>566.13</v>
      </c>
    </row>
    <row r="5708" spans="1:2" ht="15">
      <c r="A5708" s="308" t="s">
        <v>9623</v>
      </c>
      <c r="B5708" s="311">
        <v>271.3</v>
      </c>
    </row>
    <row r="5709" spans="1:2" ht="15">
      <c r="A5709" s="308" t="s">
        <v>9624</v>
      </c>
      <c r="B5709" s="311">
        <v>262.60000000000002</v>
      </c>
    </row>
    <row r="5710" spans="1:2" ht="15">
      <c r="A5710" s="308" t="s">
        <v>9625</v>
      </c>
      <c r="B5710" s="311">
        <v>358.35</v>
      </c>
    </row>
    <row r="5711" spans="1:2" ht="15">
      <c r="A5711" s="308" t="s">
        <v>9626</v>
      </c>
      <c r="B5711" s="311">
        <v>347.49</v>
      </c>
    </row>
    <row r="5712" spans="1:2" ht="15">
      <c r="A5712" s="308" t="s">
        <v>9627</v>
      </c>
      <c r="B5712" s="311">
        <v>60.72</v>
      </c>
    </row>
    <row r="5713" spans="1:2" ht="15">
      <c r="A5713" s="308" t="s">
        <v>9628</v>
      </c>
      <c r="B5713" s="311">
        <v>60.36</v>
      </c>
    </row>
    <row r="5714" spans="1:2" ht="15">
      <c r="A5714" s="308" t="s">
        <v>9629</v>
      </c>
      <c r="B5714" s="311">
        <v>77.66</v>
      </c>
    </row>
    <row r="5715" spans="1:2" ht="15">
      <c r="A5715" s="308" t="s">
        <v>9630</v>
      </c>
      <c r="B5715" s="311">
        <v>77.3</v>
      </c>
    </row>
    <row r="5716" spans="1:2" ht="15">
      <c r="A5716" s="308" t="s">
        <v>9631</v>
      </c>
      <c r="B5716" s="311">
        <v>101.72</v>
      </c>
    </row>
    <row r="5717" spans="1:2" ht="15">
      <c r="A5717" s="308" t="s">
        <v>9632</v>
      </c>
      <c r="B5717" s="311">
        <v>101.36</v>
      </c>
    </row>
    <row r="5718" spans="1:2" ht="15">
      <c r="A5718" s="308" t="s">
        <v>9633</v>
      </c>
      <c r="B5718" s="311">
        <v>200.72</v>
      </c>
    </row>
    <row r="5719" spans="1:2" ht="15">
      <c r="A5719" s="308" t="s">
        <v>9634</v>
      </c>
      <c r="B5719" s="311">
        <v>200.36</v>
      </c>
    </row>
    <row r="5720" spans="1:2" ht="15">
      <c r="A5720" s="308" t="s">
        <v>9635</v>
      </c>
      <c r="B5720" s="311">
        <v>227.58</v>
      </c>
    </row>
    <row r="5721" spans="1:2" ht="15">
      <c r="A5721" s="308" t="s">
        <v>9636</v>
      </c>
      <c r="B5721" s="311">
        <v>219.41</v>
      </c>
    </row>
    <row r="5722" spans="1:2" ht="15">
      <c r="A5722" s="308" t="s">
        <v>9637</v>
      </c>
      <c r="B5722" s="311">
        <v>713.26</v>
      </c>
    </row>
    <row r="5723" spans="1:2" ht="15">
      <c r="A5723" s="308" t="s">
        <v>9638</v>
      </c>
      <c r="B5723" s="311">
        <v>705.09</v>
      </c>
    </row>
    <row r="5724" spans="1:2" ht="15">
      <c r="A5724" s="308" t="s">
        <v>9639</v>
      </c>
      <c r="B5724" s="311">
        <v>90.46</v>
      </c>
    </row>
    <row r="5725" spans="1:2" ht="15">
      <c r="A5725" s="308" t="s">
        <v>9640</v>
      </c>
      <c r="B5725" s="311">
        <v>82.85</v>
      </c>
    </row>
    <row r="5726" spans="1:2" ht="15">
      <c r="A5726" s="308" t="s">
        <v>9641</v>
      </c>
      <c r="B5726" s="311">
        <v>255.69</v>
      </c>
    </row>
    <row r="5727" spans="1:2" ht="15">
      <c r="A5727" s="308" t="s">
        <v>9642</v>
      </c>
      <c r="B5727" s="311">
        <v>226.78</v>
      </c>
    </row>
    <row r="5728" spans="1:2" ht="15">
      <c r="A5728" s="308" t="s">
        <v>9643</v>
      </c>
      <c r="B5728" s="311">
        <v>322.27</v>
      </c>
    </row>
    <row r="5729" spans="1:2" ht="15">
      <c r="A5729" s="308" t="s">
        <v>9644</v>
      </c>
      <c r="B5729" s="311">
        <v>311.39</v>
      </c>
    </row>
    <row r="5730" spans="1:2" ht="15">
      <c r="A5730" s="308" t="s">
        <v>9645</v>
      </c>
      <c r="B5730" s="311">
        <v>202.75</v>
      </c>
    </row>
    <row r="5731" spans="1:2" ht="15">
      <c r="A5731" s="308" t="s">
        <v>9646</v>
      </c>
      <c r="B5731" s="311">
        <v>194.59</v>
      </c>
    </row>
    <row r="5732" spans="1:2" ht="15">
      <c r="A5732" s="308" t="s">
        <v>9647</v>
      </c>
      <c r="B5732" s="311">
        <v>275.76</v>
      </c>
    </row>
    <row r="5733" spans="1:2" ht="15">
      <c r="A5733" s="308" t="s">
        <v>9648</v>
      </c>
      <c r="B5733" s="311">
        <v>267.23</v>
      </c>
    </row>
    <row r="5734" spans="1:2" ht="15">
      <c r="A5734" s="308" t="s">
        <v>9649</v>
      </c>
      <c r="B5734" s="311">
        <v>428.15</v>
      </c>
    </row>
    <row r="5735" spans="1:2" ht="15">
      <c r="A5735" s="308" t="s">
        <v>9650</v>
      </c>
      <c r="B5735" s="311">
        <v>417.38</v>
      </c>
    </row>
    <row r="5736" spans="1:2" ht="15">
      <c r="A5736" s="308" t="s">
        <v>9651</v>
      </c>
      <c r="B5736" s="311">
        <v>512.15</v>
      </c>
    </row>
    <row r="5737" spans="1:2" ht="15">
      <c r="A5737" s="308" t="s">
        <v>9652</v>
      </c>
      <c r="B5737" s="311">
        <v>499.86</v>
      </c>
    </row>
    <row r="5738" spans="1:2" ht="15">
      <c r="A5738" s="308" t="s">
        <v>9653</v>
      </c>
      <c r="B5738" s="311">
        <v>986.43</v>
      </c>
    </row>
    <row r="5739" spans="1:2" ht="15">
      <c r="A5739" s="308" t="s">
        <v>9654</v>
      </c>
      <c r="B5739" s="311">
        <v>971.86</v>
      </c>
    </row>
    <row r="5740" spans="1:2" ht="15">
      <c r="A5740" s="308" t="s">
        <v>9655</v>
      </c>
      <c r="B5740" s="311">
        <v>1038.3800000000001</v>
      </c>
    </row>
    <row r="5741" spans="1:2" ht="15">
      <c r="A5741" s="308" t="s">
        <v>9656</v>
      </c>
      <c r="B5741" s="311">
        <v>1022.42</v>
      </c>
    </row>
    <row r="5742" spans="1:2" ht="15">
      <c r="A5742" s="308" t="s">
        <v>9657</v>
      </c>
      <c r="B5742" s="311">
        <v>1177.02</v>
      </c>
    </row>
    <row r="5743" spans="1:2" ht="15">
      <c r="A5743" s="308" t="s">
        <v>9658</v>
      </c>
      <c r="B5743" s="311">
        <v>1158.8699999999999</v>
      </c>
    </row>
    <row r="5744" spans="1:2" ht="15">
      <c r="A5744" s="308" t="s">
        <v>9659</v>
      </c>
      <c r="B5744" s="311">
        <v>1209.8900000000001</v>
      </c>
    </row>
    <row r="5745" spans="1:2" ht="15">
      <c r="A5745" s="308" t="s">
        <v>9660</v>
      </c>
      <c r="B5745" s="311">
        <v>1190.99</v>
      </c>
    </row>
    <row r="5746" spans="1:2" ht="15">
      <c r="A5746" s="308" t="s">
        <v>9661</v>
      </c>
      <c r="B5746" s="311">
        <v>1211.29</v>
      </c>
    </row>
    <row r="5747" spans="1:2" ht="15">
      <c r="A5747" s="308" t="s">
        <v>9662</v>
      </c>
      <c r="B5747" s="311">
        <v>1191.7</v>
      </c>
    </row>
    <row r="5748" spans="1:2" ht="15">
      <c r="A5748" s="308" t="s">
        <v>9663</v>
      </c>
      <c r="B5748" s="311">
        <v>1350.84</v>
      </c>
    </row>
    <row r="5749" spans="1:2" ht="15">
      <c r="A5749" s="308" t="s">
        <v>9664</v>
      </c>
      <c r="B5749" s="311">
        <v>1329.74</v>
      </c>
    </row>
    <row r="5750" spans="1:2" ht="15">
      <c r="A5750" s="308" t="s">
        <v>9665</v>
      </c>
      <c r="B5750" s="311">
        <v>1470.4</v>
      </c>
    </row>
    <row r="5751" spans="1:2" ht="15">
      <c r="A5751" s="308" t="s">
        <v>9666</v>
      </c>
      <c r="B5751" s="311">
        <v>1446.39</v>
      </c>
    </row>
    <row r="5752" spans="1:2" ht="15">
      <c r="A5752" s="308" t="s">
        <v>9667</v>
      </c>
      <c r="B5752" s="311">
        <v>1568.22</v>
      </c>
    </row>
    <row r="5753" spans="1:2" ht="15">
      <c r="A5753" s="308" t="s">
        <v>9668</v>
      </c>
      <c r="B5753" s="311">
        <v>1544.22</v>
      </c>
    </row>
    <row r="5754" spans="1:2" ht="15">
      <c r="A5754" s="308" t="s">
        <v>9669</v>
      </c>
      <c r="B5754" s="311">
        <v>1712.67</v>
      </c>
    </row>
    <row r="5755" spans="1:2" ht="15">
      <c r="A5755" s="308" t="s">
        <v>9670</v>
      </c>
      <c r="B5755" s="311">
        <v>1682.81</v>
      </c>
    </row>
    <row r="5756" spans="1:2" ht="15">
      <c r="A5756" s="308" t="s">
        <v>9671</v>
      </c>
      <c r="B5756" s="311">
        <v>1883.1</v>
      </c>
    </row>
    <row r="5757" spans="1:2" ht="15">
      <c r="A5757" s="308" t="s">
        <v>9672</v>
      </c>
      <c r="B5757" s="311">
        <v>1850.37</v>
      </c>
    </row>
    <row r="5758" spans="1:2" ht="15">
      <c r="A5758" s="308" t="s">
        <v>9673</v>
      </c>
      <c r="B5758" s="311">
        <v>2057.16</v>
      </c>
    </row>
    <row r="5759" spans="1:2" ht="15">
      <c r="A5759" s="308" t="s">
        <v>9674</v>
      </c>
      <c r="B5759" s="311">
        <v>2021.45</v>
      </c>
    </row>
    <row r="5760" spans="1:2" ht="15">
      <c r="A5760" s="308" t="s">
        <v>9675</v>
      </c>
      <c r="B5760" s="311">
        <v>2246.6799999999998</v>
      </c>
    </row>
    <row r="5761" spans="1:2" ht="15">
      <c r="A5761" s="308" t="s">
        <v>9676</v>
      </c>
      <c r="B5761" s="311">
        <v>2205.5500000000002</v>
      </c>
    </row>
    <row r="5762" spans="1:2" ht="15">
      <c r="A5762" s="308" t="s">
        <v>9677</v>
      </c>
      <c r="B5762" s="311">
        <v>2401.65</v>
      </c>
    </row>
    <row r="5763" spans="1:2" ht="15">
      <c r="A5763" s="308" t="s">
        <v>9678</v>
      </c>
      <c r="B5763" s="311">
        <v>2360.08</v>
      </c>
    </row>
    <row r="5764" spans="1:2" ht="15">
      <c r="A5764" s="308" t="s">
        <v>9679</v>
      </c>
      <c r="B5764" s="311">
        <v>2572.08</v>
      </c>
    </row>
    <row r="5765" spans="1:2" ht="15">
      <c r="A5765" s="308" t="s">
        <v>9680</v>
      </c>
      <c r="B5765" s="311">
        <v>2527.64</v>
      </c>
    </row>
    <row r="5766" spans="1:2" ht="15">
      <c r="A5766" s="308" t="s">
        <v>9681</v>
      </c>
      <c r="B5766" s="311">
        <v>2746.14</v>
      </c>
    </row>
    <row r="5767" spans="1:2" ht="15">
      <c r="A5767" s="308" t="s">
        <v>9682</v>
      </c>
      <c r="B5767" s="311">
        <v>2698.72</v>
      </c>
    </row>
    <row r="5768" spans="1:2" ht="15">
      <c r="A5768" s="308" t="s">
        <v>9683</v>
      </c>
      <c r="B5768" s="311">
        <v>2723.02</v>
      </c>
    </row>
    <row r="5769" spans="1:2" ht="15">
      <c r="A5769" s="308" t="s">
        <v>9684</v>
      </c>
      <c r="B5769" s="311">
        <v>2672.73</v>
      </c>
    </row>
    <row r="5770" spans="1:2" ht="15">
      <c r="A5770" s="308" t="s">
        <v>9685</v>
      </c>
      <c r="B5770" s="311">
        <v>3090.46</v>
      </c>
    </row>
    <row r="5771" spans="1:2" ht="15">
      <c r="A5771" s="308" t="s">
        <v>9686</v>
      </c>
      <c r="B5771" s="311">
        <v>3037.21</v>
      </c>
    </row>
    <row r="5772" spans="1:2" ht="15">
      <c r="A5772" s="308" t="s">
        <v>9687</v>
      </c>
      <c r="B5772" s="311">
        <v>3261.06</v>
      </c>
    </row>
    <row r="5773" spans="1:2" ht="15">
      <c r="A5773" s="308" t="s">
        <v>9688</v>
      </c>
      <c r="B5773" s="311">
        <v>3204.92</v>
      </c>
    </row>
    <row r="5774" spans="1:2" ht="15">
      <c r="A5774" s="308" t="s">
        <v>9689</v>
      </c>
      <c r="B5774" s="311">
        <v>3437.24</v>
      </c>
    </row>
    <row r="5775" spans="1:2" ht="15">
      <c r="A5775" s="308" t="s">
        <v>9690</v>
      </c>
      <c r="B5775" s="311">
        <v>3377.83</v>
      </c>
    </row>
    <row r="5776" spans="1:2" ht="15">
      <c r="A5776" s="308" t="s">
        <v>9691</v>
      </c>
      <c r="B5776" s="311">
        <v>3605.55</v>
      </c>
    </row>
    <row r="5777" spans="1:2" ht="15">
      <c r="A5777" s="308" t="s">
        <v>9692</v>
      </c>
      <c r="B5777" s="311">
        <v>3543.56</v>
      </c>
    </row>
    <row r="5778" spans="1:2" ht="15">
      <c r="A5778" s="308" t="s">
        <v>9693</v>
      </c>
      <c r="B5778" s="311">
        <v>3779.14</v>
      </c>
    </row>
    <row r="5779" spans="1:2" ht="15">
      <c r="A5779" s="308" t="s">
        <v>9694</v>
      </c>
      <c r="B5779" s="311">
        <v>3714.22</v>
      </c>
    </row>
    <row r="5780" spans="1:2" ht="15">
      <c r="A5780" s="308" t="s">
        <v>9695</v>
      </c>
      <c r="B5780" s="311">
        <v>3950.04</v>
      </c>
    </row>
    <row r="5781" spans="1:2" ht="15">
      <c r="A5781" s="308" t="s">
        <v>9696</v>
      </c>
      <c r="B5781" s="311">
        <v>3882.19</v>
      </c>
    </row>
    <row r="5782" spans="1:2" ht="15">
      <c r="A5782" s="308" t="s">
        <v>9697</v>
      </c>
      <c r="B5782" s="311">
        <v>4124.1000000000004</v>
      </c>
    </row>
    <row r="5783" spans="1:2" ht="15">
      <c r="A5783" s="308" t="s">
        <v>9698</v>
      </c>
      <c r="B5783" s="311">
        <v>4053.27</v>
      </c>
    </row>
    <row r="5784" spans="1:2" ht="15">
      <c r="A5784" s="308" t="s">
        <v>9699</v>
      </c>
      <c r="B5784" s="311">
        <v>4294.53</v>
      </c>
    </row>
    <row r="5785" spans="1:2" ht="15">
      <c r="A5785" s="308" t="s">
        <v>9700</v>
      </c>
      <c r="B5785" s="311">
        <v>4220.83</v>
      </c>
    </row>
    <row r="5786" spans="1:2" ht="15">
      <c r="A5786" s="308" t="s">
        <v>9701</v>
      </c>
      <c r="B5786" s="311">
        <v>101.12</v>
      </c>
    </row>
    <row r="5787" spans="1:2" ht="15">
      <c r="A5787" s="308" t="s">
        <v>9702</v>
      </c>
      <c r="B5787" s="311">
        <v>98.41</v>
      </c>
    </row>
    <row r="5788" spans="1:2" ht="15">
      <c r="A5788" s="308" t="s">
        <v>9703</v>
      </c>
      <c r="B5788" s="311">
        <v>436.06</v>
      </c>
    </row>
    <row r="5789" spans="1:2" ht="15">
      <c r="A5789" s="308" t="s">
        <v>9704</v>
      </c>
      <c r="B5789" s="311">
        <v>431.08</v>
      </c>
    </row>
    <row r="5790" spans="1:2" ht="15">
      <c r="A5790" s="308" t="s">
        <v>9705</v>
      </c>
      <c r="B5790" s="311">
        <v>853.68</v>
      </c>
    </row>
    <row r="5791" spans="1:2" ht="15">
      <c r="A5791" s="308" t="s">
        <v>9706</v>
      </c>
      <c r="B5791" s="311">
        <v>844.2</v>
      </c>
    </row>
    <row r="5792" spans="1:2" ht="15">
      <c r="A5792" s="308" t="s">
        <v>9707</v>
      </c>
      <c r="B5792" s="311">
        <v>1377.79</v>
      </c>
    </row>
    <row r="5793" spans="1:2" ht="15">
      <c r="A5793" s="308" t="s">
        <v>9708</v>
      </c>
      <c r="B5793" s="311">
        <v>1365.6</v>
      </c>
    </row>
    <row r="5794" spans="1:2" ht="15">
      <c r="A5794" s="308" t="s">
        <v>9709</v>
      </c>
      <c r="B5794" s="311">
        <v>314.48</v>
      </c>
    </row>
    <row r="5795" spans="1:2" ht="15">
      <c r="A5795" s="308" t="s">
        <v>9710</v>
      </c>
      <c r="B5795" s="311">
        <v>304.76</v>
      </c>
    </row>
    <row r="5796" spans="1:2" ht="15">
      <c r="A5796" s="308" t="s">
        <v>9711</v>
      </c>
      <c r="B5796" s="311">
        <v>505.47</v>
      </c>
    </row>
    <row r="5797" spans="1:2" ht="15">
      <c r="A5797" s="308" t="s">
        <v>9712</v>
      </c>
      <c r="B5797" s="311">
        <v>487.71</v>
      </c>
    </row>
    <row r="5798" spans="1:2" ht="15">
      <c r="A5798" s="308" t="s">
        <v>9713</v>
      </c>
      <c r="B5798" s="311">
        <v>794.13</v>
      </c>
    </row>
    <row r="5799" spans="1:2" ht="15">
      <c r="A5799" s="308" t="s">
        <v>9714</v>
      </c>
      <c r="B5799" s="311">
        <v>769.53</v>
      </c>
    </row>
    <row r="5800" spans="1:2" ht="15">
      <c r="A5800" s="308" t="s">
        <v>9715</v>
      </c>
      <c r="B5800" s="311">
        <v>1165.51</v>
      </c>
    </row>
    <row r="5801" spans="1:2" ht="15">
      <c r="A5801" s="308" t="s">
        <v>9716</v>
      </c>
      <c r="B5801" s="311">
        <v>1133.03</v>
      </c>
    </row>
    <row r="5802" spans="1:2" ht="15">
      <c r="A5802" s="308" t="s">
        <v>9717</v>
      </c>
      <c r="B5802" s="311">
        <v>425.39</v>
      </c>
    </row>
    <row r="5803" spans="1:2" ht="15">
      <c r="A5803" s="308" t="s">
        <v>9718</v>
      </c>
      <c r="B5803" s="311">
        <v>415.67</v>
      </c>
    </row>
    <row r="5804" spans="1:2" ht="15">
      <c r="A5804" s="308" t="s">
        <v>9719</v>
      </c>
      <c r="B5804" s="311">
        <v>616.38</v>
      </c>
    </row>
    <row r="5805" spans="1:2" ht="15">
      <c r="A5805" s="308" t="s">
        <v>9720</v>
      </c>
      <c r="B5805" s="311">
        <v>598.62</v>
      </c>
    </row>
    <row r="5806" spans="1:2" ht="15">
      <c r="A5806" s="308" t="s">
        <v>9721</v>
      </c>
      <c r="B5806" s="311">
        <v>922.37</v>
      </c>
    </row>
    <row r="5807" spans="1:2" ht="15">
      <c r="A5807" s="308" t="s">
        <v>9722</v>
      </c>
      <c r="B5807" s="311">
        <v>897.77</v>
      </c>
    </row>
    <row r="5808" spans="1:2" ht="15">
      <c r="A5808" s="308" t="s">
        <v>9723</v>
      </c>
      <c r="B5808" s="311">
        <v>1293.75</v>
      </c>
    </row>
    <row r="5809" spans="1:2" ht="15">
      <c r="A5809" s="308" t="s">
        <v>9724</v>
      </c>
      <c r="B5809" s="311">
        <v>1261.27</v>
      </c>
    </row>
    <row r="5810" spans="1:2" ht="15">
      <c r="A5810" s="308" t="s">
        <v>9725</v>
      </c>
      <c r="B5810" s="311">
        <v>233.07</v>
      </c>
    </row>
    <row r="5811" spans="1:2" ht="15">
      <c r="A5811" s="308" t="s">
        <v>9726</v>
      </c>
      <c r="B5811" s="311">
        <v>223.51</v>
      </c>
    </row>
    <row r="5812" spans="1:2" ht="15">
      <c r="A5812" s="308" t="s">
        <v>9727</v>
      </c>
      <c r="B5812" s="311">
        <v>217.15</v>
      </c>
    </row>
    <row r="5813" spans="1:2" ht="15">
      <c r="A5813" s="308" t="s">
        <v>9728</v>
      </c>
      <c r="B5813" s="311">
        <v>211.63</v>
      </c>
    </row>
    <row r="5814" spans="1:2" ht="15">
      <c r="A5814" s="308" t="s">
        <v>9729</v>
      </c>
      <c r="B5814" s="311">
        <v>121.51</v>
      </c>
    </row>
    <row r="5815" spans="1:2" ht="15">
      <c r="A5815" s="308" t="s">
        <v>9730</v>
      </c>
      <c r="B5815" s="311">
        <v>118.72</v>
      </c>
    </row>
    <row r="5816" spans="1:2" ht="15">
      <c r="A5816" s="308" t="s">
        <v>9731</v>
      </c>
      <c r="B5816" s="311">
        <v>1927.82</v>
      </c>
    </row>
    <row r="5817" spans="1:2" ht="15">
      <c r="A5817" s="308" t="s">
        <v>9732</v>
      </c>
      <c r="B5817" s="311">
        <v>1771.63</v>
      </c>
    </row>
    <row r="5818" spans="1:2" ht="15">
      <c r="A5818" s="308" t="s">
        <v>9733</v>
      </c>
      <c r="B5818" s="311">
        <v>1041.0999999999999</v>
      </c>
    </row>
    <row r="5819" spans="1:2" ht="15">
      <c r="A5819" s="308" t="s">
        <v>9734</v>
      </c>
      <c r="B5819" s="311">
        <v>954.52</v>
      </c>
    </row>
    <row r="5820" spans="1:2" ht="15">
      <c r="A5820" s="308" t="s">
        <v>9735</v>
      </c>
      <c r="B5820" s="311">
        <v>1365.64</v>
      </c>
    </row>
    <row r="5821" spans="1:2" ht="15">
      <c r="A5821" s="308" t="s">
        <v>9736</v>
      </c>
      <c r="B5821" s="311">
        <v>1253.3</v>
      </c>
    </row>
    <row r="5822" spans="1:2" ht="15">
      <c r="A5822" s="308" t="s">
        <v>9737</v>
      </c>
      <c r="B5822" s="311">
        <v>2615.15</v>
      </c>
    </row>
    <row r="5823" spans="1:2" ht="15">
      <c r="A5823" s="308" t="s">
        <v>9738</v>
      </c>
      <c r="B5823" s="311">
        <v>2407.96</v>
      </c>
    </row>
    <row r="5824" spans="1:2" ht="15">
      <c r="A5824" s="308" t="s">
        <v>9739</v>
      </c>
      <c r="B5824" s="311">
        <v>3361.58</v>
      </c>
    </row>
    <row r="5825" spans="1:2" ht="15">
      <c r="A5825" s="308" t="s">
        <v>9740</v>
      </c>
      <c r="B5825" s="311">
        <v>3098.76</v>
      </c>
    </row>
    <row r="5826" spans="1:2" ht="15">
      <c r="A5826" s="308" t="s">
        <v>9741</v>
      </c>
      <c r="B5826" s="311">
        <v>20.84</v>
      </c>
    </row>
    <row r="5827" spans="1:2" ht="15">
      <c r="A5827" s="308" t="s">
        <v>9742</v>
      </c>
      <c r="B5827" s="311">
        <v>18.14</v>
      </c>
    </row>
    <row r="5828" spans="1:2" ht="15">
      <c r="A5828" s="308" t="s">
        <v>9743</v>
      </c>
      <c r="B5828" s="311">
        <v>32.08</v>
      </c>
    </row>
    <row r="5829" spans="1:2" ht="15">
      <c r="A5829" s="308" t="s">
        <v>9744</v>
      </c>
      <c r="B5829" s="311">
        <v>27.98</v>
      </c>
    </row>
    <row r="5830" spans="1:2" ht="15">
      <c r="A5830" s="308" t="s">
        <v>9745</v>
      </c>
      <c r="B5830" s="311">
        <v>38.700000000000003</v>
      </c>
    </row>
    <row r="5831" spans="1:2" ht="15">
      <c r="A5831" s="308" t="s">
        <v>9746</v>
      </c>
      <c r="B5831" s="311">
        <v>33.81</v>
      </c>
    </row>
    <row r="5832" spans="1:2" ht="15">
      <c r="A5832" s="308" t="s">
        <v>9747</v>
      </c>
      <c r="B5832" s="311">
        <v>31.96</v>
      </c>
    </row>
    <row r="5833" spans="1:2" ht="15">
      <c r="A5833" s="308" t="s">
        <v>9748</v>
      </c>
      <c r="B5833" s="311">
        <v>29.9</v>
      </c>
    </row>
    <row r="5834" spans="1:2" ht="15">
      <c r="A5834" s="308" t="s">
        <v>9749</v>
      </c>
      <c r="B5834" s="311">
        <v>35.65</v>
      </c>
    </row>
    <row r="5835" spans="1:2" ht="15">
      <c r="A5835" s="308" t="s">
        <v>9750</v>
      </c>
      <c r="B5835" s="311">
        <v>33.33</v>
      </c>
    </row>
    <row r="5836" spans="1:2" ht="15">
      <c r="A5836" s="308" t="s">
        <v>9751</v>
      </c>
      <c r="B5836" s="311">
        <v>38.090000000000003</v>
      </c>
    </row>
    <row r="5837" spans="1:2" ht="15">
      <c r="A5837" s="308" t="s">
        <v>9752</v>
      </c>
      <c r="B5837" s="311">
        <v>35.58</v>
      </c>
    </row>
    <row r="5838" spans="1:2" ht="15">
      <c r="A5838" s="308" t="s">
        <v>9753</v>
      </c>
      <c r="B5838" s="311">
        <v>41.79</v>
      </c>
    </row>
    <row r="5839" spans="1:2" ht="15">
      <c r="A5839" s="308" t="s">
        <v>9754</v>
      </c>
      <c r="B5839" s="311">
        <v>39.04</v>
      </c>
    </row>
    <row r="5840" spans="1:2" ht="15">
      <c r="A5840" s="308" t="s">
        <v>9755</v>
      </c>
      <c r="B5840" s="311">
        <v>43.83</v>
      </c>
    </row>
    <row r="5841" spans="1:2" ht="15">
      <c r="A5841" s="308" t="s">
        <v>9756</v>
      </c>
      <c r="B5841" s="311">
        <v>40.950000000000003</v>
      </c>
    </row>
    <row r="5842" spans="1:2" ht="15">
      <c r="A5842" s="308" t="s">
        <v>9757</v>
      </c>
      <c r="B5842" s="311">
        <v>48.88</v>
      </c>
    </row>
    <row r="5843" spans="1:2" ht="15">
      <c r="A5843" s="308" t="s">
        <v>9758</v>
      </c>
      <c r="B5843" s="311">
        <v>45.59</v>
      </c>
    </row>
    <row r="5844" spans="1:2" ht="15">
      <c r="A5844" s="308" t="s">
        <v>9759</v>
      </c>
      <c r="B5844" s="311">
        <v>51.42</v>
      </c>
    </row>
    <row r="5845" spans="1:2" ht="15">
      <c r="A5845" s="308" t="s">
        <v>9760</v>
      </c>
      <c r="B5845" s="311">
        <v>47.93</v>
      </c>
    </row>
    <row r="5846" spans="1:2" ht="15">
      <c r="A5846" s="308" t="s">
        <v>9761</v>
      </c>
      <c r="B5846" s="311">
        <v>55.2</v>
      </c>
    </row>
    <row r="5847" spans="1:2" ht="15">
      <c r="A5847" s="308" t="s">
        <v>9762</v>
      </c>
      <c r="B5847" s="311">
        <v>51.45</v>
      </c>
    </row>
    <row r="5848" spans="1:2" ht="15">
      <c r="A5848" s="308" t="s">
        <v>9763</v>
      </c>
      <c r="B5848" s="311">
        <v>33.909999999999997</v>
      </c>
    </row>
    <row r="5849" spans="1:2" ht="15">
      <c r="A5849" s="308" t="s">
        <v>9764</v>
      </c>
      <c r="B5849" s="311">
        <v>31.7</v>
      </c>
    </row>
    <row r="5850" spans="1:2" ht="15">
      <c r="A5850" s="308" t="s">
        <v>9765</v>
      </c>
      <c r="B5850" s="311">
        <v>38.21</v>
      </c>
    </row>
    <row r="5851" spans="1:2" ht="15">
      <c r="A5851" s="308" t="s">
        <v>9766</v>
      </c>
      <c r="B5851" s="311">
        <v>35.69</v>
      </c>
    </row>
    <row r="5852" spans="1:2" ht="15">
      <c r="A5852" s="308" t="s">
        <v>9767</v>
      </c>
      <c r="B5852" s="311">
        <v>41.26</v>
      </c>
    </row>
    <row r="5853" spans="1:2" ht="15">
      <c r="A5853" s="308" t="s">
        <v>9768</v>
      </c>
      <c r="B5853" s="311">
        <v>38.51</v>
      </c>
    </row>
    <row r="5854" spans="1:2" ht="15">
      <c r="A5854" s="308" t="s">
        <v>9769</v>
      </c>
      <c r="B5854" s="311">
        <v>45.62</v>
      </c>
    </row>
    <row r="5855" spans="1:2" ht="15">
      <c r="A5855" s="308" t="s">
        <v>9770</v>
      </c>
      <c r="B5855" s="311">
        <v>42.57</v>
      </c>
    </row>
    <row r="5856" spans="1:2" ht="15">
      <c r="A5856" s="308" t="s">
        <v>9771</v>
      </c>
      <c r="B5856" s="311">
        <v>48.79</v>
      </c>
    </row>
    <row r="5857" spans="1:2" ht="15">
      <c r="A5857" s="308" t="s">
        <v>9772</v>
      </c>
      <c r="B5857" s="311">
        <v>45.5</v>
      </c>
    </row>
    <row r="5858" spans="1:2" ht="15">
      <c r="A5858" s="308" t="s">
        <v>9773</v>
      </c>
      <c r="B5858" s="311">
        <v>54</v>
      </c>
    </row>
    <row r="5859" spans="1:2" ht="15">
      <c r="A5859" s="308" t="s">
        <v>9774</v>
      </c>
      <c r="B5859" s="311">
        <v>50.32</v>
      </c>
    </row>
    <row r="5860" spans="1:2" ht="15">
      <c r="A5860" s="308" t="s">
        <v>9775</v>
      </c>
      <c r="B5860" s="311">
        <v>56.93</v>
      </c>
    </row>
    <row r="5861" spans="1:2" ht="15">
      <c r="A5861" s="308" t="s">
        <v>9776</v>
      </c>
      <c r="B5861" s="311">
        <v>53.02</v>
      </c>
    </row>
    <row r="5862" spans="1:2" ht="15">
      <c r="A5862" s="308" t="s">
        <v>9777</v>
      </c>
      <c r="B5862" s="311">
        <v>61.96</v>
      </c>
    </row>
    <row r="5863" spans="1:2" ht="15">
      <c r="A5863" s="308" t="s">
        <v>9778</v>
      </c>
      <c r="B5863" s="311">
        <v>57.68</v>
      </c>
    </row>
    <row r="5864" spans="1:2" ht="15">
      <c r="A5864" s="308" t="s">
        <v>9779</v>
      </c>
      <c r="B5864" s="311">
        <v>67.930000000000007</v>
      </c>
    </row>
    <row r="5865" spans="1:2" ht="15">
      <c r="A5865" s="308" t="s">
        <v>9780</v>
      </c>
      <c r="B5865" s="311">
        <v>63.2</v>
      </c>
    </row>
    <row r="5866" spans="1:2" ht="15">
      <c r="A5866" s="308" t="s">
        <v>9781</v>
      </c>
      <c r="B5866" s="311">
        <v>138.11000000000001</v>
      </c>
    </row>
    <row r="5867" spans="1:2" ht="15">
      <c r="A5867" s="308" t="s">
        <v>9782</v>
      </c>
      <c r="B5867" s="311">
        <v>125.25</v>
      </c>
    </row>
    <row r="5868" spans="1:2" ht="15">
      <c r="A5868" s="308" t="s">
        <v>9783</v>
      </c>
      <c r="B5868" s="311">
        <v>144.44999999999999</v>
      </c>
    </row>
    <row r="5869" spans="1:2" ht="15">
      <c r="A5869" s="308" t="s">
        <v>9784</v>
      </c>
      <c r="B5869" s="311">
        <v>131.1</v>
      </c>
    </row>
    <row r="5870" spans="1:2" ht="15">
      <c r="A5870" s="308" t="s">
        <v>9785</v>
      </c>
      <c r="B5870" s="311">
        <v>78.81</v>
      </c>
    </row>
    <row r="5871" spans="1:2" ht="15">
      <c r="A5871" s="308" t="s">
        <v>9786</v>
      </c>
      <c r="B5871" s="311">
        <v>72.09</v>
      </c>
    </row>
    <row r="5872" spans="1:2" ht="15">
      <c r="A5872" s="308" t="s">
        <v>9787</v>
      </c>
      <c r="B5872" s="311">
        <v>81.739999999999995</v>
      </c>
    </row>
    <row r="5873" spans="1:2" ht="15">
      <c r="A5873" s="308" t="s">
        <v>9788</v>
      </c>
      <c r="B5873" s="311">
        <v>74.75</v>
      </c>
    </row>
    <row r="5874" spans="1:2" ht="15">
      <c r="A5874" s="308" t="s">
        <v>9789</v>
      </c>
      <c r="B5874" s="311">
        <v>88.89</v>
      </c>
    </row>
    <row r="5875" spans="1:2" ht="15">
      <c r="A5875" s="308" t="s">
        <v>9790</v>
      </c>
      <c r="B5875" s="311">
        <v>81.33</v>
      </c>
    </row>
    <row r="5876" spans="1:2" ht="15">
      <c r="A5876" s="308" t="s">
        <v>9791</v>
      </c>
      <c r="B5876" s="311">
        <v>92.84</v>
      </c>
    </row>
    <row r="5877" spans="1:2" ht="15">
      <c r="A5877" s="308" t="s">
        <v>9792</v>
      </c>
      <c r="B5877" s="311">
        <v>84.97</v>
      </c>
    </row>
    <row r="5878" spans="1:2" ht="15">
      <c r="A5878" s="308" t="s">
        <v>9793</v>
      </c>
      <c r="B5878" s="311">
        <v>116.78</v>
      </c>
    </row>
    <row r="5879" spans="1:2" ht="15">
      <c r="A5879" s="308" t="s">
        <v>9794</v>
      </c>
      <c r="B5879" s="311">
        <v>106.38</v>
      </c>
    </row>
    <row r="5880" spans="1:2" ht="15">
      <c r="A5880" s="308" t="s">
        <v>9795</v>
      </c>
      <c r="B5880" s="311">
        <v>145</v>
      </c>
    </row>
    <row r="5881" spans="1:2" ht="15">
      <c r="A5881" s="308" t="s">
        <v>9796</v>
      </c>
      <c r="B5881" s="311">
        <v>131.65</v>
      </c>
    </row>
    <row r="5882" spans="1:2" ht="15">
      <c r="A5882" s="308" t="s">
        <v>9797</v>
      </c>
      <c r="B5882" s="311">
        <v>154.21</v>
      </c>
    </row>
    <row r="5883" spans="1:2" ht="15">
      <c r="A5883" s="308" t="s">
        <v>9798</v>
      </c>
      <c r="B5883" s="311">
        <v>140.16</v>
      </c>
    </row>
    <row r="5884" spans="1:2" ht="15">
      <c r="A5884" s="308" t="s">
        <v>9799</v>
      </c>
      <c r="B5884" s="311">
        <v>162.18</v>
      </c>
    </row>
    <row r="5885" spans="1:2" ht="15">
      <c r="A5885" s="308" t="s">
        <v>9800</v>
      </c>
      <c r="B5885" s="311">
        <v>147.52000000000001</v>
      </c>
    </row>
    <row r="5886" spans="1:2" ht="15">
      <c r="A5886" s="308" t="s">
        <v>9801</v>
      </c>
      <c r="B5886" s="311">
        <v>179.06</v>
      </c>
    </row>
    <row r="5887" spans="1:2" ht="15">
      <c r="A5887" s="308" t="s">
        <v>9802</v>
      </c>
      <c r="B5887" s="311">
        <v>162.9</v>
      </c>
    </row>
    <row r="5888" spans="1:2" ht="15">
      <c r="A5888" s="308" t="s">
        <v>9803</v>
      </c>
      <c r="B5888" s="311">
        <v>196.09</v>
      </c>
    </row>
    <row r="5889" spans="1:2" ht="15">
      <c r="A5889" s="308" t="s">
        <v>9804</v>
      </c>
      <c r="B5889" s="311">
        <v>178.42</v>
      </c>
    </row>
    <row r="5890" spans="1:2" ht="15">
      <c r="A5890" s="308" t="s">
        <v>9805</v>
      </c>
      <c r="B5890" s="311">
        <v>228.23</v>
      </c>
    </row>
    <row r="5891" spans="1:2" ht="15">
      <c r="A5891" s="308" t="s">
        <v>9806</v>
      </c>
      <c r="B5891" s="311">
        <v>207.8</v>
      </c>
    </row>
    <row r="5892" spans="1:2" ht="15">
      <c r="A5892" s="308" t="s">
        <v>9807</v>
      </c>
      <c r="B5892" s="311">
        <v>94.11</v>
      </c>
    </row>
    <row r="5893" spans="1:2" ht="15">
      <c r="A5893" s="308" t="s">
        <v>9808</v>
      </c>
      <c r="B5893" s="311">
        <v>86.07</v>
      </c>
    </row>
    <row r="5894" spans="1:2" ht="15">
      <c r="A5894" s="308" t="s">
        <v>9809</v>
      </c>
      <c r="B5894" s="311">
        <v>102.37</v>
      </c>
    </row>
    <row r="5895" spans="1:2" ht="15">
      <c r="A5895" s="308" t="s">
        <v>9810</v>
      </c>
      <c r="B5895" s="311">
        <v>93.67</v>
      </c>
    </row>
    <row r="5896" spans="1:2" ht="15">
      <c r="A5896" s="308" t="s">
        <v>9811</v>
      </c>
      <c r="B5896" s="311">
        <v>112.57</v>
      </c>
    </row>
    <row r="5897" spans="1:2" ht="15">
      <c r="A5897" s="308" t="s">
        <v>9812</v>
      </c>
      <c r="B5897" s="311">
        <v>103.03</v>
      </c>
    </row>
    <row r="5898" spans="1:2" ht="15">
      <c r="A5898" s="308" t="s">
        <v>9813</v>
      </c>
      <c r="B5898" s="311">
        <v>123.2</v>
      </c>
    </row>
    <row r="5899" spans="1:2" ht="15">
      <c r="A5899" s="308" t="s">
        <v>9814</v>
      </c>
      <c r="B5899" s="311">
        <v>112.8</v>
      </c>
    </row>
    <row r="5900" spans="1:2" ht="15">
      <c r="A5900" s="308" t="s">
        <v>9815</v>
      </c>
      <c r="B5900" s="311">
        <v>146.66</v>
      </c>
    </row>
    <row r="5901" spans="1:2" ht="15">
      <c r="A5901" s="308" t="s">
        <v>9816</v>
      </c>
      <c r="B5901" s="311">
        <v>133.76</v>
      </c>
    </row>
    <row r="5902" spans="1:2" ht="15">
      <c r="A5902" s="308" t="s">
        <v>9817</v>
      </c>
      <c r="B5902" s="311">
        <v>180.4</v>
      </c>
    </row>
    <row r="5903" spans="1:2" ht="15">
      <c r="A5903" s="308" t="s">
        <v>9818</v>
      </c>
      <c r="B5903" s="311">
        <v>164.1</v>
      </c>
    </row>
    <row r="5904" spans="1:2" ht="15">
      <c r="A5904" s="308" t="s">
        <v>9819</v>
      </c>
      <c r="B5904" s="311">
        <v>195.92</v>
      </c>
    </row>
    <row r="5905" spans="1:2" ht="15">
      <c r="A5905" s="308" t="s">
        <v>9820</v>
      </c>
      <c r="B5905" s="311">
        <v>178.39</v>
      </c>
    </row>
    <row r="5906" spans="1:2" ht="15">
      <c r="A5906" s="308" t="s">
        <v>9821</v>
      </c>
      <c r="B5906" s="311">
        <v>232.56</v>
      </c>
    </row>
    <row r="5907" spans="1:2" ht="15">
      <c r="A5907" s="308" t="s">
        <v>9822</v>
      </c>
      <c r="B5907" s="311">
        <v>211.73</v>
      </c>
    </row>
    <row r="5908" spans="1:2" ht="15">
      <c r="A5908" s="308" t="s">
        <v>9823</v>
      </c>
      <c r="B5908" s="311">
        <v>246.42</v>
      </c>
    </row>
    <row r="5909" spans="1:2" ht="15">
      <c r="A5909" s="308" t="s">
        <v>9824</v>
      </c>
      <c r="B5909" s="311">
        <v>224.49</v>
      </c>
    </row>
    <row r="5910" spans="1:2" ht="15">
      <c r="A5910" s="308" t="s">
        <v>9825</v>
      </c>
      <c r="B5910" s="311">
        <v>285.3</v>
      </c>
    </row>
    <row r="5911" spans="1:2" ht="15">
      <c r="A5911" s="308" t="s">
        <v>9826</v>
      </c>
      <c r="B5911" s="311">
        <v>259.58999999999997</v>
      </c>
    </row>
    <row r="5912" spans="1:2" ht="15">
      <c r="A5912" s="308" t="s">
        <v>9827</v>
      </c>
      <c r="B5912" s="311">
        <v>313.02</v>
      </c>
    </row>
    <row r="5913" spans="1:2" ht="15">
      <c r="A5913" s="308" t="s">
        <v>9828</v>
      </c>
      <c r="B5913" s="311">
        <v>285.12</v>
      </c>
    </row>
    <row r="5914" spans="1:2" ht="15">
      <c r="A5914" s="308" t="s">
        <v>9829</v>
      </c>
      <c r="B5914" s="311">
        <v>359.52</v>
      </c>
    </row>
    <row r="5915" spans="1:2" ht="15">
      <c r="A5915" s="308" t="s">
        <v>9830</v>
      </c>
      <c r="B5915" s="311">
        <v>326.77999999999997</v>
      </c>
    </row>
    <row r="5916" spans="1:2" ht="15">
      <c r="A5916" s="308" t="s">
        <v>9831</v>
      </c>
      <c r="B5916" s="311">
        <v>387.24</v>
      </c>
    </row>
    <row r="5917" spans="1:2" ht="15">
      <c r="A5917" s="308" t="s">
        <v>9832</v>
      </c>
      <c r="B5917" s="311">
        <v>352.31</v>
      </c>
    </row>
    <row r="5918" spans="1:2" ht="15">
      <c r="A5918" s="308" t="s">
        <v>9833</v>
      </c>
      <c r="B5918" s="311">
        <v>511.96</v>
      </c>
    </row>
    <row r="5919" spans="1:2" ht="15">
      <c r="A5919" s="308" t="s">
        <v>9834</v>
      </c>
      <c r="B5919" s="311">
        <v>465.8</v>
      </c>
    </row>
    <row r="5920" spans="1:2" ht="15">
      <c r="A5920" s="308" t="s">
        <v>9835</v>
      </c>
      <c r="B5920" s="311">
        <v>634.29999999999995</v>
      </c>
    </row>
    <row r="5921" spans="1:2" ht="15">
      <c r="A5921" s="308" t="s">
        <v>9836</v>
      </c>
      <c r="B5921" s="311">
        <v>577.15</v>
      </c>
    </row>
    <row r="5922" spans="1:2" ht="15">
      <c r="A5922" s="308" t="s">
        <v>9837</v>
      </c>
      <c r="B5922" s="311">
        <v>136.34</v>
      </c>
    </row>
    <row r="5923" spans="1:2" ht="15">
      <c r="A5923" s="308" t="s">
        <v>9838</v>
      </c>
      <c r="B5923" s="311">
        <v>126.68</v>
      </c>
    </row>
    <row r="5924" spans="1:2" ht="15">
      <c r="A5924" s="308" t="s">
        <v>9839</v>
      </c>
      <c r="B5924" s="311">
        <v>228.92</v>
      </c>
    </row>
    <row r="5925" spans="1:2" ht="15">
      <c r="A5925" s="308" t="s">
        <v>9840</v>
      </c>
      <c r="B5925" s="311">
        <v>208.36</v>
      </c>
    </row>
    <row r="5926" spans="1:2" ht="15">
      <c r="A5926" s="308" t="s">
        <v>9841</v>
      </c>
      <c r="B5926" s="311">
        <v>248.08</v>
      </c>
    </row>
    <row r="5927" spans="1:2" ht="15">
      <c r="A5927" s="308" t="s">
        <v>9842</v>
      </c>
      <c r="B5927" s="311">
        <v>226.09</v>
      </c>
    </row>
    <row r="5928" spans="1:2" ht="15">
      <c r="A5928" s="308" t="s">
        <v>9843</v>
      </c>
      <c r="B5928" s="311">
        <v>282.97000000000003</v>
      </c>
    </row>
    <row r="5929" spans="1:2" ht="15">
      <c r="A5929" s="308" t="s">
        <v>9844</v>
      </c>
      <c r="B5929" s="311">
        <v>257.91000000000003</v>
      </c>
    </row>
    <row r="5930" spans="1:2" ht="15">
      <c r="A5930" s="308" t="s">
        <v>9845</v>
      </c>
      <c r="B5930" s="311">
        <v>301.45</v>
      </c>
    </row>
    <row r="5931" spans="1:2" ht="15">
      <c r="A5931" s="308" t="s">
        <v>9846</v>
      </c>
      <c r="B5931" s="311">
        <v>274.92</v>
      </c>
    </row>
    <row r="5932" spans="1:2" ht="15">
      <c r="A5932" s="308" t="s">
        <v>9847</v>
      </c>
      <c r="B5932" s="311">
        <v>344.33</v>
      </c>
    </row>
    <row r="5933" spans="1:2" ht="15">
      <c r="A5933" s="308" t="s">
        <v>9848</v>
      </c>
      <c r="B5933" s="311">
        <v>313.63</v>
      </c>
    </row>
    <row r="5934" spans="1:2" ht="15">
      <c r="A5934" s="308" t="s">
        <v>9849</v>
      </c>
      <c r="B5934" s="311">
        <v>384.98</v>
      </c>
    </row>
    <row r="5935" spans="1:2" ht="15">
      <c r="A5935" s="308" t="s">
        <v>9850</v>
      </c>
      <c r="B5935" s="311">
        <v>351.07</v>
      </c>
    </row>
    <row r="5936" spans="1:2" ht="15">
      <c r="A5936" s="308" t="s">
        <v>9851</v>
      </c>
      <c r="B5936" s="311">
        <v>476.25</v>
      </c>
    </row>
    <row r="5937" spans="1:2" ht="15">
      <c r="A5937" s="308" t="s">
        <v>9852</v>
      </c>
      <c r="B5937" s="311">
        <v>433.86</v>
      </c>
    </row>
    <row r="5938" spans="1:2" ht="15">
      <c r="A5938" s="308" t="s">
        <v>9853</v>
      </c>
      <c r="B5938" s="311">
        <v>556.02</v>
      </c>
    </row>
    <row r="5939" spans="1:2" ht="15">
      <c r="A5939" s="308" t="s">
        <v>9854</v>
      </c>
      <c r="B5939" s="311">
        <v>506.61</v>
      </c>
    </row>
    <row r="5940" spans="1:2" ht="15">
      <c r="A5940" s="308" t="s">
        <v>9855</v>
      </c>
      <c r="B5940" s="311">
        <v>563.41</v>
      </c>
    </row>
    <row r="5941" spans="1:2" ht="15">
      <c r="A5941" s="308" t="s">
        <v>9856</v>
      </c>
      <c r="B5941" s="311">
        <v>513.41999999999996</v>
      </c>
    </row>
    <row r="5942" spans="1:2" ht="15">
      <c r="A5942" s="308" t="s">
        <v>9857</v>
      </c>
      <c r="B5942" s="311">
        <v>618.86</v>
      </c>
    </row>
    <row r="5943" spans="1:2" ht="15">
      <c r="A5943" s="308" t="s">
        <v>9858</v>
      </c>
      <c r="B5943" s="311">
        <v>564.1</v>
      </c>
    </row>
    <row r="5944" spans="1:2" ht="15">
      <c r="A5944" s="308" t="s">
        <v>9859</v>
      </c>
      <c r="B5944" s="311">
        <v>761.17</v>
      </c>
    </row>
    <row r="5945" spans="1:2" ht="15">
      <c r="A5945" s="308" t="s">
        <v>9860</v>
      </c>
      <c r="B5945" s="311">
        <v>694</v>
      </c>
    </row>
    <row r="5946" spans="1:2" ht="15">
      <c r="A5946" s="308" t="s">
        <v>9861</v>
      </c>
      <c r="B5946" s="311">
        <v>667.73</v>
      </c>
    </row>
    <row r="5947" spans="1:2" ht="15">
      <c r="A5947" s="308" t="s">
        <v>9862</v>
      </c>
      <c r="B5947" s="311">
        <v>609.5</v>
      </c>
    </row>
    <row r="5948" spans="1:2" ht="15">
      <c r="A5948" s="308" t="s">
        <v>9863</v>
      </c>
      <c r="B5948" s="311">
        <v>735.39</v>
      </c>
    </row>
    <row r="5949" spans="1:2" ht="15">
      <c r="A5949" s="308" t="s">
        <v>9864</v>
      </c>
      <c r="B5949" s="311">
        <v>671.42</v>
      </c>
    </row>
    <row r="5950" spans="1:2" ht="15">
      <c r="A5950" s="308" t="s">
        <v>9865</v>
      </c>
      <c r="B5950" s="311">
        <v>906.56</v>
      </c>
    </row>
    <row r="5951" spans="1:2" ht="15">
      <c r="A5951" s="308" t="s">
        <v>9866</v>
      </c>
      <c r="B5951" s="311">
        <v>827.9</v>
      </c>
    </row>
    <row r="5952" spans="1:2" ht="15">
      <c r="A5952" s="308" t="s">
        <v>9867</v>
      </c>
      <c r="B5952" s="311">
        <v>18.95</v>
      </c>
    </row>
    <row r="5953" spans="1:2" ht="15">
      <c r="A5953" s="308" t="s">
        <v>9868</v>
      </c>
      <c r="B5953" s="311">
        <v>17.739999999999998</v>
      </c>
    </row>
    <row r="5954" spans="1:2" ht="15">
      <c r="A5954" s="308" t="s">
        <v>9869</v>
      </c>
      <c r="B5954" s="311">
        <v>20.76</v>
      </c>
    </row>
    <row r="5955" spans="1:2" ht="15">
      <c r="A5955" s="308" t="s">
        <v>9870</v>
      </c>
      <c r="B5955" s="311">
        <v>19.420000000000002</v>
      </c>
    </row>
    <row r="5956" spans="1:2" ht="15">
      <c r="A5956" s="308" t="s">
        <v>9871</v>
      </c>
      <c r="B5956" s="311">
        <v>22.03</v>
      </c>
    </row>
    <row r="5957" spans="1:2" ht="15">
      <c r="A5957" s="308" t="s">
        <v>9872</v>
      </c>
      <c r="B5957" s="311">
        <v>20.59</v>
      </c>
    </row>
    <row r="5958" spans="1:2" ht="15">
      <c r="A5958" s="308" t="s">
        <v>9873</v>
      </c>
      <c r="B5958" s="311">
        <v>22.82</v>
      </c>
    </row>
    <row r="5959" spans="1:2" ht="15">
      <c r="A5959" s="308" t="s">
        <v>9874</v>
      </c>
      <c r="B5959" s="311">
        <v>21.35</v>
      </c>
    </row>
    <row r="5960" spans="1:2" ht="15">
      <c r="A5960" s="308" t="s">
        <v>9875</v>
      </c>
      <c r="B5960" s="311">
        <v>25.46</v>
      </c>
    </row>
    <row r="5961" spans="1:2" ht="15">
      <c r="A5961" s="308" t="s">
        <v>9876</v>
      </c>
      <c r="B5961" s="311">
        <v>23.78</v>
      </c>
    </row>
    <row r="5962" spans="1:2" ht="15">
      <c r="A5962" s="308" t="s">
        <v>9877</v>
      </c>
      <c r="B5962" s="311">
        <v>27.77</v>
      </c>
    </row>
    <row r="5963" spans="1:2" ht="15">
      <c r="A5963" s="308" t="s">
        <v>9878</v>
      </c>
      <c r="B5963" s="311">
        <v>25.93</v>
      </c>
    </row>
    <row r="5964" spans="1:2" ht="15">
      <c r="A5964" s="308" t="s">
        <v>9879</v>
      </c>
      <c r="B5964" s="311">
        <v>28.5</v>
      </c>
    </row>
    <row r="5965" spans="1:2" ht="15">
      <c r="A5965" s="308" t="s">
        <v>9880</v>
      </c>
      <c r="B5965" s="311">
        <v>26.56</v>
      </c>
    </row>
    <row r="5966" spans="1:2" ht="15">
      <c r="A5966" s="308" t="s">
        <v>9881</v>
      </c>
      <c r="B5966" s="311">
        <v>31.09</v>
      </c>
    </row>
    <row r="5967" spans="1:2" ht="15">
      <c r="A5967" s="308" t="s">
        <v>9882</v>
      </c>
      <c r="B5967" s="311">
        <v>29</v>
      </c>
    </row>
    <row r="5968" spans="1:2" ht="15">
      <c r="A5968" s="308" t="s">
        <v>9883</v>
      </c>
      <c r="B5968" s="311">
        <v>19.920000000000002</v>
      </c>
    </row>
    <row r="5969" spans="1:2" ht="15">
      <c r="A5969" s="308" t="s">
        <v>9884</v>
      </c>
      <c r="B5969" s="311">
        <v>18.64</v>
      </c>
    </row>
    <row r="5970" spans="1:2" ht="15">
      <c r="A5970" s="308" t="s">
        <v>9885</v>
      </c>
      <c r="B5970" s="311">
        <v>22.03</v>
      </c>
    </row>
    <row r="5971" spans="1:2" ht="15">
      <c r="A5971" s="308" t="s">
        <v>9886</v>
      </c>
      <c r="B5971" s="311">
        <v>20.59</v>
      </c>
    </row>
    <row r="5972" spans="1:2" ht="15">
      <c r="A5972" s="308" t="s">
        <v>9887</v>
      </c>
      <c r="B5972" s="311">
        <v>23.61</v>
      </c>
    </row>
    <row r="5973" spans="1:2" ht="15">
      <c r="A5973" s="308" t="s">
        <v>9888</v>
      </c>
      <c r="B5973" s="311">
        <v>22.06</v>
      </c>
    </row>
    <row r="5974" spans="1:2" ht="15">
      <c r="A5974" s="308" t="s">
        <v>9889</v>
      </c>
      <c r="B5974" s="311">
        <v>24.41</v>
      </c>
    </row>
    <row r="5975" spans="1:2" ht="15">
      <c r="A5975" s="308" t="s">
        <v>9890</v>
      </c>
      <c r="B5975" s="311">
        <v>22.82</v>
      </c>
    </row>
    <row r="5976" spans="1:2" ht="15">
      <c r="A5976" s="308" t="s">
        <v>9891</v>
      </c>
      <c r="B5976" s="311">
        <v>27.7</v>
      </c>
    </row>
    <row r="5977" spans="1:2" ht="15">
      <c r="A5977" s="308" t="s">
        <v>9892</v>
      </c>
      <c r="B5977" s="311">
        <v>25.85</v>
      </c>
    </row>
    <row r="5978" spans="1:2" ht="15">
      <c r="A5978" s="308" t="s">
        <v>9893</v>
      </c>
      <c r="B5978" s="311">
        <v>30.31</v>
      </c>
    </row>
    <row r="5979" spans="1:2" ht="15">
      <c r="A5979" s="308" t="s">
        <v>9894</v>
      </c>
      <c r="B5979" s="311">
        <v>28.27</v>
      </c>
    </row>
    <row r="5980" spans="1:2" ht="15">
      <c r="A5980" s="308" t="s">
        <v>9895</v>
      </c>
      <c r="B5980" s="311">
        <v>32.14</v>
      </c>
    </row>
    <row r="5981" spans="1:2" ht="15">
      <c r="A5981" s="308" t="s">
        <v>9896</v>
      </c>
      <c r="B5981" s="311">
        <v>29.96</v>
      </c>
    </row>
    <row r="5982" spans="1:2" ht="15">
      <c r="A5982" s="308" t="s">
        <v>9897</v>
      </c>
      <c r="B5982" s="311">
        <v>34.33</v>
      </c>
    </row>
    <row r="5983" spans="1:2" ht="15">
      <c r="A5983" s="308" t="s">
        <v>9898</v>
      </c>
      <c r="B5983" s="311">
        <v>31.99</v>
      </c>
    </row>
    <row r="5984" spans="1:2" ht="15">
      <c r="A5984" s="308" t="s">
        <v>9899</v>
      </c>
      <c r="B5984" s="311">
        <v>37.5</v>
      </c>
    </row>
    <row r="5985" spans="1:2" ht="15">
      <c r="A5985" s="308" t="s">
        <v>9900</v>
      </c>
      <c r="B5985" s="311">
        <v>34.92</v>
      </c>
    </row>
    <row r="5986" spans="1:2" ht="15">
      <c r="A5986" s="308" t="s">
        <v>9901</v>
      </c>
      <c r="B5986" s="311">
        <v>80.48</v>
      </c>
    </row>
    <row r="5987" spans="1:2" ht="15">
      <c r="A5987" s="308" t="s">
        <v>9902</v>
      </c>
      <c r="B5987" s="311">
        <v>72.900000000000006</v>
      </c>
    </row>
    <row r="5988" spans="1:2" ht="15">
      <c r="A5988" s="308" t="s">
        <v>9903</v>
      </c>
      <c r="B5988" s="311">
        <v>83.65</v>
      </c>
    </row>
    <row r="5989" spans="1:2" ht="15">
      <c r="A5989" s="308" t="s">
        <v>9904</v>
      </c>
      <c r="B5989" s="311">
        <v>75.819999999999993</v>
      </c>
    </row>
    <row r="5990" spans="1:2" ht="15">
      <c r="A5990" s="308" t="s">
        <v>9905</v>
      </c>
      <c r="B5990" s="311">
        <v>42.82</v>
      </c>
    </row>
    <row r="5991" spans="1:2" ht="15">
      <c r="A5991" s="308" t="s">
        <v>9906</v>
      </c>
      <c r="B5991" s="311">
        <v>39.07</v>
      </c>
    </row>
    <row r="5992" spans="1:2" ht="15">
      <c r="A5992" s="308" t="s">
        <v>9907</v>
      </c>
      <c r="B5992" s="311">
        <v>47.26</v>
      </c>
    </row>
    <row r="5993" spans="1:2" ht="15">
      <c r="A5993" s="308" t="s">
        <v>9908</v>
      </c>
      <c r="B5993" s="311">
        <v>43.18</v>
      </c>
    </row>
    <row r="5994" spans="1:2" ht="15">
      <c r="A5994" s="308" t="s">
        <v>9909</v>
      </c>
      <c r="B5994" s="311">
        <v>50.7</v>
      </c>
    </row>
    <row r="5995" spans="1:2" ht="15">
      <c r="A5995" s="308" t="s">
        <v>9910</v>
      </c>
      <c r="B5995" s="311">
        <v>46.35</v>
      </c>
    </row>
    <row r="5996" spans="1:2" ht="15">
      <c r="A5996" s="308" t="s">
        <v>9911</v>
      </c>
      <c r="B5996" s="311">
        <v>53.17</v>
      </c>
    </row>
    <row r="5997" spans="1:2" ht="15">
      <c r="A5997" s="308" t="s">
        <v>9912</v>
      </c>
      <c r="B5997" s="311">
        <v>48.63</v>
      </c>
    </row>
    <row r="5998" spans="1:2" ht="15">
      <c r="A5998" s="308" t="s">
        <v>9913</v>
      </c>
      <c r="B5998" s="311">
        <v>73.53</v>
      </c>
    </row>
    <row r="5999" spans="1:2" ht="15">
      <c r="A5999" s="308" t="s">
        <v>9914</v>
      </c>
      <c r="B5999" s="311">
        <v>66.63</v>
      </c>
    </row>
    <row r="6000" spans="1:2" ht="15">
      <c r="A6000" s="308" t="s">
        <v>9915</v>
      </c>
      <c r="B6000" s="311">
        <v>83.99</v>
      </c>
    </row>
    <row r="6001" spans="1:2" ht="15">
      <c r="A6001" s="308" t="s">
        <v>9916</v>
      </c>
      <c r="B6001" s="311">
        <v>76.150000000000006</v>
      </c>
    </row>
    <row r="6002" spans="1:2" ht="15">
      <c r="A6002" s="308" t="s">
        <v>9917</v>
      </c>
      <c r="B6002" s="311">
        <v>88.26</v>
      </c>
    </row>
    <row r="6003" spans="1:2" ht="15">
      <c r="A6003" s="308" t="s">
        <v>9918</v>
      </c>
      <c r="B6003" s="311">
        <v>80.099999999999994</v>
      </c>
    </row>
    <row r="6004" spans="1:2" ht="15">
      <c r="A6004" s="308" t="s">
        <v>9919</v>
      </c>
      <c r="B6004" s="311">
        <v>92.54</v>
      </c>
    </row>
    <row r="6005" spans="1:2" ht="15">
      <c r="A6005" s="308" t="s">
        <v>9920</v>
      </c>
      <c r="B6005" s="311">
        <v>84.05</v>
      </c>
    </row>
    <row r="6006" spans="1:2" ht="15">
      <c r="A6006" s="308" t="s">
        <v>9921</v>
      </c>
      <c r="B6006" s="311">
        <v>102.09</v>
      </c>
    </row>
    <row r="6007" spans="1:2" ht="15">
      <c r="A6007" s="308" t="s">
        <v>9922</v>
      </c>
      <c r="B6007" s="311">
        <v>92.75</v>
      </c>
    </row>
    <row r="6008" spans="1:2" ht="15">
      <c r="A6008" s="308" t="s">
        <v>9923</v>
      </c>
      <c r="B6008" s="311">
        <v>111.64</v>
      </c>
    </row>
    <row r="6009" spans="1:2" ht="15">
      <c r="A6009" s="308" t="s">
        <v>9924</v>
      </c>
      <c r="B6009" s="311">
        <v>101.44</v>
      </c>
    </row>
    <row r="6010" spans="1:2" ht="15">
      <c r="A6010" s="308" t="s">
        <v>9925</v>
      </c>
      <c r="B6010" s="311">
        <v>129.41999999999999</v>
      </c>
    </row>
    <row r="6011" spans="1:2" ht="15">
      <c r="A6011" s="308" t="s">
        <v>9926</v>
      </c>
      <c r="B6011" s="311">
        <v>117.67</v>
      </c>
    </row>
    <row r="6012" spans="1:2" ht="15">
      <c r="A6012" s="308" t="s">
        <v>9927</v>
      </c>
      <c r="B6012" s="311">
        <v>53.35</v>
      </c>
    </row>
    <row r="6013" spans="1:2" ht="15">
      <c r="A6013" s="308" t="s">
        <v>9928</v>
      </c>
      <c r="B6013" s="311">
        <v>48.76</v>
      </c>
    </row>
    <row r="6014" spans="1:2" ht="15">
      <c r="A6014" s="308" t="s">
        <v>9929</v>
      </c>
      <c r="B6014" s="311">
        <v>57.63</v>
      </c>
    </row>
    <row r="6015" spans="1:2" ht="15">
      <c r="A6015" s="308" t="s">
        <v>9930</v>
      </c>
      <c r="B6015" s="311">
        <v>52.68</v>
      </c>
    </row>
    <row r="6016" spans="1:2" ht="15">
      <c r="A6016" s="308" t="s">
        <v>9931</v>
      </c>
      <c r="B6016" s="311">
        <v>62.43</v>
      </c>
    </row>
    <row r="6017" spans="1:2" ht="15">
      <c r="A6017" s="308" t="s">
        <v>9932</v>
      </c>
      <c r="B6017" s="311">
        <v>57.1</v>
      </c>
    </row>
    <row r="6018" spans="1:2" ht="15">
      <c r="A6018" s="308" t="s">
        <v>9933</v>
      </c>
      <c r="B6018" s="311">
        <v>71.22</v>
      </c>
    </row>
    <row r="6019" spans="1:2" ht="15">
      <c r="A6019" s="308" t="s">
        <v>9934</v>
      </c>
      <c r="B6019" s="311">
        <v>65.11</v>
      </c>
    </row>
    <row r="6020" spans="1:2" ht="15">
      <c r="A6020" s="308" t="s">
        <v>9935</v>
      </c>
      <c r="B6020" s="311">
        <v>88.3</v>
      </c>
    </row>
    <row r="6021" spans="1:2" ht="15">
      <c r="A6021" s="308" t="s">
        <v>9936</v>
      </c>
      <c r="B6021" s="311">
        <v>80.17</v>
      </c>
    </row>
    <row r="6022" spans="1:2" ht="15">
      <c r="A6022" s="308" t="s">
        <v>9937</v>
      </c>
      <c r="B6022" s="311">
        <v>101.69</v>
      </c>
    </row>
    <row r="6023" spans="1:2" ht="15">
      <c r="A6023" s="308" t="s">
        <v>9938</v>
      </c>
      <c r="B6023" s="311">
        <v>92.38</v>
      </c>
    </row>
    <row r="6024" spans="1:2" ht="15">
      <c r="A6024" s="308" t="s">
        <v>9939</v>
      </c>
      <c r="B6024" s="311">
        <v>108.9</v>
      </c>
    </row>
    <row r="6025" spans="1:2" ht="15">
      <c r="A6025" s="308" t="s">
        <v>9940</v>
      </c>
      <c r="B6025" s="311">
        <v>99.02</v>
      </c>
    </row>
    <row r="6026" spans="1:2" ht="15">
      <c r="A6026" s="308" t="s">
        <v>9941</v>
      </c>
      <c r="B6026" s="311">
        <v>130.51</v>
      </c>
    </row>
    <row r="6027" spans="1:2" ht="15">
      <c r="A6027" s="308" t="s">
        <v>9942</v>
      </c>
      <c r="B6027" s="311">
        <v>118.67</v>
      </c>
    </row>
    <row r="6028" spans="1:2" ht="15">
      <c r="A6028" s="308" t="s">
        <v>9943</v>
      </c>
      <c r="B6028" s="311">
        <v>136.05000000000001</v>
      </c>
    </row>
    <row r="6029" spans="1:2" ht="15">
      <c r="A6029" s="308" t="s">
        <v>9944</v>
      </c>
      <c r="B6029" s="311">
        <v>123.77</v>
      </c>
    </row>
    <row r="6030" spans="1:2" ht="15">
      <c r="A6030" s="308" t="s">
        <v>9945</v>
      </c>
      <c r="B6030" s="311">
        <v>158.75</v>
      </c>
    </row>
    <row r="6031" spans="1:2" ht="15">
      <c r="A6031" s="308" t="s">
        <v>9946</v>
      </c>
      <c r="B6031" s="311">
        <v>144.24</v>
      </c>
    </row>
    <row r="6032" spans="1:2" ht="15">
      <c r="A6032" s="308" t="s">
        <v>9947</v>
      </c>
      <c r="B6032" s="311">
        <v>172.06</v>
      </c>
    </row>
    <row r="6033" spans="1:2" ht="15">
      <c r="A6033" s="308" t="s">
        <v>9948</v>
      </c>
      <c r="B6033" s="311">
        <v>156.5</v>
      </c>
    </row>
    <row r="6034" spans="1:2" ht="15">
      <c r="A6034" s="308" t="s">
        <v>9949</v>
      </c>
      <c r="B6034" s="311">
        <v>200.62</v>
      </c>
    </row>
    <row r="6035" spans="1:2" ht="15">
      <c r="A6035" s="308" t="s">
        <v>9950</v>
      </c>
      <c r="B6035" s="311">
        <v>182.08</v>
      </c>
    </row>
    <row r="6036" spans="1:2" ht="15">
      <c r="A6036" s="308" t="s">
        <v>9951</v>
      </c>
      <c r="B6036" s="311">
        <v>214.48</v>
      </c>
    </row>
    <row r="6037" spans="1:2" ht="15">
      <c r="A6037" s="308" t="s">
        <v>9952</v>
      </c>
      <c r="B6037" s="311">
        <v>194.85</v>
      </c>
    </row>
    <row r="6038" spans="1:2" ht="15">
      <c r="A6038" s="308" t="s">
        <v>9953</v>
      </c>
      <c r="B6038" s="311">
        <v>283.23</v>
      </c>
    </row>
    <row r="6039" spans="1:2" ht="15">
      <c r="A6039" s="308" t="s">
        <v>9954</v>
      </c>
      <c r="B6039" s="311">
        <v>257.3</v>
      </c>
    </row>
    <row r="6040" spans="1:2" ht="15">
      <c r="A6040" s="308" t="s">
        <v>9955</v>
      </c>
      <c r="B6040" s="311">
        <v>350.6</v>
      </c>
    </row>
    <row r="6041" spans="1:2" ht="15">
      <c r="A6041" s="308" t="s">
        <v>9956</v>
      </c>
      <c r="B6041" s="311">
        <v>318.52999999999997</v>
      </c>
    </row>
    <row r="6042" spans="1:2" ht="15">
      <c r="A6042" s="308" t="s">
        <v>9957</v>
      </c>
      <c r="B6042" s="311">
        <v>72.900000000000006</v>
      </c>
    </row>
    <row r="6043" spans="1:2" ht="15">
      <c r="A6043" s="308" t="s">
        <v>9958</v>
      </c>
      <c r="B6043" s="311">
        <v>67.83</v>
      </c>
    </row>
    <row r="6044" spans="1:2" ht="15">
      <c r="A6044" s="308" t="s">
        <v>9959</v>
      </c>
      <c r="B6044" s="311">
        <v>128.24</v>
      </c>
    </row>
    <row r="6045" spans="1:2" ht="15">
      <c r="A6045" s="308" t="s">
        <v>9960</v>
      </c>
      <c r="B6045" s="311">
        <v>116.58</v>
      </c>
    </row>
    <row r="6046" spans="1:2" ht="15">
      <c r="A6046" s="308" t="s">
        <v>9961</v>
      </c>
      <c r="B6046" s="311">
        <v>137.85</v>
      </c>
    </row>
    <row r="6047" spans="1:2" ht="15">
      <c r="A6047" s="308" t="s">
        <v>9962</v>
      </c>
      <c r="B6047" s="311">
        <v>125.43</v>
      </c>
    </row>
    <row r="6048" spans="1:2" ht="15">
      <c r="A6048" s="308" t="s">
        <v>9963</v>
      </c>
      <c r="B6048" s="311">
        <v>157.22999999999999</v>
      </c>
    </row>
    <row r="6049" spans="1:2" ht="15">
      <c r="A6049" s="308" t="s">
        <v>9964</v>
      </c>
      <c r="B6049" s="311">
        <v>143.12</v>
      </c>
    </row>
    <row r="6050" spans="1:2" ht="15">
      <c r="A6050" s="308" t="s">
        <v>9965</v>
      </c>
      <c r="B6050" s="311">
        <v>164.62</v>
      </c>
    </row>
    <row r="6051" spans="1:2" ht="15">
      <c r="A6051" s="308" t="s">
        <v>9966</v>
      </c>
      <c r="B6051" s="311">
        <v>149.93</v>
      </c>
    </row>
    <row r="6052" spans="1:2" ht="15">
      <c r="A6052" s="308" t="s">
        <v>9967</v>
      </c>
      <c r="B6052" s="311">
        <v>191.44</v>
      </c>
    </row>
    <row r="6053" spans="1:2" ht="15">
      <c r="A6053" s="308" t="s">
        <v>9968</v>
      </c>
      <c r="B6053" s="311">
        <v>174.15</v>
      </c>
    </row>
    <row r="6054" spans="1:2" ht="15">
      <c r="A6054" s="308" t="s">
        <v>9969</v>
      </c>
      <c r="B6054" s="311">
        <v>209.18</v>
      </c>
    </row>
    <row r="6055" spans="1:2" ht="15">
      <c r="A6055" s="308" t="s">
        <v>9970</v>
      </c>
      <c r="B6055" s="311">
        <v>190.49</v>
      </c>
    </row>
    <row r="6056" spans="1:2" ht="15">
      <c r="A6056" s="308" t="s">
        <v>9971</v>
      </c>
      <c r="B6056" s="311">
        <v>261.14999999999998</v>
      </c>
    </row>
    <row r="6057" spans="1:2" ht="15">
      <c r="A6057" s="308" t="s">
        <v>9972</v>
      </c>
      <c r="B6057" s="311">
        <v>237.56</v>
      </c>
    </row>
    <row r="6058" spans="1:2" ht="15">
      <c r="A6058" s="308" t="s">
        <v>9973</v>
      </c>
      <c r="B6058" s="311">
        <v>304.04000000000002</v>
      </c>
    </row>
    <row r="6059" spans="1:2" ht="15">
      <c r="A6059" s="308" t="s">
        <v>9974</v>
      </c>
      <c r="B6059" s="311">
        <v>276.58999999999997</v>
      </c>
    </row>
    <row r="6060" spans="1:2" ht="15">
      <c r="A6060" s="308" t="s">
        <v>9975</v>
      </c>
      <c r="B6060" s="311">
        <v>307.73</v>
      </c>
    </row>
    <row r="6061" spans="1:2" ht="15">
      <c r="A6061" s="308" t="s">
        <v>9976</v>
      </c>
      <c r="B6061" s="311">
        <v>279.99</v>
      </c>
    </row>
    <row r="6062" spans="1:2" ht="15">
      <c r="A6062" s="308" t="s">
        <v>9977</v>
      </c>
      <c r="B6062" s="311">
        <v>335.75</v>
      </c>
    </row>
    <row r="6063" spans="1:2" ht="15">
      <c r="A6063" s="308" t="s">
        <v>9978</v>
      </c>
      <c r="B6063" s="311">
        <v>305.57</v>
      </c>
    </row>
    <row r="6064" spans="1:2" ht="15">
      <c r="A6064" s="308" t="s">
        <v>9979</v>
      </c>
      <c r="B6064" s="311">
        <v>412.63</v>
      </c>
    </row>
    <row r="6065" spans="1:2" ht="15">
      <c r="A6065" s="308" t="s">
        <v>9980</v>
      </c>
      <c r="B6065" s="311">
        <v>375.66</v>
      </c>
    </row>
    <row r="6066" spans="1:2" ht="15">
      <c r="A6066" s="308" t="s">
        <v>9981</v>
      </c>
      <c r="B6066" s="311">
        <v>359.89</v>
      </c>
    </row>
    <row r="6067" spans="1:2" ht="15">
      <c r="A6067" s="308" t="s">
        <v>9982</v>
      </c>
      <c r="B6067" s="311">
        <v>328.03</v>
      </c>
    </row>
    <row r="6068" spans="1:2" ht="15">
      <c r="A6068" s="308" t="s">
        <v>9983</v>
      </c>
      <c r="B6068" s="311">
        <v>393.46</v>
      </c>
    </row>
    <row r="6069" spans="1:2" ht="15">
      <c r="A6069" s="308" t="s">
        <v>9984</v>
      </c>
      <c r="B6069" s="311">
        <v>358.72</v>
      </c>
    </row>
    <row r="6070" spans="1:2" ht="15">
      <c r="A6070" s="308" t="s">
        <v>9985</v>
      </c>
      <c r="B6070" s="311">
        <v>484.76</v>
      </c>
    </row>
    <row r="6071" spans="1:2" ht="15">
      <c r="A6071" s="308" t="s">
        <v>9986</v>
      </c>
      <c r="B6071" s="311">
        <v>442.1</v>
      </c>
    </row>
    <row r="6072" spans="1:2" ht="15">
      <c r="A6072" s="308" t="s">
        <v>9987</v>
      </c>
      <c r="B6072" s="311">
        <v>10.69</v>
      </c>
    </row>
    <row r="6073" spans="1:2" ht="15">
      <c r="A6073" s="308" t="s">
        <v>9988</v>
      </c>
      <c r="B6073" s="311">
        <v>9.35</v>
      </c>
    </row>
    <row r="6074" spans="1:2" ht="15">
      <c r="A6074" s="308" t="s">
        <v>9989</v>
      </c>
      <c r="B6074" s="311">
        <v>19.899999999999999</v>
      </c>
    </row>
    <row r="6075" spans="1:2" ht="15">
      <c r="A6075" s="308" t="s">
        <v>9990</v>
      </c>
      <c r="B6075" s="311">
        <v>17.43</v>
      </c>
    </row>
    <row r="6076" spans="1:2" ht="15">
      <c r="A6076" s="308" t="s">
        <v>9991</v>
      </c>
      <c r="B6076" s="311">
        <v>24.49</v>
      </c>
    </row>
    <row r="6077" spans="1:2" ht="15">
      <c r="A6077" s="308" t="s">
        <v>9992</v>
      </c>
      <c r="B6077" s="311">
        <v>21.5</v>
      </c>
    </row>
    <row r="6078" spans="1:2" ht="15">
      <c r="A6078" s="308" t="s">
        <v>9993</v>
      </c>
      <c r="B6078" s="311">
        <v>143.36000000000001</v>
      </c>
    </row>
    <row r="6079" spans="1:2" ht="15">
      <c r="A6079" s="308" t="s">
        <v>9994</v>
      </c>
      <c r="B6079" s="311">
        <v>129.51</v>
      </c>
    </row>
    <row r="6080" spans="1:2" ht="15">
      <c r="A6080" s="308" t="s">
        <v>9995</v>
      </c>
      <c r="B6080" s="311">
        <v>176.07</v>
      </c>
    </row>
    <row r="6081" spans="1:2" ht="15">
      <c r="A6081" s="308" t="s">
        <v>9996</v>
      </c>
      <c r="B6081" s="311">
        <v>159.65</v>
      </c>
    </row>
    <row r="6082" spans="1:2" ht="15">
      <c r="A6082" s="308" t="s">
        <v>9997</v>
      </c>
      <c r="B6082" s="311">
        <v>206.58</v>
      </c>
    </row>
    <row r="6083" spans="1:2" ht="15">
      <c r="A6083" s="308" t="s">
        <v>9998</v>
      </c>
      <c r="B6083" s="311">
        <v>187.84</v>
      </c>
    </row>
    <row r="6084" spans="1:2" ht="15">
      <c r="A6084" s="308" t="s">
        <v>9999</v>
      </c>
      <c r="B6084" s="311">
        <v>241.84</v>
      </c>
    </row>
    <row r="6085" spans="1:2" ht="15">
      <c r="A6085" s="308" t="s">
        <v>10000</v>
      </c>
      <c r="B6085" s="311">
        <v>220.13</v>
      </c>
    </row>
    <row r="6086" spans="1:2" ht="15">
      <c r="A6086" s="308" t="s">
        <v>10001</v>
      </c>
      <c r="B6086" s="311">
        <v>273.2</v>
      </c>
    </row>
    <row r="6087" spans="1:2" ht="15">
      <c r="A6087" s="308" t="s">
        <v>10002</v>
      </c>
      <c r="B6087" s="311">
        <v>249.09</v>
      </c>
    </row>
    <row r="6088" spans="1:2" ht="15">
      <c r="A6088" s="308" t="s">
        <v>10003</v>
      </c>
      <c r="B6088" s="311">
        <v>309.47000000000003</v>
      </c>
    </row>
    <row r="6089" spans="1:2" ht="15">
      <c r="A6089" s="308" t="s">
        <v>10004</v>
      </c>
      <c r="B6089" s="311">
        <v>282.26</v>
      </c>
    </row>
    <row r="6090" spans="1:2" ht="15">
      <c r="A6090" s="308" t="s">
        <v>10005</v>
      </c>
      <c r="B6090" s="311">
        <v>340.99</v>
      </c>
    </row>
    <row r="6091" spans="1:2" ht="15">
      <c r="A6091" s="308" t="s">
        <v>10006</v>
      </c>
      <c r="B6091" s="311">
        <v>311.37</v>
      </c>
    </row>
    <row r="6092" spans="1:2" ht="15">
      <c r="A6092" s="308" t="s">
        <v>10007</v>
      </c>
      <c r="B6092" s="311">
        <v>374.09</v>
      </c>
    </row>
    <row r="6093" spans="1:2" ht="15">
      <c r="A6093" s="308" t="s">
        <v>10008</v>
      </c>
      <c r="B6093" s="311">
        <v>341.8</v>
      </c>
    </row>
    <row r="6094" spans="1:2" ht="15">
      <c r="A6094" s="308" t="s">
        <v>10009</v>
      </c>
      <c r="B6094" s="311">
        <v>166.57</v>
      </c>
    </row>
    <row r="6095" spans="1:2" ht="15">
      <c r="A6095" s="308" t="s">
        <v>10010</v>
      </c>
      <c r="B6095" s="311">
        <v>150.94999999999999</v>
      </c>
    </row>
    <row r="6096" spans="1:2" ht="15">
      <c r="A6096" s="308" t="s">
        <v>10011</v>
      </c>
      <c r="B6096" s="311">
        <v>207.16</v>
      </c>
    </row>
    <row r="6097" spans="1:2" ht="15">
      <c r="A6097" s="308" t="s">
        <v>10012</v>
      </c>
      <c r="B6097" s="311">
        <v>188.38</v>
      </c>
    </row>
    <row r="6098" spans="1:2" ht="15">
      <c r="A6098" s="308" t="s">
        <v>10013</v>
      </c>
      <c r="B6098" s="311">
        <v>245.32</v>
      </c>
    </row>
    <row r="6099" spans="1:2" ht="15">
      <c r="A6099" s="308" t="s">
        <v>10014</v>
      </c>
      <c r="B6099" s="311">
        <v>223.62</v>
      </c>
    </row>
    <row r="6100" spans="1:2" ht="15">
      <c r="A6100" s="308" t="s">
        <v>10015</v>
      </c>
      <c r="B6100" s="311">
        <v>288.22000000000003</v>
      </c>
    </row>
    <row r="6101" spans="1:2" ht="15">
      <c r="A6101" s="308" t="s">
        <v>10016</v>
      </c>
      <c r="B6101" s="311">
        <v>262.97000000000003</v>
      </c>
    </row>
    <row r="6102" spans="1:2" ht="15">
      <c r="A6102" s="308" t="s">
        <v>10017</v>
      </c>
      <c r="B6102" s="311">
        <v>327.60000000000002</v>
      </c>
    </row>
    <row r="6103" spans="1:2" ht="15">
      <c r="A6103" s="308" t="s">
        <v>10018</v>
      </c>
      <c r="B6103" s="311">
        <v>299.35000000000002</v>
      </c>
    </row>
    <row r="6104" spans="1:2" ht="15">
      <c r="A6104" s="308" t="s">
        <v>10019</v>
      </c>
      <c r="B6104" s="311">
        <v>371.53</v>
      </c>
    </row>
    <row r="6105" spans="1:2" ht="15">
      <c r="A6105" s="308" t="s">
        <v>10020</v>
      </c>
      <c r="B6105" s="311">
        <v>339.6</v>
      </c>
    </row>
    <row r="6106" spans="1:2" ht="15">
      <c r="A6106" s="308" t="s">
        <v>10021</v>
      </c>
      <c r="B6106" s="311">
        <v>410.92</v>
      </c>
    </row>
    <row r="6107" spans="1:2" ht="15">
      <c r="A6107" s="308" t="s">
        <v>10022</v>
      </c>
      <c r="B6107" s="311">
        <v>375.99</v>
      </c>
    </row>
    <row r="6108" spans="1:2" ht="15">
      <c r="A6108" s="308" t="s">
        <v>10023</v>
      </c>
      <c r="B6108" s="311">
        <v>451.78</v>
      </c>
    </row>
    <row r="6109" spans="1:2" ht="15">
      <c r="A6109" s="308" t="s">
        <v>10024</v>
      </c>
      <c r="B6109" s="311">
        <v>413.57</v>
      </c>
    </row>
    <row r="6110" spans="1:2" ht="15">
      <c r="A6110" s="308" t="s">
        <v>10025</v>
      </c>
      <c r="B6110" s="311">
        <v>539.11</v>
      </c>
    </row>
    <row r="6111" spans="1:2" ht="15">
      <c r="A6111" s="308" t="s">
        <v>10026</v>
      </c>
      <c r="B6111" s="311">
        <v>494.77</v>
      </c>
    </row>
    <row r="6112" spans="1:2" ht="15">
      <c r="A6112" s="308" t="s">
        <v>10027</v>
      </c>
      <c r="B6112" s="311">
        <v>649.24</v>
      </c>
    </row>
    <row r="6113" spans="1:2" ht="15">
      <c r="A6113" s="308" t="s">
        <v>10028</v>
      </c>
      <c r="B6113" s="311">
        <v>594.96</v>
      </c>
    </row>
    <row r="6114" spans="1:2" ht="15">
      <c r="A6114" s="308" t="s">
        <v>10029</v>
      </c>
      <c r="B6114" s="311">
        <v>746.41</v>
      </c>
    </row>
    <row r="6115" spans="1:2" ht="15">
      <c r="A6115" s="308" t="s">
        <v>10030</v>
      </c>
      <c r="B6115" s="311">
        <v>683.92</v>
      </c>
    </row>
    <row r="6116" spans="1:2" ht="15">
      <c r="A6116" s="308" t="s">
        <v>10031</v>
      </c>
      <c r="B6116" s="311">
        <v>399.12</v>
      </c>
    </row>
    <row r="6117" spans="1:2" ht="15">
      <c r="A6117" s="308" t="s">
        <v>10032</v>
      </c>
      <c r="B6117" s="311">
        <v>363.94</v>
      </c>
    </row>
    <row r="6118" spans="1:2" ht="15">
      <c r="A6118" s="308" t="s">
        <v>10033</v>
      </c>
      <c r="B6118" s="311">
        <v>452.23</v>
      </c>
    </row>
    <row r="6119" spans="1:2" ht="15">
      <c r="A6119" s="308" t="s">
        <v>10034</v>
      </c>
      <c r="B6119" s="311">
        <v>413.05</v>
      </c>
    </row>
    <row r="6120" spans="1:2" ht="15">
      <c r="A6120" s="308" t="s">
        <v>10035</v>
      </c>
      <c r="B6120" s="311">
        <v>511.44</v>
      </c>
    </row>
    <row r="6121" spans="1:2" ht="15">
      <c r="A6121" s="308" t="s">
        <v>10036</v>
      </c>
      <c r="B6121" s="311">
        <v>467.33</v>
      </c>
    </row>
    <row r="6122" spans="1:2" ht="15">
      <c r="A6122" s="308" t="s">
        <v>10037</v>
      </c>
      <c r="B6122" s="311">
        <v>564.55999999999995</v>
      </c>
    </row>
    <row r="6123" spans="1:2" ht="15">
      <c r="A6123" s="308" t="s">
        <v>10038</v>
      </c>
      <c r="B6123" s="311">
        <v>516.44000000000005</v>
      </c>
    </row>
    <row r="6124" spans="1:2" ht="15">
      <c r="A6124" s="308" t="s">
        <v>10039</v>
      </c>
      <c r="B6124" s="311">
        <v>624.03</v>
      </c>
    </row>
    <row r="6125" spans="1:2" ht="15">
      <c r="A6125" s="308" t="s">
        <v>10040</v>
      </c>
      <c r="B6125" s="311">
        <v>570.96</v>
      </c>
    </row>
    <row r="6126" spans="1:2" ht="15">
      <c r="A6126" s="308" t="s">
        <v>10041</v>
      </c>
      <c r="B6126" s="311">
        <v>764.74</v>
      </c>
    </row>
    <row r="6127" spans="1:2" ht="15">
      <c r="A6127" s="308" t="s">
        <v>10042</v>
      </c>
      <c r="B6127" s="311">
        <v>700.5</v>
      </c>
    </row>
    <row r="6128" spans="1:2" ht="15">
      <c r="A6128" s="308" t="s">
        <v>10043</v>
      </c>
      <c r="B6128" s="311">
        <v>870.74</v>
      </c>
    </row>
    <row r="6129" spans="1:2" ht="15">
      <c r="A6129" s="308" t="s">
        <v>10044</v>
      </c>
      <c r="B6129" s="311">
        <v>798.58</v>
      </c>
    </row>
    <row r="6130" spans="1:2" ht="15">
      <c r="A6130" s="308" t="s">
        <v>10045</v>
      </c>
      <c r="B6130" s="311">
        <v>989.11</v>
      </c>
    </row>
    <row r="6131" spans="1:2" ht="15">
      <c r="A6131" s="308" t="s">
        <v>10046</v>
      </c>
      <c r="B6131" s="311">
        <v>907.57</v>
      </c>
    </row>
    <row r="6132" spans="1:2" ht="15">
      <c r="A6132" s="308" t="s">
        <v>10047</v>
      </c>
      <c r="B6132" s="311">
        <v>1099.67</v>
      </c>
    </row>
    <row r="6133" spans="1:2" ht="15">
      <c r="A6133" s="308" t="s">
        <v>10048</v>
      </c>
      <c r="B6133" s="311">
        <v>1009.52</v>
      </c>
    </row>
    <row r="6134" spans="1:2" ht="15">
      <c r="A6134" s="308" t="s">
        <v>10049</v>
      </c>
      <c r="B6134" s="311">
        <v>1229.3499999999999</v>
      </c>
    </row>
    <row r="6135" spans="1:2" ht="15">
      <c r="A6135" s="308" t="s">
        <v>10050</v>
      </c>
      <c r="B6135" s="311">
        <v>1128.46</v>
      </c>
    </row>
    <row r="6136" spans="1:2" ht="15">
      <c r="A6136" s="308" t="s">
        <v>10051</v>
      </c>
      <c r="B6136" s="311">
        <v>1446.18</v>
      </c>
    </row>
    <row r="6137" spans="1:2" ht="15">
      <c r="A6137" s="308" t="s">
        <v>10052</v>
      </c>
      <c r="B6137" s="311">
        <v>1328.67</v>
      </c>
    </row>
    <row r="6138" spans="1:2" ht="15">
      <c r="A6138" s="308" t="s">
        <v>10053</v>
      </c>
      <c r="B6138" s="311">
        <v>604.55999999999995</v>
      </c>
    </row>
    <row r="6139" spans="1:2" ht="15">
      <c r="A6139" s="308" t="s">
        <v>10054</v>
      </c>
      <c r="B6139" s="311">
        <v>552.75</v>
      </c>
    </row>
    <row r="6140" spans="1:2" ht="15">
      <c r="A6140" s="308" t="s">
        <v>10055</v>
      </c>
      <c r="B6140" s="311">
        <v>701.65</v>
      </c>
    </row>
    <row r="6141" spans="1:2" ht="15">
      <c r="A6141" s="308" t="s">
        <v>10056</v>
      </c>
      <c r="B6141" s="311">
        <v>641.79999999999995</v>
      </c>
    </row>
    <row r="6142" spans="1:2" ht="15">
      <c r="A6142" s="308" t="s">
        <v>10057</v>
      </c>
      <c r="B6142" s="311">
        <v>796.01</v>
      </c>
    </row>
    <row r="6143" spans="1:2" ht="15">
      <c r="A6143" s="308" t="s">
        <v>10058</v>
      </c>
      <c r="B6143" s="311">
        <v>728.32</v>
      </c>
    </row>
    <row r="6144" spans="1:2" ht="15">
      <c r="A6144" s="308" t="s">
        <v>10059</v>
      </c>
      <c r="B6144" s="311">
        <v>889.49</v>
      </c>
    </row>
    <row r="6145" spans="1:2" ht="15">
      <c r="A6145" s="308" t="s">
        <v>10060</v>
      </c>
      <c r="B6145" s="311">
        <v>814.25</v>
      </c>
    </row>
    <row r="6146" spans="1:2" ht="15">
      <c r="A6146" s="308" t="s">
        <v>10061</v>
      </c>
      <c r="B6146" s="311">
        <v>980.03</v>
      </c>
    </row>
    <row r="6147" spans="1:2" ht="15">
      <c r="A6147" s="308" t="s">
        <v>10062</v>
      </c>
      <c r="B6147" s="311">
        <v>897.46</v>
      </c>
    </row>
    <row r="6148" spans="1:2" ht="15">
      <c r="A6148" s="308" t="s">
        <v>10063</v>
      </c>
      <c r="B6148" s="311">
        <v>1191.45</v>
      </c>
    </row>
    <row r="6149" spans="1:2" ht="15">
      <c r="A6149" s="308" t="s">
        <v>10064</v>
      </c>
      <c r="B6149" s="311">
        <v>1091.8900000000001</v>
      </c>
    </row>
    <row r="6150" spans="1:2" ht="15">
      <c r="A6150" s="308" t="s">
        <v>10065</v>
      </c>
      <c r="B6150" s="311">
        <v>1367.42</v>
      </c>
    </row>
    <row r="6151" spans="1:2" ht="15">
      <c r="A6151" s="308" t="s">
        <v>10066</v>
      </c>
      <c r="B6151" s="311">
        <v>1254.05</v>
      </c>
    </row>
    <row r="6152" spans="1:2" ht="15">
      <c r="A6152" s="308" t="s">
        <v>10067</v>
      </c>
      <c r="B6152" s="311">
        <v>1574.36</v>
      </c>
    </row>
    <row r="6153" spans="1:2" ht="15">
      <c r="A6153" s="308" t="s">
        <v>10068</v>
      </c>
      <c r="B6153" s="311">
        <v>1443.91</v>
      </c>
    </row>
    <row r="6154" spans="1:2" ht="15">
      <c r="A6154" s="308" t="s">
        <v>10069</v>
      </c>
      <c r="B6154" s="311">
        <v>1747.53</v>
      </c>
    </row>
    <row r="6155" spans="1:2" ht="15">
      <c r="A6155" s="308" t="s">
        <v>10070</v>
      </c>
      <c r="B6155" s="311">
        <v>1603.49</v>
      </c>
    </row>
    <row r="6156" spans="1:2" ht="15">
      <c r="A6156" s="308" t="s">
        <v>10071</v>
      </c>
      <c r="B6156" s="311">
        <v>1965.32</v>
      </c>
    </row>
    <row r="6157" spans="1:2" ht="15">
      <c r="A6157" s="308" t="s">
        <v>10072</v>
      </c>
      <c r="B6157" s="311">
        <v>1802.76</v>
      </c>
    </row>
    <row r="6158" spans="1:2" ht="15">
      <c r="A6158" s="308" t="s">
        <v>10073</v>
      </c>
      <c r="B6158" s="311">
        <v>2317.2600000000002</v>
      </c>
    </row>
    <row r="6159" spans="1:2" ht="15">
      <c r="A6159" s="308" t="s">
        <v>10074</v>
      </c>
      <c r="B6159" s="311">
        <v>2127.09</v>
      </c>
    </row>
    <row r="6160" spans="1:2" ht="15">
      <c r="A6160" s="308" t="s">
        <v>10075</v>
      </c>
      <c r="B6160" s="311">
        <v>2521.48</v>
      </c>
    </row>
    <row r="6161" spans="1:2" ht="15">
      <c r="A6161" s="308" t="s">
        <v>10076</v>
      </c>
      <c r="B6161" s="311">
        <v>2314.17</v>
      </c>
    </row>
    <row r="6162" spans="1:2" ht="15">
      <c r="A6162" s="308" t="s">
        <v>10077</v>
      </c>
      <c r="B6162" s="311">
        <v>2870.65</v>
      </c>
    </row>
    <row r="6163" spans="1:2" ht="15">
      <c r="A6163" s="308" t="s">
        <v>10078</v>
      </c>
      <c r="B6163" s="311">
        <v>2635.94</v>
      </c>
    </row>
    <row r="6164" spans="1:2" ht="15">
      <c r="A6164" s="308" t="s">
        <v>10079</v>
      </c>
      <c r="B6164" s="311">
        <v>3789.24</v>
      </c>
    </row>
    <row r="6165" spans="1:2" ht="15">
      <c r="A6165" s="308" t="s">
        <v>10080</v>
      </c>
      <c r="B6165" s="311">
        <v>3480.76</v>
      </c>
    </row>
    <row r="6166" spans="1:2" ht="15">
      <c r="A6166" s="308" t="s">
        <v>10081</v>
      </c>
      <c r="B6166" s="311">
        <v>4704.9799999999996</v>
      </c>
    </row>
    <row r="6167" spans="1:2" ht="15">
      <c r="A6167" s="308" t="s">
        <v>10082</v>
      </c>
      <c r="B6167" s="311">
        <v>4322.96</v>
      </c>
    </row>
    <row r="6168" spans="1:2" ht="15">
      <c r="A6168" s="308" t="s">
        <v>10083</v>
      </c>
      <c r="B6168" s="311">
        <v>1386.43</v>
      </c>
    </row>
    <row r="6169" spans="1:2" ht="15">
      <c r="A6169" s="308" t="s">
        <v>10084</v>
      </c>
      <c r="B6169" s="311">
        <v>1265.74</v>
      </c>
    </row>
    <row r="6170" spans="1:2" ht="15">
      <c r="A6170" s="308" t="s">
        <v>10085</v>
      </c>
      <c r="B6170" s="311">
        <v>1683.39</v>
      </c>
    </row>
    <row r="6171" spans="1:2" ht="15">
      <c r="A6171" s="308" t="s">
        <v>10086</v>
      </c>
      <c r="B6171" s="311">
        <v>1537.87</v>
      </c>
    </row>
    <row r="6172" spans="1:2" ht="15">
      <c r="A6172" s="308" t="s">
        <v>10087</v>
      </c>
      <c r="B6172" s="311">
        <v>1918.04</v>
      </c>
    </row>
    <row r="6173" spans="1:2" ht="15">
      <c r="A6173" s="308" t="s">
        <v>10088</v>
      </c>
      <c r="B6173" s="311">
        <v>1754.12</v>
      </c>
    </row>
    <row r="6174" spans="1:2" ht="15">
      <c r="A6174" s="308" t="s">
        <v>10089</v>
      </c>
      <c r="B6174" s="311">
        <v>2196.52</v>
      </c>
    </row>
    <row r="6175" spans="1:2" ht="15">
      <c r="A6175" s="308" t="s">
        <v>10090</v>
      </c>
      <c r="B6175" s="311">
        <v>2009.1</v>
      </c>
    </row>
    <row r="6176" spans="1:2" ht="15">
      <c r="A6176" s="308" t="s">
        <v>10091</v>
      </c>
      <c r="B6176" s="311">
        <v>2427.4499999999998</v>
      </c>
    </row>
    <row r="6177" spans="1:2" ht="15">
      <c r="A6177" s="308" t="s">
        <v>10092</v>
      </c>
      <c r="B6177" s="311">
        <v>2221.92</v>
      </c>
    </row>
    <row r="6178" spans="1:2" ht="15">
      <c r="A6178" s="308" t="s">
        <v>10093</v>
      </c>
      <c r="B6178" s="311">
        <v>2710.47</v>
      </c>
    </row>
    <row r="6179" spans="1:2" ht="15">
      <c r="A6179" s="308" t="s">
        <v>10094</v>
      </c>
      <c r="B6179" s="311">
        <v>2481.0100000000002</v>
      </c>
    </row>
    <row r="6180" spans="1:2" ht="15">
      <c r="A6180" s="308" t="s">
        <v>10095</v>
      </c>
      <c r="B6180" s="311">
        <v>3179.78</v>
      </c>
    </row>
    <row r="6181" spans="1:2" ht="15">
      <c r="A6181" s="308" t="s">
        <v>10096</v>
      </c>
      <c r="B6181" s="311">
        <v>2913.51</v>
      </c>
    </row>
    <row r="6182" spans="1:2" ht="15">
      <c r="A6182" s="308" t="s">
        <v>10097</v>
      </c>
      <c r="B6182" s="311">
        <v>3965.15</v>
      </c>
    </row>
    <row r="6183" spans="1:2" ht="15">
      <c r="A6183" s="308" t="s">
        <v>10098</v>
      </c>
      <c r="B6183" s="311">
        <v>3633.47</v>
      </c>
    </row>
    <row r="6184" spans="1:2" ht="15">
      <c r="A6184" s="308" t="s">
        <v>10099</v>
      </c>
      <c r="B6184" s="311">
        <v>4626.6400000000003</v>
      </c>
    </row>
    <row r="6185" spans="1:2" ht="15">
      <c r="A6185" s="308" t="s">
        <v>10100</v>
      </c>
      <c r="B6185" s="311">
        <v>4239.59</v>
      </c>
    </row>
    <row r="6186" spans="1:2" ht="15">
      <c r="A6186" s="308" t="s">
        <v>10101</v>
      </c>
      <c r="B6186" s="311">
        <v>4745.83</v>
      </c>
    </row>
    <row r="6187" spans="1:2" ht="15">
      <c r="A6187" s="308" t="s">
        <v>10102</v>
      </c>
      <c r="B6187" s="311">
        <v>4349.43</v>
      </c>
    </row>
    <row r="6188" spans="1:2" ht="15">
      <c r="A6188" s="308" t="s">
        <v>10103</v>
      </c>
      <c r="B6188" s="311">
        <v>5265.07</v>
      </c>
    </row>
    <row r="6189" spans="1:2" ht="15">
      <c r="A6189" s="308" t="s">
        <v>10104</v>
      </c>
      <c r="B6189" s="311">
        <v>4825.5600000000004</v>
      </c>
    </row>
    <row r="6190" spans="1:2" ht="15">
      <c r="A6190" s="308" t="s">
        <v>10105</v>
      </c>
      <c r="B6190" s="311">
        <v>6575.26</v>
      </c>
    </row>
    <row r="6191" spans="1:2" ht="15">
      <c r="A6191" s="308" t="s">
        <v>10106</v>
      </c>
      <c r="B6191" s="311">
        <v>6026.9</v>
      </c>
    </row>
    <row r="6192" spans="1:2" ht="15">
      <c r="A6192" s="308" t="s">
        <v>10107</v>
      </c>
      <c r="B6192" s="311">
        <v>6008.61</v>
      </c>
    </row>
    <row r="6193" spans="1:2" ht="15">
      <c r="A6193" s="308" t="s">
        <v>10108</v>
      </c>
      <c r="B6193" s="311">
        <v>5513.05</v>
      </c>
    </row>
    <row r="6194" spans="1:2" ht="15">
      <c r="A6194" s="308" t="s">
        <v>10109</v>
      </c>
      <c r="B6194" s="311">
        <v>6667.42</v>
      </c>
    </row>
    <row r="6195" spans="1:2" ht="15">
      <c r="A6195" s="308" t="s">
        <v>10110</v>
      </c>
      <c r="B6195" s="311">
        <v>6117.79</v>
      </c>
    </row>
    <row r="6196" spans="1:2" ht="15">
      <c r="A6196" s="308" t="s">
        <v>10111</v>
      </c>
      <c r="B6196" s="311">
        <v>8329.7099999999991</v>
      </c>
    </row>
    <row r="6197" spans="1:2" ht="15">
      <c r="A6197" s="308" t="s">
        <v>10112</v>
      </c>
      <c r="B6197" s="311">
        <v>7643.61</v>
      </c>
    </row>
    <row r="6198" spans="1:2" ht="15">
      <c r="A6198" s="308" t="s">
        <v>10113</v>
      </c>
      <c r="B6198" s="311">
        <v>75.59</v>
      </c>
    </row>
    <row r="6199" spans="1:2" ht="15">
      <c r="A6199" s="308" t="s">
        <v>10114</v>
      </c>
      <c r="B6199" s="311">
        <v>68.95</v>
      </c>
    </row>
    <row r="6200" spans="1:2" ht="15">
      <c r="A6200" s="308" t="s">
        <v>10115</v>
      </c>
      <c r="B6200" s="311">
        <v>100.77</v>
      </c>
    </row>
    <row r="6201" spans="1:2" ht="15">
      <c r="A6201" s="308" t="s">
        <v>10116</v>
      </c>
      <c r="B6201" s="311">
        <v>91.92</v>
      </c>
    </row>
    <row r="6202" spans="1:2" ht="15">
      <c r="A6202" s="308" t="s">
        <v>10117</v>
      </c>
      <c r="B6202" s="311">
        <v>125.98</v>
      </c>
    </row>
    <row r="6203" spans="1:2" ht="15">
      <c r="A6203" s="308" t="s">
        <v>10118</v>
      </c>
      <c r="B6203" s="311">
        <v>114.92</v>
      </c>
    </row>
    <row r="6204" spans="1:2" ht="15">
      <c r="A6204" s="308" t="s">
        <v>10119</v>
      </c>
      <c r="B6204" s="311">
        <v>151.13</v>
      </c>
    </row>
    <row r="6205" spans="1:2" ht="15">
      <c r="A6205" s="308" t="s">
        <v>10120</v>
      </c>
      <c r="B6205" s="311">
        <v>137.86000000000001</v>
      </c>
    </row>
    <row r="6206" spans="1:2" ht="15">
      <c r="A6206" s="308" t="s">
        <v>10121</v>
      </c>
      <c r="B6206" s="311">
        <v>201.67</v>
      </c>
    </row>
    <row r="6207" spans="1:2" ht="15">
      <c r="A6207" s="308" t="s">
        <v>10122</v>
      </c>
      <c r="B6207" s="311">
        <v>183.96</v>
      </c>
    </row>
    <row r="6208" spans="1:2" ht="15">
      <c r="A6208" s="308" t="s">
        <v>10123</v>
      </c>
      <c r="B6208" s="311">
        <v>226.91</v>
      </c>
    </row>
    <row r="6209" spans="1:2" ht="15">
      <c r="A6209" s="308" t="s">
        <v>10124</v>
      </c>
      <c r="B6209" s="311">
        <v>206.99</v>
      </c>
    </row>
    <row r="6210" spans="1:2" ht="15">
      <c r="A6210" s="308" t="s">
        <v>10125</v>
      </c>
      <c r="B6210" s="311">
        <v>251.72</v>
      </c>
    </row>
    <row r="6211" spans="1:2" ht="15">
      <c r="A6211" s="308" t="s">
        <v>10126</v>
      </c>
      <c r="B6211" s="311">
        <v>229.64</v>
      </c>
    </row>
    <row r="6212" spans="1:2" ht="15">
      <c r="A6212" s="308" t="s">
        <v>10127</v>
      </c>
      <c r="B6212" s="311">
        <v>301.81</v>
      </c>
    </row>
    <row r="6213" spans="1:2" ht="15">
      <c r="A6213" s="308" t="s">
        <v>10128</v>
      </c>
      <c r="B6213" s="311">
        <v>275.3</v>
      </c>
    </row>
    <row r="6214" spans="1:2" ht="15">
      <c r="A6214" s="308" t="s">
        <v>10129</v>
      </c>
      <c r="B6214" s="311">
        <v>352.86</v>
      </c>
    </row>
    <row r="6215" spans="1:2" ht="15">
      <c r="A6215" s="308" t="s">
        <v>10130</v>
      </c>
      <c r="B6215" s="311">
        <v>321.88</v>
      </c>
    </row>
    <row r="6216" spans="1:2" ht="15">
      <c r="A6216" s="308" t="s">
        <v>10131</v>
      </c>
      <c r="B6216" s="311">
        <v>87.5</v>
      </c>
    </row>
    <row r="6217" spans="1:2" ht="15">
      <c r="A6217" s="308" t="s">
        <v>10132</v>
      </c>
      <c r="B6217" s="311">
        <v>79.94</v>
      </c>
    </row>
    <row r="6218" spans="1:2" ht="15">
      <c r="A6218" s="308" t="s">
        <v>10133</v>
      </c>
      <c r="B6218" s="311">
        <v>116.63</v>
      </c>
    </row>
    <row r="6219" spans="1:2" ht="15">
      <c r="A6219" s="308" t="s">
        <v>10134</v>
      </c>
      <c r="B6219" s="311">
        <v>106.55</v>
      </c>
    </row>
    <row r="6220" spans="1:2" ht="15">
      <c r="A6220" s="308" t="s">
        <v>10135</v>
      </c>
      <c r="B6220" s="311">
        <v>145.81</v>
      </c>
    </row>
    <row r="6221" spans="1:2" ht="15">
      <c r="A6221" s="308" t="s">
        <v>10136</v>
      </c>
      <c r="B6221" s="311">
        <v>133.22</v>
      </c>
    </row>
    <row r="6222" spans="1:2" ht="15">
      <c r="A6222" s="308" t="s">
        <v>10137</v>
      </c>
      <c r="B6222" s="311">
        <v>174.93</v>
      </c>
    </row>
    <row r="6223" spans="1:2" ht="15">
      <c r="A6223" s="308" t="s">
        <v>10138</v>
      </c>
      <c r="B6223" s="311">
        <v>159.82</v>
      </c>
    </row>
    <row r="6224" spans="1:2" ht="15">
      <c r="A6224" s="308" t="s">
        <v>10139</v>
      </c>
      <c r="B6224" s="311">
        <v>204.28</v>
      </c>
    </row>
    <row r="6225" spans="1:2" ht="15">
      <c r="A6225" s="308" t="s">
        <v>10140</v>
      </c>
      <c r="B6225" s="311">
        <v>186.64</v>
      </c>
    </row>
    <row r="6226" spans="1:2" ht="15">
      <c r="A6226" s="308" t="s">
        <v>10141</v>
      </c>
      <c r="B6226" s="311">
        <v>233.39</v>
      </c>
    </row>
    <row r="6227" spans="1:2" ht="15">
      <c r="A6227" s="308" t="s">
        <v>10142</v>
      </c>
      <c r="B6227" s="311">
        <v>213.23</v>
      </c>
    </row>
    <row r="6228" spans="1:2" ht="15">
      <c r="A6228" s="308" t="s">
        <v>10143</v>
      </c>
      <c r="B6228" s="311">
        <v>262.57</v>
      </c>
    </row>
    <row r="6229" spans="1:2" ht="15">
      <c r="A6229" s="308" t="s">
        <v>10144</v>
      </c>
      <c r="B6229" s="311">
        <v>239.9</v>
      </c>
    </row>
    <row r="6230" spans="1:2" ht="15">
      <c r="A6230" s="308" t="s">
        <v>10145</v>
      </c>
      <c r="B6230" s="311">
        <v>291.38</v>
      </c>
    </row>
    <row r="6231" spans="1:2" ht="15">
      <c r="A6231" s="308" t="s">
        <v>10146</v>
      </c>
      <c r="B6231" s="311">
        <v>266.24</v>
      </c>
    </row>
    <row r="6232" spans="1:2" ht="15">
      <c r="A6232" s="308" t="s">
        <v>10147</v>
      </c>
      <c r="B6232" s="311">
        <v>350.06</v>
      </c>
    </row>
    <row r="6233" spans="1:2" ht="15">
      <c r="A6233" s="308" t="s">
        <v>10148</v>
      </c>
      <c r="B6233" s="311">
        <v>319.83</v>
      </c>
    </row>
    <row r="6234" spans="1:2" ht="15">
      <c r="A6234" s="308" t="s">
        <v>10149</v>
      </c>
      <c r="B6234" s="311">
        <v>408.36</v>
      </c>
    </row>
    <row r="6235" spans="1:2" ht="15">
      <c r="A6235" s="308" t="s">
        <v>10150</v>
      </c>
      <c r="B6235" s="311">
        <v>373.09</v>
      </c>
    </row>
    <row r="6236" spans="1:2" ht="15">
      <c r="A6236" s="308" t="s">
        <v>10151</v>
      </c>
      <c r="B6236" s="311">
        <v>466.69</v>
      </c>
    </row>
    <row r="6237" spans="1:2" ht="15">
      <c r="A6237" s="308" t="s">
        <v>10152</v>
      </c>
      <c r="B6237" s="311">
        <v>426.39</v>
      </c>
    </row>
    <row r="6238" spans="1:2" ht="15">
      <c r="A6238" s="308" t="s">
        <v>10153</v>
      </c>
      <c r="B6238" s="311">
        <v>215.81</v>
      </c>
    </row>
    <row r="6239" spans="1:2" ht="15">
      <c r="A6239" s="308" t="s">
        <v>10154</v>
      </c>
      <c r="B6239" s="311">
        <v>197.68</v>
      </c>
    </row>
    <row r="6240" spans="1:2" ht="15">
      <c r="A6240" s="308" t="s">
        <v>10155</v>
      </c>
      <c r="B6240" s="311">
        <v>251.95</v>
      </c>
    </row>
    <row r="6241" spans="1:2" ht="15">
      <c r="A6241" s="308" t="s">
        <v>10156</v>
      </c>
      <c r="B6241" s="311">
        <v>230.79</v>
      </c>
    </row>
    <row r="6242" spans="1:2" ht="15">
      <c r="A6242" s="308" t="s">
        <v>10157</v>
      </c>
      <c r="B6242" s="311">
        <v>287.89999999999998</v>
      </c>
    </row>
    <row r="6243" spans="1:2" ht="15">
      <c r="A6243" s="308" t="s">
        <v>10158</v>
      </c>
      <c r="B6243" s="311">
        <v>263.72000000000003</v>
      </c>
    </row>
    <row r="6244" spans="1:2" ht="15">
      <c r="A6244" s="308" t="s">
        <v>10159</v>
      </c>
      <c r="B6244" s="311">
        <v>323.92</v>
      </c>
    </row>
    <row r="6245" spans="1:2" ht="15">
      <c r="A6245" s="308" t="s">
        <v>10160</v>
      </c>
      <c r="B6245" s="311">
        <v>296.72000000000003</v>
      </c>
    </row>
    <row r="6246" spans="1:2" ht="15">
      <c r="A6246" s="308" t="s">
        <v>10161</v>
      </c>
      <c r="B6246" s="311">
        <v>359.88</v>
      </c>
    </row>
    <row r="6247" spans="1:2" ht="15">
      <c r="A6247" s="308" t="s">
        <v>10162</v>
      </c>
      <c r="B6247" s="311">
        <v>329.66</v>
      </c>
    </row>
    <row r="6248" spans="1:2" ht="15">
      <c r="A6248" s="308" t="s">
        <v>10163</v>
      </c>
      <c r="B6248" s="311">
        <v>431.82</v>
      </c>
    </row>
    <row r="6249" spans="1:2" ht="15">
      <c r="A6249" s="308" t="s">
        <v>10164</v>
      </c>
      <c r="B6249" s="311">
        <v>395.56</v>
      </c>
    </row>
    <row r="6250" spans="1:2" ht="15">
      <c r="A6250" s="308" t="s">
        <v>10165</v>
      </c>
      <c r="B6250" s="311">
        <v>503.42</v>
      </c>
    </row>
    <row r="6251" spans="1:2" ht="15">
      <c r="A6251" s="308" t="s">
        <v>10166</v>
      </c>
      <c r="B6251" s="311">
        <v>461.16</v>
      </c>
    </row>
    <row r="6252" spans="1:2" ht="15">
      <c r="A6252" s="308" t="s">
        <v>10167</v>
      </c>
      <c r="B6252" s="311">
        <v>575.71</v>
      </c>
    </row>
    <row r="6253" spans="1:2" ht="15">
      <c r="A6253" s="308" t="s">
        <v>10168</v>
      </c>
      <c r="B6253" s="311">
        <v>527.36</v>
      </c>
    </row>
    <row r="6254" spans="1:2" ht="15">
      <c r="A6254" s="308" t="s">
        <v>10169</v>
      </c>
      <c r="B6254" s="311">
        <v>647.6</v>
      </c>
    </row>
    <row r="6255" spans="1:2" ht="15">
      <c r="A6255" s="308" t="s">
        <v>10170</v>
      </c>
      <c r="B6255" s="311">
        <v>593.22</v>
      </c>
    </row>
    <row r="6256" spans="1:2" ht="15">
      <c r="A6256" s="308" t="s">
        <v>10171</v>
      </c>
      <c r="B6256" s="311">
        <v>720.48</v>
      </c>
    </row>
    <row r="6257" spans="1:2" ht="15">
      <c r="A6257" s="308" t="s">
        <v>10172</v>
      </c>
      <c r="B6257" s="311">
        <v>660.04</v>
      </c>
    </row>
    <row r="6258" spans="1:2" ht="15">
      <c r="A6258" s="308" t="s">
        <v>10173</v>
      </c>
      <c r="B6258" s="311">
        <v>863.61</v>
      </c>
    </row>
    <row r="6259" spans="1:2" ht="15">
      <c r="A6259" s="308" t="s">
        <v>10174</v>
      </c>
      <c r="B6259" s="311">
        <v>791.09</v>
      </c>
    </row>
    <row r="6260" spans="1:2" ht="15">
      <c r="A6260" s="308" t="s">
        <v>10175</v>
      </c>
      <c r="B6260" s="311">
        <v>323.07</v>
      </c>
    </row>
    <row r="6261" spans="1:2" ht="15">
      <c r="A6261" s="308" t="s">
        <v>10176</v>
      </c>
      <c r="B6261" s="311">
        <v>296.02999999999997</v>
      </c>
    </row>
    <row r="6262" spans="1:2" ht="15">
      <c r="A6262" s="308" t="s">
        <v>10177</v>
      </c>
      <c r="B6262" s="311">
        <v>377.27</v>
      </c>
    </row>
    <row r="6263" spans="1:2" ht="15">
      <c r="A6263" s="308" t="s">
        <v>10178</v>
      </c>
      <c r="B6263" s="311">
        <v>345.7</v>
      </c>
    </row>
    <row r="6264" spans="1:2" ht="15">
      <c r="A6264" s="308" t="s">
        <v>10179</v>
      </c>
      <c r="B6264" s="311">
        <v>431.08</v>
      </c>
    </row>
    <row r="6265" spans="1:2" ht="15">
      <c r="A6265" s="308" t="s">
        <v>10180</v>
      </c>
      <c r="B6265" s="311">
        <v>395</v>
      </c>
    </row>
    <row r="6266" spans="1:2" ht="15">
      <c r="A6266" s="308" t="s">
        <v>10181</v>
      </c>
      <c r="B6266" s="311">
        <v>484.94</v>
      </c>
    </row>
    <row r="6267" spans="1:2" ht="15">
      <c r="A6267" s="308" t="s">
        <v>10182</v>
      </c>
      <c r="B6267" s="311">
        <v>444.36</v>
      </c>
    </row>
    <row r="6268" spans="1:2" ht="15">
      <c r="A6268" s="308" t="s">
        <v>10183</v>
      </c>
      <c r="B6268" s="311">
        <v>538.80999999999995</v>
      </c>
    </row>
    <row r="6269" spans="1:2" ht="15">
      <c r="A6269" s="308" t="s">
        <v>10184</v>
      </c>
      <c r="B6269" s="311">
        <v>493.72</v>
      </c>
    </row>
    <row r="6270" spans="1:2" ht="15">
      <c r="A6270" s="308" t="s">
        <v>10185</v>
      </c>
      <c r="B6270" s="311">
        <v>646.52</v>
      </c>
    </row>
    <row r="6271" spans="1:2" ht="15">
      <c r="A6271" s="308" t="s">
        <v>10186</v>
      </c>
      <c r="B6271" s="311">
        <v>592.41999999999996</v>
      </c>
    </row>
    <row r="6272" spans="1:2" ht="15">
      <c r="A6272" s="308" t="s">
        <v>10187</v>
      </c>
      <c r="B6272" s="311">
        <v>754.19</v>
      </c>
    </row>
    <row r="6273" spans="1:2" ht="15">
      <c r="A6273" s="308" t="s">
        <v>10188</v>
      </c>
      <c r="B6273" s="311">
        <v>691.08</v>
      </c>
    </row>
    <row r="6274" spans="1:2" ht="15">
      <c r="A6274" s="308" t="s">
        <v>10189</v>
      </c>
      <c r="B6274" s="311">
        <v>861.9</v>
      </c>
    </row>
    <row r="6275" spans="1:2" ht="15">
      <c r="A6275" s="308" t="s">
        <v>10190</v>
      </c>
      <c r="B6275" s="311">
        <v>789.78</v>
      </c>
    </row>
    <row r="6276" spans="1:2" ht="15">
      <c r="A6276" s="308" t="s">
        <v>10191</v>
      </c>
      <c r="B6276" s="311">
        <v>969.59</v>
      </c>
    </row>
    <row r="6277" spans="1:2" ht="15">
      <c r="A6277" s="308" t="s">
        <v>10192</v>
      </c>
      <c r="B6277" s="311">
        <v>888.45</v>
      </c>
    </row>
    <row r="6278" spans="1:2" ht="15">
      <c r="A6278" s="308" t="s">
        <v>10193</v>
      </c>
      <c r="B6278" s="311">
        <v>1077.5999999999999</v>
      </c>
    </row>
    <row r="6279" spans="1:2" ht="15">
      <c r="A6279" s="308" t="s">
        <v>10194</v>
      </c>
      <c r="B6279" s="311">
        <v>987.43</v>
      </c>
    </row>
    <row r="6280" spans="1:2" ht="15">
      <c r="A6280" s="308" t="s">
        <v>10195</v>
      </c>
      <c r="B6280" s="311">
        <v>1293</v>
      </c>
    </row>
    <row r="6281" spans="1:2" ht="15">
      <c r="A6281" s="308" t="s">
        <v>10196</v>
      </c>
      <c r="B6281" s="311">
        <v>1184.8</v>
      </c>
    </row>
    <row r="6282" spans="1:2" ht="15">
      <c r="A6282" s="308" t="s">
        <v>10197</v>
      </c>
      <c r="B6282" s="311">
        <v>1400.71</v>
      </c>
    </row>
    <row r="6283" spans="1:2" ht="15">
      <c r="A6283" s="308" t="s">
        <v>10198</v>
      </c>
      <c r="B6283" s="311">
        <v>1283.5</v>
      </c>
    </row>
    <row r="6284" spans="1:2" ht="15">
      <c r="A6284" s="308" t="s">
        <v>10199</v>
      </c>
      <c r="B6284" s="311">
        <v>1616.11</v>
      </c>
    </row>
    <row r="6285" spans="1:2" ht="15">
      <c r="A6285" s="308" t="s">
        <v>10200</v>
      </c>
      <c r="B6285" s="311">
        <v>1480.87</v>
      </c>
    </row>
    <row r="6286" spans="1:2" ht="15">
      <c r="A6286" s="308" t="s">
        <v>10201</v>
      </c>
      <c r="B6286" s="311">
        <v>2154.9</v>
      </c>
    </row>
    <row r="6287" spans="1:2" ht="15">
      <c r="A6287" s="308" t="s">
        <v>10202</v>
      </c>
      <c r="B6287" s="311">
        <v>1974.58</v>
      </c>
    </row>
    <row r="6288" spans="1:2" ht="15">
      <c r="A6288" s="308" t="s">
        <v>10203</v>
      </c>
      <c r="B6288" s="311">
        <v>2693.72</v>
      </c>
    </row>
    <row r="6289" spans="1:2" ht="15">
      <c r="A6289" s="308" t="s">
        <v>10204</v>
      </c>
      <c r="B6289" s="311">
        <v>2468.3000000000002</v>
      </c>
    </row>
    <row r="6290" spans="1:2" ht="15">
      <c r="A6290" s="308" t="s">
        <v>10205</v>
      </c>
      <c r="B6290" s="311">
        <v>686.77</v>
      </c>
    </row>
    <row r="6291" spans="1:2" ht="15">
      <c r="A6291" s="308" t="s">
        <v>10206</v>
      </c>
      <c r="B6291" s="311">
        <v>630</v>
      </c>
    </row>
    <row r="6292" spans="1:2" ht="15">
      <c r="A6292" s="308" t="s">
        <v>10207</v>
      </c>
      <c r="B6292" s="311">
        <v>824.05</v>
      </c>
    </row>
    <row r="6293" spans="1:2" ht="15">
      <c r="A6293" s="308" t="s">
        <v>10208</v>
      </c>
      <c r="B6293" s="311">
        <v>755.93</v>
      </c>
    </row>
    <row r="6294" spans="1:2" ht="15">
      <c r="A6294" s="308" t="s">
        <v>10209</v>
      </c>
      <c r="B6294" s="311">
        <v>961.3</v>
      </c>
    </row>
    <row r="6295" spans="1:2" ht="15">
      <c r="A6295" s="308" t="s">
        <v>10210</v>
      </c>
      <c r="B6295" s="311">
        <v>881.84</v>
      </c>
    </row>
    <row r="6296" spans="1:2" ht="15">
      <c r="A6296" s="308" t="s">
        <v>10211</v>
      </c>
      <c r="B6296" s="311">
        <v>1098.58</v>
      </c>
    </row>
    <row r="6297" spans="1:2" ht="15">
      <c r="A6297" s="308" t="s">
        <v>10212</v>
      </c>
      <c r="B6297" s="311">
        <v>1007.76</v>
      </c>
    </row>
    <row r="6298" spans="1:2" ht="15">
      <c r="A6298" s="308" t="s">
        <v>10213</v>
      </c>
      <c r="B6298" s="311">
        <v>1235.8399999999999</v>
      </c>
    </row>
    <row r="6299" spans="1:2" ht="15">
      <c r="A6299" s="308" t="s">
        <v>10214</v>
      </c>
      <c r="B6299" s="311">
        <v>1133.68</v>
      </c>
    </row>
    <row r="6300" spans="1:2" ht="15">
      <c r="A6300" s="308" t="s">
        <v>10215</v>
      </c>
      <c r="B6300" s="311">
        <v>1373.56</v>
      </c>
    </row>
    <row r="6301" spans="1:2" ht="15">
      <c r="A6301" s="308" t="s">
        <v>10216</v>
      </c>
      <c r="B6301" s="311">
        <v>1260.02</v>
      </c>
    </row>
    <row r="6302" spans="1:2" ht="15">
      <c r="A6302" s="308" t="s">
        <v>10217</v>
      </c>
      <c r="B6302" s="311">
        <v>1648.1</v>
      </c>
    </row>
    <row r="6303" spans="1:2" ht="15">
      <c r="A6303" s="308" t="s">
        <v>10218</v>
      </c>
      <c r="B6303" s="311">
        <v>1511.87</v>
      </c>
    </row>
    <row r="6304" spans="1:2" ht="15">
      <c r="A6304" s="308" t="s">
        <v>10219</v>
      </c>
      <c r="B6304" s="311">
        <v>2059.94</v>
      </c>
    </row>
    <row r="6305" spans="1:2" ht="15">
      <c r="A6305" s="308" t="s">
        <v>10220</v>
      </c>
      <c r="B6305" s="311">
        <v>1889.66</v>
      </c>
    </row>
    <row r="6306" spans="1:2" ht="15">
      <c r="A6306" s="308" t="s">
        <v>10221</v>
      </c>
      <c r="B6306" s="311">
        <v>2403.5100000000002</v>
      </c>
    </row>
    <row r="6307" spans="1:2" ht="15">
      <c r="A6307" s="308" t="s">
        <v>10222</v>
      </c>
      <c r="B6307" s="311">
        <v>2204.83</v>
      </c>
    </row>
    <row r="6308" spans="1:2" ht="15">
      <c r="A6308" s="308" t="s">
        <v>10223</v>
      </c>
      <c r="B6308" s="311">
        <v>2472.16</v>
      </c>
    </row>
    <row r="6309" spans="1:2" ht="15">
      <c r="A6309" s="308" t="s">
        <v>10224</v>
      </c>
      <c r="B6309" s="311">
        <v>2267.8000000000002</v>
      </c>
    </row>
    <row r="6310" spans="1:2" ht="15">
      <c r="A6310" s="308" t="s">
        <v>10225</v>
      </c>
      <c r="B6310" s="311">
        <v>2746.69</v>
      </c>
    </row>
    <row r="6311" spans="1:2" ht="15">
      <c r="A6311" s="308" t="s">
        <v>10226</v>
      </c>
      <c r="B6311" s="311">
        <v>2519.63</v>
      </c>
    </row>
    <row r="6312" spans="1:2" ht="15">
      <c r="A6312" s="308" t="s">
        <v>10227</v>
      </c>
      <c r="B6312" s="311">
        <v>3433.46</v>
      </c>
    </row>
    <row r="6313" spans="1:2" ht="15">
      <c r="A6313" s="308" t="s">
        <v>10228</v>
      </c>
      <c r="B6313" s="311">
        <v>3149.64</v>
      </c>
    </row>
    <row r="6314" spans="1:2" ht="15">
      <c r="A6314" s="308" t="s">
        <v>10229</v>
      </c>
      <c r="B6314" s="311">
        <v>3110.04</v>
      </c>
    </row>
    <row r="6315" spans="1:2" ht="15">
      <c r="A6315" s="308" t="s">
        <v>10230</v>
      </c>
      <c r="B6315" s="311">
        <v>2855.32</v>
      </c>
    </row>
    <row r="6316" spans="1:2" ht="15">
      <c r="A6316" s="308" t="s">
        <v>10231</v>
      </c>
      <c r="B6316" s="311">
        <v>3455.43</v>
      </c>
    </row>
    <row r="6317" spans="1:2" ht="15">
      <c r="A6317" s="308" t="s">
        <v>10232</v>
      </c>
      <c r="B6317" s="311">
        <v>3172.42</v>
      </c>
    </row>
    <row r="6318" spans="1:2" ht="15">
      <c r="A6318" s="308" t="s">
        <v>10233</v>
      </c>
      <c r="B6318" s="311">
        <v>4319.47</v>
      </c>
    </row>
    <row r="6319" spans="1:2" ht="15">
      <c r="A6319" s="308" t="s">
        <v>10234</v>
      </c>
      <c r="B6319" s="311">
        <v>3965.7</v>
      </c>
    </row>
    <row r="6320" spans="1:2" ht="15">
      <c r="A6320" s="308" t="s">
        <v>10235</v>
      </c>
      <c r="B6320" s="311">
        <v>205.94</v>
      </c>
    </row>
    <row r="6321" spans="1:2" ht="15">
      <c r="A6321" s="308" t="s">
        <v>10236</v>
      </c>
      <c r="B6321" s="311">
        <v>192.96</v>
      </c>
    </row>
    <row r="6322" spans="1:2" ht="15">
      <c r="A6322" s="308" t="s">
        <v>10237</v>
      </c>
      <c r="B6322" s="311">
        <v>216.64</v>
      </c>
    </row>
    <row r="6323" spans="1:2" ht="15">
      <c r="A6323" s="308" t="s">
        <v>10238</v>
      </c>
      <c r="B6323" s="311">
        <v>203.03</v>
      </c>
    </row>
    <row r="6324" spans="1:2" ht="15">
      <c r="A6324" s="308" t="s">
        <v>10239</v>
      </c>
      <c r="B6324" s="311">
        <v>168.29</v>
      </c>
    </row>
    <row r="6325" spans="1:2" ht="15">
      <c r="A6325" s="308" t="s">
        <v>10240</v>
      </c>
      <c r="B6325" s="311">
        <v>156.63</v>
      </c>
    </row>
    <row r="6326" spans="1:2" ht="15">
      <c r="A6326" s="308" t="s">
        <v>10241</v>
      </c>
      <c r="B6326" s="311">
        <v>149.43</v>
      </c>
    </row>
    <row r="6327" spans="1:2" ht="15">
      <c r="A6327" s="308" t="s">
        <v>10242</v>
      </c>
      <c r="B6327" s="311">
        <v>138.47</v>
      </c>
    </row>
    <row r="6328" spans="1:2" ht="15">
      <c r="A6328" s="308" t="s">
        <v>10243</v>
      </c>
      <c r="B6328" s="311">
        <v>148.94</v>
      </c>
    </row>
    <row r="6329" spans="1:2" ht="15">
      <c r="A6329" s="308" t="s">
        <v>10244</v>
      </c>
      <c r="B6329" s="311">
        <v>135.01</v>
      </c>
    </row>
    <row r="6330" spans="1:2" ht="15">
      <c r="A6330" s="308" t="s">
        <v>10245</v>
      </c>
      <c r="B6330" s="311">
        <v>185.08</v>
      </c>
    </row>
    <row r="6331" spans="1:2" ht="15">
      <c r="A6331" s="308" t="s">
        <v>10246</v>
      </c>
      <c r="B6331" s="311">
        <v>168.36</v>
      </c>
    </row>
    <row r="6332" spans="1:2" ht="15">
      <c r="A6332" s="308" t="s">
        <v>10247</v>
      </c>
      <c r="B6332" s="311">
        <v>230.07</v>
      </c>
    </row>
    <row r="6333" spans="1:2" ht="15">
      <c r="A6333" s="308" t="s">
        <v>10248</v>
      </c>
      <c r="B6333" s="311">
        <v>209.34</v>
      </c>
    </row>
    <row r="6334" spans="1:2" ht="15">
      <c r="A6334" s="308" t="s">
        <v>10249</v>
      </c>
      <c r="B6334" s="311">
        <v>318.16000000000003</v>
      </c>
    </row>
    <row r="6335" spans="1:2" ht="15">
      <c r="A6335" s="308" t="s">
        <v>10250</v>
      </c>
      <c r="B6335" s="311">
        <v>290.64</v>
      </c>
    </row>
    <row r="6336" spans="1:2" ht="15">
      <c r="A6336" s="308" t="s">
        <v>10251</v>
      </c>
      <c r="B6336" s="311">
        <v>368.93</v>
      </c>
    </row>
    <row r="6337" spans="1:2" ht="15">
      <c r="A6337" s="308" t="s">
        <v>10252</v>
      </c>
      <c r="B6337" s="311">
        <v>337.11</v>
      </c>
    </row>
    <row r="6338" spans="1:2" ht="15">
      <c r="A6338" s="308" t="s">
        <v>10253</v>
      </c>
      <c r="B6338" s="311">
        <v>428.11</v>
      </c>
    </row>
    <row r="6339" spans="1:2" ht="15">
      <c r="A6339" s="308" t="s">
        <v>10254</v>
      </c>
      <c r="B6339" s="311">
        <v>390.87</v>
      </c>
    </row>
    <row r="6340" spans="1:2" ht="15">
      <c r="A6340" s="308" t="s">
        <v>10255</v>
      </c>
      <c r="B6340" s="311">
        <v>618.04</v>
      </c>
    </row>
    <row r="6341" spans="1:2" ht="15">
      <c r="A6341" s="308" t="s">
        <v>10256</v>
      </c>
      <c r="B6341" s="311">
        <v>566.19000000000005</v>
      </c>
    </row>
    <row r="6342" spans="1:2" ht="15">
      <c r="A6342" s="308" t="s">
        <v>10257</v>
      </c>
      <c r="B6342" s="311">
        <v>680.27</v>
      </c>
    </row>
    <row r="6343" spans="1:2" ht="15">
      <c r="A6343" s="308" t="s">
        <v>10258</v>
      </c>
      <c r="B6343" s="311">
        <v>623.51</v>
      </c>
    </row>
    <row r="6344" spans="1:2" ht="15">
      <c r="A6344" s="308" t="s">
        <v>10259</v>
      </c>
      <c r="B6344" s="311">
        <v>808.15</v>
      </c>
    </row>
    <row r="6345" spans="1:2" ht="15">
      <c r="A6345" s="308" t="s">
        <v>10260</v>
      </c>
      <c r="B6345" s="311">
        <v>741.2</v>
      </c>
    </row>
    <row r="6346" spans="1:2" ht="15">
      <c r="A6346" s="308" t="s">
        <v>10261</v>
      </c>
      <c r="B6346" s="311">
        <v>1505.86</v>
      </c>
    </row>
    <row r="6347" spans="1:2" ht="15">
      <c r="A6347" s="308" t="s">
        <v>10262</v>
      </c>
      <c r="B6347" s="311">
        <v>1381.18</v>
      </c>
    </row>
    <row r="6348" spans="1:2" ht="15">
      <c r="A6348" s="308" t="s">
        <v>10263</v>
      </c>
      <c r="B6348" s="311">
        <v>1816.45</v>
      </c>
    </row>
    <row r="6349" spans="1:2" ht="15">
      <c r="A6349" s="308" t="s">
        <v>10264</v>
      </c>
      <c r="B6349" s="311">
        <v>1673.12</v>
      </c>
    </row>
    <row r="6350" spans="1:2" ht="15">
      <c r="A6350" s="308" t="s">
        <v>10265</v>
      </c>
      <c r="B6350" s="311">
        <v>2028.99</v>
      </c>
    </row>
    <row r="6351" spans="1:2" ht="15">
      <c r="A6351" s="308" t="s">
        <v>10266</v>
      </c>
      <c r="B6351" s="311">
        <v>1868.16</v>
      </c>
    </row>
    <row r="6352" spans="1:2" ht="15">
      <c r="A6352" s="308" t="s">
        <v>10267</v>
      </c>
      <c r="B6352" s="311">
        <v>2910.69</v>
      </c>
    </row>
    <row r="6353" spans="1:2" ht="15">
      <c r="A6353" s="308" t="s">
        <v>10268</v>
      </c>
      <c r="B6353" s="311">
        <v>2679.79</v>
      </c>
    </row>
    <row r="6354" spans="1:2" ht="15">
      <c r="A6354" s="308" t="s">
        <v>10269</v>
      </c>
      <c r="B6354" s="311">
        <v>3468.03</v>
      </c>
    </row>
    <row r="6355" spans="1:2" ht="15">
      <c r="A6355" s="308" t="s">
        <v>10270</v>
      </c>
      <c r="B6355" s="311">
        <v>3191.76</v>
      </c>
    </row>
    <row r="6356" spans="1:2" ht="15">
      <c r="A6356" s="308" t="s">
        <v>10271</v>
      </c>
      <c r="B6356" s="311">
        <v>3758.45</v>
      </c>
    </row>
    <row r="6357" spans="1:2" ht="15">
      <c r="A6357" s="308" t="s">
        <v>10272</v>
      </c>
      <c r="B6357" s="311">
        <v>3457.97</v>
      </c>
    </row>
    <row r="6358" spans="1:2" ht="15">
      <c r="A6358" s="308" t="s">
        <v>10273</v>
      </c>
      <c r="B6358" s="311">
        <v>5514.85</v>
      </c>
    </row>
    <row r="6359" spans="1:2" ht="15">
      <c r="A6359" s="308" t="s">
        <v>10274</v>
      </c>
      <c r="B6359" s="311">
        <v>5074.78</v>
      </c>
    </row>
    <row r="6360" spans="1:2" ht="15">
      <c r="A6360" s="308" t="s">
        <v>10275</v>
      </c>
      <c r="B6360" s="311">
        <v>7312.89</v>
      </c>
    </row>
    <row r="6361" spans="1:2" ht="15">
      <c r="A6361" s="308" t="s">
        <v>10276</v>
      </c>
      <c r="B6361" s="311">
        <v>6727.5</v>
      </c>
    </row>
    <row r="6362" spans="1:2" ht="15">
      <c r="A6362" s="308" t="s">
        <v>10277</v>
      </c>
      <c r="B6362" s="311">
        <v>9131.2099999999991</v>
      </c>
    </row>
    <row r="6363" spans="1:2" ht="15">
      <c r="A6363" s="308" t="s">
        <v>10278</v>
      </c>
      <c r="B6363" s="311">
        <v>8398.0499999999993</v>
      </c>
    </row>
    <row r="6364" spans="1:2" ht="15">
      <c r="A6364" s="308" t="s">
        <v>10279</v>
      </c>
      <c r="B6364" s="311">
        <v>226.28</v>
      </c>
    </row>
    <row r="6365" spans="1:2" ht="15">
      <c r="A6365" s="308" t="s">
        <v>10280</v>
      </c>
      <c r="B6365" s="311">
        <v>205.87</v>
      </c>
    </row>
    <row r="6366" spans="1:2" ht="15">
      <c r="A6366" s="308" t="s">
        <v>10281</v>
      </c>
      <c r="B6366" s="311">
        <v>290.99</v>
      </c>
    </row>
    <row r="6367" spans="1:2" ht="15">
      <c r="A6367" s="308" t="s">
        <v>10282</v>
      </c>
      <c r="B6367" s="311">
        <v>264.77</v>
      </c>
    </row>
    <row r="6368" spans="1:2" ht="15">
      <c r="A6368" s="308" t="s">
        <v>10283</v>
      </c>
      <c r="B6368" s="311">
        <v>337.6</v>
      </c>
    </row>
    <row r="6369" spans="1:2" ht="15">
      <c r="A6369" s="308" t="s">
        <v>10284</v>
      </c>
      <c r="B6369" s="311">
        <v>307.02999999999997</v>
      </c>
    </row>
    <row r="6370" spans="1:2" ht="15">
      <c r="A6370" s="308" t="s">
        <v>10285</v>
      </c>
      <c r="B6370" s="311">
        <v>410.64</v>
      </c>
    </row>
    <row r="6371" spans="1:2" ht="15">
      <c r="A6371" s="308" t="s">
        <v>10286</v>
      </c>
      <c r="B6371" s="311">
        <v>373.43</v>
      </c>
    </row>
    <row r="6372" spans="1:2" ht="15">
      <c r="A6372" s="308" t="s">
        <v>10287</v>
      </c>
      <c r="B6372" s="311">
        <v>545</v>
      </c>
    </row>
    <row r="6373" spans="1:2" ht="15">
      <c r="A6373" s="308" t="s">
        <v>10288</v>
      </c>
      <c r="B6373" s="311">
        <v>496.04</v>
      </c>
    </row>
    <row r="6374" spans="1:2" ht="15">
      <c r="A6374" s="308" t="s">
        <v>10289</v>
      </c>
      <c r="B6374" s="311">
        <v>637.79999999999995</v>
      </c>
    </row>
    <row r="6375" spans="1:2" ht="15">
      <c r="A6375" s="308" t="s">
        <v>10290</v>
      </c>
      <c r="B6375" s="311">
        <v>580.45000000000005</v>
      </c>
    </row>
    <row r="6376" spans="1:2" ht="15">
      <c r="A6376" s="308" t="s">
        <v>10291</v>
      </c>
      <c r="B6376" s="311">
        <v>777.19</v>
      </c>
    </row>
    <row r="6377" spans="1:2" ht="15">
      <c r="A6377" s="308" t="s">
        <v>10292</v>
      </c>
      <c r="B6377" s="311">
        <v>708.05</v>
      </c>
    </row>
    <row r="6378" spans="1:2" ht="15">
      <c r="A6378" s="308" t="s">
        <v>10293</v>
      </c>
      <c r="B6378" s="311">
        <v>743.2</v>
      </c>
    </row>
    <row r="6379" spans="1:2" ht="15">
      <c r="A6379" s="308" t="s">
        <v>10294</v>
      </c>
      <c r="B6379" s="311">
        <v>676.73</v>
      </c>
    </row>
    <row r="6380" spans="1:2" ht="15">
      <c r="A6380" s="308" t="s">
        <v>10295</v>
      </c>
      <c r="B6380" s="311">
        <v>988.65</v>
      </c>
    </row>
    <row r="6381" spans="1:2" ht="15">
      <c r="A6381" s="308" t="s">
        <v>10296</v>
      </c>
      <c r="B6381" s="311">
        <v>901.47</v>
      </c>
    </row>
    <row r="6382" spans="1:2" ht="15">
      <c r="A6382" s="308" t="s">
        <v>10297</v>
      </c>
      <c r="B6382" s="311">
        <v>1158.0899999999999</v>
      </c>
    </row>
    <row r="6383" spans="1:2" ht="15">
      <c r="A6383" s="308" t="s">
        <v>10298</v>
      </c>
      <c r="B6383" s="311">
        <v>1055.5899999999999</v>
      </c>
    </row>
    <row r="6384" spans="1:2" ht="15">
      <c r="A6384" s="308" t="s">
        <v>10299</v>
      </c>
      <c r="B6384" s="311">
        <v>1503.26</v>
      </c>
    </row>
    <row r="6385" spans="1:2" ht="15">
      <c r="A6385" s="308" t="s">
        <v>10300</v>
      </c>
      <c r="B6385" s="311">
        <v>1372.06</v>
      </c>
    </row>
    <row r="6386" spans="1:2" ht="15">
      <c r="A6386" s="308" t="s">
        <v>10301</v>
      </c>
      <c r="B6386" s="311">
        <v>1692.87</v>
      </c>
    </row>
    <row r="6387" spans="1:2" ht="15">
      <c r="A6387" s="308" t="s">
        <v>10302</v>
      </c>
      <c r="B6387" s="311">
        <v>1545.32</v>
      </c>
    </row>
    <row r="6388" spans="1:2" ht="15">
      <c r="A6388" s="308" t="s">
        <v>10303</v>
      </c>
      <c r="B6388" s="311">
        <v>512.25</v>
      </c>
    </row>
    <row r="6389" spans="1:2" ht="15">
      <c r="A6389" s="308" t="s">
        <v>10304</v>
      </c>
      <c r="B6389" s="311">
        <v>464.4</v>
      </c>
    </row>
    <row r="6390" spans="1:2" ht="15">
      <c r="A6390" s="308" t="s">
        <v>10305</v>
      </c>
      <c r="B6390" s="311">
        <v>659.27</v>
      </c>
    </row>
    <row r="6391" spans="1:2" ht="15">
      <c r="A6391" s="308" t="s">
        <v>10306</v>
      </c>
      <c r="B6391" s="311">
        <v>597.79</v>
      </c>
    </row>
    <row r="6392" spans="1:2" ht="15">
      <c r="A6392" s="308" t="s">
        <v>10307</v>
      </c>
      <c r="B6392" s="311">
        <v>889.01</v>
      </c>
    </row>
    <row r="6393" spans="1:2" ht="15">
      <c r="A6393" s="308" t="s">
        <v>10308</v>
      </c>
      <c r="B6393" s="311">
        <v>807.32</v>
      </c>
    </row>
    <row r="6394" spans="1:2" ht="15">
      <c r="A6394" s="308" t="s">
        <v>10309</v>
      </c>
      <c r="B6394" s="311">
        <v>1079.23</v>
      </c>
    </row>
    <row r="6395" spans="1:2" ht="15">
      <c r="A6395" s="308" t="s">
        <v>10310</v>
      </c>
      <c r="B6395" s="311">
        <v>979.97</v>
      </c>
    </row>
    <row r="6396" spans="1:2" ht="15">
      <c r="A6396" s="308" t="s">
        <v>10311</v>
      </c>
      <c r="B6396" s="311">
        <v>1505.87</v>
      </c>
    </row>
    <row r="6397" spans="1:2" ht="15">
      <c r="A6397" s="308" t="s">
        <v>10312</v>
      </c>
      <c r="B6397" s="311">
        <v>1369.53</v>
      </c>
    </row>
    <row r="6398" spans="1:2" ht="15">
      <c r="A6398" s="308" t="s">
        <v>10313</v>
      </c>
      <c r="B6398" s="311">
        <v>1755.34</v>
      </c>
    </row>
    <row r="6399" spans="1:2" ht="15">
      <c r="A6399" s="308" t="s">
        <v>10314</v>
      </c>
      <c r="B6399" s="311">
        <v>1596.13</v>
      </c>
    </row>
    <row r="6400" spans="1:2" ht="15">
      <c r="A6400" s="308" t="s">
        <v>10315</v>
      </c>
      <c r="B6400" s="311">
        <v>2289.61</v>
      </c>
    </row>
    <row r="6401" spans="1:2" ht="15">
      <c r="A6401" s="308" t="s">
        <v>10316</v>
      </c>
      <c r="B6401" s="311">
        <v>2085.59</v>
      </c>
    </row>
    <row r="6402" spans="1:2" ht="15">
      <c r="A6402" s="308" t="s">
        <v>10317</v>
      </c>
      <c r="B6402" s="311">
        <v>2507.92</v>
      </c>
    </row>
    <row r="6403" spans="1:2" ht="15">
      <c r="A6403" s="308" t="s">
        <v>10318</v>
      </c>
      <c r="B6403" s="311">
        <v>2284.8000000000002</v>
      </c>
    </row>
    <row r="6404" spans="1:2" ht="15">
      <c r="A6404" s="308" t="s">
        <v>10319</v>
      </c>
      <c r="B6404" s="311">
        <v>2944.82</v>
      </c>
    </row>
    <row r="6405" spans="1:2" ht="15">
      <c r="A6405" s="308" t="s">
        <v>10320</v>
      </c>
      <c r="B6405" s="311">
        <v>2682.95</v>
      </c>
    </row>
    <row r="6406" spans="1:2" ht="15">
      <c r="A6406" s="308" t="s">
        <v>10321</v>
      </c>
      <c r="B6406" s="311">
        <v>3834</v>
      </c>
    </row>
    <row r="6407" spans="1:2" ht="15">
      <c r="A6407" s="308" t="s">
        <v>10322</v>
      </c>
      <c r="B6407" s="311">
        <v>3497.46</v>
      </c>
    </row>
    <row r="6408" spans="1:2" ht="15">
      <c r="A6408" s="308" t="s">
        <v>10323</v>
      </c>
      <c r="B6408" s="311">
        <v>5137.03</v>
      </c>
    </row>
    <row r="6409" spans="1:2" ht="15">
      <c r="A6409" s="308" t="s">
        <v>10324</v>
      </c>
      <c r="B6409" s="311">
        <v>4693.16</v>
      </c>
    </row>
    <row r="6410" spans="1:2" ht="15">
      <c r="A6410" s="308" t="s">
        <v>10325</v>
      </c>
      <c r="B6410" s="311">
        <v>5808.34</v>
      </c>
    </row>
    <row r="6411" spans="1:2" ht="15">
      <c r="A6411" s="308" t="s">
        <v>10326</v>
      </c>
      <c r="B6411" s="311">
        <v>5307.26</v>
      </c>
    </row>
    <row r="6412" spans="1:2" ht="15">
      <c r="A6412" s="308" t="s">
        <v>10327</v>
      </c>
      <c r="B6412" s="311">
        <v>4841.3999999999996</v>
      </c>
    </row>
    <row r="6413" spans="1:2" ht="15">
      <c r="A6413" s="308" t="s">
        <v>10328</v>
      </c>
      <c r="B6413" s="311">
        <v>4395.43</v>
      </c>
    </row>
    <row r="6414" spans="1:2" ht="15">
      <c r="A6414" s="308" t="s">
        <v>10329</v>
      </c>
      <c r="B6414" s="311">
        <v>12551.35</v>
      </c>
    </row>
    <row r="6415" spans="1:2" ht="15">
      <c r="A6415" s="308" t="s">
        <v>10330</v>
      </c>
      <c r="B6415" s="311">
        <v>11578.99</v>
      </c>
    </row>
    <row r="6416" spans="1:2" ht="15">
      <c r="A6416" s="308" t="s">
        <v>10331</v>
      </c>
      <c r="B6416" s="311">
        <v>57.35</v>
      </c>
    </row>
    <row r="6417" spans="1:2" ht="15">
      <c r="A6417" s="308" t="s">
        <v>10332</v>
      </c>
      <c r="B6417" s="311">
        <v>55.71</v>
      </c>
    </row>
    <row r="6418" spans="1:2" ht="15">
      <c r="A6418" s="308" t="s">
        <v>10333</v>
      </c>
      <c r="B6418" s="311">
        <v>42.69</v>
      </c>
    </row>
    <row r="6419" spans="1:2" ht="15">
      <c r="A6419" s="308" t="s">
        <v>10334</v>
      </c>
      <c r="B6419" s="311">
        <v>40.07</v>
      </c>
    </row>
    <row r="6420" spans="1:2" ht="15">
      <c r="A6420" s="308" t="s">
        <v>10335</v>
      </c>
      <c r="B6420" s="311">
        <v>56.43</v>
      </c>
    </row>
    <row r="6421" spans="1:2" ht="15">
      <c r="A6421" s="308" t="s">
        <v>10336</v>
      </c>
      <c r="B6421" s="311">
        <v>53.15</v>
      </c>
    </row>
    <row r="6422" spans="1:2" ht="15">
      <c r="A6422" s="308" t="s">
        <v>10337</v>
      </c>
      <c r="B6422" s="311">
        <v>99.34</v>
      </c>
    </row>
    <row r="6423" spans="1:2" ht="15">
      <c r="A6423" s="308" t="s">
        <v>10338</v>
      </c>
      <c r="B6423" s="311">
        <v>95.73</v>
      </c>
    </row>
    <row r="6424" spans="1:2" ht="15">
      <c r="A6424" s="308" t="s">
        <v>10339</v>
      </c>
      <c r="B6424" s="311">
        <v>336.29</v>
      </c>
    </row>
    <row r="6425" spans="1:2" ht="15">
      <c r="A6425" s="308" t="s">
        <v>10340</v>
      </c>
      <c r="B6425" s="311">
        <v>331.37</v>
      </c>
    </row>
    <row r="6426" spans="1:2" ht="15">
      <c r="A6426" s="308" t="s">
        <v>10341</v>
      </c>
      <c r="B6426" s="311">
        <v>28.44</v>
      </c>
    </row>
    <row r="6427" spans="1:2" ht="15">
      <c r="A6427" s="308" t="s">
        <v>10342</v>
      </c>
      <c r="B6427" s="311">
        <v>27.13</v>
      </c>
    </row>
    <row r="6428" spans="1:2" ht="15">
      <c r="A6428" s="308" t="s">
        <v>10343</v>
      </c>
      <c r="B6428" s="311">
        <v>40.65</v>
      </c>
    </row>
    <row r="6429" spans="1:2" ht="15">
      <c r="A6429" s="308" t="s">
        <v>10344</v>
      </c>
      <c r="B6429" s="311">
        <v>39.01</v>
      </c>
    </row>
    <row r="6430" spans="1:2" ht="15">
      <c r="A6430" s="308" t="s">
        <v>10345</v>
      </c>
      <c r="B6430" s="311">
        <v>64.849999999999994</v>
      </c>
    </row>
    <row r="6431" spans="1:2" ht="15">
      <c r="A6431" s="308" t="s">
        <v>10346</v>
      </c>
      <c r="B6431" s="311">
        <v>62.4</v>
      </c>
    </row>
    <row r="6432" spans="1:2" ht="15">
      <c r="A6432" s="308" t="s">
        <v>10347</v>
      </c>
      <c r="B6432" s="311">
        <v>273.57</v>
      </c>
    </row>
    <row r="6433" spans="1:2" ht="15">
      <c r="A6433" s="308" t="s">
        <v>10348</v>
      </c>
      <c r="B6433" s="311">
        <v>270.29000000000002</v>
      </c>
    </row>
    <row r="6434" spans="1:2" ht="15">
      <c r="A6434" s="308" t="s">
        <v>10349</v>
      </c>
      <c r="B6434" s="311">
        <v>62.83</v>
      </c>
    </row>
    <row r="6435" spans="1:2" ht="15">
      <c r="A6435" s="308" t="s">
        <v>10350</v>
      </c>
      <c r="B6435" s="311">
        <v>59.88</v>
      </c>
    </row>
    <row r="6436" spans="1:2" ht="15">
      <c r="A6436" s="308" t="s">
        <v>10351</v>
      </c>
      <c r="B6436" s="311">
        <v>80.09</v>
      </c>
    </row>
    <row r="6437" spans="1:2" ht="15">
      <c r="A6437" s="308" t="s">
        <v>10352</v>
      </c>
      <c r="B6437" s="311">
        <v>76.33</v>
      </c>
    </row>
    <row r="6438" spans="1:2" ht="15">
      <c r="A6438" s="308" t="s">
        <v>10353</v>
      </c>
      <c r="B6438" s="311">
        <v>85.7</v>
      </c>
    </row>
    <row r="6439" spans="1:2" ht="15">
      <c r="A6439" s="308" t="s">
        <v>10354</v>
      </c>
      <c r="B6439" s="311">
        <v>81.599999999999994</v>
      </c>
    </row>
    <row r="6440" spans="1:2" ht="15">
      <c r="A6440" s="308" t="s">
        <v>10355</v>
      </c>
      <c r="B6440" s="311">
        <v>91.35</v>
      </c>
    </row>
    <row r="6441" spans="1:2" ht="15">
      <c r="A6441" s="308" t="s">
        <v>10356</v>
      </c>
      <c r="B6441" s="311">
        <v>86.77</v>
      </c>
    </row>
    <row r="6442" spans="1:2" ht="15">
      <c r="A6442" s="308" t="s">
        <v>10357</v>
      </c>
      <c r="B6442" s="311">
        <v>98.95</v>
      </c>
    </row>
    <row r="6443" spans="1:2" ht="15">
      <c r="A6443" s="308" t="s">
        <v>10358</v>
      </c>
      <c r="B6443" s="311">
        <v>94.04</v>
      </c>
    </row>
    <row r="6444" spans="1:2" ht="15">
      <c r="A6444" s="308" t="s">
        <v>10359</v>
      </c>
      <c r="B6444" s="311">
        <v>99.61</v>
      </c>
    </row>
    <row r="6445" spans="1:2" ht="15">
      <c r="A6445" s="308" t="s">
        <v>10360</v>
      </c>
      <c r="B6445" s="311">
        <v>94.21</v>
      </c>
    </row>
    <row r="6446" spans="1:2" ht="15">
      <c r="A6446" s="308" t="s">
        <v>10361</v>
      </c>
      <c r="B6446" s="311">
        <v>105.81</v>
      </c>
    </row>
    <row r="6447" spans="1:2" ht="15">
      <c r="A6447" s="308" t="s">
        <v>10362</v>
      </c>
      <c r="B6447" s="311">
        <v>100.09</v>
      </c>
    </row>
    <row r="6448" spans="1:2" ht="15">
      <c r="A6448" s="308" t="s">
        <v>10363</v>
      </c>
      <c r="B6448" s="311">
        <v>25329.79</v>
      </c>
    </row>
    <row r="6449" spans="1:2" ht="15">
      <c r="A6449" s="308" t="s">
        <v>10364</v>
      </c>
      <c r="B6449" s="311">
        <v>23030.61</v>
      </c>
    </row>
    <row r="6450" spans="1:2" ht="15">
      <c r="A6450" s="308" t="s">
        <v>10365</v>
      </c>
      <c r="B6450" s="311">
        <v>41794.160000000003</v>
      </c>
    </row>
    <row r="6451" spans="1:2" ht="15">
      <c r="A6451" s="308" t="s">
        <v>10366</v>
      </c>
      <c r="B6451" s="311">
        <v>38000.519999999997</v>
      </c>
    </row>
    <row r="6452" spans="1:2" ht="15">
      <c r="A6452" s="308" t="s">
        <v>10367</v>
      </c>
      <c r="B6452" s="311">
        <v>261.86</v>
      </c>
    </row>
    <row r="6453" spans="1:2" ht="15">
      <c r="A6453" s="308" t="s">
        <v>10368</v>
      </c>
      <c r="B6453" s="311">
        <v>261.86</v>
      </c>
    </row>
    <row r="6454" spans="1:2" ht="15">
      <c r="A6454" s="308" t="s">
        <v>10369</v>
      </c>
      <c r="B6454" s="311">
        <v>346.88</v>
      </c>
    </row>
    <row r="6455" spans="1:2" ht="15">
      <c r="A6455" s="308" t="s">
        <v>10370</v>
      </c>
      <c r="B6455" s="311">
        <v>346.88</v>
      </c>
    </row>
    <row r="6456" spans="1:2" ht="15">
      <c r="A6456" s="308" t="s">
        <v>10371</v>
      </c>
      <c r="B6456" s="311">
        <v>481.78</v>
      </c>
    </row>
    <row r="6457" spans="1:2" ht="15">
      <c r="A6457" s="308" t="s">
        <v>10372</v>
      </c>
      <c r="B6457" s="311">
        <v>481.78</v>
      </c>
    </row>
    <row r="6458" spans="1:2" ht="15">
      <c r="A6458" s="308" t="s">
        <v>10373</v>
      </c>
      <c r="B6458" s="311">
        <v>640.48</v>
      </c>
    </row>
    <row r="6459" spans="1:2" ht="15">
      <c r="A6459" s="308" t="s">
        <v>10374</v>
      </c>
      <c r="B6459" s="311">
        <v>640.48</v>
      </c>
    </row>
    <row r="6460" spans="1:2" ht="15">
      <c r="A6460" s="308" t="s">
        <v>10375</v>
      </c>
      <c r="B6460" s="311">
        <v>702.83</v>
      </c>
    </row>
    <row r="6461" spans="1:2" ht="15">
      <c r="A6461" s="308" t="s">
        <v>10376</v>
      </c>
      <c r="B6461" s="311">
        <v>702.83</v>
      </c>
    </row>
    <row r="6462" spans="1:2" ht="15">
      <c r="A6462" s="308" t="s">
        <v>10377</v>
      </c>
      <c r="B6462" s="311">
        <v>888.74</v>
      </c>
    </row>
    <row r="6463" spans="1:2" ht="15">
      <c r="A6463" s="308" t="s">
        <v>10378</v>
      </c>
      <c r="B6463" s="311">
        <v>888.74</v>
      </c>
    </row>
    <row r="6464" spans="1:2" ht="15">
      <c r="A6464" s="308" t="s">
        <v>10379</v>
      </c>
      <c r="B6464" s="311">
        <v>1071.25</v>
      </c>
    </row>
    <row r="6465" spans="1:2" ht="15">
      <c r="A6465" s="308" t="s">
        <v>10380</v>
      </c>
      <c r="B6465" s="311">
        <v>1071.25</v>
      </c>
    </row>
    <row r="6466" spans="1:2" ht="15">
      <c r="A6466" s="308" t="s">
        <v>10381</v>
      </c>
      <c r="B6466" s="311">
        <v>1583.64</v>
      </c>
    </row>
    <row r="6467" spans="1:2" ht="15">
      <c r="A6467" s="308" t="s">
        <v>10382</v>
      </c>
      <c r="B6467" s="311">
        <v>1583.64</v>
      </c>
    </row>
    <row r="6468" spans="1:2" ht="15">
      <c r="A6468" s="308" t="s">
        <v>10383</v>
      </c>
      <c r="B6468" s="311">
        <v>2444.04</v>
      </c>
    </row>
    <row r="6469" spans="1:2" ht="15">
      <c r="A6469" s="308" t="s">
        <v>10384</v>
      </c>
      <c r="B6469" s="311">
        <v>2444.04</v>
      </c>
    </row>
    <row r="6470" spans="1:2" ht="15">
      <c r="A6470" s="308" t="s">
        <v>10385</v>
      </c>
      <c r="B6470" s="311">
        <v>5053.6000000000004</v>
      </c>
    </row>
    <row r="6471" spans="1:2" ht="15">
      <c r="A6471" s="308" t="s">
        <v>10386</v>
      </c>
      <c r="B6471" s="311">
        <v>5053.6000000000004</v>
      </c>
    </row>
    <row r="6472" spans="1:2" ht="15">
      <c r="A6472" s="308" t="s">
        <v>10387</v>
      </c>
      <c r="B6472" s="311">
        <v>12.57</v>
      </c>
    </row>
    <row r="6473" spans="1:2" ht="15">
      <c r="A6473" s="308" t="s">
        <v>10388</v>
      </c>
      <c r="B6473" s="311">
        <v>11.55</v>
      </c>
    </row>
    <row r="6474" spans="1:2" ht="15">
      <c r="A6474" s="308" t="s">
        <v>10389</v>
      </c>
      <c r="B6474" s="311">
        <v>19.7</v>
      </c>
    </row>
    <row r="6475" spans="1:2" ht="15">
      <c r="A6475" s="308" t="s">
        <v>10390</v>
      </c>
      <c r="B6475" s="311">
        <v>18.38</v>
      </c>
    </row>
    <row r="6476" spans="1:2" ht="15">
      <c r="A6476" s="308" t="s">
        <v>10391</v>
      </c>
      <c r="B6476" s="311">
        <v>14.04</v>
      </c>
    </row>
    <row r="6477" spans="1:2" ht="15">
      <c r="A6477" s="308" t="s">
        <v>10392</v>
      </c>
      <c r="B6477" s="311">
        <v>13.01</v>
      </c>
    </row>
    <row r="6478" spans="1:2" ht="15">
      <c r="A6478" s="308" t="s">
        <v>10393</v>
      </c>
      <c r="B6478" s="311">
        <v>22.62</v>
      </c>
    </row>
    <row r="6479" spans="1:2" ht="15">
      <c r="A6479" s="308" t="s">
        <v>10394</v>
      </c>
      <c r="B6479" s="311">
        <v>21.3</v>
      </c>
    </row>
    <row r="6480" spans="1:2" ht="15">
      <c r="A6480" s="308" t="s">
        <v>10395</v>
      </c>
      <c r="B6480" s="311">
        <v>15.05</v>
      </c>
    </row>
    <row r="6481" spans="1:2" ht="15">
      <c r="A6481" s="308" t="s">
        <v>10396</v>
      </c>
      <c r="B6481" s="311">
        <v>14.03</v>
      </c>
    </row>
    <row r="6482" spans="1:2" ht="15">
      <c r="A6482" s="308" t="s">
        <v>10397</v>
      </c>
      <c r="B6482" s="311">
        <v>24.66</v>
      </c>
    </row>
    <row r="6483" spans="1:2" ht="15">
      <c r="A6483" s="308" t="s">
        <v>10398</v>
      </c>
      <c r="B6483" s="311">
        <v>23.34</v>
      </c>
    </row>
    <row r="6484" spans="1:2" ht="15">
      <c r="A6484" s="308" t="s">
        <v>10399</v>
      </c>
      <c r="B6484" s="311">
        <v>15.62</v>
      </c>
    </row>
    <row r="6485" spans="1:2" ht="15">
      <c r="A6485" s="308" t="s">
        <v>10400</v>
      </c>
      <c r="B6485" s="311">
        <v>14.6</v>
      </c>
    </row>
    <row r="6486" spans="1:2" ht="15">
      <c r="A6486" s="308" t="s">
        <v>10401</v>
      </c>
      <c r="B6486" s="311">
        <v>25.79</v>
      </c>
    </row>
    <row r="6487" spans="1:2" ht="15">
      <c r="A6487" s="308" t="s">
        <v>10402</v>
      </c>
      <c r="B6487" s="311">
        <v>24.47</v>
      </c>
    </row>
    <row r="6488" spans="1:2" ht="15">
      <c r="A6488" s="308" t="s">
        <v>10403</v>
      </c>
      <c r="B6488" s="311">
        <v>17.510000000000002</v>
      </c>
    </row>
    <row r="6489" spans="1:2" ht="15">
      <c r="A6489" s="308" t="s">
        <v>10404</v>
      </c>
      <c r="B6489" s="311">
        <v>16.489999999999998</v>
      </c>
    </row>
    <row r="6490" spans="1:2" ht="15">
      <c r="A6490" s="308" t="s">
        <v>10405</v>
      </c>
      <c r="B6490" s="311">
        <v>29.57</v>
      </c>
    </row>
    <row r="6491" spans="1:2" ht="15">
      <c r="A6491" s="308" t="s">
        <v>10406</v>
      </c>
      <c r="B6491" s="311">
        <v>28.25</v>
      </c>
    </row>
    <row r="6492" spans="1:2" ht="15">
      <c r="A6492" s="308" t="s">
        <v>10407</v>
      </c>
      <c r="B6492" s="311">
        <v>25.92</v>
      </c>
    </row>
    <row r="6493" spans="1:2" ht="15">
      <c r="A6493" s="308" t="s">
        <v>10408</v>
      </c>
      <c r="B6493" s="311">
        <v>24.9</v>
      </c>
    </row>
    <row r="6494" spans="1:2" ht="15">
      <c r="A6494" s="308" t="s">
        <v>10409</v>
      </c>
      <c r="B6494" s="311">
        <v>46.39</v>
      </c>
    </row>
    <row r="6495" spans="1:2" ht="15">
      <c r="A6495" s="308" t="s">
        <v>10410</v>
      </c>
      <c r="B6495" s="311">
        <v>45.07</v>
      </c>
    </row>
    <row r="6496" spans="1:2" ht="15">
      <c r="A6496" s="308" t="s">
        <v>10411</v>
      </c>
      <c r="B6496" s="311">
        <v>27.14</v>
      </c>
    </row>
    <row r="6497" spans="1:2" ht="15">
      <c r="A6497" s="308" t="s">
        <v>10412</v>
      </c>
      <c r="B6497" s="311">
        <v>26.11</v>
      </c>
    </row>
    <row r="6498" spans="1:2" ht="15">
      <c r="A6498" s="308" t="s">
        <v>10413</v>
      </c>
      <c r="B6498" s="311">
        <v>48.83</v>
      </c>
    </row>
    <row r="6499" spans="1:2" ht="15">
      <c r="A6499" s="308" t="s">
        <v>10414</v>
      </c>
      <c r="B6499" s="311">
        <v>47.51</v>
      </c>
    </row>
    <row r="6500" spans="1:2" ht="15">
      <c r="A6500" s="308" t="s">
        <v>10415</v>
      </c>
      <c r="B6500" s="311">
        <v>15.6</v>
      </c>
    </row>
    <row r="6501" spans="1:2" ht="15">
      <c r="A6501" s="308" t="s">
        <v>10416</v>
      </c>
      <c r="B6501" s="311">
        <v>14.58</v>
      </c>
    </row>
    <row r="6502" spans="1:2" ht="15">
      <c r="A6502" s="308" t="s">
        <v>10417</v>
      </c>
      <c r="B6502" s="311">
        <v>25.75</v>
      </c>
    </row>
    <row r="6503" spans="1:2" ht="15">
      <c r="A6503" s="308" t="s">
        <v>10418</v>
      </c>
      <c r="B6503" s="311">
        <v>24.43</v>
      </c>
    </row>
    <row r="6504" spans="1:2" ht="15">
      <c r="A6504" s="308" t="s">
        <v>10419</v>
      </c>
      <c r="B6504" s="311">
        <v>17.2</v>
      </c>
    </row>
    <row r="6505" spans="1:2" ht="15">
      <c r="A6505" s="308" t="s">
        <v>10420</v>
      </c>
      <c r="B6505" s="311">
        <v>16.18</v>
      </c>
    </row>
    <row r="6506" spans="1:2" ht="15">
      <c r="A6506" s="308" t="s">
        <v>10421</v>
      </c>
      <c r="B6506" s="311">
        <v>28.95</v>
      </c>
    </row>
    <row r="6507" spans="1:2" ht="15">
      <c r="A6507" s="308" t="s">
        <v>10422</v>
      </c>
      <c r="B6507" s="311">
        <v>27.63</v>
      </c>
    </row>
    <row r="6508" spans="1:2" ht="15">
      <c r="A6508" s="308" t="s">
        <v>10423</v>
      </c>
      <c r="B6508" s="311">
        <v>19.72</v>
      </c>
    </row>
    <row r="6509" spans="1:2" ht="15">
      <c r="A6509" s="308" t="s">
        <v>10424</v>
      </c>
      <c r="B6509" s="311">
        <v>18.7</v>
      </c>
    </row>
    <row r="6510" spans="1:2" ht="15">
      <c r="A6510" s="308" t="s">
        <v>10425</v>
      </c>
      <c r="B6510" s="311">
        <v>34</v>
      </c>
    </row>
    <row r="6511" spans="1:2" ht="15">
      <c r="A6511" s="308" t="s">
        <v>10426</v>
      </c>
      <c r="B6511" s="311">
        <v>32.68</v>
      </c>
    </row>
    <row r="6512" spans="1:2" ht="15">
      <c r="A6512" s="308" t="s">
        <v>10427</v>
      </c>
      <c r="B6512" s="311">
        <v>24.19</v>
      </c>
    </row>
    <row r="6513" spans="1:2" ht="15">
      <c r="A6513" s="308" t="s">
        <v>10428</v>
      </c>
      <c r="B6513" s="311">
        <v>23.17</v>
      </c>
    </row>
    <row r="6514" spans="1:2" ht="15">
      <c r="A6514" s="308" t="s">
        <v>10429</v>
      </c>
      <c r="B6514" s="311">
        <v>42.93</v>
      </c>
    </row>
    <row r="6515" spans="1:2" ht="15">
      <c r="A6515" s="308" t="s">
        <v>10430</v>
      </c>
      <c r="B6515" s="311">
        <v>41.61</v>
      </c>
    </row>
    <row r="6516" spans="1:2" ht="15">
      <c r="A6516" s="308" t="s">
        <v>10431</v>
      </c>
      <c r="B6516" s="311">
        <v>45.37</v>
      </c>
    </row>
    <row r="6517" spans="1:2" ht="15">
      <c r="A6517" s="308" t="s">
        <v>10432</v>
      </c>
      <c r="B6517" s="311">
        <v>44.35</v>
      </c>
    </row>
    <row r="6518" spans="1:2" ht="15">
      <c r="A6518" s="308" t="s">
        <v>10433</v>
      </c>
      <c r="B6518" s="311">
        <v>85.29</v>
      </c>
    </row>
    <row r="6519" spans="1:2" ht="15">
      <c r="A6519" s="308" t="s">
        <v>10434</v>
      </c>
      <c r="B6519" s="311">
        <v>83.97</v>
      </c>
    </row>
    <row r="6520" spans="1:2" ht="15">
      <c r="A6520" s="308" t="s">
        <v>10435</v>
      </c>
      <c r="B6520" s="311">
        <v>70</v>
      </c>
    </row>
    <row r="6521" spans="1:2" ht="15">
      <c r="A6521" s="308" t="s">
        <v>10436</v>
      </c>
      <c r="B6521" s="311">
        <v>68.98</v>
      </c>
    </row>
    <row r="6522" spans="1:2" ht="15">
      <c r="A6522" s="308" t="s">
        <v>10437</v>
      </c>
      <c r="B6522" s="311">
        <v>134.55000000000001</v>
      </c>
    </row>
    <row r="6523" spans="1:2" ht="15">
      <c r="A6523" s="308" t="s">
        <v>10438</v>
      </c>
      <c r="B6523" s="311">
        <v>133.22999999999999</v>
      </c>
    </row>
    <row r="6524" spans="1:2" ht="15">
      <c r="A6524" s="308" t="s">
        <v>10439</v>
      </c>
      <c r="B6524" s="311">
        <v>93.58</v>
      </c>
    </row>
    <row r="6525" spans="1:2" ht="15">
      <c r="A6525" s="308" t="s">
        <v>10440</v>
      </c>
      <c r="B6525" s="311">
        <v>92.55</v>
      </c>
    </row>
    <row r="6526" spans="1:2" ht="15">
      <c r="A6526" s="308" t="s">
        <v>10441</v>
      </c>
      <c r="B6526" s="311">
        <v>181.7</v>
      </c>
    </row>
    <row r="6527" spans="1:2" ht="15">
      <c r="A6527" s="308" t="s">
        <v>10442</v>
      </c>
      <c r="B6527" s="311">
        <v>180.38</v>
      </c>
    </row>
    <row r="6528" spans="1:2" ht="15">
      <c r="A6528" s="308" t="s">
        <v>10443</v>
      </c>
      <c r="B6528" s="311">
        <v>152.04</v>
      </c>
    </row>
    <row r="6529" spans="1:2" ht="15">
      <c r="A6529" s="308" t="s">
        <v>10444</v>
      </c>
      <c r="B6529" s="311">
        <v>151.01</v>
      </c>
    </row>
    <row r="6530" spans="1:2" ht="15">
      <c r="A6530" s="308" t="s">
        <v>10445</v>
      </c>
      <c r="B6530" s="311">
        <v>298.62</v>
      </c>
    </row>
    <row r="6531" spans="1:2" ht="15">
      <c r="A6531" s="308" t="s">
        <v>10446</v>
      </c>
      <c r="B6531" s="311">
        <v>297.3</v>
      </c>
    </row>
    <row r="6532" spans="1:2" ht="15">
      <c r="A6532" s="308" t="s">
        <v>10447</v>
      </c>
      <c r="B6532" s="311">
        <v>554.33000000000004</v>
      </c>
    </row>
    <row r="6533" spans="1:2" ht="15">
      <c r="A6533" s="308" t="s">
        <v>10448</v>
      </c>
      <c r="B6533" s="311">
        <v>526.99</v>
      </c>
    </row>
    <row r="6534" spans="1:2" ht="15">
      <c r="A6534" s="308" t="s">
        <v>10449</v>
      </c>
      <c r="B6534" s="311">
        <v>681.8</v>
      </c>
    </row>
    <row r="6535" spans="1:2" ht="15">
      <c r="A6535" s="308" t="s">
        <v>10450</v>
      </c>
      <c r="B6535" s="311">
        <v>653.51</v>
      </c>
    </row>
    <row r="6536" spans="1:2" ht="15">
      <c r="A6536" s="308" t="s">
        <v>10451</v>
      </c>
      <c r="B6536" s="311">
        <v>684.54</v>
      </c>
    </row>
    <row r="6537" spans="1:2" ht="15">
      <c r="A6537" s="308" t="s">
        <v>10452</v>
      </c>
      <c r="B6537" s="311">
        <v>657.04</v>
      </c>
    </row>
    <row r="6538" spans="1:2" ht="15">
      <c r="A6538" s="308" t="s">
        <v>10453</v>
      </c>
      <c r="B6538" s="311">
        <v>803.6</v>
      </c>
    </row>
    <row r="6539" spans="1:2" ht="15">
      <c r="A6539" s="308" t="s">
        <v>10454</v>
      </c>
      <c r="B6539" s="311">
        <v>775.31</v>
      </c>
    </row>
    <row r="6540" spans="1:2" ht="15">
      <c r="A6540" s="308" t="s">
        <v>10455</v>
      </c>
      <c r="B6540" s="311">
        <v>635.5</v>
      </c>
    </row>
    <row r="6541" spans="1:2" ht="15">
      <c r="A6541" s="308" t="s">
        <v>10456</v>
      </c>
      <c r="B6541" s="311">
        <v>608.16999999999996</v>
      </c>
    </row>
    <row r="6542" spans="1:2" ht="15">
      <c r="A6542" s="308" t="s">
        <v>10457</v>
      </c>
      <c r="B6542" s="311">
        <v>791.27</v>
      </c>
    </row>
    <row r="6543" spans="1:2" ht="15">
      <c r="A6543" s="308" t="s">
        <v>10458</v>
      </c>
      <c r="B6543" s="311">
        <v>762.98</v>
      </c>
    </row>
    <row r="6544" spans="1:2" ht="15">
      <c r="A6544" s="308" t="s">
        <v>10459</v>
      </c>
      <c r="B6544" s="311">
        <v>633.92999999999995</v>
      </c>
    </row>
    <row r="6545" spans="1:2" ht="15">
      <c r="A6545" s="308" t="s">
        <v>10460</v>
      </c>
      <c r="B6545" s="311">
        <v>610.37</v>
      </c>
    </row>
    <row r="6546" spans="1:2" ht="15">
      <c r="A6546" s="308" t="s">
        <v>10461</v>
      </c>
      <c r="B6546" s="311">
        <v>252.97</v>
      </c>
    </row>
    <row r="6547" spans="1:2" ht="15">
      <c r="A6547" s="308" t="s">
        <v>10462</v>
      </c>
      <c r="B6547" s="311">
        <v>243.72</v>
      </c>
    </row>
    <row r="6548" spans="1:2" ht="15">
      <c r="A6548" s="308" t="s">
        <v>10463</v>
      </c>
      <c r="B6548" s="311">
        <v>222.51</v>
      </c>
    </row>
    <row r="6549" spans="1:2" ht="15">
      <c r="A6549" s="308" t="s">
        <v>10464</v>
      </c>
      <c r="B6549" s="311">
        <v>215.39</v>
      </c>
    </row>
    <row r="6550" spans="1:2" ht="15">
      <c r="A6550" s="308" t="s">
        <v>10465</v>
      </c>
      <c r="B6550" s="311">
        <v>757.3</v>
      </c>
    </row>
    <row r="6551" spans="1:2" ht="15">
      <c r="A6551" s="308" t="s">
        <v>10466</v>
      </c>
      <c r="B6551" s="311">
        <v>729.97</v>
      </c>
    </row>
    <row r="6552" spans="1:2" ht="15">
      <c r="A6552" s="308" t="s">
        <v>10467</v>
      </c>
      <c r="B6552" s="311">
        <v>913.07</v>
      </c>
    </row>
    <row r="6553" spans="1:2" ht="15">
      <c r="A6553" s="308" t="s">
        <v>10468</v>
      </c>
      <c r="B6553" s="311">
        <v>884.78</v>
      </c>
    </row>
    <row r="6554" spans="1:2" ht="15">
      <c r="A6554" s="308" t="s">
        <v>10469</v>
      </c>
      <c r="B6554" s="311">
        <v>755.73</v>
      </c>
    </row>
    <row r="6555" spans="1:2" ht="15">
      <c r="A6555" s="308" t="s">
        <v>10470</v>
      </c>
      <c r="B6555" s="311">
        <v>732.17</v>
      </c>
    </row>
    <row r="6556" spans="1:2" ht="15">
      <c r="A6556" s="308" t="s">
        <v>10471</v>
      </c>
      <c r="B6556" s="311">
        <v>289.51</v>
      </c>
    </row>
    <row r="6557" spans="1:2" ht="15">
      <c r="A6557" s="308" t="s">
        <v>10472</v>
      </c>
      <c r="B6557" s="311">
        <v>280.26</v>
      </c>
    </row>
    <row r="6558" spans="1:2" ht="15">
      <c r="A6558" s="308" t="s">
        <v>10473</v>
      </c>
      <c r="B6558" s="311">
        <v>250.52</v>
      </c>
    </row>
    <row r="6559" spans="1:2" ht="15">
      <c r="A6559" s="308" t="s">
        <v>10474</v>
      </c>
      <c r="B6559" s="311">
        <v>243.4</v>
      </c>
    </row>
    <row r="6560" spans="1:2" ht="15">
      <c r="A6560" s="308" t="s">
        <v>10475</v>
      </c>
      <c r="B6560" s="311">
        <v>99.59</v>
      </c>
    </row>
    <row r="6561" spans="1:2" ht="15">
      <c r="A6561" s="308" t="s">
        <v>10476</v>
      </c>
      <c r="B6561" s="311">
        <v>93.72</v>
      </c>
    </row>
    <row r="6562" spans="1:2" ht="15">
      <c r="A6562" s="308" t="s">
        <v>10477</v>
      </c>
      <c r="B6562" s="311">
        <v>25.92</v>
      </c>
    </row>
    <row r="6563" spans="1:2" ht="15">
      <c r="A6563" s="308" t="s">
        <v>10478</v>
      </c>
      <c r="B6563" s="311">
        <v>23.53</v>
      </c>
    </row>
    <row r="6564" spans="1:2" ht="15">
      <c r="A6564" s="308" t="s">
        <v>10479</v>
      </c>
      <c r="B6564" s="311">
        <v>33.44</v>
      </c>
    </row>
    <row r="6565" spans="1:2" ht="15">
      <c r="A6565" s="308" t="s">
        <v>10480</v>
      </c>
      <c r="B6565" s="311">
        <v>30.45</v>
      </c>
    </row>
    <row r="6566" spans="1:2" ht="15">
      <c r="A6566" s="308" t="s">
        <v>10481</v>
      </c>
      <c r="B6566" s="311">
        <v>39.64</v>
      </c>
    </row>
    <row r="6567" spans="1:2" ht="15">
      <c r="A6567" s="308" t="s">
        <v>10482</v>
      </c>
      <c r="B6567" s="311">
        <v>36.08</v>
      </c>
    </row>
    <row r="6568" spans="1:2" ht="15">
      <c r="A6568" s="308" t="s">
        <v>10483</v>
      </c>
      <c r="B6568" s="311">
        <v>16.57</v>
      </c>
    </row>
    <row r="6569" spans="1:2" ht="15">
      <c r="A6569" s="308" t="s">
        <v>10484</v>
      </c>
      <c r="B6569" s="311">
        <v>15.43</v>
      </c>
    </row>
    <row r="6570" spans="1:2" ht="15">
      <c r="A6570" s="308" t="s">
        <v>10485</v>
      </c>
      <c r="B6570" s="311">
        <v>18.850000000000001</v>
      </c>
    </row>
    <row r="6571" spans="1:2" ht="15">
      <c r="A6571" s="308" t="s">
        <v>10486</v>
      </c>
      <c r="B6571" s="311">
        <v>17.72</v>
      </c>
    </row>
    <row r="6572" spans="1:2" ht="15">
      <c r="A6572" s="308" t="s">
        <v>10487</v>
      </c>
      <c r="B6572" s="311">
        <v>20.6</v>
      </c>
    </row>
    <row r="6573" spans="1:2" ht="15">
      <c r="A6573" s="308" t="s">
        <v>10488</v>
      </c>
      <c r="B6573" s="311">
        <v>19.46</v>
      </c>
    </row>
    <row r="6574" spans="1:2" ht="15">
      <c r="A6574" s="308" t="s">
        <v>10489</v>
      </c>
      <c r="B6574" s="311">
        <v>16.96</v>
      </c>
    </row>
    <row r="6575" spans="1:2" ht="15">
      <c r="A6575" s="308" t="s">
        <v>10490</v>
      </c>
      <c r="B6575" s="311">
        <v>16.05</v>
      </c>
    </row>
    <row r="6576" spans="1:2" ht="15">
      <c r="A6576" s="308" t="s">
        <v>10491</v>
      </c>
      <c r="B6576" s="311">
        <v>18.55</v>
      </c>
    </row>
    <row r="6577" spans="1:2" ht="15">
      <c r="A6577" s="308" t="s">
        <v>10492</v>
      </c>
      <c r="B6577" s="311">
        <v>17.64</v>
      </c>
    </row>
    <row r="6578" spans="1:2" ht="15">
      <c r="A6578" s="308" t="s">
        <v>10493</v>
      </c>
      <c r="B6578" s="311">
        <v>130.59</v>
      </c>
    </row>
    <row r="6579" spans="1:2" ht="15">
      <c r="A6579" s="308" t="s">
        <v>10494</v>
      </c>
      <c r="B6579" s="311">
        <v>124.9</v>
      </c>
    </row>
    <row r="6580" spans="1:2" ht="15">
      <c r="A6580" s="308" t="s">
        <v>10495</v>
      </c>
      <c r="B6580" s="311">
        <v>10.73</v>
      </c>
    </row>
    <row r="6581" spans="1:2" ht="15">
      <c r="A6581" s="308" t="s">
        <v>10496</v>
      </c>
      <c r="B6581" s="311">
        <v>9.6</v>
      </c>
    </row>
    <row r="6582" spans="1:2" ht="15">
      <c r="A6582" s="308" t="s">
        <v>10497</v>
      </c>
      <c r="B6582" s="311">
        <v>78.12</v>
      </c>
    </row>
    <row r="6583" spans="1:2" ht="15">
      <c r="A6583" s="308" t="s">
        <v>10498</v>
      </c>
      <c r="B6583" s="311">
        <v>71.290000000000006</v>
      </c>
    </row>
    <row r="6584" spans="1:2" ht="15">
      <c r="A6584" s="308" t="s">
        <v>10499</v>
      </c>
      <c r="B6584" s="311">
        <v>132.57</v>
      </c>
    </row>
    <row r="6585" spans="1:2" ht="15">
      <c r="A6585" s="308" t="s">
        <v>10500</v>
      </c>
      <c r="B6585" s="311">
        <v>126.88</v>
      </c>
    </row>
    <row r="6586" spans="1:2" ht="15">
      <c r="A6586" s="308" t="s">
        <v>10501</v>
      </c>
      <c r="B6586" s="311">
        <v>144.36000000000001</v>
      </c>
    </row>
    <row r="6587" spans="1:2" ht="15">
      <c r="A6587" s="308" t="s">
        <v>10502</v>
      </c>
      <c r="B6587" s="311">
        <v>137.53</v>
      </c>
    </row>
    <row r="6588" spans="1:2" ht="15">
      <c r="A6588" s="308" t="s">
        <v>10503</v>
      </c>
      <c r="B6588" s="311">
        <v>130.91999999999999</v>
      </c>
    </row>
    <row r="6589" spans="1:2" ht="15">
      <c r="A6589" s="308" t="s">
        <v>10504</v>
      </c>
      <c r="B6589" s="311">
        <v>125.23</v>
      </c>
    </row>
    <row r="6590" spans="1:2" ht="15">
      <c r="A6590" s="308" t="s">
        <v>10505</v>
      </c>
      <c r="B6590" s="311">
        <v>453.58</v>
      </c>
    </row>
    <row r="6591" spans="1:2" ht="15">
      <c r="A6591" s="308" t="s">
        <v>10506</v>
      </c>
      <c r="B6591" s="311">
        <v>447.89</v>
      </c>
    </row>
    <row r="6592" spans="1:2" ht="15">
      <c r="A6592" s="308" t="s">
        <v>10507</v>
      </c>
      <c r="B6592" s="311">
        <v>141.27000000000001</v>
      </c>
    </row>
    <row r="6593" spans="1:2" ht="15">
      <c r="A6593" s="308" t="s">
        <v>10508</v>
      </c>
      <c r="B6593" s="311">
        <v>136.72</v>
      </c>
    </row>
    <row r="6594" spans="1:2" ht="15">
      <c r="A6594" s="308" t="s">
        <v>10509</v>
      </c>
      <c r="B6594" s="311">
        <v>175.37</v>
      </c>
    </row>
    <row r="6595" spans="1:2" ht="15">
      <c r="A6595" s="308" t="s">
        <v>10510</v>
      </c>
      <c r="B6595" s="311">
        <v>166.26</v>
      </c>
    </row>
    <row r="6596" spans="1:2" ht="15">
      <c r="A6596" s="308" t="s">
        <v>10511</v>
      </c>
      <c r="B6596" s="311">
        <v>255.85</v>
      </c>
    </row>
    <row r="6597" spans="1:2" ht="15">
      <c r="A6597" s="308" t="s">
        <v>10512</v>
      </c>
      <c r="B6597" s="311">
        <v>249.78</v>
      </c>
    </row>
    <row r="6598" spans="1:2" ht="15">
      <c r="A6598" s="308" t="s">
        <v>10513</v>
      </c>
      <c r="B6598" s="311">
        <v>165.62</v>
      </c>
    </row>
    <row r="6599" spans="1:2" ht="15">
      <c r="A6599" s="308" t="s">
        <v>10514</v>
      </c>
      <c r="B6599" s="311">
        <v>156.52000000000001</v>
      </c>
    </row>
    <row r="6600" spans="1:2" ht="15">
      <c r="A6600" s="308" t="s">
        <v>10515</v>
      </c>
      <c r="B6600" s="311">
        <v>364.75</v>
      </c>
    </row>
    <row r="6601" spans="1:2" ht="15">
      <c r="A6601" s="308" t="s">
        <v>10516</v>
      </c>
      <c r="B6601" s="311">
        <v>326.26</v>
      </c>
    </row>
    <row r="6602" spans="1:2" ht="15">
      <c r="A6602" s="308" t="s">
        <v>10517</v>
      </c>
      <c r="B6602" s="311">
        <v>136.38999999999999</v>
      </c>
    </row>
    <row r="6603" spans="1:2" ht="15">
      <c r="A6603" s="308" t="s">
        <v>10518</v>
      </c>
      <c r="B6603" s="311">
        <v>129.57</v>
      </c>
    </row>
    <row r="6604" spans="1:2" ht="15">
      <c r="A6604" s="308" t="s">
        <v>10519</v>
      </c>
      <c r="B6604" s="311">
        <v>131.36000000000001</v>
      </c>
    </row>
    <row r="6605" spans="1:2" ht="15">
      <c r="A6605" s="308" t="s">
        <v>10520</v>
      </c>
      <c r="B6605" s="311">
        <v>125.67</v>
      </c>
    </row>
    <row r="6606" spans="1:2" ht="15">
      <c r="A6606" s="308" t="s">
        <v>10521</v>
      </c>
      <c r="B6606" s="311">
        <v>166.95</v>
      </c>
    </row>
    <row r="6607" spans="1:2" ht="15">
      <c r="A6607" s="308" t="s">
        <v>10522</v>
      </c>
      <c r="B6607" s="311">
        <v>157.84</v>
      </c>
    </row>
    <row r="6608" spans="1:2" ht="15">
      <c r="A6608" s="308" t="s">
        <v>10523</v>
      </c>
      <c r="B6608" s="311">
        <v>155.59</v>
      </c>
    </row>
    <row r="6609" spans="1:2" ht="15">
      <c r="A6609" s="308" t="s">
        <v>10524</v>
      </c>
      <c r="B6609" s="311">
        <v>146.47999999999999</v>
      </c>
    </row>
    <row r="6610" spans="1:2" ht="15">
      <c r="A6610" s="308" t="s">
        <v>10525</v>
      </c>
      <c r="B6610" s="311">
        <v>160.69</v>
      </c>
    </row>
    <row r="6611" spans="1:2" ht="15">
      <c r="A6611" s="308" t="s">
        <v>10526</v>
      </c>
      <c r="B6611" s="311">
        <v>151.59</v>
      </c>
    </row>
    <row r="6612" spans="1:2" ht="15">
      <c r="A6612" s="308" t="s">
        <v>10527</v>
      </c>
      <c r="B6612" s="311">
        <v>377.82</v>
      </c>
    </row>
    <row r="6613" spans="1:2" ht="15">
      <c r="A6613" s="308" t="s">
        <v>10528</v>
      </c>
      <c r="B6613" s="311">
        <v>360.63</v>
      </c>
    </row>
    <row r="6614" spans="1:2" ht="15">
      <c r="A6614" s="308" t="s">
        <v>10529</v>
      </c>
      <c r="B6614" s="311">
        <v>1103.17</v>
      </c>
    </row>
    <row r="6615" spans="1:2" ht="15">
      <c r="A6615" s="308" t="s">
        <v>10530</v>
      </c>
      <c r="B6615" s="311">
        <v>1048.6500000000001</v>
      </c>
    </row>
    <row r="6616" spans="1:2" ht="15">
      <c r="A6616" s="308" t="s">
        <v>10531</v>
      </c>
      <c r="B6616" s="311">
        <v>95.49</v>
      </c>
    </row>
    <row r="6617" spans="1:2" ht="15">
      <c r="A6617" s="308" t="s">
        <v>10532</v>
      </c>
      <c r="B6617" s="311">
        <v>90.94</v>
      </c>
    </row>
    <row r="6618" spans="1:2" ht="15">
      <c r="A6618" s="308" t="s">
        <v>10533</v>
      </c>
      <c r="B6618" s="311">
        <v>5.62</v>
      </c>
    </row>
    <row r="6619" spans="1:2" ht="15">
      <c r="A6619" s="308" t="s">
        <v>10534</v>
      </c>
      <c r="B6619" s="311">
        <v>4.87</v>
      </c>
    </row>
    <row r="6620" spans="1:2" ht="15">
      <c r="A6620" s="308" t="s">
        <v>10535</v>
      </c>
      <c r="B6620" s="311">
        <v>19.399999999999999</v>
      </c>
    </row>
    <row r="6621" spans="1:2" ht="15">
      <c r="A6621" s="308" t="s">
        <v>10536</v>
      </c>
      <c r="B6621" s="311">
        <v>18.190000000000001</v>
      </c>
    </row>
    <row r="6622" spans="1:2" ht="15">
      <c r="A6622" s="308" t="s">
        <v>10537</v>
      </c>
      <c r="B6622" s="311">
        <v>26.16</v>
      </c>
    </row>
    <row r="6623" spans="1:2" ht="15">
      <c r="A6623" s="308" t="s">
        <v>10538</v>
      </c>
      <c r="B6623" s="311">
        <v>24.88</v>
      </c>
    </row>
    <row r="6624" spans="1:2" ht="15">
      <c r="A6624" s="308" t="s">
        <v>10539</v>
      </c>
      <c r="B6624" s="311">
        <v>30.87</v>
      </c>
    </row>
    <row r="6625" spans="1:2" ht="15">
      <c r="A6625" s="308" t="s">
        <v>10540</v>
      </c>
      <c r="B6625" s="311">
        <v>29.52</v>
      </c>
    </row>
    <row r="6626" spans="1:2" ht="15">
      <c r="A6626" s="308" t="s">
        <v>10541</v>
      </c>
      <c r="B6626" s="311">
        <v>42.24</v>
      </c>
    </row>
    <row r="6627" spans="1:2" ht="15">
      <c r="A6627" s="308" t="s">
        <v>10542</v>
      </c>
      <c r="B6627" s="311">
        <v>40.729999999999997</v>
      </c>
    </row>
    <row r="6628" spans="1:2" ht="15">
      <c r="A6628" s="308" t="s">
        <v>10543</v>
      </c>
      <c r="B6628" s="311">
        <v>53.76</v>
      </c>
    </row>
    <row r="6629" spans="1:2" ht="15">
      <c r="A6629" s="308" t="s">
        <v>10544</v>
      </c>
      <c r="B6629" s="311">
        <v>52.11</v>
      </c>
    </row>
    <row r="6630" spans="1:2" ht="15">
      <c r="A6630" s="308" t="s">
        <v>10545</v>
      </c>
      <c r="B6630" s="311">
        <v>65.760000000000005</v>
      </c>
    </row>
    <row r="6631" spans="1:2" ht="15">
      <c r="A6631" s="308" t="s">
        <v>10546</v>
      </c>
      <c r="B6631" s="311">
        <v>63.96</v>
      </c>
    </row>
    <row r="6632" spans="1:2" ht="15">
      <c r="A6632" s="308" t="s">
        <v>10547</v>
      </c>
      <c r="B6632" s="311">
        <v>37.61</v>
      </c>
    </row>
    <row r="6633" spans="1:2" ht="15">
      <c r="A6633" s="308" t="s">
        <v>10548</v>
      </c>
      <c r="B6633" s="311">
        <v>36.25</v>
      </c>
    </row>
    <row r="6634" spans="1:2" ht="15">
      <c r="A6634" s="308" t="s">
        <v>10549</v>
      </c>
      <c r="B6634" s="311">
        <v>51.89</v>
      </c>
    </row>
    <row r="6635" spans="1:2" ht="15">
      <c r="A6635" s="308" t="s">
        <v>10550</v>
      </c>
      <c r="B6635" s="311">
        <v>50.39</v>
      </c>
    </row>
    <row r="6636" spans="1:2" ht="15">
      <c r="A6636" s="308" t="s">
        <v>10551</v>
      </c>
      <c r="B6636" s="311">
        <v>67.27</v>
      </c>
    </row>
    <row r="6637" spans="1:2" ht="15">
      <c r="A6637" s="308" t="s">
        <v>10552</v>
      </c>
      <c r="B6637" s="311">
        <v>65.62</v>
      </c>
    </row>
    <row r="6638" spans="1:2" ht="15">
      <c r="A6638" s="308" t="s">
        <v>10553</v>
      </c>
      <c r="B6638" s="311">
        <v>4.7300000000000004</v>
      </c>
    </row>
    <row r="6639" spans="1:2" ht="15">
      <c r="A6639" s="308" t="s">
        <v>10554</v>
      </c>
      <c r="B6639" s="311">
        <v>4.57</v>
      </c>
    </row>
    <row r="6640" spans="1:2" ht="15">
      <c r="A6640" s="308" t="s">
        <v>10555</v>
      </c>
      <c r="B6640" s="311">
        <v>6.49</v>
      </c>
    </row>
    <row r="6641" spans="1:2" ht="15">
      <c r="A6641" s="308" t="s">
        <v>10556</v>
      </c>
      <c r="B6641" s="311">
        <v>6.33</v>
      </c>
    </row>
    <row r="6642" spans="1:2" ht="15">
      <c r="A6642" s="308" t="s">
        <v>10557</v>
      </c>
      <c r="B6642" s="311">
        <v>7.85</v>
      </c>
    </row>
    <row r="6643" spans="1:2" ht="15">
      <c r="A6643" s="308" t="s">
        <v>10558</v>
      </c>
      <c r="B6643" s="311">
        <v>7.74</v>
      </c>
    </row>
    <row r="6644" spans="1:2" ht="15">
      <c r="A6644" s="308" t="s">
        <v>10559</v>
      </c>
      <c r="B6644" s="311">
        <v>7.3</v>
      </c>
    </row>
    <row r="6645" spans="1:2" ht="15">
      <c r="A6645" s="308" t="s">
        <v>10560</v>
      </c>
      <c r="B6645" s="311">
        <v>7.03</v>
      </c>
    </row>
    <row r="6646" spans="1:2" ht="15">
      <c r="A6646" s="308" t="s">
        <v>10561</v>
      </c>
      <c r="B6646" s="311">
        <v>13.12</v>
      </c>
    </row>
    <row r="6647" spans="1:2" ht="15">
      <c r="A6647" s="308" t="s">
        <v>10562</v>
      </c>
      <c r="B6647" s="311">
        <v>12.31</v>
      </c>
    </row>
    <row r="6648" spans="1:2" ht="15">
      <c r="A6648" s="308" t="s">
        <v>10563</v>
      </c>
      <c r="B6648" s="311">
        <v>13.39</v>
      </c>
    </row>
    <row r="6649" spans="1:2" ht="15">
      <c r="A6649" s="308" t="s">
        <v>10564</v>
      </c>
      <c r="B6649" s="311">
        <v>12.31</v>
      </c>
    </row>
    <row r="6650" spans="1:2" ht="15">
      <c r="A6650" s="308" t="s">
        <v>10565</v>
      </c>
      <c r="B6650" s="311">
        <v>13.39</v>
      </c>
    </row>
    <row r="6651" spans="1:2" ht="15">
      <c r="A6651" s="308" t="s">
        <v>10566</v>
      </c>
      <c r="B6651" s="311">
        <v>12.31</v>
      </c>
    </row>
    <row r="6652" spans="1:2" ht="15">
      <c r="A6652" s="308" t="s">
        <v>10567</v>
      </c>
      <c r="B6652" s="311">
        <v>4.42</v>
      </c>
    </row>
    <row r="6653" spans="1:2" ht="15">
      <c r="A6653" s="308" t="s">
        <v>10568</v>
      </c>
      <c r="B6653" s="311">
        <v>4.1500000000000004</v>
      </c>
    </row>
    <row r="6654" spans="1:2" ht="15">
      <c r="A6654" s="308" t="s">
        <v>10569</v>
      </c>
      <c r="B6654" s="311">
        <v>5.63</v>
      </c>
    </row>
    <row r="6655" spans="1:2" ht="15">
      <c r="A6655" s="308" t="s">
        <v>10570</v>
      </c>
      <c r="B6655" s="311">
        <v>5.31</v>
      </c>
    </row>
    <row r="6656" spans="1:2" ht="15">
      <c r="A6656" s="308" t="s">
        <v>10571</v>
      </c>
      <c r="B6656" s="311">
        <v>7.43</v>
      </c>
    </row>
    <row r="6657" spans="1:2" ht="15">
      <c r="A6657" s="308" t="s">
        <v>10572</v>
      </c>
      <c r="B6657" s="311">
        <v>7.08</v>
      </c>
    </row>
    <row r="6658" spans="1:2" ht="15">
      <c r="A6658" s="308" t="s">
        <v>10573</v>
      </c>
      <c r="B6658" s="311">
        <v>9.24</v>
      </c>
    </row>
    <row r="6659" spans="1:2" ht="15">
      <c r="A6659" s="308" t="s">
        <v>10574</v>
      </c>
      <c r="B6659" s="311">
        <v>8.86</v>
      </c>
    </row>
    <row r="6660" spans="1:2" ht="15">
      <c r="A6660" s="308" t="s">
        <v>10575</v>
      </c>
      <c r="B6660" s="311">
        <v>12.64</v>
      </c>
    </row>
    <row r="6661" spans="1:2" ht="15">
      <c r="A6661" s="308" t="s">
        <v>10576</v>
      </c>
      <c r="B6661" s="311">
        <v>12.23</v>
      </c>
    </row>
    <row r="6662" spans="1:2" ht="15">
      <c r="A6662" s="308" t="s">
        <v>10577</v>
      </c>
      <c r="B6662" s="311">
        <v>4.91</v>
      </c>
    </row>
    <row r="6663" spans="1:2" ht="15">
      <c r="A6663" s="308" t="s">
        <v>10578</v>
      </c>
      <c r="B6663" s="311">
        <v>4.67</v>
      </c>
    </row>
    <row r="6664" spans="1:2" ht="15">
      <c r="A6664" s="308" t="s">
        <v>10579</v>
      </c>
      <c r="B6664" s="311">
        <v>21.96</v>
      </c>
    </row>
    <row r="6665" spans="1:2" ht="15">
      <c r="A6665" s="308" t="s">
        <v>10580</v>
      </c>
      <c r="B6665" s="311">
        <v>21.39</v>
      </c>
    </row>
    <row r="6666" spans="1:2" ht="15">
      <c r="A6666" s="308" t="s">
        <v>10581</v>
      </c>
      <c r="B6666" s="311">
        <v>30.53</v>
      </c>
    </row>
    <row r="6667" spans="1:2" ht="15">
      <c r="A6667" s="308" t="s">
        <v>10582</v>
      </c>
      <c r="B6667" s="311">
        <v>29.66</v>
      </c>
    </row>
    <row r="6668" spans="1:2" ht="15">
      <c r="A6668" s="308" t="s">
        <v>10583</v>
      </c>
      <c r="B6668" s="311">
        <v>29.4</v>
      </c>
    </row>
    <row r="6669" spans="1:2" ht="15">
      <c r="A6669" s="308" t="s">
        <v>10584</v>
      </c>
      <c r="B6669" s="311">
        <v>28.51</v>
      </c>
    </row>
    <row r="6670" spans="1:2" ht="15">
      <c r="A6670" s="308" t="s">
        <v>10585</v>
      </c>
      <c r="B6670" s="311">
        <v>37.64</v>
      </c>
    </row>
    <row r="6671" spans="1:2" ht="15">
      <c r="A6671" s="308" t="s">
        <v>10586</v>
      </c>
      <c r="B6671" s="311">
        <v>36.729999999999997</v>
      </c>
    </row>
    <row r="6672" spans="1:2" ht="15">
      <c r="A6672" s="308" t="s">
        <v>10587</v>
      </c>
      <c r="B6672" s="311">
        <v>37.07</v>
      </c>
    </row>
    <row r="6673" spans="1:2" ht="15">
      <c r="A6673" s="308" t="s">
        <v>10588</v>
      </c>
      <c r="B6673" s="311">
        <v>36.14</v>
      </c>
    </row>
    <row r="6674" spans="1:2" ht="15">
      <c r="A6674" s="308" t="s">
        <v>10589</v>
      </c>
      <c r="B6674" s="311">
        <v>46.31</v>
      </c>
    </row>
    <row r="6675" spans="1:2" ht="15">
      <c r="A6675" s="308" t="s">
        <v>10590</v>
      </c>
      <c r="B6675" s="311">
        <v>45.35</v>
      </c>
    </row>
    <row r="6676" spans="1:2" ht="15">
      <c r="A6676" s="308" t="s">
        <v>10591</v>
      </c>
      <c r="B6676" s="311">
        <v>41.34</v>
      </c>
    </row>
    <row r="6677" spans="1:2" ht="15">
      <c r="A6677" s="308" t="s">
        <v>10592</v>
      </c>
      <c r="B6677" s="311">
        <v>40.369999999999997</v>
      </c>
    </row>
    <row r="6678" spans="1:2" ht="15">
      <c r="A6678" s="308" t="s">
        <v>10593</v>
      </c>
      <c r="B6678" s="311">
        <v>59.21</v>
      </c>
    </row>
    <row r="6679" spans="1:2" ht="15">
      <c r="A6679" s="308" t="s">
        <v>10594</v>
      </c>
      <c r="B6679" s="311">
        <v>58.17</v>
      </c>
    </row>
    <row r="6680" spans="1:2" ht="15">
      <c r="A6680" s="308" t="s">
        <v>10595</v>
      </c>
      <c r="B6680" s="311">
        <v>70.010000000000005</v>
      </c>
    </row>
    <row r="6681" spans="1:2" ht="15">
      <c r="A6681" s="308" t="s">
        <v>10596</v>
      </c>
      <c r="B6681" s="311">
        <v>68.89</v>
      </c>
    </row>
    <row r="6682" spans="1:2" ht="15">
      <c r="A6682" s="308" t="s">
        <v>10597</v>
      </c>
      <c r="B6682" s="311">
        <v>87.47</v>
      </c>
    </row>
    <row r="6683" spans="1:2" ht="15">
      <c r="A6683" s="308" t="s">
        <v>10598</v>
      </c>
      <c r="B6683" s="311">
        <v>86.31</v>
      </c>
    </row>
    <row r="6684" spans="1:2" ht="15">
      <c r="A6684" s="308" t="s">
        <v>10599</v>
      </c>
      <c r="B6684" s="311">
        <v>122.07</v>
      </c>
    </row>
    <row r="6685" spans="1:2" ht="15">
      <c r="A6685" s="308" t="s">
        <v>10600</v>
      </c>
      <c r="B6685" s="311">
        <v>120.86</v>
      </c>
    </row>
    <row r="6686" spans="1:2" ht="15">
      <c r="A6686" s="308" t="s">
        <v>10601</v>
      </c>
      <c r="B6686" s="311">
        <v>156.84</v>
      </c>
    </row>
    <row r="6687" spans="1:2" ht="15">
      <c r="A6687" s="308" t="s">
        <v>10602</v>
      </c>
      <c r="B6687" s="311">
        <v>155.56</v>
      </c>
    </row>
    <row r="6688" spans="1:2" ht="15">
      <c r="A6688" s="308" t="s">
        <v>10603</v>
      </c>
      <c r="B6688" s="311">
        <v>52.59</v>
      </c>
    </row>
    <row r="6689" spans="1:2" ht="15">
      <c r="A6689" s="308" t="s">
        <v>10604</v>
      </c>
      <c r="B6689" s="311">
        <v>51.27</v>
      </c>
    </row>
    <row r="6690" spans="1:2" ht="15">
      <c r="A6690" s="308" t="s">
        <v>10605</v>
      </c>
      <c r="B6690" s="311">
        <v>70.66</v>
      </c>
    </row>
    <row r="6691" spans="1:2" ht="15">
      <c r="A6691" s="308" t="s">
        <v>10606</v>
      </c>
      <c r="B6691" s="311">
        <v>69.3</v>
      </c>
    </row>
    <row r="6692" spans="1:2" ht="15">
      <c r="A6692" s="308" t="s">
        <v>10607</v>
      </c>
      <c r="B6692" s="311">
        <v>84.37</v>
      </c>
    </row>
    <row r="6693" spans="1:2" ht="15">
      <c r="A6693" s="308" t="s">
        <v>10608</v>
      </c>
      <c r="B6693" s="311">
        <v>82.89</v>
      </c>
    </row>
    <row r="6694" spans="1:2" ht="15">
      <c r="A6694" s="308" t="s">
        <v>10609</v>
      </c>
      <c r="B6694" s="311">
        <v>98.96</v>
      </c>
    </row>
    <row r="6695" spans="1:2" ht="15">
      <c r="A6695" s="308" t="s">
        <v>10610</v>
      </c>
      <c r="B6695" s="311">
        <v>97.43</v>
      </c>
    </row>
    <row r="6696" spans="1:2" ht="15">
      <c r="A6696" s="308" t="s">
        <v>10611</v>
      </c>
      <c r="B6696" s="311">
        <v>122.18</v>
      </c>
    </row>
    <row r="6697" spans="1:2" ht="15">
      <c r="A6697" s="308" t="s">
        <v>10612</v>
      </c>
      <c r="B6697" s="311">
        <v>120.61</v>
      </c>
    </row>
    <row r="6698" spans="1:2" ht="15">
      <c r="A6698" s="308" t="s">
        <v>10613</v>
      </c>
      <c r="B6698" s="311">
        <v>140.47999999999999</v>
      </c>
    </row>
    <row r="6699" spans="1:2" ht="15">
      <c r="A6699" s="308" t="s">
        <v>10614</v>
      </c>
      <c r="B6699" s="311">
        <v>138.84</v>
      </c>
    </row>
    <row r="6700" spans="1:2" ht="15">
      <c r="A6700" s="308" t="s">
        <v>10615</v>
      </c>
      <c r="B6700" s="311">
        <v>205.1</v>
      </c>
    </row>
    <row r="6701" spans="1:2" ht="15">
      <c r="A6701" s="308" t="s">
        <v>10616</v>
      </c>
      <c r="B6701" s="311">
        <v>203.39</v>
      </c>
    </row>
    <row r="6702" spans="1:2" ht="15">
      <c r="A6702" s="308" t="s">
        <v>10617</v>
      </c>
      <c r="B6702" s="311">
        <v>269.54000000000002</v>
      </c>
    </row>
    <row r="6703" spans="1:2" ht="15">
      <c r="A6703" s="308" t="s">
        <v>10618</v>
      </c>
      <c r="B6703" s="311">
        <v>267.79000000000002</v>
      </c>
    </row>
    <row r="6704" spans="1:2" ht="15">
      <c r="A6704" s="308" t="s">
        <v>10619</v>
      </c>
      <c r="B6704" s="311">
        <v>31.39</v>
      </c>
    </row>
    <row r="6705" spans="1:2" ht="15">
      <c r="A6705" s="308" t="s">
        <v>10620</v>
      </c>
      <c r="B6705" s="311">
        <v>30.51</v>
      </c>
    </row>
    <row r="6706" spans="1:2" ht="15">
      <c r="A6706" s="308" t="s">
        <v>10621</v>
      </c>
      <c r="B6706" s="311">
        <v>43.27</v>
      </c>
    </row>
    <row r="6707" spans="1:2" ht="15">
      <c r="A6707" s="308" t="s">
        <v>10622</v>
      </c>
      <c r="B6707" s="311">
        <v>41.9</v>
      </c>
    </row>
    <row r="6708" spans="1:2" ht="15">
      <c r="A6708" s="308" t="s">
        <v>10623</v>
      </c>
      <c r="B6708" s="311">
        <v>32.700000000000003</v>
      </c>
    </row>
    <row r="6709" spans="1:2" ht="15">
      <c r="A6709" s="308" t="s">
        <v>10624</v>
      </c>
      <c r="B6709" s="311">
        <v>31.33</v>
      </c>
    </row>
    <row r="6710" spans="1:2" ht="15">
      <c r="A6710" s="308" t="s">
        <v>10625</v>
      </c>
      <c r="B6710" s="311">
        <v>36.520000000000003</v>
      </c>
    </row>
    <row r="6711" spans="1:2" ht="15">
      <c r="A6711" s="308" t="s">
        <v>10626</v>
      </c>
      <c r="B6711" s="311">
        <v>35.159999999999997</v>
      </c>
    </row>
    <row r="6712" spans="1:2" ht="15">
      <c r="A6712" s="308" t="s">
        <v>10627</v>
      </c>
      <c r="B6712" s="311">
        <v>53.37</v>
      </c>
    </row>
    <row r="6713" spans="1:2" ht="15">
      <c r="A6713" s="308" t="s">
        <v>10628</v>
      </c>
      <c r="B6713" s="311">
        <v>50.64</v>
      </c>
    </row>
    <row r="6714" spans="1:2" ht="15">
      <c r="A6714" s="308" t="s">
        <v>10629</v>
      </c>
      <c r="B6714" s="311">
        <v>66.13</v>
      </c>
    </row>
    <row r="6715" spans="1:2" ht="15">
      <c r="A6715" s="308" t="s">
        <v>10630</v>
      </c>
      <c r="B6715" s="311">
        <v>63.4</v>
      </c>
    </row>
    <row r="6716" spans="1:2" ht="15">
      <c r="A6716" s="308" t="s">
        <v>10631</v>
      </c>
      <c r="B6716" s="311">
        <v>48.93</v>
      </c>
    </row>
    <row r="6717" spans="1:2" ht="15">
      <c r="A6717" s="308" t="s">
        <v>10632</v>
      </c>
      <c r="B6717" s="311">
        <v>47.56</v>
      </c>
    </row>
    <row r="6718" spans="1:2" ht="15">
      <c r="A6718" s="308" t="s">
        <v>10633</v>
      </c>
      <c r="B6718" s="311">
        <v>74.09</v>
      </c>
    </row>
    <row r="6719" spans="1:2" ht="15">
      <c r="A6719" s="308" t="s">
        <v>10634</v>
      </c>
      <c r="B6719" s="311">
        <v>71.36</v>
      </c>
    </row>
    <row r="6720" spans="1:2" ht="15">
      <c r="A6720" s="308" t="s">
        <v>10635</v>
      </c>
      <c r="B6720" s="311">
        <v>69.31</v>
      </c>
    </row>
    <row r="6721" spans="1:2" ht="15">
      <c r="A6721" s="308" t="s">
        <v>10636</v>
      </c>
      <c r="B6721" s="311">
        <v>65.67</v>
      </c>
    </row>
    <row r="6722" spans="1:2" ht="15">
      <c r="A6722" s="308" t="s">
        <v>10637</v>
      </c>
      <c r="B6722" s="311">
        <v>90.78</v>
      </c>
    </row>
    <row r="6723" spans="1:2" ht="15">
      <c r="A6723" s="308" t="s">
        <v>10638</v>
      </c>
      <c r="B6723" s="311">
        <v>89.3</v>
      </c>
    </row>
    <row r="6724" spans="1:2" ht="15">
      <c r="A6724" s="308" t="s">
        <v>10639</v>
      </c>
      <c r="B6724" s="311">
        <v>64.53</v>
      </c>
    </row>
    <row r="6725" spans="1:2" ht="15">
      <c r="A6725" s="308" t="s">
        <v>10640</v>
      </c>
      <c r="B6725" s="311">
        <v>61.02</v>
      </c>
    </row>
    <row r="6726" spans="1:2" ht="15">
      <c r="A6726" s="308" t="s">
        <v>10641</v>
      </c>
      <c r="B6726" s="311">
        <v>38.53</v>
      </c>
    </row>
    <row r="6727" spans="1:2" ht="15">
      <c r="A6727" s="308" t="s">
        <v>10642</v>
      </c>
      <c r="B6727" s="311">
        <v>38.19</v>
      </c>
    </row>
    <row r="6728" spans="1:2" ht="15">
      <c r="A6728" s="308" t="s">
        <v>10643</v>
      </c>
      <c r="B6728" s="311">
        <v>188.64</v>
      </c>
    </row>
    <row r="6729" spans="1:2" ht="15">
      <c r="A6729" s="308" t="s">
        <v>10644</v>
      </c>
      <c r="B6729" s="311">
        <v>174.06</v>
      </c>
    </row>
    <row r="6730" spans="1:2" ht="15">
      <c r="A6730" s="308" t="s">
        <v>10645</v>
      </c>
      <c r="B6730" s="311">
        <v>663.62</v>
      </c>
    </row>
    <row r="6731" spans="1:2" ht="15">
      <c r="A6731" s="308" t="s">
        <v>10646</v>
      </c>
      <c r="B6731" s="311">
        <v>663.62</v>
      </c>
    </row>
    <row r="6732" spans="1:2" ht="15">
      <c r="A6732" s="308" t="s">
        <v>10647</v>
      </c>
      <c r="B6732" s="311">
        <v>751.23</v>
      </c>
    </row>
    <row r="6733" spans="1:2" ht="15">
      <c r="A6733" s="308" t="s">
        <v>10648</v>
      </c>
      <c r="B6733" s="311">
        <v>751.23</v>
      </c>
    </row>
    <row r="6734" spans="1:2" ht="15">
      <c r="A6734" s="308" t="s">
        <v>10649</v>
      </c>
      <c r="B6734" s="311">
        <v>832.02</v>
      </c>
    </row>
    <row r="6735" spans="1:2" ht="15">
      <c r="A6735" s="308" t="s">
        <v>10650</v>
      </c>
      <c r="B6735" s="311">
        <v>832.02</v>
      </c>
    </row>
    <row r="6736" spans="1:2" ht="15">
      <c r="A6736" s="308" t="s">
        <v>10651</v>
      </c>
      <c r="B6736" s="311">
        <v>925.03</v>
      </c>
    </row>
    <row r="6737" spans="1:2" ht="15">
      <c r="A6737" s="308" t="s">
        <v>10652</v>
      </c>
      <c r="B6737" s="311">
        <v>925.03</v>
      </c>
    </row>
    <row r="6738" spans="1:2" ht="15">
      <c r="A6738" s="308" t="s">
        <v>10653</v>
      </c>
      <c r="B6738" s="311">
        <v>1011.99</v>
      </c>
    </row>
    <row r="6739" spans="1:2" ht="15">
      <c r="A6739" s="308" t="s">
        <v>10654</v>
      </c>
      <c r="B6739" s="311">
        <v>1011.99</v>
      </c>
    </row>
    <row r="6740" spans="1:2" ht="15">
      <c r="A6740" s="308" t="s">
        <v>10655</v>
      </c>
      <c r="B6740" s="311">
        <v>1143.43</v>
      </c>
    </row>
    <row r="6741" spans="1:2" ht="15">
      <c r="A6741" s="308" t="s">
        <v>10656</v>
      </c>
      <c r="B6741" s="311">
        <v>1143.43</v>
      </c>
    </row>
    <row r="6742" spans="1:2" ht="15">
      <c r="A6742" s="308" t="s">
        <v>10657</v>
      </c>
      <c r="B6742" s="311">
        <v>1250.1500000000001</v>
      </c>
    </row>
    <row r="6743" spans="1:2" ht="15">
      <c r="A6743" s="308" t="s">
        <v>10658</v>
      </c>
      <c r="B6743" s="311">
        <v>1250.1500000000001</v>
      </c>
    </row>
    <row r="6744" spans="1:2" ht="15">
      <c r="A6744" s="308" t="s">
        <v>10659</v>
      </c>
      <c r="B6744" s="311">
        <v>1346.66</v>
      </c>
    </row>
    <row r="6745" spans="1:2" ht="15">
      <c r="A6745" s="308" t="s">
        <v>10660</v>
      </c>
      <c r="B6745" s="311">
        <v>1346.66</v>
      </c>
    </row>
    <row r="6746" spans="1:2" ht="15">
      <c r="A6746" s="308" t="s">
        <v>10661</v>
      </c>
      <c r="B6746" s="311">
        <v>1439.89</v>
      </c>
    </row>
    <row r="6747" spans="1:2" ht="15">
      <c r="A6747" s="308" t="s">
        <v>10662</v>
      </c>
      <c r="B6747" s="311">
        <v>1439.89</v>
      </c>
    </row>
    <row r="6748" spans="1:2" ht="15">
      <c r="A6748" s="308" t="s">
        <v>10663</v>
      </c>
      <c r="B6748" s="311">
        <v>1533.78</v>
      </c>
    </row>
    <row r="6749" spans="1:2" ht="15">
      <c r="A6749" s="308" t="s">
        <v>10664</v>
      </c>
      <c r="B6749" s="311">
        <v>1533.78</v>
      </c>
    </row>
    <row r="6750" spans="1:2" ht="15">
      <c r="A6750" s="308" t="s">
        <v>10665</v>
      </c>
      <c r="B6750" s="311">
        <v>853.54</v>
      </c>
    </row>
    <row r="6751" spans="1:2" ht="15">
      <c r="A6751" s="308" t="s">
        <v>10666</v>
      </c>
      <c r="B6751" s="311">
        <v>853.54</v>
      </c>
    </row>
    <row r="6752" spans="1:2" ht="15">
      <c r="A6752" s="308" t="s">
        <v>10667</v>
      </c>
      <c r="B6752" s="311">
        <v>906.48</v>
      </c>
    </row>
    <row r="6753" spans="1:2" ht="15">
      <c r="A6753" s="308" t="s">
        <v>10668</v>
      </c>
      <c r="B6753" s="311">
        <v>906.48</v>
      </c>
    </row>
    <row r="6754" spans="1:2" ht="15">
      <c r="A6754" s="308" t="s">
        <v>10669</v>
      </c>
      <c r="B6754" s="311">
        <v>1002.33</v>
      </c>
    </row>
    <row r="6755" spans="1:2" ht="15">
      <c r="A6755" s="308" t="s">
        <v>10670</v>
      </c>
      <c r="B6755" s="311">
        <v>1002.33</v>
      </c>
    </row>
    <row r="6756" spans="1:2" ht="15">
      <c r="A6756" s="308" t="s">
        <v>10671</v>
      </c>
      <c r="B6756" s="311">
        <v>1092.78</v>
      </c>
    </row>
    <row r="6757" spans="1:2" ht="15">
      <c r="A6757" s="308" t="s">
        <v>10672</v>
      </c>
      <c r="B6757" s="311">
        <v>1092.78</v>
      </c>
    </row>
    <row r="6758" spans="1:2" ht="15">
      <c r="A6758" s="308" t="s">
        <v>10673</v>
      </c>
      <c r="B6758" s="311">
        <v>1179.45</v>
      </c>
    </row>
    <row r="6759" spans="1:2" ht="15">
      <c r="A6759" s="308" t="s">
        <v>10674</v>
      </c>
      <c r="B6759" s="311">
        <v>1179.45</v>
      </c>
    </row>
    <row r="6760" spans="1:2" ht="15">
      <c r="A6760" s="308" t="s">
        <v>10675</v>
      </c>
      <c r="B6760" s="311">
        <v>1330.22</v>
      </c>
    </row>
    <row r="6761" spans="1:2" ht="15">
      <c r="A6761" s="308" t="s">
        <v>10676</v>
      </c>
      <c r="B6761" s="311">
        <v>1330.22</v>
      </c>
    </row>
    <row r="6762" spans="1:2" ht="15">
      <c r="A6762" s="308" t="s">
        <v>10677</v>
      </c>
      <c r="B6762" s="311">
        <v>1433.32</v>
      </c>
    </row>
    <row r="6763" spans="1:2" ht="15">
      <c r="A6763" s="308" t="s">
        <v>10678</v>
      </c>
      <c r="B6763" s="311">
        <v>1433.32</v>
      </c>
    </row>
    <row r="6764" spans="1:2" ht="15">
      <c r="A6764" s="308" t="s">
        <v>10679</v>
      </c>
      <c r="B6764" s="311">
        <v>1533.78</v>
      </c>
    </row>
    <row r="6765" spans="1:2" ht="15">
      <c r="A6765" s="308" t="s">
        <v>10680</v>
      </c>
      <c r="B6765" s="311">
        <v>1533.78</v>
      </c>
    </row>
    <row r="6766" spans="1:2" ht="15">
      <c r="A6766" s="308" t="s">
        <v>10681</v>
      </c>
      <c r="B6766" s="311">
        <v>1626.77</v>
      </c>
    </row>
    <row r="6767" spans="1:2" ht="15">
      <c r="A6767" s="308" t="s">
        <v>10682</v>
      </c>
      <c r="B6767" s="311">
        <v>1626.77</v>
      </c>
    </row>
    <row r="6768" spans="1:2" ht="15">
      <c r="A6768" s="308" t="s">
        <v>10683</v>
      </c>
      <c r="B6768" s="311">
        <v>1733.07</v>
      </c>
    </row>
    <row r="6769" spans="1:2" ht="15">
      <c r="A6769" s="308" t="s">
        <v>10684</v>
      </c>
      <c r="B6769" s="311">
        <v>1733.07</v>
      </c>
    </row>
    <row r="6770" spans="1:2" ht="15">
      <c r="A6770" s="308" t="s">
        <v>10685</v>
      </c>
      <c r="B6770" s="311">
        <v>66.7</v>
      </c>
    </row>
    <row r="6771" spans="1:2" ht="15">
      <c r="A6771" s="308" t="s">
        <v>10686</v>
      </c>
      <c r="B6771" s="311">
        <v>66.7</v>
      </c>
    </row>
    <row r="6772" spans="1:2" ht="15">
      <c r="A6772" s="308" t="s">
        <v>10687</v>
      </c>
      <c r="B6772" s="311">
        <v>1556.75</v>
      </c>
    </row>
    <row r="6773" spans="1:2" ht="15">
      <c r="A6773" s="308" t="s">
        <v>10688</v>
      </c>
      <c r="B6773" s="311">
        <v>1425.75</v>
      </c>
    </row>
    <row r="6774" spans="1:2" ht="15">
      <c r="A6774" s="308" t="s">
        <v>10689</v>
      </c>
      <c r="B6774" s="311">
        <v>1755.82</v>
      </c>
    </row>
    <row r="6775" spans="1:2" ht="15">
      <c r="A6775" s="308" t="s">
        <v>10690</v>
      </c>
      <c r="B6775" s="311">
        <v>1611.06</v>
      </c>
    </row>
    <row r="6776" spans="1:2" ht="15">
      <c r="A6776" s="308" t="s">
        <v>10691</v>
      </c>
      <c r="B6776" s="311">
        <v>2113.7600000000002</v>
      </c>
    </row>
    <row r="6777" spans="1:2" ht="15">
      <c r="A6777" s="308" t="s">
        <v>10692</v>
      </c>
      <c r="B6777" s="311">
        <v>1941.77</v>
      </c>
    </row>
    <row r="6778" spans="1:2" ht="15">
      <c r="A6778" s="308" t="s">
        <v>10693</v>
      </c>
      <c r="B6778" s="311">
        <v>1838.45</v>
      </c>
    </row>
    <row r="6779" spans="1:2" ht="15">
      <c r="A6779" s="308" t="s">
        <v>10694</v>
      </c>
      <c r="B6779" s="311">
        <v>1702.02</v>
      </c>
    </row>
    <row r="6780" spans="1:2" ht="15">
      <c r="A6780" s="308" t="s">
        <v>10695</v>
      </c>
      <c r="B6780" s="311">
        <v>2206.12</v>
      </c>
    </row>
    <row r="6781" spans="1:2" ht="15">
      <c r="A6781" s="308" t="s">
        <v>10696</v>
      </c>
      <c r="B6781" s="311">
        <v>2042.4</v>
      </c>
    </row>
    <row r="6782" spans="1:2" ht="15">
      <c r="A6782" s="308" t="s">
        <v>10697</v>
      </c>
      <c r="B6782" s="311">
        <v>2757.68</v>
      </c>
    </row>
    <row r="6783" spans="1:2" ht="15">
      <c r="A6783" s="308" t="s">
        <v>10698</v>
      </c>
      <c r="B6783" s="311">
        <v>2553.0300000000002</v>
      </c>
    </row>
    <row r="6784" spans="1:2" ht="15">
      <c r="A6784" s="308" t="s">
        <v>10699</v>
      </c>
      <c r="B6784" s="311">
        <v>3676.91</v>
      </c>
    </row>
    <row r="6785" spans="1:2" ht="15">
      <c r="A6785" s="308" t="s">
        <v>10700</v>
      </c>
      <c r="B6785" s="311">
        <v>3404.05</v>
      </c>
    </row>
    <row r="6786" spans="1:2" ht="15">
      <c r="A6786" s="308" t="s">
        <v>10701</v>
      </c>
      <c r="B6786" s="311">
        <v>4596.1400000000003</v>
      </c>
    </row>
    <row r="6787" spans="1:2" ht="15">
      <c r="A6787" s="308" t="s">
        <v>10702</v>
      </c>
      <c r="B6787" s="311">
        <v>4255.0600000000004</v>
      </c>
    </row>
    <row r="6788" spans="1:2" ht="15">
      <c r="A6788" s="308" t="s">
        <v>10703</v>
      </c>
      <c r="B6788" s="311">
        <v>1343.33</v>
      </c>
    </row>
    <row r="6789" spans="1:2" ht="15">
      <c r="A6789" s="308" t="s">
        <v>10704</v>
      </c>
      <c r="B6789" s="311">
        <v>1195.5</v>
      </c>
    </row>
    <row r="6790" spans="1:2" ht="15">
      <c r="A6790" s="308" t="s">
        <v>10705</v>
      </c>
      <c r="B6790" s="311">
        <v>364.41</v>
      </c>
    </row>
    <row r="6791" spans="1:2" ht="15">
      <c r="A6791" s="308" t="s">
        <v>10706</v>
      </c>
      <c r="B6791" s="311">
        <v>325.66000000000003</v>
      </c>
    </row>
    <row r="6792" spans="1:2" ht="15">
      <c r="A6792" s="308" t="s">
        <v>10707</v>
      </c>
      <c r="B6792" s="311">
        <v>160.69</v>
      </c>
    </row>
    <row r="6793" spans="1:2" ht="15">
      <c r="A6793" s="308" t="s">
        <v>10708</v>
      </c>
      <c r="B6793" s="311">
        <v>160.69</v>
      </c>
    </row>
    <row r="6794" spans="1:2" ht="15">
      <c r="A6794" s="308" t="s">
        <v>10709</v>
      </c>
      <c r="B6794" s="311">
        <v>226.96</v>
      </c>
    </row>
    <row r="6795" spans="1:2" ht="15">
      <c r="A6795" s="308" t="s">
        <v>10710</v>
      </c>
      <c r="B6795" s="311">
        <v>226.96</v>
      </c>
    </row>
    <row r="6796" spans="1:2" ht="15">
      <c r="A6796" s="308" t="s">
        <v>10711</v>
      </c>
      <c r="B6796" s="311">
        <v>313.61</v>
      </c>
    </row>
    <row r="6797" spans="1:2" ht="15">
      <c r="A6797" s="308" t="s">
        <v>10712</v>
      </c>
      <c r="B6797" s="311">
        <v>313.61</v>
      </c>
    </row>
    <row r="6798" spans="1:2" ht="15">
      <c r="A6798" s="308" t="s">
        <v>10713</v>
      </c>
      <c r="B6798" s="311">
        <v>372.46</v>
      </c>
    </row>
    <row r="6799" spans="1:2" ht="15">
      <c r="A6799" s="308" t="s">
        <v>10714</v>
      </c>
      <c r="B6799" s="311">
        <v>372.46</v>
      </c>
    </row>
    <row r="6800" spans="1:2" ht="15">
      <c r="A6800" s="308" t="s">
        <v>10715</v>
      </c>
      <c r="B6800" s="311">
        <v>373.87</v>
      </c>
    </row>
    <row r="6801" spans="1:2" ht="15">
      <c r="A6801" s="308" t="s">
        <v>10716</v>
      </c>
      <c r="B6801" s="311">
        <v>373.87</v>
      </c>
    </row>
    <row r="6802" spans="1:2" ht="15">
      <c r="A6802" s="308" t="s">
        <v>10717</v>
      </c>
      <c r="B6802" s="311">
        <v>444.42</v>
      </c>
    </row>
    <row r="6803" spans="1:2" ht="15">
      <c r="A6803" s="308" t="s">
        <v>10718</v>
      </c>
      <c r="B6803" s="311">
        <v>444.42</v>
      </c>
    </row>
    <row r="6804" spans="1:2" ht="15">
      <c r="A6804" s="308" t="s">
        <v>10719</v>
      </c>
      <c r="B6804" s="311">
        <v>540.94000000000005</v>
      </c>
    </row>
    <row r="6805" spans="1:2" ht="15">
      <c r="A6805" s="308" t="s">
        <v>10720</v>
      </c>
      <c r="B6805" s="311">
        <v>540.94000000000005</v>
      </c>
    </row>
    <row r="6806" spans="1:2" ht="15">
      <c r="A6806" s="308" t="s">
        <v>10721</v>
      </c>
      <c r="B6806" s="311">
        <v>663.38</v>
      </c>
    </row>
    <row r="6807" spans="1:2" ht="15">
      <c r="A6807" s="308" t="s">
        <v>10722</v>
      </c>
      <c r="B6807" s="311">
        <v>663.38</v>
      </c>
    </row>
    <row r="6808" spans="1:2" ht="15">
      <c r="A6808" s="308" t="s">
        <v>10723</v>
      </c>
      <c r="B6808" s="311">
        <v>782.92</v>
      </c>
    </row>
    <row r="6809" spans="1:2" ht="15">
      <c r="A6809" s="308" t="s">
        <v>10724</v>
      </c>
      <c r="B6809" s="311">
        <v>782.92</v>
      </c>
    </row>
    <row r="6810" spans="1:2" ht="15">
      <c r="A6810" s="308" t="s">
        <v>10725</v>
      </c>
      <c r="B6810" s="311">
        <v>1022.19</v>
      </c>
    </row>
    <row r="6811" spans="1:2" ht="15">
      <c r="A6811" s="308" t="s">
        <v>10726</v>
      </c>
      <c r="B6811" s="311">
        <v>1022.19</v>
      </c>
    </row>
    <row r="6812" spans="1:2" ht="15">
      <c r="A6812" s="308" t="s">
        <v>10727</v>
      </c>
      <c r="B6812" s="311">
        <v>1068.94</v>
      </c>
    </row>
    <row r="6813" spans="1:2" ht="15">
      <c r="A6813" s="308" t="s">
        <v>10728</v>
      </c>
      <c r="B6813" s="311">
        <v>1068.94</v>
      </c>
    </row>
    <row r="6814" spans="1:2" ht="15">
      <c r="A6814" s="308" t="s">
        <v>10729</v>
      </c>
      <c r="B6814" s="311">
        <v>1251.0899999999999</v>
      </c>
    </row>
    <row r="6815" spans="1:2" ht="15">
      <c r="A6815" s="308" t="s">
        <v>10730</v>
      </c>
      <c r="B6815" s="311">
        <v>1251.0899999999999</v>
      </c>
    </row>
    <row r="6816" spans="1:2" ht="15">
      <c r="A6816" s="308" t="s">
        <v>10731</v>
      </c>
      <c r="B6816" s="311">
        <v>1375.26</v>
      </c>
    </row>
    <row r="6817" spans="1:2" ht="15">
      <c r="A6817" s="308" t="s">
        <v>10732</v>
      </c>
      <c r="B6817" s="311">
        <v>1375.26</v>
      </c>
    </row>
    <row r="6818" spans="1:2" ht="15">
      <c r="A6818" s="308" t="s">
        <v>10733</v>
      </c>
      <c r="B6818" s="311">
        <v>1783.83</v>
      </c>
    </row>
    <row r="6819" spans="1:2" ht="15">
      <c r="A6819" s="308" t="s">
        <v>10734</v>
      </c>
      <c r="B6819" s="311">
        <v>1783.83</v>
      </c>
    </row>
    <row r="6820" spans="1:2" ht="15">
      <c r="A6820" s="308" t="s">
        <v>10735</v>
      </c>
      <c r="B6820" s="311">
        <v>2512.94</v>
      </c>
    </row>
    <row r="6821" spans="1:2" ht="15">
      <c r="A6821" s="308" t="s">
        <v>10736</v>
      </c>
      <c r="B6821" s="311">
        <v>2512.94</v>
      </c>
    </row>
    <row r="6822" spans="1:2" ht="15">
      <c r="A6822" s="308" t="s">
        <v>10737</v>
      </c>
      <c r="B6822" s="311">
        <v>3009.1</v>
      </c>
    </row>
    <row r="6823" spans="1:2" ht="15">
      <c r="A6823" s="308" t="s">
        <v>10738</v>
      </c>
      <c r="B6823" s="311">
        <v>3009.1</v>
      </c>
    </row>
    <row r="6824" spans="1:2" ht="15">
      <c r="A6824" s="308" t="s">
        <v>10739</v>
      </c>
      <c r="B6824" s="311">
        <v>3522.16</v>
      </c>
    </row>
    <row r="6825" spans="1:2" ht="15">
      <c r="A6825" s="308" t="s">
        <v>10740</v>
      </c>
      <c r="B6825" s="311">
        <v>3522.16</v>
      </c>
    </row>
    <row r="6826" spans="1:2" ht="15">
      <c r="A6826" s="308" t="s">
        <v>10741</v>
      </c>
      <c r="B6826" s="311">
        <v>4108.78</v>
      </c>
    </row>
    <row r="6827" spans="1:2" ht="15">
      <c r="A6827" s="308" t="s">
        <v>10742</v>
      </c>
      <c r="B6827" s="311">
        <v>4108.78</v>
      </c>
    </row>
    <row r="6828" spans="1:2" ht="15">
      <c r="A6828" s="308" t="s">
        <v>10743</v>
      </c>
      <c r="B6828" s="311">
        <v>5385.8</v>
      </c>
    </row>
    <row r="6829" spans="1:2" ht="15">
      <c r="A6829" s="308" t="s">
        <v>10744</v>
      </c>
      <c r="B6829" s="311">
        <v>5385.8</v>
      </c>
    </row>
    <row r="6830" spans="1:2" ht="15">
      <c r="A6830" s="308" t="s">
        <v>10745</v>
      </c>
      <c r="B6830" s="311">
        <v>414.33</v>
      </c>
    </row>
    <row r="6831" spans="1:2" ht="15">
      <c r="A6831" s="308" t="s">
        <v>10746</v>
      </c>
      <c r="B6831" s="311">
        <v>414.33</v>
      </c>
    </row>
    <row r="6832" spans="1:2" ht="15">
      <c r="A6832" s="308" t="s">
        <v>10747</v>
      </c>
      <c r="B6832" s="311">
        <v>495.32</v>
      </c>
    </row>
    <row r="6833" spans="1:2" ht="15">
      <c r="A6833" s="308" t="s">
        <v>10748</v>
      </c>
      <c r="B6833" s="311">
        <v>495.32</v>
      </c>
    </row>
    <row r="6834" spans="1:2" ht="15">
      <c r="A6834" s="308" t="s">
        <v>10749</v>
      </c>
      <c r="B6834" s="311">
        <v>607.72</v>
      </c>
    </row>
    <row r="6835" spans="1:2" ht="15">
      <c r="A6835" s="308" t="s">
        <v>10750</v>
      </c>
      <c r="B6835" s="311">
        <v>607.72</v>
      </c>
    </row>
    <row r="6836" spans="1:2" ht="15">
      <c r="A6836" s="308" t="s">
        <v>10751</v>
      </c>
      <c r="B6836" s="311">
        <v>691.01</v>
      </c>
    </row>
    <row r="6837" spans="1:2" ht="15">
      <c r="A6837" s="308" t="s">
        <v>10752</v>
      </c>
      <c r="B6837" s="311">
        <v>691.01</v>
      </c>
    </row>
    <row r="6838" spans="1:2" ht="15">
      <c r="A6838" s="308" t="s">
        <v>10753</v>
      </c>
      <c r="B6838" s="311">
        <v>911.7</v>
      </c>
    </row>
    <row r="6839" spans="1:2" ht="15">
      <c r="A6839" s="308" t="s">
        <v>10754</v>
      </c>
      <c r="B6839" s="311">
        <v>911.7</v>
      </c>
    </row>
    <row r="6840" spans="1:2" ht="15">
      <c r="A6840" s="308" t="s">
        <v>10755</v>
      </c>
      <c r="B6840" s="311">
        <v>972.83</v>
      </c>
    </row>
    <row r="6841" spans="1:2" ht="15">
      <c r="A6841" s="308" t="s">
        <v>10756</v>
      </c>
      <c r="B6841" s="311">
        <v>972.83</v>
      </c>
    </row>
    <row r="6842" spans="1:2" ht="15">
      <c r="A6842" s="308" t="s">
        <v>10757</v>
      </c>
      <c r="B6842" s="311">
        <v>1139</v>
      </c>
    </row>
    <row r="6843" spans="1:2" ht="15">
      <c r="A6843" s="308" t="s">
        <v>10758</v>
      </c>
      <c r="B6843" s="311">
        <v>1139</v>
      </c>
    </row>
    <row r="6844" spans="1:2" ht="15">
      <c r="A6844" s="308" t="s">
        <v>10759</v>
      </c>
      <c r="B6844" s="311">
        <v>1213</v>
      </c>
    </row>
    <row r="6845" spans="1:2" ht="15">
      <c r="A6845" s="308" t="s">
        <v>10760</v>
      </c>
      <c r="B6845" s="311">
        <v>1213</v>
      </c>
    </row>
    <row r="6846" spans="1:2" ht="15">
      <c r="A6846" s="308" t="s">
        <v>10761</v>
      </c>
      <c r="B6846" s="311">
        <v>1568.36</v>
      </c>
    </row>
    <row r="6847" spans="1:2" ht="15">
      <c r="A6847" s="308" t="s">
        <v>10762</v>
      </c>
      <c r="B6847" s="311">
        <v>1568.36</v>
      </c>
    </row>
    <row r="6848" spans="1:2" ht="15">
      <c r="A6848" s="308" t="s">
        <v>10763</v>
      </c>
      <c r="B6848" s="311">
        <v>2229.84</v>
      </c>
    </row>
    <row r="6849" spans="1:2" ht="15">
      <c r="A6849" s="308" t="s">
        <v>10764</v>
      </c>
      <c r="B6849" s="311">
        <v>2229.84</v>
      </c>
    </row>
    <row r="6850" spans="1:2" ht="15">
      <c r="A6850" s="308" t="s">
        <v>10765</v>
      </c>
      <c r="B6850" s="311">
        <v>2588.25</v>
      </c>
    </row>
    <row r="6851" spans="1:2" ht="15">
      <c r="A6851" s="308" t="s">
        <v>10766</v>
      </c>
      <c r="B6851" s="311">
        <v>2588.25</v>
      </c>
    </row>
    <row r="6852" spans="1:2" ht="15">
      <c r="A6852" s="308" t="s">
        <v>10767</v>
      </c>
      <c r="B6852" s="311">
        <v>2990.01</v>
      </c>
    </row>
    <row r="6853" spans="1:2" ht="15">
      <c r="A6853" s="308" t="s">
        <v>10768</v>
      </c>
      <c r="B6853" s="311">
        <v>2990.01</v>
      </c>
    </row>
    <row r="6854" spans="1:2" ht="15">
      <c r="A6854" s="308" t="s">
        <v>10769</v>
      </c>
      <c r="B6854" s="311">
        <v>3515.06</v>
      </c>
    </row>
    <row r="6855" spans="1:2" ht="15">
      <c r="A6855" s="308" t="s">
        <v>10770</v>
      </c>
      <c r="B6855" s="311">
        <v>3515.06</v>
      </c>
    </row>
    <row r="6856" spans="1:2" ht="15">
      <c r="A6856" s="308" t="s">
        <v>10771</v>
      </c>
      <c r="B6856" s="311">
        <v>4677.24</v>
      </c>
    </row>
    <row r="6857" spans="1:2" ht="15">
      <c r="A6857" s="308" t="s">
        <v>10772</v>
      </c>
      <c r="B6857" s="311">
        <v>4677.24</v>
      </c>
    </row>
    <row r="6858" spans="1:2" ht="15">
      <c r="A6858" s="308" t="s">
        <v>10773</v>
      </c>
      <c r="B6858" s="311">
        <v>411.01</v>
      </c>
    </row>
    <row r="6859" spans="1:2" ht="15">
      <c r="A6859" s="308" t="s">
        <v>10774</v>
      </c>
      <c r="B6859" s="311">
        <v>411.01</v>
      </c>
    </row>
    <row r="6860" spans="1:2" ht="15">
      <c r="A6860" s="308" t="s">
        <v>10775</v>
      </c>
      <c r="B6860" s="311">
        <v>411.15</v>
      </c>
    </row>
    <row r="6861" spans="1:2" ht="15">
      <c r="A6861" s="308" t="s">
        <v>10776</v>
      </c>
      <c r="B6861" s="311">
        <v>411.15</v>
      </c>
    </row>
    <row r="6862" spans="1:2" ht="15">
      <c r="A6862" s="308" t="s">
        <v>10777</v>
      </c>
      <c r="B6862" s="311">
        <v>474.59</v>
      </c>
    </row>
    <row r="6863" spans="1:2" ht="15">
      <c r="A6863" s="308" t="s">
        <v>10778</v>
      </c>
      <c r="B6863" s="311">
        <v>474.59</v>
      </c>
    </row>
    <row r="6864" spans="1:2" ht="15">
      <c r="A6864" s="308" t="s">
        <v>10779</v>
      </c>
      <c r="B6864" s="311">
        <v>555.07000000000005</v>
      </c>
    </row>
    <row r="6865" spans="1:2" ht="15">
      <c r="A6865" s="308" t="s">
        <v>10780</v>
      </c>
      <c r="B6865" s="311">
        <v>555.07000000000005</v>
      </c>
    </row>
    <row r="6866" spans="1:2" ht="15">
      <c r="A6866" s="308" t="s">
        <v>10781</v>
      </c>
      <c r="B6866" s="311">
        <v>688.84</v>
      </c>
    </row>
    <row r="6867" spans="1:2" ht="15">
      <c r="A6867" s="308" t="s">
        <v>10782</v>
      </c>
      <c r="B6867" s="311">
        <v>688.84</v>
      </c>
    </row>
    <row r="6868" spans="1:2" ht="15">
      <c r="A6868" s="308" t="s">
        <v>10783</v>
      </c>
      <c r="B6868" s="311">
        <v>777.64</v>
      </c>
    </row>
    <row r="6869" spans="1:2" ht="15">
      <c r="A6869" s="308" t="s">
        <v>10784</v>
      </c>
      <c r="B6869" s="311">
        <v>777.64</v>
      </c>
    </row>
    <row r="6870" spans="1:2" ht="15">
      <c r="A6870" s="308" t="s">
        <v>10785</v>
      </c>
      <c r="B6870" s="311">
        <v>1039.5899999999999</v>
      </c>
    </row>
    <row r="6871" spans="1:2" ht="15">
      <c r="A6871" s="308" t="s">
        <v>10786</v>
      </c>
      <c r="B6871" s="311">
        <v>1039.5899999999999</v>
      </c>
    </row>
    <row r="6872" spans="1:2" ht="15">
      <c r="A6872" s="308" t="s">
        <v>10787</v>
      </c>
      <c r="B6872" s="311">
        <v>1136.97</v>
      </c>
    </row>
    <row r="6873" spans="1:2" ht="15">
      <c r="A6873" s="308" t="s">
        <v>10788</v>
      </c>
      <c r="B6873" s="311">
        <v>1136.97</v>
      </c>
    </row>
    <row r="6874" spans="1:2" ht="15">
      <c r="A6874" s="308" t="s">
        <v>10789</v>
      </c>
      <c r="B6874" s="311">
        <v>1301.3800000000001</v>
      </c>
    </row>
    <row r="6875" spans="1:2" ht="15">
      <c r="A6875" s="308" t="s">
        <v>10790</v>
      </c>
      <c r="B6875" s="311">
        <v>1301.3800000000001</v>
      </c>
    </row>
    <row r="6876" spans="1:2" ht="15">
      <c r="A6876" s="308" t="s">
        <v>10791</v>
      </c>
      <c r="B6876" s="311">
        <v>1397.78</v>
      </c>
    </row>
    <row r="6877" spans="1:2" ht="15">
      <c r="A6877" s="308" t="s">
        <v>10792</v>
      </c>
      <c r="B6877" s="311">
        <v>1397.78</v>
      </c>
    </row>
    <row r="6878" spans="1:2" ht="15">
      <c r="A6878" s="308" t="s">
        <v>10793</v>
      </c>
      <c r="B6878" s="311">
        <v>1855.49</v>
      </c>
    </row>
    <row r="6879" spans="1:2" ht="15">
      <c r="A6879" s="308" t="s">
        <v>10794</v>
      </c>
      <c r="B6879" s="311">
        <v>1855.49</v>
      </c>
    </row>
    <row r="6880" spans="1:2" ht="15">
      <c r="A6880" s="308" t="s">
        <v>10795</v>
      </c>
      <c r="B6880" s="311">
        <v>2709.13</v>
      </c>
    </row>
    <row r="6881" spans="1:2" ht="15">
      <c r="A6881" s="308" t="s">
        <v>10796</v>
      </c>
      <c r="B6881" s="311">
        <v>2709.13</v>
      </c>
    </row>
    <row r="6882" spans="1:2" ht="15">
      <c r="A6882" s="308" t="s">
        <v>10797</v>
      </c>
      <c r="B6882" s="311">
        <v>3173.13</v>
      </c>
    </row>
    <row r="6883" spans="1:2" ht="15">
      <c r="A6883" s="308" t="s">
        <v>10798</v>
      </c>
      <c r="B6883" s="311">
        <v>3173.13</v>
      </c>
    </row>
    <row r="6884" spans="1:2" ht="15">
      <c r="A6884" s="308" t="s">
        <v>10799</v>
      </c>
      <c r="B6884" s="311">
        <v>3773.06</v>
      </c>
    </row>
    <row r="6885" spans="1:2" ht="15">
      <c r="A6885" s="308" t="s">
        <v>10800</v>
      </c>
      <c r="B6885" s="311">
        <v>3773.06</v>
      </c>
    </row>
    <row r="6886" spans="1:2" ht="15">
      <c r="A6886" s="308" t="s">
        <v>10801</v>
      </c>
      <c r="B6886" s="311">
        <v>4422.9399999999996</v>
      </c>
    </row>
    <row r="6887" spans="1:2" ht="15">
      <c r="A6887" s="308" t="s">
        <v>10802</v>
      </c>
      <c r="B6887" s="311">
        <v>4422.9399999999996</v>
      </c>
    </row>
    <row r="6888" spans="1:2" ht="15">
      <c r="A6888" s="308" t="s">
        <v>10803</v>
      </c>
      <c r="B6888" s="311">
        <v>6192.29</v>
      </c>
    </row>
    <row r="6889" spans="1:2" ht="15">
      <c r="A6889" s="308" t="s">
        <v>10804</v>
      </c>
      <c r="B6889" s="311">
        <v>6192.29</v>
      </c>
    </row>
    <row r="6890" spans="1:2" ht="15">
      <c r="A6890" s="308" t="s">
        <v>10805</v>
      </c>
      <c r="B6890" s="311">
        <v>1364</v>
      </c>
    </row>
    <row r="6891" spans="1:2" ht="15">
      <c r="A6891" s="308" t="s">
        <v>10806</v>
      </c>
      <c r="B6891" s="311">
        <v>1364</v>
      </c>
    </row>
    <row r="6892" spans="1:2" ht="15">
      <c r="A6892" s="308" t="s">
        <v>10807</v>
      </c>
      <c r="B6892" s="311">
        <v>1518.2</v>
      </c>
    </row>
    <row r="6893" spans="1:2" ht="15">
      <c r="A6893" s="308" t="s">
        <v>10808</v>
      </c>
      <c r="B6893" s="311">
        <v>1518.2</v>
      </c>
    </row>
    <row r="6894" spans="1:2" ht="15">
      <c r="A6894" s="308" t="s">
        <v>10809</v>
      </c>
      <c r="B6894" s="311">
        <v>1873.53</v>
      </c>
    </row>
    <row r="6895" spans="1:2" ht="15">
      <c r="A6895" s="308" t="s">
        <v>10810</v>
      </c>
      <c r="B6895" s="311">
        <v>1873.53</v>
      </c>
    </row>
    <row r="6896" spans="1:2" ht="15">
      <c r="A6896" s="308" t="s">
        <v>10811</v>
      </c>
      <c r="B6896" s="311">
        <v>2263.39</v>
      </c>
    </row>
    <row r="6897" spans="1:2" ht="15">
      <c r="A6897" s="308" t="s">
        <v>10812</v>
      </c>
      <c r="B6897" s="311">
        <v>2263.39</v>
      </c>
    </row>
    <row r="6898" spans="1:2" ht="15">
      <c r="A6898" s="308" t="s">
        <v>10813</v>
      </c>
      <c r="B6898" s="311">
        <v>2676.27</v>
      </c>
    </row>
    <row r="6899" spans="1:2" ht="15">
      <c r="A6899" s="308" t="s">
        <v>10814</v>
      </c>
      <c r="B6899" s="311">
        <v>2676.27</v>
      </c>
    </row>
    <row r="6900" spans="1:2" ht="15">
      <c r="A6900" s="308" t="s">
        <v>10815</v>
      </c>
      <c r="B6900" s="311">
        <v>3277.72</v>
      </c>
    </row>
    <row r="6901" spans="1:2" ht="15">
      <c r="A6901" s="308" t="s">
        <v>10816</v>
      </c>
      <c r="B6901" s="311">
        <v>3277.72</v>
      </c>
    </row>
    <row r="6902" spans="1:2" ht="15">
      <c r="A6902" s="308" t="s">
        <v>10817</v>
      </c>
      <c r="B6902" s="311">
        <v>3809.47</v>
      </c>
    </row>
    <row r="6903" spans="1:2" ht="15">
      <c r="A6903" s="308" t="s">
        <v>10818</v>
      </c>
      <c r="B6903" s="311">
        <v>3809.47</v>
      </c>
    </row>
    <row r="6904" spans="1:2" ht="15">
      <c r="A6904" s="308" t="s">
        <v>10819</v>
      </c>
      <c r="B6904" s="311">
        <v>4286.54</v>
      </c>
    </row>
    <row r="6905" spans="1:2" ht="15">
      <c r="A6905" s="308" t="s">
        <v>10820</v>
      </c>
      <c r="B6905" s="311">
        <v>4286.54</v>
      </c>
    </row>
    <row r="6906" spans="1:2" ht="15">
      <c r="A6906" s="308" t="s">
        <v>10821</v>
      </c>
      <c r="B6906" s="311">
        <v>5251.25</v>
      </c>
    </row>
    <row r="6907" spans="1:2" ht="15">
      <c r="A6907" s="308" t="s">
        <v>10822</v>
      </c>
      <c r="B6907" s="311">
        <v>5251.25</v>
      </c>
    </row>
    <row r="6908" spans="1:2" ht="15">
      <c r="A6908" s="308" t="s">
        <v>10823</v>
      </c>
      <c r="B6908" s="311">
        <v>5596.42</v>
      </c>
    </row>
    <row r="6909" spans="1:2" ht="15">
      <c r="A6909" s="308" t="s">
        <v>10824</v>
      </c>
      <c r="B6909" s="311">
        <v>5596.42</v>
      </c>
    </row>
    <row r="6910" spans="1:2" ht="15">
      <c r="A6910" s="308" t="s">
        <v>10825</v>
      </c>
      <c r="B6910" s="311">
        <v>6778.46</v>
      </c>
    </row>
    <row r="6911" spans="1:2" ht="15">
      <c r="A6911" s="308" t="s">
        <v>10826</v>
      </c>
      <c r="B6911" s="311">
        <v>6778.46</v>
      </c>
    </row>
    <row r="6912" spans="1:2" ht="15">
      <c r="A6912" s="308" t="s">
        <v>10827</v>
      </c>
      <c r="B6912" s="311">
        <v>15069.65</v>
      </c>
    </row>
    <row r="6913" spans="1:2" ht="15">
      <c r="A6913" s="308" t="s">
        <v>10828</v>
      </c>
      <c r="B6913" s="311">
        <v>15069.65</v>
      </c>
    </row>
    <row r="6914" spans="1:2" ht="15">
      <c r="A6914" s="308" t="s">
        <v>10829</v>
      </c>
      <c r="B6914" s="311">
        <v>19135.169999999998</v>
      </c>
    </row>
    <row r="6915" spans="1:2" ht="15">
      <c r="A6915" s="308" t="s">
        <v>10830</v>
      </c>
      <c r="B6915" s="311">
        <v>19135.169999999998</v>
      </c>
    </row>
    <row r="6916" spans="1:2" ht="15">
      <c r="A6916" s="308" t="s">
        <v>10831</v>
      </c>
      <c r="B6916" s="311">
        <v>27796.91</v>
      </c>
    </row>
    <row r="6917" spans="1:2" ht="15">
      <c r="A6917" s="308" t="s">
        <v>10832</v>
      </c>
      <c r="B6917" s="311">
        <v>27796.91</v>
      </c>
    </row>
    <row r="6918" spans="1:2" ht="15">
      <c r="A6918" s="308" t="s">
        <v>10833</v>
      </c>
      <c r="B6918" s="311">
        <v>28837.96</v>
      </c>
    </row>
    <row r="6919" spans="1:2" ht="15">
      <c r="A6919" s="308" t="s">
        <v>10834</v>
      </c>
      <c r="B6919" s="311">
        <v>28837.96</v>
      </c>
    </row>
    <row r="6920" spans="1:2" ht="15">
      <c r="A6920" s="308" t="s">
        <v>10835</v>
      </c>
      <c r="B6920" s="311">
        <v>41360.57</v>
      </c>
    </row>
    <row r="6921" spans="1:2" ht="15">
      <c r="A6921" s="308" t="s">
        <v>10836</v>
      </c>
      <c r="B6921" s="311">
        <v>41360.57</v>
      </c>
    </row>
    <row r="6922" spans="1:2" ht="15">
      <c r="A6922" s="308" t="s">
        <v>10837</v>
      </c>
      <c r="B6922" s="311">
        <v>1364</v>
      </c>
    </row>
    <row r="6923" spans="1:2" ht="15">
      <c r="A6923" s="308" t="s">
        <v>10838</v>
      </c>
      <c r="B6923" s="311">
        <v>1364</v>
      </c>
    </row>
    <row r="6924" spans="1:2" ht="15">
      <c r="A6924" s="308" t="s">
        <v>10839</v>
      </c>
      <c r="B6924" s="311">
        <v>1518.2</v>
      </c>
    </row>
    <row r="6925" spans="1:2" ht="15">
      <c r="A6925" s="308" t="s">
        <v>10840</v>
      </c>
      <c r="B6925" s="311">
        <v>1518.2</v>
      </c>
    </row>
    <row r="6926" spans="1:2" ht="15">
      <c r="A6926" s="308" t="s">
        <v>10841</v>
      </c>
      <c r="B6926" s="311">
        <v>1873.53</v>
      </c>
    </row>
    <row r="6927" spans="1:2" ht="15">
      <c r="A6927" s="308" t="s">
        <v>10842</v>
      </c>
      <c r="B6927" s="311">
        <v>1873.53</v>
      </c>
    </row>
    <row r="6928" spans="1:2" ht="15">
      <c r="A6928" s="308" t="s">
        <v>10843</v>
      </c>
      <c r="B6928" s="311">
        <v>2264.31</v>
      </c>
    </row>
    <row r="6929" spans="1:2" ht="15">
      <c r="A6929" s="308" t="s">
        <v>10844</v>
      </c>
      <c r="B6929" s="311">
        <v>2264.31</v>
      </c>
    </row>
    <row r="6930" spans="1:2" ht="15">
      <c r="A6930" s="308" t="s">
        <v>10845</v>
      </c>
      <c r="B6930" s="311">
        <v>2737.8</v>
      </c>
    </row>
    <row r="6931" spans="1:2" ht="15">
      <c r="A6931" s="308" t="s">
        <v>10846</v>
      </c>
      <c r="B6931" s="311">
        <v>2737.8</v>
      </c>
    </row>
    <row r="6932" spans="1:2" ht="15">
      <c r="A6932" s="308" t="s">
        <v>10847</v>
      </c>
      <c r="B6932" s="311">
        <v>3328.23</v>
      </c>
    </row>
    <row r="6933" spans="1:2" ht="15">
      <c r="A6933" s="308" t="s">
        <v>10848</v>
      </c>
      <c r="B6933" s="311">
        <v>3328.23</v>
      </c>
    </row>
    <row r="6934" spans="1:2" ht="15">
      <c r="A6934" s="308" t="s">
        <v>10849</v>
      </c>
      <c r="B6934" s="311">
        <v>3863.86</v>
      </c>
    </row>
    <row r="6935" spans="1:2" ht="15">
      <c r="A6935" s="308" t="s">
        <v>10850</v>
      </c>
      <c r="B6935" s="311">
        <v>3863.86</v>
      </c>
    </row>
    <row r="6936" spans="1:2" ht="15">
      <c r="A6936" s="308" t="s">
        <v>10851</v>
      </c>
      <c r="B6936" s="311">
        <v>4545.3500000000004</v>
      </c>
    </row>
    <row r="6937" spans="1:2" ht="15">
      <c r="A6937" s="308" t="s">
        <v>10852</v>
      </c>
      <c r="B6937" s="311">
        <v>4545.3500000000004</v>
      </c>
    </row>
    <row r="6938" spans="1:2" ht="15">
      <c r="A6938" s="308" t="s">
        <v>10853</v>
      </c>
      <c r="B6938" s="311">
        <v>5569.11</v>
      </c>
    </row>
    <row r="6939" spans="1:2" ht="15">
      <c r="A6939" s="308" t="s">
        <v>10854</v>
      </c>
      <c r="B6939" s="311">
        <v>5569.11</v>
      </c>
    </row>
    <row r="6940" spans="1:2" ht="15">
      <c r="A6940" s="308" t="s">
        <v>10855</v>
      </c>
      <c r="B6940" s="311">
        <v>6460.45</v>
      </c>
    </row>
    <row r="6941" spans="1:2" ht="15">
      <c r="A6941" s="308" t="s">
        <v>10856</v>
      </c>
      <c r="B6941" s="311">
        <v>6460.45</v>
      </c>
    </row>
    <row r="6942" spans="1:2" ht="15">
      <c r="A6942" s="308" t="s">
        <v>10857</v>
      </c>
      <c r="B6942" s="311">
        <v>8872.77</v>
      </c>
    </row>
    <row r="6943" spans="1:2" ht="15">
      <c r="A6943" s="308" t="s">
        <v>10858</v>
      </c>
      <c r="B6943" s="311">
        <v>8872.77</v>
      </c>
    </row>
    <row r="6944" spans="1:2" ht="15">
      <c r="A6944" s="308" t="s">
        <v>10859</v>
      </c>
      <c r="B6944" s="311">
        <v>15477.16</v>
      </c>
    </row>
    <row r="6945" spans="1:2" ht="15">
      <c r="A6945" s="308" t="s">
        <v>10860</v>
      </c>
      <c r="B6945" s="311">
        <v>15477.16</v>
      </c>
    </row>
    <row r="6946" spans="1:2" ht="15">
      <c r="A6946" s="308" t="s">
        <v>10861</v>
      </c>
      <c r="B6946" s="311">
        <v>27821.03</v>
      </c>
    </row>
    <row r="6947" spans="1:2" ht="15">
      <c r="A6947" s="308" t="s">
        <v>10862</v>
      </c>
      <c r="B6947" s="311">
        <v>27821.03</v>
      </c>
    </row>
    <row r="6948" spans="1:2" ht="15">
      <c r="A6948" s="308" t="s">
        <v>10863</v>
      </c>
      <c r="B6948" s="311">
        <v>36862.97</v>
      </c>
    </row>
    <row r="6949" spans="1:2" ht="15">
      <c r="A6949" s="308" t="s">
        <v>10864</v>
      </c>
      <c r="B6949" s="311">
        <v>36862.97</v>
      </c>
    </row>
    <row r="6950" spans="1:2" ht="15">
      <c r="A6950" s="308" t="s">
        <v>10865</v>
      </c>
      <c r="B6950" s="311">
        <v>50623.34</v>
      </c>
    </row>
    <row r="6951" spans="1:2" ht="15">
      <c r="A6951" s="308" t="s">
        <v>10866</v>
      </c>
      <c r="B6951" s="311">
        <v>50623.34</v>
      </c>
    </row>
    <row r="6952" spans="1:2" ht="15">
      <c r="A6952" s="308" t="s">
        <v>10867</v>
      </c>
      <c r="B6952" s="311">
        <v>30057.01</v>
      </c>
    </row>
    <row r="6953" spans="1:2" ht="15">
      <c r="A6953" s="308" t="s">
        <v>10868</v>
      </c>
      <c r="B6953" s="311">
        <v>30057.01</v>
      </c>
    </row>
    <row r="6954" spans="1:2" ht="15">
      <c r="A6954" s="308" t="s">
        <v>10869</v>
      </c>
      <c r="B6954" s="311">
        <v>36862.97</v>
      </c>
    </row>
    <row r="6955" spans="1:2" ht="15">
      <c r="A6955" s="308" t="s">
        <v>10870</v>
      </c>
      <c r="B6955" s="311">
        <v>36862.97</v>
      </c>
    </row>
    <row r="6956" spans="1:2" ht="15">
      <c r="A6956" s="308" t="s">
        <v>10871</v>
      </c>
      <c r="B6956" s="311">
        <v>54719</v>
      </c>
    </row>
    <row r="6957" spans="1:2" ht="15">
      <c r="A6957" s="308" t="s">
        <v>10872</v>
      </c>
      <c r="B6957" s="311">
        <v>54719</v>
      </c>
    </row>
    <row r="6958" spans="1:2" ht="15">
      <c r="A6958" s="308" t="s">
        <v>10873</v>
      </c>
      <c r="B6958" s="311">
        <v>38318.269999999997</v>
      </c>
    </row>
    <row r="6959" spans="1:2" ht="15">
      <c r="A6959" s="308" t="s">
        <v>10874</v>
      </c>
      <c r="B6959" s="311">
        <v>38318.269999999997</v>
      </c>
    </row>
    <row r="6960" spans="1:2" ht="15">
      <c r="A6960" s="308" t="s">
        <v>10875</v>
      </c>
      <c r="B6960" s="311">
        <v>48409.18</v>
      </c>
    </row>
    <row r="6961" spans="1:2" ht="15">
      <c r="A6961" s="308" t="s">
        <v>10876</v>
      </c>
      <c r="B6961" s="311">
        <v>48409.18</v>
      </c>
    </row>
    <row r="6962" spans="1:2" ht="15">
      <c r="A6962" s="308" t="s">
        <v>10877</v>
      </c>
      <c r="B6962" s="311">
        <v>59331.33</v>
      </c>
    </row>
    <row r="6963" spans="1:2" ht="15">
      <c r="A6963" s="308" t="s">
        <v>10878</v>
      </c>
      <c r="B6963" s="311">
        <v>59331.33</v>
      </c>
    </row>
    <row r="6964" spans="1:2" ht="15">
      <c r="A6964" s="308" t="s">
        <v>10879</v>
      </c>
      <c r="B6964" s="311">
        <v>55848.07</v>
      </c>
    </row>
    <row r="6965" spans="1:2" ht="15">
      <c r="A6965" s="308" t="s">
        <v>10880</v>
      </c>
      <c r="B6965" s="311">
        <v>55848.07</v>
      </c>
    </row>
    <row r="6966" spans="1:2" ht="15">
      <c r="A6966" s="308" t="s">
        <v>10881</v>
      </c>
      <c r="B6966" s="311">
        <v>65146.99</v>
      </c>
    </row>
    <row r="6967" spans="1:2" ht="15">
      <c r="A6967" s="308" t="s">
        <v>10882</v>
      </c>
      <c r="B6967" s="311">
        <v>65146.99</v>
      </c>
    </row>
    <row r="6968" spans="1:2" ht="15">
      <c r="A6968" s="308" t="s">
        <v>10883</v>
      </c>
      <c r="B6968" s="311">
        <v>81593.87</v>
      </c>
    </row>
    <row r="6969" spans="1:2" ht="15">
      <c r="A6969" s="308" t="s">
        <v>10884</v>
      </c>
      <c r="B6969" s="311">
        <v>81593.87</v>
      </c>
    </row>
    <row r="6970" spans="1:2" ht="15">
      <c r="A6970" s="308" t="s">
        <v>10885</v>
      </c>
      <c r="B6970" s="311">
        <v>983.68</v>
      </c>
    </row>
    <row r="6971" spans="1:2" ht="15">
      <c r="A6971" s="308" t="s">
        <v>10886</v>
      </c>
      <c r="B6971" s="311">
        <v>983.68</v>
      </c>
    </row>
    <row r="6972" spans="1:2" ht="15">
      <c r="A6972" s="308" t="s">
        <v>10887</v>
      </c>
      <c r="B6972" s="311">
        <v>1075.58</v>
      </c>
    </row>
    <row r="6973" spans="1:2" ht="15">
      <c r="A6973" s="308" t="s">
        <v>10888</v>
      </c>
      <c r="B6973" s="311">
        <v>1075.58</v>
      </c>
    </row>
    <row r="6974" spans="1:2" ht="15">
      <c r="A6974" s="308" t="s">
        <v>10889</v>
      </c>
      <c r="B6974" s="311">
        <v>1308.8900000000001</v>
      </c>
    </row>
    <row r="6975" spans="1:2" ht="15">
      <c r="A6975" s="308" t="s">
        <v>10890</v>
      </c>
      <c r="B6975" s="311">
        <v>1308.8900000000001</v>
      </c>
    </row>
    <row r="6976" spans="1:2" ht="15">
      <c r="A6976" s="308" t="s">
        <v>10891</v>
      </c>
      <c r="B6976" s="311">
        <v>1588.95</v>
      </c>
    </row>
    <row r="6977" spans="1:2" ht="15">
      <c r="A6977" s="308" t="s">
        <v>10892</v>
      </c>
      <c r="B6977" s="311">
        <v>1588.95</v>
      </c>
    </row>
    <row r="6978" spans="1:2" ht="15">
      <c r="A6978" s="308" t="s">
        <v>10893</v>
      </c>
      <c r="B6978" s="311">
        <v>1881.84</v>
      </c>
    </row>
    <row r="6979" spans="1:2" ht="15">
      <c r="A6979" s="308" t="s">
        <v>10894</v>
      </c>
      <c r="B6979" s="311">
        <v>1881.84</v>
      </c>
    </row>
    <row r="6980" spans="1:2" ht="15">
      <c r="A6980" s="308" t="s">
        <v>10895</v>
      </c>
      <c r="B6980" s="311">
        <v>2260.56</v>
      </c>
    </row>
    <row r="6981" spans="1:2" ht="15">
      <c r="A6981" s="308" t="s">
        <v>10896</v>
      </c>
      <c r="B6981" s="311">
        <v>2260.56</v>
      </c>
    </row>
    <row r="6982" spans="1:2" ht="15">
      <c r="A6982" s="308" t="s">
        <v>10897</v>
      </c>
      <c r="B6982" s="311">
        <v>2606.9499999999998</v>
      </c>
    </row>
    <row r="6983" spans="1:2" ht="15">
      <c r="A6983" s="308" t="s">
        <v>10898</v>
      </c>
      <c r="B6983" s="311">
        <v>2606.9499999999998</v>
      </c>
    </row>
    <row r="6984" spans="1:2" ht="15">
      <c r="A6984" s="308" t="s">
        <v>10899</v>
      </c>
      <c r="B6984" s="311">
        <v>2964.05</v>
      </c>
    </row>
    <row r="6985" spans="1:2" ht="15">
      <c r="A6985" s="308" t="s">
        <v>10900</v>
      </c>
      <c r="B6985" s="311">
        <v>2964.05</v>
      </c>
    </row>
    <row r="6986" spans="1:2" ht="15">
      <c r="A6986" s="308" t="s">
        <v>10901</v>
      </c>
      <c r="B6986" s="311">
        <v>3547.39</v>
      </c>
    </row>
    <row r="6987" spans="1:2" ht="15">
      <c r="A6987" s="308" t="s">
        <v>10902</v>
      </c>
      <c r="B6987" s="311">
        <v>3547.39</v>
      </c>
    </row>
    <row r="6988" spans="1:2" ht="15">
      <c r="A6988" s="308" t="s">
        <v>10903</v>
      </c>
      <c r="B6988" s="311">
        <v>3821.63</v>
      </c>
    </row>
    <row r="6989" spans="1:2" ht="15">
      <c r="A6989" s="308" t="s">
        <v>10904</v>
      </c>
      <c r="B6989" s="311">
        <v>3821.63</v>
      </c>
    </row>
    <row r="6990" spans="1:2" ht="15">
      <c r="A6990" s="308" t="s">
        <v>10905</v>
      </c>
      <c r="B6990" s="311">
        <v>4682.74</v>
      </c>
    </row>
    <row r="6991" spans="1:2" ht="15">
      <c r="A6991" s="308" t="s">
        <v>10906</v>
      </c>
      <c r="B6991" s="311">
        <v>4682.74</v>
      </c>
    </row>
    <row r="6992" spans="1:2" ht="15">
      <c r="A6992" s="308" t="s">
        <v>10907</v>
      </c>
      <c r="B6992" s="311">
        <v>9377.2900000000009</v>
      </c>
    </row>
    <row r="6993" spans="1:2" ht="15">
      <c r="A6993" s="308" t="s">
        <v>10908</v>
      </c>
      <c r="B6993" s="311">
        <v>9377.2900000000009</v>
      </c>
    </row>
    <row r="6994" spans="1:2" ht="15">
      <c r="A6994" s="308" t="s">
        <v>10909</v>
      </c>
      <c r="B6994" s="311">
        <v>11873.2</v>
      </c>
    </row>
    <row r="6995" spans="1:2" ht="15">
      <c r="A6995" s="308" t="s">
        <v>10910</v>
      </c>
      <c r="B6995" s="311">
        <v>11873.2</v>
      </c>
    </row>
    <row r="6996" spans="1:2" ht="15">
      <c r="A6996" s="308" t="s">
        <v>10911</v>
      </c>
      <c r="B6996" s="311">
        <v>18286.53</v>
      </c>
    </row>
    <row r="6997" spans="1:2" ht="15">
      <c r="A6997" s="308" t="s">
        <v>10912</v>
      </c>
      <c r="B6997" s="311">
        <v>18286.53</v>
      </c>
    </row>
    <row r="6998" spans="1:2" ht="15">
      <c r="A6998" s="308" t="s">
        <v>10913</v>
      </c>
      <c r="B6998" s="311">
        <v>19248.439999999999</v>
      </c>
    </row>
    <row r="6999" spans="1:2" ht="15">
      <c r="A6999" s="308" t="s">
        <v>10914</v>
      </c>
      <c r="B6999" s="311">
        <v>19248.439999999999</v>
      </c>
    </row>
    <row r="7000" spans="1:2" ht="15">
      <c r="A7000" s="308" t="s">
        <v>10915</v>
      </c>
      <c r="B7000" s="311">
        <v>26474.21</v>
      </c>
    </row>
    <row r="7001" spans="1:2" ht="15">
      <c r="A7001" s="308" t="s">
        <v>10916</v>
      </c>
      <c r="B7001" s="311">
        <v>26474.21</v>
      </c>
    </row>
    <row r="7002" spans="1:2" ht="15">
      <c r="A7002" s="308" t="s">
        <v>10917</v>
      </c>
      <c r="B7002" s="311">
        <v>983.68</v>
      </c>
    </row>
    <row r="7003" spans="1:2" ht="15">
      <c r="A7003" s="308" t="s">
        <v>10918</v>
      </c>
      <c r="B7003" s="311">
        <v>983.68</v>
      </c>
    </row>
    <row r="7004" spans="1:2" ht="15">
      <c r="A7004" s="308" t="s">
        <v>10919</v>
      </c>
      <c r="B7004" s="311">
        <v>1075.58</v>
      </c>
    </row>
    <row r="7005" spans="1:2" ht="15">
      <c r="A7005" s="308" t="s">
        <v>10920</v>
      </c>
      <c r="B7005" s="311">
        <v>1075.58</v>
      </c>
    </row>
    <row r="7006" spans="1:2" ht="15">
      <c r="A7006" s="308" t="s">
        <v>10921</v>
      </c>
      <c r="B7006" s="311">
        <v>1308.8900000000001</v>
      </c>
    </row>
    <row r="7007" spans="1:2" ht="15">
      <c r="A7007" s="308" t="s">
        <v>10922</v>
      </c>
      <c r="B7007" s="311">
        <v>1308.8900000000001</v>
      </c>
    </row>
    <row r="7008" spans="1:2" ht="15">
      <c r="A7008" s="308" t="s">
        <v>10923</v>
      </c>
      <c r="B7008" s="311">
        <v>1589.42</v>
      </c>
    </row>
    <row r="7009" spans="1:2" ht="15">
      <c r="A7009" s="308" t="s">
        <v>10924</v>
      </c>
      <c r="B7009" s="311">
        <v>1589.42</v>
      </c>
    </row>
    <row r="7010" spans="1:2" ht="15">
      <c r="A7010" s="308" t="s">
        <v>10925</v>
      </c>
      <c r="B7010" s="311">
        <v>1912.66</v>
      </c>
    </row>
    <row r="7011" spans="1:2" ht="15">
      <c r="A7011" s="308" t="s">
        <v>10926</v>
      </c>
      <c r="B7011" s="311">
        <v>1912.66</v>
      </c>
    </row>
    <row r="7012" spans="1:2" ht="15">
      <c r="A7012" s="308" t="s">
        <v>10927</v>
      </c>
      <c r="B7012" s="311">
        <v>2285.8000000000002</v>
      </c>
    </row>
    <row r="7013" spans="1:2" ht="15">
      <c r="A7013" s="308" t="s">
        <v>10928</v>
      </c>
      <c r="B7013" s="311">
        <v>2285.8000000000002</v>
      </c>
    </row>
    <row r="7014" spans="1:2" ht="15">
      <c r="A7014" s="308" t="s">
        <v>10929</v>
      </c>
      <c r="B7014" s="311">
        <v>2634.12</v>
      </c>
    </row>
    <row r="7015" spans="1:2" ht="15">
      <c r="A7015" s="308" t="s">
        <v>10930</v>
      </c>
      <c r="B7015" s="311">
        <v>2634.12</v>
      </c>
    </row>
    <row r="7016" spans="1:2" ht="15">
      <c r="A7016" s="308" t="s">
        <v>10931</v>
      </c>
      <c r="B7016" s="311">
        <v>3093.44</v>
      </c>
    </row>
    <row r="7017" spans="1:2" ht="15">
      <c r="A7017" s="308" t="s">
        <v>10932</v>
      </c>
      <c r="B7017" s="311">
        <v>3093.44</v>
      </c>
    </row>
    <row r="7018" spans="1:2" ht="15">
      <c r="A7018" s="308" t="s">
        <v>10933</v>
      </c>
      <c r="B7018" s="311">
        <v>3709.15</v>
      </c>
    </row>
    <row r="7019" spans="1:2" ht="15">
      <c r="A7019" s="308" t="s">
        <v>10934</v>
      </c>
      <c r="B7019" s="311">
        <v>3709.15</v>
      </c>
    </row>
    <row r="7020" spans="1:2" ht="15">
      <c r="A7020" s="308" t="s">
        <v>10935</v>
      </c>
      <c r="B7020" s="311">
        <v>4250.78</v>
      </c>
    </row>
    <row r="7021" spans="1:2" ht="15">
      <c r="A7021" s="308" t="s">
        <v>10936</v>
      </c>
      <c r="B7021" s="311">
        <v>4250.78</v>
      </c>
    </row>
    <row r="7022" spans="1:2" ht="15">
      <c r="A7022" s="308" t="s">
        <v>10937</v>
      </c>
      <c r="B7022" s="311">
        <v>5829.31</v>
      </c>
    </row>
    <row r="7023" spans="1:2" ht="15">
      <c r="A7023" s="308" t="s">
        <v>10938</v>
      </c>
      <c r="B7023" s="311">
        <v>5829.31</v>
      </c>
    </row>
    <row r="7024" spans="1:2" ht="15">
      <c r="A7024" s="308" t="s">
        <v>10939</v>
      </c>
      <c r="B7024" s="311">
        <v>10067.35</v>
      </c>
    </row>
    <row r="7025" spans="1:2" ht="15">
      <c r="A7025" s="308" t="s">
        <v>10940</v>
      </c>
      <c r="B7025" s="311">
        <v>10067.35</v>
      </c>
    </row>
    <row r="7026" spans="1:2" ht="15">
      <c r="A7026" s="308" t="s">
        <v>10941</v>
      </c>
      <c r="B7026" s="311">
        <v>1014.3</v>
      </c>
    </row>
    <row r="7027" spans="1:2" ht="15">
      <c r="A7027" s="308" t="s">
        <v>10942</v>
      </c>
      <c r="B7027" s="311">
        <v>1014.3</v>
      </c>
    </row>
    <row r="7028" spans="1:2" ht="15">
      <c r="A7028" s="308" t="s">
        <v>10943</v>
      </c>
      <c r="B7028" s="311">
        <v>1116.01</v>
      </c>
    </row>
    <row r="7029" spans="1:2" ht="15">
      <c r="A7029" s="308" t="s">
        <v>10944</v>
      </c>
      <c r="B7029" s="311">
        <v>1116.01</v>
      </c>
    </row>
    <row r="7030" spans="1:2" ht="15">
      <c r="A7030" s="308" t="s">
        <v>10945</v>
      </c>
      <c r="B7030" s="311">
        <v>1361.68</v>
      </c>
    </row>
    <row r="7031" spans="1:2" ht="15">
      <c r="A7031" s="308" t="s">
        <v>10946</v>
      </c>
      <c r="B7031" s="311">
        <v>1361.68</v>
      </c>
    </row>
    <row r="7032" spans="1:2" ht="15">
      <c r="A7032" s="308" t="s">
        <v>10947</v>
      </c>
      <c r="B7032" s="311">
        <v>1662.5</v>
      </c>
    </row>
    <row r="7033" spans="1:2" ht="15">
      <c r="A7033" s="308" t="s">
        <v>10948</v>
      </c>
      <c r="B7033" s="311">
        <v>1662.5</v>
      </c>
    </row>
    <row r="7034" spans="1:2" ht="15">
      <c r="A7034" s="308" t="s">
        <v>10949</v>
      </c>
      <c r="B7034" s="311">
        <v>1982.91</v>
      </c>
    </row>
    <row r="7035" spans="1:2" ht="15">
      <c r="A7035" s="308" t="s">
        <v>10950</v>
      </c>
      <c r="B7035" s="311">
        <v>1982.91</v>
      </c>
    </row>
    <row r="7036" spans="1:2" ht="15">
      <c r="A7036" s="308" t="s">
        <v>10951</v>
      </c>
      <c r="B7036" s="311">
        <v>2399.1</v>
      </c>
    </row>
    <row r="7037" spans="1:2" ht="15">
      <c r="A7037" s="308" t="s">
        <v>10952</v>
      </c>
      <c r="B7037" s="311">
        <v>2399.1</v>
      </c>
    </row>
    <row r="7038" spans="1:2" ht="15">
      <c r="A7038" s="308" t="s">
        <v>10953</v>
      </c>
      <c r="B7038" s="311">
        <v>2795.23</v>
      </c>
    </row>
    <row r="7039" spans="1:2" ht="15">
      <c r="A7039" s="308" t="s">
        <v>10954</v>
      </c>
      <c r="B7039" s="311">
        <v>2795.23</v>
      </c>
    </row>
    <row r="7040" spans="1:2" ht="15">
      <c r="A7040" s="308" t="s">
        <v>10955</v>
      </c>
      <c r="B7040" s="311">
        <v>3170.98</v>
      </c>
    </row>
    <row r="7041" spans="1:2" ht="15">
      <c r="A7041" s="308" t="s">
        <v>10956</v>
      </c>
      <c r="B7041" s="311">
        <v>3170.98</v>
      </c>
    </row>
    <row r="7042" spans="1:2" ht="15">
      <c r="A7042" s="308" t="s">
        <v>10957</v>
      </c>
      <c r="B7042" s="311">
        <v>3820.7</v>
      </c>
    </row>
    <row r="7043" spans="1:2" ht="15">
      <c r="A7043" s="308" t="s">
        <v>10958</v>
      </c>
      <c r="B7043" s="311">
        <v>3820.7</v>
      </c>
    </row>
    <row r="7044" spans="1:2" ht="15">
      <c r="A7044" s="308" t="s">
        <v>10959</v>
      </c>
      <c r="B7044" s="311">
        <v>4128.55</v>
      </c>
    </row>
    <row r="7045" spans="1:2" ht="15">
      <c r="A7045" s="308" t="s">
        <v>10960</v>
      </c>
      <c r="B7045" s="311">
        <v>4128.55</v>
      </c>
    </row>
    <row r="7046" spans="1:2" ht="15">
      <c r="A7046" s="308" t="s">
        <v>10961</v>
      </c>
      <c r="B7046" s="311">
        <v>5105.93</v>
      </c>
    </row>
    <row r="7047" spans="1:2" ht="15">
      <c r="A7047" s="308" t="s">
        <v>10962</v>
      </c>
      <c r="B7047" s="311">
        <v>5105.93</v>
      </c>
    </row>
    <row r="7048" spans="1:2" ht="15">
      <c r="A7048" s="308" t="s">
        <v>10963</v>
      </c>
      <c r="B7048" s="311">
        <v>10019.27</v>
      </c>
    </row>
    <row r="7049" spans="1:2" ht="15">
      <c r="A7049" s="308" t="s">
        <v>10964</v>
      </c>
      <c r="B7049" s="311">
        <v>10019.27</v>
      </c>
    </row>
    <row r="7050" spans="1:2" ht="15">
      <c r="A7050" s="308" t="s">
        <v>10965</v>
      </c>
      <c r="B7050" s="311">
        <v>12675.58</v>
      </c>
    </row>
    <row r="7051" spans="1:2" ht="15">
      <c r="A7051" s="308" t="s">
        <v>10966</v>
      </c>
      <c r="B7051" s="311">
        <v>12675.58</v>
      </c>
    </row>
    <row r="7052" spans="1:2" ht="15">
      <c r="A7052" s="308" t="s">
        <v>10967</v>
      </c>
      <c r="B7052" s="311">
        <v>19280.36</v>
      </c>
    </row>
    <row r="7053" spans="1:2" ht="15">
      <c r="A7053" s="308" t="s">
        <v>10968</v>
      </c>
      <c r="B7053" s="311">
        <v>19280.36</v>
      </c>
    </row>
    <row r="7054" spans="1:2" ht="15">
      <c r="A7054" s="308" t="s">
        <v>10969</v>
      </c>
      <c r="B7054" s="311">
        <v>20481.2</v>
      </c>
    </row>
    <row r="7055" spans="1:2" ht="15">
      <c r="A7055" s="308" t="s">
        <v>10970</v>
      </c>
      <c r="B7055" s="311">
        <v>20481.2</v>
      </c>
    </row>
    <row r="7056" spans="1:2" ht="15">
      <c r="A7056" s="308" t="s">
        <v>10971</v>
      </c>
      <c r="B7056" s="311">
        <v>28293.759999999998</v>
      </c>
    </row>
    <row r="7057" spans="1:2" ht="15">
      <c r="A7057" s="308" t="s">
        <v>10972</v>
      </c>
      <c r="B7057" s="311">
        <v>28293.759999999998</v>
      </c>
    </row>
    <row r="7058" spans="1:2" ht="15">
      <c r="A7058" s="308" t="s">
        <v>10973</v>
      </c>
      <c r="B7058" s="311">
        <v>1014.3</v>
      </c>
    </row>
    <row r="7059" spans="1:2" ht="15">
      <c r="A7059" s="308" t="s">
        <v>10974</v>
      </c>
      <c r="B7059" s="311">
        <v>1014.3</v>
      </c>
    </row>
    <row r="7060" spans="1:2" ht="15">
      <c r="A7060" s="308" t="s">
        <v>10975</v>
      </c>
      <c r="B7060" s="311">
        <v>1116.01</v>
      </c>
    </row>
    <row r="7061" spans="1:2" ht="15">
      <c r="A7061" s="308" t="s">
        <v>10976</v>
      </c>
      <c r="B7061" s="311">
        <v>1116.01</v>
      </c>
    </row>
    <row r="7062" spans="1:2" ht="15">
      <c r="A7062" s="308" t="s">
        <v>10977</v>
      </c>
      <c r="B7062" s="311">
        <v>1361.68</v>
      </c>
    </row>
    <row r="7063" spans="1:2" ht="15">
      <c r="A7063" s="308" t="s">
        <v>10978</v>
      </c>
      <c r="B7063" s="311">
        <v>1361.68</v>
      </c>
    </row>
    <row r="7064" spans="1:2" ht="15">
      <c r="A7064" s="308" t="s">
        <v>10979</v>
      </c>
      <c r="B7064" s="311">
        <v>1662.96</v>
      </c>
    </row>
    <row r="7065" spans="1:2" ht="15">
      <c r="A7065" s="308" t="s">
        <v>10980</v>
      </c>
      <c r="B7065" s="311">
        <v>1662.96</v>
      </c>
    </row>
    <row r="7066" spans="1:2" ht="15">
      <c r="A7066" s="308" t="s">
        <v>10981</v>
      </c>
      <c r="B7066" s="311">
        <v>2013.72</v>
      </c>
    </row>
    <row r="7067" spans="1:2" ht="15">
      <c r="A7067" s="308" t="s">
        <v>10982</v>
      </c>
      <c r="B7067" s="311">
        <v>2013.72</v>
      </c>
    </row>
    <row r="7068" spans="1:2" ht="15">
      <c r="A7068" s="308" t="s">
        <v>10983</v>
      </c>
      <c r="B7068" s="311">
        <v>2424.37</v>
      </c>
    </row>
    <row r="7069" spans="1:2" ht="15">
      <c r="A7069" s="308" t="s">
        <v>10984</v>
      </c>
      <c r="B7069" s="311">
        <v>2424.37</v>
      </c>
    </row>
    <row r="7070" spans="1:2" ht="15">
      <c r="A7070" s="308" t="s">
        <v>10985</v>
      </c>
      <c r="B7070" s="311">
        <v>2822.41</v>
      </c>
    </row>
    <row r="7071" spans="1:2" ht="15">
      <c r="A7071" s="308" t="s">
        <v>10986</v>
      </c>
      <c r="B7071" s="311">
        <v>2822.41</v>
      </c>
    </row>
    <row r="7072" spans="1:2" ht="15">
      <c r="A7072" s="308" t="s">
        <v>10987</v>
      </c>
      <c r="B7072" s="311">
        <v>3300.37</v>
      </c>
    </row>
    <row r="7073" spans="1:2" ht="15">
      <c r="A7073" s="308" t="s">
        <v>10988</v>
      </c>
      <c r="B7073" s="311">
        <v>3300.37</v>
      </c>
    </row>
    <row r="7074" spans="1:2" ht="15">
      <c r="A7074" s="308" t="s">
        <v>10989</v>
      </c>
      <c r="B7074" s="311">
        <v>3982.46</v>
      </c>
    </row>
    <row r="7075" spans="1:2" ht="15">
      <c r="A7075" s="308" t="s">
        <v>10990</v>
      </c>
      <c r="B7075" s="311">
        <v>3982.46</v>
      </c>
    </row>
    <row r="7076" spans="1:2" ht="15">
      <c r="A7076" s="308" t="s">
        <v>10991</v>
      </c>
      <c r="B7076" s="311">
        <v>4557.6899999999996</v>
      </c>
    </row>
    <row r="7077" spans="1:2" ht="15">
      <c r="A7077" s="308" t="s">
        <v>10992</v>
      </c>
      <c r="B7077" s="311">
        <v>4557.6899999999996</v>
      </c>
    </row>
    <row r="7078" spans="1:2" ht="15">
      <c r="A7078" s="308" t="s">
        <v>10993</v>
      </c>
      <c r="B7078" s="311">
        <v>6246.83</v>
      </c>
    </row>
    <row r="7079" spans="1:2" ht="15">
      <c r="A7079" s="308" t="s">
        <v>10994</v>
      </c>
      <c r="B7079" s="311">
        <v>6246.83</v>
      </c>
    </row>
    <row r="7080" spans="1:2" ht="15">
      <c r="A7080" s="308" t="s">
        <v>10995</v>
      </c>
      <c r="B7080" s="311">
        <v>10703.61</v>
      </c>
    </row>
    <row r="7081" spans="1:2" ht="15">
      <c r="A7081" s="308" t="s">
        <v>10996</v>
      </c>
      <c r="B7081" s="311">
        <v>10703.61</v>
      </c>
    </row>
    <row r="7082" spans="1:2" ht="15">
      <c r="A7082" s="308" t="s">
        <v>10997</v>
      </c>
      <c r="B7082" s="311">
        <v>336.28</v>
      </c>
    </row>
    <row r="7083" spans="1:2" ht="15">
      <c r="A7083" s="308" t="s">
        <v>10998</v>
      </c>
      <c r="B7083" s="311">
        <v>336.28</v>
      </c>
    </row>
    <row r="7084" spans="1:2" ht="15">
      <c r="A7084" s="308" t="s">
        <v>10999</v>
      </c>
      <c r="B7084" s="311">
        <v>355.33</v>
      </c>
    </row>
    <row r="7085" spans="1:2" ht="15">
      <c r="A7085" s="308" t="s">
        <v>11000</v>
      </c>
      <c r="B7085" s="311">
        <v>355.33</v>
      </c>
    </row>
    <row r="7086" spans="1:2" ht="15">
      <c r="A7086" s="308" t="s">
        <v>11001</v>
      </c>
      <c r="B7086" s="311">
        <v>452.94</v>
      </c>
    </row>
    <row r="7087" spans="1:2" ht="15">
      <c r="A7087" s="308" t="s">
        <v>11002</v>
      </c>
      <c r="B7087" s="311">
        <v>452.94</v>
      </c>
    </row>
    <row r="7088" spans="1:2" ht="15">
      <c r="A7088" s="308" t="s">
        <v>11003</v>
      </c>
      <c r="B7088" s="311">
        <v>588</v>
      </c>
    </row>
    <row r="7089" spans="1:2" ht="15">
      <c r="A7089" s="308" t="s">
        <v>11004</v>
      </c>
      <c r="B7089" s="311">
        <v>588</v>
      </c>
    </row>
    <row r="7090" spans="1:2" ht="15">
      <c r="A7090" s="308" t="s">
        <v>11005</v>
      </c>
      <c r="B7090" s="311">
        <v>753.24</v>
      </c>
    </row>
    <row r="7091" spans="1:2" ht="15">
      <c r="A7091" s="308" t="s">
        <v>11006</v>
      </c>
      <c r="B7091" s="311">
        <v>753.24</v>
      </c>
    </row>
    <row r="7092" spans="1:2" ht="15">
      <c r="A7092" s="308" t="s">
        <v>11007</v>
      </c>
      <c r="B7092" s="311">
        <v>903.29</v>
      </c>
    </row>
    <row r="7093" spans="1:2" ht="15">
      <c r="A7093" s="308" t="s">
        <v>11008</v>
      </c>
      <c r="B7093" s="311">
        <v>903.29</v>
      </c>
    </row>
    <row r="7094" spans="1:2" ht="15">
      <c r="A7094" s="308" t="s">
        <v>11009</v>
      </c>
      <c r="B7094" s="311">
        <v>1060.71</v>
      </c>
    </row>
    <row r="7095" spans="1:2" ht="15">
      <c r="A7095" s="308" t="s">
        <v>11010</v>
      </c>
      <c r="B7095" s="311">
        <v>1060.71</v>
      </c>
    </row>
    <row r="7096" spans="1:2" ht="15">
      <c r="A7096" s="308" t="s">
        <v>11011</v>
      </c>
      <c r="B7096" s="311">
        <v>1168.48</v>
      </c>
    </row>
    <row r="7097" spans="1:2" ht="15">
      <c r="A7097" s="308" t="s">
        <v>11012</v>
      </c>
      <c r="B7097" s="311">
        <v>1168.48</v>
      </c>
    </row>
    <row r="7098" spans="1:2" ht="15">
      <c r="A7098" s="308" t="s">
        <v>11013</v>
      </c>
      <c r="B7098" s="311">
        <v>1364.78</v>
      </c>
    </row>
    <row r="7099" spans="1:2" ht="15">
      <c r="A7099" s="308" t="s">
        <v>11014</v>
      </c>
      <c r="B7099" s="311">
        <v>1364.78</v>
      </c>
    </row>
    <row r="7100" spans="1:2" ht="15">
      <c r="A7100" s="308" t="s">
        <v>11015</v>
      </c>
      <c r="B7100" s="311">
        <v>1530.92</v>
      </c>
    </row>
    <row r="7101" spans="1:2" ht="15">
      <c r="A7101" s="308" t="s">
        <v>11016</v>
      </c>
      <c r="B7101" s="311">
        <v>1530.92</v>
      </c>
    </row>
    <row r="7102" spans="1:2" ht="15">
      <c r="A7102" s="308" t="s">
        <v>11017</v>
      </c>
      <c r="B7102" s="311">
        <v>1980.35</v>
      </c>
    </row>
    <row r="7103" spans="1:2" ht="15">
      <c r="A7103" s="308" t="s">
        <v>11018</v>
      </c>
      <c r="B7103" s="311">
        <v>1980.35</v>
      </c>
    </row>
    <row r="7104" spans="1:2" ht="15">
      <c r="A7104" s="308" t="s">
        <v>11019</v>
      </c>
      <c r="B7104" s="311">
        <v>2684.41</v>
      </c>
    </row>
    <row r="7105" spans="1:2" ht="15">
      <c r="A7105" s="308" t="s">
        <v>11020</v>
      </c>
      <c r="B7105" s="311">
        <v>2684.41</v>
      </c>
    </row>
    <row r="7106" spans="1:2" ht="15">
      <c r="A7106" s="308" t="s">
        <v>11021</v>
      </c>
      <c r="B7106" s="311">
        <v>3208.47</v>
      </c>
    </row>
    <row r="7107" spans="1:2" ht="15">
      <c r="A7107" s="308" t="s">
        <v>11022</v>
      </c>
      <c r="B7107" s="311">
        <v>3208.47</v>
      </c>
    </row>
    <row r="7108" spans="1:2" ht="15">
      <c r="A7108" s="308" t="s">
        <v>11023</v>
      </c>
      <c r="B7108" s="311">
        <v>4946.82</v>
      </c>
    </row>
    <row r="7109" spans="1:2" ht="15">
      <c r="A7109" s="308" t="s">
        <v>11024</v>
      </c>
      <c r="B7109" s="311">
        <v>4946.82</v>
      </c>
    </row>
    <row r="7110" spans="1:2" ht="15">
      <c r="A7110" s="308" t="s">
        <v>11025</v>
      </c>
      <c r="B7110" s="311">
        <v>5829.65</v>
      </c>
    </row>
    <row r="7111" spans="1:2" ht="15">
      <c r="A7111" s="308" t="s">
        <v>11026</v>
      </c>
      <c r="B7111" s="311">
        <v>5829.65</v>
      </c>
    </row>
    <row r="7112" spans="1:2" ht="15">
      <c r="A7112" s="308" t="s">
        <v>11027</v>
      </c>
      <c r="B7112" s="311">
        <v>7752.94</v>
      </c>
    </row>
    <row r="7113" spans="1:2" ht="15">
      <c r="A7113" s="308" t="s">
        <v>11028</v>
      </c>
      <c r="B7113" s="311">
        <v>7752.94</v>
      </c>
    </row>
    <row r="7114" spans="1:2" ht="15">
      <c r="A7114" s="308" t="s">
        <v>11029</v>
      </c>
      <c r="B7114" s="311">
        <v>336.28</v>
      </c>
    </row>
    <row r="7115" spans="1:2" ht="15">
      <c r="A7115" s="308" t="s">
        <v>11030</v>
      </c>
      <c r="B7115" s="311">
        <v>336.28</v>
      </c>
    </row>
    <row r="7116" spans="1:2" ht="15">
      <c r="A7116" s="308" t="s">
        <v>11031</v>
      </c>
      <c r="B7116" s="311">
        <v>355.33</v>
      </c>
    </row>
    <row r="7117" spans="1:2" ht="15">
      <c r="A7117" s="308" t="s">
        <v>11032</v>
      </c>
      <c r="B7117" s="311">
        <v>355.33</v>
      </c>
    </row>
    <row r="7118" spans="1:2" ht="15">
      <c r="A7118" s="308" t="s">
        <v>11033</v>
      </c>
      <c r="B7118" s="311">
        <v>452.94</v>
      </c>
    </row>
    <row r="7119" spans="1:2" ht="15">
      <c r="A7119" s="308" t="s">
        <v>11034</v>
      </c>
      <c r="B7119" s="311">
        <v>452.94</v>
      </c>
    </row>
    <row r="7120" spans="1:2" ht="15">
      <c r="A7120" s="308" t="s">
        <v>11035</v>
      </c>
      <c r="B7120" s="311">
        <v>588</v>
      </c>
    </row>
    <row r="7121" spans="1:2" ht="15">
      <c r="A7121" s="308" t="s">
        <v>11036</v>
      </c>
      <c r="B7121" s="311">
        <v>588</v>
      </c>
    </row>
    <row r="7122" spans="1:2" ht="15">
      <c r="A7122" s="308" t="s">
        <v>11037</v>
      </c>
      <c r="B7122" s="311">
        <v>753.31</v>
      </c>
    </row>
    <row r="7123" spans="1:2" ht="15">
      <c r="A7123" s="308" t="s">
        <v>11038</v>
      </c>
      <c r="B7123" s="311">
        <v>753.31</v>
      </c>
    </row>
    <row r="7124" spans="1:2" ht="15">
      <c r="A7124" s="308" t="s">
        <v>11039</v>
      </c>
      <c r="B7124" s="311">
        <v>903.3</v>
      </c>
    </row>
    <row r="7125" spans="1:2" ht="15">
      <c r="A7125" s="308" t="s">
        <v>11040</v>
      </c>
      <c r="B7125" s="311">
        <v>903.3</v>
      </c>
    </row>
    <row r="7126" spans="1:2" ht="15">
      <c r="A7126" s="308" t="s">
        <v>11041</v>
      </c>
      <c r="B7126" s="311">
        <v>1060.68</v>
      </c>
    </row>
    <row r="7127" spans="1:2" ht="15">
      <c r="A7127" s="308" t="s">
        <v>11042</v>
      </c>
      <c r="B7127" s="311">
        <v>1060.68</v>
      </c>
    </row>
    <row r="7128" spans="1:2" ht="15">
      <c r="A7128" s="308" t="s">
        <v>11043</v>
      </c>
      <c r="B7128" s="311">
        <v>1168.5</v>
      </c>
    </row>
    <row r="7129" spans="1:2" ht="15">
      <c r="A7129" s="308" t="s">
        <v>11044</v>
      </c>
      <c r="B7129" s="311">
        <v>1168.5</v>
      </c>
    </row>
    <row r="7130" spans="1:2" ht="15">
      <c r="A7130" s="308" t="s">
        <v>11045</v>
      </c>
      <c r="B7130" s="311">
        <v>1364.79</v>
      </c>
    </row>
    <row r="7131" spans="1:2" ht="15">
      <c r="A7131" s="308" t="s">
        <v>11046</v>
      </c>
      <c r="B7131" s="311">
        <v>1364.79</v>
      </c>
    </row>
    <row r="7132" spans="1:2" ht="15">
      <c r="A7132" s="308" t="s">
        <v>11047</v>
      </c>
      <c r="B7132" s="311">
        <v>1530.94</v>
      </c>
    </row>
    <row r="7133" spans="1:2" ht="15">
      <c r="A7133" s="308" t="s">
        <v>11048</v>
      </c>
      <c r="B7133" s="311">
        <v>1530.94</v>
      </c>
    </row>
    <row r="7134" spans="1:2" ht="15">
      <c r="A7134" s="308" t="s">
        <v>11049</v>
      </c>
      <c r="B7134" s="311">
        <v>2173.5</v>
      </c>
    </row>
    <row r="7135" spans="1:2" ht="15">
      <c r="A7135" s="308" t="s">
        <v>11050</v>
      </c>
      <c r="B7135" s="311">
        <v>2173.5</v>
      </c>
    </row>
    <row r="7136" spans="1:2" ht="15">
      <c r="A7136" s="308" t="s">
        <v>11051</v>
      </c>
      <c r="B7136" s="311">
        <v>3476.86</v>
      </c>
    </row>
    <row r="7137" spans="1:2" ht="15">
      <c r="A7137" s="308" t="s">
        <v>11052</v>
      </c>
      <c r="B7137" s="311">
        <v>3476.86</v>
      </c>
    </row>
    <row r="7138" spans="1:2" ht="15">
      <c r="A7138" s="308" t="s">
        <v>11053</v>
      </c>
      <c r="B7138" s="311">
        <v>22802.31</v>
      </c>
    </row>
    <row r="7139" spans="1:2" ht="15">
      <c r="A7139" s="308" t="s">
        <v>11054</v>
      </c>
      <c r="B7139" s="311">
        <v>22802.31</v>
      </c>
    </row>
    <row r="7140" spans="1:2" ht="15">
      <c r="A7140" s="308" t="s">
        <v>11055</v>
      </c>
      <c r="B7140" s="311">
        <v>24662.14</v>
      </c>
    </row>
    <row r="7141" spans="1:2" ht="15">
      <c r="A7141" s="308" t="s">
        <v>11056</v>
      </c>
      <c r="B7141" s="311">
        <v>24662.14</v>
      </c>
    </row>
    <row r="7142" spans="1:2" ht="15">
      <c r="A7142" s="308" t="s">
        <v>11057</v>
      </c>
      <c r="B7142" s="311">
        <v>21013.06</v>
      </c>
    </row>
    <row r="7143" spans="1:2" ht="15">
      <c r="A7143" s="308" t="s">
        <v>11058</v>
      </c>
      <c r="B7143" s="311">
        <v>21013.06</v>
      </c>
    </row>
    <row r="7144" spans="1:2" ht="15">
      <c r="A7144" s="308" t="s">
        <v>11059</v>
      </c>
      <c r="B7144" s="311">
        <v>25735.8</v>
      </c>
    </row>
    <row r="7145" spans="1:2" ht="15">
      <c r="A7145" s="308" t="s">
        <v>11060</v>
      </c>
      <c r="B7145" s="311">
        <v>25735.8</v>
      </c>
    </row>
    <row r="7146" spans="1:2" ht="15">
      <c r="A7146" s="308" t="s">
        <v>11061</v>
      </c>
      <c r="B7146" s="311">
        <v>1384.67</v>
      </c>
    </row>
    <row r="7147" spans="1:2" ht="15">
      <c r="A7147" s="308" t="s">
        <v>11062</v>
      </c>
      <c r="B7147" s="311">
        <v>1384.67</v>
      </c>
    </row>
    <row r="7148" spans="1:2" ht="15">
      <c r="A7148" s="308" t="s">
        <v>11063</v>
      </c>
      <c r="B7148" s="311">
        <v>1540.81</v>
      </c>
    </row>
    <row r="7149" spans="1:2" ht="15">
      <c r="A7149" s="308" t="s">
        <v>11064</v>
      </c>
      <c r="B7149" s="311">
        <v>1540.81</v>
      </c>
    </row>
    <row r="7150" spans="1:2" ht="15">
      <c r="A7150" s="308" t="s">
        <v>11065</v>
      </c>
      <c r="B7150" s="311">
        <v>1904.79</v>
      </c>
    </row>
    <row r="7151" spans="1:2" ht="15">
      <c r="A7151" s="308" t="s">
        <v>11066</v>
      </c>
      <c r="B7151" s="311">
        <v>1904.79</v>
      </c>
    </row>
    <row r="7152" spans="1:2" ht="15">
      <c r="A7152" s="308" t="s">
        <v>11067</v>
      </c>
      <c r="B7152" s="311">
        <v>2292.63</v>
      </c>
    </row>
    <row r="7153" spans="1:2" ht="15">
      <c r="A7153" s="308" t="s">
        <v>11068</v>
      </c>
      <c r="B7153" s="311">
        <v>2292.63</v>
      </c>
    </row>
    <row r="7154" spans="1:2" ht="15">
      <c r="A7154" s="308" t="s">
        <v>11069</v>
      </c>
      <c r="B7154" s="311">
        <v>2795.86</v>
      </c>
    </row>
    <row r="7155" spans="1:2" ht="15">
      <c r="A7155" s="308" t="s">
        <v>11070</v>
      </c>
      <c r="B7155" s="311">
        <v>2795.86</v>
      </c>
    </row>
    <row r="7156" spans="1:2" ht="15">
      <c r="A7156" s="308" t="s">
        <v>11071</v>
      </c>
      <c r="B7156" s="311">
        <v>3331.18</v>
      </c>
    </row>
    <row r="7157" spans="1:2" ht="15">
      <c r="A7157" s="308" t="s">
        <v>11072</v>
      </c>
      <c r="B7157" s="311">
        <v>3331.18</v>
      </c>
    </row>
    <row r="7158" spans="1:2" ht="15">
      <c r="A7158" s="308" t="s">
        <v>11073</v>
      </c>
      <c r="B7158" s="311">
        <v>3892.4</v>
      </c>
    </row>
    <row r="7159" spans="1:2" ht="15">
      <c r="A7159" s="308" t="s">
        <v>11074</v>
      </c>
      <c r="B7159" s="311">
        <v>3892.4</v>
      </c>
    </row>
    <row r="7160" spans="1:2" ht="15">
      <c r="A7160" s="308" t="s">
        <v>11075</v>
      </c>
      <c r="B7160" s="311">
        <v>4393.3100000000004</v>
      </c>
    </row>
    <row r="7161" spans="1:2" ht="15">
      <c r="A7161" s="308" t="s">
        <v>11076</v>
      </c>
      <c r="B7161" s="311">
        <v>4393.3100000000004</v>
      </c>
    </row>
    <row r="7162" spans="1:2" ht="15">
      <c r="A7162" s="308" t="s">
        <v>11077</v>
      </c>
      <c r="B7162" s="311">
        <v>5356.92</v>
      </c>
    </row>
    <row r="7163" spans="1:2" ht="15">
      <c r="A7163" s="308" t="s">
        <v>11078</v>
      </c>
      <c r="B7163" s="311">
        <v>5356.92</v>
      </c>
    </row>
    <row r="7164" spans="1:2" ht="15">
      <c r="A7164" s="308" t="s">
        <v>11079</v>
      </c>
      <c r="B7164" s="311">
        <v>5716.85</v>
      </c>
    </row>
    <row r="7165" spans="1:2" ht="15">
      <c r="A7165" s="308" t="s">
        <v>11080</v>
      </c>
      <c r="B7165" s="311">
        <v>5716.85</v>
      </c>
    </row>
    <row r="7166" spans="1:2" ht="15">
      <c r="A7166" s="308" t="s">
        <v>11081</v>
      </c>
      <c r="B7166" s="311">
        <v>6959.18</v>
      </c>
    </row>
    <row r="7167" spans="1:2" ht="15">
      <c r="A7167" s="308" t="s">
        <v>11082</v>
      </c>
      <c r="B7167" s="311">
        <v>6959.18</v>
      </c>
    </row>
    <row r="7168" spans="1:2" ht="15">
      <c r="A7168" s="308" t="s">
        <v>11083</v>
      </c>
      <c r="B7168" s="311">
        <v>15284.62</v>
      </c>
    </row>
    <row r="7169" spans="1:2" ht="15">
      <c r="A7169" s="308" t="s">
        <v>11084</v>
      </c>
      <c r="B7169" s="311">
        <v>15284.62</v>
      </c>
    </row>
    <row r="7170" spans="1:2" ht="15">
      <c r="A7170" s="308" t="s">
        <v>11085</v>
      </c>
      <c r="B7170" s="311">
        <v>19399.849999999999</v>
      </c>
    </row>
    <row r="7171" spans="1:2" ht="15">
      <c r="A7171" s="308" t="s">
        <v>11086</v>
      </c>
      <c r="B7171" s="311">
        <v>19399.849999999999</v>
      </c>
    </row>
    <row r="7172" spans="1:2" ht="15">
      <c r="A7172" s="308" t="s">
        <v>11087</v>
      </c>
      <c r="B7172" s="311">
        <v>28115.77</v>
      </c>
    </row>
    <row r="7173" spans="1:2" ht="15">
      <c r="A7173" s="308" t="s">
        <v>11088</v>
      </c>
      <c r="B7173" s="311">
        <v>28115.77</v>
      </c>
    </row>
    <row r="7174" spans="1:2" ht="15">
      <c r="A7174" s="308" t="s">
        <v>11089</v>
      </c>
      <c r="B7174" s="311">
        <v>29221.15</v>
      </c>
    </row>
    <row r="7175" spans="1:2" ht="15">
      <c r="A7175" s="308" t="s">
        <v>11090</v>
      </c>
      <c r="B7175" s="311">
        <v>29221.15</v>
      </c>
    </row>
    <row r="7176" spans="1:2" ht="15">
      <c r="A7176" s="308" t="s">
        <v>11091</v>
      </c>
      <c r="B7176" s="311">
        <v>41879.019999999997</v>
      </c>
    </row>
    <row r="7177" spans="1:2" ht="15">
      <c r="A7177" s="308" t="s">
        <v>11092</v>
      </c>
      <c r="B7177" s="311">
        <v>41879.019999999997</v>
      </c>
    </row>
    <row r="7178" spans="1:2" ht="15">
      <c r="A7178" s="308" t="s">
        <v>11093</v>
      </c>
      <c r="B7178" s="311">
        <v>1384.67</v>
      </c>
    </row>
    <row r="7179" spans="1:2" ht="15">
      <c r="A7179" s="308" t="s">
        <v>11094</v>
      </c>
      <c r="B7179" s="311">
        <v>1384.67</v>
      </c>
    </row>
    <row r="7180" spans="1:2" ht="15">
      <c r="A7180" s="308" t="s">
        <v>11095</v>
      </c>
      <c r="B7180" s="311">
        <v>1540.81</v>
      </c>
    </row>
    <row r="7181" spans="1:2" ht="15">
      <c r="A7181" s="308" t="s">
        <v>11096</v>
      </c>
      <c r="B7181" s="311">
        <v>1540.81</v>
      </c>
    </row>
    <row r="7182" spans="1:2" ht="15">
      <c r="A7182" s="308" t="s">
        <v>11097</v>
      </c>
      <c r="B7182" s="311">
        <v>1904.79</v>
      </c>
    </row>
    <row r="7183" spans="1:2" ht="15">
      <c r="A7183" s="308" t="s">
        <v>11098</v>
      </c>
      <c r="B7183" s="311">
        <v>1904.79</v>
      </c>
    </row>
    <row r="7184" spans="1:2" ht="15">
      <c r="A7184" s="308" t="s">
        <v>11099</v>
      </c>
      <c r="B7184" s="311">
        <v>2293.5500000000002</v>
      </c>
    </row>
    <row r="7185" spans="1:2" ht="15">
      <c r="A7185" s="308" t="s">
        <v>11100</v>
      </c>
      <c r="B7185" s="311">
        <v>2293.5500000000002</v>
      </c>
    </row>
    <row r="7186" spans="1:2" ht="15">
      <c r="A7186" s="308" t="s">
        <v>11101</v>
      </c>
      <c r="B7186" s="311">
        <v>2787.46</v>
      </c>
    </row>
    <row r="7187" spans="1:2" ht="15">
      <c r="A7187" s="308" t="s">
        <v>11102</v>
      </c>
      <c r="B7187" s="311">
        <v>2787.46</v>
      </c>
    </row>
    <row r="7188" spans="1:2" ht="15">
      <c r="A7188" s="308" t="s">
        <v>11103</v>
      </c>
      <c r="B7188" s="311">
        <v>3381.7</v>
      </c>
    </row>
    <row r="7189" spans="1:2" ht="15">
      <c r="A7189" s="308" t="s">
        <v>11104</v>
      </c>
      <c r="B7189" s="311">
        <v>3381.7</v>
      </c>
    </row>
    <row r="7190" spans="1:2" ht="15">
      <c r="A7190" s="308" t="s">
        <v>11105</v>
      </c>
      <c r="B7190" s="311">
        <v>3946.79</v>
      </c>
    </row>
    <row r="7191" spans="1:2" ht="15">
      <c r="A7191" s="308" t="s">
        <v>11106</v>
      </c>
      <c r="B7191" s="311">
        <v>3946.79</v>
      </c>
    </row>
    <row r="7192" spans="1:2" ht="15">
      <c r="A7192" s="308" t="s">
        <v>11107</v>
      </c>
      <c r="B7192" s="311">
        <v>4652.13</v>
      </c>
    </row>
    <row r="7193" spans="1:2" ht="15">
      <c r="A7193" s="308" t="s">
        <v>11108</v>
      </c>
      <c r="B7193" s="311">
        <v>4652.13</v>
      </c>
    </row>
    <row r="7194" spans="1:2" ht="15">
      <c r="A7194" s="308" t="s">
        <v>11109</v>
      </c>
      <c r="B7194" s="311">
        <v>5674.8</v>
      </c>
    </row>
    <row r="7195" spans="1:2" ht="15">
      <c r="A7195" s="308" t="s">
        <v>11110</v>
      </c>
      <c r="B7195" s="311">
        <v>5674.8</v>
      </c>
    </row>
    <row r="7196" spans="1:2" ht="15">
      <c r="A7196" s="308" t="s">
        <v>11111</v>
      </c>
      <c r="B7196" s="311">
        <v>6580.91</v>
      </c>
    </row>
    <row r="7197" spans="1:2" ht="15">
      <c r="A7197" s="308" t="s">
        <v>11112</v>
      </c>
      <c r="B7197" s="311">
        <v>6580.91</v>
      </c>
    </row>
    <row r="7198" spans="1:2" ht="15">
      <c r="A7198" s="308" t="s">
        <v>11113</v>
      </c>
      <c r="B7198" s="311">
        <v>8979.59</v>
      </c>
    </row>
    <row r="7199" spans="1:2" ht="15">
      <c r="A7199" s="308" t="s">
        <v>11114</v>
      </c>
      <c r="B7199" s="311">
        <v>8979.59</v>
      </c>
    </row>
    <row r="7200" spans="1:2" ht="15">
      <c r="A7200" s="308" t="s">
        <v>11115</v>
      </c>
      <c r="B7200" s="311">
        <v>15693.78</v>
      </c>
    </row>
    <row r="7201" spans="1:2" ht="15">
      <c r="A7201" s="308" t="s">
        <v>11116</v>
      </c>
      <c r="B7201" s="311">
        <v>15693.78</v>
      </c>
    </row>
    <row r="7202" spans="1:2" ht="15">
      <c r="A7202" s="308" t="s">
        <v>11117</v>
      </c>
      <c r="B7202" s="311">
        <v>21804.880000000001</v>
      </c>
    </row>
    <row r="7203" spans="1:2" ht="15">
      <c r="A7203" s="308" t="s">
        <v>11118</v>
      </c>
      <c r="B7203" s="311">
        <v>21804.880000000001</v>
      </c>
    </row>
    <row r="7204" spans="1:2" ht="15">
      <c r="A7204" s="308" t="s">
        <v>11119</v>
      </c>
      <c r="B7204" s="311">
        <v>27988.959999999999</v>
      </c>
    </row>
    <row r="7205" spans="1:2" ht="15">
      <c r="A7205" s="308" t="s">
        <v>11120</v>
      </c>
      <c r="B7205" s="311">
        <v>27988.959999999999</v>
      </c>
    </row>
    <row r="7206" spans="1:2" ht="15">
      <c r="A7206" s="308" t="s">
        <v>11121</v>
      </c>
      <c r="B7206" s="311">
        <v>41431.18</v>
      </c>
    </row>
    <row r="7207" spans="1:2" ht="15">
      <c r="A7207" s="308" t="s">
        <v>11122</v>
      </c>
      <c r="B7207" s="311">
        <v>41431.18</v>
      </c>
    </row>
    <row r="7208" spans="1:2" ht="15">
      <c r="A7208" s="308" t="s">
        <v>11123</v>
      </c>
      <c r="B7208" s="311">
        <v>30798.3</v>
      </c>
    </row>
    <row r="7209" spans="1:2" ht="15">
      <c r="A7209" s="308" t="s">
        <v>11124</v>
      </c>
      <c r="B7209" s="311">
        <v>30798.3</v>
      </c>
    </row>
    <row r="7210" spans="1:2" ht="15">
      <c r="A7210" s="308" t="s">
        <v>11125</v>
      </c>
      <c r="B7210" s="311">
        <v>30963.51</v>
      </c>
    </row>
    <row r="7211" spans="1:2" ht="15">
      <c r="A7211" s="308" t="s">
        <v>11126</v>
      </c>
      <c r="B7211" s="311">
        <v>30963.51</v>
      </c>
    </row>
    <row r="7212" spans="1:2" ht="15">
      <c r="A7212" s="308" t="s">
        <v>11127</v>
      </c>
      <c r="B7212" s="311">
        <v>44826.81</v>
      </c>
    </row>
    <row r="7213" spans="1:2" ht="15">
      <c r="A7213" s="308" t="s">
        <v>11128</v>
      </c>
      <c r="B7213" s="311">
        <v>44826.81</v>
      </c>
    </row>
    <row r="7214" spans="1:2" ht="15">
      <c r="A7214" s="308" t="s">
        <v>11129</v>
      </c>
      <c r="B7214" s="311">
        <v>31423.18</v>
      </c>
    </row>
    <row r="7215" spans="1:2" ht="15">
      <c r="A7215" s="308" t="s">
        <v>11130</v>
      </c>
      <c r="B7215" s="311">
        <v>31423.18</v>
      </c>
    </row>
    <row r="7216" spans="1:2" ht="15">
      <c r="A7216" s="308" t="s">
        <v>11131</v>
      </c>
      <c r="B7216" s="311">
        <v>39789.550000000003</v>
      </c>
    </row>
    <row r="7217" spans="1:2" ht="15">
      <c r="A7217" s="308" t="s">
        <v>11132</v>
      </c>
      <c r="B7217" s="311">
        <v>39789.550000000003</v>
      </c>
    </row>
    <row r="7218" spans="1:2" ht="15">
      <c r="A7218" s="308" t="s">
        <v>11133</v>
      </c>
      <c r="B7218" s="311">
        <v>53084.46</v>
      </c>
    </row>
    <row r="7219" spans="1:2" ht="15">
      <c r="A7219" s="308" t="s">
        <v>11134</v>
      </c>
      <c r="B7219" s="311">
        <v>53084.46</v>
      </c>
    </row>
    <row r="7220" spans="1:2" ht="15">
      <c r="A7220" s="308" t="s">
        <v>11135</v>
      </c>
      <c r="B7220" s="311">
        <v>47095.62</v>
      </c>
    </row>
    <row r="7221" spans="1:2" ht="15">
      <c r="A7221" s="308" t="s">
        <v>11136</v>
      </c>
      <c r="B7221" s="311">
        <v>47095.62</v>
      </c>
    </row>
    <row r="7222" spans="1:2" ht="15">
      <c r="A7222" s="308" t="s">
        <v>11137</v>
      </c>
      <c r="B7222" s="311">
        <v>54463.8</v>
      </c>
    </row>
    <row r="7223" spans="1:2" ht="15">
      <c r="A7223" s="308" t="s">
        <v>11138</v>
      </c>
      <c r="B7223" s="311">
        <v>54463.8</v>
      </c>
    </row>
    <row r="7224" spans="1:2" ht="15">
      <c r="A7224" s="308" t="s">
        <v>11139</v>
      </c>
      <c r="B7224" s="311">
        <v>68335.94</v>
      </c>
    </row>
    <row r="7225" spans="1:2" ht="15">
      <c r="A7225" s="308" t="s">
        <v>11140</v>
      </c>
      <c r="B7225" s="311">
        <v>68335.94</v>
      </c>
    </row>
    <row r="7226" spans="1:2" ht="15">
      <c r="A7226" s="308" t="s">
        <v>11141</v>
      </c>
      <c r="B7226" s="311">
        <v>1044.3399999999999</v>
      </c>
    </row>
    <row r="7227" spans="1:2" ht="15">
      <c r="A7227" s="308" t="s">
        <v>11142</v>
      </c>
      <c r="B7227" s="311">
        <v>1044.3399999999999</v>
      </c>
    </row>
    <row r="7228" spans="1:2" ht="15">
      <c r="A7228" s="308" t="s">
        <v>11143</v>
      </c>
      <c r="B7228" s="311">
        <v>1098.24</v>
      </c>
    </row>
    <row r="7229" spans="1:2" ht="15">
      <c r="A7229" s="308" t="s">
        <v>11144</v>
      </c>
      <c r="B7229" s="311">
        <v>1098.24</v>
      </c>
    </row>
    <row r="7230" spans="1:2" ht="15">
      <c r="A7230" s="308" t="s">
        <v>11145</v>
      </c>
      <c r="B7230" s="311">
        <v>1345.83</v>
      </c>
    </row>
    <row r="7231" spans="1:2" ht="15">
      <c r="A7231" s="308" t="s">
        <v>11146</v>
      </c>
      <c r="B7231" s="311">
        <v>1345.83</v>
      </c>
    </row>
    <row r="7232" spans="1:2" ht="15">
      <c r="A7232" s="308" t="s">
        <v>11147</v>
      </c>
      <c r="B7232" s="311">
        <v>1623.86</v>
      </c>
    </row>
    <row r="7233" spans="1:2" ht="15">
      <c r="A7233" s="308" t="s">
        <v>11148</v>
      </c>
      <c r="B7233" s="311">
        <v>1623.86</v>
      </c>
    </row>
    <row r="7234" spans="1:2" ht="15">
      <c r="A7234" s="308" t="s">
        <v>11149</v>
      </c>
      <c r="B7234" s="311">
        <v>1931.42</v>
      </c>
    </row>
    <row r="7235" spans="1:2" ht="15">
      <c r="A7235" s="308" t="s">
        <v>11150</v>
      </c>
      <c r="B7235" s="311">
        <v>1931.42</v>
      </c>
    </row>
    <row r="7236" spans="1:2" ht="15">
      <c r="A7236" s="308" t="s">
        <v>11151</v>
      </c>
      <c r="B7236" s="311">
        <v>2319.67</v>
      </c>
    </row>
    <row r="7237" spans="1:2" ht="15">
      <c r="A7237" s="308" t="s">
        <v>11152</v>
      </c>
      <c r="B7237" s="311">
        <v>2319.67</v>
      </c>
    </row>
    <row r="7238" spans="1:2" ht="15">
      <c r="A7238" s="308" t="s">
        <v>11153</v>
      </c>
      <c r="B7238" s="311">
        <v>2695.55</v>
      </c>
    </row>
    <row r="7239" spans="1:2" ht="15">
      <c r="A7239" s="308" t="s">
        <v>11154</v>
      </c>
      <c r="B7239" s="311">
        <v>2695.55</v>
      </c>
    </row>
    <row r="7240" spans="1:2" ht="15">
      <c r="A7240" s="308" t="s">
        <v>11155</v>
      </c>
      <c r="B7240" s="311">
        <v>3070.81</v>
      </c>
    </row>
    <row r="7241" spans="1:2" ht="15">
      <c r="A7241" s="308" t="s">
        <v>11156</v>
      </c>
      <c r="B7241" s="311">
        <v>3070.81</v>
      </c>
    </row>
    <row r="7242" spans="1:2" ht="15">
      <c r="A7242" s="308" t="s">
        <v>11157</v>
      </c>
      <c r="B7242" s="311">
        <v>3658.78</v>
      </c>
    </row>
    <row r="7243" spans="1:2" ht="15">
      <c r="A7243" s="308" t="s">
        <v>11158</v>
      </c>
      <c r="B7243" s="311">
        <v>3658.78</v>
      </c>
    </row>
    <row r="7244" spans="1:2" ht="15">
      <c r="A7244" s="308" t="s">
        <v>11159</v>
      </c>
      <c r="B7244" s="311">
        <v>3942.07</v>
      </c>
    </row>
    <row r="7245" spans="1:2" ht="15">
      <c r="A7245" s="308" t="s">
        <v>11160</v>
      </c>
      <c r="B7245" s="311">
        <v>3942.07</v>
      </c>
    </row>
    <row r="7246" spans="1:2" ht="15">
      <c r="A7246" s="308" t="s">
        <v>11161</v>
      </c>
      <c r="B7246" s="311">
        <v>4869.1400000000003</v>
      </c>
    </row>
    <row r="7247" spans="1:2" ht="15">
      <c r="A7247" s="308" t="s">
        <v>11162</v>
      </c>
      <c r="B7247" s="311">
        <v>4869.1400000000003</v>
      </c>
    </row>
    <row r="7248" spans="1:2" ht="15">
      <c r="A7248" s="308" t="s">
        <v>11163</v>
      </c>
      <c r="B7248" s="311">
        <v>9597.9500000000007</v>
      </c>
    </row>
    <row r="7249" spans="1:2" ht="15">
      <c r="A7249" s="308" t="s">
        <v>11164</v>
      </c>
      <c r="B7249" s="311">
        <v>9597.9500000000007</v>
      </c>
    </row>
    <row r="7250" spans="1:2" ht="15">
      <c r="A7250" s="308" t="s">
        <v>11165</v>
      </c>
      <c r="B7250" s="311">
        <v>12137.8</v>
      </c>
    </row>
    <row r="7251" spans="1:2" ht="15">
      <c r="A7251" s="308" t="s">
        <v>11166</v>
      </c>
      <c r="B7251" s="311">
        <v>12137.8</v>
      </c>
    </row>
    <row r="7252" spans="1:2" ht="15">
      <c r="A7252" s="308" t="s">
        <v>11167</v>
      </c>
      <c r="B7252" s="311">
        <v>18611.080000000002</v>
      </c>
    </row>
    <row r="7253" spans="1:2" ht="15">
      <c r="A7253" s="308" t="s">
        <v>11168</v>
      </c>
      <c r="B7253" s="311">
        <v>18611.080000000002</v>
      </c>
    </row>
    <row r="7254" spans="1:2" ht="15">
      <c r="A7254" s="308" t="s">
        <v>11169</v>
      </c>
      <c r="B7254" s="311">
        <v>19631.66</v>
      </c>
    </row>
    <row r="7255" spans="1:2" ht="15">
      <c r="A7255" s="308" t="s">
        <v>11170</v>
      </c>
      <c r="B7255" s="311">
        <v>19631.66</v>
      </c>
    </row>
    <row r="7256" spans="1:2" ht="15">
      <c r="A7256" s="308" t="s">
        <v>11171</v>
      </c>
      <c r="B7256" s="311">
        <v>26992.69</v>
      </c>
    </row>
    <row r="7257" spans="1:2" ht="15">
      <c r="A7257" s="308" t="s">
        <v>11172</v>
      </c>
      <c r="B7257" s="311">
        <v>26992.69</v>
      </c>
    </row>
    <row r="7258" spans="1:2" ht="15">
      <c r="A7258" s="308" t="s">
        <v>11173</v>
      </c>
      <c r="B7258" s="311">
        <v>1004.34</v>
      </c>
    </row>
    <row r="7259" spans="1:2" ht="15">
      <c r="A7259" s="308" t="s">
        <v>11174</v>
      </c>
      <c r="B7259" s="311">
        <v>1004.34</v>
      </c>
    </row>
    <row r="7260" spans="1:2" ht="15">
      <c r="A7260" s="308" t="s">
        <v>11175</v>
      </c>
      <c r="B7260" s="311">
        <v>1098.24</v>
      </c>
    </row>
    <row r="7261" spans="1:2" ht="15">
      <c r="A7261" s="308" t="s">
        <v>11176</v>
      </c>
      <c r="B7261" s="311">
        <v>1098.24</v>
      </c>
    </row>
    <row r="7262" spans="1:2" ht="15">
      <c r="A7262" s="308" t="s">
        <v>11177</v>
      </c>
      <c r="B7262" s="311">
        <v>1345.83</v>
      </c>
    </row>
    <row r="7263" spans="1:2" ht="15">
      <c r="A7263" s="308" t="s">
        <v>11178</v>
      </c>
      <c r="B7263" s="311">
        <v>1345.83</v>
      </c>
    </row>
    <row r="7264" spans="1:2" ht="15">
      <c r="A7264" s="308" t="s">
        <v>11179</v>
      </c>
      <c r="B7264" s="311">
        <v>1624.32</v>
      </c>
    </row>
    <row r="7265" spans="1:2" ht="15">
      <c r="A7265" s="308" t="s">
        <v>11180</v>
      </c>
      <c r="B7265" s="311">
        <v>1624.32</v>
      </c>
    </row>
    <row r="7266" spans="1:2" ht="15">
      <c r="A7266" s="308" t="s">
        <v>11181</v>
      </c>
      <c r="B7266" s="311">
        <v>1962.22</v>
      </c>
    </row>
    <row r="7267" spans="1:2" ht="15">
      <c r="A7267" s="308" t="s">
        <v>11182</v>
      </c>
      <c r="B7267" s="311">
        <v>1962.22</v>
      </c>
    </row>
    <row r="7268" spans="1:2" ht="15">
      <c r="A7268" s="308" t="s">
        <v>11183</v>
      </c>
      <c r="B7268" s="311">
        <v>2344.9299999999998</v>
      </c>
    </row>
    <row r="7269" spans="1:2" ht="15">
      <c r="A7269" s="308" t="s">
        <v>11184</v>
      </c>
      <c r="B7269" s="311">
        <v>2344.9299999999998</v>
      </c>
    </row>
    <row r="7270" spans="1:2" ht="15">
      <c r="A7270" s="308" t="s">
        <v>11185</v>
      </c>
      <c r="B7270" s="311">
        <v>2722.74</v>
      </c>
    </row>
    <row r="7271" spans="1:2" ht="15">
      <c r="A7271" s="308" t="s">
        <v>11186</v>
      </c>
      <c r="B7271" s="311">
        <v>2722.74</v>
      </c>
    </row>
    <row r="7272" spans="1:2" ht="15">
      <c r="A7272" s="308" t="s">
        <v>11187</v>
      </c>
      <c r="B7272" s="311">
        <v>3200.17</v>
      </c>
    </row>
    <row r="7273" spans="1:2" ht="15">
      <c r="A7273" s="308" t="s">
        <v>11188</v>
      </c>
      <c r="B7273" s="311">
        <v>3200.17</v>
      </c>
    </row>
    <row r="7274" spans="1:2" ht="15">
      <c r="A7274" s="308" t="s">
        <v>11189</v>
      </c>
      <c r="B7274" s="311">
        <v>3814.83</v>
      </c>
    </row>
    <row r="7275" spans="1:2" ht="15">
      <c r="A7275" s="308" t="s">
        <v>11190</v>
      </c>
      <c r="B7275" s="311">
        <v>3814.83</v>
      </c>
    </row>
    <row r="7276" spans="1:2" ht="15">
      <c r="A7276" s="308" t="s">
        <v>11191</v>
      </c>
      <c r="B7276" s="311">
        <v>4376.91</v>
      </c>
    </row>
    <row r="7277" spans="1:2" ht="15">
      <c r="A7277" s="308" t="s">
        <v>11192</v>
      </c>
      <c r="B7277" s="311">
        <v>4376.91</v>
      </c>
    </row>
    <row r="7278" spans="1:2" ht="15">
      <c r="A7278" s="308" t="s">
        <v>11193</v>
      </c>
      <c r="B7278" s="311">
        <v>5873.68</v>
      </c>
    </row>
    <row r="7279" spans="1:2" ht="15">
      <c r="A7279" s="308" t="s">
        <v>11194</v>
      </c>
      <c r="B7279" s="311">
        <v>5873.68</v>
      </c>
    </row>
    <row r="7280" spans="1:2" ht="15">
      <c r="A7280" s="308" t="s">
        <v>11195</v>
      </c>
      <c r="B7280" s="311">
        <v>10283.99</v>
      </c>
    </row>
    <row r="7281" spans="1:2" ht="15">
      <c r="A7281" s="308" t="s">
        <v>11196</v>
      </c>
      <c r="B7281" s="311">
        <v>10283.99</v>
      </c>
    </row>
    <row r="7282" spans="1:2" ht="15">
      <c r="A7282" s="308" t="s">
        <v>11197</v>
      </c>
      <c r="B7282" s="311">
        <v>1031.28</v>
      </c>
    </row>
    <row r="7283" spans="1:2" ht="15">
      <c r="A7283" s="308" t="s">
        <v>11198</v>
      </c>
      <c r="B7283" s="311">
        <v>1031.28</v>
      </c>
    </row>
    <row r="7284" spans="1:2" ht="15">
      <c r="A7284" s="308" t="s">
        <v>11199</v>
      </c>
      <c r="B7284" s="311">
        <v>1034.68</v>
      </c>
    </row>
    <row r="7285" spans="1:2" ht="15">
      <c r="A7285" s="308" t="s">
        <v>11200</v>
      </c>
      <c r="B7285" s="311">
        <v>1034.68</v>
      </c>
    </row>
    <row r="7286" spans="1:2" ht="15">
      <c r="A7286" s="308" t="s">
        <v>11201</v>
      </c>
      <c r="B7286" s="311">
        <v>1405.02</v>
      </c>
    </row>
    <row r="7287" spans="1:2" ht="15">
      <c r="A7287" s="308" t="s">
        <v>11202</v>
      </c>
      <c r="B7287" s="311">
        <v>1405.02</v>
      </c>
    </row>
    <row r="7288" spans="1:2" ht="15">
      <c r="A7288" s="308" t="s">
        <v>11203</v>
      </c>
      <c r="B7288" s="311">
        <v>1704.96</v>
      </c>
    </row>
    <row r="7289" spans="1:2" ht="15">
      <c r="A7289" s="308" t="s">
        <v>11204</v>
      </c>
      <c r="B7289" s="311">
        <v>1704.96</v>
      </c>
    </row>
    <row r="7290" spans="1:2" ht="15">
      <c r="A7290" s="308" t="s">
        <v>11205</v>
      </c>
      <c r="B7290" s="311">
        <v>2061.58</v>
      </c>
    </row>
    <row r="7291" spans="1:2" ht="15">
      <c r="A7291" s="308" t="s">
        <v>11206</v>
      </c>
      <c r="B7291" s="311">
        <v>2061.58</v>
      </c>
    </row>
    <row r="7292" spans="1:2" ht="15">
      <c r="A7292" s="308" t="s">
        <v>11207</v>
      </c>
      <c r="B7292" s="311">
        <v>2465.41</v>
      </c>
    </row>
    <row r="7293" spans="1:2" ht="15">
      <c r="A7293" s="308" t="s">
        <v>11208</v>
      </c>
      <c r="B7293" s="311">
        <v>2465.41</v>
      </c>
    </row>
    <row r="7294" spans="1:2" ht="15">
      <c r="A7294" s="308" t="s">
        <v>11209</v>
      </c>
      <c r="B7294" s="311">
        <v>2893.42</v>
      </c>
    </row>
    <row r="7295" spans="1:2" ht="15">
      <c r="A7295" s="308" t="s">
        <v>11210</v>
      </c>
      <c r="B7295" s="311">
        <v>2893.42</v>
      </c>
    </row>
    <row r="7296" spans="1:2" ht="15">
      <c r="A7296" s="308" t="s">
        <v>11211</v>
      </c>
      <c r="B7296" s="311">
        <v>3293.29</v>
      </c>
    </row>
    <row r="7297" spans="1:2" ht="15">
      <c r="A7297" s="308" t="s">
        <v>11212</v>
      </c>
      <c r="B7297" s="311">
        <v>3293.29</v>
      </c>
    </row>
    <row r="7298" spans="1:2" ht="15">
      <c r="A7298" s="308" t="s">
        <v>11213</v>
      </c>
      <c r="B7298" s="311">
        <v>3943.95</v>
      </c>
    </row>
    <row r="7299" spans="1:2" ht="15">
      <c r="A7299" s="308" t="s">
        <v>11214</v>
      </c>
      <c r="B7299" s="311">
        <v>3943.95</v>
      </c>
    </row>
    <row r="7300" spans="1:2" ht="15">
      <c r="A7300" s="308" t="s">
        <v>11215</v>
      </c>
      <c r="B7300" s="311">
        <v>4267.53</v>
      </c>
    </row>
    <row r="7301" spans="1:2" ht="15">
      <c r="A7301" s="308" t="s">
        <v>11216</v>
      </c>
      <c r="B7301" s="311">
        <v>4267.53</v>
      </c>
    </row>
    <row r="7302" spans="1:2" ht="15">
      <c r="A7302" s="308" t="s">
        <v>11217</v>
      </c>
      <c r="B7302" s="311">
        <v>5340.13</v>
      </c>
    </row>
    <row r="7303" spans="1:2" ht="15">
      <c r="A7303" s="308" t="s">
        <v>11218</v>
      </c>
      <c r="B7303" s="311">
        <v>5340.13</v>
      </c>
    </row>
    <row r="7304" spans="1:2" ht="15">
      <c r="A7304" s="308" t="s">
        <v>11219</v>
      </c>
      <c r="B7304" s="311">
        <v>10264.15</v>
      </c>
    </row>
    <row r="7305" spans="1:2" ht="15">
      <c r="A7305" s="308" t="s">
        <v>11220</v>
      </c>
      <c r="B7305" s="311">
        <v>10264.15</v>
      </c>
    </row>
    <row r="7306" spans="1:2" ht="15">
      <c r="A7306" s="308" t="s">
        <v>11221</v>
      </c>
      <c r="B7306" s="311">
        <v>13008.03</v>
      </c>
    </row>
    <row r="7307" spans="1:2" ht="15">
      <c r="A7307" s="308" t="s">
        <v>11222</v>
      </c>
      <c r="B7307" s="311">
        <v>13008.03</v>
      </c>
    </row>
    <row r="7308" spans="1:2" ht="15">
      <c r="A7308" s="308" t="s">
        <v>11223</v>
      </c>
      <c r="B7308" s="311">
        <v>19724</v>
      </c>
    </row>
    <row r="7309" spans="1:2" ht="15">
      <c r="A7309" s="308" t="s">
        <v>11224</v>
      </c>
      <c r="B7309" s="311">
        <v>19724</v>
      </c>
    </row>
    <row r="7310" spans="1:2" ht="15">
      <c r="A7310" s="308" t="s">
        <v>11225</v>
      </c>
      <c r="B7310" s="311">
        <v>21675.74</v>
      </c>
    </row>
    <row r="7311" spans="1:2" ht="15">
      <c r="A7311" s="308" t="s">
        <v>11226</v>
      </c>
      <c r="B7311" s="311">
        <v>21675.74</v>
      </c>
    </row>
    <row r="7312" spans="1:2" ht="15">
      <c r="A7312" s="308" t="s">
        <v>11227</v>
      </c>
      <c r="B7312" s="311">
        <v>28922.99</v>
      </c>
    </row>
    <row r="7313" spans="1:2" ht="15">
      <c r="A7313" s="308" t="s">
        <v>11228</v>
      </c>
      <c r="B7313" s="311">
        <v>28922.99</v>
      </c>
    </row>
    <row r="7314" spans="1:2" ht="15">
      <c r="A7314" s="308" t="s">
        <v>11229</v>
      </c>
      <c r="B7314" s="311">
        <v>1031.28</v>
      </c>
    </row>
    <row r="7315" spans="1:2" ht="15">
      <c r="A7315" s="308" t="s">
        <v>11230</v>
      </c>
      <c r="B7315" s="311">
        <v>1031.28</v>
      </c>
    </row>
    <row r="7316" spans="1:2" ht="15">
      <c r="A7316" s="308" t="s">
        <v>11231</v>
      </c>
      <c r="B7316" s="311">
        <v>1134.68</v>
      </c>
    </row>
    <row r="7317" spans="1:2" ht="15">
      <c r="A7317" s="308" t="s">
        <v>11232</v>
      </c>
      <c r="B7317" s="311">
        <v>1134.68</v>
      </c>
    </row>
    <row r="7318" spans="1:2" ht="15">
      <c r="A7318" s="308" t="s">
        <v>11233</v>
      </c>
      <c r="B7318" s="311">
        <v>1405.02</v>
      </c>
    </row>
    <row r="7319" spans="1:2" ht="15">
      <c r="A7319" s="308" t="s">
        <v>11234</v>
      </c>
      <c r="B7319" s="311">
        <v>1405.02</v>
      </c>
    </row>
    <row r="7320" spans="1:2" ht="15">
      <c r="A7320" s="308" t="s">
        <v>11235</v>
      </c>
      <c r="B7320" s="311">
        <v>1705.41</v>
      </c>
    </row>
    <row r="7321" spans="1:2" ht="15">
      <c r="A7321" s="308" t="s">
        <v>11236</v>
      </c>
      <c r="B7321" s="311">
        <v>1705.41</v>
      </c>
    </row>
    <row r="7322" spans="1:2" ht="15">
      <c r="A7322" s="308" t="s">
        <v>11237</v>
      </c>
      <c r="B7322" s="311">
        <v>2082.9499999999998</v>
      </c>
    </row>
    <row r="7323" spans="1:2" ht="15">
      <c r="A7323" s="308" t="s">
        <v>11238</v>
      </c>
      <c r="B7323" s="311">
        <v>2082.9499999999998</v>
      </c>
    </row>
    <row r="7324" spans="1:2" ht="15">
      <c r="A7324" s="308" t="s">
        <v>11239</v>
      </c>
      <c r="B7324" s="311">
        <v>2490.19</v>
      </c>
    </row>
    <row r="7325" spans="1:2" ht="15">
      <c r="A7325" s="308" t="s">
        <v>11240</v>
      </c>
      <c r="B7325" s="311">
        <v>2490.19</v>
      </c>
    </row>
    <row r="7326" spans="1:2" ht="15">
      <c r="A7326" s="308" t="s">
        <v>11241</v>
      </c>
      <c r="B7326" s="311">
        <v>2920.61</v>
      </c>
    </row>
    <row r="7327" spans="1:2" ht="15">
      <c r="A7327" s="308" t="s">
        <v>11242</v>
      </c>
      <c r="B7327" s="311">
        <v>2920.61</v>
      </c>
    </row>
    <row r="7328" spans="1:2" ht="15">
      <c r="A7328" s="308" t="s">
        <v>11243</v>
      </c>
      <c r="B7328" s="311">
        <v>3421.78</v>
      </c>
    </row>
    <row r="7329" spans="1:2" ht="15">
      <c r="A7329" s="308" t="s">
        <v>11244</v>
      </c>
      <c r="B7329" s="311">
        <v>3421.78</v>
      </c>
    </row>
    <row r="7330" spans="1:2" ht="15">
      <c r="A7330" s="308" t="s">
        <v>11245</v>
      </c>
      <c r="B7330" s="311">
        <v>4105.49</v>
      </c>
    </row>
    <row r="7331" spans="1:2" ht="15">
      <c r="A7331" s="308" t="s">
        <v>11246</v>
      </c>
      <c r="B7331" s="311">
        <v>4105.49</v>
      </c>
    </row>
    <row r="7332" spans="1:2" ht="15">
      <c r="A7332" s="308" t="s">
        <v>11247</v>
      </c>
      <c r="B7332" s="311">
        <v>4696.4399999999996</v>
      </c>
    </row>
    <row r="7333" spans="1:2" ht="15">
      <c r="A7333" s="308" t="s">
        <v>11248</v>
      </c>
      <c r="B7333" s="311">
        <v>4696.4399999999996</v>
      </c>
    </row>
    <row r="7334" spans="1:2" ht="15">
      <c r="A7334" s="308" t="s">
        <v>11249</v>
      </c>
      <c r="B7334" s="311">
        <v>6350.09</v>
      </c>
    </row>
    <row r="7335" spans="1:2" ht="15">
      <c r="A7335" s="308" t="s">
        <v>11250</v>
      </c>
      <c r="B7335" s="311">
        <v>6350.09</v>
      </c>
    </row>
    <row r="7336" spans="1:2" ht="15">
      <c r="A7336" s="308" t="s">
        <v>11251</v>
      </c>
      <c r="B7336" s="311">
        <v>10950.18</v>
      </c>
    </row>
    <row r="7337" spans="1:2" ht="15">
      <c r="A7337" s="308" t="s">
        <v>11252</v>
      </c>
      <c r="B7337" s="311">
        <v>10950.18</v>
      </c>
    </row>
    <row r="7338" spans="1:2" ht="15">
      <c r="A7338" s="308" t="s">
        <v>11253</v>
      </c>
      <c r="B7338" s="311">
        <v>345.55</v>
      </c>
    </row>
    <row r="7339" spans="1:2" ht="15">
      <c r="A7339" s="308" t="s">
        <v>11254</v>
      </c>
      <c r="B7339" s="311">
        <v>345.55</v>
      </c>
    </row>
    <row r="7340" spans="1:2" ht="15">
      <c r="A7340" s="308" t="s">
        <v>11255</v>
      </c>
      <c r="B7340" s="311">
        <v>372.3</v>
      </c>
    </row>
    <row r="7341" spans="1:2" ht="15">
      <c r="A7341" s="308" t="s">
        <v>11256</v>
      </c>
      <c r="B7341" s="311">
        <v>372.3</v>
      </c>
    </row>
    <row r="7342" spans="1:2" ht="15">
      <c r="A7342" s="308" t="s">
        <v>11257</v>
      </c>
      <c r="B7342" s="311">
        <v>489.92</v>
      </c>
    </row>
    <row r="7343" spans="1:2" ht="15">
      <c r="A7343" s="308" t="s">
        <v>11258</v>
      </c>
      <c r="B7343" s="311">
        <v>489.92</v>
      </c>
    </row>
    <row r="7344" spans="1:2" ht="15">
      <c r="A7344" s="308" t="s">
        <v>11259</v>
      </c>
      <c r="B7344" s="311">
        <v>628.64</v>
      </c>
    </row>
    <row r="7345" spans="1:2" ht="15">
      <c r="A7345" s="308" t="s">
        <v>11260</v>
      </c>
      <c r="B7345" s="311">
        <v>628.64</v>
      </c>
    </row>
    <row r="7346" spans="1:2" ht="15">
      <c r="A7346" s="308" t="s">
        <v>11261</v>
      </c>
      <c r="B7346" s="311">
        <v>802.85</v>
      </c>
    </row>
    <row r="7347" spans="1:2" ht="15">
      <c r="A7347" s="308" t="s">
        <v>11262</v>
      </c>
      <c r="B7347" s="311">
        <v>802.85</v>
      </c>
    </row>
    <row r="7348" spans="1:2" ht="15">
      <c r="A7348" s="308" t="s">
        <v>11263</v>
      </c>
      <c r="B7348" s="311">
        <v>956.75</v>
      </c>
    </row>
    <row r="7349" spans="1:2" ht="15">
      <c r="A7349" s="308" t="s">
        <v>11264</v>
      </c>
      <c r="B7349" s="311">
        <v>956.75</v>
      </c>
    </row>
    <row r="7350" spans="1:2" ht="15">
      <c r="A7350" s="308" t="s">
        <v>11265</v>
      </c>
      <c r="B7350" s="311">
        <v>1143.6400000000001</v>
      </c>
    </row>
    <row r="7351" spans="1:2" ht="15">
      <c r="A7351" s="308" t="s">
        <v>11266</v>
      </c>
      <c r="B7351" s="311">
        <v>1143.6400000000001</v>
      </c>
    </row>
    <row r="7352" spans="1:2" ht="15">
      <c r="A7352" s="308" t="s">
        <v>11267</v>
      </c>
      <c r="B7352" s="311">
        <v>1275.1300000000001</v>
      </c>
    </row>
    <row r="7353" spans="1:2" ht="15">
      <c r="A7353" s="308" t="s">
        <v>11268</v>
      </c>
      <c r="B7353" s="311">
        <v>1275.1300000000001</v>
      </c>
    </row>
    <row r="7354" spans="1:2" ht="15">
      <c r="A7354" s="308" t="s">
        <v>11269</v>
      </c>
      <c r="B7354" s="311">
        <v>1470.56</v>
      </c>
    </row>
    <row r="7355" spans="1:2" ht="15">
      <c r="A7355" s="308" t="s">
        <v>11270</v>
      </c>
      <c r="B7355" s="311">
        <v>1470.56</v>
      </c>
    </row>
    <row r="7356" spans="1:2" ht="15">
      <c r="A7356" s="308" t="s">
        <v>11271</v>
      </c>
      <c r="B7356" s="311">
        <v>1651.46</v>
      </c>
    </row>
    <row r="7357" spans="1:2" ht="15">
      <c r="A7357" s="308" t="s">
        <v>11272</v>
      </c>
      <c r="B7357" s="311">
        <v>1651.46</v>
      </c>
    </row>
    <row r="7358" spans="1:2" ht="15">
      <c r="A7358" s="308" t="s">
        <v>11273</v>
      </c>
      <c r="B7358" s="311">
        <v>2161.08</v>
      </c>
    </row>
    <row r="7359" spans="1:2" ht="15">
      <c r="A7359" s="308" t="s">
        <v>11274</v>
      </c>
      <c r="B7359" s="311">
        <v>2161.08</v>
      </c>
    </row>
    <row r="7360" spans="1:2" ht="15">
      <c r="A7360" s="308" t="s">
        <v>11275</v>
      </c>
      <c r="B7360" s="311">
        <v>2905.03</v>
      </c>
    </row>
    <row r="7361" spans="1:2" ht="15">
      <c r="A7361" s="308" t="s">
        <v>11276</v>
      </c>
      <c r="B7361" s="311">
        <v>2905.03</v>
      </c>
    </row>
    <row r="7362" spans="1:2" ht="15">
      <c r="A7362" s="308" t="s">
        <v>11277</v>
      </c>
      <c r="B7362" s="311">
        <v>3467.46</v>
      </c>
    </row>
    <row r="7363" spans="1:2" ht="15">
      <c r="A7363" s="308" t="s">
        <v>11278</v>
      </c>
      <c r="B7363" s="311">
        <v>3467.46</v>
      </c>
    </row>
    <row r="7364" spans="1:2" ht="15">
      <c r="A7364" s="308" t="s">
        <v>11279</v>
      </c>
      <c r="B7364" s="311">
        <v>5271.28</v>
      </c>
    </row>
    <row r="7365" spans="1:2" ht="15">
      <c r="A7365" s="308" t="s">
        <v>11280</v>
      </c>
      <c r="B7365" s="311">
        <v>5271.28</v>
      </c>
    </row>
    <row r="7366" spans="1:2" ht="15">
      <c r="A7366" s="308" t="s">
        <v>11281</v>
      </c>
      <c r="B7366" s="311">
        <v>6207.26</v>
      </c>
    </row>
    <row r="7367" spans="1:2" ht="15">
      <c r="A7367" s="308" t="s">
        <v>11282</v>
      </c>
      <c r="B7367" s="311">
        <v>6207.26</v>
      </c>
    </row>
    <row r="7368" spans="1:2" ht="15">
      <c r="A7368" s="308" t="s">
        <v>11283</v>
      </c>
      <c r="B7368" s="311">
        <v>8265.75</v>
      </c>
    </row>
    <row r="7369" spans="1:2" ht="15">
      <c r="A7369" s="308" t="s">
        <v>11284</v>
      </c>
      <c r="B7369" s="311">
        <v>8265.75</v>
      </c>
    </row>
    <row r="7370" spans="1:2" ht="15">
      <c r="A7370" s="308" t="s">
        <v>11285</v>
      </c>
      <c r="B7370" s="311">
        <v>345.55</v>
      </c>
    </row>
    <row r="7371" spans="1:2" ht="15">
      <c r="A7371" s="308" t="s">
        <v>11286</v>
      </c>
      <c r="B7371" s="311">
        <v>345.55</v>
      </c>
    </row>
    <row r="7372" spans="1:2" ht="15">
      <c r="A7372" s="308" t="s">
        <v>11287</v>
      </c>
      <c r="B7372" s="311">
        <v>372.3</v>
      </c>
    </row>
    <row r="7373" spans="1:2" ht="15">
      <c r="A7373" s="308" t="s">
        <v>11288</v>
      </c>
      <c r="B7373" s="311">
        <v>372.3</v>
      </c>
    </row>
    <row r="7374" spans="1:2" ht="15">
      <c r="A7374" s="308" t="s">
        <v>11289</v>
      </c>
      <c r="B7374" s="311">
        <v>489.92</v>
      </c>
    </row>
    <row r="7375" spans="1:2" ht="15">
      <c r="A7375" s="308" t="s">
        <v>11290</v>
      </c>
      <c r="B7375" s="311">
        <v>489.92</v>
      </c>
    </row>
    <row r="7376" spans="1:2" ht="15">
      <c r="A7376" s="308" t="s">
        <v>11291</v>
      </c>
      <c r="B7376" s="311">
        <v>628.62</v>
      </c>
    </row>
    <row r="7377" spans="1:2" ht="15">
      <c r="A7377" s="308" t="s">
        <v>11292</v>
      </c>
      <c r="B7377" s="311">
        <v>628.62</v>
      </c>
    </row>
    <row r="7378" spans="1:2" ht="15">
      <c r="A7378" s="308" t="s">
        <v>11293</v>
      </c>
      <c r="B7378" s="311">
        <v>802.86</v>
      </c>
    </row>
    <row r="7379" spans="1:2" ht="15">
      <c r="A7379" s="308" t="s">
        <v>11294</v>
      </c>
      <c r="B7379" s="311">
        <v>802.86</v>
      </c>
    </row>
    <row r="7380" spans="1:2" ht="15">
      <c r="A7380" s="308" t="s">
        <v>11295</v>
      </c>
      <c r="B7380" s="311">
        <v>956.74</v>
      </c>
    </row>
    <row r="7381" spans="1:2" ht="15">
      <c r="A7381" s="308" t="s">
        <v>11296</v>
      </c>
      <c r="B7381" s="311">
        <v>956.74</v>
      </c>
    </row>
    <row r="7382" spans="1:2" ht="15">
      <c r="A7382" s="308" t="s">
        <v>11297</v>
      </c>
      <c r="B7382" s="311">
        <v>1143.6099999999999</v>
      </c>
    </row>
    <row r="7383" spans="1:2" ht="15">
      <c r="A7383" s="308" t="s">
        <v>11298</v>
      </c>
      <c r="B7383" s="311">
        <v>1143.6099999999999</v>
      </c>
    </row>
    <row r="7384" spans="1:2" ht="15">
      <c r="A7384" s="308" t="s">
        <v>11299</v>
      </c>
      <c r="B7384" s="311">
        <v>1275.1300000000001</v>
      </c>
    </row>
    <row r="7385" spans="1:2" ht="15">
      <c r="A7385" s="308" t="s">
        <v>11300</v>
      </c>
      <c r="B7385" s="311">
        <v>1275.1300000000001</v>
      </c>
    </row>
    <row r="7386" spans="1:2" ht="15">
      <c r="A7386" s="308" t="s">
        <v>11301</v>
      </c>
      <c r="B7386" s="311">
        <v>1470.54</v>
      </c>
    </row>
    <row r="7387" spans="1:2" ht="15">
      <c r="A7387" s="308" t="s">
        <v>11302</v>
      </c>
      <c r="B7387" s="311">
        <v>1470.54</v>
      </c>
    </row>
    <row r="7388" spans="1:2" ht="15">
      <c r="A7388" s="308" t="s">
        <v>11303</v>
      </c>
      <c r="B7388" s="311">
        <v>1651.46</v>
      </c>
    </row>
    <row r="7389" spans="1:2" ht="15">
      <c r="A7389" s="308" t="s">
        <v>11304</v>
      </c>
      <c r="B7389" s="311">
        <v>1651.46</v>
      </c>
    </row>
    <row r="7390" spans="1:2" ht="15">
      <c r="A7390" s="308" t="s">
        <v>11305</v>
      </c>
      <c r="B7390" s="311">
        <v>2161.1</v>
      </c>
    </row>
    <row r="7391" spans="1:2" ht="15">
      <c r="A7391" s="308" t="s">
        <v>11306</v>
      </c>
      <c r="B7391" s="311">
        <v>2161.1</v>
      </c>
    </row>
    <row r="7392" spans="1:2" ht="15">
      <c r="A7392" s="308" t="s">
        <v>11307</v>
      </c>
      <c r="B7392" s="311">
        <v>3699.12</v>
      </c>
    </row>
    <row r="7393" spans="1:2" ht="15">
      <c r="A7393" s="308" t="s">
        <v>11308</v>
      </c>
      <c r="B7393" s="311">
        <v>3699.12</v>
      </c>
    </row>
    <row r="7394" spans="1:2" ht="15">
      <c r="A7394" s="308" t="s">
        <v>11309</v>
      </c>
      <c r="B7394" s="311">
        <v>19626.3</v>
      </c>
    </row>
    <row r="7395" spans="1:2" ht="15">
      <c r="A7395" s="308" t="s">
        <v>11310</v>
      </c>
      <c r="B7395" s="311">
        <v>19626.3</v>
      </c>
    </row>
    <row r="7396" spans="1:2" ht="15">
      <c r="A7396" s="308" t="s">
        <v>11311</v>
      </c>
      <c r="B7396" s="311">
        <v>14028.51</v>
      </c>
    </row>
    <row r="7397" spans="1:2" ht="15">
      <c r="A7397" s="308" t="s">
        <v>11312</v>
      </c>
      <c r="B7397" s="311">
        <v>14028.51</v>
      </c>
    </row>
    <row r="7398" spans="1:2" ht="15">
      <c r="A7398" s="308" t="s">
        <v>11313</v>
      </c>
      <c r="B7398" s="311">
        <v>21661.279999999999</v>
      </c>
    </row>
    <row r="7399" spans="1:2" ht="15">
      <c r="A7399" s="308" t="s">
        <v>11314</v>
      </c>
      <c r="B7399" s="311">
        <v>21661.279999999999</v>
      </c>
    </row>
    <row r="7400" spans="1:2" ht="15">
      <c r="A7400" s="308" t="s">
        <v>11315</v>
      </c>
      <c r="B7400" s="311">
        <v>21240.32</v>
      </c>
    </row>
    <row r="7401" spans="1:2" ht="15">
      <c r="A7401" s="308" t="s">
        <v>11316</v>
      </c>
      <c r="B7401" s="311">
        <v>21240.32</v>
      </c>
    </row>
    <row r="7402" spans="1:2" ht="15">
      <c r="A7402" s="308" t="s">
        <v>11317</v>
      </c>
      <c r="B7402" s="311">
        <v>7.98</v>
      </c>
    </row>
    <row r="7403" spans="1:2" ht="15">
      <c r="A7403" s="308" t="s">
        <v>11318</v>
      </c>
      <c r="B7403" s="311">
        <v>7.98</v>
      </c>
    </row>
    <row r="7404" spans="1:2" ht="15">
      <c r="A7404" s="308" t="s">
        <v>11319</v>
      </c>
      <c r="B7404" s="311">
        <v>10.199999999999999</v>
      </c>
    </row>
    <row r="7405" spans="1:2" ht="15">
      <c r="A7405" s="308" t="s">
        <v>11320</v>
      </c>
      <c r="B7405" s="311">
        <v>10.199999999999999</v>
      </c>
    </row>
    <row r="7406" spans="1:2" ht="15">
      <c r="A7406" s="308" t="s">
        <v>11321</v>
      </c>
      <c r="B7406" s="311">
        <v>15.82</v>
      </c>
    </row>
    <row r="7407" spans="1:2" ht="15">
      <c r="A7407" s="308" t="s">
        <v>11322</v>
      </c>
      <c r="B7407" s="311">
        <v>15.82</v>
      </c>
    </row>
    <row r="7408" spans="1:2" ht="15">
      <c r="A7408" s="308" t="s">
        <v>11323</v>
      </c>
      <c r="B7408" s="311">
        <v>23.4</v>
      </c>
    </row>
    <row r="7409" spans="1:2" ht="15">
      <c r="A7409" s="308" t="s">
        <v>11324</v>
      </c>
      <c r="B7409" s="311">
        <v>23.4</v>
      </c>
    </row>
    <row r="7410" spans="1:2" ht="15">
      <c r="A7410" s="308" t="s">
        <v>11325</v>
      </c>
      <c r="B7410" s="311">
        <v>30.2</v>
      </c>
    </row>
    <row r="7411" spans="1:2" ht="15">
      <c r="A7411" s="308" t="s">
        <v>11326</v>
      </c>
      <c r="B7411" s="311">
        <v>30.2</v>
      </c>
    </row>
    <row r="7412" spans="1:2" ht="15">
      <c r="A7412" s="308" t="s">
        <v>11327</v>
      </c>
      <c r="B7412" s="311">
        <v>37.6</v>
      </c>
    </row>
    <row r="7413" spans="1:2" ht="15">
      <c r="A7413" s="308" t="s">
        <v>11328</v>
      </c>
      <c r="B7413" s="311">
        <v>37.6</v>
      </c>
    </row>
    <row r="7414" spans="1:2" ht="15">
      <c r="A7414" s="308" t="s">
        <v>11329</v>
      </c>
      <c r="B7414" s="311">
        <v>48.4</v>
      </c>
    </row>
    <row r="7415" spans="1:2" ht="15">
      <c r="A7415" s="308" t="s">
        <v>11330</v>
      </c>
      <c r="B7415" s="311">
        <v>48.4</v>
      </c>
    </row>
    <row r="7416" spans="1:2" ht="15">
      <c r="A7416" s="308" t="s">
        <v>11331</v>
      </c>
      <c r="B7416" s="311">
        <v>61.4</v>
      </c>
    </row>
    <row r="7417" spans="1:2" ht="15">
      <c r="A7417" s="308" t="s">
        <v>11332</v>
      </c>
      <c r="B7417" s="311">
        <v>61.4</v>
      </c>
    </row>
    <row r="7418" spans="1:2" ht="15">
      <c r="A7418" s="308" t="s">
        <v>11333</v>
      </c>
      <c r="B7418" s="311">
        <v>76.8</v>
      </c>
    </row>
    <row r="7419" spans="1:2" ht="15">
      <c r="A7419" s="308" t="s">
        <v>11334</v>
      </c>
      <c r="B7419" s="311">
        <v>76.8</v>
      </c>
    </row>
    <row r="7420" spans="1:2" ht="15">
      <c r="A7420" s="308" t="s">
        <v>11335</v>
      </c>
      <c r="B7420" s="311">
        <v>95.4</v>
      </c>
    </row>
    <row r="7421" spans="1:2" ht="15">
      <c r="A7421" s="308" t="s">
        <v>11336</v>
      </c>
      <c r="B7421" s="311">
        <v>95.4</v>
      </c>
    </row>
    <row r="7422" spans="1:2" ht="15">
      <c r="A7422" s="308" t="s">
        <v>11337</v>
      </c>
      <c r="B7422" s="311">
        <v>118.4</v>
      </c>
    </row>
    <row r="7423" spans="1:2" ht="15">
      <c r="A7423" s="308" t="s">
        <v>11338</v>
      </c>
      <c r="B7423" s="311">
        <v>118.4</v>
      </c>
    </row>
    <row r="7424" spans="1:2" ht="15">
      <c r="A7424" s="308" t="s">
        <v>11339</v>
      </c>
      <c r="B7424" s="311">
        <v>148</v>
      </c>
    </row>
    <row r="7425" spans="1:2" ht="15">
      <c r="A7425" s="308" t="s">
        <v>11340</v>
      </c>
      <c r="B7425" s="311">
        <v>148</v>
      </c>
    </row>
    <row r="7426" spans="1:2" ht="15">
      <c r="A7426" s="308" t="s">
        <v>11341</v>
      </c>
      <c r="B7426" s="311">
        <v>188.22</v>
      </c>
    </row>
    <row r="7427" spans="1:2" ht="15">
      <c r="A7427" s="308" t="s">
        <v>11342</v>
      </c>
      <c r="B7427" s="311">
        <v>188.22</v>
      </c>
    </row>
    <row r="7428" spans="1:2" ht="15">
      <c r="A7428" s="308" t="s">
        <v>11343</v>
      </c>
      <c r="B7428" s="311">
        <v>240.74</v>
      </c>
    </row>
    <row r="7429" spans="1:2" ht="15">
      <c r="A7429" s="308" t="s">
        <v>11344</v>
      </c>
      <c r="B7429" s="311">
        <v>240.74</v>
      </c>
    </row>
    <row r="7430" spans="1:2" ht="15">
      <c r="A7430" s="308" t="s">
        <v>11345</v>
      </c>
      <c r="B7430" s="311">
        <v>302.54000000000002</v>
      </c>
    </row>
    <row r="7431" spans="1:2" ht="15">
      <c r="A7431" s="308" t="s">
        <v>11346</v>
      </c>
      <c r="B7431" s="311">
        <v>302.54000000000002</v>
      </c>
    </row>
    <row r="7432" spans="1:2" ht="15">
      <c r="A7432" s="308" t="s">
        <v>11347</v>
      </c>
      <c r="B7432" s="311">
        <v>383.2</v>
      </c>
    </row>
    <row r="7433" spans="1:2" ht="15">
      <c r="A7433" s="308" t="s">
        <v>11348</v>
      </c>
      <c r="B7433" s="311">
        <v>383.2</v>
      </c>
    </row>
    <row r="7434" spans="1:2" ht="15">
      <c r="A7434" s="308" t="s">
        <v>11349</v>
      </c>
      <c r="B7434" s="311">
        <v>472.02</v>
      </c>
    </row>
    <row r="7435" spans="1:2" ht="15">
      <c r="A7435" s="308" t="s">
        <v>11350</v>
      </c>
      <c r="B7435" s="311">
        <v>472.02</v>
      </c>
    </row>
    <row r="7436" spans="1:2" ht="15">
      <c r="A7436" s="308" t="s">
        <v>11351</v>
      </c>
      <c r="B7436" s="311">
        <v>593.28</v>
      </c>
    </row>
    <row r="7437" spans="1:2" ht="15">
      <c r="A7437" s="308" t="s">
        <v>11352</v>
      </c>
      <c r="B7437" s="311">
        <v>593.28</v>
      </c>
    </row>
    <row r="7438" spans="1:2" ht="15">
      <c r="A7438" s="308" t="s">
        <v>11353</v>
      </c>
      <c r="B7438" s="311">
        <v>751.08</v>
      </c>
    </row>
    <row r="7439" spans="1:2" ht="15">
      <c r="A7439" s="308" t="s">
        <v>11354</v>
      </c>
      <c r="B7439" s="311">
        <v>751.08</v>
      </c>
    </row>
    <row r="7440" spans="1:2" ht="15">
      <c r="A7440" s="308" t="s">
        <v>11355</v>
      </c>
      <c r="B7440" s="311">
        <v>1210.1400000000001</v>
      </c>
    </row>
    <row r="7441" spans="1:2" ht="15">
      <c r="A7441" s="308" t="s">
        <v>11356</v>
      </c>
      <c r="B7441" s="311">
        <v>1210.1400000000001</v>
      </c>
    </row>
    <row r="7442" spans="1:2" ht="15">
      <c r="A7442" s="308" t="s">
        <v>11357</v>
      </c>
      <c r="B7442" s="311">
        <v>1530.32</v>
      </c>
    </row>
    <row r="7443" spans="1:2" ht="15">
      <c r="A7443" s="308" t="s">
        <v>11358</v>
      </c>
      <c r="B7443" s="311">
        <v>1530.32</v>
      </c>
    </row>
    <row r="7444" spans="1:2" ht="15">
      <c r="A7444" s="308" t="s">
        <v>11359</v>
      </c>
      <c r="B7444" s="311">
        <v>1890.84</v>
      </c>
    </row>
    <row r="7445" spans="1:2" ht="15">
      <c r="A7445" s="308" t="s">
        <v>11360</v>
      </c>
      <c r="B7445" s="311">
        <v>1890.84</v>
      </c>
    </row>
    <row r="7446" spans="1:2" ht="15">
      <c r="A7446" s="308" t="s">
        <v>11361</v>
      </c>
      <c r="B7446" s="311">
        <v>2719.46</v>
      </c>
    </row>
    <row r="7447" spans="1:2" ht="15">
      <c r="A7447" s="308" t="s">
        <v>11362</v>
      </c>
      <c r="B7447" s="311">
        <v>2719.46</v>
      </c>
    </row>
    <row r="7448" spans="1:2" ht="15">
      <c r="A7448" s="308" t="s">
        <v>11363</v>
      </c>
      <c r="B7448" s="311">
        <v>3.84</v>
      </c>
    </row>
    <row r="7449" spans="1:2" ht="15">
      <c r="A7449" s="308" t="s">
        <v>11364</v>
      </c>
      <c r="B7449" s="311">
        <v>3.84</v>
      </c>
    </row>
    <row r="7450" spans="1:2" ht="15">
      <c r="A7450" s="308" t="s">
        <v>11365</v>
      </c>
      <c r="B7450" s="311">
        <v>5.8</v>
      </c>
    </row>
    <row r="7451" spans="1:2" ht="15">
      <c r="A7451" s="308" t="s">
        <v>11366</v>
      </c>
      <c r="B7451" s="311">
        <v>5.8</v>
      </c>
    </row>
    <row r="7452" spans="1:2" ht="15">
      <c r="A7452" s="308" t="s">
        <v>11367</v>
      </c>
      <c r="B7452" s="311">
        <v>8.94</v>
      </c>
    </row>
    <row r="7453" spans="1:2" ht="15">
      <c r="A7453" s="308" t="s">
        <v>11368</v>
      </c>
      <c r="B7453" s="311">
        <v>8.94</v>
      </c>
    </row>
    <row r="7454" spans="1:2" ht="15">
      <c r="A7454" s="308" t="s">
        <v>11369</v>
      </c>
      <c r="B7454" s="311">
        <v>20.12</v>
      </c>
    </row>
    <row r="7455" spans="1:2" ht="15">
      <c r="A7455" s="308" t="s">
        <v>11370</v>
      </c>
      <c r="B7455" s="311">
        <v>20.12</v>
      </c>
    </row>
    <row r="7456" spans="1:2" ht="15">
      <c r="A7456" s="308" t="s">
        <v>11371</v>
      </c>
      <c r="B7456" s="311">
        <v>28.92</v>
      </c>
    </row>
    <row r="7457" spans="1:2" ht="15">
      <c r="A7457" s="308" t="s">
        <v>11372</v>
      </c>
      <c r="B7457" s="311">
        <v>28.92</v>
      </c>
    </row>
    <row r="7458" spans="1:2" ht="15">
      <c r="A7458" s="308" t="s">
        <v>11373</v>
      </c>
      <c r="B7458" s="311">
        <v>43.04</v>
      </c>
    </row>
    <row r="7459" spans="1:2" ht="15">
      <c r="A7459" s="308" t="s">
        <v>11374</v>
      </c>
      <c r="B7459" s="311">
        <v>43.04</v>
      </c>
    </row>
    <row r="7460" spans="1:2" ht="15">
      <c r="A7460" s="308" t="s">
        <v>11375</v>
      </c>
      <c r="B7460" s="311">
        <v>55.54</v>
      </c>
    </row>
    <row r="7461" spans="1:2" ht="15">
      <c r="A7461" s="308" t="s">
        <v>11376</v>
      </c>
      <c r="B7461" s="311">
        <v>55.54</v>
      </c>
    </row>
    <row r="7462" spans="1:2" ht="15">
      <c r="A7462" s="308" t="s">
        <v>11377</v>
      </c>
      <c r="B7462" s="311">
        <v>68.92</v>
      </c>
    </row>
    <row r="7463" spans="1:2" ht="15">
      <c r="A7463" s="308" t="s">
        <v>11378</v>
      </c>
      <c r="B7463" s="311">
        <v>68.92</v>
      </c>
    </row>
    <row r="7464" spans="1:2" ht="15">
      <c r="A7464" s="308" t="s">
        <v>11379</v>
      </c>
      <c r="B7464" s="311">
        <v>89.96</v>
      </c>
    </row>
    <row r="7465" spans="1:2" ht="15">
      <c r="A7465" s="308" t="s">
        <v>11380</v>
      </c>
      <c r="B7465" s="311">
        <v>89.96</v>
      </c>
    </row>
    <row r="7466" spans="1:2" ht="15">
      <c r="A7466" s="308" t="s">
        <v>11381</v>
      </c>
      <c r="B7466" s="311">
        <v>113.78</v>
      </c>
    </row>
    <row r="7467" spans="1:2" ht="15">
      <c r="A7467" s="308" t="s">
        <v>11382</v>
      </c>
      <c r="B7467" s="311">
        <v>113.78</v>
      </c>
    </row>
    <row r="7468" spans="1:2" ht="15">
      <c r="A7468" s="308" t="s">
        <v>11383</v>
      </c>
      <c r="B7468" s="311">
        <v>140.41999999999999</v>
      </c>
    </row>
    <row r="7469" spans="1:2" ht="15">
      <c r="A7469" s="308" t="s">
        <v>11384</v>
      </c>
      <c r="B7469" s="311">
        <v>140.41999999999999</v>
      </c>
    </row>
    <row r="7470" spans="1:2" ht="15">
      <c r="A7470" s="308" t="s">
        <v>11385</v>
      </c>
      <c r="B7470" s="311">
        <v>178.08</v>
      </c>
    </row>
    <row r="7471" spans="1:2" ht="15">
      <c r="A7471" s="308" t="s">
        <v>11386</v>
      </c>
      <c r="B7471" s="311">
        <v>178.08</v>
      </c>
    </row>
    <row r="7472" spans="1:2" ht="15">
      <c r="A7472" s="308" t="s">
        <v>11387</v>
      </c>
      <c r="B7472" s="311">
        <v>219.58</v>
      </c>
    </row>
    <row r="7473" spans="1:2" ht="15">
      <c r="A7473" s="308" t="s">
        <v>11388</v>
      </c>
      <c r="B7473" s="311">
        <v>219.58</v>
      </c>
    </row>
    <row r="7474" spans="1:2" ht="15">
      <c r="A7474" s="308" t="s">
        <v>11389</v>
      </c>
      <c r="B7474" s="311">
        <v>274.2</v>
      </c>
    </row>
    <row r="7475" spans="1:2" ht="15">
      <c r="A7475" s="308" t="s">
        <v>11390</v>
      </c>
      <c r="B7475" s="311">
        <v>274.2</v>
      </c>
    </row>
    <row r="7476" spans="1:2" ht="15">
      <c r="A7476" s="308" t="s">
        <v>11391</v>
      </c>
      <c r="B7476" s="311">
        <v>347.24</v>
      </c>
    </row>
    <row r="7477" spans="1:2" ht="15">
      <c r="A7477" s="308" t="s">
        <v>11392</v>
      </c>
      <c r="B7477" s="311">
        <v>347.24</v>
      </c>
    </row>
    <row r="7478" spans="1:2" ht="15">
      <c r="A7478" s="308" t="s">
        <v>11393</v>
      </c>
      <c r="B7478" s="311">
        <v>441.92</v>
      </c>
    </row>
    <row r="7479" spans="1:2" ht="15">
      <c r="A7479" s="308" t="s">
        <v>11394</v>
      </c>
      <c r="B7479" s="311">
        <v>441.92</v>
      </c>
    </row>
    <row r="7480" spans="1:2" ht="15">
      <c r="A7480" s="308" t="s">
        <v>11395</v>
      </c>
      <c r="B7480" s="311">
        <v>560.64</v>
      </c>
    </row>
    <row r="7481" spans="1:2" ht="15">
      <c r="A7481" s="308" t="s">
        <v>11396</v>
      </c>
      <c r="B7481" s="311">
        <v>560.64</v>
      </c>
    </row>
    <row r="7482" spans="1:2" ht="15">
      <c r="A7482" s="308" t="s">
        <v>11397</v>
      </c>
      <c r="B7482" s="311">
        <v>707.66</v>
      </c>
    </row>
    <row r="7483" spans="1:2" ht="15">
      <c r="A7483" s="308" t="s">
        <v>11398</v>
      </c>
      <c r="B7483" s="311">
        <v>707.66</v>
      </c>
    </row>
    <row r="7484" spans="1:2" ht="15">
      <c r="A7484" s="308" t="s">
        <v>11399</v>
      </c>
      <c r="B7484" s="311">
        <v>874.36</v>
      </c>
    </row>
    <row r="7485" spans="1:2" ht="15">
      <c r="A7485" s="308" t="s">
        <v>11400</v>
      </c>
      <c r="B7485" s="311">
        <v>874.36</v>
      </c>
    </row>
    <row r="7486" spans="1:2" ht="15">
      <c r="A7486" s="308" t="s">
        <v>11401</v>
      </c>
      <c r="B7486" s="311">
        <v>1095.3399999999999</v>
      </c>
    </row>
    <row r="7487" spans="1:2" ht="15">
      <c r="A7487" s="308" t="s">
        <v>11402</v>
      </c>
      <c r="B7487" s="311">
        <v>1095.3399999999999</v>
      </c>
    </row>
    <row r="7488" spans="1:2" ht="15">
      <c r="A7488" s="308" t="s">
        <v>11403</v>
      </c>
      <c r="B7488" s="311">
        <v>1387.32</v>
      </c>
    </row>
    <row r="7489" spans="1:2" ht="15">
      <c r="A7489" s="308" t="s">
        <v>11404</v>
      </c>
      <c r="B7489" s="311">
        <v>1387.32</v>
      </c>
    </row>
    <row r="7490" spans="1:2" ht="15">
      <c r="A7490" s="308" t="s">
        <v>11405</v>
      </c>
      <c r="B7490" s="311">
        <v>2236.3000000000002</v>
      </c>
    </row>
    <row r="7491" spans="1:2" ht="15">
      <c r="A7491" s="308" t="s">
        <v>11406</v>
      </c>
      <c r="B7491" s="311">
        <v>2236.3000000000002</v>
      </c>
    </row>
    <row r="7492" spans="1:2" ht="15">
      <c r="A7492" s="308" t="s">
        <v>11407</v>
      </c>
      <c r="B7492" s="311">
        <v>2.2400000000000002</v>
      </c>
    </row>
    <row r="7493" spans="1:2" ht="15">
      <c r="A7493" s="308" t="s">
        <v>11408</v>
      </c>
      <c r="B7493" s="311">
        <v>2.2400000000000002</v>
      </c>
    </row>
    <row r="7494" spans="1:2" ht="15">
      <c r="A7494" s="308" t="s">
        <v>11409</v>
      </c>
      <c r="B7494" s="311">
        <v>3.42</v>
      </c>
    </row>
    <row r="7495" spans="1:2" ht="15">
      <c r="A7495" s="308" t="s">
        <v>11410</v>
      </c>
      <c r="B7495" s="311">
        <v>3.42</v>
      </c>
    </row>
    <row r="7496" spans="1:2" ht="15">
      <c r="A7496" s="308" t="s">
        <v>11411</v>
      </c>
      <c r="B7496" s="311">
        <v>5.5</v>
      </c>
    </row>
    <row r="7497" spans="1:2" ht="15">
      <c r="A7497" s="308" t="s">
        <v>11412</v>
      </c>
      <c r="B7497" s="311">
        <v>5.5</v>
      </c>
    </row>
    <row r="7498" spans="1:2" ht="15">
      <c r="A7498" s="308" t="s">
        <v>11413</v>
      </c>
      <c r="B7498" s="311">
        <v>8.5</v>
      </c>
    </row>
    <row r="7499" spans="1:2" ht="15">
      <c r="A7499" s="308" t="s">
        <v>11414</v>
      </c>
      <c r="B7499" s="311">
        <v>8.5</v>
      </c>
    </row>
    <row r="7500" spans="1:2" ht="15">
      <c r="A7500" s="308" t="s">
        <v>11415</v>
      </c>
      <c r="B7500" s="311">
        <v>13.2</v>
      </c>
    </row>
    <row r="7501" spans="1:2" ht="15">
      <c r="A7501" s="308" t="s">
        <v>11416</v>
      </c>
      <c r="B7501" s="311">
        <v>13.2</v>
      </c>
    </row>
    <row r="7502" spans="1:2" ht="15">
      <c r="A7502" s="308" t="s">
        <v>11417</v>
      </c>
      <c r="B7502" s="311">
        <v>29.5</v>
      </c>
    </row>
    <row r="7503" spans="1:2" ht="15">
      <c r="A7503" s="308" t="s">
        <v>11418</v>
      </c>
      <c r="B7503" s="311">
        <v>29.5</v>
      </c>
    </row>
    <row r="7504" spans="1:2" ht="15">
      <c r="A7504" s="308" t="s">
        <v>11419</v>
      </c>
      <c r="B7504" s="311">
        <v>42.22</v>
      </c>
    </row>
    <row r="7505" spans="1:2" ht="15">
      <c r="A7505" s="308" t="s">
        <v>11420</v>
      </c>
      <c r="B7505" s="311">
        <v>42.22</v>
      </c>
    </row>
    <row r="7506" spans="1:2" ht="15">
      <c r="A7506" s="308" t="s">
        <v>11421</v>
      </c>
      <c r="B7506" s="311">
        <v>62.62</v>
      </c>
    </row>
    <row r="7507" spans="1:2" ht="15">
      <c r="A7507" s="308" t="s">
        <v>11422</v>
      </c>
      <c r="B7507" s="311">
        <v>62.62</v>
      </c>
    </row>
    <row r="7508" spans="1:2" ht="15">
      <c r="A7508" s="308" t="s">
        <v>11423</v>
      </c>
      <c r="B7508" s="311">
        <v>81.239999999999995</v>
      </c>
    </row>
    <row r="7509" spans="1:2" ht="15">
      <c r="A7509" s="308" t="s">
        <v>11424</v>
      </c>
      <c r="B7509" s="311">
        <v>81.239999999999995</v>
      </c>
    </row>
    <row r="7510" spans="1:2" ht="15">
      <c r="A7510" s="308" t="s">
        <v>11425</v>
      </c>
      <c r="B7510" s="311">
        <v>101.94</v>
      </c>
    </row>
    <row r="7511" spans="1:2" ht="15">
      <c r="A7511" s="308" t="s">
        <v>11426</v>
      </c>
      <c r="B7511" s="311">
        <v>101.94</v>
      </c>
    </row>
    <row r="7512" spans="1:2" ht="15">
      <c r="A7512" s="308" t="s">
        <v>11427</v>
      </c>
      <c r="B7512" s="311">
        <v>132.91999999999999</v>
      </c>
    </row>
    <row r="7513" spans="1:2" ht="15">
      <c r="A7513" s="308" t="s">
        <v>11428</v>
      </c>
      <c r="B7513" s="311">
        <v>132.91999999999999</v>
      </c>
    </row>
    <row r="7514" spans="1:2" ht="15">
      <c r="A7514" s="308" t="s">
        <v>11429</v>
      </c>
      <c r="B7514" s="311">
        <v>168.02</v>
      </c>
    </row>
    <row r="7515" spans="1:2" ht="15">
      <c r="A7515" s="308" t="s">
        <v>11430</v>
      </c>
      <c r="B7515" s="311">
        <v>168.02</v>
      </c>
    </row>
    <row r="7516" spans="1:2" ht="15">
      <c r="A7516" s="308" t="s">
        <v>11431</v>
      </c>
      <c r="B7516" s="311">
        <v>207.2</v>
      </c>
    </row>
    <row r="7517" spans="1:2" ht="15">
      <c r="A7517" s="308" t="s">
        <v>11432</v>
      </c>
      <c r="B7517" s="311">
        <v>207.2</v>
      </c>
    </row>
    <row r="7518" spans="1:2" ht="15">
      <c r="A7518" s="308" t="s">
        <v>11433</v>
      </c>
      <c r="B7518" s="311">
        <v>262.24</v>
      </c>
    </row>
    <row r="7519" spans="1:2" ht="15">
      <c r="A7519" s="308" t="s">
        <v>11434</v>
      </c>
      <c r="B7519" s="311">
        <v>262.24</v>
      </c>
    </row>
    <row r="7520" spans="1:2" ht="15">
      <c r="A7520" s="308" t="s">
        <v>11435</v>
      </c>
      <c r="B7520" s="311">
        <v>323.76</v>
      </c>
    </row>
    <row r="7521" spans="1:2" ht="15">
      <c r="A7521" s="308" t="s">
        <v>11436</v>
      </c>
      <c r="B7521" s="311">
        <v>323.76</v>
      </c>
    </row>
    <row r="7522" spans="1:2" ht="15">
      <c r="A7522" s="308" t="s">
        <v>11437</v>
      </c>
      <c r="B7522" s="311">
        <v>405.72</v>
      </c>
    </row>
    <row r="7523" spans="1:2" ht="15">
      <c r="A7523" s="308" t="s">
        <v>11438</v>
      </c>
      <c r="B7523" s="311">
        <v>405.72</v>
      </c>
    </row>
    <row r="7524" spans="1:2" ht="15">
      <c r="A7524" s="308" t="s">
        <v>11439</v>
      </c>
      <c r="B7524" s="311">
        <v>513.4</v>
      </c>
    </row>
    <row r="7525" spans="1:2" ht="15">
      <c r="A7525" s="308" t="s">
        <v>11440</v>
      </c>
      <c r="B7525" s="311">
        <v>513.4</v>
      </c>
    </row>
    <row r="7526" spans="1:2" ht="15">
      <c r="A7526" s="308" t="s">
        <v>11441</v>
      </c>
      <c r="B7526" s="311">
        <v>651.46</v>
      </c>
    </row>
    <row r="7527" spans="1:2" ht="15">
      <c r="A7527" s="308" t="s">
        <v>11442</v>
      </c>
      <c r="B7527" s="311">
        <v>651.46</v>
      </c>
    </row>
    <row r="7528" spans="1:2" ht="15">
      <c r="A7528" s="308" t="s">
        <v>11443</v>
      </c>
      <c r="B7528" s="311">
        <v>826.9</v>
      </c>
    </row>
    <row r="7529" spans="1:2" ht="15">
      <c r="A7529" s="308" t="s">
        <v>11444</v>
      </c>
      <c r="B7529" s="311">
        <v>826.9</v>
      </c>
    </row>
    <row r="7530" spans="1:2" ht="15">
      <c r="A7530" s="308" t="s">
        <v>11445</v>
      </c>
      <c r="B7530" s="311">
        <v>1046.82</v>
      </c>
    </row>
    <row r="7531" spans="1:2" ht="15">
      <c r="A7531" s="308" t="s">
        <v>11446</v>
      </c>
      <c r="B7531" s="311">
        <v>1046.82</v>
      </c>
    </row>
    <row r="7532" spans="1:2" ht="15">
      <c r="A7532" s="308" t="s">
        <v>11447</v>
      </c>
      <c r="B7532" s="311">
        <v>1291.42</v>
      </c>
    </row>
    <row r="7533" spans="1:2" ht="15">
      <c r="A7533" s="308" t="s">
        <v>11448</v>
      </c>
      <c r="B7533" s="311">
        <v>1291.42</v>
      </c>
    </row>
    <row r="7534" spans="1:2" ht="15">
      <c r="A7534" s="308" t="s">
        <v>11449</v>
      </c>
      <c r="B7534" s="311">
        <v>1620.18</v>
      </c>
    </row>
    <row r="7535" spans="1:2" ht="15">
      <c r="A7535" s="308" t="s">
        <v>11450</v>
      </c>
      <c r="B7535" s="311">
        <v>1620.18</v>
      </c>
    </row>
    <row r="7536" spans="1:2" ht="15">
      <c r="A7536" s="308" t="s">
        <v>11451</v>
      </c>
      <c r="B7536" s="311">
        <v>15.95</v>
      </c>
    </row>
    <row r="7537" spans="1:2" ht="15">
      <c r="A7537" s="308" t="s">
        <v>11452</v>
      </c>
      <c r="B7537" s="311">
        <v>15.95</v>
      </c>
    </row>
    <row r="7538" spans="1:2" ht="15">
      <c r="A7538" s="308" t="s">
        <v>11453</v>
      </c>
      <c r="B7538" s="311">
        <v>18.899999999999999</v>
      </c>
    </row>
    <row r="7539" spans="1:2" ht="15">
      <c r="A7539" s="308" t="s">
        <v>11454</v>
      </c>
      <c r="B7539" s="311">
        <v>18.899999999999999</v>
      </c>
    </row>
    <row r="7540" spans="1:2" ht="15">
      <c r="A7540" s="308" t="s">
        <v>11455</v>
      </c>
      <c r="B7540" s="311">
        <v>29.79</v>
      </c>
    </row>
    <row r="7541" spans="1:2" ht="15">
      <c r="A7541" s="308" t="s">
        <v>11456</v>
      </c>
      <c r="B7541" s="311">
        <v>29.79</v>
      </c>
    </row>
    <row r="7542" spans="1:2" ht="15">
      <c r="A7542" s="308" t="s">
        <v>11457</v>
      </c>
      <c r="B7542" s="311">
        <v>46.16</v>
      </c>
    </row>
    <row r="7543" spans="1:2" ht="15">
      <c r="A7543" s="308" t="s">
        <v>11458</v>
      </c>
      <c r="B7543" s="311">
        <v>46.16</v>
      </c>
    </row>
    <row r="7544" spans="1:2" ht="15">
      <c r="A7544" s="308" t="s">
        <v>11459</v>
      </c>
      <c r="B7544" s="311">
        <v>52.74</v>
      </c>
    </row>
    <row r="7545" spans="1:2" ht="15">
      <c r="A7545" s="308" t="s">
        <v>11460</v>
      </c>
      <c r="B7545" s="311">
        <v>52.74</v>
      </c>
    </row>
    <row r="7546" spans="1:2" ht="15">
      <c r="A7546" s="308" t="s">
        <v>11461</v>
      </c>
      <c r="B7546" s="311">
        <v>66.180000000000007</v>
      </c>
    </row>
    <row r="7547" spans="1:2" ht="15">
      <c r="A7547" s="308" t="s">
        <v>11462</v>
      </c>
      <c r="B7547" s="311">
        <v>66.180000000000007</v>
      </c>
    </row>
    <row r="7548" spans="1:2" ht="15">
      <c r="A7548" s="308" t="s">
        <v>11463</v>
      </c>
      <c r="B7548" s="311">
        <v>80.760000000000005</v>
      </c>
    </row>
    <row r="7549" spans="1:2" ht="15">
      <c r="A7549" s="308" t="s">
        <v>11464</v>
      </c>
      <c r="B7549" s="311">
        <v>80.760000000000005</v>
      </c>
    </row>
    <row r="7550" spans="1:2" ht="15">
      <c r="A7550" s="308" t="s">
        <v>11465</v>
      </c>
      <c r="B7550" s="311">
        <v>102.84</v>
      </c>
    </row>
    <row r="7551" spans="1:2" ht="15">
      <c r="A7551" s="308" t="s">
        <v>11466</v>
      </c>
      <c r="B7551" s="311">
        <v>102.84</v>
      </c>
    </row>
    <row r="7552" spans="1:2" ht="15">
      <c r="A7552" s="308" t="s">
        <v>11467</v>
      </c>
      <c r="B7552" s="311">
        <v>138.13</v>
      </c>
    </row>
    <row r="7553" spans="1:2" ht="15">
      <c r="A7553" s="308" t="s">
        <v>11468</v>
      </c>
      <c r="B7553" s="311">
        <v>138.13</v>
      </c>
    </row>
    <row r="7554" spans="1:2" ht="15">
      <c r="A7554" s="308" t="s">
        <v>11469</v>
      </c>
      <c r="B7554" s="311">
        <v>204.73</v>
      </c>
    </row>
    <row r="7555" spans="1:2" ht="15">
      <c r="A7555" s="308" t="s">
        <v>11470</v>
      </c>
      <c r="B7555" s="311">
        <v>204.73</v>
      </c>
    </row>
    <row r="7556" spans="1:2" ht="15">
      <c r="A7556" s="308" t="s">
        <v>11471</v>
      </c>
      <c r="B7556" s="311">
        <v>213.25</v>
      </c>
    </row>
    <row r="7557" spans="1:2" ht="15">
      <c r="A7557" s="308" t="s">
        <v>11472</v>
      </c>
      <c r="B7557" s="311">
        <v>213.25</v>
      </c>
    </row>
    <row r="7558" spans="1:2" ht="15">
      <c r="A7558" s="308" t="s">
        <v>11473</v>
      </c>
      <c r="B7558" s="311">
        <v>253.27</v>
      </c>
    </row>
    <row r="7559" spans="1:2" ht="15">
      <c r="A7559" s="308" t="s">
        <v>11474</v>
      </c>
      <c r="B7559" s="311">
        <v>253.27</v>
      </c>
    </row>
    <row r="7560" spans="1:2" ht="15">
      <c r="A7560" s="308" t="s">
        <v>11475</v>
      </c>
      <c r="B7560" s="311">
        <v>538</v>
      </c>
    </row>
    <row r="7561" spans="1:2" ht="15">
      <c r="A7561" s="308" t="s">
        <v>11476</v>
      </c>
      <c r="B7561" s="311">
        <v>538</v>
      </c>
    </row>
    <row r="7562" spans="1:2" ht="15">
      <c r="A7562" s="308" t="s">
        <v>11477</v>
      </c>
      <c r="B7562" s="311">
        <v>548.55999999999995</v>
      </c>
    </row>
    <row r="7563" spans="1:2" ht="15">
      <c r="A7563" s="308" t="s">
        <v>11478</v>
      </c>
      <c r="B7563" s="311">
        <v>548.55999999999995</v>
      </c>
    </row>
    <row r="7564" spans="1:2" ht="15">
      <c r="A7564" s="308" t="s">
        <v>11479</v>
      </c>
      <c r="B7564" s="311">
        <v>563.41999999999996</v>
      </c>
    </row>
    <row r="7565" spans="1:2" ht="15">
      <c r="A7565" s="308" t="s">
        <v>11480</v>
      </c>
      <c r="B7565" s="311">
        <v>563.41999999999996</v>
      </c>
    </row>
    <row r="7566" spans="1:2" ht="15">
      <c r="A7566" s="308" t="s">
        <v>11481</v>
      </c>
      <c r="B7566" s="311">
        <v>583.98</v>
      </c>
    </row>
    <row r="7567" spans="1:2" ht="15">
      <c r="A7567" s="308" t="s">
        <v>11482</v>
      </c>
      <c r="B7567" s="311">
        <v>583.98</v>
      </c>
    </row>
    <row r="7568" spans="1:2" ht="15">
      <c r="A7568" s="308" t="s">
        <v>11483</v>
      </c>
      <c r="B7568" s="311">
        <v>663.56</v>
      </c>
    </row>
    <row r="7569" spans="1:2" ht="15">
      <c r="A7569" s="308" t="s">
        <v>11484</v>
      </c>
      <c r="B7569" s="311">
        <v>663.56</v>
      </c>
    </row>
    <row r="7570" spans="1:2" ht="15">
      <c r="A7570" s="308" t="s">
        <v>11485</v>
      </c>
      <c r="B7570" s="311">
        <v>1344.16</v>
      </c>
    </row>
    <row r="7571" spans="1:2" ht="15">
      <c r="A7571" s="308" t="s">
        <v>11486</v>
      </c>
      <c r="B7571" s="311">
        <v>1344.16</v>
      </c>
    </row>
    <row r="7572" spans="1:2" ht="15">
      <c r="A7572" s="308" t="s">
        <v>11487</v>
      </c>
      <c r="B7572" s="311">
        <v>1394.82</v>
      </c>
    </row>
    <row r="7573" spans="1:2" ht="15">
      <c r="A7573" s="308" t="s">
        <v>11488</v>
      </c>
      <c r="B7573" s="311">
        <v>1394.82</v>
      </c>
    </row>
    <row r="7574" spans="1:2" ht="15">
      <c r="A7574" s="308" t="s">
        <v>11489</v>
      </c>
      <c r="B7574" s="311">
        <v>2876.06</v>
      </c>
    </row>
    <row r="7575" spans="1:2" ht="15">
      <c r="A7575" s="308" t="s">
        <v>11490</v>
      </c>
      <c r="B7575" s="311">
        <v>2876.06</v>
      </c>
    </row>
    <row r="7576" spans="1:2" ht="15">
      <c r="A7576" s="308" t="s">
        <v>11491</v>
      </c>
      <c r="B7576" s="311">
        <v>3231.54</v>
      </c>
    </row>
    <row r="7577" spans="1:2" ht="15">
      <c r="A7577" s="308" t="s">
        <v>11492</v>
      </c>
      <c r="B7577" s="311">
        <v>3231.54</v>
      </c>
    </row>
    <row r="7578" spans="1:2" ht="15">
      <c r="A7578" s="308" t="s">
        <v>11493</v>
      </c>
      <c r="B7578" s="311">
        <v>5995.38</v>
      </c>
    </row>
    <row r="7579" spans="1:2" ht="15">
      <c r="A7579" s="308" t="s">
        <v>11494</v>
      </c>
      <c r="B7579" s="311">
        <v>5995.38</v>
      </c>
    </row>
    <row r="7580" spans="1:2" ht="15">
      <c r="A7580" s="308" t="s">
        <v>11495</v>
      </c>
      <c r="B7580" s="311">
        <v>6353.68</v>
      </c>
    </row>
    <row r="7581" spans="1:2" ht="15">
      <c r="A7581" s="308" t="s">
        <v>11496</v>
      </c>
      <c r="B7581" s="311">
        <v>6353.68</v>
      </c>
    </row>
    <row r="7582" spans="1:2" ht="15">
      <c r="A7582" s="308" t="s">
        <v>11497</v>
      </c>
      <c r="B7582" s="311">
        <v>15.14</v>
      </c>
    </row>
    <row r="7583" spans="1:2" ht="15">
      <c r="A7583" s="308" t="s">
        <v>11498</v>
      </c>
      <c r="B7583" s="311">
        <v>15.14</v>
      </c>
    </row>
    <row r="7584" spans="1:2" ht="15">
      <c r="A7584" s="308" t="s">
        <v>11499</v>
      </c>
      <c r="B7584" s="311">
        <v>17.87</v>
      </c>
    </row>
    <row r="7585" spans="1:2" ht="15">
      <c r="A7585" s="308" t="s">
        <v>11500</v>
      </c>
      <c r="B7585" s="311">
        <v>17.87</v>
      </c>
    </row>
    <row r="7586" spans="1:2" ht="15">
      <c r="A7586" s="308" t="s">
        <v>11501</v>
      </c>
      <c r="B7586" s="311">
        <v>23.68</v>
      </c>
    </row>
    <row r="7587" spans="1:2" ht="15">
      <c r="A7587" s="308" t="s">
        <v>11502</v>
      </c>
      <c r="B7587" s="311">
        <v>23.68</v>
      </c>
    </row>
    <row r="7588" spans="1:2" ht="15">
      <c r="A7588" s="308" t="s">
        <v>11503</v>
      </c>
      <c r="B7588" s="311">
        <v>36.96</v>
      </c>
    </row>
    <row r="7589" spans="1:2" ht="15">
      <c r="A7589" s="308" t="s">
        <v>11504</v>
      </c>
      <c r="B7589" s="311">
        <v>36.96</v>
      </c>
    </row>
    <row r="7590" spans="1:2" ht="15">
      <c r="A7590" s="308" t="s">
        <v>11505</v>
      </c>
      <c r="B7590" s="311">
        <v>44.46</v>
      </c>
    </row>
    <row r="7591" spans="1:2" ht="15">
      <c r="A7591" s="308" t="s">
        <v>11506</v>
      </c>
      <c r="B7591" s="311">
        <v>44.46</v>
      </c>
    </row>
    <row r="7592" spans="1:2" ht="15">
      <c r="A7592" s="308" t="s">
        <v>11507</v>
      </c>
      <c r="B7592" s="311">
        <v>56.56</v>
      </c>
    </row>
    <row r="7593" spans="1:2" ht="15">
      <c r="A7593" s="308" t="s">
        <v>11508</v>
      </c>
      <c r="B7593" s="311">
        <v>56.56</v>
      </c>
    </row>
    <row r="7594" spans="1:2" ht="15">
      <c r="A7594" s="308" t="s">
        <v>11509</v>
      </c>
      <c r="B7594" s="311">
        <v>65.94</v>
      </c>
    </row>
    <row r="7595" spans="1:2" ht="15">
      <c r="A7595" s="308" t="s">
        <v>11510</v>
      </c>
      <c r="B7595" s="311">
        <v>65.94</v>
      </c>
    </row>
    <row r="7596" spans="1:2" ht="15">
      <c r="A7596" s="308" t="s">
        <v>11511</v>
      </c>
      <c r="B7596" s="311">
        <v>92.51</v>
      </c>
    </row>
    <row r="7597" spans="1:2" ht="15">
      <c r="A7597" s="308" t="s">
        <v>11512</v>
      </c>
      <c r="B7597" s="311">
        <v>92.51</v>
      </c>
    </row>
    <row r="7598" spans="1:2" ht="15">
      <c r="A7598" s="308" t="s">
        <v>11513</v>
      </c>
      <c r="B7598" s="311">
        <v>116.19</v>
      </c>
    </row>
    <row r="7599" spans="1:2" ht="15">
      <c r="A7599" s="308" t="s">
        <v>11514</v>
      </c>
      <c r="B7599" s="311">
        <v>116.19</v>
      </c>
    </row>
    <row r="7600" spans="1:2" ht="15">
      <c r="A7600" s="308" t="s">
        <v>11515</v>
      </c>
      <c r="B7600" s="311">
        <v>126.75</v>
      </c>
    </row>
    <row r="7601" spans="1:2" ht="15">
      <c r="A7601" s="308" t="s">
        <v>11516</v>
      </c>
      <c r="B7601" s="311">
        <v>126.75</v>
      </c>
    </row>
    <row r="7602" spans="1:2" ht="15">
      <c r="A7602" s="308" t="s">
        <v>11517</v>
      </c>
      <c r="B7602" s="311">
        <v>234.34</v>
      </c>
    </row>
    <row r="7603" spans="1:2" ht="15">
      <c r="A7603" s="308" t="s">
        <v>11518</v>
      </c>
      <c r="B7603" s="311">
        <v>234.34</v>
      </c>
    </row>
    <row r="7604" spans="1:2" ht="15">
      <c r="A7604" s="308" t="s">
        <v>11519</v>
      </c>
      <c r="B7604" s="311">
        <v>277.41000000000003</v>
      </c>
    </row>
    <row r="7605" spans="1:2" ht="15">
      <c r="A7605" s="308" t="s">
        <v>11520</v>
      </c>
      <c r="B7605" s="311">
        <v>277.41000000000003</v>
      </c>
    </row>
    <row r="7606" spans="1:2" ht="15">
      <c r="A7606" s="308" t="s">
        <v>11521</v>
      </c>
      <c r="B7606" s="311">
        <v>400.92</v>
      </c>
    </row>
    <row r="7607" spans="1:2" ht="15">
      <c r="A7607" s="308" t="s">
        <v>11522</v>
      </c>
      <c r="B7607" s="311">
        <v>400.92</v>
      </c>
    </row>
    <row r="7608" spans="1:2" ht="15">
      <c r="A7608" s="308" t="s">
        <v>11523</v>
      </c>
      <c r="B7608" s="311">
        <v>708</v>
      </c>
    </row>
    <row r="7609" spans="1:2" ht="15">
      <c r="A7609" s="308" t="s">
        <v>11524</v>
      </c>
      <c r="B7609" s="311">
        <v>708</v>
      </c>
    </row>
    <row r="7610" spans="1:2" ht="15">
      <c r="A7610" s="308" t="s">
        <v>11525</v>
      </c>
      <c r="B7610" s="311">
        <v>876</v>
      </c>
    </row>
    <row r="7611" spans="1:2" ht="15">
      <c r="A7611" s="308" t="s">
        <v>11526</v>
      </c>
      <c r="B7611" s="311">
        <v>876</v>
      </c>
    </row>
    <row r="7612" spans="1:2" ht="15">
      <c r="A7612" s="308" t="s">
        <v>11527</v>
      </c>
      <c r="B7612" s="311">
        <v>1700</v>
      </c>
    </row>
    <row r="7613" spans="1:2" ht="15">
      <c r="A7613" s="308" t="s">
        <v>11528</v>
      </c>
      <c r="B7613" s="311">
        <v>1700</v>
      </c>
    </row>
    <row r="7614" spans="1:2" ht="15">
      <c r="A7614" s="308" t="s">
        <v>11529</v>
      </c>
      <c r="B7614" s="311">
        <v>1885</v>
      </c>
    </row>
    <row r="7615" spans="1:2" ht="15">
      <c r="A7615" s="308" t="s">
        <v>11530</v>
      </c>
      <c r="B7615" s="311">
        <v>1885</v>
      </c>
    </row>
    <row r="7616" spans="1:2" ht="15">
      <c r="A7616" s="308" t="s">
        <v>11531</v>
      </c>
      <c r="B7616" s="311">
        <v>2240</v>
      </c>
    </row>
    <row r="7617" spans="1:2" ht="15">
      <c r="A7617" s="308" t="s">
        <v>11532</v>
      </c>
      <c r="B7617" s="311">
        <v>2240</v>
      </c>
    </row>
    <row r="7618" spans="1:2" ht="15">
      <c r="A7618" s="308" t="s">
        <v>11533</v>
      </c>
      <c r="B7618" s="311">
        <v>2427</v>
      </c>
    </row>
    <row r="7619" spans="1:2" ht="15">
      <c r="A7619" s="308" t="s">
        <v>11534</v>
      </c>
      <c r="B7619" s="311">
        <v>2427</v>
      </c>
    </row>
    <row r="7620" spans="1:2" ht="15">
      <c r="A7620" s="308" t="s">
        <v>11535</v>
      </c>
      <c r="B7620" s="311">
        <v>7637</v>
      </c>
    </row>
    <row r="7621" spans="1:2" ht="15">
      <c r="A7621" s="308" t="s">
        <v>11536</v>
      </c>
      <c r="B7621" s="311">
        <v>7637</v>
      </c>
    </row>
    <row r="7622" spans="1:2" ht="15">
      <c r="A7622" s="308" t="s">
        <v>11537</v>
      </c>
      <c r="B7622" s="311">
        <v>18.690000000000001</v>
      </c>
    </row>
    <row r="7623" spans="1:2" ht="15">
      <c r="A7623" s="308" t="s">
        <v>11538</v>
      </c>
      <c r="B7623" s="311">
        <v>18.690000000000001</v>
      </c>
    </row>
    <row r="7624" spans="1:2" ht="15">
      <c r="A7624" s="308" t="s">
        <v>11539</v>
      </c>
      <c r="B7624" s="311">
        <v>21.96</v>
      </c>
    </row>
    <row r="7625" spans="1:2" ht="15">
      <c r="A7625" s="308" t="s">
        <v>11540</v>
      </c>
      <c r="B7625" s="311">
        <v>21.96</v>
      </c>
    </row>
    <row r="7626" spans="1:2" ht="15">
      <c r="A7626" s="308" t="s">
        <v>11541</v>
      </c>
      <c r="B7626" s="311">
        <v>30.09</v>
      </c>
    </row>
    <row r="7627" spans="1:2" ht="15">
      <c r="A7627" s="308" t="s">
        <v>11542</v>
      </c>
      <c r="B7627" s="311">
        <v>30.09</v>
      </c>
    </row>
    <row r="7628" spans="1:2" ht="15">
      <c r="A7628" s="308" t="s">
        <v>11543</v>
      </c>
      <c r="B7628" s="311">
        <v>35.58</v>
      </c>
    </row>
    <row r="7629" spans="1:2" ht="15">
      <c r="A7629" s="308" t="s">
        <v>11544</v>
      </c>
      <c r="B7629" s="311">
        <v>35.58</v>
      </c>
    </row>
    <row r="7630" spans="1:2" ht="15">
      <c r="A7630" s="308" t="s">
        <v>11545</v>
      </c>
      <c r="B7630" s="311">
        <v>46.48</v>
      </c>
    </row>
    <row r="7631" spans="1:2" ht="15">
      <c r="A7631" s="308" t="s">
        <v>11546</v>
      </c>
      <c r="B7631" s="311">
        <v>46.48</v>
      </c>
    </row>
    <row r="7632" spans="1:2" ht="15">
      <c r="A7632" s="308" t="s">
        <v>11547</v>
      </c>
      <c r="B7632" s="311">
        <v>59.9</v>
      </c>
    </row>
    <row r="7633" spans="1:2" ht="15">
      <c r="A7633" s="308" t="s">
        <v>11548</v>
      </c>
      <c r="B7633" s="311">
        <v>59.9</v>
      </c>
    </row>
    <row r="7634" spans="1:2" ht="15">
      <c r="A7634" s="308" t="s">
        <v>11549</v>
      </c>
      <c r="B7634" s="311">
        <v>69.42</v>
      </c>
    </row>
    <row r="7635" spans="1:2" ht="15">
      <c r="A7635" s="308" t="s">
        <v>11550</v>
      </c>
      <c r="B7635" s="311">
        <v>69.42</v>
      </c>
    </row>
    <row r="7636" spans="1:2" ht="15">
      <c r="A7636" s="308" t="s">
        <v>11551</v>
      </c>
      <c r="B7636" s="311">
        <v>96.09</v>
      </c>
    </row>
    <row r="7637" spans="1:2" ht="15">
      <c r="A7637" s="308" t="s">
        <v>11552</v>
      </c>
      <c r="B7637" s="311">
        <v>96.09</v>
      </c>
    </row>
    <row r="7638" spans="1:2" ht="15">
      <c r="A7638" s="308" t="s">
        <v>11553</v>
      </c>
      <c r="B7638" s="311">
        <v>118.2</v>
      </c>
    </row>
    <row r="7639" spans="1:2" ht="15">
      <c r="A7639" s="308" t="s">
        <v>11554</v>
      </c>
      <c r="B7639" s="311">
        <v>118.2</v>
      </c>
    </row>
    <row r="7640" spans="1:2" ht="15">
      <c r="A7640" s="308" t="s">
        <v>11555</v>
      </c>
      <c r="B7640" s="311">
        <v>143.28</v>
      </c>
    </row>
    <row r="7641" spans="1:2" ht="15">
      <c r="A7641" s="308" t="s">
        <v>11556</v>
      </c>
      <c r="B7641" s="311">
        <v>143.28</v>
      </c>
    </row>
    <row r="7642" spans="1:2" ht="15">
      <c r="A7642" s="308" t="s">
        <v>11557</v>
      </c>
      <c r="B7642" s="311">
        <v>269.58</v>
      </c>
    </row>
    <row r="7643" spans="1:2" ht="15">
      <c r="A7643" s="308" t="s">
        <v>11558</v>
      </c>
      <c r="B7643" s="311">
        <v>269.58</v>
      </c>
    </row>
    <row r="7644" spans="1:2" ht="15">
      <c r="A7644" s="308" t="s">
        <v>11559</v>
      </c>
      <c r="B7644" s="311">
        <v>432</v>
      </c>
    </row>
    <row r="7645" spans="1:2" ht="15">
      <c r="A7645" s="308" t="s">
        <v>11560</v>
      </c>
      <c r="B7645" s="311">
        <v>432</v>
      </c>
    </row>
    <row r="7646" spans="1:2" ht="15">
      <c r="A7646" s="308" t="s">
        <v>11561</v>
      </c>
      <c r="B7646" s="311">
        <v>538</v>
      </c>
    </row>
    <row r="7647" spans="1:2" ht="15">
      <c r="A7647" s="308" t="s">
        <v>11562</v>
      </c>
      <c r="B7647" s="311">
        <v>538</v>
      </c>
    </row>
    <row r="7648" spans="1:2" ht="15">
      <c r="A7648" s="308" t="s">
        <v>11563</v>
      </c>
      <c r="B7648" s="311">
        <v>708</v>
      </c>
    </row>
    <row r="7649" spans="1:2" ht="15">
      <c r="A7649" s="308" t="s">
        <v>11564</v>
      </c>
      <c r="B7649" s="311">
        <v>708</v>
      </c>
    </row>
    <row r="7650" spans="1:2" ht="15">
      <c r="A7650" s="308" t="s">
        <v>11565</v>
      </c>
      <c r="B7650" s="311">
        <v>876</v>
      </c>
    </row>
    <row r="7651" spans="1:2" ht="15">
      <c r="A7651" s="308" t="s">
        <v>11566</v>
      </c>
      <c r="B7651" s="311">
        <v>876</v>
      </c>
    </row>
    <row r="7652" spans="1:2" ht="15">
      <c r="A7652" s="308" t="s">
        <v>11567</v>
      </c>
      <c r="B7652" s="311">
        <v>1700</v>
      </c>
    </row>
    <row r="7653" spans="1:2" ht="15">
      <c r="A7653" s="308" t="s">
        <v>11568</v>
      </c>
      <c r="B7653" s="311">
        <v>1700</v>
      </c>
    </row>
    <row r="7654" spans="1:2" ht="15">
      <c r="A7654" s="308" t="s">
        <v>11569</v>
      </c>
      <c r="B7654" s="311">
        <v>1885</v>
      </c>
    </row>
    <row r="7655" spans="1:2" ht="15">
      <c r="A7655" s="308" t="s">
        <v>11570</v>
      </c>
      <c r="B7655" s="311">
        <v>1885</v>
      </c>
    </row>
    <row r="7656" spans="1:2" ht="15">
      <c r="A7656" s="308" t="s">
        <v>11571</v>
      </c>
      <c r="B7656" s="311">
        <v>2240</v>
      </c>
    </row>
    <row r="7657" spans="1:2" ht="15">
      <c r="A7657" s="308" t="s">
        <v>11572</v>
      </c>
      <c r="B7657" s="311">
        <v>2240</v>
      </c>
    </row>
    <row r="7658" spans="1:2" ht="15">
      <c r="A7658" s="308" t="s">
        <v>11573</v>
      </c>
      <c r="B7658" s="311">
        <v>8.16</v>
      </c>
    </row>
    <row r="7659" spans="1:2" ht="15">
      <c r="A7659" s="308" t="s">
        <v>11574</v>
      </c>
      <c r="B7659" s="311">
        <v>8.16</v>
      </c>
    </row>
    <row r="7660" spans="1:2" ht="15">
      <c r="A7660" s="308" t="s">
        <v>11575</v>
      </c>
      <c r="B7660" s="311">
        <v>8.3800000000000008</v>
      </c>
    </row>
    <row r="7661" spans="1:2" ht="15">
      <c r="A7661" s="308" t="s">
        <v>11576</v>
      </c>
      <c r="B7661" s="311">
        <v>8.3800000000000008</v>
      </c>
    </row>
    <row r="7662" spans="1:2" ht="15">
      <c r="A7662" s="308" t="s">
        <v>11577</v>
      </c>
      <c r="B7662" s="311">
        <v>8.7899999999999991</v>
      </c>
    </row>
    <row r="7663" spans="1:2" ht="15">
      <c r="A7663" s="308" t="s">
        <v>11578</v>
      </c>
      <c r="B7663" s="311">
        <v>8.7899999999999991</v>
      </c>
    </row>
    <row r="7664" spans="1:2" ht="15">
      <c r="A7664" s="308" t="s">
        <v>11579</v>
      </c>
      <c r="B7664" s="311">
        <v>9.82</v>
      </c>
    </row>
    <row r="7665" spans="1:2" ht="15">
      <c r="A7665" s="308" t="s">
        <v>11580</v>
      </c>
      <c r="B7665" s="311">
        <v>9.82</v>
      </c>
    </row>
    <row r="7666" spans="1:2" ht="15">
      <c r="A7666" s="308" t="s">
        <v>11581</v>
      </c>
      <c r="B7666" s="311">
        <v>13.75</v>
      </c>
    </row>
    <row r="7667" spans="1:2" ht="15">
      <c r="A7667" s="308" t="s">
        <v>11582</v>
      </c>
      <c r="B7667" s="311">
        <v>13.75</v>
      </c>
    </row>
    <row r="7668" spans="1:2" ht="15">
      <c r="A7668" s="308" t="s">
        <v>11583</v>
      </c>
      <c r="B7668" s="311">
        <v>22.12</v>
      </c>
    </row>
    <row r="7669" spans="1:2" ht="15">
      <c r="A7669" s="308" t="s">
        <v>11584</v>
      </c>
      <c r="B7669" s="311">
        <v>22.12</v>
      </c>
    </row>
    <row r="7670" spans="1:2" ht="15">
      <c r="A7670" s="308" t="s">
        <v>11585</v>
      </c>
      <c r="B7670" s="311">
        <v>23.32</v>
      </c>
    </row>
    <row r="7671" spans="1:2" ht="15">
      <c r="A7671" s="308" t="s">
        <v>11586</v>
      </c>
      <c r="B7671" s="311">
        <v>23.32</v>
      </c>
    </row>
    <row r="7672" spans="1:2" ht="15">
      <c r="A7672" s="308" t="s">
        <v>11587</v>
      </c>
      <c r="B7672" s="311">
        <v>24.08</v>
      </c>
    </row>
    <row r="7673" spans="1:2" ht="15">
      <c r="A7673" s="308" t="s">
        <v>11588</v>
      </c>
      <c r="B7673" s="311">
        <v>24.08</v>
      </c>
    </row>
    <row r="7674" spans="1:2" ht="15">
      <c r="A7674" s="308" t="s">
        <v>11589</v>
      </c>
      <c r="B7674" s="311">
        <v>42.35</v>
      </c>
    </row>
    <row r="7675" spans="1:2" ht="15">
      <c r="A7675" s="308" t="s">
        <v>11590</v>
      </c>
      <c r="B7675" s="311">
        <v>42.35</v>
      </c>
    </row>
    <row r="7676" spans="1:2" ht="15">
      <c r="A7676" s="308" t="s">
        <v>11591</v>
      </c>
      <c r="B7676" s="311">
        <v>77.02</v>
      </c>
    </row>
    <row r="7677" spans="1:2" ht="15">
      <c r="A7677" s="308" t="s">
        <v>11592</v>
      </c>
      <c r="B7677" s="311">
        <v>77.02</v>
      </c>
    </row>
    <row r="7678" spans="1:2" ht="15">
      <c r="A7678" s="308" t="s">
        <v>11593</v>
      </c>
      <c r="B7678" s="311">
        <v>82.51</v>
      </c>
    </row>
    <row r="7679" spans="1:2" ht="15">
      <c r="A7679" s="308" t="s">
        <v>11594</v>
      </c>
      <c r="B7679" s="311">
        <v>82.51</v>
      </c>
    </row>
    <row r="7680" spans="1:2" ht="15">
      <c r="A7680" s="308" t="s">
        <v>11595</v>
      </c>
      <c r="B7680" s="311">
        <v>111.64</v>
      </c>
    </row>
    <row r="7681" spans="1:2" ht="15">
      <c r="A7681" s="308" t="s">
        <v>11596</v>
      </c>
      <c r="B7681" s="311">
        <v>111.64</v>
      </c>
    </row>
    <row r="7682" spans="1:2" ht="15">
      <c r="A7682" s="308" t="s">
        <v>11597</v>
      </c>
      <c r="B7682" s="311">
        <v>145.94999999999999</v>
      </c>
    </row>
    <row r="7683" spans="1:2" ht="15">
      <c r="A7683" s="308" t="s">
        <v>11598</v>
      </c>
      <c r="B7683" s="311">
        <v>145.94999999999999</v>
      </c>
    </row>
    <row r="7684" spans="1:2" ht="15">
      <c r="A7684" s="308" t="s">
        <v>11599</v>
      </c>
      <c r="B7684" s="311">
        <v>187.32</v>
      </c>
    </row>
    <row r="7685" spans="1:2" ht="15">
      <c r="A7685" s="308" t="s">
        <v>11600</v>
      </c>
      <c r="B7685" s="311">
        <v>187.32</v>
      </c>
    </row>
    <row r="7686" spans="1:2" ht="15">
      <c r="A7686" s="308" t="s">
        <v>11601</v>
      </c>
      <c r="B7686" s="311">
        <v>207.65</v>
      </c>
    </row>
    <row r="7687" spans="1:2" ht="15">
      <c r="A7687" s="308" t="s">
        <v>11602</v>
      </c>
      <c r="B7687" s="311">
        <v>207.65</v>
      </c>
    </row>
    <row r="7688" spans="1:2" ht="15">
      <c r="A7688" s="308" t="s">
        <v>11603</v>
      </c>
      <c r="B7688" s="311">
        <v>501.48</v>
      </c>
    </row>
    <row r="7689" spans="1:2" ht="15">
      <c r="A7689" s="308" t="s">
        <v>11604</v>
      </c>
      <c r="B7689" s="311">
        <v>501.48</v>
      </c>
    </row>
    <row r="7690" spans="1:2" ht="15">
      <c r="A7690" s="308" t="s">
        <v>11605</v>
      </c>
      <c r="B7690" s="311">
        <v>526.79</v>
      </c>
    </row>
    <row r="7691" spans="1:2" ht="15">
      <c r="A7691" s="308" t="s">
        <v>11606</v>
      </c>
      <c r="B7691" s="311">
        <v>526.79</v>
      </c>
    </row>
    <row r="7692" spans="1:2" ht="15">
      <c r="A7692" s="308" t="s">
        <v>11607</v>
      </c>
      <c r="B7692" s="311">
        <v>775.75</v>
      </c>
    </row>
    <row r="7693" spans="1:2" ht="15">
      <c r="A7693" s="308" t="s">
        <v>11608</v>
      </c>
      <c r="B7693" s="311">
        <v>775.75</v>
      </c>
    </row>
    <row r="7694" spans="1:2" ht="15">
      <c r="A7694" s="308" t="s">
        <v>11609</v>
      </c>
      <c r="B7694" s="311">
        <v>1845.66</v>
      </c>
    </row>
    <row r="7695" spans="1:2" ht="15">
      <c r="A7695" s="308" t="s">
        <v>11610</v>
      </c>
      <c r="B7695" s="311">
        <v>1845.66</v>
      </c>
    </row>
    <row r="7696" spans="1:2" ht="15">
      <c r="A7696" s="308" t="s">
        <v>11611</v>
      </c>
      <c r="B7696" s="311">
        <v>19.170000000000002</v>
      </c>
    </row>
    <row r="7697" spans="1:2" ht="15">
      <c r="A7697" s="308" t="s">
        <v>11612</v>
      </c>
      <c r="B7697" s="311">
        <v>19.170000000000002</v>
      </c>
    </row>
    <row r="7698" spans="1:2" ht="15">
      <c r="A7698" s="308" t="s">
        <v>11613</v>
      </c>
      <c r="B7698" s="311">
        <v>38.51</v>
      </c>
    </row>
    <row r="7699" spans="1:2" ht="15">
      <c r="A7699" s="308" t="s">
        <v>11614</v>
      </c>
      <c r="B7699" s="311">
        <v>38.51</v>
      </c>
    </row>
    <row r="7700" spans="1:2" ht="15">
      <c r="A7700" s="308" t="s">
        <v>11615</v>
      </c>
      <c r="B7700" s="311">
        <v>56.24</v>
      </c>
    </row>
    <row r="7701" spans="1:2" ht="15">
      <c r="A7701" s="308" t="s">
        <v>11616</v>
      </c>
      <c r="B7701" s="311">
        <v>56.24</v>
      </c>
    </row>
    <row r="7702" spans="1:2" ht="15">
      <c r="A7702" s="308" t="s">
        <v>11617</v>
      </c>
      <c r="B7702" s="311">
        <v>82.92</v>
      </c>
    </row>
    <row r="7703" spans="1:2" ht="15">
      <c r="A7703" s="308" t="s">
        <v>11618</v>
      </c>
      <c r="B7703" s="311">
        <v>82.92</v>
      </c>
    </row>
    <row r="7704" spans="1:2" ht="15">
      <c r="A7704" s="308" t="s">
        <v>11619</v>
      </c>
      <c r="B7704" s="311">
        <v>106.16</v>
      </c>
    </row>
    <row r="7705" spans="1:2" ht="15">
      <c r="A7705" s="308" t="s">
        <v>11620</v>
      </c>
      <c r="B7705" s="311">
        <v>106.16</v>
      </c>
    </row>
    <row r="7706" spans="1:2" ht="15">
      <c r="A7706" s="308" t="s">
        <v>11621</v>
      </c>
      <c r="B7706" s="311">
        <v>221.53</v>
      </c>
    </row>
    <row r="7707" spans="1:2" ht="15">
      <c r="A7707" s="308" t="s">
        <v>11622</v>
      </c>
      <c r="B7707" s="311">
        <v>221.53</v>
      </c>
    </row>
    <row r="7708" spans="1:2" ht="15">
      <c r="A7708" s="308" t="s">
        <v>11623</v>
      </c>
      <c r="B7708" s="311">
        <v>277.69</v>
      </c>
    </row>
    <row r="7709" spans="1:2" ht="15">
      <c r="A7709" s="308" t="s">
        <v>11624</v>
      </c>
      <c r="B7709" s="311">
        <v>277.69</v>
      </c>
    </row>
    <row r="7710" spans="1:2" ht="15">
      <c r="A7710" s="308" t="s">
        <v>11625</v>
      </c>
      <c r="B7710" s="311">
        <v>329.67</v>
      </c>
    </row>
    <row r="7711" spans="1:2" ht="15">
      <c r="A7711" s="308" t="s">
        <v>11626</v>
      </c>
      <c r="B7711" s="311">
        <v>329.67</v>
      </c>
    </row>
    <row r="7712" spans="1:2" ht="15">
      <c r="A7712" s="308" t="s">
        <v>11627</v>
      </c>
      <c r="B7712" s="311">
        <v>470.51</v>
      </c>
    </row>
    <row r="7713" spans="1:2" ht="15">
      <c r="A7713" s="308" t="s">
        <v>11628</v>
      </c>
      <c r="B7713" s="311">
        <v>470.51</v>
      </c>
    </row>
    <row r="7714" spans="1:2" ht="15">
      <c r="A7714" s="308" t="s">
        <v>11629</v>
      </c>
      <c r="B7714" s="311">
        <v>641.91999999999996</v>
      </c>
    </row>
    <row r="7715" spans="1:2" ht="15">
      <c r="A7715" s="308" t="s">
        <v>11630</v>
      </c>
      <c r="B7715" s="311">
        <v>641.91999999999996</v>
      </c>
    </row>
    <row r="7716" spans="1:2" ht="15">
      <c r="A7716" s="308" t="s">
        <v>11631</v>
      </c>
      <c r="B7716" s="311">
        <v>817.46</v>
      </c>
    </row>
    <row r="7717" spans="1:2" ht="15">
      <c r="A7717" s="308" t="s">
        <v>11632</v>
      </c>
      <c r="B7717" s="311">
        <v>817.46</v>
      </c>
    </row>
    <row r="7718" spans="1:2" ht="15">
      <c r="A7718" s="308" t="s">
        <v>11633</v>
      </c>
      <c r="B7718" s="311">
        <v>1050.01</v>
      </c>
    </row>
    <row r="7719" spans="1:2" ht="15">
      <c r="A7719" s="308" t="s">
        <v>11634</v>
      </c>
      <c r="B7719" s="311">
        <v>1050.01</v>
      </c>
    </row>
    <row r="7720" spans="1:2" ht="15">
      <c r="A7720" s="308" t="s">
        <v>11635</v>
      </c>
      <c r="B7720" s="311">
        <v>1321.51</v>
      </c>
    </row>
    <row r="7721" spans="1:2" ht="15">
      <c r="A7721" s="308" t="s">
        <v>11636</v>
      </c>
      <c r="B7721" s="311">
        <v>1321.51</v>
      </c>
    </row>
    <row r="7722" spans="1:2" ht="15">
      <c r="A7722" s="308" t="s">
        <v>11637</v>
      </c>
      <c r="B7722" s="311">
        <v>1534.39</v>
      </c>
    </row>
    <row r="7723" spans="1:2" ht="15">
      <c r="A7723" s="308" t="s">
        <v>11638</v>
      </c>
      <c r="B7723" s="311">
        <v>1534.39</v>
      </c>
    </row>
    <row r="7724" spans="1:2" ht="15">
      <c r="A7724" s="308" t="s">
        <v>11639</v>
      </c>
      <c r="B7724" s="311">
        <v>2002.11</v>
      </c>
    </row>
    <row r="7725" spans="1:2" ht="15">
      <c r="A7725" s="308" t="s">
        <v>11640</v>
      </c>
      <c r="B7725" s="311">
        <v>2002.11</v>
      </c>
    </row>
    <row r="7726" spans="1:2" ht="15">
      <c r="A7726" s="308" t="s">
        <v>11641</v>
      </c>
      <c r="B7726" s="311">
        <v>2461.2399999999998</v>
      </c>
    </row>
    <row r="7727" spans="1:2" ht="15">
      <c r="A7727" s="308" t="s">
        <v>11642</v>
      </c>
      <c r="B7727" s="311">
        <v>2461.2399999999998</v>
      </c>
    </row>
    <row r="7728" spans="1:2" ht="15">
      <c r="A7728" s="308" t="s">
        <v>11643</v>
      </c>
      <c r="B7728" s="311">
        <v>2736.71</v>
      </c>
    </row>
    <row r="7729" spans="1:2" ht="15">
      <c r="A7729" s="308" t="s">
        <v>11644</v>
      </c>
      <c r="B7729" s="311">
        <v>2736.71</v>
      </c>
    </row>
    <row r="7730" spans="1:2" ht="15">
      <c r="A7730" s="308" t="s">
        <v>11645</v>
      </c>
      <c r="B7730" s="311">
        <v>3124.99</v>
      </c>
    </row>
    <row r="7731" spans="1:2" ht="15">
      <c r="A7731" s="308" t="s">
        <v>11646</v>
      </c>
      <c r="B7731" s="311">
        <v>3124.99</v>
      </c>
    </row>
    <row r="7732" spans="1:2" ht="15">
      <c r="A7732" s="308" t="s">
        <v>11647</v>
      </c>
      <c r="B7732" s="311">
        <v>24.06</v>
      </c>
    </row>
    <row r="7733" spans="1:2" ht="15">
      <c r="A7733" s="308" t="s">
        <v>11648</v>
      </c>
      <c r="B7733" s="311">
        <v>24.06</v>
      </c>
    </row>
    <row r="7734" spans="1:2" ht="15">
      <c r="A7734" s="308" t="s">
        <v>11649</v>
      </c>
      <c r="B7734" s="311">
        <v>49.8</v>
      </c>
    </row>
    <row r="7735" spans="1:2" ht="15">
      <c r="A7735" s="308" t="s">
        <v>11650</v>
      </c>
      <c r="B7735" s="311">
        <v>49.8</v>
      </c>
    </row>
    <row r="7736" spans="1:2" ht="15">
      <c r="A7736" s="308" t="s">
        <v>11651</v>
      </c>
      <c r="B7736" s="311">
        <v>75.41</v>
      </c>
    </row>
    <row r="7737" spans="1:2" ht="15">
      <c r="A7737" s="308" t="s">
        <v>11652</v>
      </c>
      <c r="B7737" s="311">
        <v>75.41</v>
      </c>
    </row>
    <row r="7738" spans="1:2" ht="15">
      <c r="A7738" s="308" t="s">
        <v>11653</v>
      </c>
      <c r="B7738" s="311">
        <v>112.45</v>
      </c>
    </row>
    <row r="7739" spans="1:2" ht="15">
      <c r="A7739" s="308" t="s">
        <v>11654</v>
      </c>
      <c r="B7739" s="311">
        <v>112.45</v>
      </c>
    </row>
    <row r="7740" spans="1:2" ht="15">
      <c r="A7740" s="308" t="s">
        <v>11655</v>
      </c>
      <c r="B7740" s="311">
        <v>148.33000000000001</v>
      </c>
    </row>
    <row r="7741" spans="1:2" ht="15">
      <c r="A7741" s="308" t="s">
        <v>11656</v>
      </c>
      <c r="B7741" s="311">
        <v>148.33000000000001</v>
      </c>
    </row>
    <row r="7742" spans="1:2" ht="15">
      <c r="A7742" s="308" t="s">
        <v>11657</v>
      </c>
      <c r="B7742" s="311">
        <v>265.83</v>
      </c>
    </row>
    <row r="7743" spans="1:2" ht="15">
      <c r="A7743" s="308" t="s">
        <v>11658</v>
      </c>
      <c r="B7743" s="311">
        <v>265.83</v>
      </c>
    </row>
    <row r="7744" spans="1:2" ht="15">
      <c r="A7744" s="308" t="s">
        <v>11659</v>
      </c>
      <c r="B7744" s="311">
        <v>335.48</v>
      </c>
    </row>
    <row r="7745" spans="1:2" ht="15">
      <c r="A7745" s="308" t="s">
        <v>11660</v>
      </c>
      <c r="B7745" s="311">
        <v>335.48</v>
      </c>
    </row>
    <row r="7746" spans="1:2" ht="15">
      <c r="A7746" s="308" t="s">
        <v>11661</v>
      </c>
      <c r="B7746" s="311">
        <v>399.54</v>
      </c>
    </row>
    <row r="7747" spans="1:2" ht="15">
      <c r="A7747" s="308" t="s">
        <v>11662</v>
      </c>
      <c r="B7747" s="311">
        <v>399.54</v>
      </c>
    </row>
    <row r="7748" spans="1:2" ht="15">
      <c r="A7748" s="308" t="s">
        <v>11663</v>
      </c>
      <c r="B7748" s="311">
        <v>563.27</v>
      </c>
    </row>
    <row r="7749" spans="1:2" ht="15">
      <c r="A7749" s="308" t="s">
        <v>11664</v>
      </c>
      <c r="B7749" s="311">
        <v>563.27</v>
      </c>
    </row>
    <row r="7750" spans="1:2" ht="15">
      <c r="A7750" s="308" t="s">
        <v>11665</v>
      </c>
      <c r="B7750" s="311">
        <v>771.98</v>
      </c>
    </row>
    <row r="7751" spans="1:2" ht="15">
      <c r="A7751" s="308" t="s">
        <v>11666</v>
      </c>
      <c r="B7751" s="311">
        <v>771.98</v>
      </c>
    </row>
    <row r="7752" spans="1:2" ht="15">
      <c r="A7752" s="308" t="s">
        <v>11667</v>
      </c>
      <c r="B7752" s="311">
        <v>967.31</v>
      </c>
    </row>
    <row r="7753" spans="1:2" ht="15">
      <c r="A7753" s="308" t="s">
        <v>11668</v>
      </c>
      <c r="B7753" s="311">
        <v>967.31</v>
      </c>
    </row>
    <row r="7754" spans="1:2" ht="15">
      <c r="A7754" s="308" t="s">
        <v>11669</v>
      </c>
      <c r="B7754" s="311">
        <v>1204.46</v>
      </c>
    </row>
    <row r="7755" spans="1:2" ht="15">
      <c r="A7755" s="308" t="s">
        <v>11670</v>
      </c>
      <c r="B7755" s="311">
        <v>1204.46</v>
      </c>
    </row>
    <row r="7756" spans="1:2" ht="15">
      <c r="A7756" s="308" t="s">
        <v>11671</v>
      </c>
      <c r="B7756" s="311">
        <v>1479.05</v>
      </c>
    </row>
    <row r="7757" spans="1:2" ht="15">
      <c r="A7757" s="308" t="s">
        <v>11672</v>
      </c>
      <c r="B7757" s="311">
        <v>1479.05</v>
      </c>
    </row>
    <row r="7758" spans="1:2" ht="15">
      <c r="A7758" s="308" t="s">
        <v>11673</v>
      </c>
      <c r="B7758" s="311">
        <v>1706.3</v>
      </c>
    </row>
    <row r="7759" spans="1:2" ht="15">
      <c r="A7759" s="308" t="s">
        <v>11674</v>
      </c>
      <c r="B7759" s="311">
        <v>1706.3</v>
      </c>
    </row>
    <row r="7760" spans="1:2" ht="15">
      <c r="A7760" s="308" t="s">
        <v>11675</v>
      </c>
      <c r="B7760" s="311">
        <v>2352.12</v>
      </c>
    </row>
    <row r="7761" spans="1:2" ht="15">
      <c r="A7761" s="308" t="s">
        <v>11676</v>
      </c>
      <c r="B7761" s="311">
        <v>2352.12</v>
      </c>
    </row>
    <row r="7762" spans="1:2" ht="15">
      <c r="A7762" s="308" t="s">
        <v>11677</v>
      </c>
      <c r="B7762" s="311">
        <v>3001.52</v>
      </c>
    </row>
    <row r="7763" spans="1:2" ht="15">
      <c r="A7763" s="308" t="s">
        <v>11678</v>
      </c>
      <c r="B7763" s="311">
        <v>3001.52</v>
      </c>
    </row>
    <row r="7764" spans="1:2" ht="15">
      <c r="A7764" s="308" t="s">
        <v>11679</v>
      </c>
      <c r="B7764" s="311">
        <v>3338.39</v>
      </c>
    </row>
    <row r="7765" spans="1:2" ht="15">
      <c r="A7765" s="308" t="s">
        <v>11680</v>
      </c>
      <c r="B7765" s="311">
        <v>3338.39</v>
      </c>
    </row>
    <row r="7766" spans="1:2" ht="15">
      <c r="A7766" s="308" t="s">
        <v>11681</v>
      </c>
      <c r="B7766" s="311">
        <v>3822.45</v>
      </c>
    </row>
    <row r="7767" spans="1:2" ht="15">
      <c r="A7767" s="308" t="s">
        <v>11682</v>
      </c>
      <c r="B7767" s="311">
        <v>3822.45</v>
      </c>
    </row>
    <row r="7768" spans="1:2" ht="15">
      <c r="A7768" s="308" t="s">
        <v>11683</v>
      </c>
      <c r="B7768" s="311">
        <v>24.24</v>
      </c>
    </row>
    <row r="7769" spans="1:2" ht="15">
      <c r="A7769" s="308" t="s">
        <v>11684</v>
      </c>
      <c r="B7769" s="311">
        <v>24.24</v>
      </c>
    </row>
    <row r="7770" spans="1:2" ht="15">
      <c r="A7770" s="308" t="s">
        <v>11685</v>
      </c>
      <c r="B7770" s="311">
        <v>58.06</v>
      </c>
    </row>
    <row r="7771" spans="1:2" ht="15">
      <c r="A7771" s="308" t="s">
        <v>11686</v>
      </c>
      <c r="B7771" s="311">
        <v>58.06</v>
      </c>
    </row>
    <row r="7772" spans="1:2" ht="15">
      <c r="A7772" s="308" t="s">
        <v>11687</v>
      </c>
      <c r="B7772" s="311">
        <v>83.66</v>
      </c>
    </row>
    <row r="7773" spans="1:2" ht="15">
      <c r="A7773" s="308" t="s">
        <v>11688</v>
      </c>
      <c r="B7773" s="311">
        <v>83.66</v>
      </c>
    </row>
    <row r="7774" spans="1:2" ht="15">
      <c r="A7774" s="308" t="s">
        <v>11689</v>
      </c>
      <c r="B7774" s="311">
        <v>111.58</v>
      </c>
    </row>
    <row r="7775" spans="1:2" ht="15">
      <c r="A7775" s="308" t="s">
        <v>11690</v>
      </c>
      <c r="B7775" s="311">
        <v>111.58</v>
      </c>
    </row>
    <row r="7776" spans="1:2" ht="15">
      <c r="A7776" s="308" t="s">
        <v>11691</v>
      </c>
      <c r="B7776" s="311">
        <v>159.52000000000001</v>
      </c>
    </row>
    <row r="7777" spans="1:2" ht="15">
      <c r="A7777" s="308" t="s">
        <v>11692</v>
      </c>
      <c r="B7777" s="311">
        <v>159.52000000000001</v>
      </c>
    </row>
    <row r="7778" spans="1:2" ht="15">
      <c r="A7778" s="308" t="s">
        <v>11693</v>
      </c>
      <c r="B7778" s="311">
        <v>297.73</v>
      </c>
    </row>
    <row r="7779" spans="1:2" ht="15">
      <c r="A7779" s="308" t="s">
        <v>11694</v>
      </c>
      <c r="B7779" s="311">
        <v>297.73</v>
      </c>
    </row>
    <row r="7780" spans="1:2" ht="15">
      <c r="A7780" s="308" t="s">
        <v>11695</v>
      </c>
      <c r="B7780" s="311">
        <v>356.39</v>
      </c>
    </row>
    <row r="7781" spans="1:2" ht="15">
      <c r="A7781" s="308" t="s">
        <v>11696</v>
      </c>
      <c r="B7781" s="311">
        <v>356.39</v>
      </c>
    </row>
    <row r="7782" spans="1:2" ht="15">
      <c r="A7782" s="308" t="s">
        <v>11697</v>
      </c>
      <c r="B7782" s="311">
        <v>425.07</v>
      </c>
    </row>
    <row r="7783" spans="1:2" ht="15">
      <c r="A7783" s="308" t="s">
        <v>11698</v>
      </c>
      <c r="B7783" s="311">
        <v>425.07</v>
      </c>
    </row>
    <row r="7784" spans="1:2" ht="15">
      <c r="A7784" s="308" t="s">
        <v>11699</v>
      </c>
      <c r="B7784" s="311">
        <v>571.94000000000005</v>
      </c>
    </row>
    <row r="7785" spans="1:2" ht="15">
      <c r="A7785" s="308" t="s">
        <v>11700</v>
      </c>
      <c r="B7785" s="311">
        <v>571.94000000000005</v>
      </c>
    </row>
    <row r="7786" spans="1:2" ht="15">
      <c r="A7786" s="308" t="s">
        <v>11701</v>
      </c>
      <c r="B7786" s="311">
        <v>780.66</v>
      </c>
    </row>
    <row r="7787" spans="1:2" ht="15">
      <c r="A7787" s="308" t="s">
        <v>11702</v>
      </c>
      <c r="B7787" s="311">
        <v>780.66</v>
      </c>
    </row>
    <row r="7788" spans="1:2" ht="15">
      <c r="A7788" s="308" t="s">
        <v>11703</v>
      </c>
      <c r="B7788" s="311">
        <v>975.98</v>
      </c>
    </row>
    <row r="7789" spans="1:2" ht="15">
      <c r="A7789" s="308" t="s">
        <v>11704</v>
      </c>
      <c r="B7789" s="311">
        <v>975.98</v>
      </c>
    </row>
    <row r="7790" spans="1:2" ht="15">
      <c r="A7790" s="308" t="s">
        <v>11705</v>
      </c>
      <c r="B7790" s="311">
        <v>1213.1300000000001</v>
      </c>
    </row>
    <row r="7791" spans="1:2" ht="15">
      <c r="A7791" s="308" t="s">
        <v>11706</v>
      </c>
      <c r="B7791" s="311">
        <v>1213.1300000000001</v>
      </c>
    </row>
    <row r="7792" spans="1:2" ht="15">
      <c r="A7792" s="308" t="s">
        <v>11707</v>
      </c>
      <c r="B7792" s="311">
        <v>1487.72</v>
      </c>
    </row>
    <row r="7793" spans="1:2" ht="15">
      <c r="A7793" s="308" t="s">
        <v>11708</v>
      </c>
      <c r="B7793" s="311">
        <v>1487.72</v>
      </c>
    </row>
    <row r="7794" spans="1:2" ht="15">
      <c r="A7794" s="308" t="s">
        <v>11709</v>
      </c>
      <c r="B7794" s="311">
        <v>1714.98</v>
      </c>
    </row>
    <row r="7795" spans="1:2" ht="15">
      <c r="A7795" s="308" t="s">
        <v>11710</v>
      </c>
      <c r="B7795" s="311">
        <v>1714.98</v>
      </c>
    </row>
    <row r="7796" spans="1:2" ht="15">
      <c r="A7796" s="308" t="s">
        <v>11711</v>
      </c>
      <c r="B7796" s="311">
        <v>2360.79</v>
      </c>
    </row>
    <row r="7797" spans="1:2" ht="15">
      <c r="A7797" s="308" t="s">
        <v>11712</v>
      </c>
      <c r="B7797" s="311">
        <v>2360.79</v>
      </c>
    </row>
    <row r="7798" spans="1:2" ht="15">
      <c r="A7798" s="308" t="s">
        <v>11713</v>
      </c>
      <c r="B7798" s="311">
        <v>3261.68</v>
      </c>
    </row>
    <row r="7799" spans="1:2" ht="15">
      <c r="A7799" s="308" t="s">
        <v>11714</v>
      </c>
      <c r="B7799" s="311">
        <v>3261.68</v>
      </c>
    </row>
    <row r="7800" spans="1:2" ht="15">
      <c r="A7800" s="308" t="s">
        <v>11715</v>
      </c>
      <c r="B7800" s="311">
        <v>3647.31</v>
      </c>
    </row>
    <row r="7801" spans="1:2" ht="15">
      <c r="A7801" s="308" t="s">
        <v>11716</v>
      </c>
      <c r="B7801" s="311">
        <v>3647.31</v>
      </c>
    </row>
    <row r="7802" spans="1:2" ht="15">
      <c r="A7802" s="308" t="s">
        <v>11717</v>
      </c>
      <c r="B7802" s="311">
        <v>4176.16</v>
      </c>
    </row>
    <row r="7803" spans="1:2" ht="15">
      <c r="A7803" s="308" t="s">
        <v>11718</v>
      </c>
      <c r="B7803" s="311">
        <v>4176.16</v>
      </c>
    </row>
    <row r="7804" spans="1:2" ht="15">
      <c r="A7804" s="308" t="s">
        <v>11719</v>
      </c>
      <c r="B7804" s="311">
        <v>19.89</v>
      </c>
    </row>
    <row r="7805" spans="1:2" ht="15">
      <c r="A7805" s="308" t="s">
        <v>11720</v>
      </c>
      <c r="B7805" s="311">
        <v>19.89</v>
      </c>
    </row>
    <row r="7806" spans="1:2" ht="15">
      <c r="A7806" s="308" t="s">
        <v>11721</v>
      </c>
      <c r="B7806" s="311">
        <v>39.99</v>
      </c>
    </row>
    <row r="7807" spans="1:2" ht="15">
      <c r="A7807" s="308" t="s">
        <v>11722</v>
      </c>
      <c r="B7807" s="311">
        <v>39.99</v>
      </c>
    </row>
    <row r="7808" spans="1:2" ht="15">
      <c r="A7808" s="308" t="s">
        <v>11723</v>
      </c>
      <c r="B7808" s="311">
        <v>75.41</v>
      </c>
    </row>
    <row r="7809" spans="1:2" ht="15">
      <c r="A7809" s="308" t="s">
        <v>11724</v>
      </c>
      <c r="B7809" s="311">
        <v>75.41</v>
      </c>
    </row>
    <row r="7810" spans="1:2" ht="15">
      <c r="A7810" s="308" t="s">
        <v>11725</v>
      </c>
      <c r="B7810" s="311">
        <v>101.08</v>
      </c>
    </row>
    <row r="7811" spans="1:2" ht="15">
      <c r="A7811" s="308" t="s">
        <v>11726</v>
      </c>
      <c r="B7811" s="311">
        <v>101.08</v>
      </c>
    </row>
    <row r="7812" spans="1:2" ht="15">
      <c r="A7812" s="308" t="s">
        <v>11727</v>
      </c>
      <c r="B7812" s="311">
        <v>130.58000000000001</v>
      </c>
    </row>
    <row r="7813" spans="1:2" ht="15">
      <c r="A7813" s="308" t="s">
        <v>11728</v>
      </c>
      <c r="B7813" s="311">
        <v>130.58000000000001</v>
      </c>
    </row>
    <row r="7814" spans="1:2" ht="15">
      <c r="A7814" s="308" t="s">
        <v>11729</v>
      </c>
      <c r="B7814" s="311">
        <v>254.76</v>
      </c>
    </row>
    <row r="7815" spans="1:2" ht="15">
      <c r="A7815" s="308" t="s">
        <v>11730</v>
      </c>
      <c r="B7815" s="311">
        <v>254.76</v>
      </c>
    </row>
    <row r="7816" spans="1:2" ht="15">
      <c r="A7816" s="308" t="s">
        <v>11731</v>
      </c>
      <c r="B7816" s="311">
        <v>321.82</v>
      </c>
    </row>
    <row r="7817" spans="1:2" ht="15">
      <c r="A7817" s="308" t="s">
        <v>11732</v>
      </c>
      <c r="B7817" s="311">
        <v>321.82</v>
      </c>
    </row>
    <row r="7818" spans="1:2" ht="15">
      <c r="A7818" s="308" t="s">
        <v>11733</v>
      </c>
      <c r="B7818" s="311">
        <v>383.56</v>
      </c>
    </row>
    <row r="7819" spans="1:2" ht="15">
      <c r="A7819" s="308" t="s">
        <v>11734</v>
      </c>
      <c r="B7819" s="311">
        <v>383.56</v>
      </c>
    </row>
    <row r="7820" spans="1:2" ht="15">
      <c r="A7820" s="308" t="s">
        <v>11735</v>
      </c>
      <c r="B7820" s="311">
        <v>553.44000000000005</v>
      </c>
    </row>
    <row r="7821" spans="1:2" ht="15">
      <c r="A7821" s="308" t="s">
        <v>11736</v>
      </c>
      <c r="B7821" s="311">
        <v>553.44000000000005</v>
      </c>
    </row>
    <row r="7822" spans="1:2" ht="15">
      <c r="A7822" s="308" t="s">
        <v>11737</v>
      </c>
      <c r="B7822" s="311">
        <v>755.15</v>
      </c>
    </row>
    <row r="7823" spans="1:2" ht="15">
      <c r="A7823" s="308" t="s">
        <v>11738</v>
      </c>
      <c r="B7823" s="311">
        <v>755.15</v>
      </c>
    </row>
    <row r="7824" spans="1:2" ht="15">
      <c r="A7824" s="308" t="s">
        <v>11739</v>
      </c>
      <c r="B7824" s="311">
        <v>965.1</v>
      </c>
    </row>
    <row r="7825" spans="1:2" ht="15">
      <c r="A7825" s="308" t="s">
        <v>11740</v>
      </c>
      <c r="B7825" s="311">
        <v>965.1</v>
      </c>
    </row>
    <row r="7826" spans="1:2" ht="15">
      <c r="A7826" s="308" t="s">
        <v>11741</v>
      </c>
      <c r="B7826" s="311">
        <v>1245.48</v>
      </c>
    </row>
    <row r="7827" spans="1:2" ht="15">
      <c r="A7827" s="308" t="s">
        <v>11742</v>
      </c>
      <c r="B7827" s="311">
        <v>1245.48</v>
      </c>
    </row>
    <row r="7828" spans="1:2" ht="15">
      <c r="A7828" s="308" t="s">
        <v>11743</v>
      </c>
      <c r="B7828" s="311">
        <v>1564.17</v>
      </c>
    </row>
    <row r="7829" spans="1:2" ht="15">
      <c r="A7829" s="308" t="s">
        <v>11744</v>
      </c>
      <c r="B7829" s="311">
        <v>1564.17</v>
      </c>
    </row>
    <row r="7830" spans="1:2" ht="15">
      <c r="A7830" s="308" t="s">
        <v>11745</v>
      </c>
      <c r="B7830" s="311">
        <v>1833.34</v>
      </c>
    </row>
    <row r="7831" spans="1:2" ht="15">
      <c r="A7831" s="308" t="s">
        <v>11746</v>
      </c>
      <c r="B7831" s="311">
        <v>1833.34</v>
      </c>
    </row>
    <row r="7832" spans="1:2" ht="15">
      <c r="A7832" s="308" t="s">
        <v>11747</v>
      </c>
      <c r="B7832" s="311">
        <v>2426.41</v>
      </c>
    </row>
    <row r="7833" spans="1:2" ht="15">
      <c r="A7833" s="308" t="s">
        <v>11748</v>
      </c>
      <c r="B7833" s="311">
        <v>2426.41</v>
      </c>
    </row>
    <row r="7834" spans="1:2" ht="15">
      <c r="A7834" s="308" t="s">
        <v>11749</v>
      </c>
      <c r="B7834" s="311">
        <v>2939.66</v>
      </c>
    </row>
    <row r="7835" spans="1:2" ht="15">
      <c r="A7835" s="308" t="s">
        <v>11750</v>
      </c>
      <c r="B7835" s="311">
        <v>2939.66</v>
      </c>
    </row>
    <row r="7836" spans="1:2" ht="15">
      <c r="A7836" s="308" t="s">
        <v>11751</v>
      </c>
      <c r="B7836" s="311">
        <v>3287.75</v>
      </c>
    </row>
    <row r="7837" spans="1:2" ht="15">
      <c r="A7837" s="308" t="s">
        <v>11752</v>
      </c>
      <c r="B7837" s="311">
        <v>3287.75</v>
      </c>
    </row>
    <row r="7838" spans="1:2" ht="15">
      <c r="A7838" s="308" t="s">
        <v>11753</v>
      </c>
      <c r="B7838" s="311">
        <v>3764.47</v>
      </c>
    </row>
    <row r="7839" spans="1:2" ht="15">
      <c r="A7839" s="308" t="s">
        <v>11754</v>
      </c>
      <c r="B7839" s="311">
        <v>3764.47</v>
      </c>
    </row>
    <row r="7840" spans="1:2" ht="15">
      <c r="A7840" s="308" t="s">
        <v>11755</v>
      </c>
      <c r="B7840" s="311">
        <v>24.07</v>
      </c>
    </row>
    <row r="7841" spans="1:2" ht="15">
      <c r="A7841" s="308" t="s">
        <v>11756</v>
      </c>
      <c r="B7841" s="311">
        <v>24.07</v>
      </c>
    </row>
    <row r="7842" spans="1:2" ht="15">
      <c r="A7842" s="308" t="s">
        <v>11757</v>
      </c>
      <c r="B7842" s="311">
        <v>56.31</v>
      </c>
    </row>
    <row r="7843" spans="1:2" ht="15">
      <c r="A7843" s="308" t="s">
        <v>11758</v>
      </c>
      <c r="B7843" s="311">
        <v>56.31</v>
      </c>
    </row>
    <row r="7844" spans="1:2" ht="15">
      <c r="A7844" s="308" t="s">
        <v>11759</v>
      </c>
      <c r="B7844" s="311">
        <v>97.47</v>
      </c>
    </row>
    <row r="7845" spans="1:2" ht="15">
      <c r="A7845" s="308" t="s">
        <v>11760</v>
      </c>
      <c r="B7845" s="311">
        <v>97.47</v>
      </c>
    </row>
    <row r="7846" spans="1:2" ht="15">
      <c r="A7846" s="308" t="s">
        <v>11761</v>
      </c>
      <c r="B7846" s="311">
        <v>116.53</v>
      </c>
    </row>
    <row r="7847" spans="1:2" ht="15">
      <c r="A7847" s="308" t="s">
        <v>11762</v>
      </c>
      <c r="B7847" s="311">
        <v>116.53</v>
      </c>
    </row>
    <row r="7848" spans="1:2" ht="15">
      <c r="A7848" s="308" t="s">
        <v>11763</v>
      </c>
      <c r="B7848" s="311">
        <v>158.02000000000001</v>
      </c>
    </row>
    <row r="7849" spans="1:2" ht="15">
      <c r="A7849" s="308" t="s">
        <v>11764</v>
      </c>
      <c r="B7849" s="311">
        <v>158.02000000000001</v>
      </c>
    </row>
    <row r="7850" spans="1:2" ht="15">
      <c r="A7850" s="308" t="s">
        <v>11765</v>
      </c>
      <c r="B7850" s="311">
        <v>292.41000000000003</v>
      </c>
    </row>
    <row r="7851" spans="1:2" ht="15">
      <c r="A7851" s="308" t="s">
        <v>11766</v>
      </c>
      <c r="B7851" s="311">
        <v>292.41000000000003</v>
      </c>
    </row>
    <row r="7852" spans="1:2" ht="15">
      <c r="A7852" s="308" t="s">
        <v>11767</v>
      </c>
      <c r="B7852" s="311">
        <v>369.78</v>
      </c>
    </row>
    <row r="7853" spans="1:2" ht="15">
      <c r="A7853" s="308" t="s">
        <v>11768</v>
      </c>
      <c r="B7853" s="311">
        <v>369.78</v>
      </c>
    </row>
    <row r="7854" spans="1:2" ht="15">
      <c r="A7854" s="308" t="s">
        <v>11769</v>
      </c>
      <c r="B7854" s="311">
        <v>440.71</v>
      </c>
    </row>
    <row r="7855" spans="1:2" ht="15">
      <c r="A7855" s="308" t="s">
        <v>11770</v>
      </c>
      <c r="B7855" s="311">
        <v>440.71</v>
      </c>
    </row>
    <row r="7856" spans="1:2" ht="15">
      <c r="A7856" s="308" t="s">
        <v>11771</v>
      </c>
      <c r="B7856" s="311">
        <v>596.82000000000005</v>
      </c>
    </row>
    <row r="7857" spans="1:2" ht="15">
      <c r="A7857" s="308" t="s">
        <v>11772</v>
      </c>
      <c r="B7857" s="311">
        <v>596.82000000000005</v>
      </c>
    </row>
    <row r="7858" spans="1:2" ht="15">
      <c r="A7858" s="308" t="s">
        <v>11773</v>
      </c>
      <c r="B7858" s="311">
        <v>819.99</v>
      </c>
    </row>
    <row r="7859" spans="1:2" ht="15">
      <c r="A7859" s="308" t="s">
        <v>11774</v>
      </c>
      <c r="B7859" s="311">
        <v>819.99</v>
      </c>
    </row>
    <row r="7860" spans="1:2" ht="15">
      <c r="A7860" s="308" t="s">
        <v>11775</v>
      </c>
      <c r="B7860" s="311">
        <v>1008.38</v>
      </c>
    </row>
    <row r="7861" spans="1:2" ht="15">
      <c r="A7861" s="308" t="s">
        <v>11776</v>
      </c>
      <c r="B7861" s="311">
        <v>1008.38</v>
      </c>
    </row>
    <row r="7862" spans="1:2" ht="15">
      <c r="A7862" s="308" t="s">
        <v>11777</v>
      </c>
      <c r="B7862" s="311">
        <v>1286.5999999999999</v>
      </c>
    </row>
    <row r="7863" spans="1:2" ht="15">
      <c r="A7863" s="308" t="s">
        <v>11778</v>
      </c>
      <c r="B7863" s="311">
        <v>1286.5999999999999</v>
      </c>
    </row>
    <row r="7864" spans="1:2" ht="15">
      <c r="A7864" s="308" t="s">
        <v>11779</v>
      </c>
      <c r="B7864" s="311">
        <v>1582.01</v>
      </c>
    </row>
    <row r="7865" spans="1:2" ht="15">
      <c r="A7865" s="308" t="s">
        <v>11780</v>
      </c>
      <c r="B7865" s="311">
        <v>1582.01</v>
      </c>
    </row>
    <row r="7866" spans="1:2" ht="15">
      <c r="A7866" s="308" t="s">
        <v>11781</v>
      </c>
      <c r="B7866" s="311">
        <v>1852.08</v>
      </c>
    </row>
    <row r="7867" spans="1:2" ht="15">
      <c r="A7867" s="308" t="s">
        <v>11782</v>
      </c>
      <c r="B7867" s="311">
        <v>1852.08</v>
      </c>
    </row>
    <row r="7868" spans="1:2" ht="15">
      <c r="A7868" s="308" t="s">
        <v>11783</v>
      </c>
      <c r="B7868" s="311">
        <v>2533.75</v>
      </c>
    </row>
    <row r="7869" spans="1:2" ht="15">
      <c r="A7869" s="308" t="s">
        <v>11784</v>
      </c>
      <c r="B7869" s="311">
        <v>2533.75</v>
      </c>
    </row>
    <row r="7870" spans="1:2" ht="15">
      <c r="A7870" s="308" t="s">
        <v>11785</v>
      </c>
      <c r="B7870" s="311">
        <v>3395.21</v>
      </c>
    </row>
    <row r="7871" spans="1:2" ht="15">
      <c r="A7871" s="308" t="s">
        <v>11786</v>
      </c>
      <c r="B7871" s="311">
        <v>3395.21</v>
      </c>
    </row>
    <row r="7872" spans="1:2" ht="15">
      <c r="A7872" s="308" t="s">
        <v>11787</v>
      </c>
      <c r="B7872" s="311">
        <v>3797.19</v>
      </c>
    </row>
    <row r="7873" spans="1:2" ht="15">
      <c r="A7873" s="308" t="s">
        <v>11788</v>
      </c>
      <c r="B7873" s="311">
        <v>3797.19</v>
      </c>
    </row>
    <row r="7874" spans="1:2" ht="15">
      <c r="A7874" s="308" t="s">
        <v>11789</v>
      </c>
      <c r="B7874" s="311">
        <v>4320.84</v>
      </c>
    </row>
    <row r="7875" spans="1:2" ht="15">
      <c r="A7875" s="308" t="s">
        <v>11790</v>
      </c>
      <c r="B7875" s="311">
        <v>4320.84</v>
      </c>
    </row>
    <row r="7876" spans="1:2" ht="15">
      <c r="A7876" s="308" t="s">
        <v>11791</v>
      </c>
      <c r="B7876" s="311">
        <v>25.28</v>
      </c>
    </row>
    <row r="7877" spans="1:2" ht="15">
      <c r="A7877" s="308" t="s">
        <v>11792</v>
      </c>
      <c r="B7877" s="311">
        <v>25.28</v>
      </c>
    </row>
    <row r="7878" spans="1:2" ht="15">
      <c r="A7878" s="308" t="s">
        <v>11793</v>
      </c>
      <c r="B7878" s="311">
        <v>63.8</v>
      </c>
    </row>
    <row r="7879" spans="1:2" ht="15">
      <c r="A7879" s="308" t="s">
        <v>11794</v>
      </c>
      <c r="B7879" s="311">
        <v>63.8</v>
      </c>
    </row>
    <row r="7880" spans="1:2" ht="15">
      <c r="A7880" s="308" t="s">
        <v>11795</v>
      </c>
      <c r="B7880" s="311">
        <v>107.33</v>
      </c>
    </row>
    <row r="7881" spans="1:2" ht="15">
      <c r="A7881" s="308" t="s">
        <v>11796</v>
      </c>
      <c r="B7881" s="311">
        <v>107.33</v>
      </c>
    </row>
    <row r="7882" spans="1:2" ht="15">
      <c r="A7882" s="308" t="s">
        <v>11797</v>
      </c>
      <c r="B7882" s="311">
        <v>135.1</v>
      </c>
    </row>
    <row r="7883" spans="1:2" ht="15">
      <c r="A7883" s="308" t="s">
        <v>11798</v>
      </c>
      <c r="B7883" s="311">
        <v>135.1</v>
      </c>
    </row>
    <row r="7884" spans="1:2" ht="15">
      <c r="A7884" s="308" t="s">
        <v>11799</v>
      </c>
      <c r="B7884" s="311">
        <v>174.03</v>
      </c>
    </row>
    <row r="7885" spans="1:2" ht="15">
      <c r="A7885" s="308" t="s">
        <v>11800</v>
      </c>
      <c r="B7885" s="311">
        <v>174.03</v>
      </c>
    </row>
    <row r="7886" spans="1:2" ht="15">
      <c r="A7886" s="308" t="s">
        <v>11801</v>
      </c>
      <c r="B7886" s="311">
        <v>327.5</v>
      </c>
    </row>
    <row r="7887" spans="1:2" ht="15">
      <c r="A7887" s="308" t="s">
        <v>11802</v>
      </c>
      <c r="B7887" s="311">
        <v>327.5</v>
      </c>
    </row>
    <row r="7888" spans="1:2" ht="15">
      <c r="A7888" s="308" t="s">
        <v>11803</v>
      </c>
      <c r="B7888" s="311">
        <v>394.83</v>
      </c>
    </row>
    <row r="7889" spans="1:2" ht="15">
      <c r="A7889" s="308" t="s">
        <v>11804</v>
      </c>
      <c r="B7889" s="311">
        <v>394.83</v>
      </c>
    </row>
    <row r="7890" spans="1:2" ht="15">
      <c r="A7890" s="308" t="s">
        <v>11805</v>
      </c>
      <c r="B7890" s="311">
        <v>460.7</v>
      </c>
    </row>
    <row r="7891" spans="1:2" ht="15">
      <c r="A7891" s="308" t="s">
        <v>11806</v>
      </c>
      <c r="B7891" s="311">
        <v>460.7</v>
      </c>
    </row>
    <row r="7892" spans="1:2" ht="15">
      <c r="A7892" s="308" t="s">
        <v>11807</v>
      </c>
      <c r="B7892" s="311">
        <v>605.48</v>
      </c>
    </row>
    <row r="7893" spans="1:2" ht="15">
      <c r="A7893" s="308" t="s">
        <v>11808</v>
      </c>
      <c r="B7893" s="311">
        <v>605.48</v>
      </c>
    </row>
    <row r="7894" spans="1:2" ht="15">
      <c r="A7894" s="308" t="s">
        <v>11809</v>
      </c>
      <c r="B7894" s="311">
        <v>828.67</v>
      </c>
    </row>
    <row r="7895" spans="1:2" ht="15">
      <c r="A7895" s="308" t="s">
        <v>11810</v>
      </c>
      <c r="B7895" s="311">
        <v>828.67</v>
      </c>
    </row>
    <row r="7896" spans="1:2" ht="15">
      <c r="A7896" s="308" t="s">
        <v>11811</v>
      </c>
      <c r="B7896" s="311">
        <v>1017.05</v>
      </c>
    </row>
    <row r="7897" spans="1:2" ht="15">
      <c r="A7897" s="308" t="s">
        <v>11812</v>
      </c>
      <c r="B7897" s="311">
        <v>1017.05</v>
      </c>
    </row>
    <row r="7898" spans="1:2" ht="15">
      <c r="A7898" s="308" t="s">
        <v>11813</v>
      </c>
      <c r="B7898" s="311">
        <v>1295.27</v>
      </c>
    </row>
    <row r="7899" spans="1:2" ht="15">
      <c r="A7899" s="308" t="s">
        <v>11814</v>
      </c>
      <c r="B7899" s="311">
        <v>1295.27</v>
      </c>
    </row>
    <row r="7900" spans="1:2" ht="15">
      <c r="A7900" s="308" t="s">
        <v>11815</v>
      </c>
      <c r="B7900" s="311">
        <v>1590.68</v>
      </c>
    </row>
    <row r="7901" spans="1:2" ht="15">
      <c r="A7901" s="308" t="s">
        <v>11816</v>
      </c>
      <c r="B7901" s="311">
        <v>1590.68</v>
      </c>
    </row>
    <row r="7902" spans="1:2" ht="15">
      <c r="A7902" s="308" t="s">
        <v>11817</v>
      </c>
      <c r="B7902" s="311">
        <v>1860.75</v>
      </c>
    </row>
    <row r="7903" spans="1:2" ht="15">
      <c r="A7903" s="308" t="s">
        <v>11818</v>
      </c>
      <c r="B7903" s="311">
        <v>1860.75</v>
      </c>
    </row>
    <row r="7904" spans="1:2" ht="15">
      <c r="A7904" s="308" t="s">
        <v>11819</v>
      </c>
      <c r="B7904" s="311">
        <v>2542.4299999999998</v>
      </c>
    </row>
    <row r="7905" spans="1:2" ht="15">
      <c r="A7905" s="308" t="s">
        <v>11820</v>
      </c>
      <c r="B7905" s="311">
        <v>2542.4299999999998</v>
      </c>
    </row>
    <row r="7906" spans="1:2" ht="15">
      <c r="A7906" s="308" t="s">
        <v>11821</v>
      </c>
      <c r="B7906" s="311">
        <v>3716.63</v>
      </c>
    </row>
    <row r="7907" spans="1:2" ht="15">
      <c r="A7907" s="308" t="s">
        <v>11822</v>
      </c>
      <c r="B7907" s="311">
        <v>3716.63</v>
      </c>
    </row>
    <row r="7908" spans="1:2" ht="15">
      <c r="A7908" s="308" t="s">
        <v>11823</v>
      </c>
      <c r="B7908" s="311">
        <v>4168.4799999999996</v>
      </c>
    </row>
    <row r="7909" spans="1:2" ht="15">
      <c r="A7909" s="308" t="s">
        <v>11824</v>
      </c>
      <c r="B7909" s="311">
        <v>4168.4799999999996</v>
      </c>
    </row>
    <row r="7910" spans="1:2" ht="15">
      <c r="A7910" s="308" t="s">
        <v>11825</v>
      </c>
      <c r="B7910" s="311">
        <v>4752.04</v>
      </c>
    </row>
    <row r="7911" spans="1:2" ht="15">
      <c r="A7911" s="308" t="s">
        <v>11826</v>
      </c>
      <c r="B7911" s="311">
        <v>4752.04</v>
      </c>
    </row>
    <row r="7912" spans="1:2" ht="15">
      <c r="A7912" s="308" t="s">
        <v>11827</v>
      </c>
      <c r="B7912" s="311">
        <v>146.91</v>
      </c>
    </row>
    <row r="7913" spans="1:2" ht="15">
      <c r="A7913" s="308" t="s">
        <v>11828</v>
      </c>
      <c r="B7913" s="311">
        <v>146.91</v>
      </c>
    </row>
    <row r="7914" spans="1:2" ht="15">
      <c r="A7914" s="308" t="s">
        <v>11829</v>
      </c>
      <c r="B7914" s="311">
        <v>203.65</v>
      </c>
    </row>
    <row r="7915" spans="1:2" ht="15">
      <c r="A7915" s="308" t="s">
        <v>11830</v>
      </c>
      <c r="B7915" s="311">
        <v>203.65</v>
      </c>
    </row>
    <row r="7916" spans="1:2" ht="15">
      <c r="A7916" s="308" t="s">
        <v>11831</v>
      </c>
      <c r="B7916" s="311">
        <v>249.89</v>
      </c>
    </row>
    <row r="7917" spans="1:2" ht="15">
      <c r="A7917" s="308" t="s">
        <v>11832</v>
      </c>
      <c r="B7917" s="311">
        <v>249.89</v>
      </c>
    </row>
    <row r="7918" spans="1:2" ht="15">
      <c r="A7918" s="308" t="s">
        <v>11833</v>
      </c>
      <c r="B7918" s="311">
        <v>317</v>
      </c>
    </row>
    <row r="7919" spans="1:2" ht="15">
      <c r="A7919" s="308" t="s">
        <v>11834</v>
      </c>
      <c r="B7919" s="311">
        <v>317</v>
      </c>
    </row>
    <row r="7920" spans="1:2" ht="15">
      <c r="A7920" s="308" t="s">
        <v>11835</v>
      </c>
      <c r="B7920" s="311">
        <v>390</v>
      </c>
    </row>
    <row r="7921" spans="1:2" ht="15">
      <c r="A7921" s="308" t="s">
        <v>11836</v>
      </c>
      <c r="B7921" s="311">
        <v>390</v>
      </c>
    </row>
    <row r="7922" spans="1:2" ht="15">
      <c r="A7922" s="308" t="s">
        <v>11837</v>
      </c>
      <c r="B7922" s="311">
        <v>495</v>
      </c>
    </row>
    <row r="7923" spans="1:2" ht="15">
      <c r="A7923" s="308" t="s">
        <v>11838</v>
      </c>
      <c r="B7923" s="311">
        <v>495</v>
      </c>
    </row>
    <row r="7924" spans="1:2" ht="15">
      <c r="A7924" s="308" t="s">
        <v>11839</v>
      </c>
      <c r="B7924" s="311">
        <v>564</v>
      </c>
    </row>
    <row r="7925" spans="1:2" ht="15">
      <c r="A7925" s="308" t="s">
        <v>11840</v>
      </c>
      <c r="B7925" s="311">
        <v>564</v>
      </c>
    </row>
    <row r="7926" spans="1:2" ht="15">
      <c r="A7926" s="308" t="s">
        <v>11841</v>
      </c>
      <c r="B7926" s="311">
        <v>922.75</v>
      </c>
    </row>
    <row r="7927" spans="1:2" ht="15">
      <c r="A7927" s="308" t="s">
        <v>11842</v>
      </c>
      <c r="B7927" s="311">
        <v>922.75</v>
      </c>
    </row>
    <row r="7928" spans="1:2" ht="15">
      <c r="A7928" s="308" t="s">
        <v>11843</v>
      </c>
      <c r="B7928" s="311">
        <v>1393.19</v>
      </c>
    </row>
    <row r="7929" spans="1:2" ht="15">
      <c r="A7929" s="308" t="s">
        <v>11844</v>
      </c>
      <c r="B7929" s="311">
        <v>1393.19</v>
      </c>
    </row>
    <row r="7930" spans="1:2" ht="15">
      <c r="A7930" s="308" t="s">
        <v>11845</v>
      </c>
      <c r="B7930" s="311">
        <v>1715.61</v>
      </c>
    </row>
    <row r="7931" spans="1:2" ht="15">
      <c r="A7931" s="308" t="s">
        <v>11846</v>
      </c>
      <c r="B7931" s="311">
        <v>1715.61</v>
      </c>
    </row>
    <row r="7932" spans="1:2" ht="15">
      <c r="A7932" s="308" t="s">
        <v>11847</v>
      </c>
      <c r="B7932" s="311">
        <v>2127.63</v>
      </c>
    </row>
    <row r="7933" spans="1:2" ht="15">
      <c r="A7933" s="308" t="s">
        <v>11848</v>
      </c>
      <c r="B7933" s="311">
        <v>2127.63</v>
      </c>
    </row>
    <row r="7934" spans="1:2" ht="15">
      <c r="A7934" s="308" t="s">
        <v>11849</v>
      </c>
      <c r="B7934" s="311">
        <v>177.97</v>
      </c>
    </row>
    <row r="7935" spans="1:2" ht="15">
      <c r="A7935" s="308" t="s">
        <v>11850</v>
      </c>
      <c r="B7935" s="311">
        <v>177.97</v>
      </c>
    </row>
    <row r="7936" spans="1:2" ht="15">
      <c r="A7936" s="308" t="s">
        <v>11851</v>
      </c>
      <c r="B7936" s="311">
        <v>270.8</v>
      </c>
    </row>
    <row r="7937" spans="1:2" ht="15">
      <c r="A7937" s="308" t="s">
        <v>11852</v>
      </c>
      <c r="B7937" s="311">
        <v>270.8</v>
      </c>
    </row>
    <row r="7938" spans="1:2" ht="15">
      <c r="A7938" s="308" t="s">
        <v>11853</v>
      </c>
      <c r="B7938" s="311">
        <v>286.76</v>
      </c>
    </row>
    <row r="7939" spans="1:2" ht="15">
      <c r="A7939" s="308" t="s">
        <v>11854</v>
      </c>
      <c r="B7939" s="311">
        <v>286.76</v>
      </c>
    </row>
    <row r="7940" spans="1:2" ht="15">
      <c r="A7940" s="308" t="s">
        <v>11855</v>
      </c>
      <c r="B7940" s="311">
        <v>370</v>
      </c>
    </row>
    <row r="7941" spans="1:2" ht="15">
      <c r="A7941" s="308" t="s">
        <v>11856</v>
      </c>
      <c r="B7941" s="311">
        <v>370</v>
      </c>
    </row>
    <row r="7942" spans="1:2" ht="15">
      <c r="A7942" s="308" t="s">
        <v>11857</v>
      </c>
      <c r="B7942" s="311">
        <v>410.06</v>
      </c>
    </row>
    <row r="7943" spans="1:2" ht="15">
      <c r="A7943" s="308" t="s">
        <v>11858</v>
      </c>
      <c r="B7943" s="311">
        <v>410.06</v>
      </c>
    </row>
    <row r="7944" spans="1:2" ht="15">
      <c r="A7944" s="308" t="s">
        <v>11859</v>
      </c>
      <c r="B7944" s="311">
        <v>577</v>
      </c>
    </row>
    <row r="7945" spans="1:2" ht="15">
      <c r="A7945" s="308" t="s">
        <v>11860</v>
      </c>
      <c r="B7945" s="311">
        <v>577</v>
      </c>
    </row>
    <row r="7946" spans="1:2" ht="15">
      <c r="A7946" s="308" t="s">
        <v>11861</v>
      </c>
      <c r="B7946" s="311">
        <v>655</v>
      </c>
    </row>
    <row r="7947" spans="1:2" ht="15">
      <c r="A7947" s="308" t="s">
        <v>11862</v>
      </c>
      <c r="B7947" s="311">
        <v>655</v>
      </c>
    </row>
    <row r="7948" spans="1:2" ht="15">
      <c r="A7948" s="308" t="s">
        <v>11863</v>
      </c>
      <c r="B7948" s="311">
        <v>1076.92</v>
      </c>
    </row>
    <row r="7949" spans="1:2" ht="15">
      <c r="A7949" s="308" t="s">
        <v>11864</v>
      </c>
      <c r="B7949" s="311">
        <v>1076.92</v>
      </c>
    </row>
    <row r="7950" spans="1:2" ht="15">
      <c r="A7950" s="308" t="s">
        <v>11865</v>
      </c>
      <c r="B7950" s="311">
        <v>1625.58</v>
      </c>
    </row>
    <row r="7951" spans="1:2" ht="15">
      <c r="A7951" s="308" t="s">
        <v>11866</v>
      </c>
      <c r="B7951" s="311">
        <v>1625.58</v>
      </c>
    </row>
    <row r="7952" spans="1:2" ht="15">
      <c r="A7952" s="308" t="s">
        <v>11867</v>
      </c>
      <c r="B7952" s="311">
        <v>204.04</v>
      </c>
    </row>
    <row r="7953" spans="1:2" ht="15">
      <c r="A7953" s="308" t="s">
        <v>11868</v>
      </c>
      <c r="B7953" s="311">
        <v>204.04</v>
      </c>
    </row>
    <row r="7954" spans="1:2" ht="15">
      <c r="A7954" s="308" t="s">
        <v>11869</v>
      </c>
      <c r="B7954" s="311">
        <v>299.27</v>
      </c>
    </row>
    <row r="7955" spans="1:2" ht="15">
      <c r="A7955" s="308" t="s">
        <v>11870</v>
      </c>
      <c r="B7955" s="311">
        <v>299.27</v>
      </c>
    </row>
    <row r="7956" spans="1:2" ht="15">
      <c r="A7956" s="308" t="s">
        <v>11871</v>
      </c>
      <c r="B7956" s="311">
        <v>371.82</v>
      </c>
    </row>
    <row r="7957" spans="1:2" ht="15">
      <c r="A7957" s="308" t="s">
        <v>11872</v>
      </c>
      <c r="B7957" s="311">
        <v>371.82</v>
      </c>
    </row>
    <row r="7958" spans="1:2" ht="15">
      <c r="A7958" s="308" t="s">
        <v>11873</v>
      </c>
      <c r="B7958" s="311">
        <v>479.51</v>
      </c>
    </row>
    <row r="7959" spans="1:2" ht="15">
      <c r="A7959" s="308" t="s">
        <v>11874</v>
      </c>
      <c r="B7959" s="311">
        <v>479.51</v>
      </c>
    </row>
    <row r="7960" spans="1:2" ht="15">
      <c r="A7960" s="308" t="s">
        <v>11875</v>
      </c>
      <c r="B7960" s="311">
        <v>589.47</v>
      </c>
    </row>
    <row r="7961" spans="1:2" ht="15">
      <c r="A7961" s="308" t="s">
        <v>11876</v>
      </c>
      <c r="B7961" s="311">
        <v>589.47</v>
      </c>
    </row>
    <row r="7962" spans="1:2" ht="15">
      <c r="A7962" s="308" t="s">
        <v>11877</v>
      </c>
      <c r="B7962" s="311">
        <v>748.17</v>
      </c>
    </row>
    <row r="7963" spans="1:2" ht="15">
      <c r="A7963" s="308" t="s">
        <v>11878</v>
      </c>
      <c r="B7963" s="311">
        <v>748.17</v>
      </c>
    </row>
    <row r="7964" spans="1:2" ht="15">
      <c r="A7964" s="308" t="s">
        <v>11879</v>
      </c>
      <c r="B7964" s="311">
        <v>852.46</v>
      </c>
    </row>
    <row r="7965" spans="1:2" ht="15">
      <c r="A7965" s="308" t="s">
        <v>11880</v>
      </c>
      <c r="B7965" s="311">
        <v>852.46</v>
      </c>
    </row>
    <row r="7966" spans="1:2" ht="15">
      <c r="A7966" s="308" t="s">
        <v>11881</v>
      </c>
      <c r="B7966" s="311">
        <v>1229.95</v>
      </c>
    </row>
    <row r="7967" spans="1:2" ht="15">
      <c r="A7967" s="308" t="s">
        <v>11882</v>
      </c>
      <c r="B7967" s="311">
        <v>1229.95</v>
      </c>
    </row>
    <row r="7968" spans="1:2" ht="15">
      <c r="A7968" s="308" t="s">
        <v>11883</v>
      </c>
      <c r="B7968" s="311">
        <v>1857.97</v>
      </c>
    </row>
    <row r="7969" spans="1:2" ht="15">
      <c r="A7969" s="308" t="s">
        <v>11884</v>
      </c>
      <c r="B7969" s="311">
        <v>1857.97</v>
      </c>
    </row>
    <row r="7970" spans="1:2" ht="15">
      <c r="A7970" s="308" t="s">
        <v>11885</v>
      </c>
      <c r="B7970" s="311">
        <v>80.44</v>
      </c>
    </row>
    <row r="7971" spans="1:2" ht="15">
      <c r="A7971" s="308" t="s">
        <v>11886</v>
      </c>
      <c r="B7971" s="311">
        <v>80.44</v>
      </c>
    </row>
    <row r="7972" spans="1:2" ht="15">
      <c r="A7972" s="308" t="s">
        <v>11887</v>
      </c>
      <c r="B7972" s="311">
        <v>81.84</v>
      </c>
    </row>
    <row r="7973" spans="1:2" ht="15">
      <c r="A7973" s="308" t="s">
        <v>11888</v>
      </c>
      <c r="B7973" s="311">
        <v>81.84</v>
      </c>
    </row>
    <row r="7974" spans="1:2" ht="15">
      <c r="A7974" s="308" t="s">
        <v>11889</v>
      </c>
      <c r="B7974" s="311">
        <v>120</v>
      </c>
    </row>
    <row r="7975" spans="1:2" ht="15">
      <c r="A7975" s="308" t="s">
        <v>11890</v>
      </c>
      <c r="B7975" s="311">
        <v>120</v>
      </c>
    </row>
    <row r="7976" spans="1:2" ht="15">
      <c r="A7976" s="308" t="s">
        <v>11891</v>
      </c>
      <c r="B7976" s="311">
        <v>140</v>
      </c>
    </row>
    <row r="7977" spans="1:2" ht="15">
      <c r="A7977" s="308" t="s">
        <v>11892</v>
      </c>
      <c r="B7977" s="311">
        <v>140</v>
      </c>
    </row>
    <row r="7978" spans="1:2" ht="15">
      <c r="A7978" s="308" t="s">
        <v>11893</v>
      </c>
      <c r="B7978" s="311">
        <v>178.55</v>
      </c>
    </row>
    <row r="7979" spans="1:2" ht="15">
      <c r="A7979" s="308" t="s">
        <v>11894</v>
      </c>
      <c r="B7979" s="311">
        <v>178.55</v>
      </c>
    </row>
    <row r="7980" spans="1:2" ht="15">
      <c r="A7980" s="308" t="s">
        <v>11895</v>
      </c>
      <c r="B7980" s="311">
        <v>238.62</v>
      </c>
    </row>
    <row r="7981" spans="1:2" ht="15">
      <c r="A7981" s="308" t="s">
        <v>11896</v>
      </c>
      <c r="B7981" s="311">
        <v>238.62</v>
      </c>
    </row>
    <row r="7982" spans="1:2" ht="15">
      <c r="A7982" s="308" t="s">
        <v>11897</v>
      </c>
      <c r="B7982" s="311">
        <v>291.38</v>
      </c>
    </row>
    <row r="7983" spans="1:2" ht="15">
      <c r="A7983" s="308" t="s">
        <v>11898</v>
      </c>
      <c r="B7983" s="311">
        <v>291.38</v>
      </c>
    </row>
    <row r="7984" spans="1:2" ht="15">
      <c r="A7984" s="308" t="s">
        <v>11899</v>
      </c>
      <c r="B7984" s="311">
        <v>383.15</v>
      </c>
    </row>
    <row r="7985" spans="1:2" ht="15">
      <c r="A7985" s="308" t="s">
        <v>11900</v>
      </c>
      <c r="B7985" s="311">
        <v>383.15</v>
      </c>
    </row>
    <row r="7986" spans="1:2" ht="15">
      <c r="A7986" s="308" t="s">
        <v>11901</v>
      </c>
      <c r="B7986" s="311">
        <v>531</v>
      </c>
    </row>
    <row r="7987" spans="1:2" ht="15">
      <c r="A7987" s="308" t="s">
        <v>11902</v>
      </c>
      <c r="B7987" s="311">
        <v>531</v>
      </c>
    </row>
    <row r="7988" spans="1:2" ht="15">
      <c r="A7988" s="308" t="s">
        <v>11903</v>
      </c>
      <c r="B7988" s="311">
        <v>796</v>
      </c>
    </row>
    <row r="7989" spans="1:2" ht="15">
      <c r="A7989" s="308" t="s">
        <v>11904</v>
      </c>
      <c r="B7989" s="311">
        <v>796</v>
      </c>
    </row>
    <row r="7990" spans="1:2" ht="15">
      <c r="A7990" s="308" t="s">
        <v>11905</v>
      </c>
      <c r="B7990" s="311">
        <v>91.82</v>
      </c>
    </row>
    <row r="7991" spans="1:2" ht="15">
      <c r="A7991" s="308" t="s">
        <v>11906</v>
      </c>
      <c r="B7991" s="311">
        <v>91.82</v>
      </c>
    </row>
    <row r="7992" spans="1:2" ht="15">
      <c r="A7992" s="308" t="s">
        <v>11907</v>
      </c>
      <c r="B7992" s="311">
        <v>94.5</v>
      </c>
    </row>
    <row r="7993" spans="1:2" ht="15">
      <c r="A7993" s="308" t="s">
        <v>11908</v>
      </c>
      <c r="B7993" s="311">
        <v>94.5</v>
      </c>
    </row>
    <row r="7994" spans="1:2" ht="15">
      <c r="A7994" s="308" t="s">
        <v>11909</v>
      </c>
      <c r="B7994" s="311">
        <v>140.4</v>
      </c>
    </row>
    <row r="7995" spans="1:2" ht="15">
      <c r="A7995" s="308" t="s">
        <v>11910</v>
      </c>
      <c r="B7995" s="311">
        <v>140.4</v>
      </c>
    </row>
    <row r="7996" spans="1:2" ht="15">
      <c r="A7996" s="308" t="s">
        <v>11911</v>
      </c>
      <c r="B7996" s="311">
        <v>190.44</v>
      </c>
    </row>
    <row r="7997" spans="1:2" ht="15">
      <c r="A7997" s="308" t="s">
        <v>11912</v>
      </c>
      <c r="B7997" s="311">
        <v>190.44</v>
      </c>
    </row>
    <row r="7998" spans="1:2" ht="15">
      <c r="A7998" s="308" t="s">
        <v>11913</v>
      </c>
      <c r="B7998" s="311">
        <v>264.36</v>
      </c>
    </row>
    <row r="7999" spans="1:2" ht="15">
      <c r="A7999" s="308" t="s">
        <v>11914</v>
      </c>
      <c r="B7999" s="311">
        <v>264.36</v>
      </c>
    </row>
    <row r="8000" spans="1:2" ht="15">
      <c r="A8000" s="308" t="s">
        <v>11915</v>
      </c>
      <c r="B8000" s="311">
        <v>272.14</v>
      </c>
    </row>
    <row r="8001" spans="1:2" ht="15">
      <c r="A8001" s="308" t="s">
        <v>11916</v>
      </c>
      <c r="B8001" s="311">
        <v>272.14</v>
      </c>
    </row>
    <row r="8002" spans="1:2" ht="15">
      <c r="A8002" s="308" t="s">
        <v>11917</v>
      </c>
      <c r="B8002" s="311">
        <v>283.39999999999998</v>
      </c>
    </row>
    <row r="8003" spans="1:2" ht="15">
      <c r="A8003" s="308" t="s">
        <v>11918</v>
      </c>
      <c r="B8003" s="311">
        <v>283.39999999999998</v>
      </c>
    </row>
    <row r="8004" spans="1:2" ht="15">
      <c r="A8004" s="308" t="s">
        <v>11919</v>
      </c>
      <c r="B8004" s="311">
        <v>414</v>
      </c>
    </row>
    <row r="8005" spans="1:2" ht="15">
      <c r="A8005" s="308" t="s">
        <v>11920</v>
      </c>
      <c r="B8005" s="311">
        <v>414</v>
      </c>
    </row>
    <row r="8006" spans="1:2" ht="15">
      <c r="A8006" s="308" t="s">
        <v>11921</v>
      </c>
      <c r="B8006" s="311">
        <v>618.38</v>
      </c>
    </row>
    <row r="8007" spans="1:2" ht="15">
      <c r="A8007" s="308" t="s">
        <v>11922</v>
      </c>
      <c r="B8007" s="311">
        <v>618.38</v>
      </c>
    </row>
    <row r="8008" spans="1:2" ht="15">
      <c r="A8008" s="308" t="s">
        <v>11923</v>
      </c>
      <c r="B8008" s="311">
        <v>637.08000000000004</v>
      </c>
    </row>
    <row r="8009" spans="1:2" ht="15">
      <c r="A8009" s="308" t="s">
        <v>11924</v>
      </c>
      <c r="B8009" s="311">
        <v>637.08000000000004</v>
      </c>
    </row>
    <row r="8010" spans="1:2" ht="15">
      <c r="A8010" s="308" t="s">
        <v>11925</v>
      </c>
      <c r="B8010" s="311">
        <v>99.75</v>
      </c>
    </row>
    <row r="8011" spans="1:2" ht="15">
      <c r="A8011" s="308" t="s">
        <v>11926</v>
      </c>
      <c r="B8011" s="311">
        <v>99.75</v>
      </c>
    </row>
    <row r="8012" spans="1:2" ht="15">
      <c r="A8012" s="308" t="s">
        <v>11927</v>
      </c>
      <c r="B8012" s="311">
        <v>104.93</v>
      </c>
    </row>
    <row r="8013" spans="1:2" ht="15">
      <c r="A8013" s="308" t="s">
        <v>11928</v>
      </c>
      <c r="B8013" s="311">
        <v>104.93</v>
      </c>
    </row>
    <row r="8014" spans="1:2" ht="15">
      <c r="A8014" s="308" t="s">
        <v>11929</v>
      </c>
      <c r="B8014" s="311">
        <v>140.9</v>
      </c>
    </row>
    <row r="8015" spans="1:2" ht="15">
      <c r="A8015" s="308" t="s">
        <v>11930</v>
      </c>
      <c r="B8015" s="311">
        <v>140.9</v>
      </c>
    </row>
    <row r="8016" spans="1:2" ht="15">
      <c r="A8016" s="308" t="s">
        <v>11931</v>
      </c>
      <c r="B8016" s="311">
        <v>175.42</v>
      </c>
    </row>
    <row r="8017" spans="1:2" ht="15">
      <c r="A8017" s="308" t="s">
        <v>11932</v>
      </c>
      <c r="B8017" s="311">
        <v>175.42</v>
      </c>
    </row>
    <row r="8018" spans="1:2" ht="15">
      <c r="A8018" s="308" t="s">
        <v>11933</v>
      </c>
      <c r="B8018" s="311">
        <v>293.92</v>
      </c>
    </row>
    <row r="8019" spans="1:2" ht="15">
      <c r="A8019" s="308" t="s">
        <v>11934</v>
      </c>
      <c r="B8019" s="311">
        <v>293.92</v>
      </c>
    </row>
    <row r="8020" spans="1:2" ht="15">
      <c r="A8020" s="308" t="s">
        <v>11935</v>
      </c>
      <c r="B8020" s="311">
        <v>306.25</v>
      </c>
    </row>
    <row r="8021" spans="1:2" ht="15">
      <c r="A8021" s="308" t="s">
        <v>11936</v>
      </c>
      <c r="B8021" s="311">
        <v>306.25</v>
      </c>
    </row>
    <row r="8022" spans="1:2" ht="15">
      <c r="A8022" s="308" t="s">
        <v>11937</v>
      </c>
      <c r="B8022" s="311">
        <v>415</v>
      </c>
    </row>
    <row r="8023" spans="1:2" ht="15">
      <c r="A8023" s="308" t="s">
        <v>11938</v>
      </c>
      <c r="B8023" s="311">
        <v>415</v>
      </c>
    </row>
    <row r="8024" spans="1:2" ht="15">
      <c r="A8024" s="308" t="s">
        <v>11939</v>
      </c>
      <c r="B8024" s="311">
        <v>460</v>
      </c>
    </row>
    <row r="8025" spans="1:2" ht="15">
      <c r="A8025" s="308" t="s">
        <v>11940</v>
      </c>
      <c r="B8025" s="311">
        <v>460</v>
      </c>
    </row>
    <row r="8026" spans="1:2" ht="15">
      <c r="A8026" s="308" t="s">
        <v>11941</v>
      </c>
      <c r="B8026" s="311">
        <v>662</v>
      </c>
    </row>
    <row r="8027" spans="1:2" ht="15">
      <c r="A8027" s="308" t="s">
        <v>11942</v>
      </c>
      <c r="B8027" s="311">
        <v>662</v>
      </c>
    </row>
    <row r="8028" spans="1:2" ht="15">
      <c r="A8028" s="308" t="s">
        <v>11943</v>
      </c>
      <c r="B8028" s="311">
        <v>930</v>
      </c>
    </row>
    <row r="8029" spans="1:2" ht="15">
      <c r="A8029" s="308" t="s">
        <v>11944</v>
      </c>
      <c r="B8029" s="311">
        <v>930</v>
      </c>
    </row>
    <row r="8030" spans="1:2" ht="15">
      <c r="A8030" s="308" t="s">
        <v>11945</v>
      </c>
      <c r="B8030" s="311">
        <v>114.49</v>
      </c>
    </row>
    <row r="8031" spans="1:2" ht="15">
      <c r="A8031" s="308" t="s">
        <v>11946</v>
      </c>
      <c r="B8031" s="311">
        <v>114.49</v>
      </c>
    </row>
    <row r="8032" spans="1:2" ht="15">
      <c r="A8032" s="308" t="s">
        <v>11947</v>
      </c>
      <c r="B8032" s="311">
        <v>131.49</v>
      </c>
    </row>
    <row r="8033" spans="1:2" ht="15">
      <c r="A8033" s="308" t="s">
        <v>11948</v>
      </c>
      <c r="B8033" s="311">
        <v>131.49</v>
      </c>
    </row>
    <row r="8034" spans="1:2" ht="15">
      <c r="A8034" s="308" t="s">
        <v>11949</v>
      </c>
      <c r="B8034" s="311">
        <v>156.84</v>
      </c>
    </row>
    <row r="8035" spans="1:2" ht="15">
      <c r="A8035" s="308" t="s">
        <v>11950</v>
      </c>
      <c r="B8035" s="311">
        <v>156.84</v>
      </c>
    </row>
    <row r="8036" spans="1:2" ht="15">
      <c r="A8036" s="308" t="s">
        <v>11951</v>
      </c>
      <c r="B8036" s="311">
        <v>213.02</v>
      </c>
    </row>
    <row r="8037" spans="1:2" ht="15">
      <c r="A8037" s="308" t="s">
        <v>11952</v>
      </c>
      <c r="B8037" s="311">
        <v>213.02</v>
      </c>
    </row>
    <row r="8038" spans="1:2" ht="15">
      <c r="A8038" s="308" t="s">
        <v>11953</v>
      </c>
      <c r="B8038" s="311">
        <v>368.42</v>
      </c>
    </row>
    <row r="8039" spans="1:2" ht="15">
      <c r="A8039" s="308" t="s">
        <v>11954</v>
      </c>
      <c r="B8039" s="311">
        <v>368.42</v>
      </c>
    </row>
    <row r="8040" spans="1:2" ht="15">
      <c r="A8040" s="308" t="s">
        <v>11955</v>
      </c>
      <c r="B8040" s="311">
        <v>379.75</v>
      </c>
    </row>
    <row r="8041" spans="1:2" ht="15">
      <c r="A8041" s="308" t="s">
        <v>11956</v>
      </c>
      <c r="B8041" s="311">
        <v>379.75</v>
      </c>
    </row>
    <row r="8042" spans="1:2" ht="15">
      <c r="A8042" s="308" t="s">
        <v>11957</v>
      </c>
      <c r="B8042" s="311">
        <v>539.59</v>
      </c>
    </row>
    <row r="8043" spans="1:2" ht="15">
      <c r="A8043" s="308" t="s">
        <v>11958</v>
      </c>
      <c r="B8043" s="311">
        <v>539.59</v>
      </c>
    </row>
    <row r="8044" spans="1:2" ht="15">
      <c r="A8044" s="308" t="s">
        <v>11959</v>
      </c>
      <c r="B8044" s="311">
        <v>595.14</v>
      </c>
    </row>
    <row r="8045" spans="1:2" ht="15">
      <c r="A8045" s="308" t="s">
        <v>11960</v>
      </c>
      <c r="B8045" s="311">
        <v>595.14</v>
      </c>
    </row>
    <row r="8046" spans="1:2" ht="15">
      <c r="A8046" s="308" t="s">
        <v>11961</v>
      </c>
      <c r="B8046" s="311">
        <v>897.81</v>
      </c>
    </row>
    <row r="8047" spans="1:2" ht="15">
      <c r="A8047" s="308" t="s">
        <v>11962</v>
      </c>
      <c r="B8047" s="311">
        <v>897.81</v>
      </c>
    </row>
    <row r="8048" spans="1:2" ht="15">
      <c r="A8048" s="308" t="s">
        <v>11963</v>
      </c>
      <c r="B8048" s="311">
        <v>1176.68</v>
      </c>
    </row>
    <row r="8049" spans="1:2" ht="15">
      <c r="A8049" s="308" t="s">
        <v>11964</v>
      </c>
      <c r="B8049" s="311">
        <v>1176.68</v>
      </c>
    </row>
    <row r="8050" spans="1:2" ht="15">
      <c r="A8050" s="308" t="s">
        <v>11965</v>
      </c>
      <c r="B8050" s="311">
        <v>17.920000000000002</v>
      </c>
    </row>
    <row r="8051" spans="1:2" ht="15">
      <c r="A8051" s="308" t="s">
        <v>11966</v>
      </c>
      <c r="B8051" s="311">
        <v>17.920000000000002</v>
      </c>
    </row>
    <row r="8052" spans="1:2" ht="15">
      <c r="A8052" s="308" t="s">
        <v>11967</v>
      </c>
      <c r="B8052" s="311">
        <v>35.56</v>
      </c>
    </row>
    <row r="8053" spans="1:2" ht="15">
      <c r="A8053" s="308" t="s">
        <v>11968</v>
      </c>
      <c r="B8053" s="311">
        <v>35.56</v>
      </c>
    </row>
    <row r="8054" spans="1:2" ht="15">
      <c r="A8054" s="308" t="s">
        <v>11969</v>
      </c>
      <c r="B8054" s="311">
        <v>41.89</v>
      </c>
    </row>
    <row r="8055" spans="1:2" ht="15">
      <c r="A8055" s="308" t="s">
        <v>11970</v>
      </c>
      <c r="B8055" s="311">
        <v>41.89</v>
      </c>
    </row>
    <row r="8056" spans="1:2" ht="15">
      <c r="A8056" s="308" t="s">
        <v>11971</v>
      </c>
      <c r="B8056" s="311">
        <v>16.32</v>
      </c>
    </row>
    <row r="8057" spans="1:2" ht="15">
      <c r="A8057" s="308" t="s">
        <v>11972</v>
      </c>
      <c r="B8057" s="311">
        <v>16.32</v>
      </c>
    </row>
    <row r="8058" spans="1:2" ht="15">
      <c r="A8058" s="308" t="s">
        <v>11973</v>
      </c>
      <c r="B8058" s="311">
        <v>35.08</v>
      </c>
    </row>
    <row r="8059" spans="1:2" ht="15">
      <c r="A8059" s="308" t="s">
        <v>11974</v>
      </c>
      <c r="B8059" s="311">
        <v>35.08</v>
      </c>
    </row>
    <row r="8060" spans="1:2" ht="15">
      <c r="A8060" s="308" t="s">
        <v>11975</v>
      </c>
      <c r="B8060" s="311">
        <v>56.8</v>
      </c>
    </row>
    <row r="8061" spans="1:2" ht="15">
      <c r="A8061" s="308" t="s">
        <v>11976</v>
      </c>
      <c r="B8061" s="311">
        <v>56.8</v>
      </c>
    </row>
    <row r="8062" spans="1:2" ht="15">
      <c r="A8062" s="308" t="s">
        <v>11977</v>
      </c>
      <c r="B8062" s="311">
        <v>23.64</v>
      </c>
    </row>
    <row r="8063" spans="1:2" ht="15">
      <c r="A8063" s="308" t="s">
        <v>11978</v>
      </c>
      <c r="B8063" s="311">
        <v>23.64</v>
      </c>
    </row>
    <row r="8064" spans="1:2" ht="15">
      <c r="A8064" s="308" t="s">
        <v>11979</v>
      </c>
      <c r="B8064" s="311">
        <v>34.270000000000003</v>
      </c>
    </row>
    <row r="8065" spans="1:2" ht="15">
      <c r="A8065" s="308" t="s">
        <v>11980</v>
      </c>
      <c r="B8065" s="311">
        <v>34.270000000000003</v>
      </c>
    </row>
    <row r="8066" spans="1:2" ht="15">
      <c r="A8066" s="308" t="s">
        <v>11981</v>
      </c>
      <c r="B8066" s="311">
        <v>47.8</v>
      </c>
    </row>
    <row r="8067" spans="1:2" ht="15">
      <c r="A8067" s="308" t="s">
        <v>11982</v>
      </c>
      <c r="B8067" s="311">
        <v>47.8</v>
      </c>
    </row>
    <row r="8068" spans="1:2" ht="15">
      <c r="A8068" s="308" t="s">
        <v>11983</v>
      </c>
      <c r="B8068" s="311">
        <v>11.22</v>
      </c>
    </row>
    <row r="8069" spans="1:2" ht="15">
      <c r="A8069" s="308" t="s">
        <v>11984</v>
      </c>
      <c r="B8069" s="311">
        <v>11.22</v>
      </c>
    </row>
    <row r="8070" spans="1:2" ht="15">
      <c r="A8070" s="308" t="s">
        <v>11985</v>
      </c>
      <c r="B8070" s="311">
        <v>11.79</v>
      </c>
    </row>
    <row r="8071" spans="1:2" ht="15">
      <c r="A8071" s="308" t="s">
        <v>11986</v>
      </c>
      <c r="B8071" s="311">
        <v>11.79</v>
      </c>
    </row>
    <row r="8072" spans="1:2" ht="15">
      <c r="A8072" s="308" t="s">
        <v>11987</v>
      </c>
      <c r="B8072" s="311">
        <v>9.3000000000000007</v>
      </c>
    </row>
    <row r="8073" spans="1:2" ht="15">
      <c r="A8073" s="308" t="s">
        <v>11988</v>
      </c>
      <c r="B8073" s="311">
        <v>9.3000000000000007</v>
      </c>
    </row>
    <row r="8074" spans="1:2" ht="15">
      <c r="A8074" s="308" t="s">
        <v>11989</v>
      </c>
      <c r="B8074" s="311">
        <v>20.29</v>
      </c>
    </row>
    <row r="8075" spans="1:2" ht="15">
      <c r="A8075" s="308" t="s">
        <v>11990</v>
      </c>
      <c r="B8075" s="311">
        <v>20.29</v>
      </c>
    </row>
    <row r="8076" spans="1:2" ht="15">
      <c r="A8076" s="308" t="s">
        <v>11991</v>
      </c>
      <c r="B8076" s="311">
        <v>38.840000000000003</v>
      </c>
    </row>
    <row r="8077" spans="1:2" ht="15">
      <c r="A8077" s="308" t="s">
        <v>11992</v>
      </c>
      <c r="B8077" s="311">
        <v>38.840000000000003</v>
      </c>
    </row>
    <row r="8078" spans="1:2" ht="15">
      <c r="A8078" s="308" t="s">
        <v>11993</v>
      </c>
      <c r="B8078" s="311">
        <v>34.65</v>
      </c>
    </row>
    <row r="8079" spans="1:2" ht="15">
      <c r="A8079" s="308" t="s">
        <v>11994</v>
      </c>
      <c r="B8079" s="311">
        <v>34.65</v>
      </c>
    </row>
    <row r="8080" spans="1:2" ht="15">
      <c r="A8080" s="308" t="s">
        <v>11995</v>
      </c>
      <c r="B8080" s="311">
        <v>61.92</v>
      </c>
    </row>
    <row r="8081" spans="1:2" ht="15">
      <c r="A8081" s="308" t="s">
        <v>11996</v>
      </c>
      <c r="B8081" s="311">
        <v>61.92</v>
      </c>
    </row>
    <row r="8082" spans="1:2" ht="15">
      <c r="A8082" s="308" t="s">
        <v>11997</v>
      </c>
      <c r="B8082" s="311">
        <v>83.65</v>
      </c>
    </row>
    <row r="8083" spans="1:2" ht="15">
      <c r="A8083" s="308" t="s">
        <v>11998</v>
      </c>
      <c r="B8083" s="311">
        <v>83.65</v>
      </c>
    </row>
    <row r="8084" spans="1:2" ht="15">
      <c r="A8084" s="308" t="s">
        <v>11999</v>
      </c>
      <c r="B8084" s="311">
        <v>175.81</v>
      </c>
    </row>
    <row r="8085" spans="1:2" ht="15">
      <c r="A8085" s="308" t="s">
        <v>12000</v>
      </c>
      <c r="B8085" s="311">
        <v>175.81</v>
      </c>
    </row>
    <row r="8086" spans="1:2" ht="15">
      <c r="A8086" s="308" t="s">
        <v>12001</v>
      </c>
      <c r="B8086" s="311">
        <v>22.07</v>
      </c>
    </row>
    <row r="8087" spans="1:2" ht="15">
      <c r="A8087" s="308" t="s">
        <v>12002</v>
      </c>
      <c r="B8087" s="311">
        <v>22.07</v>
      </c>
    </row>
    <row r="8088" spans="1:2" ht="15">
      <c r="A8088" s="308" t="s">
        <v>12003</v>
      </c>
      <c r="B8088" s="311">
        <v>51.41</v>
      </c>
    </row>
    <row r="8089" spans="1:2" ht="15">
      <c r="A8089" s="308" t="s">
        <v>12004</v>
      </c>
      <c r="B8089" s="311">
        <v>51.41</v>
      </c>
    </row>
    <row r="8090" spans="1:2" ht="15">
      <c r="A8090" s="308" t="s">
        <v>12005</v>
      </c>
      <c r="B8090" s="311">
        <v>89.91</v>
      </c>
    </row>
    <row r="8091" spans="1:2" ht="15">
      <c r="A8091" s="308" t="s">
        <v>12006</v>
      </c>
      <c r="B8091" s="311">
        <v>89.91</v>
      </c>
    </row>
    <row r="8092" spans="1:2" ht="15">
      <c r="A8092" s="308" t="s">
        <v>12007</v>
      </c>
      <c r="B8092" s="311">
        <v>22.91</v>
      </c>
    </row>
    <row r="8093" spans="1:2" ht="15">
      <c r="A8093" s="308" t="s">
        <v>12008</v>
      </c>
      <c r="B8093" s="311">
        <v>22.91</v>
      </c>
    </row>
    <row r="8094" spans="1:2" ht="15">
      <c r="A8094" s="308" t="s">
        <v>12009</v>
      </c>
      <c r="B8094" s="311">
        <v>53.34</v>
      </c>
    </row>
    <row r="8095" spans="1:2" ht="15">
      <c r="A8095" s="308" t="s">
        <v>12010</v>
      </c>
      <c r="B8095" s="311">
        <v>53.34</v>
      </c>
    </row>
    <row r="8096" spans="1:2" ht="15">
      <c r="A8096" s="308" t="s">
        <v>12011</v>
      </c>
      <c r="B8096" s="311">
        <v>92.55</v>
      </c>
    </row>
    <row r="8097" spans="1:2" ht="15">
      <c r="A8097" s="308" t="s">
        <v>12012</v>
      </c>
      <c r="B8097" s="311">
        <v>92.55</v>
      </c>
    </row>
    <row r="8098" spans="1:2" ht="15">
      <c r="A8098" s="308" t="s">
        <v>12013</v>
      </c>
      <c r="B8098" s="311">
        <v>49.27</v>
      </c>
    </row>
    <row r="8099" spans="1:2" ht="15">
      <c r="A8099" s="308" t="s">
        <v>12014</v>
      </c>
      <c r="B8099" s="311">
        <v>49.27</v>
      </c>
    </row>
    <row r="8100" spans="1:2" ht="15">
      <c r="A8100" s="308" t="s">
        <v>12015</v>
      </c>
      <c r="B8100" s="311">
        <v>47.61</v>
      </c>
    </row>
    <row r="8101" spans="1:2" ht="15">
      <c r="A8101" s="308" t="s">
        <v>12016</v>
      </c>
      <c r="B8101" s="311">
        <v>47.61</v>
      </c>
    </row>
    <row r="8102" spans="1:2" ht="15">
      <c r="A8102" s="308" t="s">
        <v>12017</v>
      </c>
      <c r="B8102" s="311">
        <v>219.84</v>
      </c>
    </row>
    <row r="8103" spans="1:2" ht="15">
      <c r="A8103" s="308" t="s">
        <v>12018</v>
      </c>
      <c r="B8103" s="311">
        <v>219.84</v>
      </c>
    </row>
    <row r="8104" spans="1:2" ht="15">
      <c r="A8104" s="308" t="s">
        <v>12019</v>
      </c>
      <c r="B8104" s="311">
        <v>83.54</v>
      </c>
    </row>
    <row r="8105" spans="1:2" ht="15">
      <c r="A8105" s="308" t="s">
        <v>12020</v>
      </c>
      <c r="B8105" s="311">
        <v>83.54</v>
      </c>
    </row>
    <row r="8106" spans="1:2" ht="15">
      <c r="A8106" s="308" t="s">
        <v>12021</v>
      </c>
      <c r="B8106" s="311">
        <v>141.25</v>
      </c>
    </row>
    <row r="8107" spans="1:2" ht="15">
      <c r="A8107" s="308" t="s">
        <v>12022</v>
      </c>
      <c r="B8107" s="311">
        <v>141.25</v>
      </c>
    </row>
    <row r="8108" spans="1:2" ht="15">
      <c r="A8108" s="308" t="s">
        <v>12023</v>
      </c>
      <c r="B8108" s="311">
        <v>179.48</v>
      </c>
    </row>
    <row r="8109" spans="1:2" ht="15">
      <c r="A8109" s="308" t="s">
        <v>12024</v>
      </c>
      <c r="B8109" s="311">
        <v>179.48</v>
      </c>
    </row>
    <row r="8110" spans="1:2" ht="15">
      <c r="A8110" s="308" t="s">
        <v>12025</v>
      </c>
      <c r="B8110" s="311">
        <v>67.239999999999995</v>
      </c>
    </row>
    <row r="8111" spans="1:2" ht="15">
      <c r="A8111" s="308" t="s">
        <v>12026</v>
      </c>
      <c r="B8111" s="311">
        <v>67.239999999999995</v>
      </c>
    </row>
    <row r="8112" spans="1:2" ht="15">
      <c r="A8112" s="308" t="s">
        <v>12027</v>
      </c>
      <c r="B8112" s="311">
        <v>128.66</v>
      </c>
    </row>
    <row r="8113" spans="1:2" ht="15">
      <c r="A8113" s="308" t="s">
        <v>12028</v>
      </c>
      <c r="B8113" s="311">
        <v>128.66</v>
      </c>
    </row>
    <row r="8114" spans="1:2" ht="15">
      <c r="A8114" s="308" t="s">
        <v>12029</v>
      </c>
      <c r="B8114" s="311">
        <v>176.1</v>
      </c>
    </row>
    <row r="8115" spans="1:2" ht="15">
      <c r="A8115" s="308" t="s">
        <v>12030</v>
      </c>
      <c r="B8115" s="311">
        <v>176.1</v>
      </c>
    </row>
    <row r="8116" spans="1:2" ht="15">
      <c r="A8116" s="308" t="s">
        <v>12031</v>
      </c>
      <c r="B8116" s="311">
        <v>10.95</v>
      </c>
    </row>
    <row r="8117" spans="1:2" ht="15">
      <c r="A8117" s="308" t="s">
        <v>12032</v>
      </c>
      <c r="B8117" s="311">
        <v>10.95</v>
      </c>
    </row>
    <row r="8118" spans="1:2" ht="15">
      <c r="A8118" s="308" t="s">
        <v>12033</v>
      </c>
      <c r="B8118" s="311">
        <v>12.16</v>
      </c>
    </row>
    <row r="8119" spans="1:2" ht="15">
      <c r="A8119" s="308" t="s">
        <v>12034</v>
      </c>
      <c r="B8119" s="311">
        <v>12.16</v>
      </c>
    </row>
    <row r="8120" spans="1:2" ht="15">
      <c r="A8120" s="308" t="s">
        <v>12035</v>
      </c>
      <c r="B8120" s="311">
        <v>32.130000000000003</v>
      </c>
    </row>
    <row r="8121" spans="1:2" ht="15">
      <c r="A8121" s="308" t="s">
        <v>12036</v>
      </c>
      <c r="B8121" s="311">
        <v>32.130000000000003</v>
      </c>
    </row>
    <row r="8122" spans="1:2" ht="15">
      <c r="A8122" s="308" t="s">
        <v>12037</v>
      </c>
      <c r="B8122" s="311">
        <v>29.06</v>
      </c>
    </row>
    <row r="8123" spans="1:2" ht="15">
      <c r="A8123" s="308" t="s">
        <v>12038</v>
      </c>
      <c r="B8123" s="311">
        <v>29.06</v>
      </c>
    </row>
    <row r="8124" spans="1:2" ht="15">
      <c r="A8124" s="308" t="s">
        <v>12039</v>
      </c>
      <c r="B8124" s="311">
        <v>46.98</v>
      </c>
    </row>
    <row r="8125" spans="1:2" ht="15">
      <c r="A8125" s="308" t="s">
        <v>12040</v>
      </c>
      <c r="B8125" s="311">
        <v>46.98</v>
      </c>
    </row>
    <row r="8126" spans="1:2" ht="15">
      <c r="A8126" s="308" t="s">
        <v>12041</v>
      </c>
      <c r="B8126" s="311">
        <v>84.17</v>
      </c>
    </row>
    <row r="8127" spans="1:2" ht="15">
      <c r="A8127" s="308" t="s">
        <v>12042</v>
      </c>
      <c r="B8127" s="311">
        <v>84.17</v>
      </c>
    </row>
    <row r="8128" spans="1:2" ht="15">
      <c r="A8128" s="308" t="s">
        <v>12043</v>
      </c>
      <c r="B8128" s="311">
        <v>15.66</v>
      </c>
    </row>
    <row r="8129" spans="1:2" ht="15">
      <c r="A8129" s="308" t="s">
        <v>12044</v>
      </c>
      <c r="B8129" s="311">
        <v>15.66</v>
      </c>
    </row>
    <row r="8130" spans="1:2" ht="15">
      <c r="A8130" s="308" t="s">
        <v>12045</v>
      </c>
      <c r="B8130" s="311">
        <v>34.299999999999997</v>
      </c>
    </row>
    <row r="8131" spans="1:2" ht="15">
      <c r="A8131" s="308" t="s">
        <v>12046</v>
      </c>
      <c r="B8131" s="311">
        <v>34.299999999999997</v>
      </c>
    </row>
    <row r="8132" spans="1:2" ht="15">
      <c r="A8132" s="308" t="s">
        <v>12047</v>
      </c>
      <c r="B8132" s="311">
        <v>46.73</v>
      </c>
    </row>
    <row r="8133" spans="1:2" ht="15">
      <c r="A8133" s="308" t="s">
        <v>12048</v>
      </c>
      <c r="B8133" s="311">
        <v>46.73</v>
      </c>
    </row>
    <row r="8134" spans="1:2" ht="15">
      <c r="A8134" s="308" t="s">
        <v>12049</v>
      </c>
      <c r="B8134" s="311">
        <v>26.24</v>
      </c>
    </row>
    <row r="8135" spans="1:2" ht="15">
      <c r="A8135" s="308" t="s">
        <v>12050</v>
      </c>
      <c r="B8135" s="311">
        <v>26.24</v>
      </c>
    </row>
    <row r="8136" spans="1:2" ht="15">
      <c r="A8136" s="308" t="s">
        <v>12051</v>
      </c>
      <c r="B8136" s="311">
        <v>79.53</v>
      </c>
    </row>
    <row r="8137" spans="1:2" ht="15">
      <c r="A8137" s="308" t="s">
        <v>12052</v>
      </c>
      <c r="B8137" s="311">
        <v>79.53</v>
      </c>
    </row>
    <row r="8138" spans="1:2" ht="15">
      <c r="A8138" s="308" t="s">
        <v>12053</v>
      </c>
      <c r="B8138" s="311">
        <v>66.59</v>
      </c>
    </row>
    <row r="8139" spans="1:2" ht="15">
      <c r="A8139" s="308" t="s">
        <v>12054</v>
      </c>
      <c r="B8139" s="311">
        <v>66.59</v>
      </c>
    </row>
    <row r="8140" spans="1:2" ht="15">
      <c r="A8140" s="308" t="s">
        <v>12055</v>
      </c>
      <c r="B8140" s="311">
        <v>134.56</v>
      </c>
    </row>
    <row r="8141" spans="1:2" ht="15">
      <c r="A8141" s="308" t="s">
        <v>12056</v>
      </c>
      <c r="B8141" s="311">
        <v>134.56</v>
      </c>
    </row>
    <row r="8142" spans="1:2" ht="15">
      <c r="A8142" s="308" t="s">
        <v>12057</v>
      </c>
      <c r="B8142" s="311">
        <v>159.38</v>
      </c>
    </row>
    <row r="8143" spans="1:2" ht="15">
      <c r="A8143" s="308" t="s">
        <v>12058</v>
      </c>
      <c r="B8143" s="311">
        <v>159.38</v>
      </c>
    </row>
    <row r="8144" spans="1:2" ht="15">
      <c r="A8144" s="308" t="s">
        <v>12059</v>
      </c>
      <c r="B8144" s="311">
        <v>117.43</v>
      </c>
    </row>
    <row r="8145" spans="1:2" ht="15">
      <c r="A8145" s="308" t="s">
        <v>12060</v>
      </c>
      <c r="B8145" s="311">
        <v>117.43</v>
      </c>
    </row>
    <row r="8146" spans="1:2" ht="15">
      <c r="A8146" s="308" t="s">
        <v>12061</v>
      </c>
      <c r="B8146" s="311">
        <v>6.92</v>
      </c>
    </row>
    <row r="8147" spans="1:2" ht="15">
      <c r="A8147" s="308" t="s">
        <v>12062</v>
      </c>
      <c r="B8147" s="311">
        <v>6.92</v>
      </c>
    </row>
    <row r="8148" spans="1:2" ht="15">
      <c r="A8148" s="308" t="s">
        <v>12063</v>
      </c>
      <c r="B8148" s="311">
        <v>11.37</v>
      </c>
    </row>
    <row r="8149" spans="1:2" ht="15">
      <c r="A8149" s="308" t="s">
        <v>12064</v>
      </c>
      <c r="B8149" s="311">
        <v>11.37</v>
      </c>
    </row>
    <row r="8150" spans="1:2" ht="15">
      <c r="A8150" s="308" t="s">
        <v>12065</v>
      </c>
      <c r="B8150" s="311">
        <v>46.44</v>
      </c>
    </row>
    <row r="8151" spans="1:2" ht="15">
      <c r="A8151" s="308" t="s">
        <v>12066</v>
      </c>
      <c r="B8151" s="311">
        <v>46.44</v>
      </c>
    </row>
    <row r="8152" spans="1:2" ht="15">
      <c r="A8152" s="308" t="s">
        <v>12067</v>
      </c>
      <c r="B8152" s="311">
        <v>101.92</v>
      </c>
    </row>
    <row r="8153" spans="1:2" ht="15">
      <c r="A8153" s="308" t="s">
        <v>12068</v>
      </c>
      <c r="B8153" s="311">
        <v>101.92</v>
      </c>
    </row>
    <row r="8154" spans="1:2" ht="15">
      <c r="A8154" s="308" t="s">
        <v>12069</v>
      </c>
      <c r="B8154" s="311">
        <v>171.6</v>
      </c>
    </row>
    <row r="8155" spans="1:2" ht="15">
      <c r="A8155" s="308" t="s">
        <v>12070</v>
      </c>
      <c r="B8155" s="311">
        <v>171.6</v>
      </c>
    </row>
    <row r="8156" spans="1:2" ht="15">
      <c r="A8156" s="308" t="s">
        <v>12071</v>
      </c>
      <c r="B8156" s="311">
        <v>262.57</v>
      </c>
    </row>
    <row r="8157" spans="1:2" ht="15">
      <c r="A8157" s="308" t="s">
        <v>12072</v>
      </c>
      <c r="B8157" s="311">
        <v>262.57</v>
      </c>
    </row>
    <row r="8158" spans="1:2" ht="15">
      <c r="A8158" s="308" t="s">
        <v>12073</v>
      </c>
      <c r="B8158" s="311">
        <v>370.47</v>
      </c>
    </row>
    <row r="8159" spans="1:2" ht="15">
      <c r="A8159" s="308" t="s">
        <v>12074</v>
      </c>
      <c r="B8159" s="311">
        <v>370.47</v>
      </c>
    </row>
    <row r="8160" spans="1:2" ht="15">
      <c r="A8160" s="308" t="s">
        <v>12075</v>
      </c>
      <c r="B8160" s="311">
        <v>658.04</v>
      </c>
    </row>
    <row r="8161" spans="1:2" ht="15">
      <c r="A8161" s="308" t="s">
        <v>12076</v>
      </c>
      <c r="B8161" s="311">
        <v>658.04</v>
      </c>
    </row>
    <row r="8162" spans="1:2" ht="15">
      <c r="A8162" s="308" t="s">
        <v>12077</v>
      </c>
      <c r="B8162" s="311">
        <v>1000.66</v>
      </c>
    </row>
    <row r="8163" spans="1:2" ht="15">
      <c r="A8163" s="308" t="s">
        <v>12078</v>
      </c>
      <c r="B8163" s="311">
        <v>1000.66</v>
      </c>
    </row>
    <row r="8164" spans="1:2" ht="15">
      <c r="A8164" s="308" t="s">
        <v>12079</v>
      </c>
      <c r="B8164" s="311">
        <v>73.13</v>
      </c>
    </row>
    <row r="8165" spans="1:2" ht="15">
      <c r="A8165" s="308" t="s">
        <v>12080</v>
      </c>
      <c r="B8165" s="311">
        <v>73.13</v>
      </c>
    </row>
    <row r="8166" spans="1:2" ht="15">
      <c r="A8166" s="308" t="s">
        <v>12081</v>
      </c>
      <c r="B8166" s="311">
        <v>94.17</v>
      </c>
    </row>
    <row r="8167" spans="1:2" ht="15">
      <c r="A8167" s="308" t="s">
        <v>12082</v>
      </c>
      <c r="B8167" s="311">
        <v>94.17</v>
      </c>
    </row>
    <row r="8168" spans="1:2" ht="15">
      <c r="A8168" s="308" t="s">
        <v>12083</v>
      </c>
      <c r="B8168" s="311">
        <v>138.88999999999999</v>
      </c>
    </row>
    <row r="8169" spans="1:2" ht="15">
      <c r="A8169" s="308" t="s">
        <v>12084</v>
      </c>
      <c r="B8169" s="311">
        <v>138.88999999999999</v>
      </c>
    </row>
    <row r="8170" spans="1:2" ht="15">
      <c r="A8170" s="308" t="s">
        <v>12085</v>
      </c>
      <c r="B8170" s="311">
        <v>206.75</v>
      </c>
    </row>
    <row r="8171" spans="1:2" ht="15">
      <c r="A8171" s="308" t="s">
        <v>12086</v>
      </c>
      <c r="B8171" s="311">
        <v>206.75</v>
      </c>
    </row>
    <row r="8172" spans="1:2" ht="15">
      <c r="A8172" s="308" t="s">
        <v>12087</v>
      </c>
      <c r="B8172" s="311">
        <v>284.63</v>
      </c>
    </row>
    <row r="8173" spans="1:2" ht="15">
      <c r="A8173" s="308" t="s">
        <v>12088</v>
      </c>
      <c r="B8173" s="311">
        <v>284.63</v>
      </c>
    </row>
    <row r="8174" spans="1:2" ht="15">
      <c r="A8174" s="308" t="s">
        <v>12089</v>
      </c>
      <c r="B8174" s="311">
        <v>6.04</v>
      </c>
    </row>
    <row r="8175" spans="1:2" ht="15">
      <c r="A8175" s="308" t="s">
        <v>12090</v>
      </c>
      <c r="B8175" s="311">
        <v>6.04</v>
      </c>
    </row>
    <row r="8176" spans="1:2" ht="15">
      <c r="A8176" s="308" t="s">
        <v>12091</v>
      </c>
      <c r="B8176" s="311">
        <v>7.15</v>
      </c>
    </row>
    <row r="8177" spans="1:2" ht="15">
      <c r="A8177" s="308" t="s">
        <v>12092</v>
      </c>
      <c r="B8177" s="311">
        <v>7.15</v>
      </c>
    </row>
    <row r="8178" spans="1:2" ht="15">
      <c r="A8178" s="308" t="s">
        <v>12093</v>
      </c>
      <c r="B8178" s="311">
        <v>13.28</v>
      </c>
    </row>
    <row r="8179" spans="1:2" ht="15">
      <c r="A8179" s="308" t="s">
        <v>12094</v>
      </c>
      <c r="B8179" s="311">
        <v>13.28</v>
      </c>
    </row>
    <row r="8180" spans="1:2" ht="15">
      <c r="A8180" s="308" t="s">
        <v>12095</v>
      </c>
      <c r="B8180" s="311">
        <v>22.66</v>
      </c>
    </row>
    <row r="8181" spans="1:2" ht="15">
      <c r="A8181" s="308" t="s">
        <v>12096</v>
      </c>
      <c r="B8181" s="311">
        <v>22.66</v>
      </c>
    </row>
    <row r="8182" spans="1:2" ht="15">
      <c r="A8182" s="308" t="s">
        <v>12097</v>
      </c>
      <c r="B8182" s="311">
        <v>28.85</v>
      </c>
    </row>
    <row r="8183" spans="1:2" ht="15">
      <c r="A8183" s="308" t="s">
        <v>12098</v>
      </c>
      <c r="B8183" s="311">
        <v>28.85</v>
      </c>
    </row>
    <row r="8184" spans="1:2" ht="15">
      <c r="A8184" s="308" t="s">
        <v>12099</v>
      </c>
      <c r="B8184" s="311">
        <v>57.37</v>
      </c>
    </row>
    <row r="8185" spans="1:2" ht="15">
      <c r="A8185" s="308" t="s">
        <v>12100</v>
      </c>
      <c r="B8185" s="311">
        <v>57.37</v>
      </c>
    </row>
    <row r="8186" spans="1:2" ht="15">
      <c r="A8186" s="308" t="s">
        <v>12101</v>
      </c>
      <c r="B8186" s="311">
        <v>76.3</v>
      </c>
    </row>
    <row r="8187" spans="1:2" ht="15">
      <c r="A8187" s="308" t="s">
        <v>12102</v>
      </c>
      <c r="B8187" s="311">
        <v>76.3</v>
      </c>
    </row>
    <row r="8188" spans="1:2" ht="15">
      <c r="A8188" s="308" t="s">
        <v>12103</v>
      </c>
      <c r="B8188" s="311">
        <v>2</v>
      </c>
    </row>
    <row r="8189" spans="1:2" ht="15">
      <c r="A8189" s="308" t="s">
        <v>12104</v>
      </c>
      <c r="B8189" s="311">
        <v>2</v>
      </c>
    </row>
    <row r="8190" spans="1:2" ht="15">
      <c r="A8190" s="308" t="s">
        <v>12105</v>
      </c>
      <c r="B8190" s="311">
        <v>2.34</v>
      </c>
    </row>
    <row r="8191" spans="1:2" ht="15">
      <c r="A8191" s="308" t="s">
        <v>12106</v>
      </c>
      <c r="B8191" s="311">
        <v>2.34</v>
      </c>
    </row>
    <row r="8192" spans="1:2" ht="15">
      <c r="A8192" s="308" t="s">
        <v>12107</v>
      </c>
      <c r="B8192" s="311">
        <v>5.92</v>
      </c>
    </row>
    <row r="8193" spans="1:2" ht="15">
      <c r="A8193" s="308" t="s">
        <v>12108</v>
      </c>
      <c r="B8193" s="311">
        <v>5.92</v>
      </c>
    </row>
    <row r="8194" spans="1:2" ht="15">
      <c r="A8194" s="308" t="s">
        <v>12109</v>
      </c>
      <c r="B8194" s="311">
        <v>9.15</v>
      </c>
    </row>
    <row r="8195" spans="1:2" ht="15">
      <c r="A8195" s="308" t="s">
        <v>12110</v>
      </c>
      <c r="B8195" s="311">
        <v>9.15</v>
      </c>
    </row>
    <row r="8196" spans="1:2" ht="15">
      <c r="A8196" s="308" t="s">
        <v>12111</v>
      </c>
      <c r="B8196" s="311">
        <v>9.51</v>
      </c>
    </row>
    <row r="8197" spans="1:2" ht="15">
      <c r="A8197" s="308" t="s">
        <v>12112</v>
      </c>
      <c r="B8197" s="311">
        <v>9.51</v>
      </c>
    </row>
    <row r="8198" spans="1:2" ht="15">
      <c r="A8198" s="308" t="s">
        <v>12113</v>
      </c>
      <c r="B8198" s="311">
        <v>14.59</v>
      </c>
    </row>
    <row r="8199" spans="1:2" ht="15">
      <c r="A8199" s="308" t="s">
        <v>12114</v>
      </c>
      <c r="B8199" s="311">
        <v>14.59</v>
      </c>
    </row>
    <row r="8200" spans="1:2" ht="15">
      <c r="A8200" s="308" t="s">
        <v>12115</v>
      </c>
      <c r="B8200" s="311">
        <v>32.75</v>
      </c>
    </row>
    <row r="8201" spans="1:2" ht="15">
      <c r="A8201" s="308" t="s">
        <v>12116</v>
      </c>
      <c r="B8201" s="311">
        <v>32.75</v>
      </c>
    </row>
    <row r="8202" spans="1:2" ht="15">
      <c r="A8202" s="308" t="s">
        <v>12117</v>
      </c>
      <c r="B8202" s="311">
        <v>38.549999999999997</v>
      </c>
    </row>
    <row r="8203" spans="1:2" ht="15">
      <c r="A8203" s="308" t="s">
        <v>12118</v>
      </c>
      <c r="B8203" s="311">
        <v>38.549999999999997</v>
      </c>
    </row>
    <row r="8204" spans="1:2" ht="15">
      <c r="A8204" s="308" t="s">
        <v>12119</v>
      </c>
      <c r="B8204" s="311">
        <v>53.04</v>
      </c>
    </row>
    <row r="8205" spans="1:2" ht="15">
      <c r="A8205" s="308" t="s">
        <v>12120</v>
      </c>
      <c r="B8205" s="311">
        <v>53.04</v>
      </c>
    </row>
    <row r="8206" spans="1:2" ht="15">
      <c r="A8206" s="308" t="s">
        <v>12121</v>
      </c>
      <c r="B8206" s="311">
        <v>25.03</v>
      </c>
    </row>
    <row r="8207" spans="1:2" ht="15">
      <c r="A8207" s="308" t="s">
        <v>12122</v>
      </c>
      <c r="B8207" s="311">
        <v>25.03</v>
      </c>
    </row>
    <row r="8208" spans="1:2" ht="15">
      <c r="A8208" s="308" t="s">
        <v>12123</v>
      </c>
      <c r="B8208" s="311">
        <v>50.33</v>
      </c>
    </row>
    <row r="8209" spans="1:2" ht="15">
      <c r="A8209" s="308" t="s">
        <v>12124</v>
      </c>
      <c r="B8209" s="311">
        <v>50.33</v>
      </c>
    </row>
    <row r="8210" spans="1:2" ht="15">
      <c r="A8210" s="308" t="s">
        <v>12125</v>
      </c>
      <c r="B8210" s="311">
        <v>77.599999999999994</v>
      </c>
    </row>
    <row r="8211" spans="1:2" ht="15">
      <c r="A8211" s="308" t="s">
        <v>12126</v>
      </c>
      <c r="B8211" s="311">
        <v>77.599999999999994</v>
      </c>
    </row>
    <row r="8212" spans="1:2" ht="15">
      <c r="A8212" s="308" t="s">
        <v>12127</v>
      </c>
      <c r="B8212" s="311">
        <v>129.32</v>
      </c>
    </row>
    <row r="8213" spans="1:2" ht="15">
      <c r="A8213" s="308" t="s">
        <v>12128</v>
      </c>
      <c r="B8213" s="311">
        <v>129.32</v>
      </c>
    </row>
    <row r="8214" spans="1:2" ht="15">
      <c r="A8214" s="308" t="s">
        <v>12129</v>
      </c>
      <c r="B8214" s="311">
        <v>213.09</v>
      </c>
    </row>
    <row r="8215" spans="1:2" ht="15">
      <c r="A8215" s="308" t="s">
        <v>12130</v>
      </c>
      <c r="B8215" s="311">
        <v>213.09</v>
      </c>
    </row>
    <row r="8216" spans="1:2" ht="15">
      <c r="A8216" s="308" t="s">
        <v>12131</v>
      </c>
      <c r="B8216" s="311">
        <v>261.57</v>
      </c>
    </row>
    <row r="8217" spans="1:2" ht="15">
      <c r="A8217" s="308" t="s">
        <v>12132</v>
      </c>
      <c r="B8217" s="311">
        <v>261.57</v>
      </c>
    </row>
    <row r="8218" spans="1:2" ht="15">
      <c r="A8218" s="308" t="s">
        <v>12133</v>
      </c>
      <c r="B8218" s="311">
        <v>277.32</v>
      </c>
    </row>
    <row r="8219" spans="1:2" ht="15">
      <c r="A8219" s="308" t="s">
        <v>12134</v>
      </c>
      <c r="B8219" s="311">
        <v>277.32</v>
      </c>
    </row>
    <row r="8220" spans="1:2" ht="15">
      <c r="A8220" s="308" t="s">
        <v>12135</v>
      </c>
      <c r="B8220" s="311">
        <v>29.03</v>
      </c>
    </row>
    <row r="8221" spans="1:2" ht="15">
      <c r="A8221" s="308" t="s">
        <v>12136</v>
      </c>
      <c r="B8221" s="311">
        <v>29.03</v>
      </c>
    </row>
    <row r="8222" spans="1:2" ht="15">
      <c r="A8222" s="308" t="s">
        <v>12137</v>
      </c>
      <c r="B8222" s="311">
        <v>107.02</v>
      </c>
    </row>
    <row r="8223" spans="1:2" ht="15">
      <c r="A8223" s="308" t="s">
        <v>12138</v>
      </c>
      <c r="B8223" s="311">
        <v>107.02</v>
      </c>
    </row>
    <row r="8224" spans="1:2" ht="15">
      <c r="A8224" s="308" t="s">
        <v>12139</v>
      </c>
      <c r="B8224" s="311">
        <v>13.39</v>
      </c>
    </row>
    <row r="8225" spans="1:2" ht="15">
      <c r="A8225" s="308" t="s">
        <v>12140</v>
      </c>
      <c r="B8225" s="311">
        <v>13.39</v>
      </c>
    </row>
    <row r="8226" spans="1:2" ht="15">
      <c r="A8226" s="308" t="s">
        <v>12141</v>
      </c>
      <c r="B8226" s="311">
        <v>52.18</v>
      </c>
    </row>
    <row r="8227" spans="1:2" ht="15">
      <c r="A8227" s="308" t="s">
        <v>12142</v>
      </c>
      <c r="B8227" s="311">
        <v>52.18</v>
      </c>
    </row>
    <row r="8228" spans="1:2" ht="15">
      <c r="A8228" s="308" t="s">
        <v>12143</v>
      </c>
      <c r="B8228" s="311">
        <v>57.56</v>
      </c>
    </row>
    <row r="8229" spans="1:2" ht="15">
      <c r="A8229" s="308" t="s">
        <v>12144</v>
      </c>
      <c r="B8229" s="311">
        <v>57.56</v>
      </c>
    </row>
    <row r="8230" spans="1:2" ht="15">
      <c r="A8230" s="308" t="s">
        <v>12145</v>
      </c>
      <c r="B8230" s="311">
        <v>179.49</v>
      </c>
    </row>
    <row r="8231" spans="1:2" ht="15">
      <c r="A8231" s="308" t="s">
        <v>12146</v>
      </c>
      <c r="B8231" s="311">
        <v>179.49</v>
      </c>
    </row>
    <row r="8232" spans="1:2" ht="15">
      <c r="A8232" s="308" t="s">
        <v>12147</v>
      </c>
      <c r="B8232" s="311">
        <v>4.78</v>
      </c>
    </row>
    <row r="8233" spans="1:2" ht="15">
      <c r="A8233" s="308" t="s">
        <v>12148</v>
      </c>
      <c r="B8233" s="311">
        <v>4.78</v>
      </c>
    </row>
    <row r="8234" spans="1:2" ht="15">
      <c r="A8234" s="308" t="s">
        <v>12149</v>
      </c>
      <c r="B8234" s="311">
        <v>63.13</v>
      </c>
    </row>
    <row r="8235" spans="1:2" ht="15">
      <c r="A8235" s="308" t="s">
        <v>12150</v>
      </c>
      <c r="B8235" s="311">
        <v>63.13</v>
      </c>
    </row>
    <row r="8236" spans="1:2" ht="15">
      <c r="A8236" s="308" t="s">
        <v>12151</v>
      </c>
      <c r="B8236" s="311">
        <v>25.69</v>
      </c>
    </row>
    <row r="8237" spans="1:2" ht="15">
      <c r="A8237" s="308" t="s">
        <v>12152</v>
      </c>
      <c r="B8237" s="311">
        <v>25.69</v>
      </c>
    </row>
    <row r="8238" spans="1:2" ht="15">
      <c r="A8238" s="308" t="s">
        <v>12153</v>
      </c>
      <c r="B8238" s="311">
        <v>50.26</v>
      </c>
    </row>
    <row r="8239" spans="1:2" ht="15">
      <c r="A8239" s="308" t="s">
        <v>12154</v>
      </c>
      <c r="B8239" s="311">
        <v>50.26</v>
      </c>
    </row>
    <row r="8240" spans="1:2" ht="15">
      <c r="A8240" s="308" t="s">
        <v>12155</v>
      </c>
      <c r="B8240" s="311">
        <v>2001.69</v>
      </c>
    </row>
    <row r="8241" spans="1:2" ht="15">
      <c r="A8241" s="308" t="s">
        <v>12156</v>
      </c>
      <c r="B8241" s="311">
        <v>2001.69</v>
      </c>
    </row>
    <row r="8242" spans="1:2" ht="15">
      <c r="A8242" s="308" t="s">
        <v>12157</v>
      </c>
      <c r="B8242" s="311">
        <v>48.12</v>
      </c>
    </row>
    <row r="8243" spans="1:2" ht="15">
      <c r="A8243" s="308" t="s">
        <v>12158</v>
      </c>
      <c r="B8243" s="311">
        <v>48.12</v>
      </c>
    </row>
    <row r="8244" spans="1:2" ht="15">
      <c r="A8244" s="308" t="s">
        <v>12159</v>
      </c>
      <c r="B8244" s="311">
        <v>76.38</v>
      </c>
    </row>
    <row r="8245" spans="1:2" ht="15">
      <c r="A8245" s="308" t="s">
        <v>12160</v>
      </c>
      <c r="B8245" s="311">
        <v>76.38</v>
      </c>
    </row>
    <row r="8246" spans="1:2" ht="15">
      <c r="A8246" s="308" t="s">
        <v>12161</v>
      </c>
      <c r="B8246" s="311">
        <v>120.18</v>
      </c>
    </row>
    <row r="8247" spans="1:2" ht="15">
      <c r="A8247" s="308" t="s">
        <v>12162</v>
      </c>
      <c r="B8247" s="311">
        <v>120.18</v>
      </c>
    </row>
    <row r="8248" spans="1:2" ht="15">
      <c r="A8248" s="308" t="s">
        <v>12163</v>
      </c>
      <c r="B8248" s="311">
        <v>151.65</v>
      </c>
    </row>
    <row r="8249" spans="1:2" ht="15">
      <c r="A8249" s="308" t="s">
        <v>12164</v>
      </c>
      <c r="B8249" s="311">
        <v>151.65</v>
      </c>
    </row>
    <row r="8250" spans="1:2" ht="15">
      <c r="A8250" s="308" t="s">
        <v>12165</v>
      </c>
      <c r="B8250" s="311">
        <v>249.25</v>
      </c>
    </row>
    <row r="8251" spans="1:2" ht="15">
      <c r="A8251" s="308" t="s">
        <v>12166</v>
      </c>
      <c r="B8251" s="311">
        <v>249.25</v>
      </c>
    </row>
    <row r="8252" spans="1:2" ht="15">
      <c r="A8252" s="308" t="s">
        <v>12167</v>
      </c>
      <c r="B8252" s="311">
        <v>363.98</v>
      </c>
    </row>
    <row r="8253" spans="1:2" ht="15">
      <c r="A8253" s="308" t="s">
        <v>12168</v>
      </c>
      <c r="B8253" s="311">
        <v>363.98</v>
      </c>
    </row>
    <row r="8254" spans="1:2" ht="15">
      <c r="A8254" s="308" t="s">
        <v>12169</v>
      </c>
      <c r="B8254" s="311">
        <v>388.29</v>
      </c>
    </row>
    <row r="8255" spans="1:2" ht="15">
      <c r="A8255" s="308" t="s">
        <v>12170</v>
      </c>
      <c r="B8255" s="311">
        <v>388.29</v>
      </c>
    </row>
    <row r="8256" spans="1:2" ht="15">
      <c r="A8256" s="308" t="s">
        <v>12171</v>
      </c>
      <c r="B8256" s="311">
        <v>531.08000000000004</v>
      </c>
    </row>
    <row r="8257" spans="1:2" ht="15">
      <c r="A8257" s="308" t="s">
        <v>12172</v>
      </c>
      <c r="B8257" s="311">
        <v>531.08000000000004</v>
      </c>
    </row>
    <row r="8258" spans="1:2" ht="15">
      <c r="A8258" s="308" t="s">
        <v>12173</v>
      </c>
      <c r="B8258" s="311">
        <v>671.69</v>
      </c>
    </row>
    <row r="8259" spans="1:2" ht="15">
      <c r="A8259" s="308" t="s">
        <v>12174</v>
      </c>
      <c r="B8259" s="311">
        <v>671.69</v>
      </c>
    </row>
    <row r="8260" spans="1:2" ht="15">
      <c r="A8260" s="308" t="s">
        <v>12175</v>
      </c>
      <c r="B8260" s="311">
        <v>802.03</v>
      </c>
    </row>
    <row r="8261" spans="1:2" ht="15">
      <c r="A8261" s="308" t="s">
        <v>12176</v>
      </c>
      <c r="B8261" s="311">
        <v>802.03</v>
      </c>
    </row>
    <row r="8262" spans="1:2" ht="15">
      <c r="A8262" s="308" t="s">
        <v>12177</v>
      </c>
      <c r="B8262" s="311">
        <v>1019.53</v>
      </c>
    </row>
    <row r="8263" spans="1:2" ht="15">
      <c r="A8263" s="308" t="s">
        <v>12178</v>
      </c>
      <c r="B8263" s="311">
        <v>1019.53</v>
      </c>
    </row>
    <row r="8264" spans="1:2" ht="15">
      <c r="A8264" s="308" t="s">
        <v>12179</v>
      </c>
      <c r="B8264" s="311">
        <v>1084.1400000000001</v>
      </c>
    </row>
    <row r="8265" spans="1:2" ht="15">
      <c r="A8265" s="308" t="s">
        <v>12180</v>
      </c>
      <c r="B8265" s="311">
        <v>1084.1400000000001</v>
      </c>
    </row>
    <row r="8266" spans="1:2" ht="15">
      <c r="A8266" s="308" t="s">
        <v>12181</v>
      </c>
      <c r="B8266" s="311">
        <v>1777.84</v>
      </c>
    </row>
    <row r="8267" spans="1:2" ht="15">
      <c r="A8267" s="308" t="s">
        <v>12182</v>
      </c>
      <c r="B8267" s="311">
        <v>1777.84</v>
      </c>
    </row>
    <row r="8268" spans="1:2" ht="15">
      <c r="A8268" s="308" t="s">
        <v>12183</v>
      </c>
      <c r="B8268" s="311">
        <v>2449.41</v>
      </c>
    </row>
    <row r="8269" spans="1:2" ht="15">
      <c r="A8269" s="308" t="s">
        <v>12184</v>
      </c>
      <c r="B8269" s="311">
        <v>2449.41</v>
      </c>
    </row>
    <row r="8270" spans="1:2" ht="15">
      <c r="A8270" s="308" t="s">
        <v>12185</v>
      </c>
      <c r="B8270" s="311">
        <v>2721.52</v>
      </c>
    </row>
    <row r="8271" spans="1:2" ht="15">
      <c r="A8271" s="308" t="s">
        <v>12186</v>
      </c>
      <c r="B8271" s="311">
        <v>2721.52</v>
      </c>
    </row>
    <row r="8272" spans="1:2" ht="15">
      <c r="A8272" s="308" t="s">
        <v>12187</v>
      </c>
      <c r="B8272" s="311">
        <v>3461.35</v>
      </c>
    </row>
    <row r="8273" spans="1:2" ht="15">
      <c r="A8273" s="308" t="s">
        <v>12188</v>
      </c>
      <c r="B8273" s="311">
        <v>3461.35</v>
      </c>
    </row>
    <row r="8274" spans="1:2" ht="15">
      <c r="A8274" s="308" t="s">
        <v>12189</v>
      </c>
      <c r="B8274" s="311">
        <v>4796.32</v>
      </c>
    </row>
    <row r="8275" spans="1:2" ht="15">
      <c r="A8275" s="308" t="s">
        <v>12190</v>
      </c>
      <c r="B8275" s="311">
        <v>4796.32</v>
      </c>
    </row>
    <row r="8276" spans="1:2" ht="15">
      <c r="A8276" s="308" t="s">
        <v>12191</v>
      </c>
      <c r="B8276" s="311">
        <v>22.91</v>
      </c>
    </row>
    <row r="8277" spans="1:2" ht="15">
      <c r="A8277" s="308" t="s">
        <v>12192</v>
      </c>
      <c r="B8277" s="311">
        <v>22.91</v>
      </c>
    </row>
    <row r="8278" spans="1:2" ht="15">
      <c r="A8278" s="308" t="s">
        <v>12193</v>
      </c>
      <c r="B8278" s="311">
        <v>53.34</v>
      </c>
    </row>
    <row r="8279" spans="1:2" ht="15">
      <c r="A8279" s="308" t="s">
        <v>12194</v>
      </c>
      <c r="B8279" s="311">
        <v>53.34</v>
      </c>
    </row>
    <row r="8280" spans="1:2" ht="15">
      <c r="A8280" s="308" t="s">
        <v>12195</v>
      </c>
      <c r="B8280" s="311">
        <v>92.55</v>
      </c>
    </row>
    <row r="8281" spans="1:2" ht="15">
      <c r="A8281" s="308" t="s">
        <v>12196</v>
      </c>
      <c r="B8281" s="311">
        <v>92.55</v>
      </c>
    </row>
    <row r="8282" spans="1:2" ht="15">
      <c r="A8282" s="308" t="s">
        <v>12197</v>
      </c>
      <c r="B8282" s="311">
        <v>26.24</v>
      </c>
    </row>
    <row r="8283" spans="1:2" ht="15">
      <c r="A8283" s="308" t="s">
        <v>12198</v>
      </c>
      <c r="B8283" s="311">
        <v>26.24</v>
      </c>
    </row>
    <row r="8284" spans="1:2" ht="15">
      <c r="A8284" s="308" t="s">
        <v>12199</v>
      </c>
      <c r="B8284" s="311">
        <v>66.59</v>
      </c>
    </row>
    <row r="8285" spans="1:2" ht="15">
      <c r="A8285" s="308" t="s">
        <v>12200</v>
      </c>
      <c r="B8285" s="311">
        <v>66.59</v>
      </c>
    </row>
    <row r="8286" spans="1:2" ht="15">
      <c r="A8286" s="308" t="s">
        <v>12201</v>
      </c>
      <c r="B8286" s="311">
        <v>117.43</v>
      </c>
    </row>
    <row r="8287" spans="1:2" ht="15">
      <c r="A8287" s="308" t="s">
        <v>12202</v>
      </c>
      <c r="B8287" s="311">
        <v>117.43</v>
      </c>
    </row>
    <row r="8288" spans="1:2" ht="15">
      <c r="A8288" s="308" t="s">
        <v>12203</v>
      </c>
      <c r="B8288" s="311">
        <v>18</v>
      </c>
    </row>
    <row r="8289" spans="1:2" ht="15">
      <c r="A8289" s="308" t="s">
        <v>12204</v>
      </c>
      <c r="B8289" s="311">
        <v>18</v>
      </c>
    </row>
    <row r="8290" spans="1:2" ht="15">
      <c r="A8290" s="308" t="s">
        <v>12205</v>
      </c>
      <c r="B8290" s="311">
        <v>28</v>
      </c>
    </row>
    <row r="8291" spans="1:2" ht="15">
      <c r="A8291" s="308" t="s">
        <v>12206</v>
      </c>
      <c r="B8291" s="311">
        <v>28</v>
      </c>
    </row>
    <row r="8292" spans="1:2" ht="15">
      <c r="A8292" s="308" t="s">
        <v>12207</v>
      </c>
      <c r="B8292" s="311">
        <v>44</v>
      </c>
    </row>
    <row r="8293" spans="1:2" ht="15">
      <c r="A8293" s="308" t="s">
        <v>12208</v>
      </c>
      <c r="B8293" s="311">
        <v>44</v>
      </c>
    </row>
    <row r="8294" spans="1:2" ht="15">
      <c r="A8294" s="308" t="s">
        <v>12209</v>
      </c>
      <c r="B8294" s="311">
        <v>82</v>
      </c>
    </row>
    <row r="8295" spans="1:2" ht="15">
      <c r="A8295" s="308" t="s">
        <v>12210</v>
      </c>
      <c r="B8295" s="311">
        <v>82</v>
      </c>
    </row>
    <row r="8296" spans="1:2" ht="15">
      <c r="A8296" s="308" t="s">
        <v>12211</v>
      </c>
      <c r="B8296" s="311">
        <v>110</v>
      </c>
    </row>
    <row r="8297" spans="1:2" ht="15">
      <c r="A8297" s="308" t="s">
        <v>12212</v>
      </c>
      <c r="B8297" s="311">
        <v>110</v>
      </c>
    </row>
    <row r="8298" spans="1:2" ht="15">
      <c r="A8298" s="308" t="s">
        <v>12213</v>
      </c>
      <c r="B8298" s="311">
        <v>317.58999999999997</v>
      </c>
    </row>
    <row r="8299" spans="1:2" ht="15">
      <c r="A8299" s="308" t="s">
        <v>12214</v>
      </c>
      <c r="B8299" s="311">
        <v>284.33</v>
      </c>
    </row>
    <row r="8300" spans="1:2" ht="15">
      <c r="A8300" s="308" t="s">
        <v>12215</v>
      </c>
      <c r="B8300" s="311">
        <v>361.8</v>
      </c>
    </row>
    <row r="8301" spans="1:2" ht="15">
      <c r="A8301" s="308" t="s">
        <v>12216</v>
      </c>
      <c r="B8301" s="311">
        <v>322.63</v>
      </c>
    </row>
    <row r="8302" spans="1:2" ht="15">
      <c r="A8302" s="308" t="s">
        <v>12217</v>
      </c>
      <c r="B8302" s="311">
        <v>1659.04</v>
      </c>
    </row>
    <row r="8303" spans="1:2" ht="15">
      <c r="A8303" s="308" t="s">
        <v>12218</v>
      </c>
      <c r="B8303" s="311">
        <v>1446.71</v>
      </c>
    </row>
    <row r="8304" spans="1:2" ht="15">
      <c r="A8304" s="308" t="s">
        <v>12219</v>
      </c>
      <c r="B8304" s="311">
        <v>1983.09</v>
      </c>
    </row>
    <row r="8305" spans="1:2" ht="15">
      <c r="A8305" s="308" t="s">
        <v>12220</v>
      </c>
      <c r="B8305" s="311">
        <v>1727.5</v>
      </c>
    </row>
    <row r="8306" spans="1:2" ht="15">
      <c r="A8306" s="308" t="s">
        <v>12221</v>
      </c>
      <c r="B8306" s="311">
        <v>2124.15</v>
      </c>
    </row>
    <row r="8307" spans="1:2" ht="15">
      <c r="A8307" s="308" t="s">
        <v>12222</v>
      </c>
      <c r="B8307" s="311">
        <v>1849.73</v>
      </c>
    </row>
    <row r="8308" spans="1:2" ht="15">
      <c r="A8308" s="308" t="s">
        <v>12223</v>
      </c>
      <c r="B8308" s="311">
        <v>2192.77</v>
      </c>
    </row>
    <row r="8309" spans="1:2" ht="15">
      <c r="A8309" s="308" t="s">
        <v>12224</v>
      </c>
      <c r="B8309" s="311">
        <v>1909.19</v>
      </c>
    </row>
    <row r="8310" spans="1:2" ht="15">
      <c r="A8310" s="308" t="s">
        <v>12225</v>
      </c>
      <c r="B8310" s="311">
        <v>134.32</v>
      </c>
    </row>
    <row r="8311" spans="1:2" ht="15">
      <c r="A8311" s="308" t="s">
        <v>12226</v>
      </c>
      <c r="B8311" s="311">
        <v>116.39</v>
      </c>
    </row>
    <row r="8312" spans="1:2" ht="15">
      <c r="A8312" s="308" t="s">
        <v>12227</v>
      </c>
      <c r="B8312" s="311">
        <v>160.97</v>
      </c>
    </row>
    <row r="8313" spans="1:2" ht="15">
      <c r="A8313" s="308" t="s">
        <v>12228</v>
      </c>
      <c r="B8313" s="311">
        <v>139.49</v>
      </c>
    </row>
    <row r="8314" spans="1:2" ht="15">
      <c r="A8314" s="308" t="s">
        <v>12229</v>
      </c>
      <c r="B8314" s="311">
        <v>549.98</v>
      </c>
    </row>
    <row r="8315" spans="1:2" ht="15">
      <c r="A8315" s="308" t="s">
        <v>12230</v>
      </c>
      <c r="B8315" s="311">
        <v>476.57</v>
      </c>
    </row>
    <row r="8316" spans="1:2" ht="15">
      <c r="A8316" s="308" t="s">
        <v>12231</v>
      </c>
      <c r="B8316" s="311">
        <v>664.09</v>
      </c>
    </row>
    <row r="8317" spans="1:2" ht="15">
      <c r="A8317" s="308" t="s">
        <v>12232</v>
      </c>
      <c r="B8317" s="311">
        <v>575.46</v>
      </c>
    </row>
    <row r="8318" spans="1:2" ht="15">
      <c r="A8318" s="308" t="s">
        <v>12233</v>
      </c>
      <c r="B8318" s="311">
        <v>713.6</v>
      </c>
    </row>
    <row r="8319" spans="1:2" ht="15">
      <c r="A8319" s="308" t="s">
        <v>12234</v>
      </c>
      <c r="B8319" s="311">
        <v>618.36</v>
      </c>
    </row>
    <row r="8320" spans="1:2" ht="15">
      <c r="A8320" s="308" t="s">
        <v>12235</v>
      </c>
      <c r="B8320" s="311">
        <v>737.73</v>
      </c>
    </row>
    <row r="8321" spans="1:2" ht="15">
      <c r="A8321" s="308" t="s">
        <v>12236</v>
      </c>
      <c r="B8321" s="311">
        <v>639.27</v>
      </c>
    </row>
    <row r="8322" spans="1:2" ht="15">
      <c r="A8322" s="308" t="s">
        <v>12237</v>
      </c>
      <c r="B8322" s="311">
        <v>1101.8699999999999</v>
      </c>
    </row>
    <row r="8323" spans="1:2" ht="15">
      <c r="A8323" s="308" t="s">
        <v>12238</v>
      </c>
      <c r="B8323" s="311">
        <v>970.78</v>
      </c>
    </row>
    <row r="8324" spans="1:2" ht="15">
      <c r="A8324" s="308" t="s">
        <v>12239</v>
      </c>
      <c r="B8324" s="311">
        <v>2521.5300000000002</v>
      </c>
    </row>
    <row r="8325" spans="1:2" ht="15">
      <c r="A8325" s="308" t="s">
        <v>12240</v>
      </c>
      <c r="B8325" s="311">
        <v>2521.5300000000002</v>
      </c>
    </row>
    <row r="8326" spans="1:2" ht="15">
      <c r="A8326" s="308" t="s">
        <v>12241</v>
      </c>
      <c r="B8326" s="311">
        <v>1269.06</v>
      </c>
    </row>
    <row r="8327" spans="1:2" ht="15">
      <c r="A8327" s="308" t="s">
        <v>12242</v>
      </c>
      <c r="B8327" s="311">
        <v>1269.06</v>
      </c>
    </row>
    <row r="8328" spans="1:2" ht="15">
      <c r="A8328" s="308" t="s">
        <v>12243</v>
      </c>
      <c r="B8328" s="311">
        <v>2066</v>
      </c>
    </row>
    <row r="8329" spans="1:2" ht="15">
      <c r="A8329" s="308" t="s">
        <v>12244</v>
      </c>
      <c r="B8329" s="311">
        <v>2066</v>
      </c>
    </row>
    <row r="8330" spans="1:2" ht="15">
      <c r="A8330" s="308" t="s">
        <v>12245</v>
      </c>
      <c r="B8330" s="311">
        <v>2031.88</v>
      </c>
    </row>
    <row r="8331" spans="1:2" ht="15">
      <c r="A8331" s="308" t="s">
        <v>12246</v>
      </c>
      <c r="B8331" s="311">
        <v>2031.88</v>
      </c>
    </row>
    <row r="8332" spans="1:2" ht="15">
      <c r="A8332" s="308" t="s">
        <v>12247</v>
      </c>
      <c r="B8332" s="311">
        <v>2059.6</v>
      </c>
    </row>
    <row r="8333" spans="1:2" ht="15">
      <c r="A8333" s="308" t="s">
        <v>12248</v>
      </c>
      <c r="B8333" s="311">
        <v>2059.6</v>
      </c>
    </row>
    <row r="8334" spans="1:2" ht="15">
      <c r="A8334" s="308" t="s">
        <v>12249</v>
      </c>
      <c r="B8334" s="311">
        <v>2024.96</v>
      </c>
    </row>
    <row r="8335" spans="1:2" ht="15">
      <c r="A8335" s="308" t="s">
        <v>12250</v>
      </c>
      <c r="B8335" s="311">
        <v>2024.96</v>
      </c>
    </row>
    <row r="8336" spans="1:2" ht="15">
      <c r="A8336" s="308" t="s">
        <v>12251</v>
      </c>
      <c r="B8336" s="311">
        <v>725.91</v>
      </c>
    </row>
    <row r="8337" spans="1:2" ht="15">
      <c r="A8337" s="308" t="s">
        <v>12252</v>
      </c>
      <c r="B8337" s="311">
        <v>705.43</v>
      </c>
    </row>
    <row r="8338" spans="1:2" ht="15">
      <c r="A8338" s="308" t="s">
        <v>12253</v>
      </c>
      <c r="B8338" s="311">
        <v>1903.41</v>
      </c>
    </row>
    <row r="8339" spans="1:2" ht="15">
      <c r="A8339" s="308" t="s">
        <v>12254</v>
      </c>
      <c r="B8339" s="311">
        <v>1882.93</v>
      </c>
    </row>
    <row r="8340" spans="1:2" ht="15">
      <c r="A8340" s="308" t="s">
        <v>12255</v>
      </c>
      <c r="B8340" s="311">
        <v>580.61</v>
      </c>
    </row>
    <row r="8341" spans="1:2" ht="15">
      <c r="A8341" s="308" t="s">
        <v>12256</v>
      </c>
      <c r="B8341" s="311">
        <v>560.13</v>
      </c>
    </row>
    <row r="8342" spans="1:2" ht="15">
      <c r="A8342" s="308" t="s">
        <v>12257</v>
      </c>
      <c r="B8342" s="311">
        <v>1119.4100000000001</v>
      </c>
    </row>
    <row r="8343" spans="1:2" ht="15">
      <c r="A8343" s="308" t="s">
        <v>12258</v>
      </c>
      <c r="B8343" s="311">
        <v>1098.93</v>
      </c>
    </row>
    <row r="8344" spans="1:2" ht="15">
      <c r="A8344" s="308" t="s">
        <v>12259</v>
      </c>
      <c r="B8344" s="311">
        <v>1242.01</v>
      </c>
    </row>
    <row r="8345" spans="1:2" ht="15">
      <c r="A8345" s="308" t="s">
        <v>12260</v>
      </c>
      <c r="B8345" s="311">
        <v>1221.53</v>
      </c>
    </row>
    <row r="8346" spans="1:2" ht="15">
      <c r="A8346" s="308" t="s">
        <v>12261</v>
      </c>
      <c r="B8346" s="311">
        <v>610.65</v>
      </c>
    </row>
    <row r="8347" spans="1:2" ht="15">
      <c r="A8347" s="308" t="s">
        <v>12262</v>
      </c>
      <c r="B8347" s="311">
        <v>585.61</v>
      </c>
    </row>
    <row r="8348" spans="1:2" ht="15">
      <c r="A8348" s="308" t="s">
        <v>12263</v>
      </c>
      <c r="B8348" s="311">
        <v>571.46</v>
      </c>
    </row>
    <row r="8349" spans="1:2" ht="15">
      <c r="A8349" s="308" t="s">
        <v>12264</v>
      </c>
      <c r="B8349" s="311">
        <v>546.41999999999996</v>
      </c>
    </row>
    <row r="8350" spans="1:2" ht="15">
      <c r="A8350" s="308" t="s">
        <v>12265</v>
      </c>
      <c r="B8350" s="311">
        <v>537.42999999999995</v>
      </c>
    </row>
    <row r="8351" spans="1:2" ht="15">
      <c r="A8351" s="308" t="s">
        <v>12266</v>
      </c>
      <c r="B8351" s="311">
        <v>512.39</v>
      </c>
    </row>
    <row r="8352" spans="1:2" ht="15">
      <c r="A8352" s="308" t="s">
        <v>12267</v>
      </c>
      <c r="B8352" s="311">
        <v>484.33</v>
      </c>
    </row>
    <row r="8353" spans="1:2" ht="15">
      <c r="A8353" s="308" t="s">
        <v>12268</v>
      </c>
      <c r="B8353" s="311">
        <v>459.29</v>
      </c>
    </row>
    <row r="8354" spans="1:2" ht="15">
      <c r="A8354" s="308" t="s">
        <v>12269</v>
      </c>
      <c r="B8354" s="311">
        <v>457.33</v>
      </c>
    </row>
    <row r="8355" spans="1:2" ht="15">
      <c r="A8355" s="308" t="s">
        <v>12270</v>
      </c>
      <c r="B8355" s="311">
        <v>432.29</v>
      </c>
    </row>
    <row r="8356" spans="1:2" ht="15">
      <c r="A8356" s="308" t="s">
        <v>12271</v>
      </c>
      <c r="B8356" s="311">
        <v>433.82</v>
      </c>
    </row>
    <row r="8357" spans="1:2" ht="15">
      <c r="A8357" s="308" t="s">
        <v>12272</v>
      </c>
      <c r="B8357" s="311">
        <v>408.78</v>
      </c>
    </row>
    <row r="8358" spans="1:2" ht="15">
      <c r="A8358" s="308" t="s">
        <v>12273</v>
      </c>
      <c r="B8358" s="311">
        <v>417.65</v>
      </c>
    </row>
    <row r="8359" spans="1:2" ht="15">
      <c r="A8359" s="308" t="s">
        <v>12274</v>
      </c>
      <c r="B8359" s="311">
        <v>392.61</v>
      </c>
    </row>
    <row r="8360" spans="1:2" ht="15">
      <c r="A8360" s="308" t="s">
        <v>12275</v>
      </c>
      <c r="B8360" s="311">
        <v>395.82</v>
      </c>
    </row>
    <row r="8361" spans="1:2" ht="15">
      <c r="A8361" s="308" t="s">
        <v>12276</v>
      </c>
      <c r="B8361" s="311">
        <v>370.79</v>
      </c>
    </row>
    <row r="8362" spans="1:2" ht="15">
      <c r="A8362" s="308" t="s">
        <v>12277</v>
      </c>
      <c r="B8362" s="311">
        <v>437.98</v>
      </c>
    </row>
    <row r="8363" spans="1:2" ht="15">
      <c r="A8363" s="308" t="s">
        <v>12278</v>
      </c>
      <c r="B8363" s="311">
        <v>412.94</v>
      </c>
    </row>
    <row r="8364" spans="1:2" ht="15">
      <c r="A8364" s="308" t="s">
        <v>12279</v>
      </c>
      <c r="B8364" s="311">
        <v>406.2</v>
      </c>
    </row>
    <row r="8365" spans="1:2" ht="15">
      <c r="A8365" s="308" t="s">
        <v>12280</v>
      </c>
      <c r="B8365" s="311">
        <v>381.16</v>
      </c>
    </row>
    <row r="8366" spans="1:2" ht="15">
      <c r="A8366" s="308" t="s">
        <v>12281</v>
      </c>
      <c r="B8366" s="311">
        <v>507.47</v>
      </c>
    </row>
    <row r="8367" spans="1:2" ht="15">
      <c r="A8367" s="308" t="s">
        <v>12282</v>
      </c>
      <c r="B8367" s="311">
        <v>482.43</v>
      </c>
    </row>
    <row r="8368" spans="1:2" ht="15">
      <c r="A8368" s="308" t="s">
        <v>12283</v>
      </c>
      <c r="B8368" s="311">
        <v>475.81</v>
      </c>
    </row>
    <row r="8369" spans="1:2" ht="15">
      <c r="A8369" s="308" t="s">
        <v>12284</v>
      </c>
      <c r="B8369" s="311">
        <v>450.77</v>
      </c>
    </row>
    <row r="8370" spans="1:2" ht="15">
      <c r="A8370" s="308" t="s">
        <v>12285</v>
      </c>
      <c r="B8370" s="311">
        <v>709.41</v>
      </c>
    </row>
    <row r="8371" spans="1:2" ht="15">
      <c r="A8371" s="308" t="s">
        <v>12286</v>
      </c>
      <c r="B8371" s="311">
        <v>684.37</v>
      </c>
    </row>
    <row r="8372" spans="1:2" ht="15">
      <c r="A8372" s="308" t="s">
        <v>12287</v>
      </c>
      <c r="B8372" s="311">
        <v>487.76</v>
      </c>
    </row>
    <row r="8373" spans="1:2" ht="15">
      <c r="A8373" s="308" t="s">
        <v>12288</v>
      </c>
      <c r="B8373" s="311">
        <v>462.72</v>
      </c>
    </row>
    <row r="8374" spans="1:2" ht="15">
      <c r="A8374" s="308" t="s">
        <v>12289</v>
      </c>
      <c r="B8374" s="311">
        <v>404.98</v>
      </c>
    </row>
    <row r="8375" spans="1:2" ht="15">
      <c r="A8375" s="308" t="s">
        <v>12290</v>
      </c>
      <c r="B8375" s="311">
        <v>379.94</v>
      </c>
    </row>
    <row r="8376" spans="1:2" ht="15">
      <c r="A8376" s="308" t="s">
        <v>12291</v>
      </c>
      <c r="B8376" s="311">
        <v>366.64</v>
      </c>
    </row>
    <row r="8377" spans="1:2" ht="15">
      <c r="A8377" s="308" t="s">
        <v>12292</v>
      </c>
      <c r="B8377" s="311">
        <v>341.6</v>
      </c>
    </row>
    <row r="8378" spans="1:2" ht="15">
      <c r="A8378" s="308" t="s">
        <v>12293</v>
      </c>
      <c r="B8378" s="311">
        <v>345.97</v>
      </c>
    </row>
    <row r="8379" spans="1:2" ht="15">
      <c r="A8379" s="308" t="s">
        <v>12294</v>
      </c>
      <c r="B8379" s="311">
        <v>320.93</v>
      </c>
    </row>
    <row r="8380" spans="1:2" ht="15">
      <c r="A8380" s="308" t="s">
        <v>12295</v>
      </c>
      <c r="B8380" s="311">
        <v>392.33</v>
      </c>
    </row>
    <row r="8381" spans="1:2" ht="15">
      <c r="A8381" s="308" t="s">
        <v>12296</v>
      </c>
      <c r="B8381" s="311">
        <v>367.29</v>
      </c>
    </row>
    <row r="8382" spans="1:2" ht="15">
      <c r="A8382" s="308" t="s">
        <v>12297</v>
      </c>
      <c r="B8382" s="311">
        <v>421.01</v>
      </c>
    </row>
    <row r="8383" spans="1:2" ht="15">
      <c r="A8383" s="308" t="s">
        <v>12298</v>
      </c>
      <c r="B8383" s="311">
        <v>395.97</v>
      </c>
    </row>
    <row r="8384" spans="1:2" ht="15">
      <c r="A8384" s="308" t="s">
        <v>12299</v>
      </c>
      <c r="B8384" s="311">
        <v>404.9</v>
      </c>
    </row>
    <row r="8385" spans="1:2" ht="15">
      <c r="A8385" s="308" t="s">
        <v>12300</v>
      </c>
      <c r="B8385" s="311">
        <v>379.86</v>
      </c>
    </row>
    <row r="8386" spans="1:2" ht="15">
      <c r="A8386" s="308" t="s">
        <v>12301</v>
      </c>
      <c r="B8386" s="311">
        <v>413.83</v>
      </c>
    </row>
    <row r="8387" spans="1:2" ht="15">
      <c r="A8387" s="308" t="s">
        <v>12302</v>
      </c>
      <c r="B8387" s="311">
        <v>388.79</v>
      </c>
    </row>
    <row r="8388" spans="1:2" ht="15">
      <c r="A8388" s="308" t="s">
        <v>12303</v>
      </c>
      <c r="B8388" s="311">
        <v>411.1</v>
      </c>
    </row>
    <row r="8389" spans="1:2" ht="15">
      <c r="A8389" s="308" t="s">
        <v>12304</v>
      </c>
      <c r="B8389" s="311">
        <v>386.06</v>
      </c>
    </row>
    <row r="8390" spans="1:2" ht="15">
      <c r="A8390" s="308" t="s">
        <v>12305</v>
      </c>
      <c r="B8390" s="311">
        <v>537.16</v>
      </c>
    </row>
    <row r="8391" spans="1:2" ht="15">
      <c r="A8391" s="308" t="s">
        <v>12306</v>
      </c>
      <c r="B8391" s="311">
        <v>512.12</v>
      </c>
    </row>
    <row r="8392" spans="1:2" ht="15">
      <c r="A8392" s="308" t="s">
        <v>12307</v>
      </c>
      <c r="B8392" s="311">
        <v>440.98</v>
      </c>
    </row>
    <row r="8393" spans="1:2" ht="15">
      <c r="A8393" s="308" t="s">
        <v>12308</v>
      </c>
      <c r="B8393" s="311">
        <v>415.94</v>
      </c>
    </row>
    <row r="8394" spans="1:2" ht="15">
      <c r="A8394" s="308" t="s">
        <v>12309</v>
      </c>
      <c r="B8394" s="311">
        <v>404.01</v>
      </c>
    </row>
    <row r="8395" spans="1:2" ht="15">
      <c r="A8395" s="308" t="s">
        <v>12310</v>
      </c>
      <c r="B8395" s="311">
        <v>378.97</v>
      </c>
    </row>
    <row r="8396" spans="1:2" ht="15">
      <c r="A8396" s="308" t="s">
        <v>12311</v>
      </c>
      <c r="B8396" s="311">
        <v>611.23</v>
      </c>
    </row>
    <row r="8397" spans="1:2" ht="15">
      <c r="A8397" s="308" t="s">
        <v>12312</v>
      </c>
      <c r="B8397" s="311">
        <v>586.19000000000005</v>
      </c>
    </row>
    <row r="8398" spans="1:2" ht="15">
      <c r="A8398" s="308" t="s">
        <v>12313</v>
      </c>
      <c r="B8398" s="311">
        <v>464.78</v>
      </c>
    </row>
    <row r="8399" spans="1:2" ht="15">
      <c r="A8399" s="308" t="s">
        <v>12314</v>
      </c>
      <c r="B8399" s="311">
        <v>460.24</v>
      </c>
    </row>
    <row r="8400" spans="1:2" ht="15">
      <c r="A8400" s="308" t="s">
        <v>12315</v>
      </c>
      <c r="B8400" s="311">
        <v>430.36</v>
      </c>
    </row>
    <row r="8401" spans="1:2" ht="15">
      <c r="A8401" s="308" t="s">
        <v>12316</v>
      </c>
      <c r="B8401" s="311">
        <v>425.18</v>
      </c>
    </row>
    <row r="8402" spans="1:2" ht="15">
      <c r="A8402" s="308" t="s">
        <v>12317</v>
      </c>
      <c r="B8402" s="311">
        <v>400.94</v>
      </c>
    </row>
    <row r="8403" spans="1:2" ht="15">
      <c r="A8403" s="308" t="s">
        <v>12318</v>
      </c>
      <c r="B8403" s="311">
        <v>395.14</v>
      </c>
    </row>
    <row r="8404" spans="1:2" ht="15">
      <c r="A8404" s="308" t="s">
        <v>12319</v>
      </c>
      <c r="B8404" s="311">
        <v>357.21</v>
      </c>
    </row>
    <row r="8405" spans="1:2" ht="15">
      <c r="A8405" s="308" t="s">
        <v>12320</v>
      </c>
      <c r="B8405" s="311">
        <v>350.16</v>
      </c>
    </row>
    <row r="8406" spans="1:2" ht="15">
      <c r="A8406" s="308" t="s">
        <v>12321</v>
      </c>
      <c r="B8406" s="311">
        <v>339.58</v>
      </c>
    </row>
    <row r="8407" spans="1:2" ht="15">
      <c r="A8407" s="308" t="s">
        <v>12322</v>
      </c>
      <c r="B8407" s="311">
        <v>331.28</v>
      </c>
    </row>
    <row r="8408" spans="1:2" ht="15">
      <c r="A8408" s="308" t="s">
        <v>12323</v>
      </c>
      <c r="B8408" s="311">
        <v>325.45999999999998</v>
      </c>
    </row>
    <row r="8409" spans="1:2" ht="15">
      <c r="A8409" s="308" t="s">
        <v>12324</v>
      </c>
      <c r="B8409" s="311">
        <v>315.89999999999998</v>
      </c>
    </row>
    <row r="8410" spans="1:2" ht="15">
      <c r="A8410" s="308" t="s">
        <v>12325</v>
      </c>
      <c r="B8410" s="311">
        <v>317.8</v>
      </c>
    </row>
    <row r="8411" spans="1:2" ht="15">
      <c r="A8411" s="308" t="s">
        <v>12326</v>
      </c>
      <c r="B8411" s="311">
        <v>307.11</v>
      </c>
    </row>
    <row r="8412" spans="1:2" ht="15">
      <c r="A8412" s="308" t="s">
        <v>12327</v>
      </c>
      <c r="B8412" s="311">
        <v>314.73</v>
      </c>
    </row>
    <row r="8413" spans="1:2" ht="15">
      <c r="A8413" s="308" t="s">
        <v>12328</v>
      </c>
      <c r="B8413" s="311">
        <v>301.54000000000002</v>
      </c>
    </row>
    <row r="8414" spans="1:2" ht="15">
      <c r="A8414" s="308" t="s">
        <v>12329</v>
      </c>
      <c r="B8414" s="311">
        <v>310.86</v>
      </c>
    </row>
    <row r="8415" spans="1:2" ht="15">
      <c r="A8415" s="308" t="s">
        <v>12330</v>
      </c>
      <c r="B8415" s="311">
        <v>303.81</v>
      </c>
    </row>
    <row r="8416" spans="1:2" ht="15">
      <c r="A8416" s="308" t="s">
        <v>12331</v>
      </c>
      <c r="B8416" s="311">
        <v>288.45999999999998</v>
      </c>
    </row>
    <row r="8417" spans="1:2" ht="15">
      <c r="A8417" s="308" t="s">
        <v>12332</v>
      </c>
      <c r="B8417" s="311">
        <v>280.16000000000003</v>
      </c>
    </row>
    <row r="8418" spans="1:2" ht="15">
      <c r="A8418" s="308" t="s">
        <v>12333</v>
      </c>
      <c r="B8418" s="311">
        <v>427.23</v>
      </c>
    </row>
    <row r="8419" spans="1:2" ht="15">
      <c r="A8419" s="308" t="s">
        <v>12334</v>
      </c>
      <c r="B8419" s="311">
        <v>413.92</v>
      </c>
    </row>
    <row r="8420" spans="1:2" ht="15">
      <c r="A8420" s="308" t="s">
        <v>12335</v>
      </c>
      <c r="B8420" s="311">
        <v>423.7</v>
      </c>
    </row>
    <row r="8421" spans="1:2" ht="15">
      <c r="A8421" s="308" t="s">
        <v>12336</v>
      </c>
      <c r="B8421" s="311">
        <v>406.63</v>
      </c>
    </row>
    <row r="8422" spans="1:2" ht="15">
      <c r="A8422" s="308" t="s">
        <v>12337</v>
      </c>
      <c r="B8422" s="311">
        <v>591.66</v>
      </c>
    </row>
    <row r="8423" spans="1:2" ht="15">
      <c r="A8423" s="308" t="s">
        <v>12338</v>
      </c>
      <c r="B8423" s="311">
        <v>583.36</v>
      </c>
    </row>
    <row r="8424" spans="1:2" ht="15">
      <c r="A8424" s="308" t="s">
        <v>12339</v>
      </c>
      <c r="B8424" s="311">
        <v>325.81</v>
      </c>
    </row>
    <row r="8425" spans="1:2" ht="15">
      <c r="A8425" s="308" t="s">
        <v>12340</v>
      </c>
      <c r="B8425" s="311">
        <v>315.12</v>
      </c>
    </row>
    <row r="8426" spans="1:2" ht="15">
      <c r="A8426" s="308" t="s">
        <v>12341</v>
      </c>
      <c r="B8426" s="311">
        <v>359.2</v>
      </c>
    </row>
    <row r="8427" spans="1:2" ht="15">
      <c r="A8427" s="308" t="s">
        <v>12342</v>
      </c>
      <c r="B8427" s="311">
        <v>349.19</v>
      </c>
    </row>
    <row r="8428" spans="1:2" ht="15">
      <c r="A8428" s="308" t="s">
        <v>12343</v>
      </c>
      <c r="B8428" s="311">
        <v>299.24</v>
      </c>
    </row>
    <row r="8429" spans="1:2" ht="15">
      <c r="A8429" s="308" t="s">
        <v>12344</v>
      </c>
      <c r="B8429" s="311">
        <v>286.95999999999998</v>
      </c>
    </row>
    <row r="8430" spans="1:2" ht="15">
      <c r="A8430" s="308" t="s">
        <v>12345</v>
      </c>
      <c r="B8430" s="311">
        <v>351.27</v>
      </c>
    </row>
    <row r="8431" spans="1:2" ht="15">
      <c r="A8431" s="308" t="s">
        <v>12346</v>
      </c>
      <c r="B8431" s="311">
        <v>345.47</v>
      </c>
    </row>
    <row r="8432" spans="1:2" ht="15">
      <c r="A8432" s="308" t="s">
        <v>12347</v>
      </c>
      <c r="B8432" s="311">
        <v>287.23</v>
      </c>
    </row>
    <row r="8433" spans="1:2" ht="15">
      <c r="A8433" s="308" t="s">
        <v>12348</v>
      </c>
      <c r="B8433" s="311">
        <v>278.93</v>
      </c>
    </row>
    <row r="8434" spans="1:2" ht="15">
      <c r="A8434" s="308" t="s">
        <v>12349</v>
      </c>
      <c r="B8434" s="311">
        <v>266.24</v>
      </c>
    </row>
    <row r="8435" spans="1:2" ht="15">
      <c r="A8435" s="308" t="s">
        <v>12350</v>
      </c>
      <c r="B8435" s="311">
        <v>255.55</v>
      </c>
    </row>
    <row r="8436" spans="1:2" ht="15">
      <c r="A8436" s="308" t="s">
        <v>12351</v>
      </c>
      <c r="B8436" s="311">
        <v>264.88</v>
      </c>
    </row>
    <row r="8437" spans="1:2" ht="15">
      <c r="A8437" s="308" t="s">
        <v>12352</v>
      </c>
      <c r="B8437" s="311">
        <v>251.68</v>
      </c>
    </row>
    <row r="8438" spans="1:2" ht="15">
      <c r="A8438" s="308" t="s">
        <v>12353</v>
      </c>
      <c r="B8438" s="311">
        <v>320.39</v>
      </c>
    </row>
    <row r="8439" spans="1:2" ht="15">
      <c r="A8439" s="308" t="s">
        <v>12354</v>
      </c>
      <c r="B8439" s="311">
        <v>312.08999999999997</v>
      </c>
    </row>
    <row r="8440" spans="1:2" ht="15">
      <c r="A8440" s="308" t="s">
        <v>12355</v>
      </c>
      <c r="B8440" s="311">
        <v>312.64</v>
      </c>
    </row>
    <row r="8441" spans="1:2" ht="15">
      <c r="A8441" s="308" t="s">
        <v>12356</v>
      </c>
      <c r="B8441" s="311">
        <v>303.08999999999997</v>
      </c>
    </row>
    <row r="8442" spans="1:2" ht="15">
      <c r="A8442" s="308" t="s">
        <v>12357</v>
      </c>
      <c r="B8442" s="311">
        <v>305.05</v>
      </c>
    </row>
    <row r="8443" spans="1:2" ht="15">
      <c r="A8443" s="308" t="s">
        <v>12358</v>
      </c>
      <c r="B8443" s="311">
        <v>294.36</v>
      </c>
    </row>
    <row r="8444" spans="1:2" ht="15">
      <c r="A8444" s="308" t="s">
        <v>12359</v>
      </c>
      <c r="B8444" s="311">
        <v>309.83999999999997</v>
      </c>
    </row>
    <row r="8445" spans="1:2" ht="15">
      <c r="A8445" s="308" t="s">
        <v>12360</v>
      </c>
      <c r="B8445" s="311">
        <v>296.64</v>
      </c>
    </row>
    <row r="8446" spans="1:2" ht="15">
      <c r="A8446" s="308" t="s">
        <v>12361</v>
      </c>
      <c r="B8446" s="311">
        <v>348.76</v>
      </c>
    </row>
    <row r="8447" spans="1:2" ht="15">
      <c r="A8447" s="308" t="s">
        <v>12362</v>
      </c>
      <c r="B8447" s="311">
        <v>333.06</v>
      </c>
    </row>
    <row r="8448" spans="1:2" ht="15">
      <c r="A8448" s="308" t="s">
        <v>12363</v>
      </c>
      <c r="B8448" s="311">
        <v>400.66</v>
      </c>
    </row>
    <row r="8449" spans="1:2" ht="15">
      <c r="A8449" s="308" t="s">
        <v>12364</v>
      </c>
      <c r="B8449" s="311">
        <v>394.86</v>
      </c>
    </row>
    <row r="8450" spans="1:2" ht="15">
      <c r="A8450" s="308" t="s">
        <v>12365</v>
      </c>
      <c r="B8450" s="311">
        <v>323.23</v>
      </c>
    </row>
    <row r="8451" spans="1:2" ht="15">
      <c r="A8451" s="308" t="s">
        <v>12366</v>
      </c>
      <c r="B8451" s="311">
        <v>314.93</v>
      </c>
    </row>
    <row r="8452" spans="1:2" ht="15">
      <c r="A8452" s="308" t="s">
        <v>12367</v>
      </c>
      <c r="B8452" s="311">
        <v>304.16000000000003</v>
      </c>
    </row>
    <row r="8453" spans="1:2" ht="15">
      <c r="A8453" s="308" t="s">
        <v>12368</v>
      </c>
      <c r="B8453" s="311">
        <v>293.47000000000003</v>
      </c>
    </row>
    <row r="8454" spans="1:2" ht="15">
      <c r="A8454" s="308" t="s">
        <v>12369</v>
      </c>
      <c r="B8454" s="311">
        <v>168.14</v>
      </c>
    </row>
    <row r="8455" spans="1:2" ht="15">
      <c r="A8455" s="308" t="s">
        <v>12370</v>
      </c>
      <c r="B8455" s="311">
        <v>162.96</v>
      </c>
    </row>
    <row r="8456" spans="1:2" ht="15">
      <c r="A8456" s="308" t="s">
        <v>34083</v>
      </c>
      <c r="B8456" s="311">
        <v>916.91</v>
      </c>
    </row>
    <row r="8457" spans="1:2" ht="15">
      <c r="A8457" s="308" t="s">
        <v>34084</v>
      </c>
      <c r="B8457" s="311">
        <v>888.39</v>
      </c>
    </row>
    <row r="8458" spans="1:2" ht="15">
      <c r="A8458" s="308" t="s">
        <v>12371</v>
      </c>
      <c r="B8458" s="311">
        <v>608.54999999999995</v>
      </c>
    </row>
    <row r="8459" spans="1:2" ht="15">
      <c r="A8459" s="308" t="s">
        <v>12372</v>
      </c>
      <c r="B8459" s="311">
        <v>582.96</v>
      </c>
    </row>
    <row r="8460" spans="1:2" ht="15">
      <c r="A8460" s="308" t="s">
        <v>34085</v>
      </c>
      <c r="B8460" s="311">
        <v>593.85</v>
      </c>
    </row>
    <row r="8461" spans="1:2" ht="15">
      <c r="A8461" s="308" t="s">
        <v>34086</v>
      </c>
      <c r="B8461" s="311">
        <v>560.38</v>
      </c>
    </row>
    <row r="8462" spans="1:2" ht="15">
      <c r="A8462" s="308" t="s">
        <v>12373</v>
      </c>
      <c r="B8462" s="311">
        <v>50.16</v>
      </c>
    </row>
    <row r="8463" spans="1:2" ht="15">
      <c r="A8463" s="308" t="s">
        <v>12374</v>
      </c>
      <c r="B8463" s="311">
        <v>45.85</v>
      </c>
    </row>
    <row r="8464" spans="1:2" ht="15">
      <c r="A8464" s="308" t="s">
        <v>12375</v>
      </c>
      <c r="B8464" s="311">
        <v>17.59</v>
      </c>
    </row>
    <row r="8465" spans="1:2" ht="15">
      <c r="A8465" s="308" t="s">
        <v>12376</v>
      </c>
      <c r="B8465" s="311">
        <v>15.24</v>
      </c>
    </row>
    <row r="8466" spans="1:2" ht="15">
      <c r="A8466" s="308" t="s">
        <v>12377</v>
      </c>
      <c r="B8466" s="311">
        <v>148.81</v>
      </c>
    </row>
    <row r="8467" spans="1:2" ht="15">
      <c r="A8467" s="308" t="s">
        <v>12378</v>
      </c>
      <c r="B8467" s="311">
        <v>145.9</v>
      </c>
    </row>
    <row r="8468" spans="1:2" ht="15">
      <c r="A8468" s="308" t="s">
        <v>12379</v>
      </c>
      <c r="B8468" s="311">
        <v>52.89</v>
      </c>
    </row>
    <row r="8469" spans="1:2" ht="15">
      <c r="A8469" s="308" t="s">
        <v>12380</v>
      </c>
      <c r="B8469" s="311">
        <v>50.54</v>
      </c>
    </row>
    <row r="8470" spans="1:2" ht="15">
      <c r="A8470" s="308" t="s">
        <v>12381</v>
      </c>
      <c r="B8470" s="311">
        <v>552.78</v>
      </c>
    </row>
    <row r="8471" spans="1:2" ht="15">
      <c r="A8471" s="308" t="s">
        <v>12382</v>
      </c>
      <c r="B8471" s="311">
        <v>527.74</v>
      </c>
    </row>
    <row r="8472" spans="1:2" ht="15">
      <c r="A8472" s="308" t="s">
        <v>12383</v>
      </c>
      <c r="B8472" s="311">
        <v>1494.57</v>
      </c>
    </row>
    <row r="8473" spans="1:2" ht="15">
      <c r="A8473" s="308" t="s">
        <v>12384</v>
      </c>
      <c r="B8473" s="311">
        <v>1469.53</v>
      </c>
    </row>
    <row r="8474" spans="1:2" ht="15">
      <c r="A8474" s="308" t="s">
        <v>12385</v>
      </c>
      <c r="B8474" s="311">
        <v>110.45</v>
      </c>
    </row>
    <row r="8475" spans="1:2" ht="15">
      <c r="A8475" s="308" t="s">
        <v>12386</v>
      </c>
      <c r="B8475" s="311">
        <v>110.11</v>
      </c>
    </row>
    <row r="8476" spans="1:2" ht="15">
      <c r="A8476" s="308" t="s">
        <v>12387</v>
      </c>
      <c r="B8476" s="311">
        <v>122.05</v>
      </c>
    </row>
    <row r="8477" spans="1:2" ht="15">
      <c r="A8477" s="308" t="s">
        <v>12388</v>
      </c>
      <c r="B8477" s="311">
        <v>121.46</v>
      </c>
    </row>
    <row r="8478" spans="1:2" ht="15">
      <c r="A8478" s="308" t="s">
        <v>12389</v>
      </c>
      <c r="B8478" s="311">
        <v>151.72999999999999</v>
      </c>
    </row>
    <row r="8479" spans="1:2" ht="15">
      <c r="A8479" s="308" t="s">
        <v>12390</v>
      </c>
      <c r="B8479" s="311">
        <v>151.13999999999999</v>
      </c>
    </row>
    <row r="8480" spans="1:2" ht="15">
      <c r="A8480" s="308" t="s">
        <v>12391</v>
      </c>
      <c r="B8480" s="311">
        <v>76.540000000000006</v>
      </c>
    </row>
    <row r="8481" spans="1:2" ht="15">
      <c r="A8481" s="308" t="s">
        <v>12392</v>
      </c>
      <c r="B8481" s="311">
        <v>75.94</v>
      </c>
    </row>
    <row r="8482" spans="1:2" ht="15">
      <c r="A8482" s="308" t="s">
        <v>12393</v>
      </c>
      <c r="B8482" s="311">
        <v>79.41</v>
      </c>
    </row>
    <row r="8483" spans="1:2" ht="15">
      <c r="A8483" s="308" t="s">
        <v>12394</v>
      </c>
      <c r="B8483" s="311">
        <v>78.97</v>
      </c>
    </row>
    <row r="8484" spans="1:2" ht="15">
      <c r="A8484" s="308" t="s">
        <v>12395</v>
      </c>
      <c r="B8484" s="311">
        <v>79.41</v>
      </c>
    </row>
    <row r="8485" spans="1:2" ht="15">
      <c r="A8485" s="308" t="s">
        <v>12396</v>
      </c>
      <c r="B8485" s="311">
        <v>78.97</v>
      </c>
    </row>
    <row r="8486" spans="1:2" ht="15">
      <c r="A8486" s="308" t="s">
        <v>12397</v>
      </c>
      <c r="B8486" s="311">
        <v>157.66999999999999</v>
      </c>
    </row>
    <row r="8487" spans="1:2" ht="15">
      <c r="A8487" s="308" t="s">
        <v>12398</v>
      </c>
      <c r="B8487" s="311">
        <v>155.13999999999999</v>
      </c>
    </row>
    <row r="8488" spans="1:2" ht="15">
      <c r="A8488" s="308" t="s">
        <v>12399</v>
      </c>
      <c r="B8488" s="311">
        <v>11.17</v>
      </c>
    </row>
    <row r="8489" spans="1:2" ht="15">
      <c r="A8489" s="308" t="s">
        <v>12400</v>
      </c>
      <c r="B8489" s="311">
        <v>10.7</v>
      </c>
    </row>
    <row r="8490" spans="1:2" ht="15">
      <c r="A8490" s="308" t="s">
        <v>12401</v>
      </c>
      <c r="B8490" s="311">
        <v>9.59</v>
      </c>
    </row>
    <row r="8491" spans="1:2" ht="15">
      <c r="A8491" s="308" t="s">
        <v>12402</v>
      </c>
      <c r="B8491" s="311">
        <v>9.19</v>
      </c>
    </row>
    <row r="8492" spans="1:2" ht="15">
      <c r="A8492" s="308" t="s">
        <v>12403</v>
      </c>
      <c r="B8492" s="311">
        <v>127.41</v>
      </c>
    </row>
    <row r="8493" spans="1:2" ht="15">
      <c r="A8493" s="308" t="s">
        <v>12404</v>
      </c>
      <c r="B8493" s="311">
        <v>127.02</v>
      </c>
    </row>
    <row r="8494" spans="1:2" ht="15">
      <c r="A8494" s="308" t="s">
        <v>12405</v>
      </c>
      <c r="B8494" s="311">
        <v>80.709999999999994</v>
      </c>
    </row>
    <row r="8495" spans="1:2" ht="15">
      <c r="A8495" s="308" t="s">
        <v>12406</v>
      </c>
      <c r="B8495" s="311">
        <v>79.08</v>
      </c>
    </row>
    <row r="8496" spans="1:2" ht="15">
      <c r="A8496" s="308" t="s">
        <v>12407</v>
      </c>
      <c r="B8496" s="311">
        <v>90.31</v>
      </c>
    </row>
    <row r="8497" spans="1:2" ht="15">
      <c r="A8497" s="308" t="s">
        <v>12408</v>
      </c>
      <c r="B8497" s="311">
        <v>88.34</v>
      </c>
    </row>
    <row r="8498" spans="1:2" ht="15">
      <c r="A8498" s="308" t="s">
        <v>12409</v>
      </c>
      <c r="B8498" s="311">
        <v>53.83</v>
      </c>
    </row>
    <row r="8499" spans="1:2" ht="15">
      <c r="A8499" s="308" t="s">
        <v>12410</v>
      </c>
      <c r="B8499" s="311">
        <v>53.4</v>
      </c>
    </row>
    <row r="8500" spans="1:2" ht="15">
      <c r="A8500" s="308" t="s">
        <v>12411</v>
      </c>
      <c r="B8500" s="311">
        <v>43.23</v>
      </c>
    </row>
    <row r="8501" spans="1:2" ht="15">
      <c r="A8501" s="308" t="s">
        <v>12412</v>
      </c>
      <c r="B8501" s="311">
        <v>42.8</v>
      </c>
    </row>
    <row r="8502" spans="1:2" ht="15">
      <c r="A8502" s="308" t="s">
        <v>12413</v>
      </c>
      <c r="B8502" s="311">
        <v>8.8000000000000007</v>
      </c>
    </row>
    <row r="8503" spans="1:2" ht="15">
      <c r="A8503" s="308" t="s">
        <v>12414</v>
      </c>
      <c r="B8503" s="311">
        <v>8.31</v>
      </c>
    </row>
    <row r="8504" spans="1:2" ht="15">
      <c r="A8504" s="308" t="s">
        <v>12415</v>
      </c>
      <c r="B8504" s="311">
        <v>10.35</v>
      </c>
    </row>
    <row r="8505" spans="1:2" ht="15">
      <c r="A8505" s="308" t="s">
        <v>12416</v>
      </c>
      <c r="B8505" s="311">
        <v>9.84</v>
      </c>
    </row>
    <row r="8506" spans="1:2" ht="15">
      <c r="A8506" s="308" t="s">
        <v>12417</v>
      </c>
      <c r="B8506" s="311">
        <v>14.43</v>
      </c>
    </row>
    <row r="8507" spans="1:2" ht="15">
      <c r="A8507" s="308" t="s">
        <v>12418</v>
      </c>
      <c r="B8507" s="311">
        <v>13.8</v>
      </c>
    </row>
    <row r="8508" spans="1:2" ht="15">
      <c r="A8508" s="308" t="s">
        <v>12419</v>
      </c>
      <c r="B8508" s="311">
        <v>282.99</v>
      </c>
    </row>
    <row r="8509" spans="1:2" ht="15">
      <c r="A8509" s="308" t="s">
        <v>12420</v>
      </c>
      <c r="B8509" s="311">
        <v>282.48</v>
      </c>
    </row>
    <row r="8510" spans="1:2" ht="15">
      <c r="A8510" s="308" t="s">
        <v>12421</v>
      </c>
      <c r="B8510" s="311">
        <v>537.27</v>
      </c>
    </row>
    <row r="8511" spans="1:2" ht="15">
      <c r="A8511" s="308" t="s">
        <v>12422</v>
      </c>
      <c r="B8511" s="311">
        <v>509.88</v>
      </c>
    </row>
    <row r="8512" spans="1:2" ht="15">
      <c r="A8512" s="308" t="s">
        <v>12423</v>
      </c>
      <c r="B8512" s="311">
        <v>519.32000000000005</v>
      </c>
    </row>
    <row r="8513" spans="1:2" ht="15">
      <c r="A8513" s="308" t="s">
        <v>12424</v>
      </c>
      <c r="B8513" s="311">
        <v>492</v>
      </c>
    </row>
    <row r="8514" spans="1:2" ht="15">
      <c r="A8514" s="308" t="s">
        <v>12425</v>
      </c>
      <c r="B8514" s="311">
        <v>506.34</v>
      </c>
    </row>
    <row r="8515" spans="1:2" ht="15">
      <c r="A8515" s="308" t="s">
        <v>12426</v>
      </c>
      <c r="B8515" s="311">
        <v>479.13</v>
      </c>
    </row>
    <row r="8516" spans="1:2" ht="15">
      <c r="A8516" s="308" t="s">
        <v>12427</v>
      </c>
      <c r="B8516" s="311">
        <v>82.42</v>
      </c>
    </row>
    <row r="8517" spans="1:2" ht="15">
      <c r="A8517" s="308" t="s">
        <v>12428</v>
      </c>
      <c r="B8517" s="311">
        <v>75.25</v>
      </c>
    </row>
    <row r="8518" spans="1:2" ht="15">
      <c r="A8518" s="308" t="s">
        <v>12429</v>
      </c>
      <c r="B8518" s="311">
        <v>79.89</v>
      </c>
    </row>
    <row r="8519" spans="1:2" ht="15">
      <c r="A8519" s="308" t="s">
        <v>12430</v>
      </c>
      <c r="B8519" s="311">
        <v>72.72</v>
      </c>
    </row>
    <row r="8520" spans="1:2" ht="15">
      <c r="A8520" s="308" t="s">
        <v>12431</v>
      </c>
      <c r="B8520" s="311">
        <v>57.73</v>
      </c>
    </row>
    <row r="8521" spans="1:2" ht="15">
      <c r="A8521" s="308" t="s">
        <v>12432</v>
      </c>
      <c r="B8521" s="311">
        <v>53.51</v>
      </c>
    </row>
    <row r="8522" spans="1:2" ht="15">
      <c r="A8522" s="308" t="s">
        <v>12433</v>
      </c>
      <c r="B8522" s="311">
        <v>60.26</v>
      </c>
    </row>
    <row r="8523" spans="1:2" ht="15">
      <c r="A8523" s="308" t="s">
        <v>12434</v>
      </c>
      <c r="B8523" s="311">
        <v>56.05</v>
      </c>
    </row>
    <row r="8524" spans="1:2" ht="15">
      <c r="A8524" s="308" t="s">
        <v>12435</v>
      </c>
      <c r="B8524" s="311">
        <v>9.2799999999999994</v>
      </c>
    </row>
    <row r="8525" spans="1:2" ht="15">
      <c r="A8525" s="308" t="s">
        <v>12436</v>
      </c>
      <c r="B8525" s="311">
        <v>8.15</v>
      </c>
    </row>
    <row r="8526" spans="1:2" ht="15">
      <c r="A8526" s="308" t="s">
        <v>12437</v>
      </c>
      <c r="B8526" s="311">
        <v>9.86</v>
      </c>
    </row>
    <row r="8527" spans="1:2" ht="15">
      <c r="A8527" s="308" t="s">
        <v>12438</v>
      </c>
      <c r="B8527" s="311">
        <v>8.73</v>
      </c>
    </row>
    <row r="8528" spans="1:2" ht="15">
      <c r="A8528" s="308" t="s">
        <v>12439</v>
      </c>
      <c r="B8528" s="311">
        <v>29.56</v>
      </c>
    </row>
    <row r="8529" spans="1:2" ht="15">
      <c r="A8529" s="308" t="s">
        <v>12440</v>
      </c>
      <c r="B8529" s="311">
        <v>28.42</v>
      </c>
    </row>
    <row r="8530" spans="1:2" ht="15">
      <c r="A8530" s="308" t="s">
        <v>12441</v>
      </c>
      <c r="B8530" s="311">
        <v>23.3</v>
      </c>
    </row>
    <row r="8531" spans="1:2" ht="15">
      <c r="A8531" s="308" t="s">
        <v>12442</v>
      </c>
      <c r="B8531" s="311">
        <v>21.26</v>
      </c>
    </row>
    <row r="8532" spans="1:2" ht="15">
      <c r="A8532" s="308" t="s">
        <v>12443</v>
      </c>
      <c r="B8532" s="311">
        <v>66</v>
      </c>
    </row>
    <row r="8533" spans="1:2" ht="15">
      <c r="A8533" s="308" t="s">
        <v>12444</v>
      </c>
      <c r="B8533" s="311">
        <v>58.68</v>
      </c>
    </row>
    <row r="8534" spans="1:2" ht="15">
      <c r="A8534" s="308" t="s">
        <v>12445</v>
      </c>
      <c r="B8534" s="311">
        <v>43.83</v>
      </c>
    </row>
    <row r="8535" spans="1:2" ht="15">
      <c r="A8535" s="308" t="s">
        <v>12446</v>
      </c>
      <c r="B8535" s="311">
        <v>39.479999999999997</v>
      </c>
    </row>
    <row r="8536" spans="1:2" ht="15">
      <c r="A8536" s="308" t="s">
        <v>12447</v>
      </c>
      <c r="B8536" s="311">
        <v>50.33</v>
      </c>
    </row>
    <row r="8537" spans="1:2" ht="15">
      <c r="A8537" s="308" t="s">
        <v>12448</v>
      </c>
      <c r="B8537" s="311">
        <v>44.29</v>
      </c>
    </row>
    <row r="8538" spans="1:2" ht="15">
      <c r="A8538" s="308" t="s">
        <v>12449</v>
      </c>
      <c r="B8538" s="311">
        <v>34.99</v>
      </c>
    </row>
    <row r="8539" spans="1:2" ht="15">
      <c r="A8539" s="308" t="s">
        <v>12450</v>
      </c>
      <c r="B8539" s="311">
        <v>31</v>
      </c>
    </row>
    <row r="8540" spans="1:2" ht="15">
      <c r="A8540" s="308" t="s">
        <v>12451</v>
      </c>
      <c r="B8540" s="311">
        <v>89.14</v>
      </c>
    </row>
    <row r="8541" spans="1:2" ht="15">
      <c r="A8541" s="308" t="s">
        <v>12452</v>
      </c>
      <c r="B8541" s="311">
        <v>84.54</v>
      </c>
    </row>
    <row r="8542" spans="1:2" ht="15">
      <c r="A8542" s="308" t="s">
        <v>12453</v>
      </c>
      <c r="B8542" s="311">
        <v>103.04</v>
      </c>
    </row>
    <row r="8543" spans="1:2" ht="15">
      <c r="A8543" s="308" t="s">
        <v>12454</v>
      </c>
      <c r="B8543" s="311">
        <v>98.57</v>
      </c>
    </row>
    <row r="8544" spans="1:2" ht="15">
      <c r="A8544" s="308" t="s">
        <v>12455</v>
      </c>
      <c r="B8544" s="311">
        <v>84.27</v>
      </c>
    </row>
    <row r="8545" spans="1:2" ht="15">
      <c r="A8545" s="308" t="s">
        <v>12456</v>
      </c>
      <c r="B8545" s="311">
        <v>79.81</v>
      </c>
    </row>
    <row r="8546" spans="1:2" ht="15">
      <c r="A8546" s="308" t="s">
        <v>12457</v>
      </c>
      <c r="B8546" s="311">
        <v>138.38999999999999</v>
      </c>
    </row>
    <row r="8547" spans="1:2" ht="15">
      <c r="A8547" s="308" t="s">
        <v>12458</v>
      </c>
      <c r="B8547" s="311">
        <v>132.65</v>
      </c>
    </row>
    <row r="8548" spans="1:2" ht="15">
      <c r="A8548" s="308" t="s">
        <v>12459</v>
      </c>
      <c r="B8548" s="311">
        <v>27.44</v>
      </c>
    </row>
    <row r="8549" spans="1:2" ht="15">
      <c r="A8549" s="308" t="s">
        <v>12460</v>
      </c>
      <c r="B8549" s="311">
        <v>25.08</v>
      </c>
    </row>
    <row r="8550" spans="1:2" ht="15">
      <c r="A8550" s="308" t="s">
        <v>12461</v>
      </c>
      <c r="B8550" s="311">
        <v>56.94</v>
      </c>
    </row>
    <row r="8551" spans="1:2" ht="15">
      <c r="A8551" s="308" t="s">
        <v>12462</v>
      </c>
      <c r="B8551" s="311">
        <v>54.26</v>
      </c>
    </row>
    <row r="8552" spans="1:2" ht="15">
      <c r="A8552" s="308" t="s">
        <v>12463</v>
      </c>
      <c r="B8552" s="311">
        <v>56.9</v>
      </c>
    </row>
    <row r="8553" spans="1:2" ht="15">
      <c r="A8553" s="308" t="s">
        <v>12464</v>
      </c>
      <c r="B8553" s="311">
        <v>49.34</v>
      </c>
    </row>
    <row r="8554" spans="1:2" ht="15">
      <c r="A8554" s="308" t="s">
        <v>12465</v>
      </c>
      <c r="B8554" s="311">
        <v>48.38</v>
      </c>
    </row>
    <row r="8555" spans="1:2" ht="15">
      <c r="A8555" s="308" t="s">
        <v>12466</v>
      </c>
      <c r="B8555" s="311">
        <v>41.95</v>
      </c>
    </row>
    <row r="8556" spans="1:2" ht="15">
      <c r="A8556" s="308" t="s">
        <v>12467</v>
      </c>
      <c r="B8556" s="311">
        <v>44.97</v>
      </c>
    </row>
    <row r="8557" spans="1:2" ht="15">
      <c r="A8557" s="308" t="s">
        <v>12468</v>
      </c>
      <c r="B8557" s="311">
        <v>39</v>
      </c>
    </row>
    <row r="8558" spans="1:2" ht="15">
      <c r="A8558" s="308" t="s">
        <v>12469</v>
      </c>
      <c r="B8558" s="311">
        <v>39.85</v>
      </c>
    </row>
    <row r="8559" spans="1:2" ht="15">
      <c r="A8559" s="308" t="s">
        <v>12470</v>
      </c>
      <c r="B8559" s="311">
        <v>34.57</v>
      </c>
    </row>
    <row r="8560" spans="1:2" ht="15">
      <c r="A8560" s="308" t="s">
        <v>12471</v>
      </c>
      <c r="B8560" s="311">
        <v>44.81</v>
      </c>
    </row>
    <row r="8561" spans="1:2" ht="15">
      <c r="A8561" s="308" t="s">
        <v>12472</v>
      </c>
      <c r="B8561" s="311">
        <v>41.87</v>
      </c>
    </row>
    <row r="8562" spans="1:2" ht="15">
      <c r="A8562" s="308" t="s">
        <v>12473</v>
      </c>
      <c r="B8562" s="311">
        <v>89.33</v>
      </c>
    </row>
    <row r="8563" spans="1:2" ht="15">
      <c r="A8563" s="308" t="s">
        <v>12474</v>
      </c>
      <c r="B8563" s="311">
        <v>85.85</v>
      </c>
    </row>
    <row r="8564" spans="1:2" ht="15">
      <c r="A8564" s="308" t="s">
        <v>12475</v>
      </c>
      <c r="B8564" s="311">
        <v>89.33</v>
      </c>
    </row>
    <row r="8565" spans="1:2" ht="15">
      <c r="A8565" s="308" t="s">
        <v>12476</v>
      </c>
      <c r="B8565" s="311">
        <v>85.85</v>
      </c>
    </row>
    <row r="8566" spans="1:2" ht="15">
      <c r="A8566" s="308" t="s">
        <v>12477</v>
      </c>
      <c r="B8566" s="311">
        <v>5.17</v>
      </c>
    </row>
    <row r="8567" spans="1:2" ht="15">
      <c r="A8567" s="308" t="s">
        <v>12478</v>
      </c>
      <c r="B8567" s="311">
        <v>5.08</v>
      </c>
    </row>
    <row r="8568" spans="1:2" ht="15">
      <c r="A8568" s="308" t="s">
        <v>12479</v>
      </c>
      <c r="B8568" s="311">
        <v>12.7</v>
      </c>
    </row>
    <row r="8569" spans="1:2" ht="15">
      <c r="A8569" s="308" t="s">
        <v>12480</v>
      </c>
      <c r="B8569" s="311">
        <v>12.56</v>
      </c>
    </row>
    <row r="8570" spans="1:2" ht="15">
      <c r="A8570" s="308" t="s">
        <v>12481</v>
      </c>
      <c r="B8570" s="311">
        <v>17.02</v>
      </c>
    </row>
    <row r="8571" spans="1:2" ht="15">
      <c r="A8571" s="308" t="s">
        <v>12482</v>
      </c>
      <c r="B8571" s="311">
        <v>16.8</v>
      </c>
    </row>
    <row r="8572" spans="1:2" ht="15">
      <c r="A8572" s="308" t="s">
        <v>12483</v>
      </c>
      <c r="B8572" s="311">
        <v>430.36</v>
      </c>
    </row>
    <row r="8573" spans="1:2" ht="15">
      <c r="A8573" s="308" t="s">
        <v>12484</v>
      </c>
      <c r="B8573" s="311">
        <v>428.48</v>
      </c>
    </row>
    <row r="8574" spans="1:2" ht="15">
      <c r="A8574" s="308" t="s">
        <v>12485</v>
      </c>
      <c r="B8574" s="311">
        <v>682.91</v>
      </c>
    </row>
    <row r="8575" spans="1:2" ht="15">
      <c r="A8575" s="308" t="s">
        <v>12486</v>
      </c>
      <c r="B8575" s="311">
        <v>678.74</v>
      </c>
    </row>
    <row r="8576" spans="1:2" ht="15">
      <c r="A8576" s="308" t="s">
        <v>12487</v>
      </c>
      <c r="B8576" s="311">
        <v>4.96</v>
      </c>
    </row>
    <row r="8577" spans="1:2" ht="15">
      <c r="A8577" s="308" t="s">
        <v>12488</v>
      </c>
      <c r="B8577" s="311">
        <v>4.9400000000000004</v>
      </c>
    </row>
    <row r="8578" spans="1:2" ht="15">
      <c r="A8578" s="308" t="s">
        <v>12489</v>
      </c>
      <c r="B8578" s="311">
        <v>436.47</v>
      </c>
    </row>
    <row r="8579" spans="1:2" ht="15">
      <c r="A8579" s="308" t="s">
        <v>12490</v>
      </c>
      <c r="B8579" s="311">
        <v>423.34</v>
      </c>
    </row>
    <row r="8580" spans="1:2" ht="15">
      <c r="A8580" s="308" t="s">
        <v>12491</v>
      </c>
      <c r="B8580" s="311">
        <v>11.4</v>
      </c>
    </row>
    <row r="8581" spans="1:2" ht="15">
      <c r="A8581" s="308" t="s">
        <v>12492</v>
      </c>
      <c r="B8581" s="311">
        <v>11.32</v>
      </c>
    </row>
    <row r="8582" spans="1:2" ht="15">
      <c r="A8582" s="308" t="s">
        <v>12493</v>
      </c>
      <c r="B8582" s="311">
        <v>10.25</v>
      </c>
    </row>
    <row r="8583" spans="1:2" ht="15">
      <c r="A8583" s="308" t="s">
        <v>12494</v>
      </c>
      <c r="B8583" s="311">
        <v>9.8800000000000008</v>
      </c>
    </row>
    <row r="8584" spans="1:2" ht="15">
      <c r="A8584" s="308" t="s">
        <v>12495</v>
      </c>
      <c r="B8584" s="311">
        <v>29.44</v>
      </c>
    </row>
    <row r="8585" spans="1:2" ht="15">
      <c r="A8585" s="308" t="s">
        <v>12496</v>
      </c>
      <c r="B8585" s="311">
        <v>29.38</v>
      </c>
    </row>
    <row r="8586" spans="1:2" ht="15">
      <c r="A8586" s="308" t="s">
        <v>12497</v>
      </c>
      <c r="B8586" s="311">
        <v>67.81</v>
      </c>
    </row>
    <row r="8587" spans="1:2" ht="15">
      <c r="A8587" s="308" t="s">
        <v>12498</v>
      </c>
      <c r="B8587" s="311">
        <v>67.22</v>
      </c>
    </row>
    <row r="8588" spans="1:2" ht="15">
      <c r="A8588" s="308" t="s">
        <v>12499</v>
      </c>
      <c r="B8588" s="311">
        <v>83.09</v>
      </c>
    </row>
    <row r="8589" spans="1:2" ht="15">
      <c r="A8589" s="308" t="s">
        <v>12500</v>
      </c>
      <c r="B8589" s="311">
        <v>82.32</v>
      </c>
    </row>
    <row r="8590" spans="1:2" ht="15">
      <c r="A8590" s="308" t="s">
        <v>12501</v>
      </c>
      <c r="B8590" s="311">
        <v>73.03</v>
      </c>
    </row>
    <row r="8591" spans="1:2" ht="15">
      <c r="A8591" s="308" t="s">
        <v>12502</v>
      </c>
      <c r="B8591" s="311">
        <v>72.17</v>
      </c>
    </row>
    <row r="8592" spans="1:2" ht="15">
      <c r="A8592" s="308" t="s">
        <v>34087</v>
      </c>
      <c r="B8592" s="311">
        <v>352.41</v>
      </c>
    </row>
    <row r="8593" spans="1:2" ht="15">
      <c r="A8593" s="308" t="s">
        <v>34088</v>
      </c>
      <c r="B8593" s="311">
        <v>348.84</v>
      </c>
    </row>
    <row r="8594" spans="1:2" ht="15">
      <c r="A8594" s="308" t="s">
        <v>34089</v>
      </c>
      <c r="B8594" s="311">
        <v>91.05</v>
      </c>
    </row>
    <row r="8595" spans="1:2" ht="15">
      <c r="A8595" s="308" t="s">
        <v>34090</v>
      </c>
      <c r="B8595" s="311">
        <v>87.49</v>
      </c>
    </row>
    <row r="8596" spans="1:2" ht="15">
      <c r="A8596" s="308" t="s">
        <v>34091</v>
      </c>
      <c r="B8596" s="311">
        <v>336.28</v>
      </c>
    </row>
    <row r="8597" spans="1:2" ht="15">
      <c r="A8597" s="308" t="s">
        <v>34092</v>
      </c>
      <c r="B8597" s="311">
        <v>333.99</v>
      </c>
    </row>
    <row r="8598" spans="1:2" ht="15">
      <c r="A8598" s="308" t="s">
        <v>34093</v>
      </c>
      <c r="B8598" s="311">
        <v>74.930000000000007</v>
      </c>
    </row>
    <row r="8599" spans="1:2" ht="15">
      <c r="A8599" s="308" t="s">
        <v>34094</v>
      </c>
      <c r="B8599" s="311">
        <v>72.64</v>
      </c>
    </row>
    <row r="8600" spans="1:2" ht="15">
      <c r="A8600" s="308" t="s">
        <v>34095</v>
      </c>
      <c r="B8600" s="311">
        <v>429.75</v>
      </c>
    </row>
    <row r="8601" spans="1:2" ht="15">
      <c r="A8601" s="308" t="s">
        <v>34096</v>
      </c>
      <c r="B8601" s="311">
        <v>425.66</v>
      </c>
    </row>
    <row r="8602" spans="1:2" ht="15">
      <c r="A8602" s="308" t="s">
        <v>34097</v>
      </c>
      <c r="B8602" s="311">
        <v>413.62</v>
      </c>
    </row>
    <row r="8603" spans="1:2" ht="15">
      <c r="A8603" s="308" t="s">
        <v>34098</v>
      </c>
      <c r="B8603" s="311">
        <v>410.81</v>
      </c>
    </row>
    <row r="8604" spans="1:2" ht="15">
      <c r="A8604" s="308" t="s">
        <v>12503</v>
      </c>
      <c r="B8604" s="311">
        <v>73.06</v>
      </c>
    </row>
    <row r="8605" spans="1:2" ht="15">
      <c r="A8605" s="308" t="s">
        <v>12504</v>
      </c>
      <c r="B8605" s="311">
        <v>72.72</v>
      </c>
    </row>
    <row r="8606" spans="1:2" ht="15">
      <c r="A8606" s="308" t="s">
        <v>12505</v>
      </c>
      <c r="B8606" s="311">
        <v>83.97</v>
      </c>
    </row>
    <row r="8607" spans="1:2" ht="15">
      <c r="A8607" s="308" t="s">
        <v>12506</v>
      </c>
      <c r="B8607" s="311">
        <v>83.64</v>
      </c>
    </row>
    <row r="8608" spans="1:2" ht="15">
      <c r="A8608" s="308" t="s">
        <v>12507</v>
      </c>
      <c r="B8608" s="311">
        <v>375.05</v>
      </c>
    </row>
    <row r="8609" spans="1:2" ht="15">
      <c r="A8609" s="308" t="s">
        <v>12508</v>
      </c>
      <c r="B8609" s="311">
        <v>371.86</v>
      </c>
    </row>
    <row r="8610" spans="1:2" ht="15">
      <c r="A8610" s="308" t="s">
        <v>12509</v>
      </c>
      <c r="B8610" s="311">
        <v>16.04</v>
      </c>
    </row>
    <row r="8611" spans="1:2" ht="15">
      <c r="A8611" s="308" t="s">
        <v>12510</v>
      </c>
      <c r="B8611" s="311">
        <v>15.95</v>
      </c>
    </row>
    <row r="8612" spans="1:2" ht="15">
      <c r="A8612" s="308" t="s">
        <v>12511</v>
      </c>
      <c r="B8612" s="311">
        <v>2.64</v>
      </c>
    </row>
    <row r="8613" spans="1:2" ht="15">
      <c r="A8613" s="308" t="s">
        <v>12512</v>
      </c>
      <c r="B8613" s="311">
        <v>2.58</v>
      </c>
    </row>
    <row r="8614" spans="1:2" ht="15">
      <c r="A8614" s="308" t="s">
        <v>12513</v>
      </c>
      <c r="B8614" s="311">
        <v>11.31</v>
      </c>
    </row>
    <row r="8615" spans="1:2" ht="15">
      <c r="A8615" s="308" t="s">
        <v>12514</v>
      </c>
      <c r="B8615" s="311">
        <v>11.26</v>
      </c>
    </row>
    <row r="8616" spans="1:2" ht="15">
      <c r="A8616" s="308" t="s">
        <v>12515</v>
      </c>
      <c r="B8616" s="311">
        <v>45.48</v>
      </c>
    </row>
    <row r="8617" spans="1:2" ht="15">
      <c r="A8617" s="308" t="s">
        <v>12516</v>
      </c>
      <c r="B8617" s="311">
        <v>45.14</v>
      </c>
    </row>
    <row r="8618" spans="1:2" ht="15">
      <c r="A8618" s="308" t="s">
        <v>12517</v>
      </c>
      <c r="B8618" s="311">
        <v>62.27</v>
      </c>
    </row>
    <row r="8619" spans="1:2" ht="15">
      <c r="A8619" s="308" t="s">
        <v>12518</v>
      </c>
      <c r="B8619" s="311">
        <v>61.88</v>
      </c>
    </row>
    <row r="8620" spans="1:2" ht="15">
      <c r="A8620" s="308" t="s">
        <v>12519</v>
      </c>
      <c r="B8620" s="311">
        <v>5.96</v>
      </c>
    </row>
    <row r="8621" spans="1:2" ht="15">
      <c r="A8621" s="308" t="s">
        <v>12520</v>
      </c>
      <c r="B8621" s="311">
        <v>5.62</v>
      </c>
    </row>
    <row r="8622" spans="1:2" ht="15">
      <c r="A8622" s="308" t="s">
        <v>12521</v>
      </c>
      <c r="B8622" s="311">
        <v>8.77</v>
      </c>
    </row>
    <row r="8623" spans="1:2" ht="15">
      <c r="A8623" s="308" t="s">
        <v>12522</v>
      </c>
      <c r="B8623" s="311">
        <v>8.31</v>
      </c>
    </row>
    <row r="8624" spans="1:2" ht="15">
      <c r="A8624" s="308" t="s">
        <v>12523</v>
      </c>
      <c r="B8624" s="311">
        <v>327.77</v>
      </c>
    </row>
    <row r="8625" spans="1:2" ht="15">
      <c r="A8625" s="308" t="s">
        <v>12524</v>
      </c>
      <c r="B8625" s="311">
        <v>325.32</v>
      </c>
    </row>
    <row r="8626" spans="1:2" ht="15">
      <c r="A8626" s="308" t="s">
        <v>12525</v>
      </c>
      <c r="B8626" s="311">
        <v>13.31</v>
      </c>
    </row>
    <row r="8627" spans="1:2" ht="15">
      <c r="A8627" s="308" t="s">
        <v>12526</v>
      </c>
      <c r="B8627" s="311">
        <v>12.81</v>
      </c>
    </row>
    <row r="8628" spans="1:2" ht="15">
      <c r="A8628" s="308" t="s">
        <v>12527</v>
      </c>
      <c r="B8628" s="311">
        <v>13.5</v>
      </c>
    </row>
    <row r="8629" spans="1:2" ht="15">
      <c r="A8629" s="308" t="s">
        <v>12528</v>
      </c>
      <c r="B8629" s="311">
        <v>13</v>
      </c>
    </row>
    <row r="8630" spans="1:2" ht="15">
      <c r="A8630" s="308" t="s">
        <v>12529</v>
      </c>
      <c r="B8630" s="311">
        <v>62.02</v>
      </c>
    </row>
    <row r="8631" spans="1:2" ht="15">
      <c r="A8631" s="308" t="s">
        <v>12530</v>
      </c>
      <c r="B8631" s="311">
        <v>61.52</v>
      </c>
    </row>
    <row r="8632" spans="1:2" ht="15">
      <c r="A8632" s="308" t="s">
        <v>12531</v>
      </c>
      <c r="B8632" s="311">
        <v>61.73</v>
      </c>
    </row>
    <row r="8633" spans="1:2" ht="15">
      <c r="A8633" s="308" t="s">
        <v>12532</v>
      </c>
      <c r="B8633" s="311">
        <v>61.23</v>
      </c>
    </row>
    <row r="8634" spans="1:2" ht="15">
      <c r="A8634" s="308" t="s">
        <v>12533</v>
      </c>
      <c r="B8634" s="311">
        <v>79.09</v>
      </c>
    </row>
    <row r="8635" spans="1:2" ht="15">
      <c r="A8635" s="308" t="s">
        <v>12534</v>
      </c>
      <c r="B8635" s="311">
        <v>76.84</v>
      </c>
    </row>
    <row r="8636" spans="1:2" ht="15">
      <c r="A8636" s="308" t="s">
        <v>12535</v>
      </c>
      <c r="B8636" s="311">
        <v>3455.66</v>
      </c>
    </row>
    <row r="8637" spans="1:2" ht="15">
      <c r="A8637" s="308" t="s">
        <v>12536</v>
      </c>
      <c r="B8637" s="311">
        <v>3454.49</v>
      </c>
    </row>
    <row r="8638" spans="1:2" ht="15">
      <c r="A8638" s="308" t="s">
        <v>12537</v>
      </c>
      <c r="B8638" s="311">
        <v>3486.86</v>
      </c>
    </row>
    <row r="8639" spans="1:2" ht="15">
      <c r="A8639" s="308" t="s">
        <v>12538</v>
      </c>
      <c r="B8639" s="311">
        <v>3485.69</v>
      </c>
    </row>
    <row r="8640" spans="1:2" ht="15">
      <c r="A8640" s="308" t="s">
        <v>12539</v>
      </c>
      <c r="B8640" s="311">
        <v>4250.46</v>
      </c>
    </row>
    <row r="8641" spans="1:2" ht="15">
      <c r="A8641" s="308" t="s">
        <v>12540</v>
      </c>
      <c r="B8641" s="311">
        <v>4249.0200000000004</v>
      </c>
    </row>
    <row r="8642" spans="1:2" ht="15">
      <c r="A8642" s="308" t="s">
        <v>12541</v>
      </c>
      <c r="B8642" s="311">
        <v>405.11</v>
      </c>
    </row>
    <row r="8643" spans="1:2" ht="15">
      <c r="A8643" s="308" t="s">
        <v>12542</v>
      </c>
      <c r="B8643" s="311">
        <v>403.47</v>
      </c>
    </row>
    <row r="8644" spans="1:2" ht="15">
      <c r="A8644" s="308" t="s">
        <v>12543</v>
      </c>
      <c r="B8644" s="311">
        <v>9360.2999999999993</v>
      </c>
    </row>
    <row r="8645" spans="1:2" ht="15">
      <c r="A8645" s="308" t="s">
        <v>12544</v>
      </c>
      <c r="B8645" s="311">
        <v>8644.92</v>
      </c>
    </row>
    <row r="8646" spans="1:2" ht="15">
      <c r="A8646" s="308" t="s">
        <v>12545</v>
      </c>
      <c r="B8646" s="311">
        <v>938.15</v>
      </c>
    </row>
    <row r="8647" spans="1:2" ht="15">
      <c r="A8647" s="308" t="s">
        <v>12546</v>
      </c>
      <c r="B8647" s="311">
        <v>928.88</v>
      </c>
    </row>
    <row r="8648" spans="1:2" ht="15">
      <c r="A8648" s="308" t="s">
        <v>12547</v>
      </c>
      <c r="B8648" s="311">
        <v>741.31</v>
      </c>
    </row>
    <row r="8649" spans="1:2" ht="15">
      <c r="A8649" s="308" t="s">
        <v>12548</v>
      </c>
      <c r="B8649" s="311">
        <v>735.98</v>
      </c>
    </row>
    <row r="8650" spans="1:2" ht="15">
      <c r="A8650" s="308" t="s">
        <v>12549</v>
      </c>
      <c r="B8650" s="311">
        <v>385.34</v>
      </c>
    </row>
    <row r="8651" spans="1:2" ht="15">
      <c r="A8651" s="308" t="s">
        <v>12550</v>
      </c>
      <c r="B8651" s="311">
        <v>382.14</v>
      </c>
    </row>
    <row r="8652" spans="1:2" ht="15">
      <c r="A8652" s="308" t="s">
        <v>12551</v>
      </c>
      <c r="B8652" s="311">
        <v>367</v>
      </c>
    </row>
    <row r="8653" spans="1:2" ht="15">
      <c r="A8653" s="308" t="s">
        <v>12552</v>
      </c>
      <c r="B8653" s="311">
        <v>364.9</v>
      </c>
    </row>
    <row r="8654" spans="1:2" ht="15">
      <c r="A8654" s="308" t="s">
        <v>12553</v>
      </c>
      <c r="B8654" s="311">
        <v>257.39</v>
      </c>
    </row>
    <row r="8655" spans="1:2" ht="15">
      <c r="A8655" s="308" t="s">
        <v>12554</v>
      </c>
      <c r="B8655" s="311">
        <v>235.8</v>
      </c>
    </row>
    <row r="8656" spans="1:2" ht="15">
      <c r="A8656" s="308" t="s">
        <v>12555</v>
      </c>
      <c r="B8656" s="311">
        <v>10.49</v>
      </c>
    </row>
    <row r="8657" spans="1:2" ht="15">
      <c r="A8657" s="308" t="s">
        <v>12556</v>
      </c>
      <c r="B8657" s="311">
        <v>9.77</v>
      </c>
    </row>
    <row r="8658" spans="1:2" ht="15">
      <c r="A8658" s="308" t="s">
        <v>12557</v>
      </c>
      <c r="B8658" s="311">
        <v>81.81</v>
      </c>
    </row>
    <row r="8659" spans="1:2" ht="15">
      <c r="A8659" s="308" t="s">
        <v>12558</v>
      </c>
      <c r="B8659" s="311">
        <v>81.09</v>
      </c>
    </row>
    <row r="8660" spans="1:2" ht="15">
      <c r="A8660" s="308" t="s">
        <v>12559</v>
      </c>
      <c r="B8660" s="311">
        <v>82.78</v>
      </c>
    </row>
    <row r="8661" spans="1:2" ht="15">
      <c r="A8661" s="308" t="s">
        <v>12560</v>
      </c>
      <c r="B8661" s="311">
        <v>82.07</v>
      </c>
    </row>
    <row r="8662" spans="1:2" ht="15">
      <c r="A8662" s="308" t="s">
        <v>12561</v>
      </c>
      <c r="B8662" s="311">
        <v>45.8</v>
      </c>
    </row>
    <row r="8663" spans="1:2" ht="15">
      <c r="A8663" s="308" t="s">
        <v>12562</v>
      </c>
      <c r="B8663" s="311">
        <v>39.99</v>
      </c>
    </row>
    <row r="8664" spans="1:2" ht="15">
      <c r="A8664" s="308" t="s">
        <v>12563</v>
      </c>
      <c r="B8664" s="311">
        <v>117.12</v>
      </c>
    </row>
    <row r="8665" spans="1:2" ht="15">
      <c r="A8665" s="308" t="s">
        <v>12564</v>
      </c>
      <c r="B8665" s="311">
        <v>111.31</v>
      </c>
    </row>
    <row r="8666" spans="1:2" ht="15">
      <c r="A8666" s="308" t="s">
        <v>12565</v>
      </c>
      <c r="B8666" s="311">
        <v>20.38</v>
      </c>
    </row>
    <row r="8667" spans="1:2" ht="15">
      <c r="A8667" s="308" t="s">
        <v>12566</v>
      </c>
      <c r="B8667" s="311">
        <v>20.32</v>
      </c>
    </row>
    <row r="8668" spans="1:2" ht="15">
      <c r="A8668" s="308" t="s">
        <v>12567</v>
      </c>
      <c r="B8668" s="311">
        <v>22.31</v>
      </c>
    </row>
    <row r="8669" spans="1:2" ht="15">
      <c r="A8669" s="308" t="s">
        <v>12568</v>
      </c>
      <c r="B8669" s="311">
        <v>19.46</v>
      </c>
    </row>
    <row r="8670" spans="1:2" ht="15">
      <c r="A8670" s="308" t="s">
        <v>12569</v>
      </c>
      <c r="B8670" s="311">
        <v>7.43</v>
      </c>
    </row>
    <row r="8671" spans="1:2" ht="15">
      <c r="A8671" s="308" t="s">
        <v>12570</v>
      </c>
      <c r="B8671" s="311">
        <v>6.52</v>
      </c>
    </row>
    <row r="8672" spans="1:2" ht="15">
      <c r="A8672" s="308" t="s">
        <v>12571</v>
      </c>
      <c r="B8672" s="311">
        <v>38.619999999999997</v>
      </c>
    </row>
    <row r="8673" spans="1:2" ht="15">
      <c r="A8673" s="308" t="s">
        <v>12572</v>
      </c>
      <c r="B8673" s="311">
        <v>34</v>
      </c>
    </row>
    <row r="8674" spans="1:2" ht="15">
      <c r="A8674" s="308" t="s">
        <v>12573</v>
      </c>
      <c r="B8674" s="311">
        <v>46.63</v>
      </c>
    </row>
    <row r="8675" spans="1:2" ht="15">
      <c r="A8675" s="308" t="s">
        <v>12574</v>
      </c>
      <c r="B8675" s="311">
        <v>45.5</v>
      </c>
    </row>
    <row r="8676" spans="1:2" ht="15">
      <c r="A8676" s="308" t="s">
        <v>12575</v>
      </c>
      <c r="B8676" s="311">
        <v>14.89</v>
      </c>
    </row>
    <row r="8677" spans="1:2" ht="15">
      <c r="A8677" s="308" t="s">
        <v>12576</v>
      </c>
      <c r="B8677" s="311">
        <v>13.36</v>
      </c>
    </row>
    <row r="8678" spans="1:2" ht="15">
      <c r="A8678" s="308" t="s">
        <v>12577</v>
      </c>
      <c r="B8678" s="311">
        <v>4.53</v>
      </c>
    </row>
    <row r="8679" spans="1:2" ht="15">
      <c r="A8679" s="308" t="s">
        <v>12578</v>
      </c>
      <c r="B8679" s="311">
        <v>4.07</v>
      </c>
    </row>
    <row r="8680" spans="1:2" ht="15">
      <c r="A8680" s="308" t="s">
        <v>12579</v>
      </c>
      <c r="B8680" s="311">
        <v>86.74</v>
      </c>
    </row>
    <row r="8681" spans="1:2" ht="15">
      <c r="A8681" s="308" t="s">
        <v>12580</v>
      </c>
      <c r="B8681" s="311">
        <v>83.61</v>
      </c>
    </row>
    <row r="8682" spans="1:2" ht="15">
      <c r="A8682" s="308" t="s">
        <v>12581</v>
      </c>
      <c r="B8682" s="311">
        <v>95.2</v>
      </c>
    </row>
    <row r="8683" spans="1:2" ht="15">
      <c r="A8683" s="308" t="s">
        <v>12582</v>
      </c>
      <c r="B8683" s="311">
        <v>92.03</v>
      </c>
    </row>
    <row r="8684" spans="1:2" ht="15">
      <c r="A8684" s="308" t="s">
        <v>12583</v>
      </c>
      <c r="B8684" s="311">
        <v>108.38</v>
      </c>
    </row>
    <row r="8685" spans="1:2" ht="15">
      <c r="A8685" s="308" t="s">
        <v>12584</v>
      </c>
      <c r="B8685" s="311">
        <v>105.05</v>
      </c>
    </row>
    <row r="8686" spans="1:2" ht="15">
      <c r="A8686" s="308" t="s">
        <v>12585</v>
      </c>
      <c r="B8686" s="311">
        <v>116.88</v>
      </c>
    </row>
    <row r="8687" spans="1:2" ht="15">
      <c r="A8687" s="308" t="s">
        <v>12586</v>
      </c>
      <c r="B8687" s="311">
        <v>113.55</v>
      </c>
    </row>
    <row r="8688" spans="1:2" ht="15">
      <c r="A8688" s="308" t="s">
        <v>12587</v>
      </c>
      <c r="B8688" s="311">
        <v>94.74</v>
      </c>
    </row>
    <row r="8689" spans="1:2" ht="15">
      <c r="A8689" s="308" t="s">
        <v>12588</v>
      </c>
      <c r="B8689" s="311">
        <v>91.61</v>
      </c>
    </row>
    <row r="8690" spans="1:2" ht="15">
      <c r="A8690" s="308" t="s">
        <v>12589</v>
      </c>
      <c r="B8690" s="311">
        <v>103.49</v>
      </c>
    </row>
    <row r="8691" spans="1:2" ht="15">
      <c r="A8691" s="308" t="s">
        <v>12590</v>
      </c>
      <c r="B8691" s="311">
        <v>100.33</v>
      </c>
    </row>
    <row r="8692" spans="1:2" ht="15">
      <c r="A8692" s="308" t="s">
        <v>12591</v>
      </c>
      <c r="B8692" s="311">
        <v>119.04</v>
      </c>
    </row>
    <row r="8693" spans="1:2" ht="15">
      <c r="A8693" s="308" t="s">
        <v>12592</v>
      </c>
      <c r="B8693" s="311">
        <v>115.71</v>
      </c>
    </row>
    <row r="8694" spans="1:2" ht="15">
      <c r="A8694" s="308" t="s">
        <v>12593</v>
      </c>
      <c r="B8694" s="311">
        <v>54.92</v>
      </c>
    </row>
    <row r="8695" spans="1:2" ht="15">
      <c r="A8695" s="308" t="s">
        <v>12594</v>
      </c>
      <c r="B8695" s="311">
        <v>51.95</v>
      </c>
    </row>
    <row r="8696" spans="1:2" ht="15">
      <c r="A8696" s="308" t="s">
        <v>12595</v>
      </c>
      <c r="B8696" s="311">
        <v>63.44</v>
      </c>
    </row>
    <row r="8697" spans="1:2" ht="15">
      <c r="A8697" s="308" t="s">
        <v>12596</v>
      </c>
      <c r="B8697" s="311">
        <v>59.34</v>
      </c>
    </row>
    <row r="8698" spans="1:2" ht="15">
      <c r="A8698" s="308" t="s">
        <v>12597</v>
      </c>
      <c r="B8698" s="311">
        <v>46.29</v>
      </c>
    </row>
    <row r="8699" spans="1:2" ht="15">
      <c r="A8699" s="308" t="s">
        <v>12598</v>
      </c>
      <c r="B8699" s="311">
        <v>42.55</v>
      </c>
    </row>
    <row r="8700" spans="1:2" ht="15">
      <c r="A8700" s="308" t="s">
        <v>12599</v>
      </c>
      <c r="B8700" s="311">
        <v>1.2</v>
      </c>
    </row>
    <row r="8701" spans="1:2" ht="15">
      <c r="A8701" s="308" t="s">
        <v>12600</v>
      </c>
      <c r="B8701" s="311">
        <v>1.1499999999999999</v>
      </c>
    </row>
    <row r="8702" spans="1:2" ht="15">
      <c r="A8702" s="308" t="s">
        <v>12601</v>
      </c>
      <c r="B8702" s="311">
        <v>5.0599999999999996</v>
      </c>
    </row>
    <row r="8703" spans="1:2" ht="15">
      <c r="A8703" s="308" t="s">
        <v>12602</v>
      </c>
      <c r="B8703" s="311">
        <v>4.8499999999999996</v>
      </c>
    </row>
    <row r="8704" spans="1:2" ht="15">
      <c r="A8704" s="308" t="s">
        <v>12603</v>
      </c>
      <c r="B8704" s="311">
        <v>2.57</v>
      </c>
    </row>
    <row r="8705" spans="1:2" ht="15">
      <c r="A8705" s="308" t="s">
        <v>12604</v>
      </c>
      <c r="B8705" s="311">
        <v>2.5</v>
      </c>
    </row>
    <row r="8706" spans="1:2" ht="15">
      <c r="A8706" s="308" t="s">
        <v>12605</v>
      </c>
      <c r="B8706" s="311">
        <v>834.86</v>
      </c>
    </row>
    <row r="8707" spans="1:2" ht="15">
      <c r="A8707" s="308" t="s">
        <v>12606</v>
      </c>
      <c r="B8707" s="311">
        <v>826.67</v>
      </c>
    </row>
    <row r="8708" spans="1:2" ht="15">
      <c r="A8708" s="308" t="s">
        <v>12607</v>
      </c>
      <c r="B8708" s="311">
        <v>43.14</v>
      </c>
    </row>
    <row r="8709" spans="1:2" ht="15">
      <c r="A8709" s="308" t="s">
        <v>12608</v>
      </c>
      <c r="B8709" s="311">
        <v>37.380000000000003</v>
      </c>
    </row>
    <row r="8710" spans="1:2" ht="15">
      <c r="A8710" s="308" t="s">
        <v>12609</v>
      </c>
      <c r="B8710" s="311">
        <v>8.0500000000000007</v>
      </c>
    </row>
    <row r="8711" spans="1:2" ht="15">
      <c r="A8711" s="308" t="s">
        <v>12610</v>
      </c>
      <c r="B8711" s="311">
        <v>8.0299999999999994</v>
      </c>
    </row>
    <row r="8712" spans="1:2" ht="15">
      <c r="A8712" s="308" t="s">
        <v>12611</v>
      </c>
      <c r="B8712" s="311">
        <v>1.65</v>
      </c>
    </row>
    <row r="8713" spans="1:2" ht="15">
      <c r="A8713" s="308" t="s">
        <v>12612</v>
      </c>
      <c r="B8713" s="311">
        <v>1.64</v>
      </c>
    </row>
    <row r="8714" spans="1:2" ht="15">
      <c r="A8714" s="308" t="s">
        <v>12613</v>
      </c>
      <c r="B8714" s="311">
        <v>2.67</v>
      </c>
    </row>
    <row r="8715" spans="1:2" ht="15">
      <c r="A8715" s="308" t="s">
        <v>12614</v>
      </c>
      <c r="B8715" s="311">
        <v>2.65</v>
      </c>
    </row>
    <row r="8716" spans="1:2" ht="15">
      <c r="A8716" s="308" t="s">
        <v>12615</v>
      </c>
      <c r="B8716" s="311">
        <v>1.66</v>
      </c>
    </row>
    <row r="8717" spans="1:2" ht="15">
      <c r="A8717" s="308" t="s">
        <v>12616</v>
      </c>
      <c r="B8717" s="311">
        <v>1.65</v>
      </c>
    </row>
    <row r="8718" spans="1:2" ht="15">
      <c r="A8718" s="308" t="s">
        <v>12617</v>
      </c>
      <c r="B8718" s="311">
        <v>92.51</v>
      </c>
    </row>
    <row r="8719" spans="1:2" ht="15">
      <c r="A8719" s="308" t="s">
        <v>12618</v>
      </c>
      <c r="B8719" s="311">
        <v>84.63</v>
      </c>
    </row>
    <row r="8720" spans="1:2" ht="15">
      <c r="A8720" s="308" t="s">
        <v>12619</v>
      </c>
      <c r="B8720" s="311">
        <v>101.76</v>
      </c>
    </row>
    <row r="8721" spans="1:2" ht="15">
      <c r="A8721" s="308" t="s">
        <v>12620</v>
      </c>
      <c r="B8721" s="311">
        <v>93.1</v>
      </c>
    </row>
    <row r="8722" spans="1:2" ht="15">
      <c r="A8722" s="308" t="s">
        <v>12621</v>
      </c>
      <c r="B8722" s="311">
        <v>94.63</v>
      </c>
    </row>
    <row r="8723" spans="1:2" ht="15">
      <c r="A8723" s="308" t="s">
        <v>12622</v>
      </c>
      <c r="B8723" s="311">
        <v>85.15</v>
      </c>
    </row>
    <row r="8724" spans="1:2" ht="15">
      <c r="A8724" s="308" t="s">
        <v>12623</v>
      </c>
      <c r="B8724" s="311">
        <v>63.23</v>
      </c>
    </row>
    <row r="8725" spans="1:2" ht="15">
      <c r="A8725" s="308" t="s">
        <v>12624</v>
      </c>
      <c r="B8725" s="311">
        <v>57.83</v>
      </c>
    </row>
    <row r="8726" spans="1:2" ht="15">
      <c r="A8726" s="308" t="s">
        <v>12625</v>
      </c>
      <c r="B8726" s="311">
        <v>69.56</v>
      </c>
    </row>
    <row r="8727" spans="1:2" ht="15">
      <c r="A8727" s="308" t="s">
        <v>12626</v>
      </c>
      <c r="B8727" s="311">
        <v>63.61</v>
      </c>
    </row>
    <row r="8728" spans="1:2" ht="15">
      <c r="A8728" s="308" t="s">
        <v>12627</v>
      </c>
      <c r="B8728" s="311">
        <v>64.3</v>
      </c>
    </row>
    <row r="8729" spans="1:2" ht="15">
      <c r="A8729" s="308" t="s">
        <v>12628</v>
      </c>
      <c r="B8729" s="311">
        <v>57.87</v>
      </c>
    </row>
    <row r="8730" spans="1:2" ht="15">
      <c r="A8730" s="308" t="s">
        <v>12629</v>
      </c>
      <c r="B8730" s="311">
        <v>126.72</v>
      </c>
    </row>
    <row r="8731" spans="1:2" ht="15">
      <c r="A8731" s="308" t="s">
        <v>12630</v>
      </c>
      <c r="B8731" s="311">
        <v>117.06</v>
      </c>
    </row>
    <row r="8732" spans="1:2" ht="15">
      <c r="A8732" s="308" t="s">
        <v>12631</v>
      </c>
      <c r="B8732" s="311">
        <v>115.11</v>
      </c>
    </row>
    <row r="8733" spans="1:2" ht="15">
      <c r="A8733" s="308" t="s">
        <v>12632</v>
      </c>
      <c r="B8733" s="311">
        <v>106.33</v>
      </c>
    </row>
    <row r="8734" spans="1:2" ht="15">
      <c r="A8734" s="308" t="s">
        <v>12633</v>
      </c>
      <c r="B8734" s="311">
        <v>115</v>
      </c>
    </row>
    <row r="8735" spans="1:2" ht="15">
      <c r="A8735" s="308" t="s">
        <v>12634</v>
      </c>
      <c r="B8735" s="311">
        <v>105.49</v>
      </c>
    </row>
    <row r="8736" spans="1:2" ht="15">
      <c r="A8736" s="308" t="s">
        <v>12635</v>
      </c>
      <c r="B8736" s="311">
        <v>126.5</v>
      </c>
    </row>
    <row r="8737" spans="1:2" ht="15">
      <c r="A8737" s="308" t="s">
        <v>12636</v>
      </c>
      <c r="B8737" s="311">
        <v>116.04</v>
      </c>
    </row>
    <row r="8738" spans="1:2" ht="15">
      <c r="A8738" s="308" t="s">
        <v>12637</v>
      </c>
      <c r="B8738" s="311">
        <v>141.81</v>
      </c>
    </row>
    <row r="8739" spans="1:2" ht="15">
      <c r="A8739" s="308" t="s">
        <v>12638</v>
      </c>
      <c r="B8739" s="311">
        <v>132.15</v>
      </c>
    </row>
    <row r="8740" spans="1:2" ht="15">
      <c r="A8740" s="308" t="s">
        <v>12639</v>
      </c>
      <c r="B8740" s="311">
        <v>128.91999999999999</v>
      </c>
    </row>
    <row r="8741" spans="1:2" ht="15">
      <c r="A8741" s="308" t="s">
        <v>12640</v>
      </c>
      <c r="B8741" s="311">
        <v>120.13</v>
      </c>
    </row>
    <row r="8742" spans="1:2" ht="15">
      <c r="A8742" s="308" t="s">
        <v>12641</v>
      </c>
      <c r="B8742" s="311">
        <v>128.81</v>
      </c>
    </row>
    <row r="8743" spans="1:2" ht="15">
      <c r="A8743" s="308" t="s">
        <v>12642</v>
      </c>
      <c r="B8743" s="311">
        <v>119.29</v>
      </c>
    </row>
    <row r="8744" spans="1:2" ht="15">
      <c r="A8744" s="308" t="s">
        <v>12643</v>
      </c>
      <c r="B8744" s="311">
        <v>141.69</v>
      </c>
    </row>
    <row r="8745" spans="1:2" ht="15">
      <c r="A8745" s="308" t="s">
        <v>12644</v>
      </c>
      <c r="B8745" s="311">
        <v>131.22</v>
      </c>
    </row>
    <row r="8746" spans="1:2" ht="15">
      <c r="A8746" s="308" t="s">
        <v>12645</v>
      </c>
      <c r="B8746" s="311">
        <v>158.05000000000001</v>
      </c>
    </row>
    <row r="8747" spans="1:2" ht="15">
      <c r="A8747" s="308" t="s">
        <v>12646</v>
      </c>
      <c r="B8747" s="311">
        <v>148.38999999999999</v>
      </c>
    </row>
    <row r="8748" spans="1:2" ht="15">
      <c r="A8748" s="308" t="s">
        <v>12647</v>
      </c>
      <c r="B8748" s="311">
        <v>143.68</v>
      </c>
    </row>
    <row r="8749" spans="1:2" ht="15">
      <c r="A8749" s="308" t="s">
        <v>12648</v>
      </c>
      <c r="B8749" s="311">
        <v>134.9</v>
      </c>
    </row>
    <row r="8750" spans="1:2" ht="15">
      <c r="A8750" s="308" t="s">
        <v>12649</v>
      </c>
      <c r="B8750" s="311">
        <v>148.28</v>
      </c>
    </row>
    <row r="8751" spans="1:2" ht="15">
      <c r="A8751" s="308" t="s">
        <v>12650</v>
      </c>
      <c r="B8751" s="311">
        <v>138.13999999999999</v>
      </c>
    </row>
    <row r="8752" spans="1:2" ht="15">
      <c r="A8752" s="308" t="s">
        <v>12651</v>
      </c>
      <c r="B8752" s="311">
        <v>157.93</v>
      </c>
    </row>
    <row r="8753" spans="1:2" ht="15">
      <c r="A8753" s="308" t="s">
        <v>12652</v>
      </c>
      <c r="B8753" s="311">
        <v>147.46</v>
      </c>
    </row>
    <row r="8754" spans="1:2" ht="15">
      <c r="A8754" s="308" t="s">
        <v>12653</v>
      </c>
      <c r="B8754" s="311">
        <v>99.67</v>
      </c>
    </row>
    <row r="8755" spans="1:2" ht="15">
      <c r="A8755" s="308" t="s">
        <v>12654</v>
      </c>
      <c r="B8755" s="311">
        <v>91.86</v>
      </c>
    </row>
    <row r="8756" spans="1:2" ht="15">
      <c r="A8756" s="308" t="s">
        <v>12655</v>
      </c>
      <c r="B8756" s="311">
        <v>90.6</v>
      </c>
    </row>
    <row r="8757" spans="1:2" ht="15">
      <c r="A8757" s="308" t="s">
        <v>12656</v>
      </c>
      <c r="B8757" s="311">
        <v>83.51</v>
      </c>
    </row>
    <row r="8758" spans="1:2" ht="15">
      <c r="A8758" s="308" t="s">
        <v>12657</v>
      </c>
      <c r="B8758" s="311">
        <v>92.86</v>
      </c>
    </row>
    <row r="8759" spans="1:2" ht="15">
      <c r="A8759" s="308" t="s">
        <v>12658</v>
      </c>
      <c r="B8759" s="311">
        <v>85.11</v>
      </c>
    </row>
    <row r="8760" spans="1:2" ht="15">
      <c r="A8760" s="308" t="s">
        <v>12659</v>
      </c>
      <c r="B8760" s="311">
        <v>84.42</v>
      </c>
    </row>
    <row r="8761" spans="1:2" ht="15">
      <c r="A8761" s="308" t="s">
        <v>12660</v>
      </c>
      <c r="B8761" s="311">
        <v>77.37</v>
      </c>
    </row>
    <row r="8762" spans="1:2" ht="15">
      <c r="A8762" s="308" t="s">
        <v>12661</v>
      </c>
      <c r="B8762" s="311">
        <v>106.44</v>
      </c>
    </row>
    <row r="8763" spans="1:2" ht="15">
      <c r="A8763" s="308" t="s">
        <v>12662</v>
      </c>
      <c r="B8763" s="311">
        <v>98.63</v>
      </c>
    </row>
    <row r="8764" spans="1:2" ht="15">
      <c r="A8764" s="308" t="s">
        <v>12663</v>
      </c>
      <c r="B8764" s="311">
        <v>96.76</v>
      </c>
    </row>
    <row r="8765" spans="1:2" ht="15">
      <c r="A8765" s="308" t="s">
        <v>12664</v>
      </c>
      <c r="B8765" s="311">
        <v>89.67</v>
      </c>
    </row>
    <row r="8766" spans="1:2" ht="15">
      <c r="A8766" s="308" t="s">
        <v>12665</v>
      </c>
      <c r="B8766" s="311">
        <v>99.63</v>
      </c>
    </row>
    <row r="8767" spans="1:2" ht="15">
      <c r="A8767" s="308" t="s">
        <v>12666</v>
      </c>
      <c r="B8767" s="311">
        <v>91.88</v>
      </c>
    </row>
    <row r="8768" spans="1:2" ht="15">
      <c r="A8768" s="308" t="s">
        <v>12667</v>
      </c>
      <c r="B8768" s="311">
        <v>90.57</v>
      </c>
    </row>
    <row r="8769" spans="1:2" ht="15">
      <c r="A8769" s="308" t="s">
        <v>12668</v>
      </c>
      <c r="B8769" s="311">
        <v>83.53</v>
      </c>
    </row>
    <row r="8770" spans="1:2" ht="15">
      <c r="A8770" s="308" t="s">
        <v>12669</v>
      </c>
      <c r="B8770" s="311">
        <v>118.01</v>
      </c>
    </row>
    <row r="8771" spans="1:2" ht="15">
      <c r="A8771" s="308" t="s">
        <v>12670</v>
      </c>
      <c r="B8771" s="311">
        <v>110.21</v>
      </c>
    </row>
    <row r="8772" spans="1:2" ht="15">
      <c r="A8772" s="308" t="s">
        <v>12671</v>
      </c>
      <c r="B8772" s="311">
        <v>107.28</v>
      </c>
    </row>
    <row r="8773" spans="1:2" ht="15">
      <c r="A8773" s="308" t="s">
        <v>12672</v>
      </c>
      <c r="B8773" s="311">
        <v>100.19</v>
      </c>
    </row>
    <row r="8774" spans="1:2" ht="15">
      <c r="A8774" s="308" t="s">
        <v>12673</v>
      </c>
      <c r="B8774" s="311">
        <v>111.21</v>
      </c>
    </row>
    <row r="8775" spans="1:2" ht="15">
      <c r="A8775" s="308" t="s">
        <v>12674</v>
      </c>
      <c r="B8775" s="311">
        <v>103.46</v>
      </c>
    </row>
    <row r="8776" spans="1:2" ht="15">
      <c r="A8776" s="308" t="s">
        <v>12675</v>
      </c>
      <c r="B8776" s="311">
        <v>101.1</v>
      </c>
    </row>
    <row r="8777" spans="1:2" ht="15">
      <c r="A8777" s="308" t="s">
        <v>12676</v>
      </c>
      <c r="B8777" s="311">
        <v>94.05</v>
      </c>
    </row>
    <row r="8778" spans="1:2" ht="15">
      <c r="A8778" s="308" t="s">
        <v>12677</v>
      </c>
      <c r="B8778" s="311">
        <v>212</v>
      </c>
    </row>
    <row r="8779" spans="1:2" ht="15">
      <c r="A8779" s="308" t="s">
        <v>12678</v>
      </c>
      <c r="B8779" s="311">
        <v>198.06</v>
      </c>
    </row>
    <row r="8780" spans="1:2" ht="15">
      <c r="A8780" s="308" t="s">
        <v>12679</v>
      </c>
      <c r="B8780" s="311">
        <v>27.75</v>
      </c>
    </row>
    <row r="8781" spans="1:2" ht="15">
      <c r="A8781" s="308" t="s">
        <v>12680</v>
      </c>
      <c r="B8781" s="311">
        <v>25.33</v>
      </c>
    </row>
    <row r="8782" spans="1:2" ht="15">
      <c r="A8782" s="308" t="s">
        <v>12681</v>
      </c>
      <c r="B8782" s="311">
        <v>1274.47</v>
      </c>
    </row>
    <row r="8783" spans="1:2" ht="15">
      <c r="A8783" s="308" t="s">
        <v>12682</v>
      </c>
      <c r="B8783" s="311">
        <v>1233.21</v>
      </c>
    </row>
    <row r="8784" spans="1:2" ht="15">
      <c r="A8784" s="308" t="s">
        <v>12683</v>
      </c>
      <c r="B8784" s="311">
        <v>1655.6</v>
      </c>
    </row>
    <row r="8785" spans="1:2" ht="15">
      <c r="A8785" s="308" t="s">
        <v>12684</v>
      </c>
      <c r="B8785" s="311">
        <v>1577.5</v>
      </c>
    </row>
    <row r="8786" spans="1:2" ht="15">
      <c r="A8786" s="308" t="s">
        <v>12685</v>
      </c>
      <c r="B8786" s="311">
        <v>1584.1</v>
      </c>
    </row>
    <row r="8787" spans="1:2" ht="15">
      <c r="A8787" s="308" t="s">
        <v>12686</v>
      </c>
      <c r="B8787" s="311">
        <v>1506.39</v>
      </c>
    </row>
    <row r="8788" spans="1:2" ht="15">
      <c r="A8788" s="308" t="s">
        <v>12687</v>
      </c>
      <c r="B8788" s="311">
        <v>5.22</v>
      </c>
    </row>
    <row r="8789" spans="1:2" ht="15">
      <c r="A8789" s="308" t="s">
        <v>12688</v>
      </c>
      <c r="B8789" s="311">
        <v>4.99</v>
      </c>
    </row>
    <row r="8790" spans="1:2" ht="15">
      <c r="A8790" s="308" t="s">
        <v>12689</v>
      </c>
      <c r="B8790" s="311">
        <v>59.31</v>
      </c>
    </row>
    <row r="8791" spans="1:2" ht="15">
      <c r="A8791" s="308" t="s">
        <v>12690</v>
      </c>
      <c r="B8791" s="311">
        <v>56.09</v>
      </c>
    </row>
    <row r="8792" spans="1:2" ht="15">
      <c r="A8792" s="308" t="s">
        <v>12691</v>
      </c>
      <c r="B8792" s="311">
        <v>182.21</v>
      </c>
    </row>
    <row r="8793" spans="1:2" ht="15">
      <c r="A8793" s="308" t="s">
        <v>12692</v>
      </c>
      <c r="B8793" s="311">
        <v>168.01</v>
      </c>
    </row>
    <row r="8794" spans="1:2" ht="15">
      <c r="A8794" s="308" t="s">
        <v>12693</v>
      </c>
      <c r="B8794" s="311">
        <v>271.8</v>
      </c>
    </row>
    <row r="8795" spans="1:2" ht="15">
      <c r="A8795" s="308" t="s">
        <v>12694</v>
      </c>
      <c r="B8795" s="311">
        <v>254.6</v>
      </c>
    </row>
    <row r="8796" spans="1:2" ht="15">
      <c r="A8796" s="308" t="s">
        <v>12695</v>
      </c>
      <c r="B8796" s="311">
        <v>271.8</v>
      </c>
    </row>
    <row r="8797" spans="1:2" ht="15">
      <c r="A8797" s="308" t="s">
        <v>12696</v>
      </c>
      <c r="B8797" s="311">
        <v>254.6</v>
      </c>
    </row>
    <row r="8798" spans="1:2" ht="15">
      <c r="A8798" s="308" t="s">
        <v>12697</v>
      </c>
      <c r="B8798" s="311">
        <v>677.83</v>
      </c>
    </row>
    <row r="8799" spans="1:2" ht="15">
      <c r="A8799" s="308" t="s">
        <v>12698</v>
      </c>
      <c r="B8799" s="311">
        <v>621.67999999999995</v>
      </c>
    </row>
    <row r="8800" spans="1:2" ht="15">
      <c r="A8800" s="308" t="s">
        <v>12699</v>
      </c>
      <c r="B8800" s="311">
        <v>642.73</v>
      </c>
    </row>
    <row r="8801" spans="1:2" ht="15">
      <c r="A8801" s="308" t="s">
        <v>12700</v>
      </c>
      <c r="B8801" s="311">
        <v>588.19000000000005</v>
      </c>
    </row>
    <row r="8802" spans="1:2" ht="15">
      <c r="A8802" s="308" t="s">
        <v>12701</v>
      </c>
      <c r="B8802" s="311">
        <v>71.44</v>
      </c>
    </row>
    <row r="8803" spans="1:2" ht="15">
      <c r="A8803" s="308" t="s">
        <v>12702</v>
      </c>
      <c r="B8803" s="311">
        <v>71.17</v>
      </c>
    </row>
    <row r="8804" spans="1:2" ht="15">
      <c r="A8804" s="308" t="s">
        <v>12703</v>
      </c>
      <c r="B8804" s="311">
        <v>109.13</v>
      </c>
    </row>
    <row r="8805" spans="1:2" ht="15">
      <c r="A8805" s="308" t="s">
        <v>12704</v>
      </c>
      <c r="B8805" s="311">
        <v>103.44</v>
      </c>
    </row>
    <row r="8806" spans="1:2" ht="15">
      <c r="A8806" s="308" t="s">
        <v>12705</v>
      </c>
      <c r="B8806" s="311">
        <v>104.37</v>
      </c>
    </row>
    <row r="8807" spans="1:2" ht="15">
      <c r="A8807" s="308" t="s">
        <v>12706</v>
      </c>
      <c r="B8807" s="311">
        <v>104.1</v>
      </c>
    </row>
    <row r="8808" spans="1:2" ht="15">
      <c r="A8808" s="308" t="s">
        <v>12707</v>
      </c>
      <c r="B8808" s="311">
        <v>142.06</v>
      </c>
    </row>
    <row r="8809" spans="1:2" ht="15">
      <c r="A8809" s="308" t="s">
        <v>12708</v>
      </c>
      <c r="B8809" s="311">
        <v>136.37</v>
      </c>
    </row>
    <row r="8810" spans="1:2" ht="15">
      <c r="A8810" s="308" t="s">
        <v>34099</v>
      </c>
      <c r="B8810" s="311">
        <v>16.12</v>
      </c>
    </row>
    <row r="8811" spans="1:2" ht="15">
      <c r="A8811" s="308" t="s">
        <v>34100</v>
      </c>
      <c r="B8811" s="311">
        <v>14.84</v>
      </c>
    </row>
    <row r="8812" spans="1:2" ht="15">
      <c r="A8812" s="308" t="s">
        <v>34101</v>
      </c>
      <c r="B8812" s="311">
        <v>14.45</v>
      </c>
    </row>
    <row r="8813" spans="1:2" ht="15">
      <c r="A8813" s="308" t="s">
        <v>34102</v>
      </c>
      <c r="B8813" s="311">
        <v>13.24</v>
      </c>
    </row>
    <row r="8814" spans="1:2" ht="15">
      <c r="A8814" s="308" t="s">
        <v>34103</v>
      </c>
      <c r="B8814" s="311">
        <v>16.78</v>
      </c>
    </row>
    <row r="8815" spans="1:2" ht="15">
      <c r="A8815" s="308" t="s">
        <v>34104</v>
      </c>
      <c r="B8815" s="311">
        <v>15.5</v>
      </c>
    </row>
    <row r="8816" spans="1:2" ht="15">
      <c r="A8816" s="308" t="s">
        <v>34105</v>
      </c>
      <c r="B8816" s="311">
        <v>12.04</v>
      </c>
    </row>
    <row r="8817" spans="1:2" ht="15">
      <c r="A8817" s="308" t="s">
        <v>34106</v>
      </c>
      <c r="B8817" s="311">
        <v>10.94</v>
      </c>
    </row>
    <row r="8818" spans="1:2" ht="15">
      <c r="A8818" s="308" t="s">
        <v>12709</v>
      </c>
      <c r="B8818" s="311">
        <v>136.08000000000001</v>
      </c>
    </row>
    <row r="8819" spans="1:2" ht="15">
      <c r="A8819" s="308" t="s">
        <v>12710</v>
      </c>
      <c r="B8819" s="311">
        <v>127.5</v>
      </c>
    </row>
    <row r="8820" spans="1:2" ht="15">
      <c r="A8820" s="308" t="s">
        <v>12711</v>
      </c>
      <c r="B8820" s="311">
        <v>37.25</v>
      </c>
    </row>
    <row r="8821" spans="1:2" ht="15">
      <c r="A8821" s="308" t="s">
        <v>12712</v>
      </c>
      <c r="B8821" s="311">
        <v>35.799999999999997</v>
      </c>
    </row>
    <row r="8822" spans="1:2" ht="15">
      <c r="A8822" s="308" t="s">
        <v>12713</v>
      </c>
      <c r="B8822" s="311">
        <v>31.23</v>
      </c>
    </row>
    <row r="8823" spans="1:2" ht="15">
      <c r="A8823" s="308" t="s">
        <v>12714</v>
      </c>
      <c r="B8823" s="311">
        <v>30.01</v>
      </c>
    </row>
    <row r="8824" spans="1:2" ht="15">
      <c r="A8824" s="308" t="s">
        <v>12715</v>
      </c>
      <c r="B8824" s="311">
        <v>22.81</v>
      </c>
    </row>
    <row r="8825" spans="1:2" ht="15">
      <c r="A8825" s="308" t="s">
        <v>12716</v>
      </c>
      <c r="B8825" s="311">
        <v>21.91</v>
      </c>
    </row>
    <row r="8826" spans="1:2" ht="15">
      <c r="A8826" s="308" t="s">
        <v>12717</v>
      </c>
      <c r="B8826" s="311">
        <v>18.66</v>
      </c>
    </row>
    <row r="8827" spans="1:2" ht="15">
      <c r="A8827" s="308" t="s">
        <v>12718</v>
      </c>
      <c r="B8827" s="311">
        <v>17.93</v>
      </c>
    </row>
    <row r="8828" spans="1:2" ht="15">
      <c r="A8828" s="308" t="s">
        <v>12719</v>
      </c>
      <c r="B8828" s="311">
        <v>18.260000000000002</v>
      </c>
    </row>
    <row r="8829" spans="1:2" ht="15">
      <c r="A8829" s="308" t="s">
        <v>12720</v>
      </c>
      <c r="B8829" s="311">
        <v>17.55</v>
      </c>
    </row>
    <row r="8830" spans="1:2" ht="15">
      <c r="A8830" s="308" t="s">
        <v>12721</v>
      </c>
      <c r="B8830" s="311">
        <v>8.15</v>
      </c>
    </row>
    <row r="8831" spans="1:2" ht="15">
      <c r="A8831" s="308" t="s">
        <v>12722</v>
      </c>
      <c r="B8831" s="311">
        <v>7.83</v>
      </c>
    </row>
    <row r="8832" spans="1:2" ht="15">
      <c r="A8832" s="308" t="s">
        <v>12723</v>
      </c>
      <c r="B8832" s="311">
        <v>72.05</v>
      </c>
    </row>
    <row r="8833" spans="1:2" ht="15">
      <c r="A8833" s="308" t="s">
        <v>12724</v>
      </c>
      <c r="B8833" s="311">
        <v>70.41</v>
      </c>
    </row>
    <row r="8834" spans="1:2" ht="15">
      <c r="A8834" s="308" t="s">
        <v>12725</v>
      </c>
      <c r="B8834" s="311">
        <v>70.62</v>
      </c>
    </row>
    <row r="8835" spans="1:2" ht="15">
      <c r="A8835" s="308" t="s">
        <v>12726</v>
      </c>
      <c r="B8835" s="311">
        <v>68.98</v>
      </c>
    </row>
    <row r="8836" spans="1:2" ht="15">
      <c r="A8836" s="308" t="s">
        <v>12727</v>
      </c>
      <c r="B8836" s="311">
        <v>12.02</v>
      </c>
    </row>
    <row r="8837" spans="1:2" ht="15">
      <c r="A8837" s="308" t="s">
        <v>12728</v>
      </c>
      <c r="B8837" s="311">
        <v>11.13</v>
      </c>
    </row>
    <row r="8838" spans="1:2" ht="15">
      <c r="A8838" s="308" t="s">
        <v>12729</v>
      </c>
      <c r="B8838" s="311">
        <v>15.39</v>
      </c>
    </row>
    <row r="8839" spans="1:2" ht="15">
      <c r="A8839" s="308" t="s">
        <v>12730</v>
      </c>
      <c r="B8839" s="311">
        <v>14.04</v>
      </c>
    </row>
    <row r="8840" spans="1:2" ht="15">
      <c r="A8840" s="308" t="s">
        <v>12731</v>
      </c>
      <c r="B8840" s="311">
        <v>11.51</v>
      </c>
    </row>
    <row r="8841" spans="1:2" ht="15">
      <c r="A8841" s="308" t="s">
        <v>12732</v>
      </c>
      <c r="B8841" s="311">
        <v>10.62</v>
      </c>
    </row>
    <row r="8842" spans="1:2" ht="15">
      <c r="A8842" s="308" t="s">
        <v>12733</v>
      </c>
      <c r="B8842" s="311">
        <v>13.91</v>
      </c>
    </row>
    <row r="8843" spans="1:2" ht="15">
      <c r="A8843" s="308" t="s">
        <v>12734</v>
      </c>
      <c r="B8843" s="311">
        <v>12.76</v>
      </c>
    </row>
    <row r="8844" spans="1:2" ht="15">
      <c r="A8844" s="308" t="s">
        <v>12735</v>
      </c>
      <c r="B8844" s="311">
        <v>10.82</v>
      </c>
    </row>
    <row r="8845" spans="1:2" ht="15">
      <c r="A8845" s="308" t="s">
        <v>12736</v>
      </c>
      <c r="B8845" s="311">
        <v>10.199999999999999</v>
      </c>
    </row>
    <row r="8846" spans="1:2" ht="15">
      <c r="A8846" s="308" t="s">
        <v>12737</v>
      </c>
      <c r="B8846" s="311">
        <v>15.53</v>
      </c>
    </row>
    <row r="8847" spans="1:2" ht="15">
      <c r="A8847" s="308" t="s">
        <v>12738</v>
      </c>
      <c r="B8847" s="311">
        <v>14.28</v>
      </c>
    </row>
    <row r="8848" spans="1:2" ht="15">
      <c r="A8848" s="308" t="s">
        <v>12739</v>
      </c>
      <c r="B8848" s="311">
        <v>11.76</v>
      </c>
    </row>
    <row r="8849" spans="1:2" ht="15">
      <c r="A8849" s="308" t="s">
        <v>12740</v>
      </c>
      <c r="B8849" s="311">
        <v>11.01</v>
      </c>
    </row>
    <row r="8850" spans="1:2" ht="15">
      <c r="A8850" s="308" t="s">
        <v>12741</v>
      </c>
      <c r="B8850" s="311">
        <v>10.31</v>
      </c>
    </row>
    <row r="8851" spans="1:2" ht="15">
      <c r="A8851" s="308" t="s">
        <v>12742</v>
      </c>
      <c r="B8851" s="311">
        <v>9.69</v>
      </c>
    </row>
    <row r="8852" spans="1:2" ht="15">
      <c r="A8852" s="308" t="s">
        <v>12743</v>
      </c>
      <c r="B8852" s="311">
        <v>5.36</v>
      </c>
    </row>
    <row r="8853" spans="1:2" ht="15">
      <c r="A8853" s="308" t="s">
        <v>12744</v>
      </c>
      <c r="B8853" s="311">
        <v>5.27</v>
      </c>
    </row>
    <row r="8854" spans="1:2" ht="15">
      <c r="A8854" s="308" t="s">
        <v>12745</v>
      </c>
      <c r="B8854" s="311">
        <v>9.65</v>
      </c>
    </row>
    <row r="8855" spans="1:2" ht="15">
      <c r="A8855" s="308" t="s">
        <v>12746</v>
      </c>
      <c r="B8855" s="311">
        <v>8.77</v>
      </c>
    </row>
    <row r="8856" spans="1:2" ht="15">
      <c r="A8856" s="308" t="s">
        <v>12747</v>
      </c>
      <c r="B8856" s="311">
        <v>19.61</v>
      </c>
    </row>
    <row r="8857" spans="1:2" ht="15">
      <c r="A8857" s="308" t="s">
        <v>12748</v>
      </c>
      <c r="B8857" s="311">
        <v>18.829999999999998</v>
      </c>
    </row>
    <row r="8858" spans="1:2" ht="15">
      <c r="A8858" s="308" t="s">
        <v>12749</v>
      </c>
      <c r="B8858" s="311">
        <v>11.06</v>
      </c>
    </row>
    <row r="8859" spans="1:2" ht="15">
      <c r="A8859" s="308" t="s">
        <v>12750</v>
      </c>
      <c r="B8859" s="311">
        <v>10.09</v>
      </c>
    </row>
    <row r="8860" spans="1:2" ht="15">
      <c r="A8860" s="308" t="s">
        <v>12751</v>
      </c>
      <c r="B8860" s="311">
        <v>24.01</v>
      </c>
    </row>
    <row r="8861" spans="1:2" ht="15">
      <c r="A8861" s="308" t="s">
        <v>12752</v>
      </c>
      <c r="B8861" s="311">
        <v>22.17</v>
      </c>
    </row>
    <row r="8862" spans="1:2" ht="15">
      <c r="A8862" s="308" t="s">
        <v>12753</v>
      </c>
      <c r="B8862" s="311">
        <v>32.96</v>
      </c>
    </row>
    <row r="8863" spans="1:2" ht="15">
      <c r="A8863" s="308" t="s">
        <v>12754</v>
      </c>
      <c r="B8863" s="311">
        <v>31.12</v>
      </c>
    </row>
    <row r="8864" spans="1:2" ht="15">
      <c r="A8864" s="308" t="s">
        <v>12755</v>
      </c>
      <c r="B8864" s="311">
        <v>5.52</v>
      </c>
    </row>
    <row r="8865" spans="1:2" ht="15">
      <c r="A8865" s="308" t="s">
        <v>12756</v>
      </c>
      <c r="B8865" s="311">
        <v>4.79</v>
      </c>
    </row>
    <row r="8866" spans="1:2" ht="15">
      <c r="A8866" s="308" t="s">
        <v>12757</v>
      </c>
      <c r="B8866" s="311">
        <v>5.52</v>
      </c>
    </row>
    <row r="8867" spans="1:2" ht="15">
      <c r="A8867" s="308" t="s">
        <v>12758</v>
      </c>
      <c r="B8867" s="311">
        <v>4.79</v>
      </c>
    </row>
    <row r="8868" spans="1:2" ht="15">
      <c r="A8868" s="308" t="s">
        <v>12759</v>
      </c>
      <c r="B8868" s="311">
        <v>18.36</v>
      </c>
    </row>
    <row r="8869" spans="1:2" ht="15">
      <c r="A8869" s="308" t="s">
        <v>12760</v>
      </c>
      <c r="B8869" s="311">
        <v>17.91</v>
      </c>
    </row>
    <row r="8870" spans="1:2" ht="15">
      <c r="A8870" s="308" t="s">
        <v>12761</v>
      </c>
      <c r="B8870" s="311">
        <v>87.9</v>
      </c>
    </row>
    <row r="8871" spans="1:2" ht="15">
      <c r="A8871" s="308" t="s">
        <v>12762</v>
      </c>
      <c r="B8871" s="311">
        <v>87.85</v>
      </c>
    </row>
    <row r="8872" spans="1:2" ht="15">
      <c r="A8872" s="308" t="s">
        <v>12763</v>
      </c>
      <c r="B8872" s="311">
        <v>45.61</v>
      </c>
    </row>
    <row r="8873" spans="1:2" ht="15">
      <c r="A8873" s="308" t="s">
        <v>12764</v>
      </c>
      <c r="B8873" s="311">
        <v>41.88</v>
      </c>
    </row>
    <row r="8874" spans="1:2" ht="15">
      <c r="A8874" s="308" t="s">
        <v>12765</v>
      </c>
      <c r="B8874" s="311">
        <v>6.72</v>
      </c>
    </row>
    <row r="8875" spans="1:2" ht="15">
      <c r="A8875" s="308" t="s">
        <v>12766</v>
      </c>
      <c r="B8875" s="311">
        <v>5.82</v>
      </c>
    </row>
    <row r="8876" spans="1:2" ht="15">
      <c r="A8876" s="308" t="s">
        <v>12767</v>
      </c>
      <c r="B8876" s="311">
        <v>6.05</v>
      </c>
    </row>
    <row r="8877" spans="1:2" ht="15">
      <c r="A8877" s="308" t="s">
        <v>12768</v>
      </c>
      <c r="B8877" s="311">
        <v>5.24</v>
      </c>
    </row>
    <row r="8878" spans="1:2" ht="15">
      <c r="A8878" s="308" t="s">
        <v>12769</v>
      </c>
      <c r="B8878" s="311">
        <v>4.7</v>
      </c>
    </row>
    <row r="8879" spans="1:2" ht="15">
      <c r="A8879" s="308" t="s">
        <v>12770</v>
      </c>
      <c r="B8879" s="311">
        <v>4.08</v>
      </c>
    </row>
    <row r="8880" spans="1:2" ht="15">
      <c r="A8880" s="308" t="s">
        <v>12771</v>
      </c>
      <c r="B8880" s="311">
        <v>2.15</v>
      </c>
    </row>
    <row r="8881" spans="1:2" ht="15">
      <c r="A8881" s="308" t="s">
        <v>12772</v>
      </c>
      <c r="B8881" s="311">
        <v>1.86</v>
      </c>
    </row>
    <row r="8882" spans="1:2" ht="15">
      <c r="A8882" s="308" t="s">
        <v>12773</v>
      </c>
      <c r="B8882" s="311">
        <v>2.8</v>
      </c>
    </row>
    <row r="8883" spans="1:2" ht="15">
      <c r="A8883" s="308" t="s">
        <v>12774</v>
      </c>
      <c r="B8883" s="311">
        <v>2.8</v>
      </c>
    </row>
    <row r="8884" spans="1:2" ht="15">
      <c r="A8884" s="308" t="s">
        <v>12775</v>
      </c>
      <c r="B8884" s="311">
        <v>5.6</v>
      </c>
    </row>
    <row r="8885" spans="1:2" ht="15">
      <c r="A8885" s="308" t="s">
        <v>12776</v>
      </c>
      <c r="B8885" s="311">
        <v>5.6</v>
      </c>
    </row>
    <row r="8886" spans="1:2" ht="15">
      <c r="A8886" s="308" t="s">
        <v>12777</v>
      </c>
      <c r="B8886" s="311">
        <v>8.4</v>
      </c>
    </row>
    <row r="8887" spans="1:2" ht="15">
      <c r="A8887" s="308" t="s">
        <v>12778</v>
      </c>
      <c r="B8887" s="311">
        <v>8.4</v>
      </c>
    </row>
    <row r="8888" spans="1:2" ht="15">
      <c r="A8888" s="308" t="s">
        <v>12779</v>
      </c>
      <c r="B8888" s="311">
        <v>11.2</v>
      </c>
    </row>
    <row r="8889" spans="1:2" ht="15">
      <c r="A8889" s="308" t="s">
        <v>12780</v>
      </c>
      <c r="B8889" s="311">
        <v>11.2</v>
      </c>
    </row>
    <row r="8890" spans="1:2" ht="15">
      <c r="A8890" s="308" t="s">
        <v>12781</v>
      </c>
      <c r="B8890" s="311">
        <v>17.5</v>
      </c>
    </row>
    <row r="8891" spans="1:2" ht="15">
      <c r="A8891" s="308" t="s">
        <v>12782</v>
      </c>
      <c r="B8891" s="311">
        <v>17.5</v>
      </c>
    </row>
    <row r="8892" spans="1:2" ht="15">
      <c r="A8892" s="308" t="s">
        <v>12783</v>
      </c>
      <c r="B8892" s="311">
        <v>22.26</v>
      </c>
    </row>
    <row r="8893" spans="1:2" ht="15">
      <c r="A8893" s="308" t="s">
        <v>12784</v>
      </c>
      <c r="B8893" s="311">
        <v>21.04</v>
      </c>
    </row>
    <row r="8894" spans="1:2" ht="15">
      <c r="A8894" s="308" t="s">
        <v>12785</v>
      </c>
      <c r="B8894" s="311">
        <v>6.72</v>
      </c>
    </row>
    <row r="8895" spans="1:2" ht="15">
      <c r="A8895" s="308" t="s">
        <v>12786</v>
      </c>
      <c r="B8895" s="311">
        <v>5.82</v>
      </c>
    </row>
    <row r="8896" spans="1:2" ht="15">
      <c r="A8896" s="308" t="s">
        <v>12787</v>
      </c>
      <c r="B8896" s="311">
        <v>0.67</v>
      </c>
    </row>
    <row r="8897" spans="1:2" ht="15">
      <c r="A8897" s="308" t="s">
        <v>12788</v>
      </c>
      <c r="B8897" s="311">
        <v>0.57999999999999996</v>
      </c>
    </row>
    <row r="8898" spans="1:2" ht="15">
      <c r="A8898" s="308" t="s">
        <v>12789</v>
      </c>
      <c r="B8898" s="311">
        <v>18</v>
      </c>
    </row>
    <row r="8899" spans="1:2" ht="15">
      <c r="A8899" s="308" t="s">
        <v>12790</v>
      </c>
      <c r="B8899" s="311">
        <v>18</v>
      </c>
    </row>
    <row r="8900" spans="1:2" ht="15">
      <c r="A8900" s="308" t="s">
        <v>12791</v>
      </c>
      <c r="B8900" s="311">
        <v>10</v>
      </c>
    </row>
    <row r="8901" spans="1:2" ht="15">
      <c r="A8901" s="308" t="s">
        <v>12792</v>
      </c>
      <c r="B8901" s="311">
        <v>10</v>
      </c>
    </row>
    <row r="8902" spans="1:2" ht="15">
      <c r="A8902" s="308" t="s">
        <v>12793</v>
      </c>
      <c r="B8902" s="311">
        <v>15</v>
      </c>
    </row>
    <row r="8903" spans="1:2" ht="15">
      <c r="A8903" s="308" t="s">
        <v>12794</v>
      </c>
      <c r="B8903" s="311">
        <v>15</v>
      </c>
    </row>
    <row r="8904" spans="1:2" ht="15">
      <c r="A8904" s="308" t="s">
        <v>12795</v>
      </c>
      <c r="B8904" s="311">
        <v>3</v>
      </c>
    </row>
    <row r="8905" spans="1:2" ht="15">
      <c r="A8905" s="308" t="s">
        <v>12796</v>
      </c>
      <c r="B8905" s="311">
        <v>3</v>
      </c>
    </row>
    <row r="8906" spans="1:2" ht="15">
      <c r="A8906" s="308" t="s">
        <v>12797</v>
      </c>
      <c r="B8906" s="311">
        <v>3</v>
      </c>
    </row>
    <row r="8907" spans="1:2" ht="15">
      <c r="A8907" s="308" t="s">
        <v>12798</v>
      </c>
      <c r="B8907" s="311">
        <v>3</v>
      </c>
    </row>
    <row r="8908" spans="1:2" ht="15">
      <c r="A8908" s="308" t="s">
        <v>12799</v>
      </c>
      <c r="B8908" s="311">
        <v>280</v>
      </c>
    </row>
    <row r="8909" spans="1:2" ht="15">
      <c r="A8909" s="308" t="s">
        <v>12800</v>
      </c>
      <c r="B8909" s="311">
        <v>280</v>
      </c>
    </row>
    <row r="8910" spans="1:2" ht="15">
      <c r="A8910" s="308" t="s">
        <v>12801</v>
      </c>
      <c r="B8910" s="311">
        <v>350</v>
      </c>
    </row>
    <row r="8911" spans="1:2" ht="15">
      <c r="A8911" s="308" t="s">
        <v>12802</v>
      </c>
      <c r="B8911" s="311">
        <v>350</v>
      </c>
    </row>
    <row r="8912" spans="1:2" ht="15">
      <c r="A8912" s="308" t="s">
        <v>12803</v>
      </c>
      <c r="B8912" s="311">
        <v>380</v>
      </c>
    </row>
    <row r="8913" spans="1:2" ht="15">
      <c r="A8913" s="308" t="s">
        <v>12804</v>
      </c>
      <c r="B8913" s="311">
        <v>380</v>
      </c>
    </row>
    <row r="8914" spans="1:2" ht="15">
      <c r="A8914" s="308" t="s">
        <v>12805</v>
      </c>
      <c r="B8914" s="311">
        <v>4.5</v>
      </c>
    </row>
    <row r="8915" spans="1:2" ht="15">
      <c r="A8915" s="308" t="s">
        <v>12806</v>
      </c>
      <c r="B8915" s="311">
        <v>4.5</v>
      </c>
    </row>
    <row r="8916" spans="1:2" ht="15">
      <c r="A8916" s="308" t="s">
        <v>12807</v>
      </c>
      <c r="B8916" s="311">
        <v>4.5</v>
      </c>
    </row>
    <row r="8917" spans="1:2" ht="15">
      <c r="A8917" s="308" t="s">
        <v>12808</v>
      </c>
      <c r="B8917" s="311">
        <v>4.5</v>
      </c>
    </row>
    <row r="8918" spans="1:2" ht="15">
      <c r="A8918" s="308" t="s">
        <v>12809</v>
      </c>
      <c r="B8918" s="311">
        <v>14</v>
      </c>
    </row>
    <row r="8919" spans="1:2" ht="15">
      <c r="A8919" s="308" t="s">
        <v>12810</v>
      </c>
      <c r="B8919" s="311">
        <v>14</v>
      </c>
    </row>
    <row r="8920" spans="1:2" ht="15">
      <c r="A8920" s="308" t="s">
        <v>12811</v>
      </c>
      <c r="B8920" s="311">
        <v>12</v>
      </c>
    </row>
    <row r="8921" spans="1:2" ht="15">
      <c r="A8921" s="308" t="s">
        <v>12812</v>
      </c>
      <c r="B8921" s="311">
        <v>12</v>
      </c>
    </row>
    <row r="8922" spans="1:2" ht="15">
      <c r="A8922" s="308" t="s">
        <v>12813</v>
      </c>
      <c r="B8922" s="311">
        <v>24</v>
      </c>
    </row>
    <row r="8923" spans="1:2" ht="15">
      <c r="A8923" s="308" t="s">
        <v>12814</v>
      </c>
      <c r="B8923" s="311">
        <v>24</v>
      </c>
    </row>
    <row r="8924" spans="1:2" ht="15">
      <c r="A8924" s="308" t="s">
        <v>12815</v>
      </c>
      <c r="B8924" s="311">
        <v>28</v>
      </c>
    </row>
    <row r="8925" spans="1:2" ht="15">
      <c r="A8925" s="308" t="s">
        <v>12816</v>
      </c>
      <c r="B8925" s="311">
        <v>28</v>
      </c>
    </row>
    <row r="8926" spans="1:2" ht="15">
      <c r="A8926" s="308" t="s">
        <v>12817</v>
      </c>
      <c r="B8926" s="311">
        <v>13.2</v>
      </c>
    </row>
    <row r="8927" spans="1:2" ht="15">
      <c r="A8927" s="308" t="s">
        <v>12818</v>
      </c>
      <c r="B8927" s="311">
        <v>13.2</v>
      </c>
    </row>
    <row r="8928" spans="1:2" ht="15">
      <c r="A8928" s="308" t="s">
        <v>12819</v>
      </c>
      <c r="B8928" s="311">
        <v>42</v>
      </c>
    </row>
    <row r="8929" spans="1:2" ht="15">
      <c r="A8929" s="308" t="s">
        <v>12820</v>
      </c>
      <c r="B8929" s="311">
        <v>42</v>
      </c>
    </row>
    <row r="8930" spans="1:2" ht="15">
      <c r="A8930" s="308" t="s">
        <v>12821</v>
      </c>
      <c r="B8930" s="311">
        <v>8</v>
      </c>
    </row>
    <row r="8931" spans="1:2" ht="15">
      <c r="A8931" s="308" t="s">
        <v>12822</v>
      </c>
      <c r="B8931" s="311">
        <v>8</v>
      </c>
    </row>
    <row r="8932" spans="1:2" ht="15">
      <c r="A8932" s="308" t="s">
        <v>12823</v>
      </c>
      <c r="B8932" s="311">
        <v>17.600000000000001</v>
      </c>
    </row>
    <row r="8933" spans="1:2" ht="15">
      <c r="A8933" s="308" t="s">
        <v>12824</v>
      </c>
      <c r="B8933" s="311">
        <v>17.600000000000001</v>
      </c>
    </row>
    <row r="8934" spans="1:2" ht="15">
      <c r="A8934" s="308" t="s">
        <v>12825</v>
      </c>
      <c r="B8934" s="311">
        <v>27.5</v>
      </c>
    </row>
    <row r="8935" spans="1:2" ht="15">
      <c r="A8935" s="308" t="s">
        <v>12826</v>
      </c>
      <c r="B8935" s="311">
        <v>27.5</v>
      </c>
    </row>
    <row r="8936" spans="1:2" ht="15">
      <c r="A8936" s="308" t="s">
        <v>12827</v>
      </c>
      <c r="B8936" s="311">
        <v>27.5</v>
      </c>
    </row>
    <row r="8937" spans="1:2" ht="15">
      <c r="A8937" s="308" t="s">
        <v>12828</v>
      </c>
      <c r="B8937" s="311">
        <v>27.5</v>
      </c>
    </row>
    <row r="8938" spans="1:2" ht="15">
      <c r="A8938" s="308" t="s">
        <v>12829</v>
      </c>
      <c r="B8938" s="311">
        <v>27.5</v>
      </c>
    </row>
    <row r="8939" spans="1:2" ht="15">
      <c r="A8939" s="308" t="s">
        <v>12830</v>
      </c>
      <c r="B8939" s="311">
        <v>27.5</v>
      </c>
    </row>
    <row r="8940" spans="1:2" ht="15">
      <c r="A8940" s="308" t="s">
        <v>12831</v>
      </c>
      <c r="B8940" s="311">
        <v>27.5</v>
      </c>
    </row>
    <row r="8941" spans="1:2" ht="15">
      <c r="A8941" s="308" t="s">
        <v>12832</v>
      </c>
      <c r="B8941" s="311">
        <v>27.5</v>
      </c>
    </row>
    <row r="8942" spans="1:2" ht="15">
      <c r="A8942" s="308" t="s">
        <v>12833</v>
      </c>
      <c r="B8942" s="311">
        <v>133.65</v>
      </c>
    </row>
    <row r="8943" spans="1:2" ht="15">
      <c r="A8943" s="308" t="s">
        <v>12834</v>
      </c>
      <c r="B8943" s="311">
        <v>126.32</v>
      </c>
    </row>
    <row r="8944" spans="1:2" ht="15">
      <c r="A8944" s="308" t="s">
        <v>12835</v>
      </c>
      <c r="B8944" s="311">
        <v>315.20999999999998</v>
      </c>
    </row>
    <row r="8945" spans="1:2" ht="15">
      <c r="A8945" s="308" t="s">
        <v>12836</v>
      </c>
      <c r="B8945" s="311">
        <v>301.17</v>
      </c>
    </row>
    <row r="8946" spans="1:2" ht="15">
      <c r="A8946" s="308" t="s">
        <v>12837</v>
      </c>
      <c r="B8946" s="311">
        <v>501.49</v>
      </c>
    </row>
    <row r="8947" spans="1:2" ht="15">
      <c r="A8947" s="308" t="s">
        <v>12838</v>
      </c>
      <c r="B8947" s="311">
        <v>501.49</v>
      </c>
    </row>
    <row r="8948" spans="1:2" ht="15">
      <c r="A8948" s="308" t="s">
        <v>12839</v>
      </c>
      <c r="B8948" s="311">
        <v>1173.17</v>
      </c>
    </row>
    <row r="8949" spans="1:2" ht="15">
      <c r="A8949" s="308" t="s">
        <v>12840</v>
      </c>
      <c r="B8949" s="311">
        <v>1173.17</v>
      </c>
    </row>
    <row r="8950" spans="1:2" ht="15">
      <c r="A8950" s="308" t="s">
        <v>12841</v>
      </c>
      <c r="B8950" s="311">
        <v>560.25</v>
      </c>
    </row>
    <row r="8951" spans="1:2" ht="15">
      <c r="A8951" s="308" t="s">
        <v>12842</v>
      </c>
      <c r="B8951" s="311">
        <v>536.16999999999996</v>
      </c>
    </row>
    <row r="8952" spans="1:2" ht="15">
      <c r="A8952" s="308" t="s">
        <v>12843</v>
      </c>
      <c r="B8952" s="311">
        <v>50.29</v>
      </c>
    </row>
    <row r="8953" spans="1:2" ht="15">
      <c r="A8953" s="308" t="s">
        <v>12844</v>
      </c>
      <c r="B8953" s="311">
        <v>47.77</v>
      </c>
    </row>
    <row r="8954" spans="1:2" ht="15">
      <c r="A8954" s="308" t="s">
        <v>12845</v>
      </c>
      <c r="B8954" s="311">
        <v>100.39</v>
      </c>
    </row>
    <row r="8955" spans="1:2" ht="15">
      <c r="A8955" s="308" t="s">
        <v>12846</v>
      </c>
      <c r="B8955" s="311">
        <v>95.07</v>
      </c>
    </row>
    <row r="8956" spans="1:2" ht="15">
      <c r="A8956" s="308" t="s">
        <v>12847</v>
      </c>
      <c r="B8956" s="311">
        <v>381.47</v>
      </c>
    </row>
    <row r="8957" spans="1:2" ht="15">
      <c r="A8957" s="308" t="s">
        <v>12848</v>
      </c>
      <c r="B8957" s="311">
        <v>359.58</v>
      </c>
    </row>
    <row r="8958" spans="1:2" ht="15">
      <c r="A8958" s="308" t="s">
        <v>12849</v>
      </c>
      <c r="B8958" s="311">
        <v>68.25</v>
      </c>
    </row>
    <row r="8959" spans="1:2" ht="15">
      <c r="A8959" s="308" t="s">
        <v>12850</v>
      </c>
      <c r="B8959" s="311">
        <v>60.41</v>
      </c>
    </row>
    <row r="8960" spans="1:2" ht="15">
      <c r="A8960" s="308" t="s">
        <v>12851</v>
      </c>
      <c r="B8960" s="311">
        <v>102.42</v>
      </c>
    </row>
    <row r="8961" spans="1:2" ht="15">
      <c r="A8961" s="308" t="s">
        <v>12852</v>
      </c>
      <c r="B8961" s="311">
        <v>97.64</v>
      </c>
    </row>
    <row r="8962" spans="1:2" ht="15">
      <c r="A8962" s="308" t="s">
        <v>12853</v>
      </c>
      <c r="B8962" s="311">
        <v>115.64</v>
      </c>
    </row>
    <row r="8963" spans="1:2" ht="15">
      <c r="A8963" s="308" t="s">
        <v>12854</v>
      </c>
      <c r="B8963" s="311">
        <v>106.41</v>
      </c>
    </row>
    <row r="8964" spans="1:2" ht="15">
      <c r="A8964" s="308" t="s">
        <v>12855</v>
      </c>
      <c r="B8964" s="311">
        <v>93.92</v>
      </c>
    </row>
    <row r="8965" spans="1:2" ht="15">
      <c r="A8965" s="308" t="s">
        <v>12856</v>
      </c>
      <c r="B8965" s="311">
        <v>87.94</v>
      </c>
    </row>
    <row r="8966" spans="1:2" ht="15">
      <c r="A8966" s="308" t="s">
        <v>12857</v>
      </c>
      <c r="B8966" s="311">
        <v>6.32</v>
      </c>
    </row>
    <row r="8967" spans="1:2" ht="15">
      <c r="A8967" s="308" t="s">
        <v>12858</v>
      </c>
      <c r="B8967" s="311">
        <v>5.83</v>
      </c>
    </row>
    <row r="8968" spans="1:2" ht="15">
      <c r="A8968" s="308" t="s">
        <v>12859</v>
      </c>
      <c r="B8968" s="311">
        <v>6.32</v>
      </c>
    </row>
    <row r="8969" spans="1:2" ht="15">
      <c r="A8969" s="308" t="s">
        <v>12860</v>
      </c>
      <c r="B8969" s="311">
        <v>5.83</v>
      </c>
    </row>
    <row r="8970" spans="1:2" ht="15">
      <c r="A8970" s="308" t="s">
        <v>12861</v>
      </c>
      <c r="B8970" s="311">
        <v>60.13</v>
      </c>
    </row>
    <row r="8971" spans="1:2" ht="15">
      <c r="A8971" s="308" t="s">
        <v>12862</v>
      </c>
      <c r="B8971" s="311">
        <v>58.08</v>
      </c>
    </row>
    <row r="8972" spans="1:2" ht="15">
      <c r="A8972" s="308" t="s">
        <v>12863</v>
      </c>
      <c r="B8972" s="311">
        <v>203.75</v>
      </c>
    </row>
    <row r="8973" spans="1:2" ht="15">
      <c r="A8973" s="308" t="s">
        <v>12864</v>
      </c>
      <c r="B8973" s="311">
        <v>180.59</v>
      </c>
    </row>
    <row r="8974" spans="1:2" ht="15">
      <c r="A8974" s="308" t="s">
        <v>12865</v>
      </c>
      <c r="B8974" s="311">
        <v>241.1</v>
      </c>
    </row>
    <row r="8975" spans="1:2" ht="15">
      <c r="A8975" s="308" t="s">
        <v>12866</v>
      </c>
      <c r="B8975" s="311">
        <v>213.64</v>
      </c>
    </row>
    <row r="8976" spans="1:2" ht="15">
      <c r="A8976" s="308" t="s">
        <v>12867</v>
      </c>
      <c r="B8976" s="311">
        <v>195.04</v>
      </c>
    </row>
    <row r="8977" spans="1:2" ht="15">
      <c r="A8977" s="308" t="s">
        <v>12868</v>
      </c>
      <c r="B8977" s="311">
        <v>173.04</v>
      </c>
    </row>
    <row r="8978" spans="1:2" ht="15">
      <c r="A8978" s="308" t="s">
        <v>12869</v>
      </c>
      <c r="B8978" s="311">
        <v>219.23</v>
      </c>
    </row>
    <row r="8979" spans="1:2" ht="15">
      <c r="A8979" s="308" t="s">
        <v>12870</v>
      </c>
      <c r="B8979" s="311">
        <v>194.35</v>
      </c>
    </row>
    <row r="8980" spans="1:2" ht="15">
      <c r="A8980" s="308" t="s">
        <v>12871</v>
      </c>
      <c r="B8980" s="311">
        <v>290.29000000000002</v>
      </c>
    </row>
    <row r="8981" spans="1:2" ht="15">
      <c r="A8981" s="308" t="s">
        <v>12872</v>
      </c>
      <c r="B8981" s="311">
        <v>286.70999999999998</v>
      </c>
    </row>
    <row r="8982" spans="1:2" ht="15">
      <c r="A8982" s="308" t="s">
        <v>12873</v>
      </c>
      <c r="B8982" s="311">
        <v>2.15</v>
      </c>
    </row>
    <row r="8983" spans="1:2" ht="15">
      <c r="A8983" s="308" t="s">
        <v>12874</v>
      </c>
      <c r="B8983" s="311">
        <v>1.86</v>
      </c>
    </row>
    <row r="8984" spans="1:2" ht="15">
      <c r="A8984" s="308" t="s">
        <v>12875</v>
      </c>
      <c r="B8984" s="311">
        <v>1.34</v>
      </c>
    </row>
    <row r="8985" spans="1:2" ht="15">
      <c r="A8985" s="308" t="s">
        <v>12876</v>
      </c>
      <c r="B8985" s="311">
        <v>1.1599999999999999</v>
      </c>
    </row>
    <row r="8986" spans="1:2" ht="15">
      <c r="A8986" s="308" t="s">
        <v>12877</v>
      </c>
      <c r="B8986" s="311">
        <v>2.0099999999999998</v>
      </c>
    </row>
    <row r="8987" spans="1:2" ht="15">
      <c r="A8987" s="308" t="s">
        <v>12878</v>
      </c>
      <c r="B8987" s="311">
        <v>1.74</v>
      </c>
    </row>
    <row r="8988" spans="1:2" ht="15">
      <c r="A8988" s="308" t="s">
        <v>12879</v>
      </c>
      <c r="B8988" s="311">
        <v>20.04</v>
      </c>
    </row>
    <row r="8989" spans="1:2" ht="15">
      <c r="A8989" s="308" t="s">
        <v>12880</v>
      </c>
      <c r="B8989" s="311">
        <v>19.59</v>
      </c>
    </row>
    <row r="8990" spans="1:2" ht="15">
      <c r="A8990" s="308" t="s">
        <v>12881</v>
      </c>
      <c r="B8990" s="311">
        <v>29.01</v>
      </c>
    </row>
    <row r="8991" spans="1:2" ht="15">
      <c r="A8991" s="308" t="s">
        <v>12882</v>
      </c>
      <c r="B8991" s="311">
        <v>28.56</v>
      </c>
    </row>
    <row r="8992" spans="1:2" ht="15">
      <c r="A8992" s="308" t="s">
        <v>12883</v>
      </c>
      <c r="B8992" s="311">
        <v>51.75</v>
      </c>
    </row>
    <row r="8993" spans="1:2" ht="15">
      <c r="A8993" s="308" t="s">
        <v>12884</v>
      </c>
      <c r="B8993" s="311">
        <v>51.3</v>
      </c>
    </row>
    <row r="8994" spans="1:2" ht="15">
      <c r="A8994" s="308" t="s">
        <v>12885</v>
      </c>
      <c r="B8994" s="311">
        <v>2.69</v>
      </c>
    </row>
    <row r="8995" spans="1:2" ht="15">
      <c r="A8995" s="308" t="s">
        <v>12886</v>
      </c>
      <c r="B8995" s="311">
        <v>2.33</v>
      </c>
    </row>
    <row r="8996" spans="1:2" ht="15">
      <c r="A8996" s="308" t="s">
        <v>12887</v>
      </c>
      <c r="B8996" s="311">
        <v>5407.67</v>
      </c>
    </row>
    <row r="8997" spans="1:2" ht="15">
      <c r="A8997" s="308" t="s">
        <v>12888</v>
      </c>
      <c r="B8997" s="311">
        <v>4689.2700000000004</v>
      </c>
    </row>
    <row r="8998" spans="1:2" ht="15">
      <c r="A8998" s="308" t="s">
        <v>12889</v>
      </c>
      <c r="B8998" s="311">
        <v>3.36</v>
      </c>
    </row>
    <row r="8999" spans="1:2" ht="15">
      <c r="A8999" s="308" t="s">
        <v>12890</v>
      </c>
      <c r="B8999" s="311">
        <v>2.91</v>
      </c>
    </row>
    <row r="9000" spans="1:2" ht="15">
      <c r="A9000" s="308" t="s">
        <v>12891</v>
      </c>
      <c r="B9000" s="311">
        <v>128.81</v>
      </c>
    </row>
    <row r="9001" spans="1:2" ht="15">
      <c r="A9001" s="308" t="s">
        <v>12892</v>
      </c>
      <c r="B9001" s="311">
        <v>122.94</v>
      </c>
    </row>
    <row r="9002" spans="1:2" ht="15">
      <c r="A9002" s="308" t="s">
        <v>12893</v>
      </c>
      <c r="B9002" s="311">
        <v>3022.41</v>
      </c>
    </row>
    <row r="9003" spans="1:2" ht="15">
      <c r="A9003" s="308" t="s">
        <v>12894</v>
      </c>
      <c r="B9003" s="311">
        <v>2810.44</v>
      </c>
    </row>
    <row r="9004" spans="1:2" ht="15">
      <c r="A9004" s="308" t="s">
        <v>12895</v>
      </c>
      <c r="B9004" s="311">
        <v>21.52</v>
      </c>
    </row>
    <row r="9005" spans="1:2" ht="15">
      <c r="A9005" s="308" t="s">
        <v>12896</v>
      </c>
      <c r="B9005" s="311">
        <v>18.649999999999999</v>
      </c>
    </row>
    <row r="9006" spans="1:2" ht="15">
      <c r="A9006" s="308" t="s">
        <v>12897</v>
      </c>
      <c r="B9006" s="311">
        <v>21.52</v>
      </c>
    </row>
    <row r="9007" spans="1:2" ht="15">
      <c r="A9007" s="308" t="s">
        <v>12898</v>
      </c>
      <c r="B9007" s="311">
        <v>18.649999999999999</v>
      </c>
    </row>
    <row r="9008" spans="1:2" ht="15">
      <c r="A9008" s="308" t="s">
        <v>12899</v>
      </c>
      <c r="B9008" s="311">
        <v>21.52</v>
      </c>
    </row>
    <row r="9009" spans="1:2" ht="15">
      <c r="A9009" s="308" t="s">
        <v>12900</v>
      </c>
      <c r="B9009" s="311">
        <v>18.649999999999999</v>
      </c>
    </row>
    <row r="9010" spans="1:2" ht="15">
      <c r="A9010" s="308" t="s">
        <v>12901</v>
      </c>
      <c r="B9010" s="311">
        <v>21.52</v>
      </c>
    </row>
    <row r="9011" spans="1:2" ht="15">
      <c r="A9011" s="308" t="s">
        <v>12902</v>
      </c>
      <c r="B9011" s="311">
        <v>18.649999999999999</v>
      </c>
    </row>
    <row r="9012" spans="1:2" ht="15">
      <c r="A9012" s="308" t="s">
        <v>12903</v>
      </c>
      <c r="B9012" s="311">
        <v>349.77</v>
      </c>
    </row>
    <row r="9013" spans="1:2" ht="15">
      <c r="A9013" s="308" t="s">
        <v>12904</v>
      </c>
      <c r="B9013" s="311">
        <v>304.2</v>
      </c>
    </row>
    <row r="9014" spans="1:2" ht="15">
      <c r="A9014" s="308" t="s">
        <v>12905</v>
      </c>
      <c r="B9014" s="311">
        <v>278.2</v>
      </c>
    </row>
    <row r="9015" spans="1:2" ht="15">
      <c r="A9015" s="308" t="s">
        <v>12906</v>
      </c>
      <c r="B9015" s="311">
        <v>241.83</v>
      </c>
    </row>
    <row r="9016" spans="1:2" ht="15">
      <c r="A9016" s="308" t="s">
        <v>12907</v>
      </c>
      <c r="B9016" s="311">
        <v>302.67</v>
      </c>
    </row>
    <row r="9017" spans="1:2" ht="15">
      <c r="A9017" s="308" t="s">
        <v>12908</v>
      </c>
      <c r="B9017" s="311">
        <v>262.86</v>
      </c>
    </row>
    <row r="9018" spans="1:2" ht="15">
      <c r="A9018" s="308" t="s">
        <v>12909</v>
      </c>
      <c r="B9018" s="311">
        <v>278.2</v>
      </c>
    </row>
    <row r="9019" spans="1:2" ht="15">
      <c r="A9019" s="308" t="s">
        <v>12910</v>
      </c>
      <c r="B9019" s="311">
        <v>241.83</v>
      </c>
    </row>
    <row r="9020" spans="1:2" ht="15">
      <c r="A9020" s="308" t="s">
        <v>12911</v>
      </c>
      <c r="B9020" s="311">
        <v>1722.04</v>
      </c>
    </row>
    <row r="9021" spans="1:2" ht="15">
      <c r="A9021" s="308" t="s">
        <v>12912</v>
      </c>
      <c r="B9021" s="311">
        <v>1500.88</v>
      </c>
    </row>
    <row r="9022" spans="1:2" ht="15">
      <c r="A9022" s="308" t="s">
        <v>12913</v>
      </c>
      <c r="B9022" s="311">
        <v>4.03</v>
      </c>
    </row>
    <row r="9023" spans="1:2" ht="15">
      <c r="A9023" s="308" t="s">
        <v>12914</v>
      </c>
      <c r="B9023" s="311">
        <v>3.49</v>
      </c>
    </row>
    <row r="9024" spans="1:2" ht="15">
      <c r="A9024" s="308" t="s">
        <v>12915</v>
      </c>
      <c r="B9024" s="311">
        <v>134.51</v>
      </c>
    </row>
    <row r="9025" spans="1:2" ht="15">
      <c r="A9025" s="308" t="s">
        <v>12916</v>
      </c>
      <c r="B9025" s="311">
        <v>116.59</v>
      </c>
    </row>
    <row r="9026" spans="1:2" ht="15">
      <c r="A9026" s="308" t="s">
        <v>12917</v>
      </c>
      <c r="B9026" s="311">
        <v>76.680000000000007</v>
      </c>
    </row>
    <row r="9027" spans="1:2" ht="15">
      <c r="A9027" s="308" t="s">
        <v>12918</v>
      </c>
      <c r="B9027" s="311">
        <v>66.88</v>
      </c>
    </row>
    <row r="9028" spans="1:2" ht="15">
      <c r="A9028" s="308" t="s">
        <v>12919</v>
      </c>
      <c r="B9028" s="311">
        <v>12.43</v>
      </c>
    </row>
    <row r="9029" spans="1:2" ht="15">
      <c r="A9029" s="308" t="s">
        <v>12920</v>
      </c>
      <c r="B9029" s="311">
        <v>10.79</v>
      </c>
    </row>
    <row r="9030" spans="1:2" ht="15">
      <c r="A9030" s="308" t="s">
        <v>12921</v>
      </c>
      <c r="B9030" s="311">
        <v>27.98</v>
      </c>
    </row>
    <row r="9031" spans="1:2" ht="15">
      <c r="A9031" s="308" t="s">
        <v>12922</v>
      </c>
      <c r="B9031" s="311">
        <v>24.33</v>
      </c>
    </row>
    <row r="9032" spans="1:2" ht="15">
      <c r="A9032" s="308" t="s">
        <v>12923</v>
      </c>
      <c r="B9032" s="311">
        <v>4.21</v>
      </c>
    </row>
    <row r="9033" spans="1:2" ht="15">
      <c r="A9033" s="308" t="s">
        <v>12924</v>
      </c>
      <c r="B9033" s="311">
        <v>3.66</v>
      </c>
    </row>
    <row r="9034" spans="1:2" ht="15">
      <c r="A9034" s="308" t="s">
        <v>12925</v>
      </c>
      <c r="B9034" s="311">
        <v>28.08</v>
      </c>
    </row>
    <row r="9035" spans="1:2" ht="15">
      <c r="A9035" s="308" t="s">
        <v>12926</v>
      </c>
      <c r="B9035" s="311">
        <v>27.06</v>
      </c>
    </row>
    <row r="9036" spans="1:2" ht="15">
      <c r="A9036" s="308" t="s">
        <v>12927</v>
      </c>
      <c r="B9036" s="311">
        <v>0.77</v>
      </c>
    </row>
    <row r="9037" spans="1:2" ht="15">
      <c r="A9037" s="308" t="s">
        <v>12928</v>
      </c>
      <c r="B9037" s="311">
        <v>0.73</v>
      </c>
    </row>
    <row r="9038" spans="1:2" ht="15">
      <c r="A9038" s="308" t="s">
        <v>12929</v>
      </c>
      <c r="B9038" s="311">
        <v>0.53</v>
      </c>
    </row>
    <row r="9039" spans="1:2" ht="15">
      <c r="A9039" s="308" t="s">
        <v>12930</v>
      </c>
      <c r="B9039" s="311">
        <v>0.5</v>
      </c>
    </row>
    <row r="9040" spans="1:2" ht="15">
      <c r="A9040" s="308" t="s">
        <v>12931</v>
      </c>
      <c r="B9040" s="311">
        <v>0.08</v>
      </c>
    </row>
    <row r="9041" spans="1:2" ht="15">
      <c r="A9041" s="308" t="s">
        <v>12932</v>
      </c>
      <c r="B9041" s="311">
        <v>0.08</v>
      </c>
    </row>
    <row r="9042" spans="1:2" ht="15">
      <c r="A9042" s="308" t="s">
        <v>12933</v>
      </c>
      <c r="B9042" s="311">
        <v>28.09</v>
      </c>
    </row>
    <row r="9043" spans="1:2" ht="15">
      <c r="A9043" s="308" t="s">
        <v>12934</v>
      </c>
      <c r="B9043" s="311">
        <v>27.4</v>
      </c>
    </row>
    <row r="9044" spans="1:2" ht="15">
      <c r="A9044" s="308" t="s">
        <v>12935</v>
      </c>
      <c r="B9044" s="311">
        <v>190.42</v>
      </c>
    </row>
    <row r="9045" spans="1:2" ht="15">
      <c r="A9045" s="308" t="s">
        <v>12936</v>
      </c>
      <c r="B9045" s="311">
        <v>174.75</v>
      </c>
    </row>
    <row r="9046" spans="1:2" ht="15">
      <c r="A9046" s="308" t="s">
        <v>12937</v>
      </c>
      <c r="B9046" s="311">
        <v>272.41000000000003</v>
      </c>
    </row>
    <row r="9047" spans="1:2" ht="15">
      <c r="A9047" s="308" t="s">
        <v>12938</v>
      </c>
      <c r="B9047" s="311">
        <v>249.98</v>
      </c>
    </row>
    <row r="9048" spans="1:2" ht="15">
      <c r="A9048" s="308" t="s">
        <v>12939</v>
      </c>
      <c r="B9048" s="311">
        <v>432.83</v>
      </c>
    </row>
    <row r="9049" spans="1:2" ht="15">
      <c r="A9049" s="308" t="s">
        <v>12940</v>
      </c>
      <c r="B9049" s="311">
        <v>395.96</v>
      </c>
    </row>
    <row r="9050" spans="1:2" ht="15">
      <c r="A9050" s="308" t="s">
        <v>12941</v>
      </c>
      <c r="B9050" s="311">
        <v>0.8</v>
      </c>
    </row>
    <row r="9051" spans="1:2" ht="15">
      <c r="A9051" s="308" t="s">
        <v>12942</v>
      </c>
      <c r="B9051" s="311">
        <v>0.69</v>
      </c>
    </row>
    <row r="9052" spans="1:2" ht="15">
      <c r="A9052" s="308" t="s">
        <v>12943</v>
      </c>
      <c r="B9052" s="311">
        <v>2.02</v>
      </c>
    </row>
    <row r="9053" spans="1:2" ht="15">
      <c r="A9053" s="308" t="s">
        <v>12944</v>
      </c>
      <c r="B9053" s="311">
        <v>1.75</v>
      </c>
    </row>
    <row r="9054" spans="1:2" ht="15">
      <c r="A9054" s="308" t="s">
        <v>12945</v>
      </c>
      <c r="B9054" s="311">
        <v>27.22</v>
      </c>
    </row>
    <row r="9055" spans="1:2" ht="15">
      <c r="A9055" s="308" t="s">
        <v>12946</v>
      </c>
      <c r="B9055" s="311">
        <v>23.64</v>
      </c>
    </row>
    <row r="9056" spans="1:2" ht="15">
      <c r="A9056" s="308" t="s">
        <v>12947</v>
      </c>
      <c r="B9056" s="311">
        <v>2749.66</v>
      </c>
    </row>
    <row r="9057" spans="1:2" ht="15">
      <c r="A9057" s="308" t="s">
        <v>12948</v>
      </c>
      <c r="B9057" s="311">
        <v>2387.87</v>
      </c>
    </row>
    <row r="9058" spans="1:2" ht="15">
      <c r="A9058" s="308" t="s">
        <v>12949</v>
      </c>
      <c r="B9058" s="311">
        <v>1108.54</v>
      </c>
    </row>
    <row r="9059" spans="1:2" ht="15">
      <c r="A9059" s="308" t="s">
        <v>12950</v>
      </c>
      <c r="B9059" s="311">
        <v>965.4</v>
      </c>
    </row>
    <row r="9060" spans="1:2" ht="15">
      <c r="A9060" s="308" t="s">
        <v>12951</v>
      </c>
      <c r="B9060" s="311">
        <v>3.36</v>
      </c>
    </row>
    <row r="9061" spans="1:2" ht="15">
      <c r="A9061" s="308" t="s">
        <v>12952</v>
      </c>
      <c r="B9061" s="311">
        <v>2.91</v>
      </c>
    </row>
    <row r="9062" spans="1:2" ht="15">
      <c r="A9062" s="308" t="s">
        <v>12953</v>
      </c>
      <c r="B9062" s="311">
        <v>68.930000000000007</v>
      </c>
    </row>
    <row r="9063" spans="1:2" ht="15">
      <c r="A9063" s="308" t="s">
        <v>12954</v>
      </c>
      <c r="B9063" s="311">
        <v>59.87</v>
      </c>
    </row>
    <row r="9064" spans="1:2" ht="15">
      <c r="A9064" s="308" t="s">
        <v>12955</v>
      </c>
      <c r="B9064" s="311">
        <v>1102.54</v>
      </c>
    </row>
    <row r="9065" spans="1:2" ht="15">
      <c r="A9065" s="308" t="s">
        <v>12956</v>
      </c>
      <c r="B9065" s="311">
        <v>959.17</v>
      </c>
    </row>
    <row r="9066" spans="1:2" ht="15">
      <c r="A9066" s="308" t="s">
        <v>12957</v>
      </c>
      <c r="B9066" s="311">
        <v>278.2</v>
      </c>
    </row>
    <row r="9067" spans="1:2" ht="15">
      <c r="A9067" s="308" t="s">
        <v>12958</v>
      </c>
      <c r="B9067" s="311">
        <v>241.83</v>
      </c>
    </row>
    <row r="9068" spans="1:2" ht="15">
      <c r="A9068" s="308" t="s">
        <v>12959</v>
      </c>
      <c r="B9068" s="311">
        <v>0.26</v>
      </c>
    </row>
    <row r="9069" spans="1:2" ht="15">
      <c r="A9069" s="308" t="s">
        <v>12960</v>
      </c>
      <c r="B9069" s="311">
        <v>0.23</v>
      </c>
    </row>
    <row r="9070" spans="1:2" ht="15">
      <c r="A9070" s="308" t="s">
        <v>12961</v>
      </c>
      <c r="B9070" s="311">
        <v>1.34</v>
      </c>
    </row>
    <row r="9071" spans="1:2" ht="15">
      <c r="A9071" s="308" t="s">
        <v>12962</v>
      </c>
      <c r="B9071" s="311">
        <v>1.1599999999999999</v>
      </c>
    </row>
    <row r="9072" spans="1:2" ht="15">
      <c r="A9072" s="308" t="s">
        <v>12963</v>
      </c>
      <c r="B9072" s="311">
        <v>1.07</v>
      </c>
    </row>
    <row r="9073" spans="1:2" ht="15">
      <c r="A9073" s="308" t="s">
        <v>12964</v>
      </c>
      <c r="B9073" s="311">
        <v>0.93</v>
      </c>
    </row>
    <row r="9074" spans="1:2" ht="15">
      <c r="A9074" s="308" t="s">
        <v>12965</v>
      </c>
      <c r="B9074" s="311">
        <v>3.36</v>
      </c>
    </row>
    <row r="9075" spans="1:2" ht="15">
      <c r="A9075" s="308" t="s">
        <v>12966</v>
      </c>
      <c r="B9075" s="311">
        <v>2.91</v>
      </c>
    </row>
    <row r="9076" spans="1:2" ht="15">
      <c r="A9076" s="308" t="s">
        <v>12967</v>
      </c>
      <c r="B9076" s="311">
        <v>0.16</v>
      </c>
    </row>
    <row r="9077" spans="1:2" ht="15">
      <c r="A9077" s="308" t="s">
        <v>12968</v>
      </c>
      <c r="B9077" s="311">
        <v>0.13</v>
      </c>
    </row>
    <row r="9078" spans="1:2" ht="15">
      <c r="A9078" s="308" t="s">
        <v>12969</v>
      </c>
      <c r="B9078" s="311">
        <v>2.69</v>
      </c>
    </row>
    <row r="9079" spans="1:2" ht="15">
      <c r="A9079" s="308" t="s">
        <v>12970</v>
      </c>
      <c r="B9079" s="311">
        <v>2.33</v>
      </c>
    </row>
    <row r="9080" spans="1:2" ht="15">
      <c r="A9080" s="308" t="s">
        <v>12971</v>
      </c>
      <c r="B9080" s="311">
        <v>54.82</v>
      </c>
    </row>
    <row r="9081" spans="1:2" ht="15">
      <c r="A9081" s="308" t="s">
        <v>12972</v>
      </c>
      <c r="B9081" s="311">
        <v>53.92</v>
      </c>
    </row>
    <row r="9082" spans="1:2" ht="15">
      <c r="A9082" s="308" t="s">
        <v>12973</v>
      </c>
      <c r="B9082" s="311">
        <v>794.67</v>
      </c>
    </row>
    <row r="9083" spans="1:2" ht="15">
      <c r="A9083" s="308" t="s">
        <v>12974</v>
      </c>
      <c r="B9083" s="311">
        <v>725.12</v>
      </c>
    </row>
    <row r="9084" spans="1:2" ht="15">
      <c r="A9084" s="308" t="s">
        <v>12975</v>
      </c>
      <c r="B9084" s="311">
        <v>394.03</v>
      </c>
    </row>
    <row r="9085" spans="1:2" ht="15">
      <c r="A9085" s="308" t="s">
        <v>12976</v>
      </c>
      <c r="B9085" s="311">
        <v>358.19</v>
      </c>
    </row>
    <row r="9086" spans="1:2" ht="15">
      <c r="A9086" s="308" t="s">
        <v>12977</v>
      </c>
      <c r="B9086" s="311">
        <v>328.26</v>
      </c>
    </row>
    <row r="9087" spans="1:2" ht="15">
      <c r="A9087" s="308" t="s">
        <v>12978</v>
      </c>
      <c r="B9087" s="311">
        <v>299.58999999999997</v>
      </c>
    </row>
    <row r="9088" spans="1:2" ht="15">
      <c r="A9088" s="308" t="s">
        <v>12979</v>
      </c>
      <c r="B9088" s="311">
        <v>53.8</v>
      </c>
    </row>
    <row r="9089" spans="1:2" ht="15">
      <c r="A9089" s="308" t="s">
        <v>12980</v>
      </c>
      <c r="B9089" s="311">
        <v>46.63</v>
      </c>
    </row>
    <row r="9090" spans="1:2" ht="15">
      <c r="A9090" s="308" t="s">
        <v>12981</v>
      </c>
      <c r="B9090" s="311">
        <v>1528.47</v>
      </c>
    </row>
    <row r="9091" spans="1:2" ht="15">
      <c r="A9091" s="308" t="s">
        <v>12982</v>
      </c>
      <c r="B9091" s="311">
        <v>1458.92</v>
      </c>
    </row>
    <row r="9092" spans="1:2" ht="15">
      <c r="A9092" s="308" t="s">
        <v>12983</v>
      </c>
      <c r="B9092" s="311">
        <v>1018.05</v>
      </c>
    </row>
    <row r="9093" spans="1:2" ht="15">
      <c r="A9093" s="308" t="s">
        <v>12984</v>
      </c>
      <c r="B9093" s="311">
        <v>948.5</v>
      </c>
    </row>
    <row r="9094" spans="1:2" ht="15">
      <c r="A9094" s="308" t="s">
        <v>12985</v>
      </c>
      <c r="B9094" s="311">
        <v>257.5</v>
      </c>
    </row>
    <row r="9095" spans="1:2" ht="15">
      <c r="A9095" s="308" t="s">
        <v>12986</v>
      </c>
      <c r="B9095" s="311">
        <v>257.5</v>
      </c>
    </row>
    <row r="9096" spans="1:2" ht="15">
      <c r="A9096" s="308" t="s">
        <v>12987</v>
      </c>
      <c r="B9096" s="311">
        <v>185.12</v>
      </c>
    </row>
    <row r="9097" spans="1:2" ht="15">
      <c r="A9097" s="308" t="s">
        <v>12988</v>
      </c>
      <c r="B9097" s="311">
        <v>180.46</v>
      </c>
    </row>
    <row r="9098" spans="1:2" ht="15">
      <c r="A9098" s="308" t="s">
        <v>12989</v>
      </c>
      <c r="B9098" s="311">
        <v>150</v>
      </c>
    </row>
    <row r="9099" spans="1:2" ht="15">
      <c r="A9099" s="308" t="s">
        <v>12990</v>
      </c>
      <c r="B9099" s="311">
        <v>150</v>
      </c>
    </row>
    <row r="9100" spans="1:2" ht="15">
      <c r="A9100" s="308" t="s">
        <v>12991</v>
      </c>
      <c r="B9100" s="311">
        <v>107.61</v>
      </c>
    </row>
    <row r="9101" spans="1:2" ht="15">
      <c r="A9101" s="308" t="s">
        <v>12992</v>
      </c>
      <c r="B9101" s="311">
        <v>93.27</v>
      </c>
    </row>
    <row r="9102" spans="1:2" ht="15">
      <c r="A9102" s="308" t="s">
        <v>12993</v>
      </c>
      <c r="B9102" s="311">
        <v>141.24</v>
      </c>
    </row>
    <row r="9103" spans="1:2" ht="15">
      <c r="A9103" s="308" t="s">
        <v>12994</v>
      </c>
      <c r="B9103" s="311">
        <v>122.42</v>
      </c>
    </row>
    <row r="9104" spans="1:2" ht="15">
      <c r="A9104" s="308" t="s">
        <v>12995</v>
      </c>
      <c r="B9104" s="311">
        <v>163.43</v>
      </c>
    </row>
    <row r="9105" spans="1:2" ht="15">
      <c r="A9105" s="308" t="s">
        <v>12996</v>
      </c>
      <c r="B9105" s="311">
        <v>141.66</v>
      </c>
    </row>
    <row r="9106" spans="1:2" ht="15">
      <c r="A9106" s="308" t="s">
        <v>12997</v>
      </c>
      <c r="B9106" s="311">
        <v>1.53</v>
      </c>
    </row>
    <row r="9107" spans="1:2" ht="15">
      <c r="A9107" s="308" t="s">
        <v>12998</v>
      </c>
      <c r="B9107" s="311">
        <v>1.35</v>
      </c>
    </row>
    <row r="9108" spans="1:2" ht="15">
      <c r="A9108" s="308" t="s">
        <v>12999</v>
      </c>
      <c r="B9108" s="311">
        <v>20.170000000000002</v>
      </c>
    </row>
    <row r="9109" spans="1:2" ht="15">
      <c r="A9109" s="308" t="s">
        <v>13000</v>
      </c>
      <c r="B9109" s="311">
        <v>17.48</v>
      </c>
    </row>
    <row r="9110" spans="1:2" ht="15">
      <c r="A9110" s="308" t="s">
        <v>13001</v>
      </c>
      <c r="B9110" s="311">
        <v>10.08</v>
      </c>
    </row>
    <row r="9111" spans="1:2" ht="15">
      <c r="A9111" s="308" t="s">
        <v>13002</v>
      </c>
      <c r="B9111" s="311">
        <v>8.74</v>
      </c>
    </row>
    <row r="9112" spans="1:2" ht="15">
      <c r="A9112" s="308" t="s">
        <v>13003</v>
      </c>
      <c r="B9112" s="311">
        <v>67.25</v>
      </c>
    </row>
    <row r="9113" spans="1:2" ht="15">
      <c r="A9113" s="308" t="s">
        <v>13004</v>
      </c>
      <c r="B9113" s="311">
        <v>58.29</v>
      </c>
    </row>
    <row r="9114" spans="1:2" ht="15">
      <c r="A9114" s="308" t="s">
        <v>13005</v>
      </c>
      <c r="B9114" s="311">
        <v>117.77</v>
      </c>
    </row>
    <row r="9115" spans="1:2" ht="15">
      <c r="A9115" s="308" t="s">
        <v>13006</v>
      </c>
      <c r="B9115" s="311">
        <v>113.29</v>
      </c>
    </row>
    <row r="9116" spans="1:2" ht="15">
      <c r="A9116" s="308" t="s">
        <v>13007</v>
      </c>
      <c r="B9116" s="311">
        <v>15.06</v>
      </c>
    </row>
    <row r="9117" spans="1:2" ht="15">
      <c r="A9117" s="308" t="s">
        <v>13008</v>
      </c>
      <c r="B9117" s="311">
        <v>14.13</v>
      </c>
    </row>
    <row r="9118" spans="1:2" ht="15">
      <c r="A9118" s="308" t="s">
        <v>13009</v>
      </c>
      <c r="B9118" s="311">
        <v>21.32</v>
      </c>
    </row>
    <row r="9119" spans="1:2" ht="15">
      <c r="A9119" s="308" t="s">
        <v>13010</v>
      </c>
      <c r="B9119" s="311">
        <v>20.059999999999999</v>
      </c>
    </row>
    <row r="9120" spans="1:2" ht="15">
      <c r="A9120" s="308" t="s">
        <v>13011</v>
      </c>
      <c r="B9120" s="311">
        <v>12.34</v>
      </c>
    </row>
    <row r="9121" spans="1:2" ht="15">
      <c r="A9121" s="308" t="s">
        <v>13012</v>
      </c>
      <c r="B9121" s="311">
        <v>11.62</v>
      </c>
    </row>
    <row r="9122" spans="1:2" ht="15">
      <c r="A9122" s="308" t="s">
        <v>13013</v>
      </c>
      <c r="B9122" s="311">
        <v>89.91</v>
      </c>
    </row>
    <row r="9123" spans="1:2" ht="15">
      <c r="A9123" s="308" t="s">
        <v>13014</v>
      </c>
      <c r="B9123" s="311">
        <v>85.43</v>
      </c>
    </row>
    <row r="9124" spans="1:2" ht="15">
      <c r="A9124" s="308" t="s">
        <v>13015</v>
      </c>
      <c r="B9124" s="311">
        <v>3022.41</v>
      </c>
    </row>
    <row r="9125" spans="1:2" ht="15">
      <c r="A9125" s="308" t="s">
        <v>13016</v>
      </c>
      <c r="B9125" s="311">
        <v>2810.44</v>
      </c>
    </row>
    <row r="9126" spans="1:2" ht="15">
      <c r="A9126" s="308" t="s">
        <v>13017</v>
      </c>
      <c r="B9126" s="311">
        <v>43.6</v>
      </c>
    </row>
    <row r="9127" spans="1:2" ht="15">
      <c r="A9127" s="308" t="s">
        <v>13018</v>
      </c>
      <c r="B9127" s="311">
        <v>39.85</v>
      </c>
    </row>
    <row r="9128" spans="1:2" ht="15">
      <c r="A9128" s="308" t="s">
        <v>13019</v>
      </c>
      <c r="B9128" s="311">
        <v>27.37</v>
      </c>
    </row>
    <row r="9129" spans="1:2" ht="15">
      <c r="A9129" s="308" t="s">
        <v>13020</v>
      </c>
      <c r="B9129" s="311">
        <v>24.8</v>
      </c>
    </row>
    <row r="9130" spans="1:2" ht="15">
      <c r="A9130" s="308" t="s">
        <v>13021</v>
      </c>
      <c r="B9130" s="311">
        <v>34.299999999999997</v>
      </c>
    </row>
    <row r="9131" spans="1:2" ht="15">
      <c r="A9131" s="308" t="s">
        <v>13022</v>
      </c>
      <c r="B9131" s="311">
        <v>32.9</v>
      </c>
    </row>
    <row r="9132" spans="1:2" ht="15">
      <c r="A9132" s="308" t="s">
        <v>13023</v>
      </c>
      <c r="B9132" s="311">
        <v>310.55</v>
      </c>
    </row>
    <row r="9133" spans="1:2" ht="15">
      <c r="A9133" s="308" t="s">
        <v>13024</v>
      </c>
      <c r="B9133" s="311">
        <v>281.57</v>
      </c>
    </row>
    <row r="9134" spans="1:2" ht="15">
      <c r="A9134" s="308" t="s">
        <v>13025</v>
      </c>
      <c r="B9134" s="311">
        <v>222.39</v>
      </c>
    </row>
    <row r="9135" spans="1:2" ht="15">
      <c r="A9135" s="308" t="s">
        <v>13026</v>
      </c>
      <c r="B9135" s="311">
        <v>201.44</v>
      </c>
    </row>
    <row r="9136" spans="1:2" ht="15">
      <c r="A9136" s="308" t="s">
        <v>13027</v>
      </c>
      <c r="B9136" s="311">
        <v>585.92999999999995</v>
      </c>
    </row>
    <row r="9137" spans="1:2" ht="15">
      <c r="A9137" s="308" t="s">
        <v>13028</v>
      </c>
      <c r="B9137" s="311">
        <v>537.17999999999995</v>
      </c>
    </row>
    <row r="9138" spans="1:2" ht="15">
      <c r="A9138" s="308" t="s">
        <v>13029</v>
      </c>
      <c r="B9138" s="311">
        <v>1038</v>
      </c>
    </row>
    <row r="9139" spans="1:2" ht="15">
      <c r="A9139" s="308" t="s">
        <v>13030</v>
      </c>
      <c r="B9139" s="311">
        <v>949.96</v>
      </c>
    </row>
    <row r="9140" spans="1:2" ht="15">
      <c r="A9140" s="308" t="s">
        <v>13031</v>
      </c>
      <c r="B9140" s="311">
        <v>412</v>
      </c>
    </row>
    <row r="9141" spans="1:2" ht="15">
      <c r="A9141" s="308" t="s">
        <v>13032</v>
      </c>
      <c r="B9141" s="311">
        <v>412</v>
      </c>
    </row>
    <row r="9142" spans="1:2" ht="15">
      <c r="A9142" s="308" t="s">
        <v>13033</v>
      </c>
      <c r="B9142" s="311">
        <v>200.48</v>
      </c>
    </row>
    <row r="9143" spans="1:2" ht="15">
      <c r="A9143" s="308" t="s">
        <v>13034</v>
      </c>
      <c r="B9143" s="311">
        <v>190.61</v>
      </c>
    </row>
    <row r="9144" spans="1:2" ht="15">
      <c r="A9144" s="308" t="s">
        <v>13035</v>
      </c>
      <c r="B9144" s="311">
        <v>426.68</v>
      </c>
    </row>
    <row r="9145" spans="1:2" ht="15">
      <c r="A9145" s="308" t="s">
        <v>13036</v>
      </c>
      <c r="B9145" s="311">
        <v>406.17</v>
      </c>
    </row>
    <row r="9146" spans="1:2" ht="15">
      <c r="A9146" s="308" t="s">
        <v>13037</v>
      </c>
      <c r="B9146" s="311">
        <v>1573.92</v>
      </c>
    </row>
    <row r="9147" spans="1:2" ht="15">
      <c r="A9147" s="308" t="s">
        <v>13038</v>
      </c>
      <c r="B9147" s="311">
        <v>1426.85</v>
      </c>
    </row>
    <row r="9148" spans="1:2" ht="15">
      <c r="A9148" s="308" t="s">
        <v>13039</v>
      </c>
      <c r="B9148" s="311">
        <v>801.44</v>
      </c>
    </row>
    <row r="9149" spans="1:2" ht="15">
      <c r="A9149" s="308" t="s">
        <v>13040</v>
      </c>
      <c r="B9149" s="311">
        <v>711.91</v>
      </c>
    </row>
    <row r="9150" spans="1:2" ht="15">
      <c r="A9150" s="308" t="s">
        <v>13041</v>
      </c>
      <c r="B9150" s="311">
        <v>984.72</v>
      </c>
    </row>
    <row r="9151" spans="1:2" ht="15">
      <c r="A9151" s="308" t="s">
        <v>13042</v>
      </c>
      <c r="B9151" s="311">
        <v>930.64</v>
      </c>
    </row>
    <row r="9152" spans="1:2" ht="15">
      <c r="A9152" s="308" t="s">
        <v>13043</v>
      </c>
      <c r="B9152" s="311">
        <v>409.62</v>
      </c>
    </row>
    <row r="9153" spans="1:2" ht="15">
      <c r="A9153" s="308" t="s">
        <v>13044</v>
      </c>
      <c r="B9153" s="311">
        <v>385.92</v>
      </c>
    </row>
    <row r="9154" spans="1:2" ht="15">
      <c r="A9154" s="308" t="s">
        <v>13045</v>
      </c>
      <c r="B9154" s="311">
        <v>772.55</v>
      </c>
    </row>
    <row r="9155" spans="1:2" ht="15">
      <c r="A9155" s="308" t="s">
        <v>13046</v>
      </c>
      <c r="B9155" s="311">
        <v>753.39</v>
      </c>
    </row>
    <row r="9156" spans="1:2" ht="15">
      <c r="A9156" s="308" t="s">
        <v>13047</v>
      </c>
      <c r="B9156" s="311">
        <v>152.56</v>
      </c>
    </row>
    <row r="9157" spans="1:2" ht="15">
      <c r="A9157" s="308" t="s">
        <v>13048</v>
      </c>
      <c r="B9157" s="311">
        <v>144.18</v>
      </c>
    </row>
    <row r="9158" spans="1:2" ht="15">
      <c r="A9158" s="308" t="s">
        <v>13049</v>
      </c>
      <c r="B9158" s="311">
        <v>68.599999999999994</v>
      </c>
    </row>
    <row r="9159" spans="1:2" ht="15">
      <c r="A9159" s="308" t="s">
        <v>13050</v>
      </c>
      <c r="B9159" s="311">
        <v>62.17</v>
      </c>
    </row>
    <row r="9160" spans="1:2" ht="15">
      <c r="A9160" s="308" t="s">
        <v>13051</v>
      </c>
      <c r="B9160" s="311">
        <v>98.5</v>
      </c>
    </row>
    <row r="9161" spans="1:2" ht="15">
      <c r="A9161" s="308" t="s">
        <v>13052</v>
      </c>
      <c r="B9161" s="311">
        <v>86</v>
      </c>
    </row>
    <row r="9162" spans="1:2" ht="15">
      <c r="A9162" s="308" t="s">
        <v>13053</v>
      </c>
      <c r="B9162" s="311">
        <v>1460.96</v>
      </c>
    </row>
    <row r="9163" spans="1:2" ht="15">
      <c r="A9163" s="308" t="s">
        <v>13054</v>
      </c>
      <c r="B9163" s="311">
        <v>1362.09</v>
      </c>
    </row>
    <row r="9164" spans="1:2" ht="15">
      <c r="A9164" s="308" t="s">
        <v>13055</v>
      </c>
      <c r="B9164" s="311">
        <v>196.84</v>
      </c>
    </row>
    <row r="9165" spans="1:2" ht="15">
      <c r="A9165" s="308" t="s">
        <v>13056</v>
      </c>
      <c r="B9165" s="311">
        <v>188.38</v>
      </c>
    </row>
    <row r="9166" spans="1:2" ht="15">
      <c r="A9166" s="308" t="s">
        <v>13057</v>
      </c>
      <c r="B9166" s="311">
        <v>159.41999999999999</v>
      </c>
    </row>
    <row r="9167" spans="1:2" ht="15">
      <c r="A9167" s="308" t="s">
        <v>13058</v>
      </c>
      <c r="B9167" s="311">
        <v>149.6</v>
      </c>
    </row>
    <row r="9168" spans="1:2" ht="15">
      <c r="A9168" s="308" t="s">
        <v>13059</v>
      </c>
      <c r="B9168" s="311">
        <v>212.79</v>
      </c>
    </row>
    <row r="9169" spans="1:2" ht="15">
      <c r="A9169" s="308" t="s">
        <v>13060</v>
      </c>
      <c r="B9169" s="311">
        <v>196.77</v>
      </c>
    </row>
    <row r="9170" spans="1:2" ht="15">
      <c r="A9170" s="308" t="s">
        <v>13061</v>
      </c>
      <c r="B9170" s="311">
        <v>224.22</v>
      </c>
    </row>
    <row r="9171" spans="1:2" ht="15">
      <c r="A9171" s="308" t="s">
        <v>13062</v>
      </c>
      <c r="B9171" s="311">
        <v>211.83</v>
      </c>
    </row>
    <row r="9172" spans="1:2" ht="15">
      <c r="A9172" s="308" t="s">
        <v>13063</v>
      </c>
      <c r="B9172" s="311">
        <v>195.75</v>
      </c>
    </row>
    <row r="9173" spans="1:2" ht="15">
      <c r="A9173" s="308" t="s">
        <v>13064</v>
      </c>
      <c r="B9173" s="311">
        <v>185.74</v>
      </c>
    </row>
    <row r="9174" spans="1:2" ht="15">
      <c r="A9174" s="308" t="s">
        <v>13065</v>
      </c>
      <c r="B9174" s="311">
        <v>164.73</v>
      </c>
    </row>
    <row r="9175" spans="1:2" ht="15">
      <c r="A9175" s="308" t="s">
        <v>13066</v>
      </c>
      <c r="B9175" s="311">
        <v>156.24</v>
      </c>
    </row>
    <row r="9176" spans="1:2" ht="15">
      <c r="A9176" s="308" t="s">
        <v>13067</v>
      </c>
      <c r="B9176" s="311">
        <v>145.68</v>
      </c>
    </row>
    <row r="9177" spans="1:2" ht="15">
      <c r="A9177" s="308" t="s">
        <v>13068</v>
      </c>
      <c r="B9177" s="311">
        <v>142.29</v>
      </c>
    </row>
    <row r="9178" spans="1:2" ht="15">
      <c r="A9178" s="308" t="s">
        <v>13069</v>
      </c>
      <c r="B9178" s="311">
        <v>258.83</v>
      </c>
    </row>
    <row r="9179" spans="1:2" ht="15">
      <c r="A9179" s="308" t="s">
        <v>13070</v>
      </c>
      <c r="B9179" s="311">
        <v>244.37</v>
      </c>
    </row>
    <row r="9180" spans="1:2" ht="15">
      <c r="A9180" s="308" t="s">
        <v>13071</v>
      </c>
      <c r="B9180" s="311">
        <v>161.43</v>
      </c>
    </row>
    <row r="9181" spans="1:2" ht="15">
      <c r="A9181" s="308" t="s">
        <v>13072</v>
      </c>
      <c r="B9181" s="311">
        <v>150.79</v>
      </c>
    </row>
    <row r="9182" spans="1:2" ht="15">
      <c r="A9182" s="308" t="s">
        <v>13073</v>
      </c>
      <c r="B9182" s="311">
        <v>170.19</v>
      </c>
    </row>
    <row r="9183" spans="1:2" ht="15">
      <c r="A9183" s="308" t="s">
        <v>13074</v>
      </c>
      <c r="B9183" s="311">
        <v>160.19</v>
      </c>
    </row>
    <row r="9184" spans="1:2" ht="15">
      <c r="A9184" s="308" t="s">
        <v>13075</v>
      </c>
      <c r="B9184" s="311">
        <v>151.21</v>
      </c>
    </row>
    <row r="9185" spans="1:2" ht="15">
      <c r="A9185" s="308" t="s">
        <v>13076</v>
      </c>
      <c r="B9185" s="311">
        <v>141.82</v>
      </c>
    </row>
    <row r="9186" spans="1:2" ht="15">
      <c r="A9186" s="308" t="s">
        <v>13077</v>
      </c>
      <c r="B9186" s="311">
        <v>138.12</v>
      </c>
    </row>
    <row r="9187" spans="1:2" ht="15">
      <c r="A9187" s="308" t="s">
        <v>13078</v>
      </c>
      <c r="B9187" s="311">
        <v>129.44</v>
      </c>
    </row>
    <row r="9188" spans="1:2" ht="15">
      <c r="A9188" s="308" t="s">
        <v>13079</v>
      </c>
      <c r="B9188" s="311">
        <v>128.06</v>
      </c>
    </row>
    <row r="9189" spans="1:2" ht="15">
      <c r="A9189" s="308" t="s">
        <v>13080</v>
      </c>
      <c r="B9189" s="311">
        <v>120.58</v>
      </c>
    </row>
    <row r="9190" spans="1:2" ht="15">
      <c r="A9190" s="308" t="s">
        <v>13081</v>
      </c>
      <c r="B9190" s="311">
        <v>214.04</v>
      </c>
    </row>
    <row r="9191" spans="1:2" ht="15">
      <c r="A9191" s="308" t="s">
        <v>13082</v>
      </c>
      <c r="B9191" s="311">
        <v>205.09</v>
      </c>
    </row>
    <row r="9192" spans="1:2" ht="15">
      <c r="A9192" s="308" t="s">
        <v>13083</v>
      </c>
      <c r="B9192" s="311">
        <v>207.51</v>
      </c>
    </row>
    <row r="9193" spans="1:2" ht="15">
      <c r="A9193" s="308" t="s">
        <v>13084</v>
      </c>
      <c r="B9193" s="311">
        <v>199.15</v>
      </c>
    </row>
    <row r="9194" spans="1:2" ht="15">
      <c r="A9194" s="308" t="s">
        <v>13085</v>
      </c>
      <c r="B9194" s="311">
        <v>233.97</v>
      </c>
    </row>
    <row r="9195" spans="1:2" ht="15">
      <c r="A9195" s="308" t="s">
        <v>13086</v>
      </c>
      <c r="B9195" s="311">
        <v>225.43</v>
      </c>
    </row>
    <row r="9196" spans="1:2" ht="15">
      <c r="A9196" s="308" t="s">
        <v>13087</v>
      </c>
      <c r="B9196" s="311">
        <v>244.11</v>
      </c>
    </row>
    <row r="9197" spans="1:2" ht="15">
      <c r="A9197" s="308" t="s">
        <v>13088</v>
      </c>
      <c r="B9197" s="311">
        <v>236.4</v>
      </c>
    </row>
    <row r="9198" spans="1:2" ht="15">
      <c r="A9198" s="308" t="s">
        <v>13089</v>
      </c>
      <c r="B9198" s="311">
        <v>211.26</v>
      </c>
    </row>
    <row r="9199" spans="1:2" ht="15">
      <c r="A9199" s="308" t="s">
        <v>13090</v>
      </c>
      <c r="B9199" s="311">
        <v>205.03</v>
      </c>
    </row>
    <row r="9200" spans="1:2" ht="15">
      <c r="A9200" s="308" t="s">
        <v>13091</v>
      </c>
      <c r="B9200" s="311">
        <v>211.71</v>
      </c>
    </row>
    <row r="9201" spans="1:2" ht="15">
      <c r="A9201" s="308" t="s">
        <v>13092</v>
      </c>
      <c r="B9201" s="311">
        <v>203.57</v>
      </c>
    </row>
    <row r="9202" spans="1:2" ht="15">
      <c r="A9202" s="308" t="s">
        <v>13093</v>
      </c>
      <c r="B9202" s="311">
        <v>232.97</v>
      </c>
    </row>
    <row r="9203" spans="1:2" ht="15">
      <c r="A9203" s="308" t="s">
        <v>13094</v>
      </c>
      <c r="B9203" s="311">
        <v>224.83</v>
      </c>
    </row>
    <row r="9204" spans="1:2" ht="15">
      <c r="A9204" s="308" t="s">
        <v>13095</v>
      </c>
      <c r="B9204" s="311">
        <v>252.01</v>
      </c>
    </row>
    <row r="9205" spans="1:2" ht="15">
      <c r="A9205" s="308" t="s">
        <v>13096</v>
      </c>
      <c r="B9205" s="311">
        <v>243.82</v>
      </c>
    </row>
    <row r="9206" spans="1:2" ht="15">
      <c r="A9206" s="308" t="s">
        <v>13097</v>
      </c>
      <c r="B9206" s="311">
        <v>245.55</v>
      </c>
    </row>
    <row r="9207" spans="1:2" ht="15">
      <c r="A9207" s="308" t="s">
        <v>13098</v>
      </c>
      <c r="B9207" s="311">
        <v>237.4</v>
      </c>
    </row>
    <row r="9208" spans="1:2" ht="15">
      <c r="A9208" s="308" t="s">
        <v>13099</v>
      </c>
      <c r="B9208" s="311">
        <v>276.68</v>
      </c>
    </row>
    <row r="9209" spans="1:2" ht="15">
      <c r="A9209" s="308" t="s">
        <v>13100</v>
      </c>
      <c r="B9209" s="311">
        <v>268.22000000000003</v>
      </c>
    </row>
    <row r="9210" spans="1:2" ht="15">
      <c r="A9210" s="308" t="s">
        <v>13101</v>
      </c>
      <c r="B9210" s="311">
        <v>314.67</v>
      </c>
    </row>
    <row r="9211" spans="1:2" ht="15">
      <c r="A9211" s="308" t="s">
        <v>13102</v>
      </c>
      <c r="B9211" s="311">
        <v>305.38</v>
      </c>
    </row>
    <row r="9212" spans="1:2" ht="15">
      <c r="A9212" s="308" t="s">
        <v>13103</v>
      </c>
      <c r="B9212" s="311">
        <v>159.41999999999999</v>
      </c>
    </row>
    <row r="9213" spans="1:2" ht="15">
      <c r="A9213" s="308" t="s">
        <v>13104</v>
      </c>
      <c r="B9213" s="311">
        <v>149.6</v>
      </c>
    </row>
    <row r="9214" spans="1:2" ht="15">
      <c r="A9214" s="308" t="s">
        <v>13105</v>
      </c>
      <c r="B9214" s="311">
        <v>232.12</v>
      </c>
    </row>
    <row r="9215" spans="1:2" ht="15">
      <c r="A9215" s="308" t="s">
        <v>13106</v>
      </c>
      <c r="B9215" s="311">
        <v>226.82</v>
      </c>
    </row>
    <row r="9216" spans="1:2" ht="15">
      <c r="A9216" s="308" t="s">
        <v>13107</v>
      </c>
      <c r="B9216" s="311">
        <v>201.89</v>
      </c>
    </row>
    <row r="9217" spans="1:2" ht="15">
      <c r="A9217" s="308" t="s">
        <v>13108</v>
      </c>
      <c r="B9217" s="311">
        <v>188.99</v>
      </c>
    </row>
    <row r="9218" spans="1:2" ht="15">
      <c r="A9218" s="308" t="s">
        <v>13109</v>
      </c>
      <c r="B9218" s="311">
        <v>197.16</v>
      </c>
    </row>
    <row r="9219" spans="1:2" ht="15">
      <c r="A9219" s="308" t="s">
        <v>13110</v>
      </c>
      <c r="B9219" s="311">
        <v>184.26</v>
      </c>
    </row>
    <row r="9220" spans="1:2" ht="15">
      <c r="A9220" s="308" t="s">
        <v>13111</v>
      </c>
      <c r="B9220" s="311">
        <v>268.26</v>
      </c>
    </row>
    <row r="9221" spans="1:2" ht="15">
      <c r="A9221" s="308" t="s">
        <v>13112</v>
      </c>
      <c r="B9221" s="311">
        <v>253.74</v>
      </c>
    </row>
    <row r="9222" spans="1:2" ht="15">
      <c r="A9222" s="308" t="s">
        <v>13113</v>
      </c>
      <c r="B9222" s="311">
        <v>96.78</v>
      </c>
    </row>
    <row r="9223" spans="1:2" ht="15">
      <c r="A9223" s="308" t="s">
        <v>13114</v>
      </c>
      <c r="B9223" s="311">
        <v>93.95</v>
      </c>
    </row>
    <row r="9224" spans="1:2" ht="15">
      <c r="A9224" s="308" t="s">
        <v>13115</v>
      </c>
      <c r="B9224" s="311">
        <v>111.58</v>
      </c>
    </row>
    <row r="9225" spans="1:2" ht="15">
      <c r="A9225" s="308" t="s">
        <v>13116</v>
      </c>
      <c r="B9225" s="311">
        <v>108.75</v>
      </c>
    </row>
    <row r="9226" spans="1:2" ht="15">
      <c r="A9226" s="308" t="s">
        <v>13117</v>
      </c>
      <c r="B9226" s="311">
        <v>128.71</v>
      </c>
    </row>
    <row r="9227" spans="1:2" ht="15">
      <c r="A9227" s="308" t="s">
        <v>13118</v>
      </c>
      <c r="B9227" s="311">
        <v>125.31</v>
      </c>
    </row>
    <row r="9228" spans="1:2" ht="15">
      <c r="A9228" s="308" t="s">
        <v>13119</v>
      </c>
      <c r="B9228" s="311">
        <v>507.81</v>
      </c>
    </row>
    <row r="9229" spans="1:2" ht="15">
      <c r="A9229" s="308" t="s">
        <v>13120</v>
      </c>
      <c r="B9229" s="311">
        <v>474.48</v>
      </c>
    </row>
    <row r="9230" spans="1:2" ht="15">
      <c r="A9230" s="308" t="s">
        <v>13121</v>
      </c>
      <c r="B9230" s="311">
        <v>1563.26</v>
      </c>
    </row>
    <row r="9231" spans="1:2" ht="15">
      <c r="A9231" s="308" t="s">
        <v>13122</v>
      </c>
      <c r="B9231" s="311">
        <v>1529.91</v>
      </c>
    </row>
    <row r="9232" spans="1:2" ht="15">
      <c r="A9232" s="308" t="s">
        <v>13123</v>
      </c>
      <c r="B9232" s="311">
        <v>1243.6099999999999</v>
      </c>
    </row>
    <row r="9233" spans="1:2" ht="15">
      <c r="A9233" s="308" t="s">
        <v>13124</v>
      </c>
      <c r="B9233" s="311">
        <v>1207.8900000000001</v>
      </c>
    </row>
    <row r="9234" spans="1:2" ht="15">
      <c r="A9234" s="308" t="s">
        <v>13125</v>
      </c>
      <c r="B9234" s="311">
        <v>1638.31</v>
      </c>
    </row>
    <row r="9235" spans="1:2" ht="15">
      <c r="A9235" s="308" t="s">
        <v>13126</v>
      </c>
      <c r="B9235" s="311">
        <v>1614.04</v>
      </c>
    </row>
    <row r="9236" spans="1:2" ht="15">
      <c r="A9236" s="308" t="s">
        <v>13127</v>
      </c>
      <c r="B9236" s="311">
        <v>1091.58</v>
      </c>
    </row>
    <row r="9237" spans="1:2" ht="15">
      <c r="A9237" s="308" t="s">
        <v>13128</v>
      </c>
      <c r="B9237" s="311">
        <v>1069.6099999999999</v>
      </c>
    </row>
    <row r="9238" spans="1:2" ht="15">
      <c r="A9238" s="308" t="s">
        <v>13129</v>
      </c>
      <c r="B9238" s="311">
        <v>8625.74</v>
      </c>
    </row>
    <row r="9239" spans="1:2" ht="15">
      <c r="A9239" s="308" t="s">
        <v>13130</v>
      </c>
      <c r="B9239" s="311">
        <v>8119.36</v>
      </c>
    </row>
    <row r="9240" spans="1:2" ht="15">
      <c r="A9240" s="308" t="s">
        <v>13131</v>
      </c>
      <c r="B9240" s="311">
        <v>2475.64</v>
      </c>
    </row>
    <row r="9241" spans="1:2" ht="15">
      <c r="A9241" s="308" t="s">
        <v>13132</v>
      </c>
      <c r="B9241" s="311">
        <v>2313.38</v>
      </c>
    </row>
    <row r="9242" spans="1:2" ht="15">
      <c r="A9242" s="308" t="s">
        <v>13133</v>
      </c>
      <c r="B9242" s="311">
        <v>2750.88</v>
      </c>
    </row>
    <row r="9243" spans="1:2" ht="15">
      <c r="A9243" s="308" t="s">
        <v>13134</v>
      </c>
      <c r="B9243" s="311">
        <v>2587.94</v>
      </c>
    </row>
    <row r="9244" spans="1:2" ht="15">
      <c r="A9244" s="308" t="s">
        <v>13135</v>
      </c>
      <c r="B9244" s="311">
        <v>394.16</v>
      </c>
    </row>
    <row r="9245" spans="1:2" ht="15">
      <c r="A9245" s="308" t="s">
        <v>13136</v>
      </c>
      <c r="B9245" s="311">
        <v>364.4</v>
      </c>
    </row>
    <row r="9246" spans="1:2" ht="15">
      <c r="A9246" s="308" t="s">
        <v>13137</v>
      </c>
      <c r="B9246" s="311">
        <v>848.64</v>
      </c>
    </row>
    <row r="9247" spans="1:2" ht="15">
      <c r="A9247" s="308" t="s">
        <v>13138</v>
      </c>
      <c r="B9247" s="311">
        <v>798.61</v>
      </c>
    </row>
    <row r="9248" spans="1:2" ht="15">
      <c r="A9248" s="308" t="s">
        <v>13139</v>
      </c>
      <c r="B9248" s="311">
        <v>1180.43</v>
      </c>
    </row>
    <row r="9249" spans="1:2" ht="15">
      <c r="A9249" s="308" t="s">
        <v>13140</v>
      </c>
      <c r="B9249" s="311">
        <v>1161.27</v>
      </c>
    </row>
    <row r="9250" spans="1:2" ht="15">
      <c r="A9250" s="308" t="s">
        <v>13141</v>
      </c>
      <c r="B9250" s="311">
        <v>2388.04</v>
      </c>
    </row>
    <row r="9251" spans="1:2" ht="15">
      <c r="A9251" s="308" t="s">
        <v>13142</v>
      </c>
      <c r="B9251" s="311">
        <v>2227.79</v>
      </c>
    </row>
    <row r="9252" spans="1:2" ht="15">
      <c r="A9252" s="308" t="s">
        <v>13143</v>
      </c>
      <c r="B9252" s="311">
        <v>3040.42</v>
      </c>
    </row>
    <row r="9253" spans="1:2" ht="15">
      <c r="A9253" s="308" t="s">
        <v>13144</v>
      </c>
      <c r="B9253" s="311">
        <v>2878.18</v>
      </c>
    </row>
    <row r="9254" spans="1:2" ht="15">
      <c r="A9254" s="308" t="s">
        <v>13145</v>
      </c>
      <c r="B9254" s="311">
        <v>871.24</v>
      </c>
    </row>
    <row r="9255" spans="1:2" ht="15">
      <c r="A9255" s="308" t="s">
        <v>13146</v>
      </c>
      <c r="B9255" s="311">
        <v>834.76</v>
      </c>
    </row>
    <row r="9256" spans="1:2" ht="15">
      <c r="A9256" s="308" t="s">
        <v>13147</v>
      </c>
      <c r="B9256" s="311">
        <v>1913.95</v>
      </c>
    </row>
    <row r="9257" spans="1:2" ht="15">
      <c r="A9257" s="308" t="s">
        <v>13148</v>
      </c>
      <c r="B9257" s="311">
        <v>1750.82</v>
      </c>
    </row>
    <row r="9258" spans="1:2" ht="15">
      <c r="A9258" s="308" t="s">
        <v>13149</v>
      </c>
      <c r="B9258" s="311">
        <v>2377.44</v>
      </c>
    </row>
    <row r="9259" spans="1:2" ht="15">
      <c r="A9259" s="308" t="s">
        <v>13150</v>
      </c>
      <c r="B9259" s="311">
        <v>2207.9699999999998</v>
      </c>
    </row>
    <row r="9260" spans="1:2" ht="15">
      <c r="A9260" s="308" t="s">
        <v>13151</v>
      </c>
      <c r="B9260" s="311">
        <v>5849.7</v>
      </c>
    </row>
    <row r="9261" spans="1:2" ht="15">
      <c r="A9261" s="308" t="s">
        <v>13152</v>
      </c>
      <c r="B9261" s="311">
        <v>5562.15</v>
      </c>
    </row>
    <row r="9262" spans="1:2" ht="15">
      <c r="A9262" s="308" t="s">
        <v>13153</v>
      </c>
      <c r="B9262" s="311">
        <v>489.59</v>
      </c>
    </row>
    <row r="9263" spans="1:2" ht="15">
      <c r="A9263" s="308" t="s">
        <v>13154</v>
      </c>
      <c r="B9263" s="311">
        <v>464.45</v>
      </c>
    </row>
    <row r="9264" spans="1:2" ht="15">
      <c r="A9264" s="308" t="s">
        <v>13155</v>
      </c>
      <c r="B9264" s="311">
        <v>575.25</v>
      </c>
    </row>
    <row r="9265" spans="1:2" ht="15">
      <c r="A9265" s="308" t="s">
        <v>13156</v>
      </c>
      <c r="B9265" s="311">
        <v>532.82000000000005</v>
      </c>
    </row>
    <row r="9266" spans="1:2" ht="15">
      <c r="A9266" s="308" t="s">
        <v>13157</v>
      </c>
      <c r="B9266" s="311">
        <v>589.34</v>
      </c>
    </row>
    <row r="9267" spans="1:2" ht="15">
      <c r="A9267" s="308" t="s">
        <v>13158</v>
      </c>
      <c r="B9267" s="311">
        <v>554.70000000000005</v>
      </c>
    </row>
    <row r="9268" spans="1:2" ht="15">
      <c r="A9268" s="308" t="s">
        <v>13159</v>
      </c>
      <c r="B9268" s="311">
        <v>716.29</v>
      </c>
    </row>
    <row r="9269" spans="1:2" ht="15">
      <c r="A9269" s="308" t="s">
        <v>13160</v>
      </c>
      <c r="B9269" s="311">
        <v>674.95</v>
      </c>
    </row>
    <row r="9270" spans="1:2" ht="15">
      <c r="A9270" s="308" t="s">
        <v>13161</v>
      </c>
      <c r="B9270" s="311">
        <v>906.49</v>
      </c>
    </row>
    <row r="9271" spans="1:2" ht="15">
      <c r="A9271" s="308" t="s">
        <v>13162</v>
      </c>
      <c r="B9271" s="311">
        <v>845.48</v>
      </c>
    </row>
    <row r="9272" spans="1:2" ht="15">
      <c r="A9272" s="308" t="s">
        <v>13163</v>
      </c>
      <c r="B9272" s="311">
        <v>975</v>
      </c>
    </row>
    <row r="9273" spans="1:2" ht="15">
      <c r="A9273" s="308" t="s">
        <v>13164</v>
      </c>
      <c r="B9273" s="311">
        <v>975</v>
      </c>
    </row>
    <row r="9274" spans="1:2" ht="15">
      <c r="A9274" s="308" t="s">
        <v>13165</v>
      </c>
      <c r="B9274" s="311">
        <v>302.17</v>
      </c>
    </row>
    <row r="9275" spans="1:2" ht="15">
      <c r="A9275" s="308" t="s">
        <v>13166</v>
      </c>
      <c r="B9275" s="311">
        <v>302.17</v>
      </c>
    </row>
    <row r="9276" spans="1:2" ht="15">
      <c r="A9276" s="308" t="s">
        <v>34107</v>
      </c>
      <c r="B9276" s="311">
        <v>245.27</v>
      </c>
    </row>
    <row r="9277" spans="1:2" ht="15">
      <c r="A9277" s="308" t="s">
        <v>34108</v>
      </c>
      <c r="B9277" s="311">
        <v>245.27</v>
      </c>
    </row>
    <row r="9278" spans="1:2" ht="15">
      <c r="A9278" s="308" t="s">
        <v>13167</v>
      </c>
      <c r="B9278" s="311">
        <v>56.22</v>
      </c>
    </row>
    <row r="9279" spans="1:2" ht="15">
      <c r="A9279" s="308" t="s">
        <v>13168</v>
      </c>
      <c r="B9279" s="311">
        <v>56.22</v>
      </c>
    </row>
    <row r="9280" spans="1:2" ht="15">
      <c r="A9280" s="308" t="s">
        <v>13169</v>
      </c>
      <c r="B9280" s="311">
        <v>119.28</v>
      </c>
    </row>
    <row r="9281" spans="1:2" ht="15">
      <c r="A9281" s="308" t="s">
        <v>13170</v>
      </c>
      <c r="B9281" s="311">
        <v>118.9</v>
      </c>
    </row>
    <row r="9282" spans="1:2" ht="15">
      <c r="A9282" s="308" t="s">
        <v>13171</v>
      </c>
      <c r="B9282" s="311">
        <v>32.86</v>
      </c>
    </row>
    <row r="9283" spans="1:2" ht="15">
      <c r="A9283" s="308" t="s">
        <v>13172</v>
      </c>
      <c r="B9283" s="311">
        <v>32.86</v>
      </c>
    </row>
    <row r="9284" spans="1:2" ht="15">
      <c r="A9284" s="308" t="s">
        <v>13173</v>
      </c>
      <c r="B9284" s="311">
        <v>34.4</v>
      </c>
    </row>
    <row r="9285" spans="1:2" ht="15">
      <c r="A9285" s="308" t="s">
        <v>13174</v>
      </c>
      <c r="B9285" s="311">
        <v>34.4</v>
      </c>
    </row>
    <row r="9286" spans="1:2" ht="15">
      <c r="A9286" s="308" t="s">
        <v>13175</v>
      </c>
      <c r="B9286" s="311">
        <v>79.16</v>
      </c>
    </row>
    <row r="9287" spans="1:2" ht="15">
      <c r="A9287" s="308" t="s">
        <v>13176</v>
      </c>
      <c r="B9287" s="311">
        <v>79.16</v>
      </c>
    </row>
    <row r="9288" spans="1:2" ht="15">
      <c r="A9288" s="308" t="s">
        <v>13177</v>
      </c>
      <c r="B9288" s="311">
        <v>46.99</v>
      </c>
    </row>
    <row r="9289" spans="1:2" ht="15">
      <c r="A9289" s="308" t="s">
        <v>13178</v>
      </c>
      <c r="B9289" s="311">
        <v>44.72</v>
      </c>
    </row>
    <row r="9290" spans="1:2" ht="15">
      <c r="A9290" s="308" t="s">
        <v>13179</v>
      </c>
      <c r="B9290" s="311">
        <v>129.86000000000001</v>
      </c>
    </row>
    <row r="9291" spans="1:2" ht="15">
      <c r="A9291" s="308" t="s">
        <v>13180</v>
      </c>
      <c r="B9291" s="311">
        <v>124.8</v>
      </c>
    </row>
    <row r="9292" spans="1:2" ht="15">
      <c r="A9292" s="308" t="s">
        <v>13181</v>
      </c>
      <c r="B9292" s="311">
        <v>448.24</v>
      </c>
    </row>
    <row r="9293" spans="1:2" ht="15">
      <c r="A9293" s="308" t="s">
        <v>13182</v>
      </c>
      <c r="B9293" s="311">
        <v>406.18</v>
      </c>
    </row>
    <row r="9294" spans="1:2" ht="15">
      <c r="A9294" s="308" t="s">
        <v>13183</v>
      </c>
      <c r="B9294" s="311">
        <v>550.48</v>
      </c>
    </row>
    <row r="9295" spans="1:2" ht="15">
      <c r="A9295" s="308" t="s">
        <v>13184</v>
      </c>
      <c r="B9295" s="311">
        <v>496.33</v>
      </c>
    </row>
    <row r="9296" spans="1:2" ht="15">
      <c r="A9296" s="308" t="s">
        <v>13185</v>
      </c>
      <c r="B9296" s="311">
        <v>435.55</v>
      </c>
    </row>
    <row r="9297" spans="1:2" ht="15">
      <c r="A9297" s="308" t="s">
        <v>13186</v>
      </c>
      <c r="B9297" s="311">
        <v>431</v>
      </c>
    </row>
    <row r="9298" spans="1:2" ht="15">
      <c r="A9298" s="308" t="s">
        <v>13187</v>
      </c>
      <c r="B9298" s="311">
        <v>101.88</v>
      </c>
    </row>
    <row r="9299" spans="1:2" ht="15">
      <c r="A9299" s="308" t="s">
        <v>13188</v>
      </c>
      <c r="B9299" s="311">
        <v>99.2</v>
      </c>
    </row>
    <row r="9300" spans="1:2" ht="15">
      <c r="A9300" s="308" t="s">
        <v>13189</v>
      </c>
      <c r="B9300" s="311">
        <v>260.76</v>
      </c>
    </row>
    <row r="9301" spans="1:2" ht="15">
      <c r="A9301" s="308" t="s">
        <v>13190</v>
      </c>
      <c r="B9301" s="311">
        <v>253.09</v>
      </c>
    </row>
    <row r="9302" spans="1:2" ht="15">
      <c r="A9302" s="308" t="s">
        <v>13191</v>
      </c>
      <c r="B9302" s="311">
        <v>374.24</v>
      </c>
    </row>
    <row r="9303" spans="1:2" ht="15">
      <c r="A9303" s="308" t="s">
        <v>13192</v>
      </c>
      <c r="B9303" s="311">
        <v>363.47</v>
      </c>
    </row>
    <row r="9304" spans="1:2" ht="15">
      <c r="A9304" s="308" t="s">
        <v>13193</v>
      </c>
      <c r="B9304" s="311">
        <v>130.19</v>
      </c>
    </row>
    <row r="9305" spans="1:2" ht="15">
      <c r="A9305" s="308" t="s">
        <v>13194</v>
      </c>
      <c r="B9305" s="311">
        <v>126.72</v>
      </c>
    </row>
    <row r="9306" spans="1:2" ht="15">
      <c r="A9306" s="308" t="s">
        <v>13195</v>
      </c>
      <c r="B9306" s="311">
        <v>314.52999999999997</v>
      </c>
    </row>
    <row r="9307" spans="1:2" ht="15">
      <c r="A9307" s="308" t="s">
        <v>13196</v>
      </c>
      <c r="B9307" s="311">
        <v>305.83999999999997</v>
      </c>
    </row>
    <row r="9308" spans="1:2" ht="15">
      <c r="A9308" s="308" t="s">
        <v>13197</v>
      </c>
      <c r="B9308" s="311">
        <v>449.45</v>
      </c>
    </row>
    <row r="9309" spans="1:2" ht="15">
      <c r="A9309" s="308" t="s">
        <v>13198</v>
      </c>
      <c r="B9309" s="311">
        <v>437.52</v>
      </c>
    </row>
    <row r="9310" spans="1:2" ht="15">
      <c r="A9310" s="308" t="s">
        <v>13199</v>
      </c>
      <c r="B9310" s="311">
        <v>151.97</v>
      </c>
    </row>
    <row r="9311" spans="1:2" ht="15">
      <c r="A9311" s="308" t="s">
        <v>13200</v>
      </c>
      <c r="B9311" s="311">
        <v>147.87</v>
      </c>
    </row>
    <row r="9312" spans="1:2" ht="15">
      <c r="A9312" s="308" t="s">
        <v>13201</v>
      </c>
      <c r="B9312" s="311">
        <v>347.93</v>
      </c>
    </row>
    <row r="9313" spans="1:2" ht="15">
      <c r="A9313" s="308" t="s">
        <v>13202</v>
      </c>
      <c r="B9313" s="311">
        <v>338.84</v>
      </c>
    </row>
    <row r="9314" spans="1:2" ht="15">
      <c r="A9314" s="308" t="s">
        <v>13203</v>
      </c>
      <c r="B9314" s="311">
        <v>500.33</v>
      </c>
    </row>
    <row r="9315" spans="1:2" ht="15">
      <c r="A9315" s="308" t="s">
        <v>13204</v>
      </c>
      <c r="B9315" s="311">
        <v>487.72</v>
      </c>
    </row>
    <row r="9316" spans="1:2" ht="15">
      <c r="A9316" s="308" t="s">
        <v>13205</v>
      </c>
      <c r="B9316" s="311">
        <v>183.34</v>
      </c>
    </row>
    <row r="9317" spans="1:2" ht="15">
      <c r="A9317" s="308" t="s">
        <v>13206</v>
      </c>
      <c r="B9317" s="311">
        <v>178.44</v>
      </c>
    </row>
    <row r="9318" spans="1:2" ht="15">
      <c r="A9318" s="308" t="s">
        <v>13207</v>
      </c>
      <c r="B9318" s="311">
        <v>407.64</v>
      </c>
    </row>
    <row r="9319" spans="1:2" ht="15">
      <c r="A9319" s="308" t="s">
        <v>13208</v>
      </c>
      <c r="B9319" s="311">
        <v>397.52</v>
      </c>
    </row>
    <row r="9320" spans="1:2" ht="15">
      <c r="A9320" s="308" t="s">
        <v>13209</v>
      </c>
      <c r="B9320" s="311">
        <v>582.76</v>
      </c>
    </row>
    <row r="9321" spans="1:2" ht="15">
      <c r="A9321" s="308" t="s">
        <v>13210</v>
      </c>
      <c r="B9321" s="311">
        <v>569.01</v>
      </c>
    </row>
    <row r="9322" spans="1:2" ht="15">
      <c r="A9322" s="308" t="s">
        <v>13211</v>
      </c>
      <c r="B9322" s="311">
        <v>204.76</v>
      </c>
    </row>
    <row r="9323" spans="1:2" ht="15">
      <c r="A9323" s="308" t="s">
        <v>13212</v>
      </c>
      <c r="B9323" s="311">
        <v>199.25</v>
      </c>
    </row>
    <row r="9324" spans="1:2" ht="15">
      <c r="A9324" s="308" t="s">
        <v>13213</v>
      </c>
      <c r="B9324" s="311">
        <v>446.73</v>
      </c>
    </row>
    <row r="9325" spans="1:2" ht="15">
      <c r="A9325" s="308" t="s">
        <v>13214</v>
      </c>
      <c r="B9325" s="311">
        <v>435.81</v>
      </c>
    </row>
    <row r="9326" spans="1:2" ht="15">
      <c r="A9326" s="308" t="s">
        <v>13215</v>
      </c>
      <c r="B9326" s="311">
        <v>634.24</v>
      </c>
    </row>
    <row r="9327" spans="1:2" ht="15">
      <c r="A9327" s="308" t="s">
        <v>13216</v>
      </c>
      <c r="B9327" s="311">
        <v>619.80999999999995</v>
      </c>
    </row>
    <row r="9328" spans="1:2" ht="15">
      <c r="A9328" s="308" t="s">
        <v>13217</v>
      </c>
      <c r="B9328" s="311">
        <v>232.42</v>
      </c>
    </row>
    <row r="9329" spans="1:2" ht="15">
      <c r="A9329" s="308" t="s">
        <v>13218</v>
      </c>
      <c r="B9329" s="311">
        <v>226.27</v>
      </c>
    </row>
    <row r="9330" spans="1:2" ht="15">
      <c r="A9330" s="308" t="s">
        <v>13219</v>
      </c>
      <c r="B9330" s="311">
        <v>492.59</v>
      </c>
    </row>
    <row r="9331" spans="1:2" ht="15">
      <c r="A9331" s="308" t="s">
        <v>13220</v>
      </c>
      <c r="B9331" s="311">
        <v>481.24</v>
      </c>
    </row>
    <row r="9332" spans="1:2" ht="15">
      <c r="A9332" s="308" t="s">
        <v>13221</v>
      </c>
      <c r="B9332" s="311">
        <v>713.77</v>
      </c>
    </row>
    <row r="9333" spans="1:2" ht="15">
      <c r="A9333" s="308" t="s">
        <v>13222</v>
      </c>
      <c r="B9333" s="311">
        <v>697.76</v>
      </c>
    </row>
    <row r="9334" spans="1:2" ht="15">
      <c r="A9334" s="308" t="s">
        <v>13223</v>
      </c>
      <c r="B9334" s="311">
        <v>27.67</v>
      </c>
    </row>
    <row r="9335" spans="1:2" ht="15">
      <c r="A9335" s="308" t="s">
        <v>13224</v>
      </c>
      <c r="B9335" s="311">
        <v>26.52</v>
      </c>
    </row>
    <row r="9336" spans="1:2" ht="15">
      <c r="A9336" s="308" t="s">
        <v>13225</v>
      </c>
      <c r="B9336" s="311">
        <v>19.88</v>
      </c>
    </row>
    <row r="9337" spans="1:2" ht="15">
      <c r="A9337" s="308" t="s">
        <v>13226</v>
      </c>
      <c r="B9337" s="311">
        <v>17.32</v>
      </c>
    </row>
    <row r="9338" spans="1:2" ht="15">
      <c r="A9338" s="308" t="s">
        <v>13227</v>
      </c>
      <c r="B9338" s="311">
        <v>39.729999999999997</v>
      </c>
    </row>
    <row r="9339" spans="1:2" ht="15">
      <c r="A9339" s="308" t="s">
        <v>13228</v>
      </c>
      <c r="B9339" s="311">
        <v>38.08</v>
      </c>
    </row>
    <row r="9340" spans="1:2" ht="15">
      <c r="A9340" s="308" t="s">
        <v>13229</v>
      </c>
      <c r="B9340" s="311">
        <v>20.86</v>
      </c>
    </row>
    <row r="9341" spans="1:2" ht="15">
      <c r="A9341" s="308" t="s">
        <v>13230</v>
      </c>
      <c r="B9341" s="311">
        <v>18.170000000000002</v>
      </c>
    </row>
    <row r="9342" spans="1:2" ht="15">
      <c r="A9342" s="308" t="s">
        <v>13231</v>
      </c>
      <c r="B9342" s="311">
        <v>58</v>
      </c>
    </row>
    <row r="9343" spans="1:2" ht="15">
      <c r="A9343" s="308" t="s">
        <v>13232</v>
      </c>
      <c r="B9343" s="311">
        <v>55.57</v>
      </c>
    </row>
    <row r="9344" spans="1:2" ht="15">
      <c r="A9344" s="308" t="s">
        <v>13233</v>
      </c>
      <c r="B9344" s="311">
        <v>21.84</v>
      </c>
    </row>
    <row r="9345" spans="1:2" ht="15">
      <c r="A9345" s="308" t="s">
        <v>13234</v>
      </c>
      <c r="B9345" s="311">
        <v>19.02</v>
      </c>
    </row>
    <row r="9346" spans="1:2" ht="15">
      <c r="A9346" s="308" t="s">
        <v>13235</v>
      </c>
      <c r="B9346" s="311">
        <v>72.150000000000006</v>
      </c>
    </row>
    <row r="9347" spans="1:2" ht="15">
      <c r="A9347" s="308" t="s">
        <v>13236</v>
      </c>
      <c r="B9347" s="311">
        <v>69.069999999999993</v>
      </c>
    </row>
    <row r="9348" spans="1:2" ht="15">
      <c r="A9348" s="308" t="s">
        <v>13237</v>
      </c>
      <c r="B9348" s="311">
        <v>23.88</v>
      </c>
    </row>
    <row r="9349" spans="1:2" ht="15">
      <c r="A9349" s="308" t="s">
        <v>13238</v>
      </c>
      <c r="B9349" s="311">
        <v>20.84</v>
      </c>
    </row>
    <row r="9350" spans="1:2" ht="15">
      <c r="A9350" s="308" t="s">
        <v>13239</v>
      </c>
      <c r="B9350" s="311">
        <v>112.6</v>
      </c>
    </row>
    <row r="9351" spans="1:2" ht="15">
      <c r="A9351" s="308" t="s">
        <v>13240</v>
      </c>
      <c r="B9351" s="311">
        <v>107.85</v>
      </c>
    </row>
    <row r="9352" spans="1:2" ht="15">
      <c r="A9352" s="308" t="s">
        <v>13241</v>
      </c>
      <c r="B9352" s="311">
        <v>30.6</v>
      </c>
    </row>
    <row r="9353" spans="1:2" ht="15">
      <c r="A9353" s="308" t="s">
        <v>13242</v>
      </c>
      <c r="B9353" s="311">
        <v>26.72</v>
      </c>
    </row>
    <row r="9354" spans="1:2" ht="15">
      <c r="A9354" s="308" t="s">
        <v>13243</v>
      </c>
      <c r="B9354" s="311">
        <v>138.24</v>
      </c>
    </row>
    <row r="9355" spans="1:2" ht="15">
      <c r="A9355" s="308" t="s">
        <v>13244</v>
      </c>
      <c r="B9355" s="311">
        <v>132.16999999999999</v>
      </c>
    </row>
    <row r="9356" spans="1:2" ht="15">
      <c r="A9356" s="308" t="s">
        <v>13245</v>
      </c>
      <c r="B9356" s="311">
        <v>40.17</v>
      </c>
    </row>
    <row r="9357" spans="1:2" ht="15">
      <c r="A9357" s="308" t="s">
        <v>13246</v>
      </c>
      <c r="B9357" s="311">
        <v>35.18</v>
      </c>
    </row>
    <row r="9358" spans="1:2" ht="15">
      <c r="A9358" s="308" t="s">
        <v>13247</v>
      </c>
      <c r="B9358" s="311">
        <v>179.5</v>
      </c>
    </row>
    <row r="9359" spans="1:2" ht="15">
      <c r="A9359" s="308" t="s">
        <v>13248</v>
      </c>
      <c r="B9359" s="311">
        <v>171.67</v>
      </c>
    </row>
    <row r="9360" spans="1:2" ht="15">
      <c r="A9360" s="308" t="s">
        <v>13249</v>
      </c>
      <c r="B9360" s="311">
        <v>41.15</v>
      </c>
    </row>
    <row r="9361" spans="1:2" ht="15">
      <c r="A9361" s="308" t="s">
        <v>13250</v>
      </c>
      <c r="B9361" s="311">
        <v>36.03</v>
      </c>
    </row>
    <row r="9362" spans="1:2" ht="15">
      <c r="A9362" s="308" t="s">
        <v>13251</v>
      </c>
      <c r="B9362" s="311">
        <v>231.44</v>
      </c>
    </row>
    <row r="9363" spans="1:2" ht="15">
      <c r="A9363" s="308" t="s">
        <v>13252</v>
      </c>
      <c r="B9363" s="311">
        <v>221.5</v>
      </c>
    </row>
    <row r="9364" spans="1:2" ht="15">
      <c r="A9364" s="308" t="s">
        <v>13253</v>
      </c>
      <c r="B9364" s="311">
        <v>42.62</v>
      </c>
    </row>
    <row r="9365" spans="1:2" ht="15">
      <c r="A9365" s="308" t="s">
        <v>13254</v>
      </c>
      <c r="B9365" s="311">
        <v>37.299999999999997</v>
      </c>
    </row>
    <row r="9366" spans="1:2" ht="15">
      <c r="A9366" s="308" t="s">
        <v>13255</v>
      </c>
      <c r="B9366" s="311">
        <v>248.17</v>
      </c>
    </row>
    <row r="9367" spans="1:2" ht="15">
      <c r="A9367" s="308" t="s">
        <v>13256</v>
      </c>
      <c r="B9367" s="311">
        <v>237.49</v>
      </c>
    </row>
    <row r="9368" spans="1:2" ht="15">
      <c r="A9368" s="308" t="s">
        <v>13257</v>
      </c>
      <c r="B9368" s="311">
        <v>53.57</v>
      </c>
    </row>
    <row r="9369" spans="1:2" ht="15">
      <c r="A9369" s="308" t="s">
        <v>13258</v>
      </c>
      <c r="B9369" s="311">
        <v>47</v>
      </c>
    </row>
    <row r="9370" spans="1:2" ht="15">
      <c r="A9370" s="308" t="s">
        <v>13259</v>
      </c>
      <c r="B9370" s="311">
        <v>271.36</v>
      </c>
    </row>
    <row r="9371" spans="1:2" ht="15">
      <c r="A9371" s="308" t="s">
        <v>13260</v>
      </c>
      <c r="B9371" s="311">
        <v>259.68</v>
      </c>
    </row>
    <row r="9372" spans="1:2" ht="15">
      <c r="A9372" s="308" t="s">
        <v>13261</v>
      </c>
      <c r="B9372" s="311">
        <v>80.13</v>
      </c>
    </row>
    <row r="9373" spans="1:2" ht="15">
      <c r="A9373" s="308" t="s">
        <v>13262</v>
      </c>
      <c r="B9373" s="311">
        <v>70.31</v>
      </c>
    </row>
    <row r="9374" spans="1:2" ht="15">
      <c r="A9374" s="308" t="s">
        <v>13263</v>
      </c>
      <c r="B9374" s="311">
        <v>271.29000000000002</v>
      </c>
    </row>
    <row r="9375" spans="1:2" ht="15">
      <c r="A9375" s="308" t="s">
        <v>13264</v>
      </c>
      <c r="B9375" s="311">
        <v>259.52999999999997</v>
      </c>
    </row>
    <row r="9376" spans="1:2" ht="15">
      <c r="A9376" s="308" t="s">
        <v>13265</v>
      </c>
      <c r="B9376" s="311">
        <v>140.71</v>
      </c>
    </row>
    <row r="9377" spans="1:2" ht="15">
      <c r="A9377" s="308" t="s">
        <v>13266</v>
      </c>
      <c r="B9377" s="311">
        <v>123.47</v>
      </c>
    </row>
    <row r="9378" spans="1:2" ht="15">
      <c r="A9378" s="308" t="s">
        <v>13267</v>
      </c>
      <c r="B9378" s="311">
        <v>318.68</v>
      </c>
    </row>
    <row r="9379" spans="1:2" ht="15">
      <c r="A9379" s="308" t="s">
        <v>13268</v>
      </c>
      <c r="B9379" s="311">
        <v>306.10000000000002</v>
      </c>
    </row>
    <row r="9380" spans="1:2" ht="15">
      <c r="A9380" s="308" t="s">
        <v>13269</v>
      </c>
      <c r="B9380" s="311">
        <v>371.38</v>
      </c>
    </row>
    <row r="9381" spans="1:2" ht="15">
      <c r="A9381" s="308" t="s">
        <v>13270</v>
      </c>
      <c r="B9381" s="311">
        <v>357.96</v>
      </c>
    </row>
    <row r="9382" spans="1:2" ht="15">
      <c r="A9382" s="308" t="s">
        <v>13271</v>
      </c>
      <c r="B9382" s="311">
        <v>523.30999999999995</v>
      </c>
    </row>
    <row r="9383" spans="1:2" ht="15">
      <c r="A9383" s="308" t="s">
        <v>13272</v>
      </c>
      <c r="B9383" s="311">
        <v>504.91</v>
      </c>
    </row>
    <row r="9384" spans="1:2" ht="15">
      <c r="A9384" s="308" t="s">
        <v>13273</v>
      </c>
      <c r="B9384" s="311">
        <v>48.25</v>
      </c>
    </row>
    <row r="9385" spans="1:2" ht="15">
      <c r="A9385" s="308" t="s">
        <v>13274</v>
      </c>
      <c r="B9385" s="311">
        <v>48.25</v>
      </c>
    </row>
    <row r="9386" spans="1:2" ht="15">
      <c r="A9386" s="308" t="s">
        <v>13275</v>
      </c>
      <c r="B9386" s="311">
        <v>62.56</v>
      </c>
    </row>
    <row r="9387" spans="1:2" ht="15">
      <c r="A9387" s="308" t="s">
        <v>13276</v>
      </c>
      <c r="B9387" s="311">
        <v>62.56</v>
      </c>
    </row>
    <row r="9388" spans="1:2" ht="15">
      <c r="A9388" s="308" t="s">
        <v>13277</v>
      </c>
      <c r="B9388" s="311">
        <v>73.88</v>
      </c>
    </row>
    <row r="9389" spans="1:2" ht="15">
      <c r="A9389" s="308" t="s">
        <v>13278</v>
      </c>
      <c r="B9389" s="311">
        <v>73.88</v>
      </c>
    </row>
    <row r="9390" spans="1:2" ht="15">
      <c r="A9390" s="308" t="s">
        <v>13279</v>
      </c>
      <c r="B9390" s="311">
        <v>91.37</v>
      </c>
    </row>
    <row r="9391" spans="1:2" ht="15">
      <c r="A9391" s="308" t="s">
        <v>13280</v>
      </c>
      <c r="B9391" s="311">
        <v>91.37</v>
      </c>
    </row>
    <row r="9392" spans="1:2" ht="15">
      <c r="A9392" s="308" t="s">
        <v>13281</v>
      </c>
      <c r="B9392" s="311">
        <v>111.17</v>
      </c>
    </row>
    <row r="9393" spans="1:2" ht="15">
      <c r="A9393" s="308" t="s">
        <v>13282</v>
      </c>
      <c r="B9393" s="311">
        <v>111.17</v>
      </c>
    </row>
    <row r="9394" spans="1:2" ht="15">
      <c r="A9394" s="308" t="s">
        <v>13283</v>
      </c>
      <c r="B9394" s="311">
        <v>148.01</v>
      </c>
    </row>
    <row r="9395" spans="1:2" ht="15">
      <c r="A9395" s="308" t="s">
        <v>13284</v>
      </c>
      <c r="B9395" s="311">
        <v>148.01</v>
      </c>
    </row>
    <row r="9396" spans="1:2" ht="15">
      <c r="A9396" s="308" t="s">
        <v>13285</v>
      </c>
      <c r="B9396" s="311">
        <v>173.49</v>
      </c>
    </row>
    <row r="9397" spans="1:2" ht="15">
      <c r="A9397" s="308" t="s">
        <v>13286</v>
      </c>
      <c r="B9397" s="311">
        <v>173.49</v>
      </c>
    </row>
    <row r="9398" spans="1:2" ht="15">
      <c r="A9398" s="308" t="s">
        <v>13287</v>
      </c>
      <c r="B9398" s="311">
        <v>296.83999999999997</v>
      </c>
    </row>
    <row r="9399" spans="1:2" ht="15">
      <c r="A9399" s="308" t="s">
        <v>13288</v>
      </c>
      <c r="B9399" s="311">
        <v>296.83999999999997</v>
      </c>
    </row>
    <row r="9400" spans="1:2" ht="15">
      <c r="A9400" s="308" t="s">
        <v>13289</v>
      </c>
      <c r="B9400" s="311">
        <v>104.49</v>
      </c>
    </row>
    <row r="9401" spans="1:2" ht="15">
      <c r="A9401" s="308" t="s">
        <v>13290</v>
      </c>
      <c r="B9401" s="311">
        <v>104.49</v>
      </c>
    </row>
    <row r="9402" spans="1:2" ht="15">
      <c r="A9402" s="308" t="s">
        <v>13291</v>
      </c>
      <c r="B9402" s="311">
        <v>141.65</v>
      </c>
    </row>
    <row r="9403" spans="1:2" ht="15">
      <c r="A9403" s="308" t="s">
        <v>13292</v>
      </c>
      <c r="B9403" s="311">
        <v>141.65</v>
      </c>
    </row>
    <row r="9404" spans="1:2" ht="15">
      <c r="A9404" s="308" t="s">
        <v>13293</v>
      </c>
      <c r="B9404" s="311">
        <v>180.36</v>
      </c>
    </row>
    <row r="9405" spans="1:2" ht="15">
      <c r="A9405" s="308" t="s">
        <v>13294</v>
      </c>
      <c r="B9405" s="311">
        <v>180.36</v>
      </c>
    </row>
    <row r="9406" spans="1:2" ht="15">
      <c r="A9406" s="308" t="s">
        <v>13295</v>
      </c>
      <c r="B9406" s="311">
        <v>218.74</v>
      </c>
    </row>
    <row r="9407" spans="1:2" ht="15">
      <c r="A9407" s="308" t="s">
        <v>13296</v>
      </c>
      <c r="B9407" s="311">
        <v>218.74</v>
      </c>
    </row>
    <row r="9408" spans="1:2" ht="15">
      <c r="A9408" s="308" t="s">
        <v>13297</v>
      </c>
      <c r="B9408" s="311">
        <v>305.60000000000002</v>
      </c>
    </row>
    <row r="9409" spans="1:2" ht="15">
      <c r="A9409" s="308" t="s">
        <v>13298</v>
      </c>
      <c r="B9409" s="311">
        <v>305.60000000000002</v>
      </c>
    </row>
    <row r="9410" spans="1:2" ht="15">
      <c r="A9410" s="308" t="s">
        <v>13299</v>
      </c>
      <c r="B9410" s="311">
        <v>433.72</v>
      </c>
    </row>
    <row r="9411" spans="1:2" ht="15">
      <c r="A9411" s="308" t="s">
        <v>13300</v>
      </c>
      <c r="B9411" s="311">
        <v>433.72</v>
      </c>
    </row>
    <row r="9412" spans="1:2" ht="15">
      <c r="A9412" s="308" t="s">
        <v>13301</v>
      </c>
      <c r="B9412" s="311">
        <v>472.54</v>
      </c>
    </row>
    <row r="9413" spans="1:2" ht="15">
      <c r="A9413" s="308" t="s">
        <v>13302</v>
      </c>
      <c r="B9413" s="311">
        <v>472.54</v>
      </c>
    </row>
    <row r="9414" spans="1:2" ht="15">
      <c r="A9414" s="308" t="s">
        <v>13303</v>
      </c>
      <c r="B9414" s="311">
        <v>621.19000000000005</v>
      </c>
    </row>
    <row r="9415" spans="1:2" ht="15">
      <c r="A9415" s="308" t="s">
        <v>13304</v>
      </c>
      <c r="B9415" s="311">
        <v>621.19000000000005</v>
      </c>
    </row>
    <row r="9416" spans="1:2" ht="15">
      <c r="A9416" s="308" t="s">
        <v>13305</v>
      </c>
      <c r="B9416" s="311">
        <v>55.46</v>
      </c>
    </row>
    <row r="9417" spans="1:2" ht="15">
      <c r="A9417" s="308" t="s">
        <v>13306</v>
      </c>
      <c r="B9417" s="311">
        <v>55.46</v>
      </c>
    </row>
    <row r="9418" spans="1:2" ht="15">
      <c r="A9418" s="308" t="s">
        <v>13307</v>
      </c>
      <c r="B9418" s="311">
        <v>57.68</v>
      </c>
    </row>
    <row r="9419" spans="1:2" ht="15">
      <c r="A9419" s="308" t="s">
        <v>13308</v>
      </c>
      <c r="B9419" s="311">
        <v>57.68</v>
      </c>
    </row>
    <row r="9420" spans="1:2" ht="15">
      <c r="A9420" s="308" t="s">
        <v>13309</v>
      </c>
      <c r="B9420" s="311">
        <v>64.33</v>
      </c>
    </row>
    <row r="9421" spans="1:2" ht="15">
      <c r="A9421" s="308" t="s">
        <v>13310</v>
      </c>
      <c r="B9421" s="311">
        <v>64.33</v>
      </c>
    </row>
    <row r="9422" spans="1:2" ht="15">
      <c r="A9422" s="308" t="s">
        <v>13311</v>
      </c>
      <c r="B9422" s="311">
        <v>64.33</v>
      </c>
    </row>
    <row r="9423" spans="1:2" ht="15">
      <c r="A9423" s="308" t="s">
        <v>13312</v>
      </c>
      <c r="B9423" s="311">
        <v>64.33</v>
      </c>
    </row>
    <row r="9424" spans="1:2" ht="15">
      <c r="A9424" s="308" t="s">
        <v>13313</v>
      </c>
      <c r="B9424" s="311">
        <v>72.099999999999994</v>
      </c>
    </row>
    <row r="9425" spans="1:2" ht="15">
      <c r="A9425" s="308" t="s">
        <v>13314</v>
      </c>
      <c r="B9425" s="311">
        <v>72.099999999999994</v>
      </c>
    </row>
    <row r="9426" spans="1:2" ht="15">
      <c r="A9426" s="308" t="s">
        <v>13315</v>
      </c>
      <c r="B9426" s="311">
        <v>85.41</v>
      </c>
    </row>
    <row r="9427" spans="1:2" ht="15">
      <c r="A9427" s="308" t="s">
        <v>13316</v>
      </c>
      <c r="B9427" s="311">
        <v>85.41</v>
      </c>
    </row>
    <row r="9428" spans="1:2" ht="15">
      <c r="A9428" s="308" t="s">
        <v>13317</v>
      </c>
      <c r="B9428" s="311">
        <v>148.04</v>
      </c>
    </row>
    <row r="9429" spans="1:2" ht="15">
      <c r="A9429" s="308" t="s">
        <v>13318</v>
      </c>
      <c r="B9429" s="311">
        <v>148.04</v>
      </c>
    </row>
    <row r="9430" spans="1:2" ht="15">
      <c r="A9430" s="308" t="s">
        <v>13319</v>
      </c>
      <c r="B9430" s="311">
        <v>154.41</v>
      </c>
    </row>
    <row r="9431" spans="1:2" ht="15">
      <c r="A9431" s="308" t="s">
        <v>13320</v>
      </c>
      <c r="B9431" s="311">
        <v>154.41</v>
      </c>
    </row>
    <row r="9432" spans="1:2" ht="15">
      <c r="A9432" s="308" t="s">
        <v>13321</v>
      </c>
      <c r="B9432" s="311">
        <v>57.65</v>
      </c>
    </row>
    <row r="9433" spans="1:2" ht="15">
      <c r="A9433" s="308" t="s">
        <v>13322</v>
      </c>
      <c r="B9433" s="311">
        <v>57.65</v>
      </c>
    </row>
    <row r="9434" spans="1:2" ht="15">
      <c r="A9434" s="308" t="s">
        <v>13323</v>
      </c>
      <c r="B9434" s="311">
        <v>66.849999999999994</v>
      </c>
    </row>
    <row r="9435" spans="1:2" ht="15">
      <c r="A9435" s="308" t="s">
        <v>13324</v>
      </c>
      <c r="B9435" s="311">
        <v>66.849999999999994</v>
      </c>
    </row>
    <row r="9436" spans="1:2" ht="15">
      <c r="A9436" s="308" t="s">
        <v>13325</v>
      </c>
      <c r="B9436" s="311">
        <v>79.069999999999993</v>
      </c>
    </row>
    <row r="9437" spans="1:2" ht="15">
      <c r="A9437" s="308" t="s">
        <v>13326</v>
      </c>
      <c r="B9437" s="311">
        <v>79.069999999999993</v>
      </c>
    </row>
    <row r="9438" spans="1:2" ht="15">
      <c r="A9438" s="308" t="s">
        <v>13327</v>
      </c>
      <c r="B9438" s="311">
        <v>95.81</v>
      </c>
    </row>
    <row r="9439" spans="1:2" ht="15">
      <c r="A9439" s="308" t="s">
        <v>13328</v>
      </c>
      <c r="B9439" s="311">
        <v>95.81</v>
      </c>
    </row>
    <row r="9440" spans="1:2" ht="15">
      <c r="A9440" s="308" t="s">
        <v>13329</v>
      </c>
      <c r="B9440" s="311">
        <v>115.06</v>
      </c>
    </row>
    <row r="9441" spans="1:2" ht="15">
      <c r="A9441" s="308" t="s">
        <v>13330</v>
      </c>
      <c r="B9441" s="311">
        <v>115.06</v>
      </c>
    </row>
    <row r="9442" spans="1:2" ht="15">
      <c r="A9442" s="308" t="s">
        <v>13331</v>
      </c>
      <c r="B9442" s="311">
        <v>151.88</v>
      </c>
    </row>
    <row r="9443" spans="1:2" ht="15">
      <c r="A9443" s="308" t="s">
        <v>13332</v>
      </c>
      <c r="B9443" s="311">
        <v>151.88</v>
      </c>
    </row>
    <row r="9444" spans="1:2" ht="15">
      <c r="A9444" s="308" t="s">
        <v>13333</v>
      </c>
      <c r="B9444" s="311">
        <v>173.4</v>
      </c>
    </row>
    <row r="9445" spans="1:2" ht="15">
      <c r="A9445" s="308" t="s">
        <v>13334</v>
      </c>
      <c r="B9445" s="311">
        <v>173.4</v>
      </c>
    </row>
    <row r="9446" spans="1:2" ht="15">
      <c r="A9446" s="308" t="s">
        <v>13335</v>
      </c>
      <c r="B9446" s="311">
        <v>191.4</v>
      </c>
    </row>
    <row r="9447" spans="1:2" ht="15">
      <c r="A9447" s="308" t="s">
        <v>13336</v>
      </c>
      <c r="B9447" s="311">
        <v>191.4</v>
      </c>
    </row>
    <row r="9448" spans="1:2" ht="15">
      <c r="A9448" s="308" t="s">
        <v>13337</v>
      </c>
      <c r="B9448" s="311">
        <v>250.71</v>
      </c>
    </row>
    <row r="9449" spans="1:2" ht="15">
      <c r="A9449" s="308" t="s">
        <v>13338</v>
      </c>
      <c r="B9449" s="311">
        <v>243.08</v>
      </c>
    </row>
    <row r="9450" spans="1:2" ht="15">
      <c r="A9450" s="308" t="s">
        <v>13339</v>
      </c>
      <c r="B9450" s="311">
        <v>270.77999999999997</v>
      </c>
    </row>
    <row r="9451" spans="1:2" ht="15">
      <c r="A9451" s="308" t="s">
        <v>13340</v>
      </c>
      <c r="B9451" s="311">
        <v>262.83999999999997</v>
      </c>
    </row>
    <row r="9452" spans="1:2" ht="15">
      <c r="A9452" s="308" t="s">
        <v>13341</v>
      </c>
      <c r="B9452" s="311">
        <v>330.88</v>
      </c>
    </row>
    <row r="9453" spans="1:2" ht="15">
      <c r="A9453" s="308" t="s">
        <v>13342</v>
      </c>
      <c r="B9453" s="311">
        <v>322.29000000000002</v>
      </c>
    </row>
    <row r="9454" spans="1:2" ht="15">
      <c r="A9454" s="308" t="s">
        <v>13343</v>
      </c>
      <c r="B9454" s="311">
        <v>392.99</v>
      </c>
    </row>
    <row r="9455" spans="1:2" ht="15">
      <c r="A9455" s="308" t="s">
        <v>13344</v>
      </c>
      <c r="B9455" s="311">
        <v>383.85</v>
      </c>
    </row>
    <row r="9456" spans="1:2" ht="15">
      <c r="A9456" s="308" t="s">
        <v>13345</v>
      </c>
      <c r="B9456" s="311">
        <v>445.7</v>
      </c>
    </row>
    <row r="9457" spans="1:2" ht="15">
      <c r="A9457" s="308" t="s">
        <v>13346</v>
      </c>
      <c r="B9457" s="311">
        <v>435.03</v>
      </c>
    </row>
    <row r="9458" spans="1:2" ht="15">
      <c r="A9458" s="308" t="s">
        <v>13347</v>
      </c>
      <c r="B9458" s="311">
        <v>255.56</v>
      </c>
    </row>
    <row r="9459" spans="1:2" ht="15">
      <c r="A9459" s="308" t="s">
        <v>13348</v>
      </c>
      <c r="B9459" s="311">
        <v>247.31</v>
      </c>
    </row>
    <row r="9460" spans="1:2" ht="15">
      <c r="A9460" s="308" t="s">
        <v>13349</v>
      </c>
      <c r="B9460" s="311">
        <v>275.20999999999998</v>
      </c>
    </row>
    <row r="9461" spans="1:2" ht="15">
      <c r="A9461" s="308" t="s">
        <v>13350</v>
      </c>
      <c r="B9461" s="311">
        <v>266.68</v>
      </c>
    </row>
    <row r="9462" spans="1:2" ht="15">
      <c r="A9462" s="308" t="s">
        <v>13351</v>
      </c>
      <c r="B9462" s="311">
        <v>335.65</v>
      </c>
    </row>
    <row r="9463" spans="1:2" ht="15">
      <c r="A9463" s="308" t="s">
        <v>13352</v>
      </c>
      <c r="B9463" s="311">
        <v>326.43</v>
      </c>
    </row>
    <row r="9464" spans="1:2" ht="15">
      <c r="A9464" s="308" t="s">
        <v>13353</v>
      </c>
      <c r="B9464" s="311">
        <v>398.11</v>
      </c>
    </row>
    <row r="9465" spans="1:2" ht="15">
      <c r="A9465" s="308" t="s">
        <v>13354</v>
      </c>
      <c r="B9465" s="311">
        <v>388.28</v>
      </c>
    </row>
    <row r="9466" spans="1:2" ht="15">
      <c r="A9466" s="308" t="s">
        <v>13355</v>
      </c>
      <c r="B9466" s="311">
        <v>445.22</v>
      </c>
    </row>
    <row r="9467" spans="1:2" ht="15">
      <c r="A9467" s="308" t="s">
        <v>13356</v>
      </c>
      <c r="B9467" s="311">
        <v>434.4</v>
      </c>
    </row>
    <row r="9468" spans="1:2" ht="15">
      <c r="A9468" s="308" t="s">
        <v>13357</v>
      </c>
      <c r="B9468" s="311">
        <v>149.59</v>
      </c>
    </row>
    <row r="9469" spans="1:2" ht="15">
      <c r="A9469" s="308" t="s">
        <v>13358</v>
      </c>
      <c r="B9469" s="311">
        <v>145.79</v>
      </c>
    </row>
    <row r="9470" spans="1:2" ht="15">
      <c r="A9470" s="308" t="s">
        <v>13359</v>
      </c>
      <c r="B9470" s="311">
        <v>160.75</v>
      </c>
    </row>
    <row r="9471" spans="1:2" ht="15">
      <c r="A9471" s="308" t="s">
        <v>13360</v>
      </c>
      <c r="B9471" s="311">
        <v>156.77000000000001</v>
      </c>
    </row>
    <row r="9472" spans="1:2" ht="15">
      <c r="A9472" s="308" t="s">
        <v>13361</v>
      </c>
      <c r="B9472" s="311">
        <v>204.56</v>
      </c>
    </row>
    <row r="9473" spans="1:2" ht="15">
      <c r="A9473" s="308" t="s">
        <v>13362</v>
      </c>
      <c r="B9473" s="311">
        <v>200.26</v>
      </c>
    </row>
    <row r="9474" spans="1:2" ht="15">
      <c r="A9474" s="308" t="s">
        <v>13363</v>
      </c>
      <c r="B9474" s="311">
        <v>243.22</v>
      </c>
    </row>
    <row r="9475" spans="1:2" ht="15">
      <c r="A9475" s="308" t="s">
        <v>13364</v>
      </c>
      <c r="B9475" s="311">
        <v>238.65</v>
      </c>
    </row>
    <row r="9476" spans="1:2" ht="15">
      <c r="A9476" s="308" t="s">
        <v>13365</v>
      </c>
      <c r="B9476" s="311">
        <v>255.86</v>
      </c>
    </row>
    <row r="9477" spans="1:2" ht="15">
      <c r="A9477" s="308" t="s">
        <v>13366</v>
      </c>
      <c r="B9477" s="311">
        <v>250.84</v>
      </c>
    </row>
    <row r="9478" spans="1:2" ht="15">
      <c r="A9478" s="308" t="s">
        <v>13367</v>
      </c>
      <c r="B9478" s="311">
        <v>250.71</v>
      </c>
    </row>
    <row r="9479" spans="1:2" ht="15">
      <c r="A9479" s="308" t="s">
        <v>13368</v>
      </c>
      <c r="B9479" s="311">
        <v>243.08</v>
      </c>
    </row>
    <row r="9480" spans="1:2" ht="15">
      <c r="A9480" s="308" t="s">
        <v>13369</v>
      </c>
      <c r="B9480" s="311">
        <v>284.08</v>
      </c>
    </row>
    <row r="9481" spans="1:2" ht="15">
      <c r="A9481" s="308" t="s">
        <v>13370</v>
      </c>
      <c r="B9481" s="311">
        <v>275.43</v>
      </c>
    </row>
    <row r="9482" spans="1:2" ht="15">
      <c r="A9482" s="308" t="s">
        <v>13371</v>
      </c>
      <c r="B9482" s="311">
        <v>349.48</v>
      </c>
    </row>
    <row r="9483" spans="1:2" ht="15">
      <c r="A9483" s="308" t="s">
        <v>13372</v>
      </c>
      <c r="B9483" s="311">
        <v>338.84</v>
      </c>
    </row>
    <row r="9484" spans="1:2" ht="15">
      <c r="A9484" s="308" t="s">
        <v>13373</v>
      </c>
      <c r="B9484" s="311">
        <v>421.26</v>
      </c>
    </row>
    <row r="9485" spans="1:2" ht="15">
      <c r="A9485" s="308" t="s">
        <v>13374</v>
      </c>
      <c r="B9485" s="311">
        <v>408.44</v>
      </c>
    </row>
    <row r="9486" spans="1:2" ht="15">
      <c r="A9486" s="308" t="s">
        <v>13375</v>
      </c>
      <c r="B9486" s="311">
        <v>502.34</v>
      </c>
    </row>
    <row r="9487" spans="1:2" ht="15">
      <c r="A9487" s="308" t="s">
        <v>13376</v>
      </c>
      <c r="B9487" s="311">
        <v>487.05</v>
      </c>
    </row>
    <row r="9488" spans="1:2" ht="15">
      <c r="A9488" s="308" t="s">
        <v>13377</v>
      </c>
      <c r="B9488" s="311">
        <v>211.25</v>
      </c>
    </row>
    <row r="9489" spans="1:2" ht="15">
      <c r="A9489" s="308" t="s">
        <v>13378</v>
      </c>
      <c r="B9489" s="311">
        <v>183.04</v>
      </c>
    </row>
    <row r="9490" spans="1:2" ht="15">
      <c r="A9490" s="308" t="s">
        <v>13379</v>
      </c>
      <c r="B9490" s="311">
        <v>325.11</v>
      </c>
    </row>
    <row r="9491" spans="1:2" ht="15">
      <c r="A9491" s="308" t="s">
        <v>13380</v>
      </c>
      <c r="B9491" s="311">
        <v>281.69</v>
      </c>
    </row>
    <row r="9492" spans="1:2" ht="15">
      <c r="A9492" s="308" t="s">
        <v>13381</v>
      </c>
      <c r="B9492" s="311">
        <v>243.56</v>
      </c>
    </row>
    <row r="9493" spans="1:2" ht="15">
      <c r="A9493" s="308" t="s">
        <v>13382</v>
      </c>
      <c r="B9493" s="311">
        <v>211.04</v>
      </c>
    </row>
    <row r="9494" spans="1:2" ht="15">
      <c r="A9494" s="308" t="s">
        <v>13383</v>
      </c>
      <c r="B9494" s="311">
        <v>372.67</v>
      </c>
    </row>
    <row r="9495" spans="1:2" ht="15">
      <c r="A9495" s="308" t="s">
        <v>13384</v>
      </c>
      <c r="B9495" s="311">
        <v>322.91000000000003</v>
      </c>
    </row>
    <row r="9496" spans="1:2" ht="15">
      <c r="A9496" s="308" t="s">
        <v>13385</v>
      </c>
      <c r="B9496" s="311">
        <v>277.11</v>
      </c>
    </row>
    <row r="9497" spans="1:2" ht="15">
      <c r="A9497" s="308" t="s">
        <v>13386</v>
      </c>
      <c r="B9497" s="311">
        <v>240.11</v>
      </c>
    </row>
    <row r="9498" spans="1:2" ht="15">
      <c r="A9498" s="308" t="s">
        <v>13387</v>
      </c>
      <c r="B9498" s="311">
        <v>424.34</v>
      </c>
    </row>
    <row r="9499" spans="1:2" ht="15">
      <c r="A9499" s="308" t="s">
        <v>13388</v>
      </c>
      <c r="B9499" s="311">
        <v>367.68</v>
      </c>
    </row>
    <row r="9500" spans="1:2" ht="15">
      <c r="A9500" s="308" t="s">
        <v>13389</v>
      </c>
      <c r="B9500" s="311">
        <v>351.26</v>
      </c>
    </row>
    <row r="9501" spans="1:2" ht="15">
      <c r="A9501" s="308" t="s">
        <v>13390</v>
      </c>
      <c r="B9501" s="311">
        <v>304.36</v>
      </c>
    </row>
    <row r="9502" spans="1:2" ht="15">
      <c r="A9502" s="308" t="s">
        <v>13391</v>
      </c>
      <c r="B9502" s="311">
        <v>537.13</v>
      </c>
    </row>
    <row r="9503" spans="1:2" ht="15">
      <c r="A9503" s="308" t="s">
        <v>13392</v>
      </c>
      <c r="B9503" s="311">
        <v>465.4</v>
      </c>
    </row>
    <row r="9504" spans="1:2" ht="15">
      <c r="A9504" s="308" t="s">
        <v>13393</v>
      </c>
      <c r="B9504" s="311">
        <v>433.28</v>
      </c>
    </row>
    <row r="9505" spans="1:2" ht="15">
      <c r="A9505" s="308" t="s">
        <v>13394</v>
      </c>
      <c r="B9505" s="311">
        <v>375.42</v>
      </c>
    </row>
    <row r="9506" spans="1:2" ht="15">
      <c r="A9506" s="308" t="s">
        <v>13395</v>
      </c>
      <c r="B9506" s="311">
        <v>662.82</v>
      </c>
    </row>
    <row r="9507" spans="1:2" ht="15">
      <c r="A9507" s="308" t="s">
        <v>13396</v>
      </c>
      <c r="B9507" s="311">
        <v>574.30999999999995</v>
      </c>
    </row>
    <row r="9508" spans="1:2" ht="15">
      <c r="A9508" s="308" t="s">
        <v>13397</v>
      </c>
      <c r="B9508" s="311">
        <v>295.75</v>
      </c>
    </row>
    <row r="9509" spans="1:2" ht="15">
      <c r="A9509" s="308" t="s">
        <v>13398</v>
      </c>
      <c r="B9509" s="311">
        <v>256.26</v>
      </c>
    </row>
    <row r="9510" spans="1:2" ht="15">
      <c r="A9510" s="308" t="s">
        <v>13399</v>
      </c>
      <c r="B9510" s="311">
        <v>591.70000000000005</v>
      </c>
    </row>
    <row r="9511" spans="1:2" ht="15">
      <c r="A9511" s="308" t="s">
        <v>13400</v>
      </c>
      <c r="B9511" s="311">
        <v>512.69000000000005</v>
      </c>
    </row>
    <row r="9512" spans="1:2" ht="15">
      <c r="A9512" s="308" t="s">
        <v>13401</v>
      </c>
      <c r="B9512" s="311">
        <v>340.99</v>
      </c>
    </row>
    <row r="9513" spans="1:2" ht="15">
      <c r="A9513" s="308" t="s">
        <v>13402</v>
      </c>
      <c r="B9513" s="311">
        <v>295.45</v>
      </c>
    </row>
    <row r="9514" spans="1:2" ht="15">
      <c r="A9514" s="308" t="s">
        <v>13403</v>
      </c>
      <c r="B9514" s="311">
        <v>678.27</v>
      </c>
    </row>
    <row r="9515" spans="1:2" ht="15">
      <c r="A9515" s="308" t="s">
        <v>13404</v>
      </c>
      <c r="B9515" s="311">
        <v>587.69000000000005</v>
      </c>
    </row>
    <row r="9516" spans="1:2" ht="15">
      <c r="A9516" s="308" t="s">
        <v>13405</v>
      </c>
      <c r="B9516" s="311">
        <v>387.96</v>
      </c>
    </row>
    <row r="9517" spans="1:2" ht="15">
      <c r="A9517" s="308" t="s">
        <v>13406</v>
      </c>
      <c r="B9517" s="311">
        <v>336.16</v>
      </c>
    </row>
    <row r="9518" spans="1:2" ht="15">
      <c r="A9518" s="308" t="s">
        <v>13407</v>
      </c>
      <c r="B9518" s="311">
        <v>772.3</v>
      </c>
    </row>
    <row r="9519" spans="1:2" ht="15">
      <c r="A9519" s="308" t="s">
        <v>13408</v>
      </c>
      <c r="B9519" s="311">
        <v>669.17</v>
      </c>
    </row>
    <row r="9520" spans="1:2" ht="15">
      <c r="A9520" s="308" t="s">
        <v>13409</v>
      </c>
      <c r="B9520" s="311">
        <v>491.77</v>
      </c>
    </row>
    <row r="9521" spans="1:2" ht="15">
      <c r="A9521" s="308" t="s">
        <v>13410</v>
      </c>
      <c r="B9521" s="311">
        <v>426.1</v>
      </c>
    </row>
    <row r="9522" spans="1:2" ht="15">
      <c r="A9522" s="308" t="s">
        <v>13411</v>
      </c>
      <c r="B9522" s="311">
        <v>977.58</v>
      </c>
    </row>
    <row r="9523" spans="1:2" ht="15">
      <c r="A9523" s="308" t="s">
        <v>13412</v>
      </c>
      <c r="B9523" s="311">
        <v>847.04</v>
      </c>
    </row>
    <row r="9524" spans="1:2" ht="15">
      <c r="A9524" s="308" t="s">
        <v>13413</v>
      </c>
      <c r="B9524" s="311">
        <v>606.59</v>
      </c>
    </row>
    <row r="9525" spans="1:2" ht="15">
      <c r="A9525" s="308" t="s">
        <v>13414</v>
      </c>
      <c r="B9525" s="311">
        <v>525.59</v>
      </c>
    </row>
    <row r="9526" spans="1:2" ht="15">
      <c r="A9526" s="308" t="s">
        <v>13415</v>
      </c>
      <c r="B9526" s="311">
        <v>1206.3399999999999</v>
      </c>
    </row>
    <row r="9527" spans="1:2" ht="15">
      <c r="A9527" s="308" t="s">
        <v>13416</v>
      </c>
      <c r="B9527" s="311">
        <v>1045.25</v>
      </c>
    </row>
    <row r="9528" spans="1:2" ht="15">
      <c r="A9528" s="308" t="s">
        <v>13417</v>
      </c>
      <c r="B9528" s="311">
        <v>327.44</v>
      </c>
    </row>
    <row r="9529" spans="1:2" ht="15">
      <c r="A9529" s="308" t="s">
        <v>13418</v>
      </c>
      <c r="B9529" s="311">
        <v>283.72000000000003</v>
      </c>
    </row>
    <row r="9530" spans="1:2" ht="15">
      <c r="A9530" s="308" t="s">
        <v>13419</v>
      </c>
      <c r="B9530" s="311">
        <v>655.1</v>
      </c>
    </row>
    <row r="9531" spans="1:2" ht="15">
      <c r="A9531" s="308" t="s">
        <v>13420</v>
      </c>
      <c r="B9531" s="311">
        <v>567.62</v>
      </c>
    </row>
    <row r="9532" spans="1:2" ht="15">
      <c r="A9532" s="308" t="s">
        <v>13421</v>
      </c>
      <c r="B9532" s="311">
        <v>377.52</v>
      </c>
    </row>
    <row r="9533" spans="1:2" ht="15">
      <c r="A9533" s="308" t="s">
        <v>13422</v>
      </c>
      <c r="B9533" s="311">
        <v>327.11</v>
      </c>
    </row>
    <row r="9534" spans="1:2" ht="15">
      <c r="A9534" s="308" t="s">
        <v>13423</v>
      </c>
      <c r="B9534" s="311">
        <v>750.94</v>
      </c>
    </row>
    <row r="9535" spans="1:2" ht="15">
      <c r="A9535" s="308" t="s">
        <v>13424</v>
      </c>
      <c r="B9535" s="311">
        <v>650.66</v>
      </c>
    </row>
    <row r="9536" spans="1:2" ht="15">
      <c r="A9536" s="308" t="s">
        <v>13425</v>
      </c>
      <c r="B9536" s="311">
        <v>429.53</v>
      </c>
    </row>
    <row r="9537" spans="1:2" ht="15">
      <c r="A9537" s="308" t="s">
        <v>13426</v>
      </c>
      <c r="B9537" s="311">
        <v>372.17</v>
      </c>
    </row>
    <row r="9538" spans="1:2" ht="15">
      <c r="A9538" s="308" t="s">
        <v>13427</v>
      </c>
      <c r="B9538" s="311">
        <v>855.05</v>
      </c>
    </row>
    <row r="9539" spans="1:2" ht="15">
      <c r="A9539" s="308" t="s">
        <v>13428</v>
      </c>
      <c r="B9539" s="311">
        <v>740.87</v>
      </c>
    </row>
    <row r="9540" spans="1:2" ht="15">
      <c r="A9540" s="308" t="s">
        <v>13429</v>
      </c>
      <c r="B9540" s="311">
        <v>544.46</v>
      </c>
    </row>
    <row r="9541" spans="1:2" ht="15">
      <c r="A9541" s="308" t="s">
        <v>13430</v>
      </c>
      <c r="B9541" s="311">
        <v>471.75</v>
      </c>
    </row>
    <row r="9542" spans="1:2" ht="15">
      <c r="A9542" s="308" t="s">
        <v>13431</v>
      </c>
      <c r="B9542" s="311">
        <v>1082.32</v>
      </c>
    </row>
    <row r="9543" spans="1:2" ht="15">
      <c r="A9543" s="308" t="s">
        <v>13432</v>
      </c>
      <c r="B9543" s="311">
        <v>937.8</v>
      </c>
    </row>
    <row r="9544" spans="1:2" ht="15">
      <c r="A9544" s="308" t="s">
        <v>13433</v>
      </c>
      <c r="B9544" s="311">
        <v>671.59</v>
      </c>
    </row>
    <row r="9545" spans="1:2" ht="15">
      <c r="A9545" s="308" t="s">
        <v>13434</v>
      </c>
      <c r="B9545" s="311">
        <v>581.9</v>
      </c>
    </row>
    <row r="9546" spans="1:2" ht="15">
      <c r="A9546" s="308" t="s">
        <v>13435</v>
      </c>
      <c r="B9546" s="311">
        <v>1335.6</v>
      </c>
    </row>
    <row r="9547" spans="1:2" ht="15">
      <c r="A9547" s="308" t="s">
        <v>13436</v>
      </c>
      <c r="B9547" s="311">
        <v>1157.25</v>
      </c>
    </row>
    <row r="9548" spans="1:2" ht="15">
      <c r="A9548" s="308" t="s">
        <v>13437</v>
      </c>
      <c r="B9548" s="311">
        <v>138.47</v>
      </c>
    </row>
    <row r="9549" spans="1:2" ht="15">
      <c r="A9549" s="308" t="s">
        <v>13438</v>
      </c>
      <c r="B9549" s="311">
        <v>119.98</v>
      </c>
    </row>
    <row r="9550" spans="1:2" ht="15">
      <c r="A9550" s="308" t="s">
        <v>13439</v>
      </c>
      <c r="B9550" s="311">
        <v>268.48</v>
      </c>
    </row>
    <row r="9551" spans="1:2" ht="15">
      <c r="A9551" s="308" t="s">
        <v>13440</v>
      </c>
      <c r="B9551" s="311">
        <v>232.63</v>
      </c>
    </row>
    <row r="9552" spans="1:2" ht="15">
      <c r="A9552" s="308" t="s">
        <v>13441</v>
      </c>
      <c r="B9552" s="311">
        <v>193.86</v>
      </c>
    </row>
    <row r="9553" spans="1:2" ht="15">
      <c r="A9553" s="308" t="s">
        <v>13442</v>
      </c>
      <c r="B9553" s="311">
        <v>167.97</v>
      </c>
    </row>
    <row r="9554" spans="1:2" ht="15">
      <c r="A9554" s="308" t="s">
        <v>13443</v>
      </c>
      <c r="B9554" s="311">
        <v>488.63</v>
      </c>
    </row>
    <row r="9555" spans="1:2" ht="15">
      <c r="A9555" s="308" t="s">
        <v>13444</v>
      </c>
      <c r="B9555" s="311">
        <v>423.38</v>
      </c>
    </row>
    <row r="9556" spans="1:2" ht="15">
      <c r="A9556" s="308" t="s">
        <v>13445</v>
      </c>
      <c r="B9556" s="311">
        <v>214.63</v>
      </c>
    </row>
    <row r="9557" spans="1:2" ht="15">
      <c r="A9557" s="308" t="s">
        <v>13446</v>
      </c>
      <c r="B9557" s="311">
        <v>185.97</v>
      </c>
    </row>
    <row r="9558" spans="1:2" ht="15">
      <c r="A9558" s="308" t="s">
        <v>13447</v>
      </c>
      <c r="B9558" s="311">
        <v>540.99</v>
      </c>
    </row>
    <row r="9559" spans="1:2" ht="15">
      <c r="A9559" s="308" t="s">
        <v>13448</v>
      </c>
      <c r="B9559" s="311">
        <v>468.75</v>
      </c>
    </row>
    <row r="9560" spans="1:2" ht="15">
      <c r="A9560" s="308" t="s">
        <v>13449</v>
      </c>
      <c r="B9560" s="311">
        <v>254.8</v>
      </c>
    </row>
    <row r="9561" spans="1:2" ht="15">
      <c r="A9561" s="308" t="s">
        <v>13450</v>
      </c>
      <c r="B9561" s="311">
        <v>242.73</v>
      </c>
    </row>
    <row r="9562" spans="1:2" ht="15">
      <c r="A9562" s="308" t="s">
        <v>13451</v>
      </c>
      <c r="B9562" s="311">
        <v>244.94</v>
      </c>
    </row>
    <row r="9563" spans="1:2" ht="15">
      <c r="A9563" s="308" t="s">
        <v>13452</v>
      </c>
      <c r="B9563" s="311">
        <v>233.71</v>
      </c>
    </row>
    <row r="9564" spans="1:2" ht="15">
      <c r="A9564" s="308" t="s">
        <v>13453</v>
      </c>
      <c r="B9564" s="311">
        <v>276.56</v>
      </c>
    </row>
    <row r="9565" spans="1:2" ht="15">
      <c r="A9565" s="308" t="s">
        <v>13454</v>
      </c>
      <c r="B9565" s="311">
        <v>263.52</v>
      </c>
    </row>
    <row r="9566" spans="1:2" ht="15">
      <c r="A9566" s="308" t="s">
        <v>13455</v>
      </c>
      <c r="B9566" s="311">
        <v>545.22</v>
      </c>
    </row>
    <row r="9567" spans="1:2" ht="15">
      <c r="A9567" s="308" t="s">
        <v>13456</v>
      </c>
      <c r="B9567" s="311">
        <v>515.91999999999996</v>
      </c>
    </row>
    <row r="9568" spans="1:2" ht="15">
      <c r="A9568" s="308" t="s">
        <v>13457</v>
      </c>
      <c r="B9568" s="311">
        <v>621.03</v>
      </c>
    </row>
    <row r="9569" spans="1:2" ht="15">
      <c r="A9569" s="308" t="s">
        <v>13458</v>
      </c>
      <c r="B9569" s="311">
        <v>587.53</v>
      </c>
    </row>
    <row r="9570" spans="1:2" ht="15">
      <c r="A9570" s="308" t="s">
        <v>13459</v>
      </c>
      <c r="B9570" s="311">
        <v>290.38</v>
      </c>
    </row>
    <row r="9571" spans="1:2" ht="15">
      <c r="A9571" s="308" t="s">
        <v>13460</v>
      </c>
      <c r="B9571" s="311">
        <v>274.26</v>
      </c>
    </row>
    <row r="9572" spans="1:2" ht="15">
      <c r="A9572" s="308" t="s">
        <v>13461</v>
      </c>
      <c r="B9572" s="311">
        <v>424.67</v>
      </c>
    </row>
    <row r="9573" spans="1:2" ht="15">
      <c r="A9573" s="308" t="s">
        <v>13462</v>
      </c>
      <c r="B9573" s="311">
        <v>404.18</v>
      </c>
    </row>
    <row r="9574" spans="1:2" ht="15">
      <c r="A9574" s="308" t="s">
        <v>13463</v>
      </c>
      <c r="B9574" s="311">
        <v>727.14</v>
      </c>
    </row>
    <row r="9575" spans="1:2" ht="15">
      <c r="A9575" s="308" t="s">
        <v>13464</v>
      </c>
      <c r="B9575" s="311">
        <v>687.7</v>
      </c>
    </row>
    <row r="9576" spans="1:2" ht="15">
      <c r="A9576" s="308" t="s">
        <v>13465</v>
      </c>
      <c r="B9576" s="311">
        <v>1403.02</v>
      </c>
    </row>
    <row r="9577" spans="1:2" ht="15">
      <c r="A9577" s="308" t="s">
        <v>13466</v>
      </c>
      <c r="B9577" s="311">
        <v>1318.3</v>
      </c>
    </row>
    <row r="9578" spans="1:2" ht="15">
      <c r="A9578" s="308" t="s">
        <v>13467</v>
      </c>
      <c r="B9578" s="311">
        <v>177.37</v>
      </c>
    </row>
    <row r="9579" spans="1:2" ht="15">
      <c r="A9579" s="308" t="s">
        <v>13468</v>
      </c>
      <c r="B9579" s="311">
        <v>168.96</v>
      </c>
    </row>
    <row r="9580" spans="1:2" ht="15">
      <c r="A9580" s="308" t="s">
        <v>13469</v>
      </c>
      <c r="B9580" s="311">
        <v>322.63</v>
      </c>
    </row>
    <row r="9581" spans="1:2" ht="15">
      <c r="A9581" s="308" t="s">
        <v>13470</v>
      </c>
      <c r="B9581" s="311">
        <v>307.83999999999997</v>
      </c>
    </row>
    <row r="9582" spans="1:2" ht="15">
      <c r="A9582" s="308" t="s">
        <v>13471</v>
      </c>
      <c r="B9582" s="311">
        <v>411.66</v>
      </c>
    </row>
    <row r="9583" spans="1:2" ht="15">
      <c r="A9583" s="308" t="s">
        <v>13472</v>
      </c>
      <c r="B9583" s="311">
        <v>389.94</v>
      </c>
    </row>
    <row r="9584" spans="1:2" ht="15">
      <c r="A9584" s="308" t="s">
        <v>13473</v>
      </c>
      <c r="B9584" s="311">
        <v>181.61</v>
      </c>
    </row>
    <row r="9585" spans="1:2" ht="15">
      <c r="A9585" s="308" t="s">
        <v>13474</v>
      </c>
      <c r="B9585" s="311">
        <v>172.63</v>
      </c>
    </row>
    <row r="9586" spans="1:2" ht="15">
      <c r="A9586" s="308" t="s">
        <v>13475</v>
      </c>
      <c r="B9586" s="311">
        <v>330.26</v>
      </c>
    </row>
    <row r="9587" spans="1:2" ht="15">
      <c r="A9587" s="308" t="s">
        <v>13476</v>
      </c>
      <c r="B9587" s="311">
        <v>314.45</v>
      </c>
    </row>
    <row r="9588" spans="1:2" ht="15">
      <c r="A9588" s="308" t="s">
        <v>13477</v>
      </c>
      <c r="B9588" s="311">
        <v>422.68</v>
      </c>
    </row>
    <row r="9589" spans="1:2" ht="15">
      <c r="A9589" s="308" t="s">
        <v>13478</v>
      </c>
      <c r="B9589" s="311">
        <v>399.49</v>
      </c>
    </row>
    <row r="9590" spans="1:2" ht="15">
      <c r="A9590" s="308" t="s">
        <v>13479</v>
      </c>
      <c r="B9590" s="311">
        <v>188.39</v>
      </c>
    </row>
    <row r="9591" spans="1:2" ht="15">
      <c r="A9591" s="308" t="s">
        <v>13480</v>
      </c>
      <c r="B9591" s="311">
        <v>178.51</v>
      </c>
    </row>
    <row r="9592" spans="1:2" ht="15">
      <c r="A9592" s="308" t="s">
        <v>13481</v>
      </c>
      <c r="B9592" s="311">
        <v>334.07</v>
      </c>
    </row>
    <row r="9593" spans="1:2" ht="15">
      <c r="A9593" s="308" t="s">
        <v>13482</v>
      </c>
      <c r="B9593" s="311">
        <v>317.76</v>
      </c>
    </row>
    <row r="9594" spans="1:2" ht="15">
      <c r="A9594" s="308" t="s">
        <v>13483</v>
      </c>
      <c r="B9594" s="311">
        <v>429.04</v>
      </c>
    </row>
    <row r="9595" spans="1:2" ht="15">
      <c r="A9595" s="308" t="s">
        <v>13484</v>
      </c>
      <c r="B9595" s="311">
        <v>405</v>
      </c>
    </row>
    <row r="9596" spans="1:2" ht="15">
      <c r="A9596" s="308" t="s">
        <v>13485</v>
      </c>
      <c r="B9596" s="311">
        <v>275.2</v>
      </c>
    </row>
    <row r="9597" spans="1:2" ht="15">
      <c r="A9597" s="308" t="s">
        <v>13486</v>
      </c>
      <c r="B9597" s="311">
        <v>259.42</v>
      </c>
    </row>
    <row r="9598" spans="1:2" ht="15">
      <c r="A9598" s="308" t="s">
        <v>13487</v>
      </c>
      <c r="B9598" s="311">
        <v>497.01</v>
      </c>
    </row>
    <row r="9599" spans="1:2" ht="15">
      <c r="A9599" s="308" t="s">
        <v>13488</v>
      </c>
      <c r="B9599" s="311">
        <v>469.35</v>
      </c>
    </row>
    <row r="9600" spans="1:2" ht="15">
      <c r="A9600" s="308" t="s">
        <v>13489</v>
      </c>
      <c r="B9600" s="311">
        <v>637.54999999999995</v>
      </c>
    </row>
    <row r="9601" spans="1:2" ht="15">
      <c r="A9601" s="308" t="s">
        <v>13490</v>
      </c>
      <c r="B9601" s="311">
        <v>598.20000000000005</v>
      </c>
    </row>
    <row r="9602" spans="1:2" ht="15">
      <c r="A9602" s="308" t="s">
        <v>13491</v>
      </c>
      <c r="B9602" s="311">
        <v>286.64999999999998</v>
      </c>
    </row>
    <row r="9603" spans="1:2" ht="15">
      <c r="A9603" s="308" t="s">
        <v>13492</v>
      </c>
      <c r="B9603" s="311">
        <v>269.33999999999997</v>
      </c>
    </row>
    <row r="9604" spans="1:2" ht="15">
      <c r="A9604" s="308" t="s">
        <v>13493</v>
      </c>
      <c r="B9604" s="311">
        <v>510.57</v>
      </c>
    </row>
    <row r="9605" spans="1:2" ht="15">
      <c r="A9605" s="308" t="s">
        <v>13494</v>
      </c>
      <c r="B9605" s="311">
        <v>481.1</v>
      </c>
    </row>
    <row r="9606" spans="1:2" ht="15">
      <c r="A9606" s="308" t="s">
        <v>13495</v>
      </c>
      <c r="B9606" s="311">
        <v>657.05</v>
      </c>
    </row>
    <row r="9607" spans="1:2" ht="15">
      <c r="A9607" s="308" t="s">
        <v>13496</v>
      </c>
      <c r="B9607" s="311">
        <v>615.1</v>
      </c>
    </row>
    <row r="9608" spans="1:2" ht="15">
      <c r="A9608" s="308" t="s">
        <v>13497</v>
      </c>
      <c r="B9608" s="311">
        <v>295.13</v>
      </c>
    </row>
    <row r="9609" spans="1:2" ht="15">
      <c r="A9609" s="308" t="s">
        <v>13498</v>
      </c>
      <c r="B9609" s="311">
        <v>276.69</v>
      </c>
    </row>
    <row r="9610" spans="1:2" ht="15">
      <c r="A9610" s="308" t="s">
        <v>13499</v>
      </c>
      <c r="B9610" s="311">
        <v>527.53</v>
      </c>
    </row>
    <row r="9611" spans="1:2" ht="15">
      <c r="A9611" s="308" t="s">
        <v>13500</v>
      </c>
      <c r="B9611" s="311">
        <v>495.8</v>
      </c>
    </row>
    <row r="9612" spans="1:2" ht="15">
      <c r="A9612" s="308" t="s">
        <v>13501</v>
      </c>
      <c r="B9612" s="311">
        <v>693.51</v>
      </c>
    </row>
    <row r="9613" spans="1:2" ht="15">
      <c r="A9613" s="308" t="s">
        <v>13502</v>
      </c>
      <c r="B9613" s="311">
        <v>646.70000000000005</v>
      </c>
    </row>
    <row r="9614" spans="1:2" ht="15">
      <c r="A9614" s="308" t="s">
        <v>13503</v>
      </c>
      <c r="B9614" s="311">
        <v>122.57</v>
      </c>
    </row>
    <row r="9615" spans="1:2" ht="15">
      <c r="A9615" s="308" t="s">
        <v>13504</v>
      </c>
      <c r="B9615" s="311">
        <v>115.81</v>
      </c>
    </row>
    <row r="9616" spans="1:2" ht="15">
      <c r="A9616" s="308" t="s">
        <v>13505</v>
      </c>
      <c r="B9616" s="311">
        <v>165.47</v>
      </c>
    </row>
    <row r="9617" spans="1:2" ht="15">
      <c r="A9617" s="308" t="s">
        <v>13506</v>
      </c>
      <c r="B9617" s="311">
        <v>156.35</v>
      </c>
    </row>
    <row r="9618" spans="1:2" ht="15">
      <c r="A9618" s="308" t="s">
        <v>13507</v>
      </c>
      <c r="B9618" s="311">
        <v>196.12</v>
      </c>
    </row>
    <row r="9619" spans="1:2" ht="15">
      <c r="A9619" s="308" t="s">
        <v>13508</v>
      </c>
      <c r="B9619" s="311">
        <v>185.3</v>
      </c>
    </row>
    <row r="9620" spans="1:2" ht="15">
      <c r="A9620" s="308" t="s">
        <v>13509</v>
      </c>
      <c r="B9620" s="311">
        <v>208.37</v>
      </c>
    </row>
    <row r="9621" spans="1:2" ht="15">
      <c r="A9621" s="308" t="s">
        <v>13510</v>
      </c>
      <c r="B9621" s="311">
        <v>196.89</v>
      </c>
    </row>
    <row r="9622" spans="1:2" ht="15">
      <c r="A9622" s="308" t="s">
        <v>13511</v>
      </c>
      <c r="B9622" s="311">
        <v>281.31</v>
      </c>
    </row>
    <row r="9623" spans="1:2" ht="15">
      <c r="A9623" s="308" t="s">
        <v>13512</v>
      </c>
      <c r="B9623" s="311">
        <v>265.8</v>
      </c>
    </row>
    <row r="9624" spans="1:2" ht="15">
      <c r="A9624" s="308" t="s">
        <v>13513</v>
      </c>
      <c r="B9624" s="311">
        <v>333.4</v>
      </c>
    </row>
    <row r="9625" spans="1:2" ht="15">
      <c r="A9625" s="308" t="s">
        <v>13514</v>
      </c>
      <c r="B9625" s="311">
        <v>315.02</v>
      </c>
    </row>
    <row r="9626" spans="1:2" ht="15">
      <c r="A9626" s="308" t="s">
        <v>13515</v>
      </c>
      <c r="B9626" s="311">
        <v>17.52</v>
      </c>
    </row>
    <row r="9627" spans="1:2" ht="15">
      <c r="A9627" s="308" t="s">
        <v>13516</v>
      </c>
      <c r="B9627" s="311">
        <v>16.559999999999999</v>
      </c>
    </row>
    <row r="9628" spans="1:2" ht="15">
      <c r="A9628" s="308" t="s">
        <v>13517</v>
      </c>
      <c r="B9628" s="311">
        <v>141.27000000000001</v>
      </c>
    </row>
    <row r="9629" spans="1:2" ht="15">
      <c r="A9629" s="308" t="s">
        <v>13518</v>
      </c>
      <c r="B9629" s="311">
        <v>122.42</v>
      </c>
    </row>
    <row r="9630" spans="1:2" ht="15">
      <c r="A9630" s="308" t="s">
        <v>13519</v>
      </c>
      <c r="B9630" s="311">
        <v>183.65</v>
      </c>
    </row>
    <row r="9631" spans="1:2" ht="15">
      <c r="A9631" s="308" t="s">
        <v>13520</v>
      </c>
      <c r="B9631" s="311">
        <v>159.15</v>
      </c>
    </row>
    <row r="9632" spans="1:2" ht="15">
      <c r="A9632" s="308" t="s">
        <v>13521</v>
      </c>
      <c r="B9632" s="311">
        <v>324.93</v>
      </c>
    </row>
    <row r="9633" spans="1:2" ht="15">
      <c r="A9633" s="308" t="s">
        <v>13522</v>
      </c>
      <c r="B9633" s="311">
        <v>281.57</v>
      </c>
    </row>
    <row r="9634" spans="1:2" ht="15">
      <c r="A9634" s="308" t="s">
        <v>13523</v>
      </c>
      <c r="B9634" s="311">
        <v>381.44</v>
      </c>
    </row>
    <row r="9635" spans="1:2" ht="15">
      <c r="A9635" s="308" t="s">
        <v>13524</v>
      </c>
      <c r="B9635" s="311">
        <v>330.54</v>
      </c>
    </row>
    <row r="9636" spans="1:2" ht="15">
      <c r="A9636" s="308" t="s">
        <v>13525</v>
      </c>
      <c r="B9636" s="311">
        <v>351.7</v>
      </c>
    </row>
    <row r="9637" spans="1:2" ht="15">
      <c r="A9637" s="308" t="s">
        <v>13526</v>
      </c>
      <c r="B9637" s="311">
        <v>335.45</v>
      </c>
    </row>
    <row r="9638" spans="1:2" ht="15">
      <c r="A9638" s="308" t="s">
        <v>13527</v>
      </c>
      <c r="B9638" s="311">
        <v>527.55999999999995</v>
      </c>
    </row>
    <row r="9639" spans="1:2" ht="15">
      <c r="A9639" s="308" t="s">
        <v>13528</v>
      </c>
      <c r="B9639" s="311">
        <v>503.18</v>
      </c>
    </row>
    <row r="9640" spans="1:2" ht="15">
      <c r="A9640" s="308" t="s">
        <v>13529</v>
      </c>
      <c r="B9640" s="311">
        <v>609.62</v>
      </c>
    </row>
    <row r="9641" spans="1:2" ht="15">
      <c r="A9641" s="308" t="s">
        <v>13530</v>
      </c>
      <c r="B9641" s="311">
        <v>581.45000000000005</v>
      </c>
    </row>
    <row r="9642" spans="1:2" ht="15">
      <c r="A9642" s="308" t="s">
        <v>13531</v>
      </c>
      <c r="B9642" s="311">
        <v>703.41</v>
      </c>
    </row>
    <row r="9643" spans="1:2" ht="15">
      <c r="A9643" s="308" t="s">
        <v>13532</v>
      </c>
      <c r="B9643" s="311">
        <v>670.9</v>
      </c>
    </row>
    <row r="9644" spans="1:2" ht="15">
      <c r="A9644" s="308" t="s">
        <v>13533</v>
      </c>
      <c r="B9644" s="311">
        <v>879.26</v>
      </c>
    </row>
    <row r="9645" spans="1:2" ht="15">
      <c r="A9645" s="308" t="s">
        <v>13534</v>
      </c>
      <c r="B9645" s="311">
        <v>838.63</v>
      </c>
    </row>
    <row r="9646" spans="1:2" ht="15">
      <c r="A9646" s="308" t="s">
        <v>13535</v>
      </c>
      <c r="B9646" s="311">
        <v>1090.29</v>
      </c>
    </row>
    <row r="9647" spans="1:2" ht="15">
      <c r="A9647" s="308" t="s">
        <v>13536</v>
      </c>
      <c r="B9647" s="311">
        <v>1039.9000000000001</v>
      </c>
    </row>
    <row r="9648" spans="1:2" ht="15">
      <c r="A9648" s="308" t="s">
        <v>13537</v>
      </c>
      <c r="B9648" s="311">
        <v>148.41</v>
      </c>
    </row>
    <row r="9649" spans="1:2" ht="15">
      <c r="A9649" s="308" t="s">
        <v>13538</v>
      </c>
      <c r="B9649" s="311">
        <v>129.41999999999999</v>
      </c>
    </row>
    <row r="9650" spans="1:2" ht="15">
      <c r="A9650" s="308" t="s">
        <v>13539</v>
      </c>
      <c r="B9650" s="311">
        <v>233.64</v>
      </c>
    </row>
    <row r="9651" spans="1:2" ht="15">
      <c r="A9651" s="308" t="s">
        <v>13540</v>
      </c>
      <c r="B9651" s="311">
        <v>203.6</v>
      </c>
    </row>
    <row r="9652" spans="1:2" ht="15">
      <c r="A9652" s="308" t="s">
        <v>13541</v>
      </c>
      <c r="B9652" s="311">
        <v>254.21</v>
      </c>
    </row>
    <row r="9653" spans="1:2" ht="15">
      <c r="A9653" s="308" t="s">
        <v>13542</v>
      </c>
      <c r="B9653" s="311">
        <v>221.77</v>
      </c>
    </row>
    <row r="9654" spans="1:2" ht="15">
      <c r="A9654" s="308" t="s">
        <v>13543</v>
      </c>
      <c r="B9654" s="311">
        <v>296.33</v>
      </c>
    </row>
    <row r="9655" spans="1:2" ht="15">
      <c r="A9655" s="308" t="s">
        <v>13544</v>
      </c>
      <c r="B9655" s="311">
        <v>258.52999999999997</v>
      </c>
    </row>
    <row r="9656" spans="1:2" ht="15">
      <c r="A9656" s="308" t="s">
        <v>13545</v>
      </c>
      <c r="B9656" s="311">
        <v>317.52</v>
      </c>
    </row>
    <row r="9657" spans="1:2" ht="15">
      <c r="A9657" s="308" t="s">
        <v>13546</v>
      </c>
      <c r="B9657" s="311">
        <v>277.19</v>
      </c>
    </row>
    <row r="9658" spans="1:2" ht="15">
      <c r="A9658" s="308" t="s">
        <v>13547</v>
      </c>
      <c r="B9658" s="311">
        <v>342.55</v>
      </c>
    </row>
    <row r="9659" spans="1:2" ht="15">
      <c r="A9659" s="308" t="s">
        <v>13548</v>
      </c>
      <c r="B9659" s="311">
        <v>299.38</v>
      </c>
    </row>
    <row r="9660" spans="1:2" ht="15">
      <c r="A9660" s="308" t="s">
        <v>13549</v>
      </c>
      <c r="B9660" s="311">
        <v>177.9</v>
      </c>
    </row>
    <row r="9661" spans="1:2" ht="15">
      <c r="A9661" s="308" t="s">
        <v>13550</v>
      </c>
      <c r="B9661" s="311">
        <v>155.21</v>
      </c>
    </row>
    <row r="9662" spans="1:2" ht="15">
      <c r="A9662" s="308" t="s">
        <v>13551</v>
      </c>
      <c r="B9662" s="311">
        <v>262.25</v>
      </c>
    </row>
    <row r="9663" spans="1:2" ht="15">
      <c r="A9663" s="308" t="s">
        <v>13552</v>
      </c>
      <c r="B9663" s="311">
        <v>228.89</v>
      </c>
    </row>
    <row r="9664" spans="1:2" ht="15">
      <c r="A9664" s="308" t="s">
        <v>13553</v>
      </c>
      <c r="B9664" s="311">
        <v>149.41</v>
      </c>
    </row>
    <row r="9665" spans="1:2" ht="15">
      <c r="A9665" s="308" t="s">
        <v>13554</v>
      </c>
      <c r="B9665" s="311">
        <v>130.38999999999999</v>
      </c>
    </row>
    <row r="9666" spans="1:2" ht="15">
      <c r="A9666" s="308" t="s">
        <v>13555</v>
      </c>
      <c r="B9666" s="311">
        <v>223.47</v>
      </c>
    </row>
    <row r="9667" spans="1:2" ht="15">
      <c r="A9667" s="308" t="s">
        <v>13556</v>
      </c>
      <c r="B9667" s="311">
        <v>194.84</v>
      </c>
    </row>
    <row r="9668" spans="1:2" ht="15">
      <c r="A9668" s="308" t="s">
        <v>13557</v>
      </c>
      <c r="B9668" s="311">
        <v>310.48</v>
      </c>
    </row>
    <row r="9669" spans="1:2" ht="15">
      <c r="A9669" s="308" t="s">
        <v>13558</v>
      </c>
      <c r="B9669" s="311">
        <v>275.93</v>
      </c>
    </row>
    <row r="9670" spans="1:2" ht="15">
      <c r="A9670" s="308" t="s">
        <v>13559</v>
      </c>
      <c r="B9670" s="311">
        <v>35.44</v>
      </c>
    </row>
    <row r="9671" spans="1:2" ht="15">
      <c r="A9671" s="308" t="s">
        <v>13560</v>
      </c>
      <c r="B9671" s="311">
        <v>33.020000000000003</v>
      </c>
    </row>
    <row r="9672" spans="1:2" ht="15">
      <c r="A9672" s="308" t="s">
        <v>13561</v>
      </c>
      <c r="B9672" s="311">
        <v>31.67</v>
      </c>
    </row>
    <row r="9673" spans="1:2" ht="15">
      <c r="A9673" s="308" t="s">
        <v>13562</v>
      </c>
      <c r="B9673" s="311">
        <v>29.14</v>
      </c>
    </row>
    <row r="9674" spans="1:2" ht="15">
      <c r="A9674" s="308" t="s">
        <v>13563</v>
      </c>
      <c r="B9674" s="311">
        <v>9.77</v>
      </c>
    </row>
    <row r="9675" spans="1:2" ht="15">
      <c r="A9675" s="308" t="s">
        <v>13564</v>
      </c>
      <c r="B9675" s="311">
        <v>9.77</v>
      </c>
    </row>
    <row r="9676" spans="1:2" ht="15">
      <c r="A9676" s="308" t="s">
        <v>13565</v>
      </c>
      <c r="B9676" s="311">
        <v>10.01</v>
      </c>
    </row>
    <row r="9677" spans="1:2" ht="15">
      <c r="A9677" s="308" t="s">
        <v>13566</v>
      </c>
      <c r="B9677" s="311">
        <v>10.01</v>
      </c>
    </row>
    <row r="9678" spans="1:2" ht="15">
      <c r="A9678" s="308" t="s">
        <v>13567</v>
      </c>
      <c r="B9678" s="311">
        <v>24.95</v>
      </c>
    </row>
    <row r="9679" spans="1:2" ht="15">
      <c r="A9679" s="308" t="s">
        <v>13568</v>
      </c>
      <c r="B9679" s="311">
        <v>24.73</v>
      </c>
    </row>
    <row r="9680" spans="1:2" ht="15">
      <c r="A9680" s="308" t="s">
        <v>13569</v>
      </c>
      <c r="B9680" s="311">
        <v>23.31</v>
      </c>
    </row>
    <row r="9681" spans="1:2" ht="15">
      <c r="A9681" s="308" t="s">
        <v>13570</v>
      </c>
      <c r="B9681" s="311">
        <v>23.24</v>
      </c>
    </row>
    <row r="9682" spans="1:2" ht="15">
      <c r="A9682" s="308" t="s">
        <v>13571</v>
      </c>
      <c r="B9682" s="311">
        <v>6.26</v>
      </c>
    </row>
    <row r="9683" spans="1:2" ht="15">
      <c r="A9683" s="308" t="s">
        <v>13572</v>
      </c>
      <c r="B9683" s="311">
        <v>6.26</v>
      </c>
    </row>
    <row r="9684" spans="1:2" ht="15">
      <c r="A9684" s="308" t="s">
        <v>13573</v>
      </c>
      <c r="B9684" s="311">
        <v>11.79</v>
      </c>
    </row>
    <row r="9685" spans="1:2" ht="15">
      <c r="A9685" s="308" t="s">
        <v>13574</v>
      </c>
      <c r="B9685" s="311">
        <v>11.79</v>
      </c>
    </row>
    <row r="9686" spans="1:2" ht="15">
      <c r="A9686" s="308" t="s">
        <v>13575</v>
      </c>
      <c r="B9686" s="311">
        <v>6.42</v>
      </c>
    </row>
    <row r="9687" spans="1:2" ht="15">
      <c r="A9687" s="308" t="s">
        <v>13576</v>
      </c>
      <c r="B9687" s="311">
        <v>6.42</v>
      </c>
    </row>
    <row r="9688" spans="1:2" ht="15">
      <c r="A9688" s="308" t="s">
        <v>13577</v>
      </c>
      <c r="B9688" s="311">
        <v>2.7</v>
      </c>
    </row>
    <row r="9689" spans="1:2" ht="15">
      <c r="A9689" s="308" t="s">
        <v>13578</v>
      </c>
      <c r="B9689" s="311">
        <v>2.7</v>
      </c>
    </row>
    <row r="9690" spans="1:2" ht="15">
      <c r="A9690" s="308" t="s">
        <v>13579</v>
      </c>
      <c r="B9690" s="311">
        <v>8.8699999999999992</v>
      </c>
    </row>
    <row r="9691" spans="1:2" ht="15">
      <c r="A9691" s="308" t="s">
        <v>13580</v>
      </c>
      <c r="B9691" s="311">
        <v>8.67</v>
      </c>
    </row>
    <row r="9692" spans="1:2" ht="15">
      <c r="A9692" s="308" t="s">
        <v>13581</v>
      </c>
      <c r="B9692" s="311">
        <v>12.47</v>
      </c>
    </row>
    <row r="9693" spans="1:2" ht="15">
      <c r="A9693" s="308" t="s">
        <v>13582</v>
      </c>
      <c r="B9693" s="311">
        <v>12.22</v>
      </c>
    </row>
    <row r="9694" spans="1:2" ht="15">
      <c r="A9694" s="308" t="s">
        <v>13583</v>
      </c>
      <c r="B9694" s="311">
        <v>16.21</v>
      </c>
    </row>
    <row r="9695" spans="1:2" ht="15">
      <c r="A9695" s="308" t="s">
        <v>13584</v>
      </c>
      <c r="B9695" s="311">
        <v>15.91</v>
      </c>
    </row>
    <row r="9696" spans="1:2" ht="15">
      <c r="A9696" s="308" t="s">
        <v>13585</v>
      </c>
      <c r="B9696" s="311">
        <v>262.04000000000002</v>
      </c>
    </row>
    <row r="9697" spans="1:2" ht="15">
      <c r="A9697" s="308" t="s">
        <v>13586</v>
      </c>
      <c r="B9697" s="311">
        <v>246.72</v>
      </c>
    </row>
    <row r="9698" spans="1:2" ht="15">
      <c r="A9698" s="308" t="s">
        <v>13587</v>
      </c>
      <c r="B9698" s="311">
        <v>69.48</v>
      </c>
    </row>
    <row r="9699" spans="1:2" ht="15">
      <c r="A9699" s="308" t="s">
        <v>13588</v>
      </c>
      <c r="B9699" s="311">
        <v>64.8</v>
      </c>
    </row>
    <row r="9700" spans="1:2" ht="15">
      <c r="A9700" s="308" t="s">
        <v>13589</v>
      </c>
      <c r="B9700" s="311">
        <v>71.489999999999995</v>
      </c>
    </row>
    <row r="9701" spans="1:2" ht="15">
      <c r="A9701" s="308" t="s">
        <v>13590</v>
      </c>
      <c r="B9701" s="311">
        <v>66.650000000000006</v>
      </c>
    </row>
    <row r="9702" spans="1:2" ht="15">
      <c r="A9702" s="308" t="s">
        <v>13591</v>
      </c>
      <c r="B9702" s="311">
        <v>106.88</v>
      </c>
    </row>
    <row r="9703" spans="1:2" ht="15">
      <c r="A9703" s="308" t="s">
        <v>13592</v>
      </c>
      <c r="B9703" s="311">
        <v>100.04</v>
      </c>
    </row>
    <row r="9704" spans="1:2" ht="15">
      <c r="A9704" s="308" t="s">
        <v>13593</v>
      </c>
      <c r="B9704" s="311">
        <v>75.150000000000006</v>
      </c>
    </row>
    <row r="9705" spans="1:2" ht="15">
      <c r="A9705" s="308" t="s">
        <v>13594</v>
      </c>
      <c r="B9705" s="311">
        <v>69.59</v>
      </c>
    </row>
    <row r="9706" spans="1:2" ht="15">
      <c r="A9706" s="308" t="s">
        <v>13595</v>
      </c>
      <c r="B9706" s="311">
        <v>93.32</v>
      </c>
    </row>
    <row r="9707" spans="1:2" ht="15">
      <c r="A9707" s="308" t="s">
        <v>13596</v>
      </c>
      <c r="B9707" s="311">
        <v>87.5</v>
      </c>
    </row>
    <row r="9708" spans="1:2" ht="15">
      <c r="A9708" s="308" t="s">
        <v>13597</v>
      </c>
      <c r="B9708" s="311">
        <v>108.65</v>
      </c>
    </row>
    <row r="9709" spans="1:2" ht="15">
      <c r="A9709" s="308" t="s">
        <v>13598</v>
      </c>
      <c r="B9709" s="311">
        <v>101.84</v>
      </c>
    </row>
    <row r="9710" spans="1:2" ht="15">
      <c r="A9710" s="308" t="s">
        <v>13599</v>
      </c>
      <c r="B9710" s="311">
        <v>61.35</v>
      </c>
    </row>
    <row r="9711" spans="1:2" ht="15">
      <c r="A9711" s="308" t="s">
        <v>13600</v>
      </c>
      <c r="B9711" s="311">
        <v>57.48</v>
      </c>
    </row>
    <row r="9712" spans="1:2" ht="15">
      <c r="A9712" s="308" t="s">
        <v>13601</v>
      </c>
      <c r="B9712" s="311">
        <v>83.26</v>
      </c>
    </row>
    <row r="9713" spans="1:2" ht="15">
      <c r="A9713" s="308" t="s">
        <v>13602</v>
      </c>
      <c r="B9713" s="311">
        <v>78.180000000000007</v>
      </c>
    </row>
    <row r="9714" spans="1:2" ht="15">
      <c r="A9714" s="308" t="s">
        <v>13603</v>
      </c>
      <c r="B9714" s="311">
        <v>105.49</v>
      </c>
    </row>
    <row r="9715" spans="1:2" ht="15">
      <c r="A9715" s="308" t="s">
        <v>13604</v>
      </c>
      <c r="B9715" s="311">
        <v>98.96</v>
      </c>
    </row>
    <row r="9716" spans="1:2" ht="15">
      <c r="A9716" s="308" t="s">
        <v>13605</v>
      </c>
      <c r="B9716" s="311">
        <v>81.08</v>
      </c>
    </row>
    <row r="9717" spans="1:2" ht="15">
      <c r="A9717" s="308" t="s">
        <v>13606</v>
      </c>
      <c r="B9717" s="311">
        <v>76.08</v>
      </c>
    </row>
    <row r="9718" spans="1:2" ht="15">
      <c r="A9718" s="308" t="s">
        <v>13607</v>
      </c>
      <c r="B9718" s="311">
        <v>105.37</v>
      </c>
    </row>
    <row r="9719" spans="1:2" ht="15">
      <c r="A9719" s="308" t="s">
        <v>13608</v>
      </c>
      <c r="B9719" s="311">
        <v>99.54</v>
      </c>
    </row>
    <row r="9720" spans="1:2" ht="15">
      <c r="A9720" s="308" t="s">
        <v>13609</v>
      </c>
      <c r="B9720" s="311">
        <v>139.61000000000001</v>
      </c>
    </row>
    <row r="9721" spans="1:2" ht="15">
      <c r="A9721" s="308" t="s">
        <v>13610</v>
      </c>
      <c r="B9721" s="311">
        <v>132.38</v>
      </c>
    </row>
    <row r="9722" spans="1:2" ht="15">
      <c r="A9722" s="308" t="s">
        <v>13611</v>
      </c>
      <c r="B9722" s="311">
        <v>176.24</v>
      </c>
    </row>
    <row r="9723" spans="1:2" ht="15">
      <c r="A9723" s="308" t="s">
        <v>13612</v>
      </c>
      <c r="B9723" s="311">
        <v>171.32</v>
      </c>
    </row>
    <row r="9724" spans="1:2" ht="15">
      <c r="A9724" s="308" t="s">
        <v>13613</v>
      </c>
      <c r="B9724" s="311">
        <v>293.07</v>
      </c>
    </row>
    <row r="9725" spans="1:2" ht="15">
      <c r="A9725" s="308" t="s">
        <v>13614</v>
      </c>
      <c r="B9725" s="311">
        <v>285.79000000000002</v>
      </c>
    </row>
    <row r="9726" spans="1:2" ht="15">
      <c r="A9726" s="308" t="s">
        <v>13615</v>
      </c>
      <c r="B9726" s="311">
        <v>413.09</v>
      </c>
    </row>
    <row r="9727" spans="1:2" ht="15">
      <c r="A9727" s="308" t="s">
        <v>13616</v>
      </c>
      <c r="B9727" s="311">
        <v>404.15</v>
      </c>
    </row>
    <row r="9728" spans="1:2" ht="15">
      <c r="A9728" s="308" t="s">
        <v>13617</v>
      </c>
      <c r="B9728" s="311">
        <v>133.93</v>
      </c>
    </row>
    <row r="9729" spans="1:2" ht="15">
      <c r="A9729" s="308" t="s">
        <v>13618</v>
      </c>
      <c r="B9729" s="311">
        <v>122.78</v>
      </c>
    </row>
    <row r="9730" spans="1:2" ht="15">
      <c r="A9730" s="308" t="s">
        <v>13619</v>
      </c>
      <c r="B9730" s="311">
        <v>913.87</v>
      </c>
    </row>
    <row r="9731" spans="1:2" ht="15">
      <c r="A9731" s="308" t="s">
        <v>13620</v>
      </c>
      <c r="B9731" s="311">
        <v>851.85</v>
      </c>
    </row>
    <row r="9732" spans="1:2" ht="15">
      <c r="A9732" s="308" t="s">
        <v>13621</v>
      </c>
      <c r="B9732" s="311">
        <v>1114.7</v>
      </c>
    </row>
    <row r="9733" spans="1:2" ht="15">
      <c r="A9733" s="308" t="s">
        <v>13622</v>
      </c>
      <c r="B9733" s="311">
        <v>1039.17</v>
      </c>
    </row>
    <row r="9734" spans="1:2" ht="15">
      <c r="A9734" s="308" t="s">
        <v>13623</v>
      </c>
      <c r="B9734" s="311">
        <v>1827.74</v>
      </c>
    </row>
    <row r="9735" spans="1:2" ht="15">
      <c r="A9735" s="308" t="s">
        <v>13624</v>
      </c>
      <c r="B9735" s="311">
        <v>1703.71</v>
      </c>
    </row>
    <row r="9736" spans="1:2" ht="15">
      <c r="A9736" s="308" t="s">
        <v>13625</v>
      </c>
      <c r="B9736" s="311">
        <v>2466.12</v>
      </c>
    </row>
    <row r="9737" spans="1:2" ht="15">
      <c r="A9737" s="308" t="s">
        <v>13626</v>
      </c>
      <c r="B9737" s="311">
        <v>2298.69</v>
      </c>
    </row>
    <row r="9738" spans="1:2" ht="15">
      <c r="A9738" s="308" t="s">
        <v>13627</v>
      </c>
      <c r="B9738" s="311">
        <v>14.03</v>
      </c>
    </row>
    <row r="9739" spans="1:2" ht="15">
      <c r="A9739" s="308" t="s">
        <v>13628</v>
      </c>
      <c r="B9739" s="311">
        <v>13.56</v>
      </c>
    </row>
    <row r="9740" spans="1:2" ht="15">
      <c r="A9740" s="308" t="s">
        <v>13629</v>
      </c>
      <c r="B9740" s="311">
        <v>85.23</v>
      </c>
    </row>
    <row r="9741" spans="1:2" ht="15">
      <c r="A9741" s="308" t="s">
        <v>13630</v>
      </c>
      <c r="B9741" s="311">
        <v>73.849999999999994</v>
      </c>
    </row>
    <row r="9742" spans="1:2" ht="15">
      <c r="A9742" s="308" t="s">
        <v>13631</v>
      </c>
      <c r="B9742" s="311">
        <v>249.08</v>
      </c>
    </row>
    <row r="9743" spans="1:2" ht="15">
      <c r="A9743" s="308" t="s">
        <v>13632</v>
      </c>
      <c r="B9743" s="311">
        <v>249.08</v>
      </c>
    </row>
    <row r="9744" spans="1:2" ht="15">
      <c r="A9744" s="308" t="s">
        <v>13633</v>
      </c>
      <c r="B9744" s="311">
        <v>267.11</v>
      </c>
    </row>
    <row r="9745" spans="1:2" ht="15">
      <c r="A9745" s="308" t="s">
        <v>13634</v>
      </c>
      <c r="B9745" s="311">
        <v>267.11</v>
      </c>
    </row>
    <row r="9746" spans="1:2" ht="15">
      <c r="A9746" s="308" t="s">
        <v>13635</v>
      </c>
      <c r="B9746" s="311">
        <v>286.91000000000003</v>
      </c>
    </row>
    <row r="9747" spans="1:2" ht="15">
      <c r="A9747" s="308" t="s">
        <v>13636</v>
      </c>
      <c r="B9747" s="311">
        <v>286.91000000000003</v>
      </c>
    </row>
    <row r="9748" spans="1:2" ht="15">
      <c r="A9748" s="308" t="s">
        <v>13637</v>
      </c>
      <c r="B9748" s="311">
        <v>303.12</v>
      </c>
    </row>
    <row r="9749" spans="1:2" ht="15">
      <c r="A9749" s="308" t="s">
        <v>13638</v>
      </c>
      <c r="B9749" s="311">
        <v>303.12</v>
      </c>
    </row>
    <row r="9750" spans="1:2" ht="15">
      <c r="A9750" s="308" t="s">
        <v>13639</v>
      </c>
      <c r="B9750" s="311">
        <v>326.99</v>
      </c>
    </row>
    <row r="9751" spans="1:2" ht="15">
      <c r="A9751" s="308" t="s">
        <v>13640</v>
      </c>
      <c r="B9751" s="311">
        <v>326.99</v>
      </c>
    </row>
    <row r="9752" spans="1:2" ht="15">
      <c r="A9752" s="308" t="s">
        <v>13641</v>
      </c>
      <c r="B9752" s="311">
        <v>333.97</v>
      </c>
    </row>
    <row r="9753" spans="1:2" ht="15">
      <c r="A9753" s="308" t="s">
        <v>13642</v>
      </c>
      <c r="B9753" s="311">
        <v>333.97</v>
      </c>
    </row>
    <row r="9754" spans="1:2" ht="15">
      <c r="A9754" s="308" t="s">
        <v>13643</v>
      </c>
      <c r="B9754" s="311">
        <v>336.74</v>
      </c>
    </row>
    <row r="9755" spans="1:2" ht="15">
      <c r="A9755" s="308" t="s">
        <v>13644</v>
      </c>
      <c r="B9755" s="311">
        <v>336.74</v>
      </c>
    </row>
    <row r="9756" spans="1:2" ht="15">
      <c r="A9756" s="308" t="s">
        <v>26175</v>
      </c>
      <c r="B9756" s="311">
        <v>306.31</v>
      </c>
    </row>
    <row r="9757" spans="1:2" ht="15">
      <c r="A9757" s="308" t="s">
        <v>26176</v>
      </c>
      <c r="B9757" s="311">
        <v>306.31</v>
      </c>
    </row>
    <row r="9758" spans="1:2" ht="15">
      <c r="A9758" s="308" t="s">
        <v>13645</v>
      </c>
      <c r="B9758" s="311">
        <v>762.12</v>
      </c>
    </row>
    <row r="9759" spans="1:2" ht="15">
      <c r="A9759" s="308" t="s">
        <v>13646</v>
      </c>
      <c r="B9759" s="311">
        <v>762.12</v>
      </c>
    </row>
    <row r="9760" spans="1:2" ht="15">
      <c r="A9760" s="308" t="s">
        <v>13647</v>
      </c>
      <c r="B9760" s="311">
        <v>306.81</v>
      </c>
    </row>
    <row r="9761" spans="1:2" ht="15">
      <c r="A9761" s="308" t="s">
        <v>13648</v>
      </c>
      <c r="B9761" s="311">
        <v>306.81</v>
      </c>
    </row>
    <row r="9762" spans="1:2" ht="15">
      <c r="A9762" s="308" t="s">
        <v>13649</v>
      </c>
      <c r="B9762" s="311">
        <v>212.89</v>
      </c>
    </row>
    <row r="9763" spans="1:2" ht="15">
      <c r="A9763" s="308" t="s">
        <v>13650</v>
      </c>
      <c r="B9763" s="311">
        <v>212.89</v>
      </c>
    </row>
    <row r="9764" spans="1:2" ht="15">
      <c r="A9764" s="308" t="s">
        <v>13651</v>
      </c>
      <c r="B9764" s="311">
        <v>334.58</v>
      </c>
    </row>
    <row r="9765" spans="1:2" ht="15">
      <c r="A9765" s="308" t="s">
        <v>13652</v>
      </c>
      <c r="B9765" s="311">
        <v>334.58</v>
      </c>
    </row>
    <row r="9766" spans="1:2" ht="15">
      <c r="A9766" s="308" t="s">
        <v>26177</v>
      </c>
      <c r="B9766" s="311">
        <v>427.89</v>
      </c>
    </row>
    <row r="9767" spans="1:2" ht="15">
      <c r="A9767" s="308" t="s">
        <v>26178</v>
      </c>
      <c r="B9767" s="311">
        <v>427.89</v>
      </c>
    </row>
    <row r="9768" spans="1:2" ht="15">
      <c r="A9768" s="308" t="s">
        <v>26179</v>
      </c>
      <c r="B9768" s="311">
        <v>346.68</v>
      </c>
    </row>
    <row r="9769" spans="1:2" ht="15">
      <c r="A9769" s="308" t="s">
        <v>26180</v>
      </c>
      <c r="B9769" s="311">
        <v>346.68</v>
      </c>
    </row>
    <row r="9770" spans="1:2" ht="15">
      <c r="A9770" s="308" t="s">
        <v>26181</v>
      </c>
      <c r="B9770" s="311">
        <v>374.77</v>
      </c>
    </row>
    <row r="9771" spans="1:2" ht="15">
      <c r="A9771" s="308" t="s">
        <v>26182</v>
      </c>
      <c r="B9771" s="311">
        <v>374.77</v>
      </c>
    </row>
    <row r="9772" spans="1:2" ht="15">
      <c r="A9772" s="308" t="s">
        <v>26183</v>
      </c>
      <c r="B9772" s="311">
        <v>399.61</v>
      </c>
    </row>
    <row r="9773" spans="1:2" ht="15">
      <c r="A9773" s="308" t="s">
        <v>26184</v>
      </c>
      <c r="B9773" s="311">
        <v>399.61</v>
      </c>
    </row>
    <row r="9774" spans="1:2" ht="15">
      <c r="A9774" s="308" t="s">
        <v>13653</v>
      </c>
      <c r="B9774" s="311">
        <v>136.37</v>
      </c>
    </row>
    <row r="9775" spans="1:2" ht="15">
      <c r="A9775" s="308" t="s">
        <v>13654</v>
      </c>
      <c r="B9775" s="311">
        <v>118.16</v>
      </c>
    </row>
    <row r="9776" spans="1:2" ht="15">
      <c r="A9776" s="308" t="s">
        <v>13655</v>
      </c>
      <c r="B9776" s="311">
        <v>50.01</v>
      </c>
    </row>
    <row r="9777" spans="1:2" ht="15">
      <c r="A9777" s="308" t="s">
        <v>13656</v>
      </c>
      <c r="B9777" s="311">
        <v>44.78</v>
      </c>
    </row>
    <row r="9778" spans="1:2" ht="15">
      <c r="A9778" s="308" t="s">
        <v>13657</v>
      </c>
      <c r="B9778" s="311">
        <v>63.36</v>
      </c>
    </row>
    <row r="9779" spans="1:2" ht="15">
      <c r="A9779" s="308" t="s">
        <v>13658</v>
      </c>
      <c r="B9779" s="311">
        <v>55.62</v>
      </c>
    </row>
    <row r="9780" spans="1:2" ht="15">
      <c r="A9780" s="308" t="s">
        <v>13659</v>
      </c>
      <c r="B9780" s="311">
        <v>82.37</v>
      </c>
    </row>
    <row r="9781" spans="1:2" ht="15">
      <c r="A9781" s="308" t="s">
        <v>13660</v>
      </c>
      <c r="B9781" s="311">
        <v>72.12</v>
      </c>
    </row>
    <row r="9782" spans="1:2" ht="15">
      <c r="A9782" s="308" t="s">
        <v>13661</v>
      </c>
      <c r="B9782" s="311">
        <v>98.78</v>
      </c>
    </row>
    <row r="9783" spans="1:2" ht="15">
      <c r="A9783" s="308" t="s">
        <v>13662</v>
      </c>
      <c r="B9783" s="311">
        <v>86.65</v>
      </c>
    </row>
    <row r="9784" spans="1:2" ht="15">
      <c r="A9784" s="308" t="s">
        <v>13663</v>
      </c>
      <c r="B9784" s="311">
        <v>113.6</v>
      </c>
    </row>
    <row r="9785" spans="1:2" ht="15">
      <c r="A9785" s="308" t="s">
        <v>13664</v>
      </c>
      <c r="B9785" s="311">
        <v>99.94</v>
      </c>
    </row>
    <row r="9786" spans="1:2" ht="15">
      <c r="A9786" s="308" t="s">
        <v>13665</v>
      </c>
      <c r="B9786" s="311">
        <v>42.54</v>
      </c>
    </row>
    <row r="9787" spans="1:2" ht="15">
      <c r="A9787" s="308" t="s">
        <v>13666</v>
      </c>
      <c r="B9787" s="311">
        <v>39.409999999999997</v>
      </c>
    </row>
    <row r="9788" spans="1:2" ht="15">
      <c r="A9788" s="308" t="s">
        <v>13667</v>
      </c>
      <c r="B9788" s="311">
        <v>50.58</v>
      </c>
    </row>
    <row r="9789" spans="1:2" ht="15">
      <c r="A9789" s="308" t="s">
        <v>13668</v>
      </c>
      <c r="B9789" s="311">
        <v>46.19</v>
      </c>
    </row>
    <row r="9790" spans="1:2" ht="15">
      <c r="A9790" s="308" t="s">
        <v>13669</v>
      </c>
      <c r="B9790" s="311">
        <v>96.96</v>
      </c>
    </row>
    <row r="9791" spans="1:2" ht="15">
      <c r="A9791" s="308" t="s">
        <v>13670</v>
      </c>
      <c r="B9791" s="311">
        <v>84.46</v>
      </c>
    </row>
    <row r="9792" spans="1:2" ht="15">
      <c r="A9792" s="308" t="s">
        <v>13671</v>
      </c>
      <c r="B9792" s="311">
        <v>101.25</v>
      </c>
    </row>
    <row r="9793" spans="1:2" ht="15">
      <c r="A9793" s="308" t="s">
        <v>13672</v>
      </c>
      <c r="B9793" s="311">
        <v>88.28</v>
      </c>
    </row>
    <row r="9794" spans="1:2" ht="15">
      <c r="A9794" s="308" t="s">
        <v>13673</v>
      </c>
      <c r="B9794" s="311">
        <v>122.67</v>
      </c>
    </row>
    <row r="9795" spans="1:2" ht="15">
      <c r="A9795" s="308" t="s">
        <v>13674</v>
      </c>
      <c r="B9795" s="311">
        <v>107.28</v>
      </c>
    </row>
    <row r="9796" spans="1:2" ht="15">
      <c r="A9796" s="308" t="s">
        <v>13675</v>
      </c>
      <c r="B9796" s="311">
        <v>135.52000000000001</v>
      </c>
    </row>
    <row r="9797" spans="1:2" ht="15">
      <c r="A9797" s="308" t="s">
        <v>13676</v>
      </c>
      <c r="B9797" s="311">
        <v>118.51</v>
      </c>
    </row>
    <row r="9798" spans="1:2" ht="15">
      <c r="A9798" s="308" t="s">
        <v>13677</v>
      </c>
      <c r="B9798" s="311">
        <v>179.98</v>
      </c>
    </row>
    <row r="9799" spans="1:2" ht="15">
      <c r="A9799" s="308" t="s">
        <v>13678</v>
      </c>
      <c r="B9799" s="311">
        <v>156.88999999999999</v>
      </c>
    </row>
    <row r="9800" spans="1:2" ht="15">
      <c r="A9800" s="308" t="s">
        <v>13679</v>
      </c>
      <c r="B9800" s="311">
        <v>85.05</v>
      </c>
    </row>
    <row r="9801" spans="1:2" ht="15">
      <c r="A9801" s="308" t="s">
        <v>13680</v>
      </c>
      <c r="B9801" s="311">
        <v>74.11</v>
      </c>
    </row>
    <row r="9802" spans="1:2" ht="15">
      <c r="A9802" s="308" t="s">
        <v>13681</v>
      </c>
      <c r="B9802" s="311">
        <v>98.81</v>
      </c>
    </row>
    <row r="9803" spans="1:2" ht="15">
      <c r="A9803" s="308" t="s">
        <v>13682</v>
      </c>
      <c r="B9803" s="311">
        <v>86.03</v>
      </c>
    </row>
    <row r="9804" spans="1:2" ht="15">
      <c r="A9804" s="308" t="s">
        <v>13683</v>
      </c>
      <c r="B9804" s="311">
        <v>110.8</v>
      </c>
    </row>
    <row r="9805" spans="1:2" ht="15">
      <c r="A9805" s="308" t="s">
        <v>13684</v>
      </c>
      <c r="B9805" s="311">
        <v>96.98</v>
      </c>
    </row>
    <row r="9806" spans="1:2" ht="15">
      <c r="A9806" s="308" t="s">
        <v>13685</v>
      </c>
      <c r="B9806" s="311">
        <v>123.48</v>
      </c>
    </row>
    <row r="9807" spans="1:2" ht="15">
      <c r="A9807" s="308" t="s">
        <v>13686</v>
      </c>
      <c r="B9807" s="311">
        <v>108.06</v>
      </c>
    </row>
    <row r="9808" spans="1:2" ht="15">
      <c r="A9808" s="308" t="s">
        <v>13687</v>
      </c>
      <c r="B9808" s="311">
        <v>162.88</v>
      </c>
    </row>
    <row r="9809" spans="1:2" ht="15">
      <c r="A9809" s="308" t="s">
        <v>13688</v>
      </c>
      <c r="B9809" s="311">
        <v>142.07</v>
      </c>
    </row>
    <row r="9810" spans="1:2" ht="15">
      <c r="A9810" s="308" t="s">
        <v>13689</v>
      </c>
      <c r="B9810" s="311">
        <v>74.13</v>
      </c>
    </row>
    <row r="9811" spans="1:2" ht="15">
      <c r="A9811" s="308" t="s">
        <v>13690</v>
      </c>
      <c r="B9811" s="311">
        <v>64.34</v>
      </c>
    </row>
    <row r="9812" spans="1:2" ht="15">
      <c r="A9812" s="308" t="s">
        <v>13691</v>
      </c>
      <c r="B9812" s="311">
        <v>74.59</v>
      </c>
    </row>
    <row r="9813" spans="1:2" ht="15">
      <c r="A9813" s="308" t="s">
        <v>13692</v>
      </c>
      <c r="B9813" s="311">
        <v>64.73</v>
      </c>
    </row>
    <row r="9814" spans="1:2" ht="15">
      <c r="A9814" s="308" t="s">
        <v>13693</v>
      </c>
      <c r="B9814" s="311">
        <v>75.28</v>
      </c>
    </row>
    <row r="9815" spans="1:2" ht="15">
      <c r="A9815" s="308" t="s">
        <v>13694</v>
      </c>
      <c r="B9815" s="311">
        <v>65.31</v>
      </c>
    </row>
    <row r="9816" spans="1:2" ht="15">
      <c r="A9816" s="308" t="s">
        <v>13695</v>
      </c>
      <c r="B9816" s="311">
        <v>78.069999999999993</v>
      </c>
    </row>
    <row r="9817" spans="1:2" ht="15">
      <c r="A9817" s="308" t="s">
        <v>13696</v>
      </c>
      <c r="B9817" s="311">
        <v>67.72</v>
      </c>
    </row>
    <row r="9818" spans="1:2" ht="15">
      <c r="A9818" s="308" t="s">
        <v>13697</v>
      </c>
      <c r="B9818" s="311">
        <v>90.1</v>
      </c>
    </row>
    <row r="9819" spans="1:2" ht="15">
      <c r="A9819" s="308" t="s">
        <v>13698</v>
      </c>
      <c r="B9819" s="311">
        <v>78.13</v>
      </c>
    </row>
    <row r="9820" spans="1:2" ht="15">
      <c r="A9820" s="308" t="s">
        <v>13699</v>
      </c>
      <c r="B9820" s="311">
        <v>7.01</v>
      </c>
    </row>
    <row r="9821" spans="1:2" ht="15">
      <c r="A9821" s="308" t="s">
        <v>13700</v>
      </c>
      <c r="B9821" s="311">
        <v>6.07</v>
      </c>
    </row>
    <row r="9822" spans="1:2" ht="15">
      <c r="A9822" s="308" t="s">
        <v>13701</v>
      </c>
      <c r="B9822" s="311">
        <v>4.32</v>
      </c>
    </row>
    <row r="9823" spans="1:2" ht="15">
      <c r="A9823" s="308" t="s">
        <v>13702</v>
      </c>
      <c r="B9823" s="311">
        <v>3.85</v>
      </c>
    </row>
    <row r="9824" spans="1:2" ht="15">
      <c r="A9824" s="308" t="s">
        <v>13703</v>
      </c>
      <c r="B9824" s="311">
        <v>85.16</v>
      </c>
    </row>
    <row r="9825" spans="1:2" ht="15">
      <c r="A9825" s="308" t="s">
        <v>13704</v>
      </c>
      <c r="B9825" s="311">
        <v>73.91</v>
      </c>
    </row>
    <row r="9826" spans="1:2" ht="15">
      <c r="A9826" s="308" t="s">
        <v>13705</v>
      </c>
      <c r="B9826" s="311">
        <v>85.66</v>
      </c>
    </row>
    <row r="9827" spans="1:2" ht="15">
      <c r="A9827" s="308" t="s">
        <v>13706</v>
      </c>
      <c r="B9827" s="311">
        <v>74.34</v>
      </c>
    </row>
    <row r="9828" spans="1:2" ht="15">
      <c r="A9828" s="308" t="s">
        <v>13707</v>
      </c>
      <c r="B9828" s="311">
        <v>86.58</v>
      </c>
    </row>
    <row r="9829" spans="1:2" ht="15">
      <c r="A9829" s="308" t="s">
        <v>13708</v>
      </c>
      <c r="B9829" s="311">
        <v>75.11</v>
      </c>
    </row>
    <row r="9830" spans="1:2" ht="15">
      <c r="A9830" s="308" t="s">
        <v>13709</v>
      </c>
      <c r="B9830" s="311">
        <v>89.68</v>
      </c>
    </row>
    <row r="9831" spans="1:2" ht="15">
      <c r="A9831" s="308" t="s">
        <v>13710</v>
      </c>
      <c r="B9831" s="311">
        <v>77.78</v>
      </c>
    </row>
    <row r="9832" spans="1:2" ht="15">
      <c r="A9832" s="308" t="s">
        <v>13711</v>
      </c>
      <c r="B9832" s="311">
        <v>103.53</v>
      </c>
    </row>
    <row r="9833" spans="1:2" ht="15">
      <c r="A9833" s="308" t="s">
        <v>13712</v>
      </c>
      <c r="B9833" s="311">
        <v>89.77</v>
      </c>
    </row>
    <row r="9834" spans="1:2" ht="15">
      <c r="A9834" s="308" t="s">
        <v>13713</v>
      </c>
      <c r="B9834" s="311">
        <v>147.06</v>
      </c>
    </row>
    <row r="9835" spans="1:2" ht="15">
      <c r="A9835" s="308" t="s">
        <v>13714</v>
      </c>
      <c r="B9835" s="311">
        <v>128.91999999999999</v>
      </c>
    </row>
    <row r="9836" spans="1:2" ht="15">
      <c r="A9836" s="308" t="s">
        <v>13715</v>
      </c>
      <c r="B9836" s="311">
        <v>454.13</v>
      </c>
    </row>
    <row r="9837" spans="1:2" ht="15">
      <c r="A9837" s="308" t="s">
        <v>13716</v>
      </c>
      <c r="B9837" s="311">
        <v>428.5</v>
      </c>
    </row>
    <row r="9838" spans="1:2" ht="15">
      <c r="A9838" s="308" t="s">
        <v>13717</v>
      </c>
      <c r="B9838" s="311">
        <v>472.16</v>
      </c>
    </row>
    <row r="9839" spans="1:2" ht="15">
      <c r="A9839" s="308" t="s">
        <v>13718</v>
      </c>
      <c r="B9839" s="311">
        <v>446.52</v>
      </c>
    </row>
    <row r="9840" spans="1:2" ht="15">
      <c r="A9840" s="308" t="s">
        <v>13719</v>
      </c>
      <c r="B9840" s="311">
        <v>491.96</v>
      </c>
    </row>
    <row r="9841" spans="1:2" ht="15">
      <c r="A9841" s="308" t="s">
        <v>13720</v>
      </c>
      <c r="B9841" s="311">
        <v>466.33</v>
      </c>
    </row>
    <row r="9842" spans="1:2" ht="15">
      <c r="A9842" s="308" t="s">
        <v>13721</v>
      </c>
      <c r="B9842" s="311">
        <v>508.16</v>
      </c>
    </row>
    <row r="9843" spans="1:2" ht="15">
      <c r="A9843" s="308" t="s">
        <v>13722</v>
      </c>
      <c r="B9843" s="311">
        <v>482.53</v>
      </c>
    </row>
    <row r="9844" spans="1:2" ht="15">
      <c r="A9844" s="308" t="s">
        <v>13723</v>
      </c>
      <c r="B9844" s="311">
        <v>532.04</v>
      </c>
    </row>
    <row r="9845" spans="1:2" ht="15">
      <c r="A9845" s="308" t="s">
        <v>13724</v>
      </c>
      <c r="B9845" s="311">
        <v>506.41</v>
      </c>
    </row>
    <row r="9846" spans="1:2" ht="15">
      <c r="A9846" s="308" t="s">
        <v>13725</v>
      </c>
      <c r="B9846" s="311">
        <v>539.02</v>
      </c>
    </row>
    <row r="9847" spans="1:2" ht="15">
      <c r="A9847" s="308" t="s">
        <v>13726</v>
      </c>
      <c r="B9847" s="311">
        <v>513.39</v>
      </c>
    </row>
    <row r="9848" spans="1:2" ht="15">
      <c r="A9848" s="308" t="s">
        <v>13727</v>
      </c>
      <c r="B9848" s="311">
        <v>541.79</v>
      </c>
    </row>
    <row r="9849" spans="1:2" ht="15">
      <c r="A9849" s="308" t="s">
        <v>13728</v>
      </c>
      <c r="B9849" s="311">
        <v>516.15</v>
      </c>
    </row>
    <row r="9850" spans="1:2" ht="15">
      <c r="A9850" s="308" t="s">
        <v>13729</v>
      </c>
      <c r="B9850" s="311">
        <v>502.96</v>
      </c>
    </row>
    <row r="9851" spans="1:2" ht="15">
      <c r="A9851" s="308" t="s">
        <v>13730</v>
      </c>
      <c r="B9851" s="311">
        <v>477.32</v>
      </c>
    </row>
    <row r="9852" spans="1:2" ht="15">
      <c r="A9852" s="308" t="s">
        <v>13731</v>
      </c>
      <c r="B9852" s="311">
        <v>398.5</v>
      </c>
    </row>
    <row r="9853" spans="1:2" ht="15">
      <c r="A9853" s="308" t="s">
        <v>13732</v>
      </c>
      <c r="B9853" s="311">
        <v>376.39</v>
      </c>
    </row>
    <row r="9854" spans="1:2" ht="15">
      <c r="A9854" s="308" t="s">
        <v>13733</v>
      </c>
      <c r="B9854" s="311">
        <v>345.89</v>
      </c>
    </row>
    <row r="9855" spans="1:2" ht="15">
      <c r="A9855" s="308" t="s">
        <v>13734</v>
      </c>
      <c r="B9855" s="311">
        <v>323.77</v>
      </c>
    </row>
    <row r="9856" spans="1:2" ht="15">
      <c r="A9856" s="308" t="s">
        <v>13735</v>
      </c>
      <c r="B9856" s="311">
        <v>389.75</v>
      </c>
    </row>
    <row r="9857" spans="1:2" ht="15">
      <c r="A9857" s="308" t="s">
        <v>13736</v>
      </c>
      <c r="B9857" s="311">
        <v>367.27</v>
      </c>
    </row>
    <row r="9858" spans="1:2" ht="15">
      <c r="A9858" s="308" t="s">
        <v>13737</v>
      </c>
      <c r="B9858" s="311">
        <v>47.16</v>
      </c>
    </row>
    <row r="9859" spans="1:2" ht="15">
      <c r="A9859" s="308" t="s">
        <v>13738</v>
      </c>
      <c r="B9859" s="311">
        <v>42.83</v>
      </c>
    </row>
    <row r="9860" spans="1:2" ht="15">
      <c r="A9860" s="308" t="s">
        <v>13739</v>
      </c>
      <c r="B9860" s="311">
        <v>48.25</v>
      </c>
    </row>
    <row r="9861" spans="1:2" ht="15">
      <c r="A9861" s="308" t="s">
        <v>13740</v>
      </c>
      <c r="B9861" s="311">
        <v>43.91</v>
      </c>
    </row>
    <row r="9862" spans="1:2" ht="15">
      <c r="A9862" s="308" t="s">
        <v>13741</v>
      </c>
      <c r="B9862" s="311">
        <v>49.14</v>
      </c>
    </row>
    <row r="9863" spans="1:2" ht="15">
      <c r="A9863" s="308" t="s">
        <v>13742</v>
      </c>
      <c r="B9863" s="311">
        <v>44.81</v>
      </c>
    </row>
    <row r="9864" spans="1:2" ht="15">
      <c r="A9864" s="308" t="s">
        <v>13743</v>
      </c>
      <c r="B9864" s="311">
        <v>50.45</v>
      </c>
    </row>
    <row r="9865" spans="1:2" ht="15">
      <c r="A9865" s="308" t="s">
        <v>13744</v>
      </c>
      <c r="B9865" s="311">
        <v>46.12</v>
      </c>
    </row>
    <row r="9866" spans="1:2" ht="15">
      <c r="A9866" s="308" t="s">
        <v>13745</v>
      </c>
      <c r="B9866" s="311">
        <v>53.84</v>
      </c>
    </row>
    <row r="9867" spans="1:2" ht="15">
      <c r="A9867" s="308" t="s">
        <v>13746</v>
      </c>
      <c r="B9867" s="311">
        <v>49.5</v>
      </c>
    </row>
    <row r="9868" spans="1:2" ht="15">
      <c r="A9868" s="308" t="s">
        <v>13747</v>
      </c>
      <c r="B9868" s="311">
        <v>55.42</v>
      </c>
    </row>
    <row r="9869" spans="1:2" ht="15">
      <c r="A9869" s="308" t="s">
        <v>13748</v>
      </c>
      <c r="B9869" s="311">
        <v>51.09</v>
      </c>
    </row>
    <row r="9870" spans="1:2" ht="15">
      <c r="A9870" s="308" t="s">
        <v>13749</v>
      </c>
      <c r="B9870" s="311">
        <v>56.72</v>
      </c>
    </row>
    <row r="9871" spans="1:2" ht="15">
      <c r="A9871" s="308" t="s">
        <v>13750</v>
      </c>
      <c r="B9871" s="311">
        <v>52.38</v>
      </c>
    </row>
    <row r="9872" spans="1:2" ht="15">
      <c r="A9872" s="308" t="s">
        <v>13751</v>
      </c>
      <c r="B9872" s="311">
        <v>58.63</v>
      </c>
    </row>
    <row r="9873" spans="1:2" ht="15">
      <c r="A9873" s="308" t="s">
        <v>13752</v>
      </c>
      <c r="B9873" s="311">
        <v>54.29</v>
      </c>
    </row>
    <row r="9874" spans="1:2" ht="15">
      <c r="A9874" s="308" t="s">
        <v>13753</v>
      </c>
      <c r="B9874" s="311">
        <v>61.85</v>
      </c>
    </row>
    <row r="9875" spans="1:2" ht="15">
      <c r="A9875" s="308" t="s">
        <v>13754</v>
      </c>
      <c r="B9875" s="311">
        <v>57.52</v>
      </c>
    </row>
    <row r="9876" spans="1:2" ht="15">
      <c r="A9876" s="308" t="s">
        <v>13755</v>
      </c>
      <c r="B9876" s="311">
        <v>64.03</v>
      </c>
    </row>
    <row r="9877" spans="1:2" ht="15">
      <c r="A9877" s="308" t="s">
        <v>13756</v>
      </c>
      <c r="B9877" s="311">
        <v>59.7</v>
      </c>
    </row>
    <row r="9878" spans="1:2" ht="15">
      <c r="A9878" s="308" t="s">
        <v>13757</v>
      </c>
      <c r="B9878" s="311">
        <v>65.81</v>
      </c>
    </row>
    <row r="9879" spans="1:2" ht="15">
      <c r="A9879" s="308" t="s">
        <v>13758</v>
      </c>
      <c r="B9879" s="311">
        <v>61.48</v>
      </c>
    </row>
    <row r="9880" spans="1:2" ht="15">
      <c r="A9880" s="308" t="s">
        <v>13759</v>
      </c>
      <c r="B9880" s="311">
        <v>68.44</v>
      </c>
    </row>
    <row r="9881" spans="1:2" ht="15">
      <c r="A9881" s="308" t="s">
        <v>13760</v>
      </c>
      <c r="B9881" s="311">
        <v>64.099999999999994</v>
      </c>
    </row>
    <row r="9882" spans="1:2" ht="15">
      <c r="A9882" s="308" t="s">
        <v>13761</v>
      </c>
      <c r="B9882" s="311">
        <v>31.91</v>
      </c>
    </row>
    <row r="9883" spans="1:2" ht="15">
      <c r="A9883" s="308" t="s">
        <v>13762</v>
      </c>
      <c r="B9883" s="311">
        <v>28.51</v>
      </c>
    </row>
    <row r="9884" spans="1:2" ht="15">
      <c r="A9884" s="308" t="s">
        <v>13763</v>
      </c>
      <c r="B9884" s="311">
        <v>251.7</v>
      </c>
    </row>
    <row r="9885" spans="1:2" ht="15">
      <c r="A9885" s="308" t="s">
        <v>13764</v>
      </c>
      <c r="B9885" s="311">
        <v>223.4</v>
      </c>
    </row>
    <row r="9886" spans="1:2" ht="15">
      <c r="A9886" s="308" t="s">
        <v>13765</v>
      </c>
      <c r="B9886" s="311">
        <v>307.95</v>
      </c>
    </row>
    <row r="9887" spans="1:2" ht="15">
      <c r="A9887" s="308" t="s">
        <v>13766</v>
      </c>
      <c r="B9887" s="311">
        <v>279.64999999999998</v>
      </c>
    </row>
    <row r="9888" spans="1:2" ht="15">
      <c r="A9888" s="308" t="s">
        <v>13767</v>
      </c>
      <c r="B9888" s="311">
        <v>57.35</v>
      </c>
    </row>
    <row r="9889" spans="1:2" ht="15">
      <c r="A9889" s="308" t="s">
        <v>13768</v>
      </c>
      <c r="B9889" s="311">
        <v>51.32</v>
      </c>
    </row>
    <row r="9890" spans="1:2" ht="15">
      <c r="A9890" s="308" t="s">
        <v>13769</v>
      </c>
      <c r="B9890" s="311">
        <v>62.21</v>
      </c>
    </row>
    <row r="9891" spans="1:2" ht="15">
      <c r="A9891" s="308" t="s">
        <v>13770</v>
      </c>
      <c r="B9891" s="311">
        <v>56.18</v>
      </c>
    </row>
    <row r="9892" spans="1:2" ht="15">
      <c r="A9892" s="308" t="s">
        <v>13771</v>
      </c>
      <c r="B9892" s="311">
        <v>68.64</v>
      </c>
    </row>
    <row r="9893" spans="1:2" ht="15">
      <c r="A9893" s="308" t="s">
        <v>13772</v>
      </c>
      <c r="B9893" s="311">
        <v>62.61</v>
      </c>
    </row>
    <row r="9894" spans="1:2" ht="15">
      <c r="A9894" s="308" t="s">
        <v>13773</v>
      </c>
      <c r="B9894" s="311">
        <v>77.099999999999994</v>
      </c>
    </row>
    <row r="9895" spans="1:2" ht="15">
      <c r="A9895" s="308" t="s">
        <v>13774</v>
      </c>
      <c r="B9895" s="311">
        <v>71.069999999999993</v>
      </c>
    </row>
    <row r="9896" spans="1:2" ht="15">
      <c r="A9896" s="308" t="s">
        <v>13775</v>
      </c>
      <c r="B9896" s="311">
        <v>103.07</v>
      </c>
    </row>
    <row r="9897" spans="1:2" ht="15">
      <c r="A9897" s="308" t="s">
        <v>13776</v>
      </c>
      <c r="B9897" s="311">
        <v>92.98</v>
      </c>
    </row>
    <row r="9898" spans="1:2" ht="15">
      <c r="A9898" s="308" t="s">
        <v>13777</v>
      </c>
      <c r="B9898" s="311">
        <v>95.19</v>
      </c>
    </row>
    <row r="9899" spans="1:2" ht="15">
      <c r="A9899" s="308" t="s">
        <v>13778</v>
      </c>
      <c r="B9899" s="311">
        <v>85.1</v>
      </c>
    </row>
    <row r="9900" spans="1:2" ht="15">
      <c r="A9900" s="308" t="s">
        <v>13779</v>
      </c>
      <c r="B9900" s="311">
        <v>60.58</v>
      </c>
    </row>
    <row r="9901" spans="1:2" ht="15">
      <c r="A9901" s="308" t="s">
        <v>13780</v>
      </c>
      <c r="B9901" s="311">
        <v>54.83</v>
      </c>
    </row>
    <row r="9902" spans="1:2" ht="15">
      <c r="A9902" s="308" t="s">
        <v>13781</v>
      </c>
      <c r="B9902" s="311">
        <v>140.88999999999999</v>
      </c>
    </row>
    <row r="9903" spans="1:2" ht="15">
      <c r="A9903" s="308" t="s">
        <v>13782</v>
      </c>
      <c r="B9903" s="311">
        <v>132.08000000000001</v>
      </c>
    </row>
    <row r="9904" spans="1:2" ht="15">
      <c r="A9904" s="308" t="s">
        <v>13783</v>
      </c>
      <c r="B9904" s="311">
        <v>116.07</v>
      </c>
    </row>
    <row r="9905" spans="1:2" ht="15">
      <c r="A9905" s="308" t="s">
        <v>13784</v>
      </c>
      <c r="B9905" s="311">
        <v>105.95</v>
      </c>
    </row>
    <row r="9906" spans="1:2" ht="15">
      <c r="A9906" s="308" t="s">
        <v>13785</v>
      </c>
      <c r="B9906" s="311">
        <v>29.44</v>
      </c>
    </row>
    <row r="9907" spans="1:2" ht="15">
      <c r="A9907" s="308" t="s">
        <v>13786</v>
      </c>
      <c r="B9907" s="311">
        <v>26.71</v>
      </c>
    </row>
    <row r="9908" spans="1:2" ht="15">
      <c r="A9908" s="308" t="s">
        <v>13787</v>
      </c>
      <c r="B9908" s="311">
        <v>47.71</v>
      </c>
    </row>
    <row r="9909" spans="1:2" ht="15">
      <c r="A9909" s="308" t="s">
        <v>13788</v>
      </c>
      <c r="B9909" s="311">
        <v>44.08</v>
      </c>
    </row>
    <row r="9910" spans="1:2" ht="15">
      <c r="A9910" s="308" t="s">
        <v>13789</v>
      </c>
      <c r="B9910" s="311">
        <v>9.7899999999999991</v>
      </c>
    </row>
    <row r="9911" spans="1:2" ht="15">
      <c r="A9911" s="308" t="s">
        <v>13790</v>
      </c>
      <c r="B9911" s="311">
        <v>8.8699999999999992</v>
      </c>
    </row>
    <row r="9912" spans="1:2" ht="15">
      <c r="A9912" s="308" t="s">
        <v>13791</v>
      </c>
      <c r="B9912" s="311">
        <v>12.26</v>
      </c>
    </row>
    <row r="9913" spans="1:2" ht="15">
      <c r="A9913" s="308" t="s">
        <v>13792</v>
      </c>
      <c r="B9913" s="311">
        <v>11.26</v>
      </c>
    </row>
    <row r="9914" spans="1:2" ht="15">
      <c r="A9914" s="308" t="s">
        <v>13793</v>
      </c>
      <c r="B9914" s="311">
        <v>14.17</v>
      </c>
    </row>
    <row r="9915" spans="1:2" ht="15">
      <c r="A9915" s="308" t="s">
        <v>13794</v>
      </c>
      <c r="B9915" s="311">
        <v>13.01</v>
      </c>
    </row>
    <row r="9916" spans="1:2" ht="15">
      <c r="A9916" s="308" t="s">
        <v>13795</v>
      </c>
      <c r="B9916" s="311">
        <v>18.88</v>
      </c>
    </row>
    <row r="9917" spans="1:2" ht="15">
      <c r="A9917" s="308" t="s">
        <v>13796</v>
      </c>
      <c r="B9917" s="311">
        <v>17.34</v>
      </c>
    </row>
    <row r="9918" spans="1:2" ht="15">
      <c r="A9918" s="308" t="s">
        <v>13797</v>
      </c>
      <c r="B9918" s="311">
        <v>75.31</v>
      </c>
    </row>
    <row r="9919" spans="1:2" ht="15">
      <c r="A9919" s="308" t="s">
        <v>13798</v>
      </c>
      <c r="B9919" s="311">
        <v>68.59</v>
      </c>
    </row>
    <row r="9920" spans="1:2" ht="15">
      <c r="A9920" s="308" t="s">
        <v>13799</v>
      </c>
      <c r="B9920" s="311">
        <v>1839.2</v>
      </c>
    </row>
    <row r="9921" spans="1:2" ht="15">
      <c r="A9921" s="308" t="s">
        <v>13800</v>
      </c>
      <c r="B9921" s="311">
        <v>1785.02</v>
      </c>
    </row>
    <row r="9922" spans="1:2" ht="15">
      <c r="A9922" s="308" t="s">
        <v>13801</v>
      </c>
      <c r="B9922" s="311">
        <v>128.41999999999999</v>
      </c>
    </row>
    <row r="9923" spans="1:2" ht="15">
      <c r="A9923" s="308" t="s">
        <v>13802</v>
      </c>
      <c r="B9923" s="311">
        <v>119.61</v>
      </c>
    </row>
    <row r="9924" spans="1:2" ht="15">
      <c r="A9924" s="308" t="s">
        <v>13803</v>
      </c>
      <c r="B9924" s="311">
        <v>12.81</v>
      </c>
    </row>
    <row r="9925" spans="1:2" ht="15">
      <c r="A9925" s="308" t="s">
        <v>13804</v>
      </c>
      <c r="B9925" s="311">
        <v>12</v>
      </c>
    </row>
    <row r="9926" spans="1:2" ht="15">
      <c r="A9926" s="308" t="s">
        <v>13805</v>
      </c>
      <c r="B9926" s="311">
        <v>12.05</v>
      </c>
    </row>
    <row r="9927" spans="1:2" ht="15">
      <c r="A9927" s="308" t="s">
        <v>13806</v>
      </c>
      <c r="B9927" s="311">
        <v>11.24</v>
      </c>
    </row>
    <row r="9928" spans="1:2" ht="15">
      <c r="A9928" s="308" t="s">
        <v>13807</v>
      </c>
      <c r="B9928" s="311">
        <v>30.3</v>
      </c>
    </row>
    <row r="9929" spans="1:2" ht="15">
      <c r="A9929" s="308" t="s">
        <v>13808</v>
      </c>
      <c r="B9929" s="311">
        <v>27.6</v>
      </c>
    </row>
    <row r="9930" spans="1:2" ht="15">
      <c r="A9930" s="308" t="s">
        <v>13809</v>
      </c>
      <c r="B9930" s="311">
        <v>27.44</v>
      </c>
    </row>
    <row r="9931" spans="1:2" ht="15">
      <c r="A9931" s="308" t="s">
        <v>13810</v>
      </c>
      <c r="B9931" s="311">
        <v>24.73</v>
      </c>
    </row>
    <row r="9932" spans="1:2" ht="15">
      <c r="A9932" s="308" t="s">
        <v>13811</v>
      </c>
      <c r="B9932" s="311">
        <v>40.28</v>
      </c>
    </row>
    <row r="9933" spans="1:2" ht="15">
      <c r="A9933" s="308" t="s">
        <v>13812</v>
      </c>
      <c r="B9933" s="311">
        <v>36.49</v>
      </c>
    </row>
    <row r="9934" spans="1:2" ht="15">
      <c r="A9934" s="308" t="s">
        <v>13813</v>
      </c>
      <c r="B9934" s="311">
        <v>37.04</v>
      </c>
    </row>
    <row r="9935" spans="1:2" ht="15">
      <c r="A9935" s="308" t="s">
        <v>13814</v>
      </c>
      <c r="B9935" s="311">
        <v>33.24</v>
      </c>
    </row>
    <row r="9936" spans="1:2" ht="15">
      <c r="A9936" s="308" t="s">
        <v>13815</v>
      </c>
      <c r="B9936" s="311">
        <v>62.55</v>
      </c>
    </row>
    <row r="9937" spans="1:2" ht="15">
      <c r="A9937" s="308" t="s">
        <v>13816</v>
      </c>
      <c r="B9937" s="311">
        <v>56.59</v>
      </c>
    </row>
    <row r="9938" spans="1:2" ht="15">
      <c r="A9938" s="308" t="s">
        <v>13817</v>
      </c>
      <c r="B9938" s="311">
        <v>57.71</v>
      </c>
    </row>
    <row r="9939" spans="1:2" ht="15">
      <c r="A9939" s="308" t="s">
        <v>13818</v>
      </c>
      <c r="B9939" s="311">
        <v>51.75</v>
      </c>
    </row>
    <row r="9940" spans="1:2" ht="15">
      <c r="A9940" s="308" t="s">
        <v>13819</v>
      </c>
      <c r="B9940" s="311">
        <v>72.34</v>
      </c>
    </row>
    <row r="9941" spans="1:2" ht="15">
      <c r="A9941" s="308" t="s">
        <v>13820</v>
      </c>
      <c r="B9941" s="311">
        <v>65.290000000000006</v>
      </c>
    </row>
    <row r="9942" spans="1:2" ht="15">
      <c r="A9942" s="308" t="s">
        <v>13821</v>
      </c>
      <c r="B9942" s="311">
        <v>66.78</v>
      </c>
    </row>
    <row r="9943" spans="1:2" ht="15">
      <c r="A9943" s="308" t="s">
        <v>13822</v>
      </c>
      <c r="B9943" s="311">
        <v>59.74</v>
      </c>
    </row>
    <row r="9944" spans="1:2" ht="15">
      <c r="A9944" s="308" t="s">
        <v>13823</v>
      </c>
      <c r="B9944" s="311">
        <v>3.46</v>
      </c>
    </row>
    <row r="9945" spans="1:2" ht="15">
      <c r="A9945" s="308" t="s">
        <v>13824</v>
      </c>
      <c r="B9945" s="311">
        <v>3.12</v>
      </c>
    </row>
    <row r="9946" spans="1:2" ht="15">
      <c r="A9946" s="308" t="s">
        <v>13825</v>
      </c>
      <c r="B9946" s="311">
        <v>77.959999999999994</v>
      </c>
    </row>
    <row r="9947" spans="1:2" ht="15">
      <c r="A9947" s="308" t="s">
        <v>13826</v>
      </c>
      <c r="B9947" s="311">
        <v>74.61</v>
      </c>
    </row>
    <row r="9948" spans="1:2" ht="15">
      <c r="A9948" s="308" t="s">
        <v>13827</v>
      </c>
      <c r="B9948" s="311">
        <v>723.63</v>
      </c>
    </row>
    <row r="9949" spans="1:2" ht="15">
      <c r="A9949" s="308" t="s">
        <v>13828</v>
      </c>
      <c r="B9949" s="311">
        <v>674.86</v>
      </c>
    </row>
    <row r="9950" spans="1:2" ht="15">
      <c r="A9950" s="308" t="s">
        <v>13829</v>
      </c>
      <c r="B9950" s="311">
        <v>79.55</v>
      </c>
    </row>
    <row r="9951" spans="1:2" ht="15">
      <c r="A9951" s="308" t="s">
        <v>13830</v>
      </c>
      <c r="B9951" s="311">
        <v>70.650000000000006</v>
      </c>
    </row>
    <row r="9952" spans="1:2" ht="15">
      <c r="A9952" s="308" t="s">
        <v>13831</v>
      </c>
      <c r="B9952" s="311">
        <v>104.42</v>
      </c>
    </row>
    <row r="9953" spans="1:2" ht="15">
      <c r="A9953" s="308" t="s">
        <v>13832</v>
      </c>
      <c r="B9953" s="311">
        <v>95.52</v>
      </c>
    </row>
    <row r="9954" spans="1:2" ht="15">
      <c r="A9954" s="308" t="s">
        <v>13833</v>
      </c>
      <c r="B9954" s="311">
        <v>168.33</v>
      </c>
    </row>
    <row r="9955" spans="1:2" ht="15">
      <c r="A9955" s="308" t="s">
        <v>13834</v>
      </c>
      <c r="B9955" s="311">
        <v>156.07</v>
      </c>
    </row>
    <row r="9956" spans="1:2" ht="15">
      <c r="A9956" s="308" t="s">
        <v>13835</v>
      </c>
      <c r="B9956" s="311">
        <v>138.49</v>
      </c>
    </row>
    <row r="9957" spans="1:2" ht="15">
      <c r="A9957" s="308" t="s">
        <v>13836</v>
      </c>
      <c r="B9957" s="311">
        <v>125.42</v>
      </c>
    </row>
    <row r="9958" spans="1:2" ht="15">
      <c r="A9958" s="308" t="s">
        <v>13837</v>
      </c>
      <c r="B9958" s="311">
        <v>62.36</v>
      </c>
    </row>
    <row r="9959" spans="1:2" ht="15">
      <c r="A9959" s="308" t="s">
        <v>13838</v>
      </c>
      <c r="B9959" s="311">
        <v>55.52</v>
      </c>
    </row>
    <row r="9960" spans="1:2" ht="15">
      <c r="A9960" s="308" t="s">
        <v>13839</v>
      </c>
      <c r="B9960" s="311">
        <v>73.77</v>
      </c>
    </row>
    <row r="9961" spans="1:2" ht="15">
      <c r="A9961" s="308" t="s">
        <v>13840</v>
      </c>
      <c r="B9961" s="311">
        <v>66.930000000000007</v>
      </c>
    </row>
    <row r="9962" spans="1:2" ht="15">
      <c r="A9962" s="308" t="s">
        <v>13841</v>
      </c>
      <c r="B9962" s="311">
        <v>96.51</v>
      </c>
    </row>
    <row r="9963" spans="1:2" ht="15">
      <c r="A9963" s="308" t="s">
        <v>13842</v>
      </c>
      <c r="B9963" s="311">
        <v>87.61</v>
      </c>
    </row>
    <row r="9964" spans="1:2" ht="15">
      <c r="A9964" s="308" t="s">
        <v>13843</v>
      </c>
      <c r="B9964" s="311">
        <v>38.49</v>
      </c>
    </row>
    <row r="9965" spans="1:2" ht="15">
      <c r="A9965" s="308" t="s">
        <v>13844</v>
      </c>
      <c r="B9965" s="311">
        <v>35.78</v>
      </c>
    </row>
    <row r="9966" spans="1:2" ht="15">
      <c r="A9966" s="308" t="s">
        <v>13845</v>
      </c>
      <c r="B9966" s="311">
        <v>259.17</v>
      </c>
    </row>
    <row r="9967" spans="1:2" ht="15">
      <c r="A9967" s="308" t="s">
        <v>13846</v>
      </c>
      <c r="B9967" s="311">
        <v>233.88</v>
      </c>
    </row>
    <row r="9968" spans="1:2" ht="15">
      <c r="A9968" s="308" t="s">
        <v>13847</v>
      </c>
      <c r="B9968" s="311">
        <v>215.9</v>
      </c>
    </row>
    <row r="9969" spans="1:2" ht="15">
      <c r="A9969" s="308" t="s">
        <v>13848</v>
      </c>
      <c r="B9969" s="311">
        <v>192.51</v>
      </c>
    </row>
    <row r="9970" spans="1:2" ht="15">
      <c r="A9970" s="308" t="s">
        <v>13849</v>
      </c>
      <c r="B9970" s="311">
        <v>7.34</v>
      </c>
    </row>
    <row r="9971" spans="1:2" ht="15">
      <c r="A9971" s="308" t="s">
        <v>13850</v>
      </c>
      <c r="B9971" s="311">
        <v>7.34</v>
      </c>
    </row>
    <row r="9972" spans="1:2" ht="15">
      <c r="A9972" s="308" t="s">
        <v>13851</v>
      </c>
      <c r="B9972" s="311">
        <v>7.34</v>
      </c>
    </row>
    <row r="9973" spans="1:2" ht="15">
      <c r="A9973" s="308" t="s">
        <v>13852</v>
      </c>
      <c r="B9973" s="311">
        <v>7.34</v>
      </c>
    </row>
    <row r="9974" spans="1:2" ht="15">
      <c r="A9974" s="308" t="s">
        <v>13853</v>
      </c>
      <c r="B9974" s="311">
        <v>7.59</v>
      </c>
    </row>
    <row r="9975" spans="1:2" ht="15">
      <c r="A9975" s="308" t="s">
        <v>13854</v>
      </c>
      <c r="B9975" s="311">
        <v>7.59</v>
      </c>
    </row>
    <row r="9976" spans="1:2" ht="15">
      <c r="A9976" s="308" t="s">
        <v>13855</v>
      </c>
      <c r="B9976" s="311">
        <v>6.91</v>
      </c>
    </row>
    <row r="9977" spans="1:2" ht="15">
      <c r="A9977" s="308" t="s">
        <v>13856</v>
      </c>
      <c r="B9977" s="311">
        <v>6.91</v>
      </c>
    </row>
    <row r="9978" spans="1:2" ht="15">
      <c r="A9978" s="308" t="s">
        <v>13857</v>
      </c>
      <c r="B9978" s="311">
        <v>6.87</v>
      </c>
    </row>
    <row r="9979" spans="1:2" ht="15">
      <c r="A9979" s="308" t="s">
        <v>13858</v>
      </c>
      <c r="B9979" s="311">
        <v>6.87</v>
      </c>
    </row>
    <row r="9980" spans="1:2" ht="15">
      <c r="A9980" s="308" t="s">
        <v>13859</v>
      </c>
      <c r="B9980" s="311">
        <v>7.26</v>
      </c>
    </row>
    <row r="9981" spans="1:2" ht="15">
      <c r="A9981" s="308" t="s">
        <v>13860</v>
      </c>
      <c r="B9981" s="311">
        <v>7.26</v>
      </c>
    </row>
    <row r="9982" spans="1:2" ht="15">
      <c r="A9982" s="308" t="s">
        <v>13861</v>
      </c>
      <c r="B9982" s="311">
        <v>6.89</v>
      </c>
    </row>
    <row r="9983" spans="1:2" ht="15">
      <c r="A9983" s="308" t="s">
        <v>13862</v>
      </c>
      <c r="B9983" s="311">
        <v>6.89</v>
      </c>
    </row>
    <row r="9984" spans="1:2" ht="15">
      <c r="A9984" s="308" t="s">
        <v>13863</v>
      </c>
      <c r="B9984" s="311">
        <v>5.85</v>
      </c>
    </row>
    <row r="9985" spans="1:2" ht="15">
      <c r="A9985" s="308" t="s">
        <v>13864</v>
      </c>
      <c r="B9985" s="311">
        <v>5.85</v>
      </c>
    </row>
    <row r="9986" spans="1:2" ht="15">
      <c r="A9986" s="308" t="s">
        <v>34109</v>
      </c>
      <c r="B9986" s="311">
        <v>12.21</v>
      </c>
    </row>
    <row r="9987" spans="1:2" ht="15">
      <c r="A9987" s="308" t="s">
        <v>34110</v>
      </c>
      <c r="B9987" s="311">
        <v>11.56</v>
      </c>
    </row>
    <row r="9988" spans="1:2" ht="15">
      <c r="A9988" s="308" t="s">
        <v>34111</v>
      </c>
      <c r="B9988" s="311">
        <v>11.4</v>
      </c>
    </row>
    <row r="9989" spans="1:2" ht="15">
      <c r="A9989" s="308" t="s">
        <v>34112</v>
      </c>
      <c r="B9989" s="311">
        <v>10.86</v>
      </c>
    </row>
    <row r="9990" spans="1:2" ht="15">
      <c r="A9990" s="308" t="s">
        <v>34113</v>
      </c>
      <c r="B9990" s="311">
        <v>10.84</v>
      </c>
    </row>
    <row r="9991" spans="1:2" ht="15">
      <c r="A9991" s="308" t="s">
        <v>34114</v>
      </c>
      <c r="B9991" s="311">
        <v>10.41</v>
      </c>
    </row>
    <row r="9992" spans="1:2" ht="15">
      <c r="A9992" s="308" t="s">
        <v>34115</v>
      </c>
      <c r="B9992" s="311">
        <v>11.37</v>
      </c>
    </row>
    <row r="9993" spans="1:2" ht="15">
      <c r="A9993" s="308" t="s">
        <v>34116</v>
      </c>
      <c r="B9993" s="311">
        <v>10.78</v>
      </c>
    </row>
    <row r="9994" spans="1:2" ht="15">
      <c r="A9994" s="308" t="s">
        <v>34117</v>
      </c>
      <c r="B9994" s="311">
        <v>10.92</v>
      </c>
    </row>
    <row r="9995" spans="1:2" ht="15">
      <c r="A9995" s="308" t="s">
        <v>34118</v>
      </c>
      <c r="B9995" s="311">
        <v>10.38</v>
      </c>
    </row>
    <row r="9996" spans="1:2" ht="15">
      <c r="A9996" s="308" t="s">
        <v>34119</v>
      </c>
      <c r="B9996" s="311">
        <v>12.13</v>
      </c>
    </row>
    <row r="9997" spans="1:2" ht="15">
      <c r="A9997" s="308" t="s">
        <v>34120</v>
      </c>
      <c r="B9997" s="311">
        <v>11.48</v>
      </c>
    </row>
    <row r="9998" spans="1:2" ht="15">
      <c r="A9998" s="308" t="s">
        <v>34121</v>
      </c>
      <c r="B9998" s="311">
        <v>11.16</v>
      </c>
    </row>
    <row r="9999" spans="1:2" ht="15">
      <c r="A9999" s="308" t="s">
        <v>34122</v>
      </c>
      <c r="B9999" s="311">
        <v>10.59</v>
      </c>
    </row>
    <row r="10000" spans="1:2" ht="15">
      <c r="A10000" s="308" t="s">
        <v>34123</v>
      </c>
      <c r="B10000" s="311">
        <v>9.5</v>
      </c>
    </row>
    <row r="10001" spans="1:2" ht="15">
      <c r="A10001" s="308" t="s">
        <v>34124</v>
      </c>
      <c r="B10001" s="311">
        <v>9.01</v>
      </c>
    </row>
    <row r="10002" spans="1:2" ht="15">
      <c r="A10002" s="308" t="s">
        <v>34125</v>
      </c>
      <c r="B10002" s="311">
        <v>12.83</v>
      </c>
    </row>
    <row r="10003" spans="1:2" ht="15">
      <c r="A10003" s="308" t="s">
        <v>34126</v>
      </c>
      <c r="B10003" s="311">
        <v>12.17</v>
      </c>
    </row>
    <row r="10004" spans="1:2" ht="15">
      <c r="A10004" s="308" t="s">
        <v>34127</v>
      </c>
      <c r="B10004" s="311">
        <v>12.23</v>
      </c>
    </row>
    <row r="10005" spans="1:2" ht="15">
      <c r="A10005" s="308" t="s">
        <v>34128</v>
      </c>
      <c r="B10005" s="311">
        <v>11.64</v>
      </c>
    </row>
    <row r="10006" spans="1:2" ht="15">
      <c r="A10006" s="308" t="s">
        <v>34129</v>
      </c>
      <c r="B10006" s="311">
        <v>11.87</v>
      </c>
    </row>
    <row r="10007" spans="1:2" ht="15">
      <c r="A10007" s="308" t="s">
        <v>34130</v>
      </c>
      <c r="B10007" s="311">
        <v>11.36</v>
      </c>
    </row>
    <row r="10008" spans="1:2" ht="15">
      <c r="A10008" s="308" t="s">
        <v>34131</v>
      </c>
      <c r="B10008" s="311">
        <v>12.4</v>
      </c>
    </row>
    <row r="10009" spans="1:2" ht="15">
      <c r="A10009" s="308" t="s">
        <v>34132</v>
      </c>
      <c r="B10009" s="311">
        <v>11.74</v>
      </c>
    </row>
    <row r="10010" spans="1:2" ht="15">
      <c r="A10010" s="308" t="s">
        <v>34133</v>
      </c>
      <c r="B10010" s="311">
        <v>11.75</v>
      </c>
    </row>
    <row r="10011" spans="1:2" ht="15">
      <c r="A10011" s="308" t="s">
        <v>34134</v>
      </c>
      <c r="B10011" s="311">
        <v>11.16</v>
      </c>
    </row>
    <row r="10012" spans="1:2" ht="15">
      <c r="A10012" s="308" t="s">
        <v>34135</v>
      </c>
      <c r="B10012" s="311">
        <v>12.75</v>
      </c>
    </row>
    <row r="10013" spans="1:2" ht="15">
      <c r="A10013" s="308" t="s">
        <v>34136</v>
      </c>
      <c r="B10013" s="311">
        <v>12.08</v>
      </c>
    </row>
    <row r="10014" spans="1:2" ht="15">
      <c r="A10014" s="308" t="s">
        <v>34137</v>
      </c>
      <c r="B10014" s="311">
        <v>11.78</v>
      </c>
    </row>
    <row r="10015" spans="1:2" ht="15">
      <c r="A10015" s="308" t="s">
        <v>34138</v>
      </c>
      <c r="B10015" s="311">
        <v>11.19</v>
      </c>
    </row>
    <row r="10016" spans="1:2" ht="15">
      <c r="A10016" s="308" t="s">
        <v>34139</v>
      </c>
      <c r="B10016" s="311">
        <v>10.119999999999999</v>
      </c>
    </row>
    <row r="10017" spans="1:2" ht="15">
      <c r="A10017" s="308" t="s">
        <v>34140</v>
      </c>
      <c r="B10017" s="311">
        <v>9.6199999999999992</v>
      </c>
    </row>
    <row r="10018" spans="1:2" ht="15">
      <c r="A10018" s="308" t="s">
        <v>13865</v>
      </c>
      <c r="B10018" s="311">
        <v>15.04</v>
      </c>
    </row>
    <row r="10019" spans="1:2" ht="15">
      <c r="A10019" s="308" t="s">
        <v>13866</v>
      </c>
      <c r="B10019" s="311">
        <v>15.04</v>
      </c>
    </row>
    <row r="10020" spans="1:2" ht="15">
      <c r="A10020" s="308" t="s">
        <v>13867</v>
      </c>
      <c r="B10020" s="311">
        <v>26.64</v>
      </c>
    </row>
    <row r="10021" spans="1:2" ht="15">
      <c r="A10021" s="308" t="s">
        <v>13868</v>
      </c>
      <c r="B10021" s="311">
        <v>26.64</v>
      </c>
    </row>
    <row r="10022" spans="1:2" ht="15">
      <c r="A10022" s="308" t="s">
        <v>13869</v>
      </c>
      <c r="B10022" s="311">
        <v>22.77</v>
      </c>
    </row>
    <row r="10023" spans="1:2" ht="15">
      <c r="A10023" s="308" t="s">
        <v>13870</v>
      </c>
      <c r="B10023" s="311">
        <v>22.77</v>
      </c>
    </row>
    <row r="10024" spans="1:2" ht="15">
      <c r="A10024" s="308" t="s">
        <v>13871</v>
      </c>
      <c r="B10024" s="311">
        <v>22.53</v>
      </c>
    </row>
    <row r="10025" spans="1:2" ht="15">
      <c r="A10025" s="308" t="s">
        <v>13872</v>
      </c>
      <c r="B10025" s="311">
        <v>22.53</v>
      </c>
    </row>
    <row r="10026" spans="1:2" ht="15">
      <c r="A10026" s="308" t="s">
        <v>13873</v>
      </c>
      <c r="B10026" s="311">
        <v>21.89</v>
      </c>
    </row>
    <row r="10027" spans="1:2" ht="15">
      <c r="A10027" s="308" t="s">
        <v>13874</v>
      </c>
      <c r="B10027" s="311">
        <v>21.89</v>
      </c>
    </row>
    <row r="10028" spans="1:2" ht="15">
      <c r="A10028" s="308" t="s">
        <v>13875</v>
      </c>
      <c r="B10028" s="311">
        <v>21.47</v>
      </c>
    </row>
    <row r="10029" spans="1:2" ht="15">
      <c r="A10029" s="308" t="s">
        <v>13876</v>
      </c>
      <c r="B10029" s="311">
        <v>21.47</v>
      </c>
    </row>
    <row r="10030" spans="1:2" ht="15">
      <c r="A10030" s="308" t="s">
        <v>13877</v>
      </c>
      <c r="B10030" s="311">
        <v>20.95</v>
      </c>
    </row>
    <row r="10031" spans="1:2" ht="15">
      <c r="A10031" s="308" t="s">
        <v>13878</v>
      </c>
      <c r="B10031" s="311">
        <v>20.95</v>
      </c>
    </row>
    <row r="10032" spans="1:2" ht="15">
      <c r="A10032" s="308" t="s">
        <v>13879</v>
      </c>
      <c r="B10032" s="311">
        <v>19.350000000000001</v>
      </c>
    </row>
    <row r="10033" spans="1:2" ht="15">
      <c r="A10033" s="308" t="s">
        <v>13880</v>
      </c>
      <c r="B10033" s="311">
        <v>19.350000000000001</v>
      </c>
    </row>
    <row r="10034" spans="1:2" ht="15">
      <c r="A10034" s="308" t="s">
        <v>13881</v>
      </c>
      <c r="B10034" s="311">
        <v>18.16</v>
      </c>
    </row>
    <row r="10035" spans="1:2" ht="15">
      <c r="A10035" s="308" t="s">
        <v>13882</v>
      </c>
      <c r="B10035" s="311">
        <v>18.16</v>
      </c>
    </row>
    <row r="10036" spans="1:2" ht="15">
      <c r="A10036" s="308" t="s">
        <v>13883</v>
      </c>
      <c r="B10036" s="311">
        <v>18.05</v>
      </c>
    </row>
    <row r="10037" spans="1:2" ht="15">
      <c r="A10037" s="308" t="s">
        <v>13884</v>
      </c>
      <c r="B10037" s="311">
        <v>18.05</v>
      </c>
    </row>
    <row r="10038" spans="1:2" ht="15">
      <c r="A10038" s="308" t="s">
        <v>13885</v>
      </c>
      <c r="B10038" s="311">
        <v>17.55</v>
      </c>
    </row>
    <row r="10039" spans="1:2" ht="15">
      <c r="A10039" s="308" t="s">
        <v>13886</v>
      </c>
      <c r="B10039" s="311">
        <v>17.55</v>
      </c>
    </row>
    <row r="10040" spans="1:2" ht="15">
      <c r="A10040" s="308" t="s">
        <v>13887</v>
      </c>
      <c r="B10040" s="311">
        <v>17.25</v>
      </c>
    </row>
    <row r="10041" spans="1:2" ht="15">
      <c r="A10041" s="308" t="s">
        <v>13888</v>
      </c>
      <c r="B10041" s="311">
        <v>17.25</v>
      </c>
    </row>
    <row r="10042" spans="1:2" ht="15">
      <c r="A10042" s="308" t="s">
        <v>13889</v>
      </c>
      <c r="B10042" s="311">
        <v>16.989999999999998</v>
      </c>
    </row>
    <row r="10043" spans="1:2" ht="15">
      <c r="A10043" s="308" t="s">
        <v>13890</v>
      </c>
      <c r="B10043" s="311">
        <v>16.989999999999998</v>
      </c>
    </row>
    <row r="10044" spans="1:2" ht="15">
      <c r="A10044" s="308" t="s">
        <v>13891</v>
      </c>
      <c r="B10044" s="311">
        <v>15.99</v>
      </c>
    </row>
    <row r="10045" spans="1:2" ht="15">
      <c r="A10045" s="308" t="s">
        <v>13892</v>
      </c>
      <c r="B10045" s="311">
        <v>15.99</v>
      </c>
    </row>
    <row r="10046" spans="1:2" ht="15">
      <c r="A10046" s="308" t="s">
        <v>13893</v>
      </c>
      <c r="B10046" s="311">
        <v>26.86</v>
      </c>
    </row>
    <row r="10047" spans="1:2" ht="15">
      <c r="A10047" s="308" t="s">
        <v>13894</v>
      </c>
      <c r="B10047" s="311">
        <v>26.86</v>
      </c>
    </row>
    <row r="10048" spans="1:2" ht="15">
      <c r="A10048" s="308" t="s">
        <v>13895</v>
      </c>
      <c r="B10048" s="311">
        <v>24.1</v>
      </c>
    </row>
    <row r="10049" spans="1:2" ht="15">
      <c r="A10049" s="308" t="s">
        <v>13896</v>
      </c>
      <c r="B10049" s="311">
        <v>24.1</v>
      </c>
    </row>
    <row r="10050" spans="1:2" ht="15">
      <c r="A10050" s="308" t="s">
        <v>13897</v>
      </c>
      <c r="B10050" s="311">
        <v>22.72</v>
      </c>
    </row>
    <row r="10051" spans="1:2" ht="15">
      <c r="A10051" s="308" t="s">
        <v>13898</v>
      </c>
      <c r="B10051" s="311">
        <v>22.72</v>
      </c>
    </row>
    <row r="10052" spans="1:2" ht="15">
      <c r="A10052" s="308" t="s">
        <v>13899</v>
      </c>
      <c r="B10052" s="311">
        <v>21.5</v>
      </c>
    </row>
    <row r="10053" spans="1:2" ht="15">
      <c r="A10053" s="308" t="s">
        <v>13900</v>
      </c>
      <c r="B10053" s="311">
        <v>21.5</v>
      </c>
    </row>
    <row r="10054" spans="1:2" ht="15">
      <c r="A10054" s="308" t="s">
        <v>13901</v>
      </c>
      <c r="B10054" s="311">
        <v>21.86</v>
      </c>
    </row>
    <row r="10055" spans="1:2" ht="15">
      <c r="A10055" s="308" t="s">
        <v>13902</v>
      </c>
      <c r="B10055" s="311">
        <v>21.86</v>
      </c>
    </row>
    <row r="10056" spans="1:2" ht="15">
      <c r="A10056" s="308" t="s">
        <v>13903</v>
      </c>
      <c r="B10056" s="311">
        <v>21.08</v>
      </c>
    </row>
    <row r="10057" spans="1:2" ht="15">
      <c r="A10057" s="308" t="s">
        <v>13904</v>
      </c>
      <c r="B10057" s="311">
        <v>21.08</v>
      </c>
    </row>
    <row r="10058" spans="1:2" ht="15">
      <c r="A10058" s="308" t="s">
        <v>13905</v>
      </c>
      <c r="B10058" s="311">
        <v>19.28</v>
      </c>
    </row>
    <row r="10059" spans="1:2" ht="15">
      <c r="A10059" s="308" t="s">
        <v>13906</v>
      </c>
      <c r="B10059" s="311">
        <v>19.28</v>
      </c>
    </row>
    <row r="10060" spans="1:2" ht="15">
      <c r="A10060" s="308" t="s">
        <v>13907</v>
      </c>
      <c r="B10060" s="311">
        <v>18.350000000000001</v>
      </c>
    </row>
    <row r="10061" spans="1:2" ht="15">
      <c r="A10061" s="308" t="s">
        <v>13908</v>
      </c>
      <c r="B10061" s="311">
        <v>18.350000000000001</v>
      </c>
    </row>
    <row r="10062" spans="1:2" ht="15">
      <c r="A10062" s="308" t="s">
        <v>13909</v>
      </c>
      <c r="B10062" s="311">
        <v>18</v>
      </c>
    </row>
    <row r="10063" spans="1:2" ht="15">
      <c r="A10063" s="308" t="s">
        <v>13910</v>
      </c>
      <c r="B10063" s="311">
        <v>18</v>
      </c>
    </row>
    <row r="10064" spans="1:2" ht="15">
      <c r="A10064" s="308" t="s">
        <v>13911</v>
      </c>
      <c r="B10064" s="311">
        <v>18.149999999999999</v>
      </c>
    </row>
    <row r="10065" spans="1:2" ht="15">
      <c r="A10065" s="308" t="s">
        <v>13912</v>
      </c>
      <c r="B10065" s="311">
        <v>18.149999999999999</v>
      </c>
    </row>
    <row r="10066" spans="1:2" ht="15">
      <c r="A10066" s="308" t="s">
        <v>13913</v>
      </c>
      <c r="B10066" s="311">
        <v>17.89</v>
      </c>
    </row>
    <row r="10067" spans="1:2" ht="15">
      <c r="A10067" s="308" t="s">
        <v>13914</v>
      </c>
      <c r="B10067" s="311">
        <v>17.89</v>
      </c>
    </row>
    <row r="10068" spans="1:2" ht="15">
      <c r="A10068" s="308" t="s">
        <v>13915</v>
      </c>
      <c r="B10068" s="311">
        <v>17.559999999999999</v>
      </c>
    </row>
    <row r="10069" spans="1:2" ht="15">
      <c r="A10069" s="308" t="s">
        <v>13916</v>
      </c>
      <c r="B10069" s="311">
        <v>17.559999999999999</v>
      </c>
    </row>
    <row r="10070" spans="1:2" ht="15">
      <c r="A10070" s="308" t="s">
        <v>13917</v>
      </c>
      <c r="B10070" s="311">
        <v>3.4</v>
      </c>
    </row>
    <row r="10071" spans="1:2" ht="15">
      <c r="A10071" s="308" t="s">
        <v>13918</v>
      </c>
      <c r="B10071" s="311">
        <v>3.16</v>
      </c>
    </row>
    <row r="10072" spans="1:2" ht="15">
      <c r="A10072" s="308" t="s">
        <v>13919</v>
      </c>
      <c r="B10072" s="311">
        <v>3.56</v>
      </c>
    </row>
    <row r="10073" spans="1:2" ht="15">
      <c r="A10073" s="308" t="s">
        <v>13920</v>
      </c>
      <c r="B10073" s="311">
        <v>3.3</v>
      </c>
    </row>
    <row r="10074" spans="1:2" ht="15">
      <c r="A10074" s="308" t="s">
        <v>13921</v>
      </c>
      <c r="B10074" s="311">
        <v>3.76</v>
      </c>
    </row>
    <row r="10075" spans="1:2" ht="15">
      <c r="A10075" s="308" t="s">
        <v>13922</v>
      </c>
      <c r="B10075" s="311">
        <v>3.47</v>
      </c>
    </row>
    <row r="10076" spans="1:2" ht="15">
      <c r="A10076" s="308" t="s">
        <v>13923</v>
      </c>
      <c r="B10076" s="311">
        <v>3.92</v>
      </c>
    </row>
    <row r="10077" spans="1:2" ht="15">
      <c r="A10077" s="308" t="s">
        <v>13924</v>
      </c>
      <c r="B10077" s="311">
        <v>3.6</v>
      </c>
    </row>
    <row r="10078" spans="1:2" ht="15">
      <c r="A10078" s="308" t="s">
        <v>13925</v>
      </c>
      <c r="B10078" s="311">
        <v>4.01</v>
      </c>
    </row>
    <row r="10079" spans="1:2" ht="15">
      <c r="A10079" s="308" t="s">
        <v>13926</v>
      </c>
      <c r="B10079" s="311">
        <v>3.68</v>
      </c>
    </row>
    <row r="10080" spans="1:2" ht="15">
      <c r="A10080" s="308" t="s">
        <v>13927</v>
      </c>
      <c r="B10080" s="311">
        <v>4.0999999999999996</v>
      </c>
    </row>
    <row r="10081" spans="1:2" ht="15">
      <c r="A10081" s="308" t="s">
        <v>13928</v>
      </c>
      <c r="B10081" s="311">
        <v>3.76</v>
      </c>
    </row>
    <row r="10082" spans="1:2" ht="15">
      <c r="A10082" s="308" t="s">
        <v>13929</v>
      </c>
      <c r="B10082" s="311">
        <v>4.16</v>
      </c>
    </row>
    <row r="10083" spans="1:2" ht="15">
      <c r="A10083" s="308" t="s">
        <v>13930</v>
      </c>
      <c r="B10083" s="311">
        <v>3.81</v>
      </c>
    </row>
    <row r="10084" spans="1:2" ht="15">
      <c r="A10084" s="308" t="s">
        <v>13931</v>
      </c>
      <c r="B10084" s="311">
        <v>4.59</v>
      </c>
    </row>
    <row r="10085" spans="1:2" ht="15">
      <c r="A10085" s="308" t="s">
        <v>13932</v>
      </c>
      <c r="B10085" s="311">
        <v>4.21</v>
      </c>
    </row>
    <row r="10086" spans="1:2" ht="15">
      <c r="A10086" s="308" t="s">
        <v>13933</v>
      </c>
      <c r="B10086" s="311">
        <v>4.9000000000000004</v>
      </c>
    </row>
    <row r="10087" spans="1:2" ht="15">
      <c r="A10087" s="308" t="s">
        <v>13934</v>
      </c>
      <c r="B10087" s="311">
        <v>4.47</v>
      </c>
    </row>
    <row r="10088" spans="1:2" ht="15">
      <c r="A10088" s="308" t="s">
        <v>13935</v>
      </c>
      <c r="B10088" s="311">
        <v>5.0599999999999996</v>
      </c>
    </row>
    <row r="10089" spans="1:2" ht="15">
      <c r="A10089" s="308" t="s">
        <v>13936</v>
      </c>
      <c r="B10089" s="311">
        <v>4.5999999999999996</v>
      </c>
    </row>
    <row r="10090" spans="1:2" ht="15">
      <c r="A10090" s="308" t="s">
        <v>13937</v>
      </c>
      <c r="B10090" s="311">
        <v>5.37</v>
      </c>
    </row>
    <row r="10091" spans="1:2" ht="15">
      <c r="A10091" s="308" t="s">
        <v>13938</v>
      </c>
      <c r="B10091" s="311">
        <v>4.8600000000000003</v>
      </c>
    </row>
    <row r="10092" spans="1:2" ht="15">
      <c r="A10092" s="308" t="s">
        <v>13939</v>
      </c>
      <c r="B10092" s="311">
        <v>5.5</v>
      </c>
    </row>
    <row r="10093" spans="1:2" ht="15">
      <c r="A10093" s="308" t="s">
        <v>13940</v>
      </c>
      <c r="B10093" s="311">
        <v>4.97</v>
      </c>
    </row>
    <row r="10094" spans="1:2" ht="15">
      <c r="A10094" s="308" t="s">
        <v>13941</v>
      </c>
      <c r="B10094" s="311">
        <v>5.85</v>
      </c>
    </row>
    <row r="10095" spans="1:2" ht="15">
      <c r="A10095" s="308" t="s">
        <v>13942</v>
      </c>
      <c r="B10095" s="311">
        <v>5.27</v>
      </c>
    </row>
    <row r="10096" spans="1:2" ht="15">
      <c r="A10096" s="308" t="s">
        <v>13943</v>
      </c>
      <c r="B10096" s="311">
        <v>4.87</v>
      </c>
    </row>
    <row r="10097" spans="1:2" ht="15">
      <c r="A10097" s="308" t="s">
        <v>13944</v>
      </c>
      <c r="B10097" s="311">
        <v>4.22</v>
      </c>
    </row>
    <row r="10098" spans="1:2" ht="15">
      <c r="A10098" s="308" t="s">
        <v>13945</v>
      </c>
      <c r="B10098" s="311">
        <v>4.05</v>
      </c>
    </row>
    <row r="10099" spans="1:2" ht="15">
      <c r="A10099" s="308" t="s">
        <v>13946</v>
      </c>
      <c r="B10099" s="311">
        <v>3.51</v>
      </c>
    </row>
    <row r="10100" spans="1:2" ht="15">
      <c r="A10100" s="308" t="s">
        <v>13947</v>
      </c>
      <c r="B10100" s="311">
        <v>3.24</v>
      </c>
    </row>
    <row r="10101" spans="1:2" ht="15">
      <c r="A10101" s="308" t="s">
        <v>13948</v>
      </c>
      <c r="B10101" s="311">
        <v>2.81</v>
      </c>
    </row>
    <row r="10102" spans="1:2" ht="15">
      <c r="A10102" s="308" t="s">
        <v>13949</v>
      </c>
      <c r="B10102" s="311">
        <v>4.46</v>
      </c>
    </row>
    <row r="10103" spans="1:2" ht="15">
      <c r="A10103" s="308" t="s">
        <v>13950</v>
      </c>
      <c r="B10103" s="311">
        <v>3.86</v>
      </c>
    </row>
    <row r="10104" spans="1:2" ht="15">
      <c r="A10104" s="308" t="s">
        <v>13951</v>
      </c>
      <c r="B10104" s="311">
        <v>4.05</v>
      </c>
    </row>
    <row r="10105" spans="1:2" ht="15">
      <c r="A10105" s="308" t="s">
        <v>13952</v>
      </c>
      <c r="B10105" s="311">
        <v>3.51</v>
      </c>
    </row>
    <row r="10106" spans="1:2" ht="15">
      <c r="A10106" s="308" t="s">
        <v>13953</v>
      </c>
      <c r="B10106" s="311">
        <v>4.87</v>
      </c>
    </row>
    <row r="10107" spans="1:2" ht="15">
      <c r="A10107" s="308" t="s">
        <v>13954</v>
      </c>
      <c r="B10107" s="311">
        <v>4.22</v>
      </c>
    </row>
    <row r="10108" spans="1:2" ht="15">
      <c r="A10108" s="308" t="s">
        <v>13955</v>
      </c>
      <c r="B10108" s="311">
        <v>4.26</v>
      </c>
    </row>
    <row r="10109" spans="1:2" ht="15">
      <c r="A10109" s="308" t="s">
        <v>13956</v>
      </c>
      <c r="B10109" s="311">
        <v>3.69</v>
      </c>
    </row>
    <row r="10110" spans="1:2" ht="15">
      <c r="A10110" s="308" t="s">
        <v>13957</v>
      </c>
      <c r="B10110" s="311">
        <v>3.65</v>
      </c>
    </row>
    <row r="10111" spans="1:2" ht="15">
      <c r="A10111" s="308" t="s">
        <v>13958</v>
      </c>
      <c r="B10111" s="311">
        <v>3.16</v>
      </c>
    </row>
    <row r="10112" spans="1:2" ht="15">
      <c r="A10112" s="308" t="s">
        <v>13959</v>
      </c>
      <c r="B10112" s="311">
        <v>5.49</v>
      </c>
    </row>
    <row r="10113" spans="1:2" ht="15">
      <c r="A10113" s="308" t="s">
        <v>13960</v>
      </c>
      <c r="B10113" s="311">
        <v>4.82</v>
      </c>
    </row>
    <row r="10114" spans="1:2" ht="15">
      <c r="A10114" s="308" t="s">
        <v>13961</v>
      </c>
      <c r="B10114" s="311">
        <v>4.88</v>
      </c>
    </row>
    <row r="10115" spans="1:2" ht="15">
      <c r="A10115" s="308" t="s">
        <v>13962</v>
      </c>
      <c r="B10115" s="311">
        <v>4.29</v>
      </c>
    </row>
    <row r="10116" spans="1:2" ht="15">
      <c r="A10116" s="308" t="s">
        <v>13963</v>
      </c>
      <c r="B10116" s="311">
        <v>4.2699999999999996</v>
      </c>
    </row>
    <row r="10117" spans="1:2" ht="15">
      <c r="A10117" s="308" t="s">
        <v>13964</v>
      </c>
      <c r="B10117" s="311">
        <v>3.77</v>
      </c>
    </row>
    <row r="10118" spans="1:2" ht="15">
      <c r="A10118" s="308" t="s">
        <v>13965</v>
      </c>
      <c r="B10118" s="311">
        <v>2.02</v>
      </c>
    </row>
    <row r="10119" spans="1:2" ht="15">
      <c r="A10119" s="308" t="s">
        <v>13966</v>
      </c>
      <c r="B10119" s="311">
        <v>1.75</v>
      </c>
    </row>
    <row r="10120" spans="1:2" ht="15">
      <c r="A10120" s="308" t="s">
        <v>13967</v>
      </c>
      <c r="B10120" s="311">
        <v>353.49</v>
      </c>
    </row>
    <row r="10121" spans="1:2" ht="15">
      <c r="A10121" s="308" t="s">
        <v>13968</v>
      </c>
      <c r="B10121" s="311">
        <v>347.18</v>
      </c>
    </row>
    <row r="10122" spans="1:2" ht="15">
      <c r="A10122" s="308" t="s">
        <v>13969</v>
      </c>
      <c r="B10122" s="311">
        <v>526.79</v>
      </c>
    </row>
    <row r="10123" spans="1:2" ht="15">
      <c r="A10123" s="308" t="s">
        <v>13970</v>
      </c>
      <c r="B10123" s="311">
        <v>513.95000000000005</v>
      </c>
    </row>
    <row r="10124" spans="1:2" ht="15">
      <c r="A10124" s="308" t="s">
        <v>13971</v>
      </c>
      <c r="B10124" s="311">
        <v>582.73</v>
      </c>
    </row>
    <row r="10125" spans="1:2" ht="15">
      <c r="A10125" s="308" t="s">
        <v>13972</v>
      </c>
      <c r="B10125" s="311">
        <v>563.58000000000004</v>
      </c>
    </row>
    <row r="10126" spans="1:2" ht="15">
      <c r="A10126" s="308" t="s">
        <v>13973</v>
      </c>
      <c r="B10126" s="311">
        <v>788.17</v>
      </c>
    </row>
    <row r="10127" spans="1:2" ht="15">
      <c r="A10127" s="308" t="s">
        <v>13974</v>
      </c>
      <c r="B10127" s="311">
        <v>762.96</v>
      </c>
    </row>
    <row r="10128" spans="1:2" ht="15">
      <c r="A10128" s="308" t="s">
        <v>13975</v>
      </c>
      <c r="B10128" s="311">
        <v>923.87</v>
      </c>
    </row>
    <row r="10129" spans="1:2" ht="15">
      <c r="A10129" s="308" t="s">
        <v>13976</v>
      </c>
      <c r="B10129" s="311">
        <v>897.49</v>
      </c>
    </row>
    <row r="10130" spans="1:2" ht="15">
      <c r="A10130" s="308" t="s">
        <v>13977</v>
      </c>
      <c r="B10130" s="311">
        <v>949.87</v>
      </c>
    </row>
    <row r="10131" spans="1:2" ht="15">
      <c r="A10131" s="308" t="s">
        <v>13978</v>
      </c>
      <c r="B10131" s="311">
        <v>922.48</v>
      </c>
    </row>
    <row r="10132" spans="1:2" ht="15">
      <c r="A10132" s="308" t="s">
        <v>13979</v>
      </c>
      <c r="B10132" s="311">
        <v>991.24</v>
      </c>
    </row>
    <row r="10133" spans="1:2" ht="15">
      <c r="A10133" s="308" t="s">
        <v>13980</v>
      </c>
      <c r="B10133" s="311">
        <v>962.95</v>
      </c>
    </row>
    <row r="10134" spans="1:2" ht="15">
      <c r="A10134" s="308" t="s">
        <v>13981</v>
      </c>
      <c r="B10134" s="311">
        <v>1319.28</v>
      </c>
    </row>
    <row r="10135" spans="1:2" ht="15">
      <c r="A10135" s="308" t="s">
        <v>13982</v>
      </c>
      <c r="B10135" s="311">
        <v>1288.02</v>
      </c>
    </row>
    <row r="10136" spans="1:2" ht="15">
      <c r="A10136" s="308" t="s">
        <v>13983</v>
      </c>
      <c r="B10136" s="311">
        <v>2403.19</v>
      </c>
    </row>
    <row r="10137" spans="1:2" ht="15">
      <c r="A10137" s="308" t="s">
        <v>13984</v>
      </c>
      <c r="B10137" s="311">
        <v>2366.04</v>
      </c>
    </row>
    <row r="10138" spans="1:2" ht="15">
      <c r="A10138" s="308" t="s">
        <v>13985</v>
      </c>
      <c r="B10138" s="311">
        <v>3284.25</v>
      </c>
    </row>
    <row r="10139" spans="1:2" ht="15">
      <c r="A10139" s="308" t="s">
        <v>13986</v>
      </c>
      <c r="B10139" s="311">
        <v>3243.05</v>
      </c>
    </row>
    <row r="10140" spans="1:2" ht="15">
      <c r="A10140" s="308" t="s">
        <v>13987</v>
      </c>
      <c r="B10140" s="311">
        <v>4553.84</v>
      </c>
    </row>
    <row r="10141" spans="1:2" ht="15">
      <c r="A10141" s="308" t="s">
        <v>13988</v>
      </c>
      <c r="B10141" s="311">
        <v>4509.58</v>
      </c>
    </row>
    <row r="10142" spans="1:2" ht="15">
      <c r="A10142" s="308" t="s">
        <v>13989</v>
      </c>
      <c r="B10142" s="311">
        <v>5520.63</v>
      </c>
    </row>
    <row r="10143" spans="1:2" ht="15">
      <c r="A10143" s="308" t="s">
        <v>13990</v>
      </c>
      <c r="B10143" s="311">
        <v>5473.63</v>
      </c>
    </row>
    <row r="10144" spans="1:2" ht="15">
      <c r="A10144" s="308" t="s">
        <v>13991</v>
      </c>
      <c r="B10144" s="311">
        <v>8109.69</v>
      </c>
    </row>
    <row r="10145" spans="1:2" ht="15">
      <c r="A10145" s="308" t="s">
        <v>13992</v>
      </c>
      <c r="B10145" s="311">
        <v>8056.52</v>
      </c>
    </row>
    <row r="10146" spans="1:2" ht="15">
      <c r="A10146" s="308" t="s">
        <v>13993</v>
      </c>
      <c r="B10146" s="311">
        <v>368.49</v>
      </c>
    </row>
    <row r="10147" spans="1:2" ht="15">
      <c r="A10147" s="308" t="s">
        <v>13994</v>
      </c>
      <c r="B10147" s="311">
        <v>362.18</v>
      </c>
    </row>
    <row r="10148" spans="1:2" ht="15">
      <c r="A10148" s="308" t="s">
        <v>13995</v>
      </c>
      <c r="B10148" s="311">
        <v>536.79</v>
      </c>
    </row>
    <row r="10149" spans="1:2" ht="15">
      <c r="A10149" s="308" t="s">
        <v>13996</v>
      </c>
      <c r="B10149" s="311">
        <v>523.95000000000005</v>
      </c>
    </row>
    <row r="10150" spans="1:2" ht="15">
      <c r="A10150" s="308" t="s">
        <v>13997</v>
      </c>
      <c r="B10150" s="311">
        <v>592.73</v>
      </c>
    </row>
    <row r="10151" spans="1:2" ht="15">
      <c r="A10151" s="308" t="s">
        <v>13998</v>
      </c>
      <c r="B10151" s="311">
        <v>573.58000000000004</v>
      </c>
    </row>
    <row r="10152" spans="1:2" ht="15">
      <c r="A10152" s="308" t="s">
        <v>13999</v>
      </c>
      <c r="B10152" s="311">
        <v>838.17</v>
      </c>
    </row>
    <row r="10153" spans="1:2" ht="15">
      <c r="A10153" s="308" t="s">
        <v>14000</v>
      </c>
      <c r="B10153" s="311">
        <v>812.96</v>
      </c>
    </row>
    <row r="10154" spans="1:2" ht="15">
      <c r="A10154" s="308" t="s">
        <v>14001</v>
      </c>
      <c r="B10154" s="311">
        <v>1080.47</v>
      </c>
    </row>
    <row r="10155" spans="1:2" ht="15">
      <c r="A10155" s="308" t="s">
        <v>14002</v>
      </c>
      <c r="B10155" s="311">
        <v>1054.0899999999999</v>
      </c>
    </row>
    <row r="10156" spans="1:2" ht="15">
      <c r="A10156" s="308" t="s">
        <v>14003</v>
      </c>
      <c r="B10156" s="311">
        <v>1103.07</v>
      </c>
    </row>
    <row r="10157" spans="1:2" ht="15">
      <c r="A10157" s="308" t="s">
        <v>14004</v>
      </c>
      <c r="B10157" s="311">
        <v>1075.68</v>
      </c>
    </row>
    <row r="10158" spans="1:2" ht="15">
      <c r="A10158" s="308" t="s">
        <v>14005</v>
      </c>
      <c r="B10158" s="311">
        <v>1135.94</v>
      </c>
    </row>
    <row r="10159" spans="1:2" ht="15">
      <c r="A10159" s="308" t="s">
        <v>14006</v>
      </c>
      <c r="B10159" s="311">
        <v>1107.6500000000001</v>
      </c>
    </row>
    <row r="10160" spans="1:2" ht="15">
      <c r="A10160" s="308" t="s">
        <v>14007</v>
      </c>
      <c r="B10160" s="311">
        <v>1788.38</v>
      </c>
    </row>
    <row r="10161" spans="1:2" ht="15">
      <c r="A10161" s="308" t="s">
        <v>14008</v>
      </c>
      <c r="B10161" s="311">
        <v>1757.12</v>
      </c>
    </row>
    <row r="10162" spans="1:2" ht="15">
      <c r="A10162" s="308" t="s">
        <v>14009</v>
      </c>
      <c r="B10162" s="311">
        <v>3194.39</v>
      </c>
    </row>
    <row r="10163" spans="1:2" ht="15">
      <c r="A10163" s="308" t="s">
        <v>14010</v>
      </c>
      <c r="B10163" s="311">
        <v>3157.24</v>
      </c>
    </row>
    <row r="10164" spans="1:2" ht="15">
      <c r="A10164" s="308" t="s">
        <v>14011</v>
      </c>
      <c r="B10164" s="311">
        <v>3914.05</v>
      </c>
    </row>
    <row r="10165" spans="1:2" ht="15">
      <c r="A10165" s="308" t="s">
        <v>14012</v>
      </c>
      <c r="B10165" s="311">
        <v>3872.85</v>
      </c>
    </row>
    <row r="10166" spans="1:2" ht="15">
      <c r="A10166" s="308" t="s">
        <v>14013</v>
      </c>
      <c r="B10166" s="311">
        <v>5795.01</v>
      </c>
    </row>
    <row r="10167" spans="1:2" ht="15">
      <c r="A10167" s="308" t="s">
        <v>14014</v>
      </c>
      <c r="B10167" s="311">
        <v>5750.75</v>
      </c>
    </row>
    <row r="10168" spans="1:2" ht="15">
      <c r="A10168" s="308" t="s">
        <v>14015</v>
      </c>
      <c r="B10168" s="311">
        <v>6453.33</v>
      </c>
    </row>
    <row r="10169" spans="1:2" ht="15">
      <c r="A10169" s="308" t="s">
        <v>14016</v>
      </c>
      <c r="B10169" s="311">
        <v>6406.33</v>
      </c>
    </row>
    <row r="10170" spans="1:2" ht="15">
      <c r="A10170" s="308" t="s">
        <v>14017</v>
      </c>
      <c r="B10170" s="311">
        <v>7610.19</v>
      </c>
    </row>
    <row r="10171" spans="1:2" ht="15">
      <c r="A10171" s="308" t="s">
        <v>14018</v>
      </c>
      <c r="B10171" s="311">
        <v>7557.02</v>
      </c>
    </row>
    <row r="10172" spans="1:2" ht="15">
      <c r="A10172" s="308" t="s">
        <v>14019</v>
      </c>
      <c r="B10172" s="311">
        <v>1997.07</v>
      </c>
    </row>
    <row r="10173" spans="1:2" ht="15">
      <c r="A10173" s="308" t="s">
        <v>14020</v>
      </c>
      <c r="B10173" s="311">
        <v>1850.24</v>
      </c>
    </row>
    <row r="10174" spans="1:2" ht="15">
      <c r="A10174" s="308" t="s">
        <v>14021</v>
      </c>
      <c r="B10174" s="311">
        <v>296.22000000000003</v>
      </c>
    </row>
    <row r="10175" spans="1:2" ht="15">
      <c r="A10175" s="308" t="s">
        <v>14022</v>
      </c>
      <c r="B10175" s="311">
        <v>274.55</v>
      </c>
    </row>
    <row r="10176" spans="1:2" ht="15">
      <c r="A10176" s="308" t="s">
        <v>14023</v>
      </c>
      <c r="B10176" s="311">
        <v>27.56</v>
      </c>
    </row>
    <row r="10177" spans="1:2" ht="15">
      <c r="A10177" s="308" t="s">
        <v>14024</v>
      </c>
      <c r="B10177" s="311">
        <v>25.19</v>
      </c>
    </row>
    <row r="10178" spans="1:2" ht="15">
      <c r="A10178" s="308" t="s">
        <v>14025</v>
      </c>
      <c r="B10178" s="311">
        <v>40.26</v>
      </c>
    </row>
    <row r="10179" spans="1:2" ht="15">
      <c r="A10179" s="308" t="s">
        <v>14026</v>
      </c>
      <c r="B10179" s="311">
        <v>37.68</v>
      </c>
    </row>
    <row r="10180" spans="1:2" ht="15">
      <c r="A10180" s="308" t="s">
        <v>14027</v>
      </c>
      <c r="B10180" s="311">
        <v>2283.9899999999998</v>
      </c>
    </row>
    <row r="10181" spans="1:2" ht="15">
      <c r="A10181" s="308" t="s">
        <v>14028</v>
      </c>
      <c r="B10181" s="311">
        <v>2137.87</v>
      </c>
    </row>
    <row r="10182" spans="1:2" ht="15">
      <c r="A10182" s="308" t="s">
        <v>14029</v>
      </c>
      <c r="B10182" s="311">
        <v>2303.9899999999998</v>
      </c>
    </row>
    <row r="10183" spans="1:2" ht="15">
      <c r="A10183" s="308" t="s">
        <v>14030</v>
      </c>
      <c r="B10183" s="311">
        <v>2157.87</v>
      </c>
    </row>
    <row r="10184" spans="1:2" ht="15">
      <c r="A10184" s="308" t="s">
        <v>14031</v>
      </c>
      <c r="B10184" s="311">
        <v>2313.9899999999998</v>
      </c>
    </row>
    <row r="10185" spans="1:2" ht="15">
      <c r="A10185" s="308" t="s">
        <v>14032</v>
      </c>
      <c r="B10185" s="311">
        <v>2167.87</v>
      </c>
    </row>
    <row r="10186" spans="1:2" ht="15">
      <c r="A10186" s="308" t="s">
        <v>14033</v>
      </c>
      <c r="B10186" s="311">
        <v>168.78</v>
      </c>
    </row>
    <row r="10187" spans="1:2" ht="15">
      <c r="A10187" s="308" t="s">
        <v>14034</v>
      </c>
      <c r="B10187" s="311">
        <v>155.1</v>
      </c>
    </row>
    <row r="10188" spans="1:2" ht="15">
      <c r="A10188" s="308" t="s">
        <v>14035</v>
      </c>
      <c r="B10188" s="311">
        <v>204.39</v>
      </c>
    </row>
    <row r="10189" spans="1:2" ht="15">
      <c r="A10189" s="308" t="s">
        <v>14036</v>
      </c>
      <c r="B10189" s="311">
        <v>191.74</v>
      </c>
    </row>
    <row r="10190" spans="1:2" ht="15">
      <c r="A10190" s="308" t="s">
        <v>14037</v>
      </c>
      <c r="B10190" s="311">
        <v>194.85</v>
      </c>
    </row>
    <row r="10191" spans="1:2" ht="15">
      <c r="A10191" s="308" t="s">
        <v>14038</v>
      </c>
      <c r="B10191" s="311">
        <v>179.78</v>
      </c>
    </row>
    <row r="10192" spans="1:2" ht="15">
      <c r="A10192" s="308" t="s">
        <v>14039</v>
      </c>
      <c r="B10192" s="311">
        <v>241.72</v>
      </c>
    </row>
    <row r="10193" spans="1:2" ht="15">
      <c r="A10193" s="308" t="s">
        <v>14040</v>
      </c>
      <c r="B10193" s="311">
        <v>227.04</v>
      </c>
    </row>
    <row r="10194" spans="1:2" ht="15">
      <c r="A10194" s="308" t="s">
        <v>14041</v>
      </c>
      <c r="B10194" s="311">
        <v>230.6</v>
      </c>
    </row>
    <row r="10195" spans="1:2" ht="15">
      <c r="A10195" s="308" t="s">
        <v>14042</v>
      </c>
      <c r="B10195" s="311">
        <v>213.06</v>
      </c>
    </row>
    <row r="10196" spans="1:2" ht="15">
      <c r="A10196" s="308" t="s">
        <v>14043</v>
      </c>
      <c r="B10196" s="311">
        <v>270.45999999999998</v>
      </c>
    </row>
    <row r="10197" spans="1:2" ht="15">
      <c r="A10197" s="308" t="s">
        <v>14044</v>
      </c>
      <c r="B10197" s="311">
        <v>254.05</v>
      </c>
    </row>
    <row r="10198" spans="1:2" ht="15">
      <c r="A10198" s="308" t="s">
        <v>14045</v>
      </c>
      <c r="B10198" s="311">
        <v>665.31</v>
      </c>
    </row>
    <row r="10199" spans="1:2" ht="15">
      <c r="A10199" s="308" t="s">
        <v>14046</v>
      </c>
      <c r="B10199" s="311">
        <v>600.69000000000005</v>
      </c>
    </row>
    <row r="10200" spans="1:2" ht="15">
      <c r="A10200" s="308" t="s">
        <v>14047</v>
      </c>
      <c r="B10200" s="311">
        <v>268.43</v>
      </c>
    </row>
    <row r="10201" spans="1:2" ht="15">
      <c r="A10201" s="308" t="s">
        <v>14048</v>
      </c>
      <c r="B10201" s="311">
        <v>251.67</v>
      </c>
    </row>
    <row r="10202" spans="1:2" ht="15">
      <c r="A10202" s="308" t="s">
        <v>14049</v>
      </c>
      <c r="B10202" s="311">
        <v>668.66</v>
      </c>
    </row>
    <row r="10203" spans="1:2" ht="15">
      <c r="A10203" s="308" t="s">
        <v>14050</v>
      </c>
      <c r="B10203" s="311">
        <v>603.66999999999996</v>
      </c>
    </row>
    <row r="10204" spans="1:2" ht="15">
      <c r="A10204" s="308" t="s">
        <v>14051</v>
      </c>
      <c r="B10204" s="311">
        <v>309.67</v>
      </c>
    </row>
    <row r="10205" spans="1:2" ht="15">
      <c r="A10205" s="308" t="s">
        <v>14052</v>
      </c>
      <c r="B10205" s="311">
        <v>290.5</v>
      </c>
    </row>
    <row r="10206" spans="1:2" ht="15">
      <c r="A10206" s="308" t="s">
        <v>14053</v>
      </c>
      <c r="B10206" s="311">
        <v>717.85</v>
      </c>
    </row>
    <row r="10207" spans="1:2" ht="15">
      <c r="A10207" s="308" t="s">
        <v>14054</v>
      </c>
      <c r="B10207" s="311">
        <v>650.47</v>
      </c>
    </row>
    <row r="10208" spans="1:2" ht="15">
      <c r="A10208" s="308" t="s">
        <v>14055</v>
      </c>
      <c r="B10208" s="311">
        <v>2291.06</v>
      </c>
    </row>
    <row r="10209" spans="1:2" ht="15">
      <c r="A10209" s="308" t="s">
        <v>4066</v>
      </c>
      <c r="B10209" s="311">
        <v>2140.14</v>
      </c>
    </row>
    <row r="10210" spans="1:2" ht="15">
      <c r="A10210" s="308" t="s">
        <v>14056</v>
      </c>
      <c r="B10210" s="311">
        <v>2311.06</v>
      </c>
    </row>
    <row r="10211" spans="1:2" ht="15">
      <c r="A10211" s="308" t="s">
        <v>14057</v>
      </c>
      <c r="B10211" s="311">
        <v>2160.14</v>
      </c>
    </row>
    <row r="10212" spans="1:2" ht="15">
      <c r="A10212" s="308" t="s">
        <v>14058</v>
      </c>
      <c r="B10212" s="311">
        <v>2321.06</v>
      </c>
    </row>
    <row r="10213" spans="1:2" ht="15">
      <c r="A10213" s="308" t="s">
        <v>14059</v>
      </c>
      <c r="B10213" s="311">
        <v>2170.14</v>
      </c>
    </row>
    <row r="10214" spans="1:2" ht="15">
      <c r="A10214" s="308" t="s">
        <v>14060</v>
      </c>
      <c r="B10214" s="311">
        <v>2406.3000000000002</v>
      </c>
    </row>
    <row r="10215" spans="1:2" ht="15">
      <c r="A10215" s="308" t="s">
        <v>14061</v>
      </c>
      <c r="B10215" s="311">
        <v>2253.56</v>
      </c>
    </row>
    <row r="10216" spans="1:2" ht="15">
      <c r="A10216" s="308" t="s">
        <v>14062</v>
      </c>
      <c r="B10216" s="311">
        <v>2373.81</v>
      </c>
    </row>
    <row r="10217" spans="1:2" ht="15">
      <c r="A10217" s="308" t="s">
        <v>14063</v>
      </c>
      <c r="B10217" s="311">
        <v>2228.08</v>
      </c>
    </row>
    <row r="10218" spans="1:2" ht="15">
      <c r="A10218" s="308" t="s">
        <v>14064</v>
      </c>
      <c r="B10218" s="311">
        <v>2387.61</v>
      </c>
    </row>
    <row r="10219" spans="1:2" ht="15">
      <c r="A10219" s="308" t="s">
        <v>14065</v>
      </c>
      <c r="B10219" s="311">
        <v>2241.88</v>
      </c>
    </row>
    <row r="10220" spans="1:2" ht="15">
      <c r="A10220" s="308" t="s">
        <v>14066</v>
      </c>
      <c r="B10220" s="311">
        <v>1906.84</v>
      </c>
    </row>
    <row r="10221" spans="1:2" ht="15">
      <c r="A10221" s="308" t="s">
        <v>14067</v>
      </c>
      <c r="B10221" s="311">
        <v>1791.19</v>
      </c>
    </row>
    <row r="10222" spans="1:2" ht="15">
      <c r="A10222" s="308" t="s">
        <v>14068</v>
      </c>
      <c r="B10222" s="311">
        <v>1926.84</v>
      </c>
    </row>
    <row r="10223" spans="1:2" ht="15">
      <c r="A10223" s="308" t="s">
        <v>14069</v>
      </c>
      <c r="B10223" s="311">
        <v>1811.19</v>
      </c>
    </row>
    <row r="10224" spans="1:2" ht="15">
      <c r="A10224" s="308" t="s">
        <v>14070</v>
      </c>
      <c r="B10224" s="311">
        <v>1936.84</v>
      </c>
    </row>
    <row r="10225" spans="1:2" ht="15">
      <c r="A10225" s="308" t="s">
        <v>14071</v>
      </c>
      <c r="B10225" s="311">
        <v>1821.19</v>
      </c>
    </row>
    <row r="10226" spans="1:2" ht="15">
      <c r="A10226" s="308" t="s">
        <v>14072</v>
      </c>
      <c r="B10226" s="311">
        <v>4.45</v>
      </c>
    </row>
    <row r="10227" spans="1:2" ht="15">
      <c r="A10227" s="308" t="s">
        <v>14073</v>
      </c>
      <c r="B10227" s="311">
        <v>4.45</v>
      </c>
    </row>
    <row r="10228" spans="1:2" ht="15">
      <c r="A10228" s="308" t="s">
        <v>14074</v>
      </c>
      <c r="B10228" s="311">
        <v>5.25</v>
      </c>
    </row>
    <row r="10229" spans="1:2" ht="15">
      <c r="A10229" s="308" t="s">
        <v>14075</v>
      </c>
      <c r="B10229" s="311">
        <v>5.25</v>
      </c>
    </row>
    <row r="10230" spans="1:2" ht="15">
      <c r="A10230" s="308" t="s">
        <v>14076</v>
      </c>
      <c r="B10230" s="311">
        <v>4.71</v>
      </c>
    </row>
    <row r="10231" spans="1:2" ht="15">
      <c r="A10231" s="308" t="s">
        <v>14077</v>
      </c>
      <c r="B10231" s="311">
        <v>4.71</v>
      </c>
    </row>
    <row r="10232" spans="1:2" ht="15">
      <c r="A10232" s="308" t="s">
        <v>14078</v>
      </c>
      <c r="B10232" s="311">
        <v>2666.23</v>
      </c>
    </row>
    <row r="10233" spans="1:2" ht="15">
      <c r="A10233" s="308" t="s">
        <v>14079</v>
      </c>
      <c r="B10233" s="311">
        <v>2631.76</v>
      </c>
    </row>
    <row r="10234" spans="1:2" ht="15">
      <c r="A10234" s="308" t="s">
        <v>14080</v>
      </c>
      <c r="B10234" s="311">
        <v>2413.11</v>
      </c>
    </row>
    <row r="10235" spans="1:2" ht="15">
      <c r="A10235" s="308" t="s">
        <v>14081</v>
      </c>
      <c r="B10235" s="311">
        <v>2378.65</v>
      </c>
    </row>
    <row r="10236" spans="1:2" ht="15">
      <c r="A10236" s="308" t="s">
        <v>14082</v>
      </c>
      <c r="B10236" s="311">
        <v>13.63</v>
      </c>
    </row>
    <row r="10237" spans="1:2" ht="15">
      <c r="A10237" s="308" t="s">
        <v>14083</v>
      </c>
      <c r="B10237" s="311">
        <v>12.06</v>
      </c>
    </row>
    <row r="10238" spans="1:2" ht="15">
      <c r="A10238" s="308" t="s">
        <v>14084</v>
      </c>
      <c r="B10238" s="311">
        <v>26.08</v>
      </c>
    </row>
    <row r="10239" spans="1:2" ht="15">
      <c r="A10239" s="308" t="s">
        <v>14085</v>
      </c>
      <c r="B10239" s="311">
        <v>22.94</v>
      </c>
    </row>
    <row r="10240" spans="1:2" ht="15">
      <c r="A10240" s="308" t="s">
        <v>14086</v>
      </c>
      <c r="B10240" s="311">
        <v>63.6</v>
      </c>
    </row>
    <row r="10241" spans="1:2" ht="15">
      <c r="A10241" s="308" t="s">
        <v>14087</v>
      </c>
      <c r="B10241" s="311">
        <v>62.46</v>
      </c>
    </row>
    <row r="10242" spans="1:2" ht="15">
      <c r="A10242" s="308" t="s">
        <v>14088</v>
      </c>
      <c r="B10242" s="311">
        <v>17.41</v>
      </c>
    </row>
    <row r="10243" spans="1:2" ht="15">
      <c r="A10243" s="308" t="s">
        <v>14089</v>
      </c>
      <c r="B10243" s="311">
        <v>16.66</v>
      </c>
    </row>
    <row r="10244" spans="1:2" ht="15">
      <c r="A10244" s="308" t="s">
        <v>14090</v>
      </c>
      <c r="B10244" s="311">
        <v>21915.4</v>
      </c>
    </row>
    <row r="10245" spans="1:2" ht="15">
      <c r="A10245" s="308" t="s">
        <v>14091</v>
      </c>
      <c r="B10245" s="311">
        <v>20388.28</v>
      </c>
    </row>
    <row r="10246" spans="1:2" ht="15">
      <c r="A10246" s="308" t="s">
        <v>14092</v>
      </c>
      <c r="B10246" s="311">
        <v>217.68</v>
      </c>
    </row>
    <row r="10247" spans="1:2" ht="15">
      <c r="A10247" s="308" t="s">
        <v>14093</v>
      </c>
      <c r="B10247" s="311">
        <v>208.28</v>
      </c>
    </row>
    <row r="10248" spans="1:2" ht="15">
      <c r="A10248" s="308" t="s">
        <v>14094</v>
      </c>
      <c r="B10248" s="311">
        <v>235.91</v>
      </c>
    </row>
    <row r="10249" spans="1:2" ht="15">
      <c r="A10249" s="308" t="s">
        <v>14095</v>
      </c>
      <c r="B10249" s="311">
        <v>225.72</v>
      </c>
    </row>
    <row r="10250" spans="1:2" ht="15">
      <c r="A10250" s="308" t="s">
        <v>14096</v>
      </c>
      <c r="B10250" s="311">
        <v>298.69</v>
      </c>
    </row>
    <row r="10251" spans="1:2" ht="15">
      <c r="A10251" s="308" t="s">
        <v>14097</v>
      </c>
      <c r="B10251" s="311">
        <v>285.79000000000002</v>
      </c>
    </row>
    <row r="10252" spans="1:2" ht="15">
      <c r="A10252" s="308" t="s">
        <v>14098</v>
      </c>
      <c r="B10252" s="311">
        <v>383.15</v>
      </c>
    </row>
    <row r="10253" spans="1:2" ht="15">
      <c r="A10253" s="308" t="s">
        <v>14099</v>
      </c>
      <c r="B10253" s="311">
        <v>366.59</v>
      </c>
    </row>
    <row r="10254" spans="1:2" ht="15">
      <c r="A10254" s="308" t="s">
        <v>14100</v>
      </c>
      <c r="B10254" s="311">
        <v>16.559999999999999</v>
      </c>
    </row>
    <row r="10255" spans="1:2" ht="15">
      <c r="A10255" s="308" t="s">
        <v>14101</v>
      </c>
      <c r="B10255" s="311">
        <v>15.92</v>
      </c>
    </row>
    <row r="10256" spans="1:2" ht="15">
      <c r="A10256" s="308" t="s">
        <v>14102</v>
      </c>
      <c r="B10256" s="311">
        <v>11.69</v>
      </c>
    </row>
    <row r="10257" spans="1:2" ht="15">
      <c r="A10257" s="308" t="s">
        <v>14103</v>
      </c>
      <c r="B10257" s="311">
        <v>11.45</v>
      </c>
    </row>
    <row r="10258" spans="1:2" ht="15">
      <c r="A10258" s="308" t="s">
        <v>14104</v>
      </c>
      <c r="B10258" s="311">
        <v>15.32</v>
      </c>
    </row>
    <row r="10259" spans="1:2" ht="15">
      <c r="A10259" s="308" t="s">
        <v>14105</v>
      </c>
      <c r="B10259" s="311">
        <v>14.63</v>
      </c>
    </row>
    <row r="10260" spans="1:2" ht="15">
      <c r="A10260" s="308" t="s">
        <v>14106</v>
      </c>
      <c r="B10260" s="311">
        <v>22.49</v>
      </c>
    </row>
    <row r="10261" spans="1:2" ht="15">
      <c r="A10261" s="308" t="s">
        <v>14107</v>
      </c>
      <c r="B10261" s="311">
        <v>21.06</v>
      </c>
    </row>
    <row r="10262" spans="1:2" ht="15">
      <c r="A10262" s="308" t="s">
        <v>14108</v>
      </c>
      <c r="B10262" s="311">
        <v>827.21</v>
      </c>
    </row>
    <row r="10263" spans="1:2" ht="15">
      <c r="A10263" s="308" t="s">
        <v>14109</v>
      </c>
      <c r="B10263" s="311">
        <v>796.1</v>
      </c>
    </row>
    <row r="10264" spans="1:2" ht="15">
      <c r="A10264" s="308" t="s">
        <v>14110</v>
      </c>
      <c r="B10264" s="311">
        <v>522.28</v>
      </c>
    </row>
    <row r="10265" spans="1:2" ht="15">
      <c r="A10265" s="308" t="s">
        <v>14111</v>
      </c>
      <c r="B10265" s="311">
        <v>521.84</v>
      </c>
    </row>
    <row r="10266" spans="1:2" ht="15">
      <c r="A10266" s="308" t="s">
        <v>14112</v>
      </c>
      <c r="B10266" s="311">
        <v>307.47000000000003</v>
      </c>
    </row>
    <row r="10267" spans="1:2" ht="15">
      <c r="A10267" s="308" t="s">
        <v>14113</v>
      </c>
      <c r="B10267" s="311">
        <v>276.72000000000003</v>
      </c>
    </row>
    <row r="10268" spans="1:2" ht="15">
      <c r="A10268" s="308" t="s">
        <v>14114</v>
      </c>
      <c r="B10268" s="311">
        <v>25.97</v>
      </c>
    </row>
    <row r="10269" spans="1:2" ht="15">
      <c r="A10269" s="308" t="s">
        <v>14115</v>
      </c>
      <c r="B10269" s="311">
        <v>24.48</v>
      </c>
    </row>
    <row r="10270" spans="1:2" ht="15">
      <c r="A10270" s="308" t="s">
        <v>14116</v>
      </c>
      <c r="B10270" s="311">
        <v>13.24</v>
      </c>
    </row>
    <row r="10271" spans="1:2" ht="15">
      <c r="A10271" s="308" t="s">
        <v>14117</v>
      </c>
      <c r="B10271" s="311">
        <v>11.74</v>
      </c>
    </row>
    <row r="10272" spans="1:2" ht="15">
      <c r="A10272" s="308" t="s">
        <v>14118</v>
      </c>
      <c r="B10272" s="311">
        <v>12.73</v>
      </c>
    </row>
    <row r="10273" spans="1:2" ht="15">
      <c r="A10273" s="308" t="s">
        <v>14119</v>
      </c>
      <c r="B10273" s="311">
        <v>12.73</v>
      </c>
    </row>
    <row r="10274" spans="1:2" ht="15">
      <c r="A10274" s="308" t="s">
        <v>14120</v>
      </c>
      <c r="B10274" s="311">
        <v>9.6999999999999993</v>
      </c>
    </row>
    <row r="10275" spans="1:2" ht="15">
      <c r="A10275" s="308" t="s">
        <v>14121</v>
      </c>
      <c r="B10275" s="311">
        <v>9.6999999999999993</v>
      </c>
    </row>
    <row r="10276" spans="1:2" ht="15">
      <c r="A10276" s="308" t="s">
        <v>14122</v>
      </c>
      <c r="B10276" s="311">
        <v>15.65</v>
      </c>
    </row>
    <row r="10277" spans="1:2" ht="15">
      <c r="A10277" s="308" t="s">
        <v>14123</v>
      </c>
      <c r="B10277" s="311">
        <v>13.65</v>
      </c>
    </row>
    <row r="10278" spans="1:2" ht="15">
      <c r="A10278" s="308" t="s">
        <v>14124</v>
      </c>
      <c r="B10278" s="311">
        <v>14.55</v>
      </c>
    </row>
    <row r="10279" spans="1:2" ht="15">
      <c r="A10279" s="308" t="s">
        <v>14125</v>
      </c>
      <c r="B10279" s="311">
        <v>13.96</v>
      </c>
    </row>
    <row r="10280" spans="1:2" ht="15">
      <c r="A10280" s="308" t="s">
        <v>14126</v>
      </c>
      <c r="B10280" s="311">
        <v>111.11</v>
      </c>
    </row>
    <row r="10281" spans="1:2" ht="15">
      <c r="A10281" s="308" t="s">
        <v>14127</v>
      </c>
      <c r="B10281" s="311">
        <v>111.11</v>
      </c>
    </row>
    <row r="10282" spans="1:2" ht="15">
      <c r="A10282" s="308" t="s">
        <v>14128</v>
      </c>
      <c r="B10282" s="311">
        <v>454.62</v>
      </c>
    </row>
    <row r="10283" spans="1:2" ht="15">
      <c r="A10283" s="308" t="s">
        <v>14129</v>
      </c>
      <c r="B10283" s="311">
        <v>438.16</v>
      </c>
    </row>
    <row r="10284" spans="1:2" ht="15">
      <c r="A10284" s="308" t="s">
        <v>14130</v>
      </c>
      <c r="B10284" s="311">
        <v>118.61</v>
      </c>
    </row>
    <row r="10285" spans="1:2" ht="15">
      <c r="A10285" s="308" t="s">
        <v>14131</v>
      </c>
      <c r="B10285" s="311">
        <v>118.61</v>
      </c>
    </row>
    <row r="10286" spans="1:2" ht="15">
      <c r="A10286" s="308" t="s">
        <v>14132</v>
      </c>
      <c r="B10286" s="311">
        <v>462.13</v>
      </c>
    </row>
    <row r="10287" spans="1:2" ht="15">
      <c r="A10287" s="308" t="s">
        <v>14133</v>
      </c>
      <c r="B10287" s="311">
        <v>445.67</v>
      </c>
    </row>
    <row r="10288" spans="1:2" ht="15">
      <c r="A10288" s="308" t="s">
        <v>14134</v>
      </c>
      <c r="B10288" s="311">
        <v>133.63</v>
      </c>
    </row>
    <row r="10289" spans="1:2" ht="15">
      <c r="A10289" s="308" t="s">
        <v>14135</v>
      </c>
      <c r="B10289" s="311">
        <v>133.63</v>
      </c>
    </row>
    <row r="10290" spans="1:2" ht="15">
      <c r="A10290" s="308" t="s">
        <v>14136</v>
      </c>
      <c r="B10290" s="311">
        <v>477.14</v>
      </c>
    </row>
    <row r="10291" spans="1:2" ht="15">
      <c r="A10291" s="308" t="s">
        <v>14137</v>
      </c>
      <c r="B10291" s="311">
        <v>460.68</v>
      </c>
    </row>
    <row r="10292" spans="1:2" ht="15">
      <c r="A10292" s="308" t="s">
        <v>14138</v>
      </c>
      <c r="B10292" s="311">
        <v>156.15</v>
      </c>
    </row>
    <row r="10293" spans="1:2" ht="15">
      <c r="A10293" s="308" t="s">
        <v>14139</v>
      </c>
      <c r="B10293" s="311">
        <v>156.15</v>
      </c>
    </row>
    <row r="10294" spans="1:2" ht="15">
      <c r="A10294" s="308" t="s">
        <v>14140</v>
      </c>
      <c r="B10294" s="311">
        <v>198.19</v>
      </c>
    </row>
    <row r="10295" spans="1:2" ht="15">
      <c r="A10295" s="308" t="s">
        <v>14141</v>
      </c>
      <c r="B10295" s="311">
        <v>198.19</v>
      </c>
    </row>
    <row r="10296" spans="1:2" ht="15">
      <c r="A10296" s="308" t="s">
        <v>14142</v>
      </c>
      <c r="B10296" s="311">
        <v>97.59</v>
      </c>
    </row>
    <row r="10297" spans="1:2" ht="15">
      <c r="A10297" s="308" t="s">
        <v>14143</v>
      </c>
      <c r="B10297" s="311">
        <v>97.59</v>
      </c>
    </row>
    <row r="10298" spans="1:2" ht="15">
      <c r="A10298" s="308" t="s">
        <v>14144</v>
      </c>
      <c r="B10298" s="311">
        <v>222.22</v>
      </c>
    </row>
    <row r="10299" spans="1:2" ht="15">
      <c r="A10299" s="308" t="s">
        <v>14145</v>
      </c>
      <c r="B10299" s="311">
        <v>222.22</v>
      </c>
    </row>
    <row r="10300" spans="1:2" ht="15">
      <c r="A10300" s="308" t="s">
        <v>14146</v>
      </c>
      <c r="B10300" s="311">
        <v>208.7</v>
      </c>
    </row>
    <row r="10301" spans="1:2" ht="15">
      <c r="A10301" s="308" t="s">
        <v>14147</v>
      </c>
      <c r="B10301" s="311">
        <v>208.7</v>
      </c>
    </row>
    <row r="10302" spans="1:2" ht="15">
      <c r="A10302" s="308" t="s">
        <v>14148</v>
      </c>
      <c r="B10302" s="311">
        <v>170.25</v>
      </c>
    </row>
    <row r="10303" spans="1:2" ht="15">
      <c r="A10303" s="308" t="s">
        <v>14149</v>
      </c>
      <c r="B10303" s="311">
        <v>170.25</v>
      </c>
    </row>
    <row r="10304" spans="1:2" ht="15">
      <c r="A10304" s="308" t="s">
        <v>14150</v>
      </c>
      <c r="B10304" s="311">
        <v>27.43</v>
      </c>
    </row>
    <row r="10305" spans="1:2" ht="15">
      <c r="A10305" s="308" t="s">
        <v>14151</v>
      </c>
      <c r="B10305" s="311">
        <v>24.72</v>
      </c>
    </row>
    <row r="10306" spans="1:2" ht="15">
      <c r="A10306" s="308" t="s">
        <v>14152</v>
      </c>
      <c r="B10306" s="311">
        <v>30.43</v>
      </c>
    </row>
    <row r="10307" spans="1:2" ht="15">
      <c r="A10307" s="308" t="s">
        <v>14153</v>
      </c>
      <c r="B10307" s="311">
        <v>27.72</v>
      </c>
    </row>
    <row r="10308" spans="1:2" ht="15">
      <c r="A10308" s="308" t="s">
        <v>14154</v>
      </c>
      <c r="B10308" s="311">
        <v>33.15</v>
      </c>
    </row>
    <row r="10309" spans="1:2" ht="15">
      <c r="A10309" s="308" t="s">
        <v>14155</v>
      </c>
      <c r="B10309" s="311">
        <v>30.44</v>
      </c>
    </row>
    <row r="10310" spans="1:2" ht="15">
      <c r="A10310" s="308" t="s">
        <v>14156</v>
      </c>
      <c r="B10310" s="311">
        <v>38.24</v>
      </c>
    </row>
    <row r="10311" spans="1:2" ht="15">
      <c r="A10311" s="308" t="s">
        <v>14157</v>
      </c>
      <c r="B10311" s="311">
        <v>35.53</v>
      </c>
    </row>
    <row r="10312" spans="1:2" ht="15">
      <c r="A10312" s="308" t="s">
        <v>14158</v>
      </c>
      <c r="B10312" s="311">
        <v>52.97</v>
      </c>
    </row>
    <row r="10313" spans="1:2" ht="15">
      <c r="A10313" s="308" t="s">
        <v>14159</v>
      </c>
      <c r="B10313" s="311">
        <v>50.21</v>
      </c>
    </row>
    <row r="10314" spans="1:2" ht="15">
      <c r="A10314" s="308" t="s">
        <v>14160</v>
      </c>
      <c r="B10314" s="311">
        <v>465.8</v>
      </c>
    </row>
    <row r="10315" spans="1:2" ht="15">
      <c r="A10315" s="308" t="s">
        <v>14161</v>
      </c>
      <c r="B10315" s="311">
        <v>439.76</v>
      </c>
    </row>
    <row r="10316" spans="1:2" ht="15">
      <c r="A10316" s="308" t="s">
        <v>14162</v>
      </c>
      <c r="B10316" s="311">
        <v>457.46</v>
      </c>
    </row>
    <row r="10317" spans="1:2" ht="15">
      <c r="A10317" s="308" t="s">
        <v>14163</v>
      </c>
      <c r="B10317" s="311">
        <v>431.42</v>
      </c>
    </row>
    <row r="10318" spans="1:2" ht="15">
      <c r="A10318" s="308" t="s">
        <v>14164</v>
      </c>
      <c r="B10318" s="311">
        <v>456.71</v>
      </c>
    </row>
    <row r="10319" spans="1:2" ht="15">
      <c r="A10319" s="308" t="s">
        <v>14165</v>
      </c>
      <c r="B10319" s="311">
        <v>430.68</v>
      </c>
    </row>
    <row r="10320" spans="1:2" ht="15">
      <c r="A10320" s="308" t="s">
        <v>14166</v>
      </c>
      <c r="B10320" s="311">
        <v>45.66</v>
      </c>
    </row>
    <row r="10321" spans="1:2" ht="15">
      <c r="A10321" s="308" t="s">
        <v>14167</v>
      </c>
      <c r="B10321" s="311">
        <v>41.83</v>
      </c>
    </row>
    <row r="10322" spans="1:2" ht="15">
      <c r="A10322" s="308" t="s">
        <v>14168</v>
      </c>
      <c r="B10322" s="311">
        <v>25.87</v>
      </c>
    </row>
    <row r="10323" spans="1:2" ht="15">
      <c r="A10323" s="308" t="s">
        <v>14169</v>
      </c>
      <c r="B10323" s="311">
        <v>23.86</v>
      </c>
    </row>
    <row r="10324" spans="1:2" ht="15">
      <c r="A10324" s="308" t="s">
        <v>14170</v>
      </c>
      <c r="B10324" s="311">
        <v>101.38</v>
      </c>
    </row>
    <row r="10325" spans="1:2" ht="15">
      <c r="A10325" s="308" t="s">
        <v>14171</v>
      </c>
      <c r="B10325" s="311">
        <v>95.08</v>
      </c>
    </row>
    <row r="10326" spans="1:2" ht="15">
      <c r="A10326" s="308" t="s">
        <v>14172</v>
      </c>
      <c r="B10326" s="311">
        <v>175.7</v>
      </c>
    </row>
    <row r="10327" spans="1:2" ht="15">
      <c r="A10327" s="308" t="s">
        <v>14173</v>
      </c>
      <c r="B10327" s="311">
        <v>165.66</v>
      </c>
    </row>
    <row r="10328" spans="1:2" ht="15">
      <c r="A10328" s="308" t="s">
        <v>14174</v>
      </c>
      <c r="B10328" s="311">
        <v>77.98</v>
      </c>
    </row>
    <row r="10329" spans="1:2" ht="15">
      <c r="A10329" s="308" t="s">
        <v>14175</v>
      </c>
      <c r="B10329" s="311">
        <v>73.14</v>
      </c>
    </row>
    <row r="10330" spans="1:2" ht="15">
      <c r="A10330" s="308" t="s">
        <v>14176</v>
      </c>
      <c r="B10330" s="311">
        <v>135.16</v>
      </c>
    </row>
    <row r="10331" spans="1:2" ht="15">
      <c r="A10331" s="308" t="s">
        <v>14177</v>
      </c>
      <c r="B10331" s="311">
        <v>127.43</v>
      </c>
    </row>
    <row r="10332" spans="1:2" ht="15">
      <c r="A10332" s="308" t="s">
        <v>14178</v>
      </c>
      <c r="B10332" s="311">
        <v>66.290000000000006</v>
      </c>
    </row>
    <row r="10333" spans="1:2" ht="15">
      <c r="A10333" s="308" t="s">
        <v>14179</v>
      </c>
      <c r="B10333" s="311">
        <v>62.16</v>
      </c>
    </row>
    <row r="10334" spans="1:2" ht="15">
      <c r="A10334" s="308" t="s">
        <v>14180</v>
      </c>
      <c r="B10334" s="311">
        <v>114.88</v>
      </c>
    </row>
    <row r="10335" spans="1:2" ht="15">
      <c r="A10335" s="308" t="s">
        <v>14181</v>
      </c>
      <c r="B10335" s="311">
        <v>108.31</v>
      </c>
    </row>
    <row r="10336" spans="1:2" ht="15">
      <c r="A10336" s="308" t="s">
        <v>14182</v>
      </c>
      <c r="B10336" s="311">
        <v>25.05</v>
      </c>
    </row>
    <row r="10337" spans="1:2" ht="15">
      <c r="A10337" s="308" t="s">
        <v>14183</v>
      </c>
      <c r="B10337" s="311">
        <v>21.7</v>
      </c>
    </row>
    <row r="10338" spans="1:2" ht="15">
      <c r="A10338" s="308" t="s">
        <v>14184</v>
      </c>
      <c r="B10338" s="311">
        <v>31.15</v>
      </c>
    </row>
    <row r="10339" spans="1:2" ht="15">
      <c r="A10339" s="308" t="s">
        <v>14185</v>
      </c>
      <c r="B10339" s="311">
        <v>30.01</v>
      </c>
    </row>
    <row r="10340" spans="1:2" ht="15">
      <c r="A10340" s="308" t="s">
        <v>14186</v>
      </c>
      <c r="B10340" s="311">
        <v>9.02</v>
      </c>
    </row>
    <row r="10341" spans="1:2" ht="15">
      <c r="A10341" s="308" t="s">
        <v>14187</v>
      </c>
      <c r="B10341" s="311">
        <v>9.02</v>
      </c>
    </row>
    <row r="10342" spans="1:2" ht="15">
      <c r="A10342" s="308" t="s">
        <v>14188</v>
      </c>
      <c r="B10342" s="311">
        <v>6.17</v>
      </c>
    </row>
    <row r="10343" spans="1:2" ht="15">
      <c r="A10343" s="308" t="s">
        <v>14189</v>
      </c>
      <c r="B10343" s="311">
        <v>6.17</v>
      </c>
    </row>
    <row r="10344" spans="1:2" ht="15">
      <c r="A10344" s="308" t="s">
        <v>14190</v>
      </c>
      <c r="B10344" s="311">
        <v>8.32</v>
      </c>
    </row>
    <row r="10345" spans="1:2" ht="15">
      <c r="A10345" s="308" t="s">
        <v>14191</v>
      </c>
      <c r="B10345" s="311">
        <v>8.32</v>
      </c>
    </row>
    <row r="10346" spans="1:2" ht="15">
      <c r="A10346" s="308" t="s">
        <v>34141</v>
      </c>
      <c r="B10346" s="311">
        <v>8.57</v>
      </c>
    </row>
    <row r="10347" spans="1:2" ht="15">
      <c r="A10347" s="308" t="s">
        <v>34142</v>
      </c>
      <c r="B10347" s="311">
        <v>8.57</v>
      </c>
    </row>
    <row r="10348" spans="1:2" ht="15">
      <c r="A10348" s="308" t="s">
        <v>14192</v>
      </c>
      <c r="B10348" s="311">
        <v>6.1</v>
      </c>
    </row>
    <row r="10349" spans="1:2" ht="15">
      <c r="A10349" s="308" t="s">
        <v>14193</v>
      </c>
      <c r="B10349" s="311">
        <v>6.1</v>
      </c>
    </row>
    <row r="10350" spans="1:2" ht="15">
      <c r="A10350" s="308" t="s">
        <v>14194</v>
      </c>
      <c r="B10350" s="311">
        <v>1315.13</v>
      </c>
    </row>
    <row r="10351" spans="1:2" ht="15">
      <c r="A10351" s="308" t="s">
        <v>14195</v>
      </c>
      <c r="B10351" s="311">
        <v>1275.24</v>
      </c>
    </row>
    <row r="10352" spans="1:2" ht="15">
      <c r="A10352" s="308" t="s">
        <v>14196</v>
      </c>
      <c r="B10352" s="311">
        <v>1052.0999999999999</v>
      </c>
    </row>
    <row r="10353" spans="1:2" ht="15">
      <c r="A10353" s="308" t="s">
        <v>14197</v>
      </c>
      <c r="B10353" s="311">
        <v>1020.19</v>
      </c>
    </row>
    <row r="10354" spans="1:2" ht="15">
      <c r="A10354" s="308" t="s">
        <v>14198</v>
      </c>
      <c r="B10354" s="311">
        <v>920.59</v>
      </c>
    </row>
    <row r="10355" spans="1:2" ht="15">
      <c r="A10355" s="308" t="s">
        <v>14199</v>
      </c>
      <c r="B10355" s="311">
        <v>892.67</v>
      </c>
    </row>
    <row r="10356" spans="1:2" ht="15">
      <c r="A10356" s="308" t="s">
        <v>14200</v>
      </c>
      <c r="B10356" s="311">
        <v>736.47</v>
      </c>
    </row>
    <row r="10357" spans="1:2" ht="15">
      <c r="A10357" s="308" t="s">
        <v>14201</v>
      </c>
      <c r="B10357" s="311">
        <v>714.13</v>
      </c>
    </row>
    <row r="10358" spans="1:2" ht="15">
      <c r="A10358" s="308" t="s">
        <v>14202</v>
      </c>
      <c r="B10358" s="311">
        <v>1672.05</v>
      </c>
    </row>
    <row r="10359" spans="1:2" ht="15">
      <c r="A10359" s="308" t="s">
        <v>14203</v>
      </c>
      <c r="B10359" s="311">
        <v>1632.17</v>
      </c>
    </row>
    <row r="10360" spans="1:2" ht="15">
      <c r="A10360" s="308" t="s">
        <v>14204</v>
      </c>
      <c r="B10360" s="311">
        <v>1337.64</v>
      </c>
    </row>
    <row r="10361" spans="1:2" ht="15">
      <c r="A10361" s="308" t="s">
        <v>14205</v>
      </c>
      <c r="B10361" s="311">
        <v>1305.73</v>
      </c>
    </row>
    <row r="10362" spans="1:2" ht="15">
      <c r="A10362" s="308" t="s">
        <v>14206</v>
      </c>
      <c r="B10362" s="311">
        <v>1170.43</v>
      </c>
    </row>
    <row r="10363" spans="1:2" ht="15">
      <c r="A10363" s="308" t="s">
        <v>14207</v>
      </c>
      <c r="B10363" s="311">
        <v>1142.52</v>
      </c>
    </row>
    <row r="10364" spans="1:2" ht="15">
      <c r="A10364" s="308" t="s">
        <v>14208</v>
      </c>
      <c r="B10364" s="311">
        <v>936.35</v>
      </c>
    </row>
    <row r="10365" spans="1:2" ht="15">
      <c r="A10365" s="308" t="s">
        <v>14209</v>
      </c>
      <c r="B10365" s="311">
        <v>914.01</v>
      </c>
    </row>
    <row r="10366" spans="1:2" ht="15">
      <c r="A10366" s="308" t="s">
        <v>14210</v>
      </c>
      <c r="B10366" s="311">
        <v>415.34</v>
      </c>
    </row>
    <row r="10367" spans="1:2" ht="15">
      <c r="A10367" s="308" t="s">
        <v>14211</v>
      </c>
      <c r="B10367" s="311">
        <v>405.95</v>
      </c>
    </row>
    <row r="10368" spans="1:2" ht="15">
      <c r="A10368" s="308" t="s">
        <v>14212</v>
      </c>
      <c r="B10368" s="311">
        <v>419.54</v>
      </c>
    </row>
    <row r="10369" spans="1:2" ht="15">
      <c r="A10369" s="308" t="s">
        <v>14213</v>
      </c>
      <c r="B10369" s="311">
        <v>410.15</v>
      </c>
    </row>
    <row r="10370" spans="1:2" ht="15">
      <c r="A10370" s="308" t="s">
        <v>14214</v>
      </c>
      <c r="B10370" s="311">
        <v>430.04</v>
      </c>
    </row>
    <row r="10371" spans="1:2" ht="15">
      <c r="A10371" s="308" t="s">
        <v>14215</v>
      </c>
      <c r="B10371" s="311">
        <v>420.65</v>
      </c>
    </row>
    <row r="10372" spans="1:2" ht="15">
      <c r="A10372" s="308" t="s">
        <v>14216</v>
      </c>
      <c r="B10372" s="311">
        <v>443.83</v>
      </c>
    </row>
    <row r="10373" spans="1:2" ht="15">
      <c r="A10373" s="308" t="s">
        <v>14217</v>
      </c>
      <c r="B10373" s="311">
        <v>434.45</v>
      </c>
    </row>
    <row r="10374" spans="1:2" ht="15">
      <c r="A10374" s="308" t="s">
        <v>14218</v>
      </c>
      <c r="B10374" s="311">
        <v>461.54</v>
      </c>
    </row>
    <row r="10375" spans="1:2" ht="15">
      <c r="A10375" s="308" t="s">
        <v>14219</v>
      </c>
      <c r="B10375" s="311">
        <v>452.15</v>
      </c>
    </row>
    <row r="10376" spans="1:2" ht="15">
      <c r="A10376" s="308" t="s">
        <v>14220</v>
      </c>
      <c r="B10376" s="311">
        <v>482.54</v>
      </c>
    </row>
    <row r="10377" spans="1:2" ht="15">
      <c r="A10377" s="308" t="s">
        <v>14221</v>
      </c>
      <c r="B10377" s="311">
        <v>473.15</v>
      </c>
    </row>
    <row r="10378" spans="1:2" ht="15">
      <c r="A10378" s="308" t="s">
        <v>14222</v>
      </c>
      <c r="B10378" s="311">
        <v>65.319999999999993</v>
      </c>
    </row>
    <row r="10379" spans="1:2" ht="15">
      <c r="A10379" s="308" t="s">
        <v>14223</v>
      </c>
      <c r="B10379" s="311">
        <v>61.08</v>
      </c>
    </row>
    <row r="10380" spans="1:2" ht="15">
      <c r="A10380" s="308" t="s">
        <v>14224</v>
      </c>
      <c r="B10380" s="311">
        <v>2.89</v>
      </c>
    </row>
    <row r="10381" spans="1:2" ht="15">
      <c r="A10381" s="308" t="s">
        <v>14225</v>
      </c>
      <c r="B10381" s="311">
        <v>2.5099999999999998</v>
      </c>
    </row>
    <row r="10382" spans="1:2" ht="15">
      <c r="A10382" s="308" t="s">
        <v>14226</v>
      </c>
      <c r="B10382" s="311">
        <v>12.31</v>
      </c>
    </row>
    <row r="10383" spans="1:2" ht="15">
      <c r="A10383" s="308" t="s">
        <v>14227</v>
      </c>
      <c r="B10383" s="311">
        <v>10.68</v>
      </c>
    </row>
    <row r="10384" spans="1:2" ht="15">
      <c r="A10384" s="308" t="s">
        <v>14228</v>
      </c>
      <c r="B10384" s="311">
        <v>137.58000000000001</v>
      </c>
    </row>
    <row r="10385" spans="1:2" ht="15">
      <c r="A10385" s="308" t="s">
        <v>14229</v>
      </c>
      <c r="B10385" s="311">
        <v>123.16</v>
      </c>
    </row>
    <row r="10386" spans="1:2" ht="15">
      <c r="A10386" s="308" t="s">
        <v>14230</v>
      </c>
      <c r="B10386" s="311">
        <v>136.16</v>
      </c>
    </row>
    <row r="10387" spans="1:2" ht="15">
      <c r="A10387" s="308" t="s">
        <v>14231</v>
      </c>
      <c r="B10387" s="311">
        <v>122.03</v>
      </c>
    </row>
    <row r="10388" spans="1:2" ht="15">
      <c r="A10388" s="308" t="s">
        <v>14232</v>
      </c>
      <c r="B10388" s="311">
        <v>239.7</v>
      </c>
    </row>
    <row r="10389" spans="1:2" ht="15">
      <c r="A10389" s="308" t="s">
        <v>14233</v>
      </c>
      <c r="B10389" s="311">
        <v>231.69</v>
      </c>
    </row>
    <row r="10390" spans="1:2" ht="15">
      <c r="A10390" s="308" t="s">
        <v>14234</v>
      </c>
      <c r="B10390" s="311">
        <v>628.88</v>
      </c>
    </row>
    <row r="10391" spans="1:2" ht="15">
      <c r="A10391" s="308" t="s">
        <v>14235</v>
      </c>
      <c r="B10391" s="311">
        <v>617.34</v>
      </c>
    </row>
    <row r="10392" spans="1:2" ht="15">
      <c r="A10392" s="308" t="s">
        <v>14236</v>
      </c>
      <c r="B10392" s="311">
        <v>596.34</v>
      </c>
    </row>
    <row r="10393" spans="1:2" ht="15">
      <c r="A10393" s="308" t="s">
        <v>14237</v>
      </c>
      <c r="B10393" s="311">
        <v>584.79999999999995</v>
      </c>
    </row>
    <row r="10394" spans="1:2" ht="15">
      <c r="A10394" s="308" t="s">
        <v>14238</v>
      </c>
      <c r="B10394" s="311">
        <v>45.76</v>
      </c>
    </row>
    <row r="10395" spans="1:2" ht="15">
      <c r="A10395" s="308" t="s">
        <v>14239</v>
      </c>
      <c r="B10395" s="311">
        <v>42.88</v>
      </c>
    </row>
    <row r="10396" spans="1:2" ht="15">
      <c r="A10396" s="308" t="s">
        <v>14240</v>
      </c>
      <c r="B10396" s="311">
        <v>107.23</v>
      </c>
    </row>
    <row r="10397" spans="1:2" ht="15">
      <c r="A10397" s="308" t="s">
        <v>4065</v>
      </c>
      <c r="B10397" s="311">
        <v>102.48</v>
      </c>
    </row>
    <row r="10398" spans="1:2" ht="15">
      <c r="A10398" s="308" t="s">
        <v>14241</v>
      </c>
      <c r="B10398" s="311">
        <v>107.93</v>
      </c>
    </row>
    <row r="10399" spans="1:2" ht="15">
      <c r="A10399" s="308" t="s">
        <v>14242</v>
      </c>
      <c r="B10399" s="311">
        <v>103.18</v>
      </c>
    </row>
    <row r="10400" spans="1:2" ht="15">
      <c r="A10400" s="308" t="s">
        <v>14243</v>
      </c>
      <c r="B10400" s="311">
        <v>108.28</v>
      </c>
    </row>
    <row r="10401" spans="1:2" ht="15">
      <c r="A10401" s="308" t="s">
        <v>14244</v>
      </c>
      <c r="B10401" s="311">
        <v>103.53</v>
      </c>
    </row>
    <row r="10402" spans="1:2" ht="15">
      <c r="A10402" s="308" t="s">
        <v>14245</v>
      </c>
      <c r="B10402" s="311">
        <v>104.76</v>
      </c>
    </row>
    <row r="10403" spans="1:2" ht="15">
      <c r="A10403" s="308" t="s">
        <v>14246</v>
      </c>
      <c r="B10403" s="311">
        <v>99.54</v>
      </c>
    </row>
    <row r="10404" spans="1:2" ht="15">
      <c r="A10404" s="308" t="s">
        <v>14247</v>
      </c>
      <c r="B10404" s="311">
        <v>105.66</v>
      </c>
    </row>
    <row r="10405" spans="1:2" ht="15">
      <c r="A10405" s="308" t="s">
        <v>14248</v>
      </c>
      <c r="B10405" s="311">
        <v>100.44</v>
      </c>
    </row>
    <row r="10406" spans="1:2" ht="15">
      <c r="A10406" s="308" t="s">
        <v>14249</v>
      </c>
      <c r="B10406" s="311">
        <v>106.11</v>
      </c>
    </row>
    <row r="10407" spans="1:2" ht="15">
      <c r="A10407" s="308" t="s">
        <v>14250</v>
      </c>
      <c r="B10407" s="311">
        <v>100.89</v>
      </c>
    </row>
    <row r="10408" spans="1:2" ht="15">
      <c r="A10408" s="308" t="s">
        <v>14251</v>
      </c>
      <c r="B10408" s="311">
        <v>132.94</v>
      </c>
    </row>
    <row r="10409" spans="1:2" ht="15">
      <c r="A10409" s="308" t="s">
        <v>14252</v>
      </c>
      <c r="B10409" s="311">
        <v>127.27</v>
      </c>
    </row>
    <row r="10410" spans="1:2" ht="15">
      <c r="A10410" s="308" t="s">
        <v>14253</v>
      </c>
      <c r="B10410" s="311">
        <v>133.84</v>
      </c>
    </row>
    <row r="10411" spans="1:2" ht="15">
      <c r="A10411" s="308" t="s">
        <v>14254</v>
      </c>
      <c r="B10411" s="311">
        <v>128.16999999999999</v>
      </c>
    </row>
    <row r="10412" spans="1:2" ht="15">
      <c r="A10412" s="308" t="s">
        <v>14255</v>
      </c>
      <c r="B10412" s="311">
        <v>134.29</v>
      </c>
    </row>
    <row r="10413" spans="1:2" ht="15">
      <c r="A10413" s="308" t="s">
        <v>14256</v>
      </c>
      <c r="B10413" s="311">
        <v>128.62</v>
      </c>
    </row>
    <row r="10414" spans="1:2" ht="15">
      <c r="A10414" s="308" t="s">
        <v>14257</v>
      </c>
      <c r="B10414" s="311">
        <v>140.97</v>
      </c>
    </row>
    <row r="10415" spans="1:2" ht="15">
      <c r="A10415" s="308" t="s">
        <v>14258</v>
      </c>
      <c r="B10415" s="311">
        <v>135.13</v>
      </c>
    </row>
    <row r="10416" spans="1:2" ht="15">
      <c r="A10416" s="308" t="s">
        <v>14259</v>
      </c>
      <c r="B10416" s="311">
        <v>141.87</v>
      </c>
    </row>
    <row r="10417" spans="1:2" ht="15">
      <c r="A10417" s="308" t="s">
        <v>14260</v>
      </c>
      <c r="B10417" s="311">
        <v>136.03</v>
      </c>
    </row>
    <row r="10418" spans="1:2" ht="15">
      <c r="A10418" s="308" t="s">
        <v>14261</v>
      </c>
      <c r="B10418" s="311">
        <v>142.32</v>
      </c>
    </row>
    <row r="10419" spans="1:2" ht="15">
      <c r="A10419" s="308" t="s">
        <v>14262</v>
      </c>
      <c r="B10419" s="311">
        <v>136.47999999999999</v>
      </c>
    </row>
    <row r="10420" spans="1:2" ht="15">
      <c r="A10420" s="308" t="s">
        <v>14263</v>
      </c>
      <c r="B10420" s="311">
        <v>265.10000000000002</v>
      </c>
    </row>
    <row r="10421" spans="1:2" ht="15">
      <c r="A10421" s="308" t="s">
        <v>14264</v>
      </c>
      <c r="B10421" s="311">
        <v>257.97000000000003</v>
      </c>
    </row>
    <row r="10422" spans="1:2" ht="15">
      <c r="A10422" s="308" t="s">
        <v>14265</v>
      </c>
      <c r="B10422" s="311">
        <v>140.75</v>
      </c>
    </row>
    <row r="10423" spans="1:2" ht="15">
      <c r="A10423" s="308" t="s">
        <v>14266</v>
      </c>
      <c r="B10423" s="311">
        <v>136.24</v>
      </c>
    </row>
    <row r="10424" spans="1:2" ht="15">
      <c r="A10424" s="308" t="s">
        <v>14267</v>
      </c>
      <c r="B10424" s="311">
        <v>257.44</v>
      </c>
    </row>
    <row r="10425" spans="1:2" ht="15">
      <c r="A10425" s="308" t="s">
        <v>14268</v>
      </c>
      <c r="B10425" s="311">
        <v>250.31</v>
      </c>
    </row>
    <row r="10426" spans="1:2" ht="15">
      <c r="A10426" s="308" t="s">
        <v>14269</v>
      </c>
      <c r="B10426" s="311">
        <v>133.1</v>
      </c>
    </row>
    <row r="10427" spans="1:2" ht="15">
      <c r="A10427" s="308" t="s">
        <v>14270</v>
      </c>
      <c r="B10427" s="311">
        <v>128.59</v>
      </c>
    </row>
    <row r="10428" spans="1:2" ht="15">
      <c r="A10428" s="308" t="s">
        <v>14271</v>
      </c>
      <c r="B10428" s="311">
        <v>154.56</v>
      </c>
    </row>
    <row r="10429" spans="1:2" ht="15">
      <c r="A10429" s="308" t="s">
        <v>14272</v>
      </c>
      <c r="B10429" s="311">
        <v>150.4</v>
      </c>
    </row>
    <row r="10430" spans="1:2" ht="15">
      <c r="A10430" s="308" t="s">
        <v>14273</v>
      </c>
      <c r="B10430" s="311">
        <v>106.92</v>
      </c>
    </row>
    <row r="10431" spans="1:2" ht="15">
      <c r="A10431" s="308" t="s">
        <v>14274</v>
      </c>
      <c r="B10431" s="311">
        <v>103.88</v>
      </c>
    </row>
    <row r="10432" spans="1:2" ht="15">
      <c r="A10432" s="308" t="s">
        <v>14275</v>
      </c>
      <c r="B10432" s="311">
        <v>297.27999999999997</v>
      </c>
    </row>
    <row r="10433" spans="1:2" ht="15">
      <c r="A10433" s="308" t="s">
        <v>14276</v>
      </c>
      <c r="B10433" s="311">
        <v>291.52</v>
      </c>
    </row>
    <row r="10434" spans="1:2" ht="15">
      <c r="A10434" s="308" t="s">
        <v>14277</v>
      </c>
      <c r="B10434" s="311">
        <v>139.36000000000001</v>
      </c>
    </row>
    <row r="10435" spans="1:2" ht="15">
      <c r="A10435" s="308" t="s">
        <v>14278</v>
      </c>
      <c r="B10435" s="311">
        <v>136.03</v>
      </c>
    </row>
    <row r="10436" spans="1:2" ht="15">
      <c r="A10436" s="308" t="s">
        <v>14279</v>
      </c>
      <c r="B10436" s="311">
        <v>167.34</v>
      </c>
    </row>
    <row r="10437" spans="1:2" ht="15">
      <c r="A10437" s="308" t="s">
        <v>14280</v>
      </c>
      <c r="B10437" s="311">
        <v>163.6</v>
      </c>
    </row>
    <row r="10438" spans="1:2" ht="15">
      <c r="A10438" s="308" t="s">
        <v>14281</v>
      </c>
      <c r="B10438" s="311">
        <v>17.350000000000001</v>
      </c>
    </row>
    <row r="10439" spans="1:2" ht="15">
      <c r="A10439" s="308" t="s">
        <v>14282</v>
      </c>
      <c r="B10439" s="311">
        <v>15.96</v>
      </c>
    </row>
    <row r="10440" spans="1:2" ht="15">
      <c r="A10440" s="308" t="s">
        <v>14283</v>
      </c>
      <c r="B10440" s="311">
        <v>14.28</v>
      </c>
    </row>
    <row r="10441" spans="1:2" ht="15">
      <c r="A10441" s="308" t="s">
        <v>14284</v>
      </c>
      <c r="B10441" s="311">
        <v>12.89</v>
      </c>
    </row>
    <row r="10442" spans="1:2" ht="15">
      <c r="A10442" s="308" t="s">
        <v>14285</v>
      </c>
      <c r="B10442" s="311">
        <v>76.36</v>
      </c>
    </row>
    <row r="10443" spans="1:2" ht="15">
      <c r="A10443" s="308" t="s">
        <v>14286</v>
      </c>
      <c r="B10443" s="311">
        <v>75.239999999999995</v>
      </c>
    </row>
    <row r="10444" spans="1:2" ht="15">
      <c r="A10444" s="308" t="s">
        <v>14287</v>
      </c>
      <c r="B10444" s="311">
        <v>75.23</v>
      </c>
    </row>
    <row r="10445" spans="1:2" ht="15">
      <c r="A10445" s="308" t="s">
        <v>14288</v>
      </c>
      <c r="B10445" s="311">
        <v>73.81</v>
      </c>
    </row>
    <row r="10446" spans="1:2" ht="15">
      <c r="A10446" s="308" t="s">
        <v>14289</v>
      </c>
      <c r="B10446" s="311">
        <v>89.27</v>
      </c>
    </row>
    <row r="10447" spans="1:2" ht="15">
      <c r="A10447" s="308" t="s">
        <v>14290</v>
      </c>
      <c r="B10447" s="311">
        <v>87.54</v>
      </c>
    </row>
    <row r="10448" spans="1:2" ht="15">
      <c r="A10448" s="308" t="s">
        <v>14291</v>
      </c>
      <c r="B10448" s="311">
        <v>110.26</v>
      </c>
    </row>
    <row r="10449" spans="1:2" ht="15">
      <c r="A10449" s="308" t="s">
        <v>14292</v>
      </c>
      <c r="B10449" s="311">
        <v>108.22</v>
      </c>
    </row>
    <row r="10450" spans="1:2" ht="15">
      <c r="A10450" s="308" t="s">
        <v>14293</v>
      </c>
      <c r="B10450" s="311">
        <v>67.540000000000006</v>
      </c>
    </row>
    <row r="10451" spans="1:2" ht="15">
      <c r="A10451" s="308" t="s">
        <v>14294</v>
      </c>
      <c r="B10451" s="311">
        <v>67.2</v>
      </c>
    </row>
    <row r="10452" spans="1:2" ht="15">
      <c r="A10452" s="308" t="s">
        <v>14295</v>
      </c>
      <c r="B10452" s="311">
        <v>92.38</v>
      </c>
    </row>
    <row r="10453" spans="1:2" ht="15">
      <c r="A10453" s="308" t="s">
        <v>14296</v>
      </c>
      <c r="B10453" s="311">
        <v>92.04</v>
      </c>
    </row>
    <row r="10454" spans="1:2" ht="15">
      <c r="A10454" s="308" t="s">
        <v>14297</v>
      </c>
      <c r="B10454" s="311">
        <v>78.900000000000006</v>
      </c>
    </row>
    <row r="10455" spans="1:2" ht="15">
      <c r="A10455" s="308" t="s">
        <v>14298</v>
      </c>
      <c r="B10455" s="311">
        <v>75</v>
      </c>
    </row>
    <row r="10456" spans="1:2" ht="15">
      <c r="A10456" s="308" t="s">
        <v>14299</v>
      </c>
      <c r="B10456" s="311">
        <v>12.47</v>
      </c>
    </row>
    <row r="10457" spans="1:2" ht="15">
      <c r="A10457" s="308" t="s">
        <v>14300</v>
      </c>
      <c r="B10457" s="311">
        <v>10.99</v>
      </c>
    </row>
    <row r="10458" spans="1:2" ht="15">
      <c r="A10458" s="308" t="s">
        <v>14301</v>
      </c>
      <c r="B10458" s="311">
        <v>184612.44</v>
      </c>
    </row>
    <row r="10459" spans="1:2" ht="15">
      <c r="A10459" s="308" t="s">
        <v>14302</v>
      </c>
      <c r="B10459" s="311">
        <v>176925.02</v>
      </c>
    </row>
    <row r="10460" spans="1:2" ht="15">
      <c r="A10460" s="308" t="s">
        <v>14303</v>
      </c>
      <c r="B10460" s="311">
        <v>3389.74</v>
      </c>
    </row>
    <row r="10461" spans="1:2" ht="15">
      <c r="A10461" s="308" t="s">
        <v>14304</v>
      </c>
      <c r="B10461" s="311">
        <v>3327.29</v>
      </c>
    </row>
    <row r="10462" spans="1:2" ht="15">
      <c r="A10462" s="308" t="s">
        <v>14305</v>
      </c>
      <c r="B10462" s="311">
        <v>4338.3500000000004</v>
      </c>
    </row>
    <row r="10463" spans="1:2" ht="15">
      <c r="A10463" s="308" t="s">
        <v>14306</v>
      </c>
      <c r="B10463" s="311">
        <v>4275.91</v>
      </c>
    </row>
    <row r="10464" spans="1:2" ht="15">
      <c r="A10464" s="308" t="s">
        <v>14307</v>
      </c>
      <c r="B10464" s="311">
        <v>905.85</v>
      </c>
    </row>
    <row r="10465" spans="1:2" ht="15">
      <c r="A10465" s="308" t="s">
        <v>14308</v>
      </c>
      <c r="B10465" s="311">
        <v>845.14</v>
      </c>
    </row>
    <row r="10466" spans="1:2" ht="15">
      <c r="A10466" s="308" t="s">
        <v>14309</v>
      </c>
      <c r="B10466" s="311">
        <v>975.36</v>
      </c>
    </row>
    <row r="10467" spans="1:2" ht="15">
      <c r="A10467" s="308" t="s">
        <v>14310</v>
      </c>
      <c r="B10467" s="311">
        <v>914.65</v>
      </c>
    </row>
    <row r="10468" spans="1:2" ht="15">
      <c r="A10468" s="308" t="s">
        <v>14311</v>
      </c>
      <c r="B10468" s="311">
        <v>77.989999999999995</v>
      </c>
    </row>
    <row r="10469" spans="1:2" ht="15">
      <c r="A10469" s="308" t="s">
        <v>14312</v>
      </c>
      <c r="B10469" s="311">
        <v>74.260000000000005</v>
      </c>
    </row>
    <row r="10470" spans="1:2" ht="15">
      <c r="A10470" s="308" t="s">
        <v>14313</v>
      </c>
      <c r="B10470" s="311">
        <v>94.67</v>
      </c>
    </row>
    <row r="10471" spans="1:2" ht="15">
      <c r="A10471" s="308" t="s">
        <v>14314</v>
      </c>
      <c r="B10471" s="311">
        <v>90.94</v>
      </c>
    </row>
    <row r="10472" spans="1:2" ht="15">
      <c r="A10472" s="308" t="s">
        <v>14315</v>
      </c>
      <c r="B10472" s="311">
        <v>111.35</v>
      </c>
    </row>
    <row r="10473" spans="1:2" ht="15">
      <c r="A10473" s="308" t="s">
        <v>14316</v>
      </c>
      <c r="B10473" s="311">
        <v>107.62</v>
      </c>
    </row>
    <row r="10474" spans="1:2" ht="15">
      <c r="A10474" s="308" t="s">
        <v>14317</v>
      </c>
      <c r="B10474" s="311">
        <v>128.03</v>
      </c>
    </row>
    <row r="10475" spans="1:2" ht="15">
      <c r="A10475" s="308" t="s">
        <v>14318</v>
      </c>
      <c r="B10475" s="311">
        <v>124.3</v>
      </c>
    </row>
    <row r="10476" spans="1:2" ht="15">
      <c r="A10476" s="308" t="s">
        <v>14319</v>
      </c>
      <c r="B10476" s="311">
        <v>103.48</v>
      </c>
    </row>
    <row r="10477" spans="1:2" ht="15">
      <c r="A10477" s="308" t="s">
        <v>14320</v>
      </c>
      <c r="B10477" s="311">
        <v>98.57</v>
      </c>
    </row>
    <row r="10478" spans="1:2" ht="15">
      <c r="A10478" s="308" t="s">
        <v>14321</v>
      </c>
      <c r="B10478" s="311">
        <v>136.82</v>
      </c>
    </row>
    <row r="10479" spans="1:2" ht="15">
      <c r="A10479" s="308" t="s">
        <v>14322</v>
      </c>
      <c r="B10479" s="311">
        <v>131.91</v>
      </c>
    </row>
    <row r="10480" spans="1:2" ht="15">
      <c r="A10480" s="308" t="s">
        <v>14323</v>
      </c>
      <c r="B10480" s="311">
        <v>170.17</v>
      </c>
    </row>
    <row r="10481" spans="1:2" ht="15">
      <c r="A10481" s="308" t="s">
        <v>14324</v>
      </c>
      <c r="B10481" s="311">
        <v>165.26</v>
      </c>
    </row>
    <row r="10482" spans="1:2" ht="15">
      <c r="A10482" s="308" t="s">
        <v>14325</v>
      </c>
      <c r="B10482" s="311">
        <v>203.51</v>
      </c>
    </row>
    <row r="10483" spans="1:2" ht="15">
      <c r="A10483" s="308" t="s">
        <v>14326</v>
      </c>
      <c r="B10483" s="311">
        <v>198.6</v>
      </c>
    </row>
    <row r="10484" spans="1:2" ht="15">
      <c r="A10484" s="308" t="s">
        <v>14327</v>
      </c>
      <c r="B10484" s="311">
        <v>236.86</v>
      </c>
    </row>
    <row r="10485" spans="1:2" ht="15">
      <c r="A10485" s="308" t="s">
        <v>14328</v>
      </c>
      <c r="B10485" s="311">
        <v>231.95</v>
      </c>
    </row>
    <row r="10486" spans="1:2" ht="15">
      <c r="A10486" s="308" t="s">
        <v>14329</v>
      </c>
      <c r="B10486" s="311">
        <v>89.12</v>
      </c>
    </row>
    <row r="10487" spans="1:2" ht="15">
      <c r="A10487" s="308" t="s">
        <v>14330</v>
      </c>
      <c r="B10487" s="311">
        <v>84.41</v>
      </c>
    </row>
    <row r="10488" spans="1:2" ht="15">
      <c r="A10488" s="308" t="s">
        <v>14331</v>
      </c>
      <c r="B10488" s="311">
        <v>105.8</v>
      </c>
    </row>
    <row r="10489" spans="1:2" ht="15">
      <c r="A10489" s="308" t="s">
        <v>14332</v>
      </c>
      <c r="B10489" s="311">
        <v>101.08</v>
      </c>
    </row>
    <row r="10490" spans="1:2" ht="15">
      <c r="A10490" s="308" t="s">
        <v>14333</v>
      </c>
      <c r="B10490" s="311">
        <v>122.48</v>
      </c>
    </row>
    <row r="10491" spans="1:2" ht="15">
      <c r="A10491" s="308" t="s">
        <v>14334</v>
      </c>
      <c r="B10491" s="311">
        <v>117.76</v>
      </c>
    </row>
    <row r="10492" spans="1:2" ht="15">
      <c r="A10492" s="308" t="s">
        <v>14335</v>
      </c>
      <c r="B10492" s="311">
        <v>139.15</v>
      </c>
    </row>
    <row r="10493" spans="1:2" ht="15">
      <c r="A10493" s="308" t="s">
        <v>14336</v>
      </c>
      <c r="B10493" s="311">
        <v>134.44</v>
      </c>
    </row>
    <row r="10494" spans="1:2" ht="15">
      <c r="A10494" s="308" t="s">
        <v>14337</v>
      </c>
      <c r="B10494" s="311">
        <v>174.6</v>
      </c>
    </row>
    <row r="10495" spans="1:2" ht="15">
      <c r="A10495" s="308" t="s">
        <v>14338</v>
      </c>
      <c r="B10495" s="311">
        <v>169.88</v>
      </c>
    </row>
    <row r="10496" spans="1:2" ht="15">
      <c r="A10496" s="308" t="s">
        <v>14339</v>
      </c>
      <c r="B10496" s="311">
        <v>108.72</v>
      </c>
    </row>
    <row r="10497" spans="1:2" ht="15">
      <c r="A10497" s="308" t="s">
        <v>14340</v>
      </c>
      <c r="B10497" s="311">
        <v>103.61</v>
      </c>
    </row>
    <row r="10498" spans="1:2" ht="15">
      <c r="A10498" s="308" t="s">
        <v>14341</v>
      </c>
      <c r="B10498" s="311">
        <v>142.06</v>
      </c>
    </row>
    <row r="10499" spans="1:2" ht="15">
      <c r="A10499" s="308" t="s">
        <v>14342</v>
      </c>
      <c r="B10499" s="311">
        <v>136.96</v>
      </c>
    </row>
    <row r="10500" spans="1:2" ht="15">
      <c r="A10500" s="308" t="s">
        <v>14343</v>
      </c>
      <c r="B10500" s="311">
        <v>175.41</v>
      </c>
    </row>
    <row r="10501" spans="1:2" ht="15">
      <c r="A10501" s="308" t="s">
        <v>14344</v>
      </c>
      <c r="B10501" s="311">
        <v>170.3</v>
      </c>
    </row>
    <row r="10502" spans="1:2" ht="15">
      <c r="A10502" s="308" t="s">
        <v>14345</v>
      </c>
      <c r="B10502" s="311">
        <v>214.64</v>
      </c>
    </row>
    <row r="10503" spans="1:2" ht="15">
      <c r="A10503" s="308" t="s">
        <v>14346</v>
      </c>
      <c r="B10503" s="311">
        <v>208.75</v>
      </c>
    </row>
    <row r="10504" spans="1:2" ht="15">
      <c r="A10504" s="308" t="s">
        <v>14347</v>
      </c>
      <c r="B10504" s="311">
        <v>247.98</v>
      </c>
    </row>
    <row r="10505" spans="1:2" ht="15">
      <c r="A10505" s="308" t="s">
        <v>14348</v>
      </c>
      <c r="B10505" s="311">
        <v>242.09</v>
      </c>
    </row>
    <row r="10506" spans="1:2" ht="15">
      <c r="A10506" s="308" t="s">
        <v>14349</v>
      </c>
      <c r="B10506" s="311">
        <v>149.87</v>
      </c>
    </row>
    <row r="10507" spans="1:2" ht="15">
      <c r="A10507" s="308" t="s">
        <v>14350</v>
      </c>
      <c r="B10507" s="311">
        <v>137.30000000000001</v>
      </c>
    </row>
    <row r="10508" spans="1:2" ht="15">
      <c r="A10508" s="308" t="s">
        <v>14351</v>
      </c>
      <c r="B10508" s="311">
        <v>166.55</v>
      </c>
    </row>
    <row r="10509" spans="1:2" ht="15">
      <c r="A10509" s="308" t="s">
        <v>14352</v>
      </c>
      <c r="B10509" s="311">
        <v>153.97999999999999</v>
      </c>
    </row>
    <row r="10510" spans="1:2" ht="15">
      <c r="A10510" s="308" t="s">
        <v>14353</v>
      </c>
      <c r="B10510" s="311">
        <v>183.22</v>
      </c>
    </row>
    <row r="10511" spans="1:2" ht="15">
      <c r="A10511" s="308" t="s">
        <v>14354</v>
      </c>
      <c r="B10511" s="311">
        <v>170.66</v>
      </c>
    </row>
    <row r="10512" spans="1:2" ht="15">
      <c r="A10512" s="308" t="s">
        <v>14355</v>
      </c>
      <c r="B10512" s="311">
        <v>199.9</v>
      </c>
    </row>
    <row r="10513" spans="1:2" ht="15">
      <c r="A10513" s="308" t="s">
        <v>14356</v>
      </c>
      <c r="B10513" s="311">
        <v>187.34</v>
      </c>
    </row>
    <row r="10514" spans="1:2" ht="15">
      <c r="A10514" s="308" t="s">
        <v>14357</v>
      </c>
      <c r="B10514" s="311">
        <v>235.34</v>
      </c>
    </row>
    <row r="10515" spans="1:2" ht="15">
      <c r="A10515" s="308" t="s">
        <v>14358</v>
      </c>
      <c r="B10515" s="311">
        <v>222.78</v>
      </c>
    </row>
    <row r="10516" spans="1:2" ht="15">
      <c r="A10516" s="308" t="s">
        <v>14359</v>
      </c>
      <c r="B10516" s="311">
        <v>169.47</v>
      </c>
    </row>
    <row r="10517" spans="1:2" ht="15">
      <c r="A10517" s="308" t="s">
        <v>14360</v>
      </c>
      <c r="B10517" s="311">
        <v>156.51</v>
      </c>
    </row>
    <row r="10518" spans="1:2" ht="15">
      <c r="A10518" s="308" t="s">
        <v>14361</v>
      </c>
      <c r="B10518" s="311">
        <v>202.81</v>
      </c>
    </row>
    <row r="10519" spans="1:2" ht="15">
      <c r="A10519" s="308" t="s">
        <v>14362</v>
      </c>
      <c r="B10519" s="311">
        <v>189.85</v>
      </c>
    </row>
    <row r="10520" spans="1:2" ht="15">
      <c r="A10520" s="308" t="s">
        <v>14363</v>
      </c>
      <c r="B10520" s="311">
        <v>236.16</v>
      </c>
    </row>
    <row r="10521" spans="1:2" ht="15">
      <c r="A10521" s="308" t="s">
        <v>14364</v>
      </c>
      <c r="B10521" s="311">
        <v>223.2</v>
      </c>
    </row>
    <row r="10522" spans="1:2" ht="15">
      <c r="A10522" s="308" t="s">
        <v>14365</v>
      </c>
      <c r="B10522" s="311">
        <v>290.10000000000002</v>
      </c>
    </row>
    <row r="10523" spans="1:2" ht="15">
      <c r="A10523" s="308" t="s">
        <v>14366</v>
      </c>
      <c r="B10523" s="311">
        <v>274.39999999999998</v>
      </c>
    </row>
    <row r="10524" spans="1:2" ht="15">
      <c r="A10524" s="308" t="s">
        <v>14367</v>
      </c>
      <c r="B10524" s="311">
        <v>323.45</v>
      </c>
    </row>
    <row r="10525" spans="1:2" ht="15">
      <c r="A10525" s="308" t="s">
        <v>14368</v>
      </c>
      <c r="B10525" s="311">
        <v>307.74</v>
      </c>
    </row>
    <row r="10526" spans="1:2" ht="15">
      <c r="A10526" s="308" t="s">
        <v>14369</v>
      </c>
      <c r="B10526" s="311">
        <v>2458.7399999999998</v>
      </c>
    </row>
    <row r="10527" spans="1:2" ht="15">
      <c r="A10527" s="308" t="s">
        <v>14370</v>
      </c>
      <c r="B10527" s="311">
        <v>2249.9499999999998</v>
      </c>
    </row>
    <row r="10528" spans="1:2" ht="15">
      <c r="A10528" s="308" t="s">
        <v>14371</v>
      </c>
      <c r="B10528" s="311">
        <v>2954.34</v>
      </c>
    </row>
    <row r="10529" spans="1:2" ht="15">
      <c r="A10529" s="308" t="s">
        <v>14372</v>
      </c>
      <c r="B10529" s="311">
        <v>2710.68</v>
      </c>
    </row>
    <row r="10530" spans="1:2" ht="15">
      <c r="A10530" s="308" t="s">
        <v>14373</v>
      </c>
      <c r="B10530" s="311">
        <v>3701.28</v>
      </c>
    </row>
    <row r="10531" spans="1:2" ht="15">
      <c r="A10531" s="308" t="s">
        <v>14374</v>
      </c>
      <c r="B10531" s="311">
        <v>3435.74</v>
      </c>
    </row>
    <row r="10532" spans="1:2" ht="15">
      <c r="A10532" s="308" t="s">
        <v>14375</v>
      </c>
      <c r="B10532" s="311">
        <v>4388.1000000000004</v>
      </c>
    </row>
    <row r="10533" spans="1:2" ht="15">
      <c r="A10533" s="308" t="s">
        <v>14376</v>
      </c>
      <c r="B10533" s="311">
        <v>4030.91</v>
      </c>
    </row>
    <row r="10534" spans="1:2" ht="15">
      <c r="A10534" s="308" t="s">
        <v>14377</v>
      </c>
      <c r="B10534" s="311">
        <v>5168.42</v>
      </c>
    </row>
    <row r="10535" spans="1:2" ht="15">
      <c r="A10535" s="308" t="s">
        <v>14378</v>
      </c>
      <c r="B10535" s="311">
        <v>4707.08</v>
      </c>
    </row>
    <row r="10536" spans="1:2" ht="15">
      <c r="A10536" s="308" t="s">
        <v>14379</v>
      </c>
      <c r="B10536" s="311">
        <v>823.03</v>
      </c>
    </row>
    <row r="10537" spans="1:2" ht="15">
      <c r="A10537" s="308" t="s">
        <v>14380</v>
      </c>
      <c r="B10537" s="311">
        <v>736.14</v>
      </c>
    </row>
    <row r="10538" spans="1:2" ht="15">
      <c r="A10538" s="308" t="s">
        <v>14381</v>
      </c>
      <c r="B10538" s="311">
        <v>955.86</v>
      </c>
    </row>
    <row r="10539" spans="1:2" ht="15">
      <c r="A10539" s="308" t="s">
        <v>14382</v>
      </c>
      <c r="B10539" s="311">
        <v>854.46</v>
      </c>
    </row>
    <row r="10540" spans="1:2" ht="15">
      <c r="A10540" s="308" t="s">
        <v>14383</v>
      </c>
      <c r="B10540" s="311">
        <v>1309.8800000000001</v>
      </c>
    </row>
    <row r="10541" spans="1:2" ht="15">
      <c r="A10541" s="308" t="s">
        <v>14384</v>
      </c>
      <c r="B10541" s="311">
        <v>1161.23</v>
      </c>
    </row>
    <row r="10542" spans="1:2" ht="15">
      <c r="A10542" s="308" t="s">
        <v>14385</v>
      </c>
      <c r="B10542" s="311">
        <v>2523.9299999999998</v>
      </c>
    </row>
    <row r="10543" spans="1:2" ht="15">
      <c r="A10543" s="308" t="s">
        <v>14386</v>
      </c>
      <c r="B10543" s="311">
        <v>2306.44</v>
      </c>
    </row>
    <row r="10544" spans="1:2" ht="15">
      <c r="A10544" s="308" t="s">
        <v>14387</v>
      </c>
      <c r="B10544" s="311">
        <v>3030.42</v>
      </c>
    </row>
    <row r="10545" spans="1:2" ht="15">
      <c r="A10545" s="308" t="s">
        <v>14388</v>
      </c>
      <c r="B10545" s="311">
        <v>2776.61</v>
      </c>
    </row>
    <row r="10546" spans="1:2" ht="15">
      <c r="A10546" s="308" t="s">
        <v>14389</v>
      </c>
      <c r="B10546" s="311">
        <v>3784.19</v>
      </c>
    </row>
    <row r="10547" spans="1:2" ht="15">
      <c r="A10547" s="308" t="s">
        <v>14390</v>
      </c>
      <c r="B10547" s="311">
        <v>3507.59</v>
      </c>
    </row>
    <row r="10548" spans="1:2" ht="15">
      <c r="A10548" s="308" t="s">
        <v>14391</v>
      </c>
      <c r="B10548" s="311">
        <v>4499.63</v>
      </c>
    </row>
    <row r="10549" spans="1:2" ht="15">
      <c r="A10549" s="308" t="s">
        <v>14392</v>
      </c>
      <c r="B10549" s="311">
        <v>4127.55</v>
      </c>
    </row>
    <row r="10550" spans="1:2" ht="15">
      <c r="A10550" s="308" t="s">
        <v>14393</v>
      </c>
      <c r="B10550" s="311">
        <v>5312.46</v>
      </c>
    </row>
    <row r="10551" spans="1:2" ht="15">
      <c r="A10551" s="308" t="s">
        <v>14394</v>
      </c>
      <c r="B10551" s="311">
        <v>4831.8999999999996</v>
      </c>
    </row>
    <row r="10552" spans="1:2" ht="15">
      <c r="A10552" s="308" t="s">
        <v>14395</v>
      </c>
      <c r="B10552" s="311">
        <v>240.46</v>
      </c>
    </row>
    <row r="10553" spans="1:2" ht="15">
      <c r="A10553" s="308" t="s">
        <v>14396</v>
      </c>
      <c r="B10553" s="311">
        <v>240.46</v>
      </c>
    </row>
    <row r="10554" spans="1:2" ht="15">
      <c r="A10554" s="308" t="s">
        <v>14397</v>
      </c>
      <c r="B10554" s="311">
        <v>270</v>
      </c>
    </row>
    <row r="10555" spans="1:2" ht="15">
      <c r="A10555" s="308" t="s">
        <v>14398</v>
      </c>
      <c r="B10555" s="311">
        <v>270</v>
      </c>
    </row>
    <row r="10556" spans="1:2" ht="15">
      <c r="A10556" s="308" t="s">
        <v>14399</v>
      </c>
      <c r="B10556" s="311">
        <v>280</v>
      </c>
    </row>
    <row r="10557" spans="1:2" ht="15">
      <c r="A10557" s="308" t="s">
        <v>14400</v>
      </c>
      <c r="B10557" s="311">
        <v>280</v>
      </c>
    </row>
    <row r="10558" spans="1:2" ht="15">
      <c r="A10558" s="308" t="s">
        <v>14401</v>
      </c>
      <c r="B10558" s="311">
        <v>300</v>
      </c>
    </row>
    <row r="10559" spans="1:2" ht="15">
      <c r="A10559" s="308" t="s">
        <v>14402</v>
      </c>
      <c r="B10559" s="311">
        <v>300</v>
      </c>
    </row>
    <row r="10560" spans="1:2" ht="15">
      <c r="A10560" s="308" t="s">
        <v>14403</v>
      </c>
      <c r="B10560" s="311">
        <v>310</v>
      </c>
    </row>
    <row r="10561" spans="1:2" ht="15">
      <c r="A10561" s="308" t="s">
        <v>14404</v>
      </c>
      <c r="B10561" s="311">
        <v>310</v>
      </c>
    </row>
    <row r="10562" spans="1:2" ht="15">
      <c r="A10562" s="308" t="s">
        <v>14405</v>
      </c>
      <c r="B10562" s="311">
        <v>310.14999999999998</v>
      </c>
    </row>
    <row r="10563" spans="1:2" ht="15">
      <c r="A10563" s="308" t="s">
        <v>14406</v>
      </c>
      <c r="B10563" s="311">
        <v>310.14999999999998</v>
      </c>
    </row>
    <row r="10564" spans="1:2" ht="15">
      <c r="A10564" s="308" t="s">
        <v>14407</v>
      </c>
      <c r="B10564" s="311">
        <v>320</v>
      </c>
    </row>
    <row r="10565" spans="1:2" ht="15">
      <c r="A10565" s="308" t="s">
        <v>14408</v>
      </c>
      <c r="B10565" s="311">
        <v>320</v>
      </c>
    </row>
    <row r="10566" spans="1:2" ht="15">
      <c r="A10566" s="308" t="s">
        <v>14409</v>
      </c>
      <c r="B10566" s="311">
        <v>309.45</v>
      </c>
    </row>
    <row r="10567" spans="1:2" ht="15">
      <c r="A10567" s="308" t="s">
        <v>14410</v>
      </c>
      <c r="B10567" s="311">
        <v>309.45</v>
      </c>
    </row>
    <row r="10568" spans="1:2" ht="15">
      <c r="A10568" s="308" t="s">
        <v>26185</v>
      </c>
      <c r="B10568" s="311">
        <v>511.5</v>
      </c>
    </row>
    <row r="10569" spans="1:2" ht="15">
      <c r="A10569" s="308" t="s">
        <v>26186</v>
      </c>
      <c r="B10569" s="311">
        <v>488.81</v>
      </c>
    </row>
    <row r="10570" spans="1:2" ht="15">
      <c r="A10570" s="308" t="s">
        <v>14411</v>
      </c>
      <c r="B10570" s="311">
        <v>551.87</v>
      </c>
    </row>
    <row r="10571" spans="1:2" ht="15">
      <c r="A10571" s="308" t="s">
        <v>14412</v>
      </c>
      <c r="B10571" s="311">
        <v>529.17999999999995</v>
      </c>
    </row>
    <row r="10572" spans="1:2" ht="15">
      <c r="A10572" s="308" t="s">
        <v>14413</v>
      </c>
      <c r="B10572" s="311">
        <v>579.96</v>
      </c>
    </row>
    <row r="10573" spans="1:2" ht="15">
      <c r="A10573" s="308" t="s">
        <v>14414</v>
      </c>
      <c r="B10573" s="311">
        <v>557.27</v>
      </c>
    </row>
    <row r="10574" spans="1:2" ht="15">
      <c r="A10574" s="308" t="s">
        <v>14415</v>
      </c>
      <c r="B10574" s="311">
        <v>604.79999999999995</v>
      </c>
    </row>
    <row r="10575" spans="1:2" ht="15">
      <c r="A10575" s="308" t="s">
        <v>14416</v>
      </c>
      <c r="B10575" s="311">
        <v>582.11</v>
      </c>
    </row>
    <row r="10576" spans="1:2" ht="15">
      <c r="A10576" s="308" t="s">
        <v>14417</v>
      </c>
      <c r="B10576" s="311">
        <v>30</v>
      </c>
    </row>
    <row r="10577" spans="1:2" ht="15">
      <c r="A10577" s="308" t="s">
        <v>14418</v>
      </c>
      <c r="B10577" s="311">
        <v>30</v>
      </c>
    </row>
    <row r="10578" spans="1:2" ht="15">
      <c r="A10578" s="308" t="s">
        <v>14419</v>
      </c>
      <c r="B10578" s="311">
        <v>315.99</v>
      </c>
    </row>
    <row r="10579" spans="1:2" ht="15">
      <c r="A10579" s="308" t="s">
        <v>14420</v>
      </c>
      <c r="B10579" s="311">
        <v>305.12</v>
      </c>
    </row>
    <row r="10580" spans="1:2" ht="15">
      <c r="A10580" s="308" t="s">
        <v>14421</v>
      </c>
      <c r="B10580" s="311">
        <v>1740.58</v>
      </c>
    </row>
    <row r="10581" spans="1:2" ht="15">
      <c r="A10581" s="308" t="s">
        <v>14422</v>
      </c>
      <c r="B10581" s="311">
        <v>1645.16</v>
      </c>
    </row>
    <row r="10582" spans="1:2" ht="15">
      <c r="A10582" s="308" t="s">
        <v>14423</v>
      </c>
      <c r="B10582" s="311">
        <v>325.88</v>
      </c>
    </row>
    <row r="10583" spans="1:2" ht="15">
      <c r="A10583" s="308" t="s">
        <v>14424</v>
      </c>
      <c r="B10583" s="311">
        <v>315.01</v>
      </c>
    </row>
    <row r="10584" spans="1:2" ht="15">
      <c r="A10584" s="308" t="s">
        <v>14425</v>
      </c>
      <c r="B10584" s="311">
        <v>173.57</v>
      </c>
    </row>
    <row r="10585" spans="1:2" ht="15">
      <c r="A10585" s="308" t="s">
        <v>14426</v>
      </c>
      <c r="B10585" s="311">
        <v>168.48</v>
      </c>
    </row>
    <row r="10586" spans="1:2" ht="15">
      <c r="A10586" s="308" t="s">
        <v>14427</v>
      </c>
      <c r="B10586" s="311">
        <v>1375.77</v>
      </c>
    </row>
    <row r="10587" spans="1:2" ht="15">
      <c r="A10587" s="308" t="s">
        <v>14428</v>
      </c>
      <c r="B10587" s="311">
        <v>1280.3499999999999</v>
      </c>
    </row>
    <row r="10588" spans="1:2" ht="15">
      <c r="A10588" s="308" t="s">
        <v>14429</v>
      </c>
      <c r="B10588" s="311">
        <v>374.67</v>
      </c>
    </row>
    <row r="10589" spans="1:2" ht="15">
      <c r="A10589" s="308" t="s">
        <v>14430</v>
      </c>
      <c r="B10589" s="311">
        <v>338.43</v>
      </c>
    </row>
    <row r="10590" spans="1:2" ht="15">
      <c r="A10590" s="308" t="s">
        <v>14431</v>
      </c>
      <c r="B10590" s="311">
        <v>315.83999999999997</v>
      </c>
    </row>
    <row r="10591" spans="1:2" ht="15">
      <c r="A10591" s="308" t="s">
        <v>14432</v>
      </c>
      <c r="B10591" s="311">
        <v>305.86</v>
      </c>
    </row>
    <row r="10592" spans="1:2" ht="15">
      <c r="A10592" s="308" t="s">
        <v>14433</v>
      </c>
      <c r="B10592" s="311">
        <v>345.38</v>
      </c>
    </row>
    <row r="10593" spans="1:2" ht="15">
      <c r="A10593" s="308" t="s">
        <v>14434</v>
      </c>
      <c r="B10593" s="311">
        <v>335.4</v>
      </c>
    </row>
    <row r="10594" spans="1:2" ht="15">
      <c r="A10594" s="308" t="s">
        <v>14435</v>
      </c>
      <c r="B10594" s="311">
        <v>355.38</v>
      </c>
    </row>
    <row r="10595" spans="1:2" ht="15">
      <c r="A10595" s="308" t="s">
        <v>14436</v>
      </c>
      <c r="B10595" s="311">
        <v>345.4</v>
      </c>
    </row>
    <row r="10596" spans="1:2" ht="15">
      <c r="A10596" s="308" t="s">
        <v>14437</v>
      </c>
      <c r="B10596" s="311">
        <v>375.38</v>
      </c>
    </row>
    <row r="10597" spans="1:2" ht="15">
      <c r="A10597" s="308" t="s">
        <v>14438</v>
      </c>
      <c r="B10597" s="311">
        <v>365.4</v>
      </c>
    </row>
    <row r="10598" spans="1:2" ht="15">
      <c r="A10598" s="308" t="s">
        <v>14439</v>
      </c>
      <c r="B10598" s="311">
        <v>385.38</v>
      </c>
    </row>
    <row r="10599" spans="1:2" ht="15">
      <c r="A10599" s="308" t="s">
        <v>14440</v>
      </c>
      <c r="B10599" s="311">
        <v>375.4</v>
      </c>
    </row>
    <row r="10600" spans="1:2" ht="15">
      <c r="A10600" s="308" t="s">
        <v>14441</v>
      </c>
      <c r="B10600" s="311">
        <v>385.53</v>
      </c>
    </row>
    <row r="10601" spans="1:2" ht="15">
      <c r="A10601" s="308" t="s">
        <v>14442</v>
      </c>
      <c r="B10601" s="311">
        <v>375.55</v>
      </c>
    </row>
    <row r="10602" spans="1:2" ht="15">
      <c r="A10602" s="308" t="s">
        <v>14443</v>
      </c>
      <c r="B10602" s="311">
        <v>395.38</v>
      </c>
    </row>
    <row r="10603" spans="1:2" ht="15">
      <c r="A10603" s="308" t="s">
        <v>14444</v>
      </c>
      <c r="B10603" s="311">
        <v>385.4</v>
      </c>
    </row>
    <row r="10604" spans="1:2" ht="15">
      <c r="A10604" s="308" t="s">
        <v>14445</v>
      </c>
      <c r="B10604" s="311">
        <v>159.88999999999999</v>
      </c>
    </row>
    <row r="10605" spans="1:2" ht="15">
      <c r="A10605" s="308" t="s">
        <v>14446</v>
      </c>
      <c r="B10605" s="311">
        <v>153.55000000000001</v>
      </c>
    </row>
    <row r="10606" spans="1:2" ht="15">
      <c r="A10606" s="308" t="s">
        <v>14447</v>
      </c>
      <c r="B10606" s="311">
        <v>170.12</v>
      </c>
    </row>
    <row r="10607" spans="1:2" ht="15">
      <c r="A10607" s="308" t="s">
        <v>14448</v>
      </c>
      <c r="B10607" s="311">
        <v>163.32</v>
      </c>
    </row>
    <row r="10608" spans="1:2" ht="15">
      <c r="A10608" s="308" t="s">
        <v>14449</v>
      </c>
      <c r="B10608" s="311">
        <v>180.35</v>
      </c>
    </row>
    <row r="10609" spans="1:2" ht="15">
      <c r="A10609" s="308" t="s">
        <v>14450</v>
      </c>
      <c r="B10609" s="311">
        <v>173.1</v>
      </c>
    </row>
    <row r="10610" spans="1:2" ht="15">
      <c r="A10610" s="308" t="s">
        <v>14451</v>
      </c>
      <c r="B10610" s="311">
        <v>8.25</v>
      </c>
    </row>
    <row r="10611" spans="1:2" ht="15">
      <c r="A10611" s="308" t="s">
        <v>14452</v>
      </c>
      <c r="B10611" s="311">
        <v>8.25</v>
      </c>
    </row>
    <row r="10612" spans="1:2" ht="15">
      <c r="A10612" s="308" t="s">
        <v>14453</v>
      </c>
      <c r="B10612" s="311">
        <v>1.65</v>
      </c>
    </row>
    <row r="10613" spans="1:2" ht="15">
      <c r="A10613" s="308" t="s">
        <v>14454</v>
      </c>
      <c r="B10613" s="311">
        <v>1.65</v>
      </c>
    </row>
    <row r="10614" spans="1:2" ht="15">
      <c r="A10614" s="308" t="s">
        <v>14455</v>
      </c>
      <c r="B10614" s="311">
        <v>4.5</v>
      </c>
    </row>
    <row r="10615" spans="1:2" ht="15">
      <c r="A10615" s="308" t="s">
        <v>14456</v>
      </c>
      <c r="B10615" s="311">
        <v>4.5</v>
      </c>
    </row>
    <row r="10616" spans="1:2" ht="15">
      <c r="A10616" s="308" t="s">
        <v>14457</v>
      </c>
      <c r="B10616" s="311">
        <v>20.58</v>
      </c>
    </row>
    <row r="10617" spans="1:2" ht="15">
      <c r="A10617" s="308" t="s">
        <v>14458</v>
      </c>
      <c r="B10617" s="311">
        <v>18.04</v>
      </c>
    </row>
    <row r="10618" spans="1:2" ht="15">
      <c r="A10618" s="308" t="s">
        <v>14459</v>
      </c>
      <c r="B10618" s="311">
        <v>4.8</v>
      </c>
    </row>
    <row r="10619" spans="1:2" ht="15">
      <c r="A10619" s="308" t="s">
        <v>14460</v>
      </c>
      <c r="B10619" s="311">
        <v>4.2</v>
      </c>
    </row>
    <row r="10620" spans="1:2" ht="15">
      <c r="A10620" s="308" t="s">
        <v>14461</v>
      </c>
      <c r="B10620" s="311">
        <v>11.4</v>
      </c>
    </row>
    <row r="10621" spans="1:2" ht="15">
      <c r="A10621" s="308" t="s">
        <v>14462</v>
      </c>
      <c r="B10621" s="311">
        <v>10.09</v>
      </c>
    </row>
    <row r="10622" spans="1:2" ht="15">
      <c r="A10622" s="308" t="s">
        <v>14463</v>
      </c>
      <c r="B10622" s="311">
        <v>16413.38</v>
      </c>
    </row>
    <row r="10623" spans="1:2" ht="15">
      <c r="A10623" s="308" t="s">
        <v>14464</v>
      </c>
      <c r="B10623" s="311">
        <v>14959.85</v>
      </c>
    </row>
    <row r="10624" spans="1:2" ht="15">
      <c r="A10624" s="308" t="s">
        <v>14465</v>
      </c>
      <c r="B10624" s="311">
        <v>30627.58</v>
      </c>
    </row>
    <row r="10625" spans="1:2" ht="15">
      <c r="A10625" s="308" t="s">
        <v>14466</v>
      </c>
      <c r="B10625" s="311">
        <v>28064.76</v>
      </c>
    </row>
    <row r="10626" spans="1:2" ht="15">
      <c r="A10626" s="308" t="s">
        <v>14467</v>
      </c>
      <c r="B10626" s="311">
        <v>18778.05</v>
      </c>
    </row>
    <row r="10627" spans="1:2" ht="15">
      <c r="A10627" s="308" t="s">
        <v>14468</v>
      </c>
      <c r="B10627" s="311">
        <v>17063.72</v>
      </c>
    </row>
    <row r="10628" spans="1:2" ht="15">
      <c r="A10628" s="308" t="s">
        <v>14469</v>
      </c>
      <c r="B10628" s="311">
        <v>34687.01</v>
      </c>
    </row>
    <row r="10629" spans="1:2" ht="15">
      <c r="A10629" s="308" t="s">
        <v>14470</v>
      </c>
      <c r="B10629" s="311">
        <v>31854.33</v>
      </c>
    </row>
    <row r="10630" spans="1:2" ht="15">
      <c r="A10630" s="308" t="s">
        <v>14471</v>
      </c>
      <c r="B10630" s="311">
        <v>39725.17</v>
      </c>
    </row>
    <row r="10631" spans="1:2" ht="15">
      <c r="A10631" s="308" t="s">
        <v>14472</v>
      </c>
      <c r="B10631" s="311">
        <v>36361.21</v>
      </c>
    </row>
    <row r="10632" spans="1:2" ht="15">
      <c r="A10632" s="308" t="s">
        <v>14473</v>
      </c>
      <c r="B10632" s="311">
        <v>34734.980000000003</v>
      </c>
    </row>
    <row r="10633" spans="1:2" ht="15">
      <c r="A10633" s="308" t="s">
        <v>14474</v>
      </c>
      <c r="B10633" s="311">
        <v>31774.93</v>
      </c>
    </row>
    <row r="10634" spans="1:2" ht="15">
      <c r="A10634" s="308" t="s">
        <v>14475</v>
      </c>
      <c r="B10634" s="311">
        <v>40630.589999999997</v>
      </c>
    </row>
    <row r="10635" spans="1:2" ht="15">
      <c r="A10635" s="308" t="s">
        <v>14476</v>
      </c>
      <c r="B10635" s="311">
        <v>37255.949999999997</v>
      </c>
    </row>
    <row r="10636" spans="1:2" ht="15">
      <c r="A10636" s="308" t="s">
        <v>14477</v>
      </c>
      <c r="B10636" s="311">
        <v>45496.53</v>
      </c>
    </row>
    <row r="10637" spans="1:2" ht="15">
      <c r="A10637" s="308" t="s">
        <v>14478</v>
      </c>
      <c r="B10637" s="311">
        <v>41818.18</v>
      </c>
    </row>
    <row r="10638" spans="1:2" ht="15">
      <c r="A10638" s="308" t="s">
        <v>14479</v>
      </c>
      <c r="B10638" s="311">
        <v>7492.12</v>
      </c>
    </row>
    <row r="10639" spans="1:2" ht="15">
      <c r="A10639" s="308" t="s">
        <v>14480</v>
      </c>
      <c r="B10639" s="311">
        <v>6936.2</v>
      </c>
    </row>
    <row r="10640" spans="1:2" ht="15">
      <c r="A10640" s="308" t="s">
        <v>14481</v>
      </c>
      <c r="B10640" s="311">
        <v>10487.5</v>
      </c>
    </row>
    <row r="10641" spans="1:2" ht="15">
      <c r="A10641" s="308" t="s">
        <v>14482</v>
      </c>
      <c r="B10641" s="311">
        <v>10487.5</v>
      </c>
    </row>
    <row r="10642" spans="1:2" ht="15">
      <c r="A10642" s="308" t="s">
        <v>14483</v>
      </c>
      <c r="B10642" s="311">
        <v>476.16</v>
      </c>
    </row>
    <row r="10643" spans="1:2" ht="15">
      <c r="A10643" s="308" t="s">
        <v>14484</v>
      </c>
      <c r="B10643" s="311">
        <v>458.04</v>
      </c>
    </row>
    <row r="10644" spans="1:2" ht="15">
      <c r="A10644" s="308" t="s">
        <v>14485</v>
      </c>
      <c r="B10644" s="311">
        <v>151.33000000000001</v>
      </c>
    </row>
    <row r="10645" spans="1:2" ht="15">
      <c r="A10645" s="308" t="s">
        <v>14486</v>
      </c>
      <c r="B10645" s="311">
        <v>137.37</v>
      </c>
    </row>
    <row r="10646" spans="1:2" ht="15">
      <c r="A10646" s="308" t="s">
        <v>14487</v>
      </c>
      <c r="B10646" s="311">
        <v>352.37</v>
      </c>
    </row>
    <row r="10647" spans="1:2" ht="15">
      <c r="A10647" s="308" t="s">
        <v>14488</v>
      </c>
      <c r="B10647" s="311">
        <v>333.54</v>
      </c>
    </row>
    <row r="10648" spans="1:2" ht="15">
      <c r="A10648" s="308" t="s">
        <v>14489</v>
      </c>
      <c r="B10648" s="311">
        <v>141.05000000000001</v>
      </c>
    </row>
    <row r="10649" spans="1:2" ht="15">
      <c r="A10649" s="308" t="s">
        <v>14490</v>
      </c>
      <c r="B10649" s="311">
        <v>122.22</v>
      </c>
    </row>
    <row r="10650" spans="1:2" ht="15">
      <c r="A10650" s="308" t="s">
        <v>14491</v>
      </c>
      <c r="B10650" s="311">
        <v>55.46</v>
      </c>
    </row>
    <row r="10651" spans="1:2" ht="15">
      <c r="A10651" s="308" t="s">
        <v>14492</v>
      </c>
      <c r="B10651" s="311">
        <v>52.75</v>
      </c>
    </row>
    <row r="10652" spans="1:2" ht="15">
      <c r="A10652" s="308" t="s">
        <v>14493</v>
      </c>
      <c r="B10652" s="311">
        <v>46.81</v>
      </c>
    </row>
    <row r="10653" spans="1:2" ht="15">
      <c r="A10653" s="308" t="s">
        <v>14494</v>
      </c>
      <c r="B10653" s="311">
        <v>42.87</v>
      </c>
    </row>
    <row r="10654" spans="1:2" ht="15">
      <c r="A10654" s="308" t="s">
        <v>14495</v>
      </c>
      <c r="B10654" s="311">
        <v>101.37</v>
      </c>
    </row>
    <row r="10655" spans="1:2" ht="15">
      <c r="A10655" s="308" t="s">
        <v>14496</v>
      </c>
      <c r="B10655" s="311">
        <v>97.55</v>
      </c>
    </row>
    <row r="10656" spans="1:2" ht="15">
      <c r="A10656" s="308" t="s">
        <v>14497</v>
      </c>
      <c r="B10656" s="311">
        <v>29.05</v>
      </c>
    </row>
    <row r="10657" spans="1:2" ht="15">
      <c r="A10657" s="308" t="s">
        <v>14498</v>
      </c>
      <c r="B10657" s="311">
        <v>26.34</v>
      </c>
    </row>
    <row r="10658" spans="1:2" ht="15">
      <c r="A10658" s="308" t="s">
        <v>14499</v>
      </c>
      <c r="B10658" s="311">
        <v>42.48</v>
      </c>
    </row>
    <row r="10659" spans="1:2" ht="15">
      <c r="A10659" s="308" t="s">
        <v>14500</v>
      </c>
      <c r="B10659" s="311">
        <v>40.21</v>
      </c>
    </row>
    <row r="10660" spans="1:2" ht="15">
      <c r="A10660" s="308" t="s">
        <v>14501</v>
      </c>
      <c r="B10660" s="311">
        <v>510.96</v>
      </c>
    </row>
    <row r="10661" spans="1:2" ht="15">
      <c r="A10661" s="308" t="s">
        <v>14502</v>
      </c>
      <c r="B10661" s="311">
        <v>494.71</v>
      </c>
    </row>
    <row r="10662" spans="1:2" ht="15">
      <c r="A10662" s="308" t="s">
        <v>14503</v>
      </c>
      <c r="B10662" s="311">
        <v>164.78</v>
      </c>
    </row>
    <row r="10663" spans="1:2" ht="15">
      <c r="A10663" s="308" t="s">
        <v>14504</v>
      </c>
      <c r="B10663" s="311">
        <v>162.09</v>
      </c>
    </row>
    <row r="10664" spans="1:2" ht="15">
      <c r="A10664" s="308" t="s">
        <v>14505</v>
      </c>
      <c r="B10664" s="311">
        <v>65.66</v>
      </c>
    </row>
    <row r="10665" spans="1:2" ht="15">
      <c r="A10665" s="308" t="s">
        <v>14506</v>
      </c>
      <c r="B10665" s="311">
        <v>63.95</v>
      </c>
    </row>
    <row r="10666" spans="1:2" ht="15">
      <c r="A10666" s="308" t="s">
        <v>14507</v>
      </c>
      <c r="B10666" s="311">
        <v>3494.73</v>
      </c>
    </row>
    <row r="10667" spans="1:2" ht="15">
      <c r="A10667" s="308" t="s">
        <v>14508</v>
      </c>
      <c r="B10667" s="311">
        <v>3451.39</v>
      </c>
    </row>
    <row r="10668" spans="1:2" ht="15">
      <c r="A10668" s="308" t="s">
        <v>14509</v>
      </c>
      <c r="B10668" s="311">
        <v>1641.83</v>
      </c>
    </row>
    <row r="10669" spans="1:2" ht="15">
      <c r="A10669" s="308" t="s">
        <v>14510</v>
      </c>
      <c r="B10669" s="311">
        <v>1603.04</v>
      </c>
    </row>
    <row r="10670" spans="1:2" ht="15">
      <c r="A10670" s="308" t="s">
        <v>14511</v>
      </c>
      <c r="B10670" s="311">
        <v>22.65</v>
      </c>
    </row>
    <row r="10671" spans="1:2" ht="15">
      <c r="A10671" s="308" t="s">
        <v>14512</v>
      </c>
      <c r="B10671" s="311">
        <v>19.62</v>
      </c>
    </row>
    <row r="10672" spans="1:2" ht="15">
      <c r="A10672" s="308" t="s">
        <v>14513</v>
      </c>
      <c r="B10672" s="311">
        <v>10.63</v>
      </c>
    </row>
    <row r="10673" spans="1:2" ht="15">
      <c r="A10673" s="308" t="s">
        <v>14514</v>
      </c>
      <c r="B10673" s="311">
        <v>9.3000000000000007</v>
      </c>
    </row>
    <row r="10674" spans="1:2" ht="15">
      <c r="A10674" s="308" t="s">
        <v>14515</v>
      </c>
      <c r="B10674" s="311">
        <v>1042.78</v>
      </c>
    </row>
    <row r="10675" spans="1:2" ht="15">
      <c r="A10675" s="308" t="s">
        <v>14516</v>
      </c>
      <c r="B10675" s="311">
        <v>927.88</v>
      </c>
    </row>
    <row r="10676" spans="1:2" ht="15">
      <c r="A10676" s="308" t="s">
        <v>14517</v>
      </c>
      <c r="B10676" s="311">
        <v>543.01</v>
      </c>
    </row>
    <row r="10677" spans="1:2" ht="15">
      <c r="A10677" s="308" t="s">
        <v>14518</v>
      </c>
      <c r="B10677" s="311">
        <v>516.69000000000005</v>
      </c>
    </row>
    <row r="10678" spans="1:2" ht="15">
      <c r="A10678" s="308" t="s">
        <v>14519</v>
      </c>
      <c r="B10678" s="311">
        <v>426.57</v>
      </c>
    </row>
    <row r="10679" spans="1:2" ht="15">
      <c r="A10679" s="308" t="s">
        <v>14520</v>
      </c>
      <c r="B10679" s="311">
        <v>387.6</v>
      </c>
    </row>
    <row r="10680" spans="1:2" ht="15">
      <c r="A10680" s="308" t="s">
        <v>14521</v>
      </c>
      <c r="B10680" s="311">
        <v>523.39</v>
      </c>
    </row>
    <row r="10681" spans="1:2" ht="15">
      <c r="A10681" s="308" t="s">
        <v>14522</v>
      </c>
      <c r="B10681" s="311">
        <v>473.1</v>
      </c>
    </row>
    <row r="10682" spans="1:2" ht="15">
      <c r="A10682" s="308" t="s">
        <v>14523</v>
      </c>
      <c r="B10682" s="311">
        <v>368.93</v>
      </c>
    </row>
    <row r="10683" spans="1:2" ht="15">
      <c r="A10683" s="308" t="s">
        <v>14524</v>
      </c>
      <c r="B10683" s="311">
        <v>337.66</v>
      </c>
    </row>
    <row r="10684" spans="1:2" ht="15">
      <c r="A10684" s="308" t="s">
        <v>14525</v>
      </c>
      <c r="B10684" s="311">
        <v>462.9</v>
      </c>
    </row>
    <row r="10685" spans="1:2" ht="15">
      <c r="A10685" s="308" t="s">
        <v>14526</v>
      </c>
      <c r="B10685" s="311">
        <v>419.08</v>
      </c>
    </row>
    <row r="10686" spans="1:2" ht="15">
      <c r="A10686" s="308" t="s">
        <v>14527</v>
      </c>
      <c r="B10686" s="311">
        <v>565.39</v>
      </c>
    </row>
    <row r="10687" spans="1:2" ht="15">
      <c r="A10687" s="308" t="s">
        <v>14528</v>
      </c>
      <c r="B10687" s="311">
        <v>507.89</v>
      </c>
    </row>
    <row r="10688" spans="1:2" ht="15">
      <c r="A10688" s="308" t="s">
        <v>14529</v>
      </c>
      <c r="B10688" s="311">
        <v>670.44</v>
      </c>
    </row>
    <row r="10689" spans="1:2" ht="15">
      <c r="A10689" s="308" t="s">
        <v>14530</v>
      </c>
      <c r="B10689" s="311">
        <v>598.91999999999996</v>
      </c>
    </row>
    <row r="10690" spans="1:2" ht="15">
      <c r="A10690" s="308" t="s">
        <v>14531</v>
      </c>
      <c r="B10690" s="311">
        <v>80.489999999999995</v>
      </c>
    </row>
    <row r="10691" spans="1:2" ht="15">
      <c r="A10691" s="308" t="s">
        <v>14532</v>
      </c>
      <c r="B10691" s="311">
        <v>70.010000000000005</v>
      </c>
    </row>
    <row r="10692" spans="1:2" ht="15">
      <c r="A10692" s="308" t="s">
        <v>14533</v>
      </c>
      <c r="B10692" s="311">
        <v>160.99</v>
      </c>
    </row>
    <row r="10693" spans="1:2" ht="15">
      <c r="A10693" s="308" t="s">
        <v>14534</v>
      </c>
      <c r="B10693" s="311">
        <v>140.03</v>
      </c>
    </row>
    <row r="10694" spans="1:2" ht="15">
      <c r="A10694" s="308" t="s">
        <v>14535</v>
      </c>
      <c r="B10694" s="311">
        <v>247.6</v>
      </c>
    </row>
    <row r="10695" spans="1:2" ht="15">
      <c r="A10695" s="308" t="s">
        <v>14536</v>
      </c>
      <c r="B10695" s="311">
        <v>227.04</v>
      </c>
    </row>
    <row r="10696" spans="1:2" ht="15">
      <c r="A10696" s="308" t="s">
        <v>14537</v>
      </c>
      <c r="B10696" s="311">
        <v>320.8</v>
      </c>
    </row>
    <row r="10697" spans="1:2" ht="15">
      <c r="A10697" s="308" t="s">
        <v>14538</v>
      </c>
      <c r="B10697" s="311">
        <v>291.44</v>
      </c>
    </row>
    <row r="10698" spans="1:2" ht="15">
      <c r="A10698" s="308" t="s">
        <v>14539</v>
      </c>
      <c r="B10698" s="311">
        <v>602.64</v>
      </c>
    </row>
    <row r="10699" spans="1:2" ht="15">
      <c r="A10699" s="308" t="s">
        <v>14540</v>
      </c>
      <c r="B10699" s="311">
        <v>541.13</v>
      </c>
    </row>
    <row r="10700" spans="1:2" ht="15">
      <c r="A10700" s="308" t="s">
        <v>14541</v>
      </c>
      <c r="B10700" s="311">
        <v>724.42</v>
      </c>
    </row>
    <row r="10701" spans="1:2" ht="15">
      <c r="A10701" s="308" t="s">
        <v>14542</v>
      </c>
      <c r="B10701" s="311">
        <v>646.66</v>
      </c>
    </row>
    <row r="10702" spans="1:2" ht="15">
      <c r="A10702" s="308" t="s">
        <v>14543</v>
      </c>
      <c r="B10702" s="311">
        <v>834.16</v>
      </c>
    </row>
    <row r="10703" spans="1:2" ht="15">
      <c r="A10703" s="308" t="s">
        <v>14544</v>
      </c>
      <c r="B10703" s="311">
        <v>740.63</v>
      </c>
    </row>
    <row r="10704" spans="1:2" ht="15">
      <c r="A10704" s="308" t="s">
        <v>14545</v>
      </c>
      <c r="B10704" s="311">
        <v>996.53</v>
      </c>
    </row>
    <row r="10705" spans="1:2" ht="15">
      <c r="A10705" s="308" t="s">
        <v>14546</v>
      </c>
      <c r="B10705" s="311">
        <v>881.32</v>
      </c>
    </row>
    <row r="10706" spans="1:2" ht="15">
      <c r="A10706" s="308" t="s">
        <v>14547</v>
      </c>
      <c r="B10706" s="311">
        <v>141.38</v>
      </c>
    </row>
    <row r="10707" spans="1:2" ht="15">
      <c r="A10707" s="308" t="s">
        <v>14548</v>
      </c>
      <c r="B10707" s="311">
        <v>122.77</v>
      </c>
    </row>
    <row r="10708" spans="1:2" ht="15">
      <c r="A10708" s="308" t="s">
        <v>14549</v>
      </c>
      <c r="B10708" s="311">
        <v>1382.04</v>
      </c>
    </row>
    <row r="10709" spans="1:2" ht="15">
      <c r="A10709" s="308" t="s">
        <v>14550</v>
      </c>
      <c r="B10709" s="311">
        <v>1316.13</v>
      </c>
    </row>
    <row r="10710" spans="1:2" ht="15">
      <c r="A10710" s="308" t="s">
        <v>14551</v>
      </c>
      <c r="B10710" s="311">
        <v>1356.38</v>
      </c>
    </row>
    <row r="10711" spans="1:2" ht="15">
      <c r="A10711" s="308" t="s">
        <v>14552</v>
      </c>
      <c r="B10711" s="311">
        <v>1293.9000000000001</v>
      </c>
    </row>
    <row r="10712" spans="1:2" ht="15">
      <c r="A10712" s="308" t="s">
        <v>14553</v>
      </c>
      <c r="B10712" s="311">
        <v>261.64999999999998</v>
      </c>
    </row>
    <row r="10713" spans="1:2" ht="15">
      <c r="A10713" s="308" t="s">
        <v>14554</v>
      </c>
      <c r="B10713" s="311">
        <v>250.44</v>
      </c>
    </row>
    <row r="10714" spans="1:2" ht="15">
      <c r="A10714" s="308" t="s">
        <v>14555</v>
      </c>
      <c r="B10714" s="311">
        <v>257.8</v>
      </c>
    </row>
    <row r="10715" spans="1:2" ht="15">
      <c r="A10715" s="308" t="s">
        <v>14556</v>
      </c>
      <c r="B10715" s="311">
        <v>247.1</v>
      </c>
    </row>
    <row r="10716" spans="1:2" ht="15">
      <c r="A10716" s="308" t="s">
        <v>14557</v>
      </c>
      <c r="B10716" s="311">
        <v>285.91000000000003</v>
      </c>
    </row>
    <row r="10717" spans="1:2" ht="15">
      <c r="A10717" s="308" t="s">
        <v>14558</v>
      </c>
      <c r="B10717" s="311">
        <v>272.44</v>
      </c>
    </row>
    <row r="10718" spans="1:2" ht="15">
      <c r="A10718" s="308" t="s">
        <v>14559</v>
      </c>
      <c r="B10718" s="311">
        <v>320.02999999999997</v>
      </c>
    </row>
    <row r="10719" spans="1:2" ht="15">
      <c r="A10719" s="308" t="s">
        <v>14560</v>
      </c>
      <c r="B10719" s="311">
        <v>301.02</v>
      </c>
    </row>
    <row r="10720" spans="1:2" ht="15">
      <c r="A10720" s="308" t="s">
        <v>14561</v>
      </c>
      <c r="B10720" s="311">
        <v>353.76</v>
      </c>
    </row>
    <row r="10721" spans="1:2" ht="15">
      <c r="A10721" s="308" t="s">
        <v>14562</v>
      </c>
      <c r="B10721" s="311">
        <v>331.24</v>
      </c>
    </row>
    <row r="10722" spans="1:2" ht="15">
      <c r="A10722" s="308" t="s">
        <v>14563</v>
      </c>
      <c r="B10722" s="311">
        <v>136.06</v>
      </c>
    </row>
    <row r="10723" spans="1:2" ht="15">
      <c r="A10723" s="308" t="s">
        <v>14564</v>
      </c>
      <c r="B10723" s="311">
        <v>129.58000000000001</v>
      </c>
    </row>
    <row r="10724" spans="1:2" ht="15">
      <c r="A10724" s="308" t="s">
        <v>14565</v>
      </c>
      <c r="B10724" s="311">
        <v>133.5</v>
      </c>
    </row>
    <row r="10725" spans="1:2" ht="15">
      <c r="A10725" s="308" t="s">
        <v>14566</v>
      </c>
      <c r="B10725" s="311">
        <v>127.36</v>
      </c>
    </row>
    <row r="10726" spans="1:2" ht="15">
      <c r="A10726" s="308" t="s">
        <v>14567</v>
      </c>
      <c r="B10726" s="311">
        <v>146.03</v>
      </c>
    </row>
    <row r="10727" spans="1:2" ht="15">
      <c r="A10727" s="308" t="s">
        <v>14568</v>
      </c>
      <c r="B10727" s="311">
        <v>138.78</v>
      </c>
    </row>
    <row r="10728" spans="1:2" ht="15">
      <c r="A10728" s="308" t="s">
        <v>14569</v>
      </c>
      <c r="B10728" s="311">
        <v>167.01</v>
      </c>
    </row>
    <row r="10729" spans="1:2" ht="15">
      <c r="A10729" s="308" t="s">
        <v>14570</v>
      </c>
      <c r="B10729" s="311">
        <v>156.38999999999999</v>
      </c>
    </row>
    <row r="10730" spans="1:2" ht="15">
      <c r="A10730" s="308" t="s">
        <v>14571</v>
      </c>
      <c r="B10730" s="311">
        <v>185.41</v>
      </c>
    </row>
    <row r="10731" spans="1:2" ht="15">
      <c r="A10731" s="308" t="s">
        <v>14572</v>
      </c>
      <c r="B10731" s="311">
        <v>172.9</v>
      </c>
    </row>
    <row r="10732" spans="1:2" ht="15">
      <c r="A10732" s="308" t="s">
        <v>14573</v>
      </c>
      <c r="B10732" s="311">
        <v>146.38</v>
      </c>
    </row>
    <row r="10733" spans="1:2" ht="15">
      <c r="A10733" s="308" t="s">
        <v>14574</v>
      </c>
      <c r="B10733" s="311">
        <v>139.08000000000001</v>
      </c>
    </row>
    <row r="10734" spans="1:2" ht="15">
      <c r="A10734" s="308" t="s">
        <v>14575</v>
      </c>
      <c r="B10734" s="311">
        <v>286.99</v>
      </c>
    </row>
    <row r="10735" spans="1:2" ht="15">
      <c r="A10735" s="308" t="s">
        <v>14576</v>
      </c>
      <c r="B10735" s="311">
        <v>273.86</v>
      </c>
    </row>
    <row r="10736" spans="1:2" ht="15">
      <c r="A10736" s="308" t="s">
        <v>14577</v>
      </c>
      <c r="B10736" s="311">
        <v>314.42</v>
      </c>
    </row>
    <row r="10737" spans="1:2" ht="15">
      <c r="A10737" s="308" t="s">
        <v>14578</v>
      </c>
      <c r="B10737" s="311">
        <v>299.01</v>
      </c>
    </row>
    <row r="10738" spans="1:2" ht="15">
      <c r="A10738" s="308" t="s">
        <v>14579</v>
      </c>
      <c r="B10738" s="311">
        <v>55.97</v>
      </c>
    </row>
    <row r="10739" spans="1:2" ht="15">
      <c r="A10739" s="308" t="s">
        <v>14580</v>
      </c>
      <c r="B10739" s="311">
        <v>53.48</v>
      </c>
    </row>
    <row r="10740" spans="1:2" ht="15">
      <c r="A10740" s="308" t="s">
        <v>14581</v>
      </c>
      <c r="B10740" s="311">
        <v>32.85</v>
      </c>
    </row>
    <row r="10741" spans="1:2" ht="15">
      <c r="A10741" s="308" t="s">
        <v>14582</v>
      </c>
      <c r="B10741" s="311">
        <v>30.96</v>
      </c>
    </row>
    <row r="10742" spans="1:2" ht="15">
      <c r="A10742" s="308" t="s">
        <v>14583</v>
      </c>
      <c r="B10742" s="311">
        <v>744.24</v>
      </c>
    </row>
    <row r="10743" spans="1:2" ht="15">
      <c r="A10743" s="308" t="s">
        <v>14584</v>
      </c>
      <c r="B10743" s="311">
        <v>706.32</v>
      </c>
    </row>
    <row r="10744" spans="1:2" ht="15">
      <c r="A10744" s="308" t="s">
        <v>14585</v>
      </c>
      <c r="B10744" s="311">
        <v>115.13</v>
      </c>
    </row>
    <row r="10745" spans="1:2" ht="15">
      <c r="A10745" s="308" t="s">
        <v>14586</v>
      </c>
      <c r="B10745" s="311">
        <v>105.68</v>
      </c>
    </row>
    <row r="10746" spans="1:2" ht="15">
      <c r="A10746" s="308" t="s">
        <v>14587</v>
      </c>
      <c r="B10746" s="311">
        <v>111.92</v>
      </c>
    </row>
    <row r="10747" spans="1:2" ht="15">
      <c r="A10747" s="308" t="s">
        <v>14588</v>
      </c>
      <c r="B10747" s="311">
        <v>102.9</v>
      </c>
    </row>
    <row r="10748" spans="1:2" ht="15">
      <c r="A10748" s="308" t="s">
        <v>14589</v>
      </c>
      <c r="B10748" s="311">
        <v>130.05000000000001</v>
      </c>
    </row>
    <row r="10749" spans="1:2" ht="15">
      <c r="A10749" s="308" t="s">
        <v>14590</v>
      </c>
      <c r="B10749" s="311">
        <v>118.89</v>
      </c>
    </row>
    <row r="10750" spans="1:2" ht="15">
      <c r="A10750" s="308" t="s">
        <v>14591</v>
      </c>
      <c r="B10750" s="311">
        <v>161.1</v>
      </c>
    </row>
    <row r="10751" spans="1:2" ht="15">
      <c r="A10751" s="308" t="s">
        <v>14592</v>
      </c>
      <c r="B10751" s="311">
        <v>145.51</v>
      </c>
    </row>
    <row r="10752" spans="1:2" ht="15">
      <c r="A10752" s="308" t="s">
        <v>14593</v>
      </c>
      <c r="B10752" s="311">
        <v>187.55</v>
      </c>
    </row>
    <row r="10753" spans="1:2" ht="15">
      <c r="A10753" s="308" t="s">
        <v>14594</v>
      </c>
      <c r="B10753" s="311">
        <v>168.72</v>
      </c>
    </row>
    <row r="10754" spans="1:2" ht="15">
      <c r="A10754" s="308" t="s">
        <v>14595</v>
      </c>
      <c r="B10754" s="311">
        <v>58.96</v>
      </c>
    </row>
    <row r="10755" spans="1:2" ht="15">
      <c r="A10755" s="308" t="s">
        <v>14596</v>
      </c>
      <c r="B10755" s="311">
        <v>53.94</v>
      </c>
    </row>
    <row r="10756" spans="1:2" ht="15">
      <c r="A10756" s="308" t="s">
        <v>14597</v>
      </c>
      <c r="B10756" s="311">
        <v>56.86</v>
      </c>
    </row>
    <row r="10757" spans="1:2" ht="15">
      <c r="A10757" s="308" t="s">
        <v>14598</v>
      </c>
      <c r="B10757" s="311">
        <v>52.13</v>
      </c>
    </row>
    <row r="10758" spans="1:2" ht="15">
      <c r="A10758" s="308" t="s">
        <v>14599</v>
      </c>
      <c r="B10758" s="311">
        <v>66.08</v>
      </c>
    </row>
    <row r="10759" spans="1:2" ht="15">
      <c r="A10759" s="308" t="s">
        <v>4000</v>
      </c>
      <c r="B10759" s="311">
        <v>60.11</v>
      </c>
    </row>
    <row r="10760" spans="1:2" ht="15">
      <c r="A10760" s="308" t="s">
        <v>14600</v>
      </c>
      <c r="B10760" s="311">
        <v>85.79</v>
      </c>
    </row>
    <row r="10761" spans="1:2" ht="15">
      <c r="A10761" s="308" t="s">
        <v>14601</v>
      </c>
      <c r="B10761" s="311">
        <v>77.19</v>
      </c>
    </row>
    <row r="10762" spans="1:2" ht="15">
      <c r="A10762" s="308" t="s">
        <v>14602</v>
      </c>
      <c r="B10762" s="311">
        <v>99.99</v>
      </c>
    </row>
    <row r="10763" spans="1:2" ht="15">
      <c r="A10763" s="308" t="s">
        <v>14603</v>
      </c>
      <c r="B10763" s="311">
        <v>89.5</v>
      </c>
    </row>
    <row r="10764" spans="1:2" ht="15">
      <c r="A10764" s="308" t="s">
        <v>14604</v>
      </c>
      <c r="B10764" s="311">
        <v>96.56</v>
      </c>
    </row>
    <row r="10765" spans="1:2" ht="15">
      <c r="A10765" s="308" t="s">
        <v>14605</v>
      </c>
      <c r="B10765" s="311">
        <v>89.71</v>
      </c>
    </row>
    <row r="10766" spans="1:2" ht="15">
      <c r="A10766" s="308" t="s">
        <v>14606</v>
      </c>
      <c r="B10766" s="311">
        <v>93.99</v>
      </c>
    </row>
    <row r="10767" spans="1:2" ht="15">
      <c r="A10767" s="308" t="s">
        <v>14607</v>
      </c>
      <c r="B10767" s="311">
        <v>87.49</v>
      </c>
    </row>
    <row r="10768" spans="1:2" ht="15">
      <c r="A10768" s="308" t="s">
        <v>14608</v>
      </c>
      <c r="B10768" s="311">
        <v>105.47</v>
      </c>
    </row>
    <row r="10769" spans="1:2" ht="15">
      <c r="A10769" s="308" t="s">
        <v>14609</v>
      </c>
      <c r="B10769" s="311">
        <v>97.43</v>
      </c>
    </row>
    <row r="10770" spans="1:2" ht="15">
      <c r="A10770" s="308" t="s">
        <v>14610</v>
      </c>
      <c r="B10770" s="311">
        <v>129.63999999999999</v>
      </c>
    </row>
    <row r="10771" spans="1:2" ht="15">
      <c r="A10771" s="308" t="s">
        <v>14611</v>
      </c>
      <c r="B10771" s="311">
        <v>118.37</v>
      </c>
    </row>
    <row r="10772" spans="1:2" ht="15">
      <c r="A10772" s="308" t="s">
        <v>14612</v>
      </c>
      <c r="B10772" s="311">
        <v>145.88</v>
      </c>
    </row>
    <row r="10773" spans="1:2" ht="15">
      <c r="A10773" s="308" t="s">
        <v>14613</v>
      </c>
      <c r="B10773" s="311">
        <v>132.44</v>
      </c>
    </row>
    <row r="10774" spans="1:2" ht="15">
      <c r="A10774" s="308" t="s">
        <v>14614</v>
      </c>
      <c r="B10774" s="311">
        <v>48.78</v>
      </c>
    </row>
    <row r="10775" spans="1:2" ht="15">
      <c r="A10775" s="308" t="s">
        <v>14615</v>
      </c>
      <c r="B10775" s="311">
        <v>45.2</v>
      </c>
    </row>
    <row r="10776" spans="1:2" ht="15">
      <c r="A10776" s="308" t="s">
        <v>14616</v>
      </c>
      <c r="B10776" s="311">
        <v>47.67</v>
      </c>
    </row>
    <row r="10777" spans="1:2" ht="15">
      <c r="A10777" s="308" t="s">
        <v>14617</v>
      </c>
      <c r="B10777" s="311">
        <v>44.23</v>
      </c>
    </row>
    <row r="10778" spans="1:2" ht="15">
      <c r="A10778" s="308" t="s">
        <v>14618</v>
      </c>
      <c r="B10778" s="311">
        <v>55.48</v>
      </c>
    </row>
    <row r="10779" spans="1:2" ht="15">
      <c r="A10779" s="308" t="s">
        <v>14619</v>
      </c>
      <c r="B10779" s="311">
        <v>51.05</v>
      </c>
    </row>
    <row r="10780" spans="1:2" ht="15">
      <c r="A10780" s="308" t="s">
        <v>14620</v>
      </c>
      <c r="B10780" s="311">
        <v>68.06</v>
      </c>
    </row>
    <row r="10781" spans="1:2" ht="15">
      <c r="A10781" s="308" t="s">
        <v>14621</v>
      </c>
      <c r="B10781" s="311">
        <v>61.96</v>
      </c>
    </row>
    <row r="10782" spans="1:2" ht="15">
      <c r="A10782" s="308" t="s">
        <v>14622</v>
      </c>
      <c r="B10782" s="311">
        <v>77.400000000000006</v>
      </c>
    </row>
    <row r="10783" spans="1:2" ht="15">
      <c r="A10783" s="308" t="s">
        <v>14623</v>
      </c>
      <c r="B10783" s="311">
        <v>70.05</v>
      </c>
    </row>
    <row r="10784" spans="1:2" ht="15">
      <c r="A10784" s="308" t="s">
        <v>14624</v>
      </c>
      <c r="B10784" s="311">
        <v>120.03</v>
      </c>
    </row>
    <row r="10785" spans="1:2" ht="15">
      <c r="A10785" s="308" t="s">
        <v>14625</v>
      </c>
      <c r="B10785" s="311">
        <v>110.75</v>
      </c>
    </row>
    <row r="10786" spans="1:2" ht="15">
      <c r="A10786" s="308" t="s">
        <v>14626</v>
      </c>
      <c r="B10786" s="311">
        <v>116.82</v>
      </c>
    </row>
    <row r="10787" spans="1:2" ht="15">
      <c r="A10787" s="308" t="s">
        <v>14627</v>
      </c>
      <c r="B10787" s="311">
        <v>107.97</v>
      </c>
    </row>
    <row r="10788" spans="1:2" ht="15">
      <c r="A10788" s="308" t="s">
        <v>14628</v>
      </c>
      <c r="B10788" s="311">
        <v>134.96</v>
      </c>
    </row>
    <row r="10789" spans="1:2" ht="15">
      <c r="A10789" s="308" t="s">
        <v>14629</v>
      </c>
      <c r="B10789" s="311">
        <v>123.96</v>
      </c>
    </row>
    <row r="10790" spans="1:2" ht="15">
      <c r="A10790" s="308" t="s">
        <v>14630</v>
      </c>
      <c r="B10790" s="311">
        <v>166</v>
      </c>
    </row>
    <row r="10791" spans="1:2" ht="15">
      <c r="A10791" s="308" t="s">
        <v>14631</v>
      </c>
      <c r="B10791" s="311">
        <v>150.58000000000001</v>
      </c>
    </row>
    <row r="10792" spans="1:2" ht="15">
      <c r="A10792" s="308" t="s">
        <v>14632</v>
      </c>
      <c r="B10792" s="311">
        <v>192.46</v>
      </c>
    </row>
    <row r="10793" spans="1:2" ht="15">
      <c r="A10793" s="308" t="s">
        <v>14633</v>
      </c>
      <c r="B10793" s="311">
        <v>173.79</v>
      </c>
    </row>
    <row r="10794" spans="1:2" ht="15">
      <c r="A10794" s="308" t="s">
        <v>14634</v>
      </c>
      <c r="B10794" s="311">
        <v>60.37</v>
      </c>
    </row>
    <row r="10795" spans="1:2" ht="15">
      <c r="A10795" s="308" t="s">
        <v>14635</v>
      </c>
      <c r="B10795" s="311">
        <v>55.4</v>
      </c>
    </row>
    <row r="10796" spans="1:2" ht="15">
      <c r="A10796" s="308" t="s">
        <v>14636</v>
      </c>
      <c r="B10796" s="311">
        <v>58.28</v>
      </c>
    </row>
    <row r="10797" spans="1:2" ht="15">
      <c r="A10797" s="308" t="s">
        <v>14637</v>
      </c>
      <c r="B10797" s="311">
        <v>53.59</v>
      </c>
    </row>
    <row r="10798" spans="1:2" ht="15">
      <c r="A10798" s="308" t="s">
        <v>14638</v>
      </c>
      <c r="B10798" s="311">
        <v>67.489999999999995</v>
      </c>
    </row>
    <row r="10799" spans="1:2" ht="15">
      <c r="A10799" s="308" t="s">
        <v>14639</v>
      </c>
      <c r="B10799" s="311">
        <v>61.57</v>
      </c>
    </row>
    <row r="10800" spans="1:2" ht="15">
      <c r="A10800" s="308" t="s">
        <v>14640</v>
      </c>
      <c r="B10800" s="311">
        <v>87.2</v>
      </c>
    </row>
    <row r="10801" spans="1:2" ht="15">
      <c r="A10801" s="308" t="s">
        <v>14641</v>
      </c>
      <c r="B10801" s="311">
        <v>78.650000000000006</v>
      </c>
    </row>
    <row r="10802" spans="1:2" ht="15">
      <c r="A10802" s="308" t="s">
        <v>14642</v>
      </c>
      <c r="B10802" s="311">
        <v>101.41</v>
      </c>
    </row>
    <row r="10803" spans="1:2" ht="15">
      <c r="A10803" s="308" t="s">
        <v>14643</v>
      </c>
      <c r="B10803" s="311">
        <v>90.96</v>
      </c>
    </row>
    <row r="10804" spans="1:2" ht="15">
      <c r="A10804" s="308" t="s">
        <v>14644</v>
      </c>
      <c r="B10804" s="311">
        <v>99.62</v>
      </c>
    </row>
    <row r="10805" spans="1:2" ht="15">
      <c r="A10805" s="308" t="s">
        <v>14645</v>
      </c>
      <c r="B10805" s="311">
        <v>92.88</v>
      </c>
    </row>
    <row r="10806" spans="1:2" ht="15">
      <c r="A10806" s="308" t="s">
        <v>14646</v>
      </c>
      <c r="B10806" s="311">
        <v>97.06</v>
      </c>
    </row>
    <row r="10807" spans="1:2" ht="15">
      <c r="A10807" s="308" t="s">
        <v>14647</v>
      </c>
      <c r="B10807" s="311">
        <v>90.65</v>
      </c>
    </row>
    <row r="10808" spans="1:2" ht="15">
      <c r="A10808" s="308" t="s">
        <v>14648</v>
      </c>
      <c r="B10808" s="311">
        <v>108.54</v>
      </c>
    </row>
    <row r="10809" spans="1:2" ht="15">
      <c r="A10809" s="308" t="s">
        <v>14649</v>
      </c>
      <c r="B10809" s="311">
        <v>100.6</v>
      </c>
    </row>
    <row r="10810" spans="1:2" ht="15">
      <c r="A10810" s="308" t="s">
        <v>14650</v>
      </c>
      <c r="B10810" s="311">
        <v>132.69999999999999</v>
      </c>
    </row>
    <row r="10811" spans="1:2" ht="15">
      <c r="A10811" s="308" t="s">
        <v>14651</v>
      </c>
      <c r="B10811" s="311">
        <v>121.54</v>
      </c>
    </row>
    <row r="10812" spans="1:2" ht="15">
      <c r="A10812" s="308" t="s">
        <v>14652</v>
      </c>
      <c r="B10812" s="311">
        <v>148.94</v>
      </c>
    </row>
    <row r="10813" spans="1:2" ht="15">
      <c r="A10813" s="308" t="s">
        <v>14653</v>
      </c>
      <c r="B10813" s="311">
        <v>135.61000000000001</v>
      </c>
    </row>
    <row r="10814" spans="1:2" ht="15">
      <c r="A10814" s="308" t="s">
        <v>14654</v>
      </c>
      <c r="B10814" s="311">
        <v>49.73</v>
      </c>
    </row>
    <row r="10815" spans="1:2" ht="15">
      <c r="A10815" s="308" t="s">
        <v>14655</v>
      </c>
      <c r="B10815" s="311">
        <v>46.17</v>
      </c>
    </row>
    <row r="10816" spans="1:2" ht="15">
      <c r="A10816" s="308" t="s">
        <v>14656</v>
      </c>
      <c r="B10816" s="311">
        <v>48.62</v>
      </c>
    </row>
    <row r="10817" spans="1:2" ht="15">
      <c r="A10817" s="308" t="s">
        <v>14657</v>
      </c>
      <c r="B10817" s="311">
        <v>45.21</v>
      </c>
    </row>
    <row r="10818" spans="1:2" ht="15">
      <c r="A10818" s="308" t="s">
        <v>14658</v>
      </c>
      <c r="B10818" s="311">
        <v>56.52</v>
      </c>
    </row>
    <row r="10819" spans="1:2" ht="15">
      <c r="A10819" s="308" t="s">
        <v>14659</v>
      </c>
      <c r="B10819" s="311">
        <v>52.13</v>
      </c>
    </row>
    <row r="10820" spans="1:2" ht="15">
      <c r="A10820" s="308" t="s">
        <v>14660</v>
      </c>
      <c r="B10820" s="311">
        <v>69.099999999999994</v>
      </c>
    </row>
    <row r="10821" spans="1:2" ht="15">
      <c r="A10821" s="308" t="s">
        <v>14661</v>
      </c>
      <c r="B10821" s="311">
        <v>63.03</v>
      </c>
    </row>
    <row r="10822" spans="1:2" ht="15">
      <c r="A10822" s="308" t="s">
        <v>14662</v>
      </c>
      <c r="B10822" s="311">
        <v>78.430000000000007</v>
      </c>
    </row>
    <row r="10823" spans="1:2" ht="15">
      <c r="A10823" s="308" t="s">
        <v>14663</v>
      </c>
      <c r="B10823" s="311">
        <v>71.12</v>
      </c>
    </row>
    <row r="10824" spans="1:2" ht="15">
      <c r="A10824" s="308" t="s">
        <v>14664</v>
      </c>
      <c r="B10824" s="311">
        <v>472.56</v>
      </c>
    </row>
    <row r="10825" spans="1:2" ht="15">
      <c r="A10825" s="308" t="s">
        <v>14665</v>
      </c>
      <c r="B10825" s="311">
        <v>465.29</v>
      </c>
    </row>
    <row r="10826" spans="1:2" ht="15">
      <c r="A10826" s="308" t="s">
        <v>14666</v>
      </c>
      <c r="B10826" s="311">
        <v>53.01</v>
      </c>
    </row>
    <row r="10827" spans="1:2" ht="15">
      <c r="A10827" s="308" t="s">
        <v>14667</v>
      </c>
      <c r="B10827" s="311">
        <v>49.08</v>
      </c>
    </row>
    <row r="10828" spans="1:2" ht="15">
      <c r="A10828" s="308" t="s">
        <v>14668</v>
      </c>
      <c r="B10828" s="311">
        <v>61.13</v>
      </c>
    </row>
    <row r="10829" spans="1:2" ht="15">
      <c r="A10829" s="308" t="s">
        <v>14669</v>
      </c>
      <c r="B10829" s="311">
        <v>56.12</v>
      </c>
    </row>
    <row r="10830" spans="1:2" ht="15">
      <c r="A10830" s="308" t="s">
        <v>14670</v>
      </c>
      <c r="B10830" s="311">
        <v>79.39</v>
      </c>
    </row>
    <row r="10831" spans="1:2" ht="15">
      <c r="A10831" s="308" t="s">
        <v>14671</v>
      </c>
      <c r="B10831" s="311">
        <v>71.95</v>
      </c>
    </row>
    <row r="10832" spans="1:2" ht="15">
      <c r="A10832" s="308" t="s">
        <v>14672</v>
      </c>
      <c r="B10832" s="311">
        <v>81.42</v>
      </c>
    </row>
    <row r="10833" spans="1:2" ht="15">
      <c r="A10833" s="308" t="s">
        <v>14673</v>
      </c>
      <c r="B10833" s="311">
        <v>73.7</v>
      </c>
    </row>
    <row r="10834" spans="1:2" ht="15">
      <c r="A10834" s="308" t="s">
        <v>14674</v>
      </c>
      <c r="B10834" s="311">
        <v>69.05</v>
      </c>
    </row>
    <row r="10835" spans="1:2" ht="15">
      <c r="A10835" s="308" t="s">
        <v>14675</v>
      </c>
      <c r="B10835" s="311">
        <v>64.36</v>
      </c>
    </row>
    <row r="10836" spans="1:2" ht="15">
      <c r="A10836" s="308" t="s">
        <v>14676</v>
      </c>
      <c r="B10836" s="311">
        <v>71.900000000000006</v>
      </c>
    </row>
    <row r="10837" spans="1:2" ht="15">
      <c r="A10837" s="308" t="s">
        <v>14677</v>
      </c>
      <c r="B10837" s="311">
        <v>66.819999999999993</v>
      </c>
    </row>
    <row r="10838" spans="1:2" ht="15">
      <c r="A10838" s="308" t="s">
        <v>14678</v>
      </c>
      <c r="B10838" s="311">
        <v>81.23</v>
      </c>
    </row>
    <row r="10839" spans="1:2" ht="15">
      <c r="A10839" s="308" t="s">
        <v>14679</v>
      </c>
      <c r="B10839" s="311">
        <v>74.91</v>
      </c>
    </row>
    <row r="10840" spans="1:2" ht="15">
      <c r="A10840" s="308" t="s">
        <v>14680</v>
      </c>
      <c r="B10840" s="311">
        <v>87.32</v>
      </c>
    </row>
    <row r="10841" spans="1:2" ht="15">
      <c r="A10841" s="308" t="s">
        <v>14681</v>
      </c>
      <c r="B10841" s="311">
        <v>80.19</v>
      </c>
    </row>
    <row r="10842" spans="1:2" ht="15">
      <c r="A10842" s="308" t="s">
        <v>14682</v>
      </c>
      <c r="B10842" s="311">
        <v>93.12</v>
      </c>
    </row>
    <row r="10843" spans="1:2" ht="15">
      <c r="A10843" s="308" t="s">
        <v>14683</v>
      </c>
      <c r="B10843" s="311">
        <v>86.95</v>
      </c>
    </row>
    <row r="10844" spans="1:2" ht="15">
      <c r="A10844" s="308" t="s">
        <v>14684</v>
      </c>
      <c r="B10844" s="311">
        <v>97.18</v>
      </c>
    </row>
    <row r="10845" spans="1:2" ht="15">
      <c r="A10845" s="308" t="s">
        <v>14685</v>
      </c>
      <c r="B10845" s="311">
        <v>90.47</v>
      </c>
    </row>
    <row r="10846" spans="1:2" ht="15">
      <c r="A10846" s="308" t="s">
        <v>14686</v>
      </c>
      <c r="B10846" s="311">
        <v>109.36</v>
      </c>
    </row>
    <row r="10847" spans="1:2" ht="15">
      <c r="A10847" s="308" t="s">
        <v>14687</v>
      </c>
      <c r="B10847" s="311">
        <v>101.02</v>
      </c>
    </row>
    <row r="10848" spans="1:2" ht="15">
      <c r="A10848" s="308" t="s">
        <v>14688</v>
      </c>
      <c r="B10848" s="311">
        <v>117.48</v>
      </c>
    </row>
    <row r="10849" spans="1:2" ht="15">
      <c r="A10849" s="308" t="s">
        <v>14689</v>
      </c>
      <c r="B10849" s="311">
        <v>108.05</v>
      </c>
    </row>
    <row r="10850" spans="1:2" ht="15">
      <c r="A10850" s="308" t="s">
        <v>14690</v>
      </c>
      <c r="B10850" s="311">
        <v>53.12</v>
      </c>
    </row>
    <row r="10851" spans="1:2" ht="15">
      <c r="A10851" s="308" t="s">
        <v>14691</v>
      </c>
      <c r="B10851" s="311">
        <v>49.22</v>
      </c>
    </row>
    <row r="10852" spans="1:2" ht="15">
      <c r="A10852" s="308" t="s">
        <v>14692</v>
      </c>
      <c r="B10852" s="311">
        <v>61.24</v>
      </c>
    </row>
    <row r="10853" spans="1:2" ht="15">
      <c r="A10853" s="308" t="s">
        <v>14693</v>
      </c>
      <c r="B10853" s="311">
        <v>56.25</v>
      </c>
    </row>
    <row r="10854" spans="1:2" ht="15">
      <c r="A10854" s="308" t="s">
        <v>14694</v>
      </c>
      <c r="B10854" s="311">
        <v>79.5</v>
      </c>
    </row>
    <row r="10855" spans="1:2" ht="15">
      <c r="A10855" s="308" t="s">
        <v>14695</v>
      </c>
      <c r="B10855" s="311">
        <v>72.08</v>
      </c>
    </row>
    <row r="10856" spans="1:2" ht="15">
      <c r="A10856" s="308" t="s">
        <v>14696</v>
      </c>
      <c r="B10856" s="311">
        <v>81.53</v>
      </c>
    </row>
    <row r="10857" spans="1:2" ht="15">
      <c r="A10857" s="308" t="s">
        <v>14697</v>
      </c>
      <c r="B10857" s="311">
        <v>73.84</v>
      </c>
    </row>
    <row r="10858" spans="1:2" ht="15">
      <c r="A10858" s="308" t="s">
        <v>14698</v>
      </c>
      <c r="B10858" s="311">
        <v>69.22</v>
      </c>
    </row>
    <row r="10859" spans="1:2" ht="15">
      <c r="A10859" s="308" t="s">
        <v>14699</v>
      </c>
      <c r="B10859" s="311">
        <v>64.56</v>
      </c>
    </row>
    <row r="10860" spans="1:2" ht="15">
      <c r="A10860" s="308" t="s">
        <v>14700</v>
      </c>
      <c r="B10860" s="311">
        <v>72.06</v>
      </c>
    </row>
    <row r="10861" spans="1:2" ht="15">
      <c r="A10861" s="308" t="s">
        <v>14701</v>
      </c>
      <c r="B10861" s="311">
        <v>67.02</v>
      </c>
    </row>
    <row r="10862" spans="1:2" ht="15">
      <c r="A10862" s="308" t="s">
        <v>14702</v>
      </c>
      <c r="B10862" s="311">
        <v>81.400000000000006</v>
      </c>
    </row>
    <row r="10863" spans="1:2" ht="15">
      <c r="A10863" s="308" t="s">
        <v>14703</v>
      </c>
      <c r="B10863" s="311">
        <v>75.12</v>
      </c>
    </row>
    <row r="10864" spans="1:2" ht="15">
      <c r="A10864" s="308" t="s">
        <v>14704</v>
      </c>
      <c r="B10864" s="311">
        <v>87.49</v>
      </c>
    </row>
    <row r="10865" spans="1:2" ht="15">
      <c r="A10865" s="308" t="s">
        <v>14705</v>
      </c>
      <c r="B10865" s="311">
        <v>80.39</v>
      </c>
    </row>
    <row r="10866" spans="1:2" ht="15">
      <c r="A10866" s="308" t="s">
        <v>14706</v>
      </c>
      <c r="B10866" s="311">
        <v>93.28</v>
      </c>
    </row>
    <row r="10867" spans="1:2" ht="15">
      <c r="A10867" s="308" t="s">
        <v>14707</v>
      </c>
      <c r="B10867" s="311">
        <v>87.11</v>
      </c>
    </row>
    <row r="10868" spans="1:2" ht="15">
      <c r="A10868" s="308" t="s">
        <v>14708</v>
      </c>
      <c r="B10868" s="311">
        <v>97.34</v>
      </c>
    </row>
    <row r="10869" spans="1:2" ht="15">
      <c r="A10869" s="308" t="s">
        <v>14709</v>
      </c>
      <c r="B10869" s="311">
        <v>90.63</v>
      </c>
    </row>
    <row r="10870" spans="1:2" ht="15">
      <c r="A10870" s="308" t="s">
        <v>14710</v>
      </c>
      <c r="B10870" s="311">
        <v>109.52</v>
      </c>
    </row>
    <row r="10871" spans="1:2" ht="15">
      <c r="A10871" s="308" t="s">
        <v>14711</v>
      </c>
      <c r="B10871" s="311">
        <v>101.18</v>
      </c>
    </row>
    <row r="10872" spans="1:2" ht="15">
      <c r="A10872" s="308" t="s">
        <v>14712</v>
      </c>
      <c r="B10872" s="311">
        <v>117.64</v>
      </c>
    </row>
    <row r="10873" spans="1:2" ht="15">
      <c r="A10873" s="308" t="s">
        <v>14713</v>
      </c>
      <c r="B10873" s="311">
        <v>108.21</v>
      </c>
    </row>
    <row r="10874" spans="1:2" ht="15">
      <c r="A10874" s="308" t="s">
        <v>14714</v>
      </c>
      <c r="B10874" s="311">
        <v>72.849999999999994</v>
      </c>
    </row>
    <row r="10875" spans="1:2" ht="15">
      <c r="A10875" s="308" t="s">
        <v>14715</v>
      </c>
      <c r="B10875" s="311">
        <v>67.89</v>
      </c>
    </row>
    <row r="10876" spans="1:2" ht="15">
      <c r="A10876" s="308" t="s">
        <v>14716</v>
      </c>
      <c r="B10876" s="311">
        <v>121.06</v>
      </c>
    </row>
    <row r="10877" spans="1:2" ht="15">
      <c r="A10877" s="308" t="s">
        <v>14717</v>
      </c>
      <c r="B10877" s="311">
        <v>115.48</v>
      </c>
    </row>
    <row r="10878" spans="1:2" ht="15">
      <c r="A10878" s="308" t="s">
        <v>14718</v>
      </c>
      <c r="B10878" s="311">
        <v>129.18</v>
      </c>
    </row>
    <row r="10879" spans="1:2" ht="15">
      <c r="A10879" s="308" t="s">
        <v>14719</v>
      </c>
      <c r="B10879" s="311">
        <v>122.51</v>
      </c>
    </row>
    <row r="10880" spans="1:2" ht="15">
      <c r="A10880" s="308" t="s">
        <v>14720</v>
      </c>
      <c r="B10880" s="311">
        <v>71.09</v>
      </c>
    </row>
    <row r="10881" spans="1:2" ht="15">
      <c r="A10881" s="308" t="s">
        <v>14721</v>
      </c>
      <c r="B10881" s="311">
        <v>66.39</v>
      </c>
    </row>
    <row r="10882" spans="1:2" ht="15">
      <c r="A10882" s="308" t="s">
        <v>14722</v>
      </c>
      <c r="B10882" s="311">
        <v>73.930000000000007</v>
      </c>
    </row>
    <row r="10883" spans="1:2" ht="15">
      <c r="A10883" s="308" t="s">
        <v>14723</v>
      </c>
      <c r="B10883" s="311">
        <v>68.849999999999994</v>
      </c>
    </row>
    <row r="10884" spans="1:2" ht="15">
      <c r="A10884" s="308" t="s">
        <v>14724</v>
      </c>
      <c r="B10884" s="311">
        <v>83.26</v>
      </c>
    </row>
    <row r="10885" spans="1:2" ht="15">
      <c r="A10885" s="308" t="s">
        <v>14725</v>
      </c>
      <c r="B10885" s="311">
        <v>76.94</v>
      </c>
    </row>
    <row r="10886" spans="1:2" ht="15">
      <c r="A10886" s="308" t="s">
        <v>14726</v>
      </c>
      <c r="B10886" s="311">
        <v>89.35</v>
      </c>
    </row>
    <row r="10887" spans="1:2" ht="15">
      <c r="A10887" s="308" t="s">
        <v>14727</v>
      </c>
      <c r="B10887" s="311">
        <v>82.22</v>
      </c>
    </row>
    <row r="10888" spans="1:2" ht="15">
      <c r="A10888" s="308" t="s">
        <v>14728</v>
      </c>
      <c r="B10888" s="311">
        <v>71.75</v>
      </c>
    </row>
    <row r="10889" spans="1:2" ht="15">
      <c r="A10889" s="308" t="s">
        <v>14729</v>
      </c>
      <c r="B10889" s="311">
        <v>67.11</v>
      </c>
    </row>
    <row r="10890" spans="1:2" ht="15">
      <c r="A10890" s="308" t="s">
        <v>14730</v>
      </c>
      <c r="B10890" s="311">
        <v>74.599999999999994</v>
      </c>
    </row>
    <row r="10891" spans="1:2" ht="15">
      <c r="A10891" s="308" t="s">
        <v>14731</v>
      </c>
      <c r="B10891" s="311">
        <v>69.569999999999993</v>
      </c>
    </row>
    <row r="10892" spans="1:2" ht="15">
      <c r="A10892" s="308" t="s">
        <v>14732</v>
      </c>
      <c r="B10892" s="311">
        <v>83.93</v>
      </c>
    </row>
    <row r="10893" spans="1:2" ht="15">
      <c r="A10893" s="308" t="s">
        <v>14733</v>
      </c>
      <c r="B10893" s="311">
        <v>77.66</v>
      </c>
    </row>
    <row r="10894" spans="1:2" ht="15">
      <c r="A10894" s="308" t="s">
        <v>14734</v>
      </c>
      <c r="B10894" s="311">
        <v>90.02</v>
      </c>
    </row>
    <row r="10895" spans="1:2" ht="15">
      <c r="A10895" s="308" t="s">
        <v>14735</v>
      </c>
      <c r="B10895" s="311">
        <v>82.94</v>
      </c>
    </row>
    <row r="10896" spans="1:2" ht="15">
      <c r="A10896" s="308" t="s">
        <v>14736</v>
      </c>
      <c r="B10896" s="311">
        <v>198.48</v>
      </c>
    </row>
    <row r="10897" spans="1:2" ht="15">
      <c r="A10897" s="308" t="s">
        <v>14737</v>
      </c>
      <c r="B10897" s="311">
        <v>187.57</v>
      </c>
    </row>
    <row r="10898" spans="1:2" ht="15">
      <c r="A10898" s="308" t="s">
        <v>14738</v>
      </c>
      <c r="B10898" s="311">
        <v>195.04</v>
      </c>
    </row>
    <row r="10899" spans="1:2" ht="15">
      <c r="A10899" s="308" t="s">
        <v>14739</v>
      </c>
      <c r="B10899" s="311">
        <v>190.63</v>
      </c>
    </row>
    <row r="10900" spans="1:2" ht="15">
      <c r="A10900" s="308" t="s">
        <v>14740</v>
      </c>
      <c r="B10900" s="311">
        <v>148.18</v>
      </c>
    </row>
    <row r="10901" spans="1:2" ht="15">
      <c r="A10901" s="308" t="s">
        <v>14741</v>
      </c>
      <c r="B10901" s="311">
        <v>145.94999999999999</v>
      </c>
    </row>
    <row r="10902" spans="1:2" ht="15">
      <c r="A10902" s="308" t="s">
        <v>14742</v>
      </c>
      <c r="B10902" s="311">
        <v>234.18</v>
      </c>
    </row>
    <row r="10903" spans="1:2" ht="15">
      <c r="A10903" s="308" t="s">
        <v>14743</v>
      </c>
      <c r="B10903" s="311">
        <v>231.08</v>
      </c>
    </row>
    <row r="10904" spans="1:2" ht="15">
      <c r="A10904" s="308" t="s">
        <v>14744</v>
      </c>
      <c r="B10904" s="311">
        <v>232.89</v>
      </c>
    </row>
    <row r="10905" spans="1:2" ht="15">
      <c r="A10905" s="308" t="s">
        <v>14745</v>
      </c>
      <c r="B10905" s="311">
        <v>228.33</v>
      </c>
    </row>
    <row r="10906" spans="1:2" ht="15">
      <c r="A10906" s="308" t="s">
        <v>14746</v>
      </c>
      <c r="B10906" s="311">
        <v>337.67</v>
      </c>
    </row>
    <row r="10907" spans="1:2" ht="15">
      <c r="A10907" s="308" t="s">
        <v>14747</v>
      </c>
      <c r="B10907" s="311">
        <v>330.37</v>
      </c>
    </row>
    <row r="10908" spans="1:2" ht="15">
      <c r="A10908" s="308" t="s">
        <v>14748</v>
      </c>
      <c r="B10908" s="311">
        <v>287.18</v>
      </c>
    </row>
    <row r="10909" spans="1:2" ht="15">
      <c r="A10909" s="308" t="s">
        <v>14749</v>
      </c>
      <c r="B10909" s="311">
        <v>283.91000000000003</v>
      </c>
    </row>
    <row r="10910" spans="1:2" ht="15">
      <c r="A10910" s="308" t="s">
        <v>14750</v>
      </c>
      <c r="B10910" s="311">
        <v>147.82</v>
      </c>
    </row>
    <row r="10911" spans="1:2" ht="15">
      <c r="A10911" s="308" t="s">
        <v>14751</v>
      </c>
      <c r="B10911" s="311">
        <v>136.86000000000001</v>
      </c>
    </row>
    <row r="10912" spans="1:2" ht="15">
      <c r="A10912" s="308" t="s">
        <v>14752</v>
      </c>
      <c r="B10912" s="311">
        <v>187.08</v>
      </c>
    </row>
    <row r="10913" spans="1:2" ht="15">
      <c r="A10913" s="308" t="s">
        <v>14753</v>
      </c>
      <c r="B10913" s="311">
        <v>175.23</v>
      </c>
    </row>
    <row r="10914" spans="1:2" ht="15">
      <c r="A10914" s="308" t="s">
        <v>14754</v>
      </c>
      <c r="B10914" s="311">
        <v>1289.42</v>
      </c>
    </row>
    <row r="10915" spans="1:2" ht="15">
      <c r="A10915" s="308" t="s">
        <v>14755</v>
      </c>
      <c r="B10915" s="311">
        <v>1262.3</v>
      </c>
    </row>
    <row r="10916" spans="1:2" ht="15">
      <c r="A10916" s="308" t="s">
        <v>14756</v>
      </c>
      <c r="B10916" s="311">
        <v>1185.27</v>
      </c>
    </row>
    <row r="10917" spans="1:2" ht="15">
      <c r="A10917" s="308" t="s">
        <v>14757</v>
      </c>
      <c r="B10917" s="311">
        <v>1158.1199999999999</v>
      </c>
    </row>
    <row r="10918" spans="1:2" ht="15">
      <c r="A10918" s="308" t="s">
        <v>14758</v>
      </c>
      <c r="B10918" s="311">
        <v>771.13</v>
      </c>
    </row>
    <row r="10919" spans="1:2" ht="15">
      <c r="A10919" s="308" t="s">
        <v>14759</v>
      </c>
      <c r="B10919" s="311">
        <v>746.72</v>
      </c>
    </row>
    <row r="10920" spans="1:2" ht="15">
      <c r="A10920" s="308" t="s">
        <v>14760</v>
      </c>
      <c r="B10920" s="311">
        <v>490.5</v>
      </c>
    </row>
    <row r="10921" spans="1:2" ht="15">
      <c r="A10921" s="308" t="s">
        <v>14761</v>
      </c>
      <c r="B10921" s="311">
        <v>468.76</v>
      </c>
    </row>
    <row r="10922" spans="1:2" ht="15">
      <c r="A10922" s="308" t="s">
        <v>14762</v>
      </c>
      <c r="B10922" s="311">
        <v>64.47</v>
      </c>
    </row>
    <row r="10923" spans="1:2" ht="15">
      <c r="A10923" s="308" t="s">
        <v>14763</v>
      </c>
      <c r="B10923" s="311">
        <v>63.19</v>
      </c>
    </row>
    <row r="10924" spans="1:2" ht="15">
      <c r="A10924" s="308" t="s">
        <v>14764</v>
      </c>
      <c r="B10924" s="311">
        <v>127.99</v>
      </c>
    </row>
    <row r="10925" spans="1:2" ht="15">
      <c r="A10925" s="308" t="s">
        <v>14765</v>
      </c>
      <c r="B10925" s="311">
        <v>125.56</v>
      </c>
    </row>
    <row r="10926" spans="1:2" ht="15">
      <c r="A10926" s="308" t="s">
        <v>14766</v>
      </c>
      <c r="B10926" s="311">
        <v>96.56</v>
      </c>
    </row>
    <row r="10927" spans="1:2" ht="15">
      <c r="A10927" s="308" t="s">
        <v>14767</v>
      </c>
      <c r="B10927" s="311">
        <v>94.64</v>
      </c>
    </row>
    <row r="10928" spans="1:2" ht="15">
      <c r="A10928" s="308" t="s">
        <v>14768</v>
      </c>
      <c r="B10928" s="311">
        <v>217.13</v>
      </c>
    </row>
    <row r="10929" spans="1:2" ht="15">
      <c r="A10929" s="308" t="s">
        <v>14769</v>
      </c>
      <c r="B10929" s="311">
        <v>210.2</v>
      </c>
    </row>
    <row r="10930" spans="1:2" ht="15">
      <c r="A10930" s="308" t="s">
        <v>14770</v>
      </c>
      <c r="B10930" s="311">
        <v>243.89</v>
      </c>
    </row>
    <row r="10931" spans="1:2" ht="15">
      <c r="A10931" s="308" t="s">
        <v>14771</v>
      </c>
      <c r="B10931" s="311">
        <v>236.29</v>
      </c>
    </row>
    <row r="10932" spans="1:2" ht="15">
      <c r="A10932" s="308" t="s">
        <v>14772</v>
      </c>
      <c r="B10932" s="311">
        <v>390.53</v>
      </c>
    </row>
    <row r="10933" spans="1:2" ht="15">
      <c r="A10933" s="308" t="s">
        <v>14773</v>
      </c>
      <c r="B10933" s="311">
        <v>345.29</v>
      </c>
    </row>
    <row r="10934" spans="1:2" ht="15">
      <c r="A10934" s="308" t="s">
        <v>14774</v>
      </c>
      <c r="B10934" s="311">
        <v>406.59</v>
      </c>
    </row>
    <row r="10935" spans="1:2" ht="15">
      <c r="A10935" s="308" t="s">
        <v>14775</v>
      </c>
      <c r="B10935" s="311">
        <v>360.1</v>
      </c>
    </row>
    <row r="10936" spans="1:2" ht="15">
      <c r="A10936" s="308" t="s">
        <v>14776</v>
      </c>
      <c r="B10936" s="311">
        <v>180.26</v>
      </c>
    </row>
    <row r="10937" spans="1:2" ht="15">
      <c r="A10937" s="308" t="s">
        <v>14777</v>
      </c>
      <c r="B10937" s="311">
        <v>168.95</v>
      </c>
    </row>
    <row r="10938" spans="1:2" ht="15">
      <c r="A10938" s="308" t="s">
        <v>14778</v>
      </c>
      <c r="B10938" s="311">
        <v>110</v>
      </c>
    </row>
    <row r="10939" spans="1:2" ht="15">
      <c r="A10939" s="308" t="s">
        <v>14779</v>
      </c>
      <c r="B10939" s="311">
        <v>110</v>
      </c>
    </row>
    <row r="10940" spans="1:2" ht="15">
      <c r="A10940" s="308" t="s">
        <v>14780</v>
      </c>
      <c r="B10940" s="311">
        <v>146.19999999999999</v>
      </c>
    </row>
    <row r="10941" spans="1:2" ht="15">
      <c r="A10941" s="308" t="s">
        <v>14781</v>
      </c>
      <c r="B10941" s="311">
        <v>146.19999999999999</v>
      </c>
    </row>
    <row r="10942" spans="1:2" ht="15">
      <c r="A10942" s="308" t="s">
        <v>14782</v>
      </c>
      <c r="B10942" s="311">
        <v>197.22</v>
      </c>
    </row>
    <row r="10943" spans="1:2" ht="15">
      <c r="A10943" s="308" t="s">
        <v>14783</v>
      </c>
      <c r="B10943" s="311">
        <v>197.22</v>
      </c>
    </row>
    <row r="10944" spans="1:2" ht="15">
      <c r="A10944" s="308" t="s">
        <v>14784</v>
      </c>
      <c r="B10944" s="311">
        <v>197.22</v>
      </c>
    </row>
    <row r="10945" spans="1:2" ht="15">
      <c r="A10945" s="308" t="s">
        <v>14785</v>
      </c>
      <c r="B10945" s="311">
        <v>197.22</v>
      </c>
    </row>
    <row r="10946" spans="1:2" ht="15">
      <c r="A10946" s="308" t="s">
        <v>14786</v>
      </c>
      <c r="B10946" s="311">
        <v>96.99</v>
      </c>
    </row>
    <row r="10947" spans="1:2" ht="15">
      <c r="A10947" s="308" t="s">
        <v>14787</v>
      </c>
      <c r="B10947" s="311">
        <v>96.99</v>
      </c>
    </row>
    <row r="10948" spans="1:2" ht="15">
      <c r="A10948" s="308" t="s">
        <v>14788</v>
      </c>
      <c r="B10948" s="311">
        <v>122.22</v>
      </c>
    </row>
    <row r="10949" spans="1:2" ht="15">
      <c r="A10949" s="308" t="s">
        <v>14789</v>
      </c>
      <c r="B10949" s="311">
        <v>122.22</v>
      </c>
    </row>
    <row r="10950" spans="1:2" ht="15">
      <c r="A10950" s="308" t="s">
        <v>14790</v>
      </c>
      <c r="B10950" s="311">
        <v>161.11000000000001</v>
      </c>
    </row>
    <row r="10951" spans="1:2" ht="15">
      <c r="A10951" s="308" t="s">
        <v>14791</v>
      </c>
      <c r="B10951" s="311">
        <v>161.11000000000001</v>
      </c>
    </row>
    <row r="10952" spans="1:2" ht="15">
      <c r="A10952" s="308" t="s">
        <v>14792</v>
      </c>
      <c r="B10952" s="311">
        <v>161.11000000000001</v>
      </c>
    </row>
    <row r="10953" spans="1:2" ht="15">
      <c r="A10953" s="308" t="s">
        <v>14793</v>
      </c>
      <c r="B10953" s="311">
        <v>161.11000000000001</v>
      </c>
    </row>
    <row r="10954" spans="1:2" ht="15">
      <c r="A10954" s="308" t="s">
        <v>14794</v>
      </c>
      <c r="B10954" s="311">
        <v>134.25</v>
      </c>
    </row>
    <row r="10955" spans="1:2" ht="15">
      <c r="A10955" s="308" t="s">
        <v>14795</v>
      </c>
      <c r="B10955" s="311">
        <v>134.25</v>
      </c>
    </row>
    <row r="10956" spans="1:2" ht="15">
      <c r="A10956" s="308" t="s">
        <v>14796</v>
      </c>
      <c r="B10956" s="311">
        <v>176.85</v>
      </c>
    </row>
    <row r="10957" spans="1:2" ht="15">
      <c r="A10957" s="308" t="s">
        <v>14797</v>
      </c>
      <c r="B10957" s="311">
        <v>176.85</v>
      </c>
    </row>
    <row r="10958" spans="1:2" ht="15">
      <c r="A10958" s="308" t="s">
        <v>14798</v>
      </c>
      <c r="B10958" s="311">
        <v>215.74</v>
      </c>
    </row>
    <row r="10959" spans="1:2" ht="15">
      <c r="A10959" s="308" t="s">
        <v>14799</v>
      </c>
      <c r="B10959" s="311">
        <v>215.74</v>
      </c>
    </row>
    <row r="10960" spans="1:2" ht="15">
      <c r="A10960" s="308" t="s">
        <v>14800</v>
      </c>
      <c r="B10960" s="311">
        <v>215.74</v>
      </c>
    </row>
    <row r="10961" spans="1:2" ht="15">
      <c r="A10961" s="308" t="s">
        <v>14801</v>
      </c>
      <c r="B10961" s="311">
        <v>215.74</v>
      </c>
    </row>
    <row r="10962" spans="1:2" ht="15">
      <c r="A10962" s="308" t="s">
        <v>14802</v>
      </c>
      <c r="B10962" s="311">
        <v>122.45</v>
      </c>
    </row>
    <row r="10963" spans="1:2" ht="15">
      <c r="A10963" s="308" t="s">
        <v>14803</v>
      </c>
      <c r="B10963" s="311">
        <v>122.45</v>
      </c>
    </row>
    <row r="10964" spans="1:2" ht="15">
      <c r="A10964" s="308" t="s">
        <v>14804</v>
      </c>
      <c r="B10964" s="311">
        <v>142.59</v>
      </c>
    </row>
    <row r="10965" spans="1:2" ht="15">
      <c r="A10965" s="308" t="s">
        <v>14805</v>
      </c>
      <c r="B10965" s="311">
        <v>142.59</v>
      </c>
    </row>
    <row r="10966" spans="1:2" ht="15">
      <c r="A10966" s="308" t="s">
        <v>14806</v>
      </c>
      <c r="B10966" s="311">
        <v>171.29</v>
      </c>
    </row>
    <row r="10967" spans="1:2" ht="15">
      <c r="A10967" s="308" t="s">
        <v>14807</v>
      </c>
      <c r="B10967" s="311">
        <v>171.29</v>
      </c>
    </row>
    <row r="10968" spans="1:2" ht="15">
      <c r="A10968" s="308" t="s">
        <v>14808</v>
      </c>
      <c r="B10968" s="311">
        <v>171.29</v>
      </c>
    </row>
    <row r="10969" spans="1:2" ht="15">
      <c r="A10969" s="308" t="s">
        <v>14809</v>
      </c>
      <c r="B10969" s="311">
        <v>171.29</v>
      </c>
    </row>
    <row r="10970" spans="1:2" ht="15">
      <c r="A10970" s="308" t="s">
        <v>14810</v>
      </c>
      <c r="B10970" s="311">
        <v>134.25</v>
      </c>
    </row>
    <row r="10971" spans="1:2" ht="15">
      <c r="A10971" s="308" t="s">
        <v>14811</v>
      </c>
      <c r="B10971" s="311">
        <v>134.25</v>
      </c>
    </row>
    <row r="10972" spans="1:2" ht="15">
      <c r="A10972" s="308" t="s">
        <v>14812</v>
      </c>
      <c r="B10972" s="311">
        <v>161.11000000000001</v>
      </c>
    </row>
    <row r="10973" spans="1:2" ht="15">
      <c r="A10973" s="308" t="s">
        <v>14813</v>
      </c>
      <c r="B10973" s="311">
        <v>161.11000000000001</v>
      </c>
    </row>
    <row r="10974" spans="1:2" ht="15">
      <c r="A10974" s="308" t="s">
        <v>14814</v>
      </c>
      <c r="B10974" s="311">
        <v>182.4</v>
      </c>
    </row>
    <row r="10975" spans="1:2" ht="15">
      <c r="A10975" s="308" t="s">
        <v>14815</v>
      </c>
      <c r="B10975" s="311">
        <v>182.4</v>
      </c>
    </row>
    <row r="10976" spans="1:2" ht="15">
      <c r="A10976" s="308" t="s">
        <v>14816</v>
      </c>
      <c r="B10976" s="311">
        <v>182.4</v>
      </c>
    </row>
    <row r="10977" spans="1:2" ht="15">
      <c r="A10977" s="308" t="s">
        <v>14817</v>
      </c>
      <c r="B10977" s="311">
        <v>182.4</v>
      </c>
    </row>
    <row r="10978" spans="1:2" ht="15">
      <c r="A10978" s="308" t="s">
        <v>14818</v>
      </c>
      <c r="B10978" s="311">
        <v>122.45</v>
      </c>
    </row>
    <row r="10979" spans="1:2" ht="15">
      <c r="A10979" s="308" t="s">
        <v>14819</v>
      </c>
      <c r="B10979" s="311">
        <v>122.45</v>
      </c>
    </row>
    <row r="10980" spans="1:2" ht="15">
      <c r="A10980" s="308" t="s">
        <v>14820</v>
      </c>
      <c r="B10980" s="311">
        <v>136.11000000000001</v>
      </c>
    </row>
    <row r="10981" spans="1:2" ht="15">
      <c r="A10981" s="308" t="s">
        <v>14821</v>
      </c>
      <c r="B10981" s="311">
        <v>136.11000000000001</v>
      </c>
    </row>
    <row r="10982" spans="1:2" ht="15">
      <c r="A10982" s="308" t="s">
        <v>14822</v>
      </c>
      <c r="B10982" s="311">
        <v>173.14</v>
      </c>
    </row>
    <row r="10983" spans="1:2" ht="15">
      <c r="A10983" s="308" t="s">
        <v>14823</v>
      </c>
      <c r="B10983" s="311">
        <v>173.14</v>
      </c>
    </row>
    <row r="10984" spans="1:2" ht="15">
      <c r="A10984" s="308" t="s">
        <v>14824</v>
      </c>
      <c r="B10984" s="311">
        <v>173.14</v>
      </c>
    </row>
    <row r="10985" spans="1:2" ht="15">
      <c r="A10985" s="308" t="s">
        <v>14825</v>
      </c>
      <c r="B10985" s="311">
        <v>173.14</v>
      </c>
    </row>
    <row r="10986" spans="1:2" ht="15">
      <c r="A10986" s="308" t="s">
        <v>14826</v>
      </c>
      <c r="B10986" s="311">
        <v>57.96</v>
      </c>
    </row>
    <row r="10987" spans="1:2" ht="15">
      <c r="A10987" s="308" t="s">
        <v>14827</v>
      </c>
      <c r="B10987" s="311">
        <v>55.81</v>
      </c>
    </row>
    <row r="10988" spans="1:2" ht="15">
      <c r="A10988" s="308" t="s">
        <v>14828</v>
      </c>
      <c r="B10988" s="311">
        <v>68.75</v>
      </c>
    </row>
    <row r="10989" spans="1:2" ht="15">
      <c r="A10989" s="308" t="s">
        <v>14829</v>
      </c>
      <c r="B10989" s="311">
        <v>66.33</v>
      </c>
    </row>
    <row r="10990" spans="1:2" ht="15">
      <c r="A10990" s="308" t="s">
        <v>14830</v>
      </c>
      <c r="B10990" s="311">
        <v>59.53</v>
      </c>
    </row>
    <row r="10991" spans="1:2" ht="15">
      <c r="A10991" s="308" t="s">
        <v>14831</v>
      </c>
      <c r="B10991" s="311">
        <v>57.38</v>
      </c>
    </row>
    <row r="10992" spans="1:2" ht="15">
      <c r="A10992" s="308" t="s">
        <v>14832</v>
      </c>
      <c r="B10992" s="311">
        <v>70.33</v>
      </c>
    </row>
    <row r="10993" spans="1:2" ht="15">
      <c r="A10993" s="308" t="s">
        <v>14833</v>
      </c>
      <c r="B10993" s="311">
        <v>67.91</v>
      </c>
    </row>
    <row r="10994" spans="1:2" ht="15">
      <c r="A10994" s="308" t="s">
        <v>14834</v>
      </c>
      <c r="B10994" s="311">
        <v>92.79</v>
      </c>
    </row>
    <row r="10995" spans="1:2" ht="15">
      <c r="A10995" s="308" t="s">
        <v>14835</v>
      </c>
      <c r="B10995" s="311">
        <v>89.89</v>
      </c>
    </row>
    <row r="10996" spans="1:2" ht="15">
      <c r="A10996" s="308" t="s">
        <v>14836</v>
      </c>
      <c r="B10996" s="311">
        <v>103.59</v>
      </c>
    </row>
    <row r="10997" spans="1:2" ht="15">
      <c r="A10997" s="308" t="s">
        <v>14837</v>
      </c>
      <c r="B10997" s="311">
        <v>100.41</v>
      </c>
    </row>
    <row r="10998" spans="1:2" ht="15">
      <c r="A10998" s="308" t="s">
        <v>14838</v>
      </c>
      <c r="B10998" s="311">
        <v>94.67</v>
      </c>
    </row>
    <row r="10999" spans="1:2" ht="15">
      <c r="A10999" s="308" t="s">
        <v>14839</v>
      </c>
      <c r="B10999" s="311">
        <v>91.76</v>
      </c>
    </row>
    <row r="11000" spans="1:2" ht="15">
      <c r="A11000" s="308" t="s">
        <v>14840</v>
      </c>
      <c r="B11000" s="311">
        <v>105.46</v>
      </c>
    </row>
    <row r="11001" spans="1:2" ht="15">
      <c r="A11001" s="308" t="s">
        <v>14841</v>
      </c>
      <c r="B11001" s="311">
        <v>102.29</v>
      </c>
    </row>
    <row r="11002" spans="1:2" ht="15">
      <c r="A11002" s="308" t="s">
        <v>14842</v>
      </c>
      <c r="B11002" s="311">
        <v>65.13</v>
      </c>
    </row>
    <row r="11003" spans="1:2" ht="15">
      <c r="A11003" s="308" t="s">
        <v>14843</v>
      </c>
      <c r="B11003" s="311">
        <v>62.98</v>
      </c>
    </row>
    <row r="11004" spans="1:2" ht="15">
      <c r="A11004" s="308" t="s">
        <v>14844</v>
      </c>
      <c r="B11004" s="311">
        <v>75.930000000000007</v>
      </c>
    </row>
    <row r="11005" spans="1:2" ht="15">
      <c r="A11005" s="308" t="s">
        <v>14845</v>
      </c>
      <c r="B11005" s="311">
        <v>73.510000000000005</v>
      </c>
    </row>
    <row r="11006" spans="1:2" ht="15">
      <c r="A11006" s="308" t="s">
        <v>14846</v>
      </c>
      <c r="B11006" s="311">
        <v>74.37</v>
      </c>
    </row>
    <row r="11007" spans="1:2" ht="15">
      <c r="A11007" s="308" t="s">
        <v>14847</v>
      </c>
      <c r="B11007" s="311">
        <v>72.22</v>
      </c>
    </row>
    <row r="11008" spans="1:2" ht="15">
      <c r="A11008" s="308" t="s">
        <v>14848</v>
      </c>
      <c r="B11008" s="311">
        <v>85.17</v>
      </c>
    </row>
    <row r="11009" spans="1:2" ht="15">
      <c r="A11009" s="308" t="s">
        <v>14849</v>
      </c>
      <c r="B11009" s="311">
        <v>82.75</v>
      </c>
    </row>
    <row r="11010" spans="1:2" ht="15">
      <c r="A11010" s="308" t="s">
        <v>14850</v>
      </c>
      <c r="B11010" s="311">
        <v>70.040000000000006</v>
      </c>
    </row>
    <row r="11011" spans="1:2" ht="15">
      <c r="A11011" s="308" t="s">
        <v>14851</v>
      </c>
      <c r="B11011" s="311">
        <v>67.88</v>
      </c>
    </row>
    <row r="11012" spans="1:2" ht="15">
      <c r="A11012" s="308" t="s">
        <v>14852</v>
      </c>
      <c r="B11012" s="311">
        <v>80.83</v>
      </c>
    </row>
    <row r="11013" spans="1:2" ht="15">
      <c r="A11013" s="308" t="s">
        <v>14853</v>
      </c>
      <c r="B11013" s="311">
        <v>78.41</v>
      </c>
    </row>
    <row r="11014" spans="1:2" ht="15">
      <c r="A11014" s="308" t="s">
        <v>14854</v>
      </c>
      <c r="B11014" s="311">
        <v>73.22</v>
      </c>
    </row>
    <row r="11015" spans="1:2" ht="15">
      <c r="A11015" s="308" t="s">
        <v>14855</v>
      </c>
      <c r="B11015" s="311">
        <v>71.069999999999993</v>
      </c>
    </row>
    <row r="11016" spans="1:2" ht="15">
      <c r="A11016" s="308" t="s">
        <v>14856</v>
      </c>
      <c r="B11016" s="311">
        <v>84.01</v>
      </c>
    </row>
    <row r="11017" spans="1:2" ht="15">
      <c r="A11017" s="308" t="s">
        <v>14857</v>
      </c>
      <c r="B11017" s="311">
        <v>81.59</v>
      </c>
    </row>
    <row r="11018" spans="1:2" ht="15">
      <c r="A11018" s="308" t="s">
        <v>14858</v>
      </c>
      <c r="B11018" s="311">
        <v>340.14</v>
      </c>
    </row>
    <row r="11019" spans="1:2" ht="15">
      <c r="A11019" s="308" t="s">
        <v>14859</v>
      </c>
      <c r="B11019" s="311">
        <v>306.77</v>
      </c>
    </row>
    <row r="11020" spans="1:2" ht="15">
      <c r="A11020" s="308" t="s">
        <v>14860</v>
      </c>
      <c r="B11020" s="311">
        <v>466.27</v>
      </c>
    </row>
    <row r="11021" spans="1:2" ht="15">
      <c r="A11021" s="308" t="s">
        <v>14861</v>
      </c>
      <c r="B11021" s="311">
        <v>450.88</v>
      </c>
    </row>
    <row r="11022" spans="1:2" ht="15">
      <c r="A11022" s="308" t="s">
        <v>14862</v>
      </c>
      <c r="B11022" s="311">
        <v>192.07</v>
      </c>
    </row>
    <row r="11023" spans="1:2" ht="15">
      <c r="A11023" s="308" t="s">
        <v>14863</v>
      </c>
      <c r="B11023" s="311">
        <v>171.5</v>
      </c>
    </row>
    <row r="11024" spans="1:2" ht="15">
      <c r="A11024" s="308" t="s">
        <v>14864</v>
      </c>
      <c r="B11024" s="311">
        <v>413.97</v>
      </c>
    </row>
    <row r="11025" spans="1:2" ht="15">
      <c r="A11025" s="308" t="s">
        <v>14865</v>
      </c>
      <c r="B11025" s="311">
        <v>398.58</v>
      </c>
    </row>
    <row r="11026" spans="1:2" ht="15">
      <c r="A11026" s="308" t="s">
        <v>14866</v>
      </c>
      <c r="B11026" s="311">
        <v>455.17</v>
      </c>
    </row>
    <row r="11027" spans="1:2" ht="15">
      <c r="A11027" s="308" t="s">
        <v>14867</v>
      </c>
      <c r="B11027" s="311">
        <v>439.78</v>
      </c>
    </row>
    <row r="11028" spans="1:2" ht="15">
      <c r="A11028" s="308" t="s">
        <v>14868</v>
      </c>
      <c r="B11028" s="311">
        <v>450.02</v>
      </c>
    </row>
    <row r="11029" spans="1:2" ht="15">
      <c r="A11029" s="308" t="s">
        <v>14869</v>
      </c>
      <c r="B11029" s="311">
        <v>434.63</v>
      </c>
    </row>
    <row r="11030" spans="1:2" ht="15">
      <c r="A11030" s="308" t="s">
        <v>14870</v>
      </c>
      <c r="B11030" s="311">
        <v>450.02</v>
      </c>
    </row>
    <row r="11031" spans="1:2" ht="15">
      <c r="A11031" s="308" t="s">
        <v>14871</v>
      </c>
      <c r="B11031" s="311">
        <v>434.63</v>
      </c>
    </row>
    <row r="11032" spans="1:2" ht="15">
      <c r="A11032" s="308" t="s">
        <v>14872</v>
      </c>
      <c r="B11032" s="311">
        <v>192.27</v>
      </c>
    </row>
    <row r="11033" spans="1:2" ht="15">
      <c r="A11033" s="308" t="s">
        <v>14873</v>
      </c>
      <c r="B11033" s="311">
        <v>176.88</v>
      </c>
    </row>
    <row r="11034" spans="1:2" ht="15">
      <c r="A11034" s="308" t="s">
        <v>14874</v>
      </c>
      <c r="B11034" s="311">
        <v>630.27</v>
      </c>
    </row>
    <row r="11035" spans="1:2" ht="15">
      <c r="A11035" s="308" t="s">
        <v>14875</v>
      </c>
      <c r="B11035" s="311">
        <v>614.88</v>
      </c>
    </row>
    <row r="11036" spans="1:2" ht="15">
      <c r="A11036" s="308" t="s">
        <v>14876</v>
      </c>
      <c r="B11036" s="311">
        <v>150.91999999999999</v>
      </c>
    </row>
    <row r="11037" spans="1:2" ht="15">
      <c r="A11037" s="308" t="s">
        <v>14877</v>
      </c>
      <c r="B11037" s="311">
        <v>145</v>
      </c>
    </row>
    <row r="11038" spans="1:2" ht="15">
      <c r="A11038" s="308" t="s">
        <v>14878</v>
      </c>
      <c r="B11038" s="311">
        <v>22.54</v>
      </c>
    </row>
    <row r="11039" spans="1:2" ht="15">
      <c r="A11039" s="308" t="s">
        <v>14879</v>
      </c>
      <c r="B11039" s="311">
        <v>20.85</v>
      </c>
    </row>
    <row r="11040" spans="1:2" ht="15">
      <c r="A11040" s="308" t="s">
        <v>26187</v>
      </c>
      <c r="B11040" s="311">
        <v>119.9</v>
      </c>
    </row>
    <row r="11041" spans="1:2" ht="15">
      <c r="A11041" s="308" t="s">
        <v>26188</v>
      </c>
      <c r="B11041" s="311">
        <v>119.42</v>
      </c>
    </row>
    <row r="11042" spans="1:2" ht="15">
      <c r="A11042" s="308" t="s">
        <v>14880</v>
      </c>
      <c r="B11042" s="311">
        <v>86.05</v>
      </c>
    </row>
    <row r="11043" spans="1:2" ht="15">
      <c r="A11043" s="308" t="s">
        <v>14881</v>
      </c>
      <c r="B11043" s="311">
        <v>79.88</v>
      </c>
    </row>
    <row r="11044" spans="1:2" ht="15">
      <c r="A11044" s="308" t="s">
        <v>14882</v>
      </c>
      <c r="B11044" s="311">
        <v>25.11</v>
      </c>
    </row>
    <row r="11045" spans="1:2" ht="15">
      <c r="A11045" s="308" t="s">
        <v>14883</v>
      </c>
      <c r="B11045" s="311">
        <v>23.06</v>
      </c>
    </row>
    <row r="11046" spans="1:2" ht="15">
      <c r="A11046" s="308" t="s">
        <v>14884</v>
      </c>
      <c r="B11046" s="311">
        <v>21.22</v>
      </c>
    </row>
    <row r="11047" spans="1:2" ht="15">
      <c r="A11047" s="308" t="s">
        <v>14885</v>
      </c>
      <c r="B11047" s="311">
        <v>19.399999999999999</v>
      </c>
    </row>
    <row r="11048" spans="1:2" ht="15">
      <c r="A11048" s="308" t="s">
        <v>14886</v>
      </c>
      <c r="B11048" s="311">
        <v>121.15</v>
      </c>
    </row>
    <row r="11049" spans="1:2" ht="15">
      <c r="A11049" s="308" t="s">
        <v>14887</v>
      </c>
      <c r="B11049" s="311">
        <v>108.24</v>
      </c>
    </row>
    <row r="11050" spans="1:2" ht="15">
      <c r="A11050" s="308" t="s">
        <v>14888</v>
      </c>
      <c r="B11050" s="311">
        <v>112.02</v>
      </c>
    </row>
    <row r="11051" spans="1:2" ht="15">
      <c r="A11051" s="308" t="s">
        <v>14889</v>
      </c>
      <c r="B11051" s="311">
        <v>102.39</v>
      </c>
    </row>
    <row r="11052" spans="1:2" ht="15">
      <c r="A11052" s="308" t="s">
        <v>14890</v>
      </c>
      <c r="B11052" s="311">
        <v>5.84</v>
      </c>
    </row>
    <row r="11053" spans="1:2" ht="15">
      <c r="A11053" s="308" t="s">
        <v>4001</v>
      </c>
      <c r="B11053" s="311">
        <v>5.26</v>
      </c>
    </row>
    <row r="11054" spans="1:2" ht="15">
      <c r="A11054" s="308" t="s">
        <v>14891</v>
      </c>
      <c r="B11054" s="311">
        <v>11.9</v>
      </c>
    </row>
    <row r="11055" spans="1:2" ht="15">
      <c r="A11055" s="308" t="s">
        <v>14892</v>
      </c>
      <c r="B11055" s="311">
        <v>11.05</v>
      </c>
    </row>
    <row r="11056" spans="1:2" ht="15">
      <c r="A11056" s="308" t="s">
        <v>14893</v>
      </c>
      <c r="B11056" s="311">
        <v>4.5599999999999996</v>
      </c>
    </row>
    <row r="11057" spans="1:2" ht="15">
      <c r="A11057" s="308" t="s">
        <v>14894</v>
      </c>
      <c r="B11057" s="311">
        <v>4.24</v>
      </c>
    </row>
    <row r="11058" spans="1:2" ht="15">
      <c r="A11058" s="308" t="s">
        <v>14895</v>
      </c>
      <c r="B11058" s="311">
        <v>11.33</v>
      </c>
    </row>
    <row r="11059" spans="1:2" ht="15">
      <c r="A11059" s="308" t="s">
        <v>14896</v>
      </c>
      <c r="B11059" s="311">
        <v>10.18</v>
      </c>
    </row>
    <row r="11060" spans="1:2" ht="15">
      <c r="A11060" s="308" t="s">
        <v>14897</v>
      </c>
      <c r="B11060" s="311">
        <v>29.39</v>
      </c>
    </row>
    <row r="11061" spans="1:2" ht="15">
      <c r="A11061" s="308" t="s">
        <v>14898</v>
      </c>
      <c r="B11061" s="311">
        <v>26.56</v>
      </c>
    </row>
    <row r="11062" spans="1:2" ht="15">
      <c r="A11062" s="308" t="s">
        <v>14899</v>
      </c>
      <c r="B11062" s="311">
        <v>28.89</v>
      </c>
    </row>
    <row r="11063" spans="1:2" ht="15">
      <c r="A11063" s="308" t="s">
        <v>14900</v>
      </c>
      <c r="B11063" s="311">
        <v>26.05</v>
      </c>
    </row>
    <row r="11064" spans="1:2" ht="15">
      <c r="A11064" s="308" t="s">
        <v>14901</v>
      </c>
      <c r="B11064" s="311">
        <v>28.15</v>
      </c>
    </row>
    <row r="11065" spans="1:2" ht="15">
      <c r="A11065" s="308" t="s">
        <v>14902</v>
      </c>
      <c r="B11065" s="311">
        <v>25.29</v>
      </c>
    </row>
    <row r="11066" spans="1:2" ht="15">
      <c r="A11066" s="308" t="s">
        <v>14903</v>
      </c>
      <c r="B11066" s="311">
        <v>30.65</v>
      </c>
    </row>
    <row r="11067" spans="1:2" ht="15">
      <c r="A11067" s="308" t="s">
        <v>14904</v>
      </c>
      <c r="B11067" s="311">
        <v>27.74</v>
      </c>
    </row>
    <row r="11068" spans="1:2" ht="15">
      <c r="A11068" s="308" t="s">
        <v>14905</v>
      </c>
      <c r="B11068" s="311">
        <v>27.85</v>
      </c>
    </row>
    <row r="11069" spans="1:2" ht="15">
      <c r="A11069" s="308" t="s">
        <v>14906</v>
      </c>
      <c r="B11069" s="311">
        <v>24.96</v>
      </c>
    </row>
    <row r="11070" spans="1:2" ht="15">
      <c r="A11070" s="308" t="s">
        <v>14907</v>
      </c>
      <c r="B11070" s="311">
        <v>36.270000000000003</v>
      </c>
    </row>
    <row r="11071" spans="1:2" ht="15">
      <c r="A11071" s="308" t="s">
        <v>14908</v>
      </c>
      <c r="B11071" s="311">
        <v>33.35</v>
      </c>
    </row>
    <row r="11072" spans="1:2" ht="15">
      <c r="A11072" s="308" t="s">
        <v>14909</v>
      </c>
      <c r="B11072" s="311">
        <v>27.73</v>
      </c>
    </row>
    <row r="11073" spans="1:2" ht="15">
      <c r="A11073" s="308" t="s">
        <v>14910</v>
      </c>
      <c r="B11073" s="311">
        <v>24.83</v>
      </c>
    </row>
    <row r="11074" spans="1:2" ht="15">
      <c r="A11074" s="308" t="s">
        <v>14911</v>
      </c>
      <c r="B11074" s="311">
        <v>21.89</v>
      </c>
    </row>
    <row r="11075" spans="1:2" ht="15">
      <c r="A11075" s="308" t="s">
        <v>14912</v>
      </c>
      <c r="B11075" s="311">
        <v>19.559999999999999</v>
      </c>
    </row>
    <row r="11076" spans="1:2" ht="15">
      <c r="A11076" s="308" t="s">
        <v>14913</v>
      </c>
      <c r="B11076" s="311">
        <v>29.62</v>
      </c>
    </row>
    <row r="11077" spans="1:2" ht="15">
      <c r="A11077" s="308" t="s">
        <v>14914</v>
      </c>
      <c r="B11077" s="311">
        <v>26.67</v>
      </c>
    </row>
    <row r="11078" spans="1:2" ht="15">
      <c r="A11078" s="308" t="s">
        <v>14915</v>
      </c>
      <c r="B11078" s="311">
        <v>23.78</v>
      </c>
    </row>
    <row r="11079" spans="1:2" ht="15">
      <c r="A11079" s="308" t="s">
        <v>14916</v>
      </c>
      <c r="B11079" s="311">
        <v>21.4</v>
      </c>
    </row>
    <row r="11080" spans="1:2" ht="15">
      <c r="A11080" s="308" t="s">
        <v>14917</v>
      </c>
      <c r="B11080" s="311">
        <v>36.5</v>
      </c>
    </row>
    <row r="11081" spans="1:2" ht="15">
      <c r="A11081" s="308" t="s">
        <v>14918</v>
      </c>
      <c r="B11081" s="311">
        <v>33.549999999999997</v>
      </c>
    </row>
    <row r="11082" spans="1:2" ht="15">
      <c r="A11082" s="308" t="s">
        <v>14919</v>
      </c>
      <c r="B11082" s="311">
        <v>33.71</v>
      </c>
    </row>
    <row r="11083" spans="1:2" ht="15">
      <c r="A11083" s="308" t="s">
        <v>14920</v>
      </c>
      <c r="B11083" s="311">
        <v>30.67</v>
      </c>
    </row>
    <row r="11084" spans="1:2" ht="15">
      <c r="A11084" s="308" t="s">
        <v>14921</v>
      </c>
      <c r="B11084" s="311">
        <v>33.03</v>
      </c>
    </row>
    <row r="11085" spans="1:2" ht="15">
      <c r="A11085" s="308" t="s">
        <v>14922</v>
      </c>
      <c r="B11085" s="311">
        <v>29.9</v>
      </c>
    </row>
    <row r="11086" spans="1:2" ht="15">
      <c r="A11086" s="308" t="s">
        <v>14923</v>
      </c>
      <c r="B11086" s="311">
        <v>29.93</v>
      </c>
    </row>
    <row r="11087" spans="1:2" ht="15">
      <c r="A11087" s="308" t="s">
        <v>14924</v>
      </c>
      <c r="B11087" s="311">
        <v>26.87</v>
      </c>
    </row>
    <row r="11088" spans="1:2" ht="15">
      <c r="A11088" s="308" t="s">
        <v>14925</v>
      </c>
      <c r="B11088" s="311">
        <v>16.21</v>
      </c>
    </row>
    <row r="11089" spans="1:2" ht="15">
      <c r="A11089" s="308" t="s">
        <v>14926</v>
      </c>
      <c r="B11089" s="311">
        <v>15.3</v>
      </c>
    </row>
    <row r="11090" spans="1:2" ht="15">
      <c r="A11090" s="308" t="s">
        <v>14927</v>
      </c>
      <c r="B11090" s="311">
        <v>22.23</v>
      </c>
    </row>
    <row r="11091" spans="1:2" ht="15">
      <c r="A11091" s="308" t="s">
        <v>14928</v>
      </c>
      <c r="B11091" s="311">
        <v>20.76</v>
      </c>
    </row>
    <row r="11092" spans="1:2" ht="15">
      <c r="A11092" s="308" t="s">
        <v>14929</v>
      </c>
      <c r="B11092" s="311">
        <v>17.95</v>
      </c>
    </row>
    <row r="11093" spans="1:2" ht="15">
      <c r="A11093" s="308" t="s">
        <v>14930</v>
      </c>
      <c r="B11093" s="311">
        <v>16.559999999999999</v>
      </c>
    </row>
    <row r="11094" spans="1:2" ht="15">
      <c r="A11094" s="308" t="s">
        <v>14931</v>
      </c>
      <c r="B11094" s="311">
        <v>13.68</v>
      </c>
    </row>
    <row r="11095" spans="1:2" ht="15">
      <c r="A11095" s="308" t="s">
        <v>14932</v>
      </c>
      <c r="B11095" s="311">
        <v>12.36</v>
      </c>
    </row>
    <row r="11096" spans="1:2" ht="15">
      <c r="A11096" s="308" t="s">
        <v>14933</v>
      </c>
      <c r="B11096" s="311">
        <v>34.89</v>
      </c>
    </row>
    <row r="11097" spans="1:2" ht="15">
      <c r="A11097" s="308" t="s">
        <v>14934</v>
      </c>
      <c r="B11097" s="311">
        <v>31.82</v>
      </c>
    </row>
    <row r="11098" spans="1:2" ht="15">
      <c r="A11098" s="308" t="s">
        <v>14935</v>
      </c>
      <c r="B11098" s="311">
        <v>31.23</v>
      </c>
    </row>
    <row r="11099" spans="1:2" ht="15">
      <c r="A11099" s="308" t="s">
        <v>14936</v>
      </c>
      <c r="B11099" s="311">
        <v>28.16</v>
      </c>
    </row>
    <row r="11100" spans="1:2" ht="15">
      <c r="A11100" s="308" t="s">
        <v>14937</v>
      </c>
      <c r="B11100" s="311">
        <v>34.28</v>
      </c>
    </row>
    <row r="11101" spans="1:2" ht="15">
      <c r="A11101" s="308" t="s">
        <v>14938</v>
      </c>
      <c r="B11101" s="311">
        <v>31.11</v>
      </c>
    </row>
    <row r="11102" spans="1:2" ht="15">
      <c r="A11102" s="308" t="s">
        <v>14939</v>
      </c>
      <c r="B11102" s="311">
        <v>30.69</v>
      </c>
    </row>
    <row r="11103" spans="1:2" ht="15">
      <c r="A11103" s="308" t="s">
        <v>14940</v>
      </c>
      <c r="B11103" s="311">
        <v>27.7</v>
      </c>
    </row>
    <row r="11104" spans="1:2" ht="15">
      <c r="A11104" s="308" t="s">
        <v>14941</v>
      </c>
      <c r="B11104" s="311">
        <v>30.06</v>
      </c>
    </row>
    <row r="11105" spans="1:2" ht="15">
      <c r="A11105" s="308" t="s">
        <v>14942</v>
      </c>
      <c r="B11105" s="311">
        <v>27</v>
      </c>
    </row>
    <row r="11106" spans="1:2" ht="15">
      <c r="A11106" s="308" t="s">
        <v>14943</v>
      </c>
      <c r="B11106" s="311">
        <v>26.66</v>
      </c>
    </row>
    <row r="11107" spans="1:2" ht="15">
      <c r="A11107" s="308" t="s">
        <v>4002</v>
      </c>
      <c r="B11107" s="311">
        <v>23.95</v>
      </c>
    </row>
    <row r="11108" spans="1:2" ht="15">
      <c r="A11108" s="308" t="s">
        <v>14944</v>
      </c>
      <c r="B11108" s="311">
        <v>32.229999999999997</v>
      </c>
    </row>
    <row r="11109" spans="1:2" ht="15">
      <c r="A11109" s="308" t="s">
        <v>14945</v>
      </c>
      <c r="B11109" s="311">
        <v>30.06</v>
      </c>
    </row>
    <row r="11110" spans="1:2" ht="15">
      <c r="A11110" s="308" t="s">
        <v>14946</v>
      </c>
      <c r="B11110" s="311">
        <v>40.229999999999997</v>
      </c>
    </row>
    <row r="11111" spans="1:2" ht="15">
      <c r="A11111" s="308" t="s">
        <v>14947</v>
      </c>
      <c r="B11111" s="311">
        <v>38.06</v>
      </c>
    </row>
    <row r="11112" spans="1:2" ht="15">
      <c r="A11112" s="308" t="s">
        <v>14948</v>
      </c>
      <c r="B11112" s="311">
        <v>46.08</v>
      </c>
    </row>
    <row r="11113" spans="1:2" ht="15">
      <c r="A11113" s="308" t="s">
        <v>14949</v>
      </c>
      <c r="B11113" s="311">
        <v>43.33</v>
      </c>
    </row>
    <row r="11114" spans="1:2" ht="15">
      <c r="A11114" s="308" t="s">
        <v>14950</v>
      </c>
      <c r="B11114" s="311">
        <v>27.83</v>
      </c>
    </row>
    <row r="11115" spans="1:2" ht="15">
      <c r="A11115" s="308" t="s">
        <v>14951</v>
      </c>
      <c r="B11115" s="311">
        <v>24.92</v>
      </c>
    </row>
    <row r="11116" spans="1:2" ht="15">
      <c r="A11116" s="308" t="s">
        <v>14952</v>
      </c>
      <c r="B11116" s="311">
        <v>46.2</v>
      </c>
    </row>
    <row r="11117" spans="1:2" ht="15">
      <c r="A11117" s="308" t="s">
        <v>14953</v>
      </c>
      <c r="B11117" s="311">
        <v>41.65</v>
      </c>
    </row>
    <row r="11118" spans="1:2" ht="15">
      <c r="A11118" s="308" t="s">
        <v>14954</v>
      </c>
      <c r="B11118" s="311">
        <v>44.1</v>
      </c>
    </row>
    <row r="11119" spans="1:2" ht="15">
      <c r="A11119" s="308" t="s">
        <v>14955</v>
      </c>
      <c r="B11119" s="311">
        <v>39.58</v>
      </c>
    </row>
    <row r="11120" spans="1:2" ht="15">
      <c r="A11120" s="308" t="s">
        <v>14956</v>
      </c>
      <c r="B11120" s="311">
        <v>53.52</v>
      </c>
    </row>
    <row r="11121" spans="1:2" ht="15">
      <c r="A11121" s="308" t="s">
        <v>14957</v>
      </c>
      <c r="B11121" s="311">
        <v>48.86</v>
      </c>
    </row>
    <row r="11122" spans="1:2" ht="15">
      <c r="A11122" s="308" t="s">
        <v>14958</v>
      </c>
      <c r="B11122" s="311">
        <v>52.24</v>
      </c>
    </row>
    <row r="11123" spans="1:2" ht="15">
      <c r="A11123" s="308" t="s">
        <v>14959</v>
      </c>
      <c r="B11123" s="311">
        <v>47.61</v>
      </c>
    </row>
    <row r="11124" spans="1:2" ht="15">
      <c r="A11124" s="308" t="s">
        <v>14960</v>
      </c>
      <c r="B11124" s="311">
        <v>48.4</v>
      </c>
    </row>
    <row r="11125" spans="1:2" ht="15">
      <c r="A11125" s="308" t="s">
        <v>14961</v>
      </c>
      <c r="B11125" s="311">
        <v>43.86</v>
      </c>
    </row>
    <row r="11126" spans="1:2" ht="15">
      <c r="A11126" s="308" t="s">
        <v>14962</v>
      </c>
      <c r="B11126" s="311">
        <v>51.85</v>
      </c>
    </row>
    <row r="11127" spans="1:2" ht="15">
      <c r="A11127" s="308" t="s">
        <v>14963</v>
      </c>
      <c r="B11127" s="311">
        <v>46.52</v>
      </c>
    </row>
    <row r="11128" spans="1:2" ht="15">
      <c r="A11128" s="308" t="s">
        <v>14964</v>
      </c>
      <c r="B11128" s="311">
        <v>50.87</v>
      </c>
    </row>
    <row r="11129" spans="1:2" ht="15">
      <c r="A11129" s="308" t="s">
        <v>14965</v>
      </c>
      <c r="B11129" s="311">
        <v>45.5</v>
      </c>
    </row>
    <row r="11130" spans="1:2" ht="15">
      <c r="A11130" s="308" t="s">
        <v>14966</v>
      </c>
      <c r="B11130" s="311">
        <v>47.62</v>
      </c>
    </row>
    <row r="11131" spans="1:2" ht="15">
      <c r="A11131" s="308" t="s">
        <v>14967</v>
      </c>
      <c r="B11131" s="311">
        <v>42.56</v>
      </c>
    </row>
    <row r="11132" spans="1:2" ht="15">
      <c r="A11132" s="308" t="s">
        <v>14968</v>
      </c>
      <c r="B11132" s="311">
        <v>41.93</v>
      </c>
    </row>
    <row r="11133" spans="1:2" ht="15">
      <c r="A11133" s="308" t="s">
        <v>14969</v>
      </c>
      <c r="B11133" s="311">
        <v>37.270000000000003</v>
      </c>
    </row>
    <row r="11134" spans="1:2" ht="15">
      <c r="A11134" s="308" t="s">
        <v>14970</v>
      </c>
      <c r="B11134" s="311">
        <v>19.13</v>
      </c>
    </row>
    <row r="11135" spans="1:2" ht="15">
      <c r="A11135" s="308" t="s">
        <v>14971</v>
      </c>
      <c r="B11135" s="311">
        <v>16.739999999999998</v>
      </c>
    </row>
    <row r="11136" spans="1:2" ht="15">
      <c r="A11136" s="308" t="s">
        <v>14972</v>
      </c>
      <c r="B11136" s="311">
        <v>20.48</v>
      </c>
    </row>
    <row r="11137" spans="1:2" ht="15">
      <c r="A11137" s="308" t="s">
        <v>14973</v>
      </c>
      <c r="B11137" s="311">
        <v>18.079999999999998</v>
      </c>
    </row>
    <row r="11138" spans="1:2" ht="15">
      <c r="A11138" s="308" t="s">
        <v>14974</v>
      </c>
      <c r="B11138" s="311">
        <v>23.44</v>
      </c>
    </row>
    <row r="11139" spans="1:2" ht="15">
      <c r="A11139" s="308" t="s">
        <v>14975</v>
      </c>
      <c r="B11139" s="311">
        <v>21.27</v>
      </c>
    </row>
    <row r="11140" spans="1:2" ht="15">
      <c r="A11140" s="308" t="s">
        <v>34143</v>
      </c>
      <c r="B11140" s="311">
        <v>20.56</v>
      </c>
    </row>
    <row r="11141" spans="1:2" ht="15">
      <c r="A11141" s="308" t="s">
        <v>34144</v>
      </c>
      <c r="B11141" s="311">
        <v>18.39</v>
      </c>
    </row>
    <row r="11142" spans="1:2" ht="15">
      <c r="A11142" s="308" t="s">
        <v>34145</v>
      </c>
      <c r="B11142" s="311">
        <v>25.63</v>
      </c>
    </row>
    <row r="11143" spans="1:2" ht="15">
      <c r="A11143" s="308" t="s">
        <v>34146</v>
      </c>
      <c r="B11143" s="311">
        <v>23.19</v>
      </c>
    </row>
    <row r="11144" spans="1:2" ht="15">
      <c r="A11144" s="308" t="s">
        <v>34147</v>
      </c>
      <c r="B11144" s="311">
        <v>22.68</v>
      </c>
    </row>
    <row r="11145" spans="1:2" ht="15">
      <c r="A11145" s="308" t="s">
        <v>34148</v>
      </c>
      <c r="B11145" s="311">
        <v>20.25</v>
      </c>
    </row>
    <row r="11146" spans="1:2" ht="15">
      <c r="A11146" s="308" t="s">
        <v>14976</v>
      </c>
      <c r="B11146" s="311">
        <v>41.96</v>
      </c>
    </row>
    <row r="11147" spans="1:2" ht="15">
      <c r="A11147" s="308" t="s">
        <v>14977</v>
      </c>
      <c r="B11147" s="311">
        <v>38.33</v>
      </c>
    </row>
    <row r="11148" spans="1:2" ht="15">
      <c r="A11148" s="308" t="s">
        <v>14978</v>
      </c>
      <c r="B11148" s="311">
        <v>48.36</v>
      </c>
    </row>
    <row r="11149" spans="1:2" ht="15">
      <c r="A11149" s="308" t="s">
        <v>14979</v>
      </c>
      <c r="B11149" s="311">
        <v>44.63</v>
      </c>
    </row>
    <row r="11150" spans="1:2" ht="15">
      <c r="A11150" s="308" t="s">
        <v>14980</v>
      </c>
      <c r="B11150" s="311">
        <v>16.100000000000001</v>
      </c>
    </row>
    <row r="11151" spans="1:2" ht="15">
      <c r="A11151" s="308" t="s">
        <v>14981</v>
      </c>
      <c r="B11151" s="311">
        <v>13.96</v>
      </c>
    </row>
    <row r="11152" spans="1:2" ht="15">
      <c r="A11152" s="308" t="s">
        <v>14982</v>
      </c>
      <c r="B11152" s="311">
        <v>17.05</v>
      </c>
    </row>
    <row r="11153" spans="1:2" ht="15">
      <c r="A11153" s="308" t="s">
        <v>14983</v>
      </c>
      <c r="B11153" s="311">
        <v>14.79</v>
      </c>
    </row>
    <row r="11154" spans="1:2" ht="15">
      <c r="A11154" s="308" t="s">
        <v>14984</v>
      </c>
      <c r="B11154" s="311">
        <v>16.95</v>
      </c>
    </row>
    <row r="11155" spans="1:2" ht="15">
      <c r="A11155" s="308" t="s">
        <v>14985</v>
      </c>
      <c r="B11155" s="311">
        <v>14.69</v>
      </c>
    </row>
    <row r="11156" spans="1:2" ht="15">
      <c r="A11156" s="308" t="s">
        <v>14986</v>
      </c>
      <c r="B11156" s="311">
        <v>898.09</v>
      </c>
    </row>
    <row r="11157" spans="1:2" ht="15">
      <c r="A11157" s="308" t="s">
        <v>14987</v>
      </c>
      <c r="B11157" s="311">
        <v>821.79</v>
      </c>
    </row>
    <row r="11158" spans="1:2" ht="15">
      <c r="A11158" s="308" t="s">
        <v>14988</v>
      </c>
      <c r="B11158" s="311">
        <v>851.31</v>
      </c>
    </row>
    <row r="11159" spans="1:2" ht="15">
      <c r="A11159" s="308" t="s">
        <v>14989</v>
      </c>
      <c r="B11159" s="311">
        <v>769.59</v>
      </c>
    </row>
    <row r="11160" spans="1:2" ht="15">
      <c r="A11160" s="308" t="s">
        <v>14990</v>
      </c>
      <c r="B11160" s="311">
        <v>12.12</v>
      </c>
    </row>
    <row r="11161" spans="1:2" ht="15">
      <c r="A11161" s="308" t="s">
        <v>14991</v>
      </c>
      <c r="B11161" s="311">
        <v>11.03</v>
      </c>
    </row>
    <row r="11162" spans="1:2" ht="15">
      <c r="A11162" s="308" t="s">
        <v>14992</v>
      </c>
      <c r="B11162" s="311">
        <v>31.49</v>
      </c>
    </row>
    <row r="11163" spans="1:2" ht="15">
      <c r="A11163" s="308" t="s">
        <v>14993</v>
      </c>
      <c r="B11163" s="311">
        <v>29.1</v>
      </c>
    </row>
    <row r="11164" spans="1:2" ht="15">
      <c r="A11164" s="308" t="s">
        <v>14994</v>
      </c>
      <c r="B11164" s="311">
        <v>57.71</v>
      </c>
    </row>
    <row r="11165" spans="1:2" ht="15">
      <c r="A11165" s="308" t="s">
        <v>14995</v>
      </c>
      <c r="B11165" s="311">
        <v>56.63</v>
      </c>
    </row>
    <row r="11166" spans="1:2" ht="15">
      <c r="A11166" s="308" t="s">
        <v>14996</v>
      </c>
      <c r="B11166" s="311">
        <v>174.75</v>
      </c>
    </row>
    <row r="11167" spans="1:2" ht="15">
      <c r="A11167" s="308" t="s">
        <v>14997</v>
      </c>
      <c r="B11167" s="311">
        <v>167.37</v>
      </c>
    </row>
    <row r="11168" spans="1:2" ht="15">
      <c r="A11168" s="308" t="s">
        <v>14998</v>
      </c>
      <c r="B11168" s="311">
        <v>265.33999999999997</v>
      </c>
    </row>
    <row r="11169" spans="1:2" ht="15">
      <c r="A11169" s="308" t="s">
        <v>14999</v>
      </c>
      <c r="B11169" s="311">
        <v>257.95</v>
      </c>
    </row>
    <row r="11170" spans="1:2" ht="15">
      <c r="A11170" s="308" t="s">
        <v>15000</v>
      </c>
      <c r="B11170" s="311">
        <v>136.99</v>
      </c>
    </row>
    <row r="11171" spans="1:2" ht="15">
      <c r="A11171" s="308" t="s">
        <v>15001</v>
      </c>
      <c r="B11171" s="311">
        <v>131.61000000000001</v>
      </c>
    </row>
    <row r="11172" spans="1:2" ht="15">
      <c r="A11172" s="308" t="s">
        <v>15002</v>
      </c>
      <c r="B11172" s="311">
        <v>214.73</v>
      </c>
    </row>
    <row r="11173" spans="1:2" ht="15">
      <c r="A11173" s="308" t="s">
        <v>15003</v>
      </c>
      <c r="B11173" s="311">
        <v>207.36</v>
      </c>
    </row>
    <row r="11174" spans="1:2" ht="15">
      <c r="A11174" s="308" t="s">
        <v>15004</v>
      </c>
      <c r="B11174" s="311">
        <v>130.31</v>
      </c>
    </row>
    <row r="11175" spans="1:2" ht="15">
      <c r="A11175" s="308" t="s">
        <v>15005</v>
      </c>
      <c r="B11175" s="311">
        <v>122.94</v>
      </c>
    </row>
    <row r="11176" spans="1:2" ht="15">
      <c r="A11176" s="308" t="s">
        <v>34149</v>
      </c>
      <c r="B11176" s="311">
        <v>146.47</v>
      </c>
    </row>
    <row r="11177" spans="1:2" ht="15">
      <c r="A11177" s="308" t="s">
        <v>34150</v>
      </c>
      <c r="B11177" s="311">
        <v>135.69999999999999</v>
      </c>
    </row>
    <row r="11178" spans="1:2" ht="15">
      <c r="A11178" s="308" t="s">
        <v>34151</v>
      </c>
      <c r="B11178" s="311">
        <v>134.13</v>
      </c>
    </row>
    <row r="11179" spans="1:2" ht="15">
      <c r="A11179" s="308" t="s">
        <v>34152</v>
      </c>
      <c r="B11179" s="311">
        <v>126.48</v>
      </c>
    </row>
    <row r="11180" spans="1:2" ht="15">
      <c r="A11180" s="308" t="s">
        <v>34153</v>
      </c>
      <c r="B11180" s="311">
        <v>103.79</v>
      </c>
    </row>
    <row r="11181" spans="1:2" ht="15">
      <c r="A11181" s="308" t="s">
        <v>34154</v>
      </c>
      <c r="B11181" s="311">
        <v>96.72</v>
      </c>
    </row>
    <row r="11182" spans="1:2" ht="15">
      <c r="A11182" s="308" t="s">
        <v>15006</v>
      </c>
      <c r="B11182" s="311">
        <v>79.36</v>
      </c>
    </row>
    <row r="11183" spans="1:2" ht="15">
      <c r="A11183" s="308" t="s">
        <v>15007</v>
      </c>
      <c r="B11183" s="311">
        <v>70.89</v>
      </c>
    </row>
    <row r="11184" spans="1:2" ht="15">
      <c r="A11184" s="308" t="s">
        <v>15008</v>
      </c>
      <c r="B11184" s="311">
        <v>218.74</v>
      </c>
    </row>
    <row r="11185" spans="1:2" ht="15">
      <c r="A11185" s="308" t="s">
        <v>15009</v>
      </c>
      <c r="B11185" s="311">
        <v>210.5</v>
      </c>
    </row>
    <row r="11186" spans="1:2" ht="15">
      <c r="A11186" s="308" t="s">
        <v>15010</v>
      </c>
      <c r="B11186" s="311">
        <v>175</v>
      </c>
    </row>
    <row r="11187" spans="1:2" ht="15">
      <c r="A11187" s="308" t="s">
        <v>15011</v>
      </c>
      <c r="B11187" s="311">
        <v>170.47</v>
      </c>
    </row>
    <row r="11188" spans="1:2" ht="15">
      <c r="A11188" s="308" t="s">
        <v>15012</v>
      </c>
      <c r="B11188" s="311">
        <v>209.49</v>
      </c>
    </row>
    <row r="11189" spans="1:2" ht="15">
      <c r="A11189" s="308" t="s">
        <v>15013</v>
      </c>
      <c r="B11189" s="311">
        <v>201.25</v>
      </c>
    </row>
    <row r="11190" spans="1:2" ht="15">
      <c r="A11190" s="308" t="s">
        <v>15014</v>
      </c>
      <c r="B11190" s="311">
        <v>165.75</v>
      </c>
    </row>
    <row r="11191" spans="1:2" ht="15">
      <c r="A11191" s="308" t="s">
        <v>15015</v>
      </c>
      <c r="B11191" s="311">
        <v>161.22</v>
      </c>
    </row>
    <row r="11192" spans="1:2" ht="15">
      <c r="A11192" s="308" t="s">
        <v>15016</v>
      </c>
      <c r="B11192" s="311">
        <v>185.36</v>
      </c>
    </row>
    <row r="11193" spans="1:2" ht="15">
      <c r="A11193" s="308" t="s">
        <v>15017</v>
      </c>
      <c r="B11193" s="311">
        <v>177.13</v>
      </c>
    </row>
    <row r="11194" spans="1:2" ht="15">
      <c r="A11194" s="308" t="s">
        <v>15018</v>
      </c>
      <c r="B11194" s="311">
        <v>141.62</v>
      </c>
    </row>
    <row r="11195" spans="1:2" ht="15">
      <c r="A11195" s="308" t="s">
        <v>15019</v>
      </c>
      <c r="B11195" s="311">
        <v>137.1</v>
      </c>
    </row>
    <row r="11196" spans="1:2" ht="15">
      <c r="A11196" s="308" t="s">
        <v>15020</v>
      </c>
      <c r="B11196" s="311">
        <v>290.75</v>
      </c>
    </row>
    <row r="11197" spans="1:2" ht="15">
      <c r="A11197" s="308" t="s">
        <v>15021</v>
      </c>
      <c r="B11197" s="311">
        <v>282.52</v>
      </c>
    </row>
    <row r="11198" spans="1:2" ht="15">
      <c r="A11198" s="308" t="s">
        <v>15022</v>
      </c>
      <c r="B11198" s="311">
        <v>247.01</v>
      </c>
    </row>
    <row r="11199" spans="1:2" ht="15">
      <c r="A11199" s="308" t="s">
        <v>15023</v>
      </c>
      <c r="B11199" s="311">
        <v>242.49</v>
      </c>
    </row>
    <row r="11200" spans="1:2" ht="15">
      <c r="A11200" s="308" t="s">
        <v>15024</v>
      </c>
      <c r="B11200" s="311">
        <v>44.71</v>
      </c>
    </row>
    <row r="11201" spans="1:2" ht="15">
      <c r="A11201" s="308" t="s">
        <v>15025</v>
      </c>
      <c r="B11201" s="311">
        <v>38.99</v>
      </c>
    </row>
    <row r="11202" spans="1:2" ht="15">
      <c r="A11202" s="308" t="s">
        <v>15026</v>
      </c>
      <c r="B11202" s="311">
        <v>81.790000000000006</v>
      </c>
    </row>
    <row r="11203" spans="1:2" ht="15">
      <c r="A11203" s="308" t="s">
        <v>15027</v>
      </c>
      <c r="B11203" s="311">
        <v>72.430000000000007</v>
      </c>
    </row>
    <row r="11204" spans="1:2" ht="15">
      <c r="A11204" s="308" t="s">
        <v>15028</v>
      </c>
      <c r="B11204" s="311">
        <v>85.07</v>
      </c>
    </row>
    <row r="11205" spans="1:2" ht="15">
      <c r="A11205" s="308" t="s">
        <v>15029</v>
      </c>
      <c r="B11205" s="311">
        <v>75.72</v>
      </c>
    </row>
    <row r="11206" spans="1:2" ht="15">
      <c r="A11206" s="308" t="s">
        <v>15030</v>
      </c>
      <c r="B11206" s="311">
        <v>2.42</v>
      </c>
    </row>
    <row r="11207" spans="1:2" ht="15">
      <c r="A11207" s="308" t="s">
        <v>15031</v>
      </c>
      <c r="B11207" s="311">
        <v>2.11</v>
      </c>
    </row>
    <row r="11208" spans="1:2" ht="15">
      <c r="A11208" s="308" t="s">
        <v>15032</v>
      </c>
      <c r="B11208" s="311">
        <v>66.89</v>
      </c>
    </row>
    <row r="11209" spans="1:2" ht="15">
      <c r="A11209" s="308" t="s">
        <v>15033</v>
      </c>
      <c r="B11209" s="311">
        <v>61.23</v>
      </c>
    </row>
    <row r="11210" spans="1:2" ht="15">
      <c r="A11210" s="308" t="s">
        <v>15034</v>
      </c>
      <c r="B11210" s="311">
        <v>72.73</v>
      </c>
    </row>
    <row r="11211" spans="1:2" ht="15">
      <c r="A11211" s="308" t="s">
        <v>15035</v>
      </c>
      <c r="B11211" s="311">
        <v>66.5</v>
      </c>
    </row>
    <row r="11212" spans="1:2" ht="15">
      <c r="A11212" s="308" t="s">
        <v>15036</v>
      </c>
      <c r="B11212" s="311">
        <v>42.39</v>
      </c>
    </row>
    <row r="11213" spans="1:2" ht="15">
      <c r="A11213" s="308" t="s">
        <v>15037</v>
      </c>
      <c r="B11213" s="311">
        <v>36.74</v>
      </c>
    </row>
    <row r="11214" spans="1:2" ht="15">
      <c r="A11214" s="308" t="s">
        <v>15038</v>
      </c>
      <c r="B11214" s="311">
        <v>42.32</v>
      </c>
    </row>
    <row r="11215" spans="1:2" ht="15">
      <c r="A11215" s="308" t="s">
        <v>15039</v>
      </c>
      <c r="B11215" s="311">
        <v>37.07</v>
      </c>
    </row>
    <row r="11216" spans="1:2" ht="15">
      <c r="A11216" s="308" t="s">
        <v>15040</v>
      </c>
      <c r="B11216" s="311">
        <v>43.92</v>
      </c>
    </row>
    <row r="11217" spans="1:2" ht="15">
      <c r="A11217" s="308" t="s">
        <v>15041</v>
      </c>
      <c r="B11217" s="311">
        <v>38.630000000000003</v>
      </c>
    </row>
    <row r="11218" spans="1:2" ht="15">
      <c r="A11218" s="308" t="s">
        <v>15042</v>
      </c>
      <c r="B11218" s="311">
        <v>27.85</v>
      </c>
    </row>
    <row r="11219" spans="1:2" ht="15">
      <c r="A11219" s="308" t="s">
        <v>15043</v>
      </c>
      <c r="B11219" s="311">
        <v>27.72</v>
      </c>
    </row>
    <row r="11220" spans="1:2" ht="15">
      <c r="A11220" s="308" t="s">
        <v>15044</v>
      </c>
      <c r="B11220" s="311">
        <v>101.59</v>
      </c>
    </row>
    <row r="11221" spans="1:2" ht="15">
      <c r="A11221" s="308" t="s">
        <v>4003</v>
      </c>
      <c r="B11221" s="311">
        <v>92.23</v>
      </c>
    </row>
    <row r="11222" spans="1:2" ht="15">
      <c r="A11222" s="308" t="s">
        <v>15045</v>
      </c>
      <c r="B11222" s="311">
        <v>64.510000000000005</v>
      </c>
    </row>
    <row r="11223" spans="1:2" ht="15">
      <c r="A11223" s="308" t="s">
        <v>15046</v>
      </c>
      <c r="B11223" s="311">
        <v>58.79</v>
      </c>
    </row>
    <row r="11224" spans="1:2" ht="15">
      <c r="A11224" s="308" t="s">
        <v>15047</v>
      </c>
      <c r="B11224" s="311">
        <v>92.53</v>
      </c>
    </row>
    <row r="11225" spans="1:2" ht="15">
      <c r="A11225" s="308" t="s">
        <v>15048</v>
      </c>
      <c r="B11225" s="311">
        <v>86.3</v>
      </c>
    </row>
    <row r="11226" spans="1:2" ht="15">
      <c r="A11226" s="308" t="s">
        <v>15049</v>
      </c>
      <c r="B11226" s="311">
        <v>204.31</v>
      </c>
    </row>
    <row r="11227" spans="1:2" ht="15">
      <c r="A11227" s="308" t="s">
        <v>15050</v>
      </c>
      <c r="B11227" s="311">
        <v>182.52</v>
      </c>
    </row>
    <row r="11228" spans="1:2" ht="15">
      <c r="A11228" s="308" t="s">
        <v>15051</v>
      </c>
      <c r="B11228" s="311">
        <v>201.2</v>
      </c>
    </row>
    <row r="11229" spans="1:2" ht="15">
      <c r="A11229" s="308" t="s">
        <v>15052</v>
      </c>
      <c r="B11229" s="311">
        <v>178.84</v>
      </c>
    </row>
    <row r="11230" spans="1:2" ht="15">
      <c r="A11230" s="308" t="s">
        <v>15053</v>
      </c>
      <c r="B11230" s="311">
        <v>152.43</v>
      </c>
    </row>
    <row r="11231" spans="1:2" ht="15">
      <c r="A11231" s="308" t="s">
        <v>15054</v>
      </c>
      <c r="B11231" s="311">
        <v>141.94</v>
      </c>
    </row>
    <row r="11232" spans="1:2" ht="15">
      <c r="A11232" s="308" t="s">
        <v>15055</v>
      </c>
      <c r="B11232" s="311">
        <v>143.37</v>
      </c>
    </row>
    <row r="11233" spans="1:2" ht="15">
      <c r="A11233" s="308" t="s">
        <v>15056</v>
      </c>
      <c r="B11233" s="311">
        <v>136.01</v>
      </c>
    </row>
    <row r="11234" spans="1:2" ht="15">
      <c r="A11234" s="308" t="s">
        <v>15057</v>
      </c>
      <c r="B11234" s="311">
        <v>108.81</v>
      </c>
    </row>
    <row r="11235" spans="1:2" ht="15">
      <c r="A11235" s="308" t="s">
        <v>15058</v>
      </c>
      <c r="B11235" s="311">
        <v>103.72</v>
      </c>
    </row>
    <row r="11236" spans="1:2" ht="15">
      <c r="A11236" s="308" t="s">
        <v>15059</v>
      </c>
      <c r="B11236" s="311">
        <v>80.260000000000005</v>
      </c>
    </row>
    <row r="11237" spans="1:2" ht="15">
      <c r="A11237" s="308" t="s">
        <v>15060</v>
      </c>
      <c r="B11237" s="311">
        <v>75.17</v>
      </c>
    </row>
    <row r="11238" spans="1:2" ht="15">
      <c r="A11238" s="308" t="s">
        <v>15061</v>
      </c>
      <c r="B11238" s="311">
        <v>102.11</v>
      </c>
    </row>
    <row r="11239" spans="1:2" ht="15">
      <c r="A11239" s="308" t="s">
        <v>15062</v>
      </c>
      <c r="B11239" s="311">
        <v>96.44</v>
      </c>
    </row>
    <row r="11240" spans="1:2" ht="15">
      <c r="A11240" s="308" t="s">
        <v>15063</v>
      </c>
      <c r="B11240" s="311">
        <v>148.49</v>
      </c>
    </row>
    <row r="11241" spans="1:2" ht="15">
      <c r="A11241" s="308" t="s">
        <v>15064</v>
      </c>
      <c r="B11241" s="311">
        <v>140.22999999999999</v>
      </c>
    </row>
    <row r="11242" spans="1:2" ht="15">
      <c r="A11242" s="308" t="s">
        <v>15065</v>
      </c>
      <c r="B11242" s="311">
        <v>135.80000000000001</v>
      </c>
    </row>
    <row r="11243" spans="1:2" ht="15">
      <c r="A11243" s="308" t="s">
        <v>15066</v>
      </c>
      <c r="B11243" s="311">
        <v>128.16999999999999</v>
      </c>
    </row>
    <row r="11244" spans="1:2" ht="15">
      <c r="A11244" s="308" t="s">
        <v>15067</v>
      </c>
      <c r="B11244" s="311">
        <v>133.31</v>
      </c>
    </row>
    <row r="11245" spans="1:2" ht="15">
      <c r="A11245" s="308" t="s">
        <v>15068</v>
      </c>
      <c r="B11245" s="311">
        <v>126.18</v>
      </c>
    </row>
    <row r="11246" spans="1:2" ht="15">
      <c r="A11246" s="308" t="s">
        <v>15069</v>
      </c>
      <c r="B11246" s="311">
        <v>120.62</v>
      </c>
    </row>
    <row r="11247" spans="1:2" ht="15">
      <c r="A11247" s="308" t="s">
        <v>15070</v>
      </c>
      <c r="B11247" s="311">
        <v>114.12</v>
      </c>
    </row>
    <row r="11248" spans="1:2" ht="15">
      <c r="A11248" s="308" t="s">
        <v>15071</v>
      </c>
      <c r="B11248" s="311">
        <v>140.76</v>
      </c>
    </row>
    <row r="11249" spans="1:2" ht="15">
      <c r="A11249" s="308" t="s">
        <v>15072</v>
      </c>
      <c r="B11249" s="311">
        <v>133.63</v>
      </c>
    </row>
    <row r="11250" spans="1:2" ht="15">
      <c r="A11250" s="308" t="s">
        <v>15073</v>
      </c>
      <c r="B11250" s="311">
        <v>128.07</v>
      </c>
    </row>
    <row r="11251" spans="1:2" ht="15">
      <c r="A11251" s="308" t="s">
        <v>15074</v>
      </c>
      <c r="B11251" s="311">
        <v>121.57</v>
      </c>
    </row>
    <row r="11252" spans="1:2" ht="15">
      <c r="A11252" s="308" t="s">
        <v>15075</v>
      </c>
      <c r="B11252" s="311">
        <v>103.19</v>
      </c>
    </row>
    <row r="11253" spans="1:2" ht="15">
      <c r="A11253" s="308" t="s">
        <v>15076</v>
      </c>
      <c r="B11253" s="311">
        <v>93.83</v>
      </c>
    </row>
    <row r="11254" spans="1:2" ht="15">
      <c r="A11254" s="308" t="s">
        <v>15077</v>
      </c>
      <c r="B11254" s="311">
        <v>90.85</v>
      </c>
    </row>
    <row r="11255" spans="1:2" ht="15">
      <c r="A11255" s="308" t="s">
        <v>15078</v>
      </c>
      <c r="B11255" s="311">
        <v>84.62</v>
      </c>
    </row>
    <row r="11256" spans="1:2" ht="15">
      <c r="A11256" s="308" t="s">
        <v>15079</v>
      </c>
      <c r="B11256" s="311">
        <v>60.51</v>
      </c>
    </row>
    <row r="11257" spans="1:2" ht="15">
      <c r="A11257" s="308" t="s">
        <v>15080</v>
      </c>
      <c r="B11257" s="311">
        <v>54.85</v>
      </c>
    </row>
    <row r="11258" spans="1:2" ht="15">
      <c r="A11258" s="308" t="s">
        <v>15081</v>
      </c>
      <c r="B11258" s="311">
        <v>308.32</v>
      </c>
    </row>
    <row r="11259" spans="1:2" ht="15">
      <c r="A11259" s="308" t="s">
        <v>15082</v>
      </c>
      <c r="B11259" s="311">
        <v>275.24</v>
      </c>
    </row>
    <row r="11260" spans="1:2" ht="15">
      <c r="A11260" s="308" t="s">
        <v>15083</v>
      </c>
      <c r="B11260" s="311">
        <v>391.53</v>
      </c>
    </row>
    <row r="11261" spans="1:2" ht="15">
      <c r="A11261" s="308" t="s">
        <v>15084</v>
      </c>
      <c r="B11261" s="311">
        <v>347.61</v>
      </c>
    </row>
    <row r="11262" spans="1:2" ht="15">
      <c r="A11262" s="308" t="s">
        <v>15085</v>
      </c>
      <c r="B11262" s="311">
        <v>431.88</v>
      </c>
    </row>
    <row r="11263" spans="1:2" ht="15">
      <c r="A11263" s="308" t="s">
        <v>15086</v>
      </c>
      <c r="B11263" s="311">
        <v>382.52</v>
      </c>
    </row>
    <row r="11264" spans="1:2" ht="15">
      <c r="A11264" s="308" t="s">
        <v>15087</v>
      </c>
      <c r="B11264" s="311">
        <v>555.67999999999995</v>
      </c>
    </row>
    <row r="11265" spans="1:2" ht="15">
      <c r="A11265" s="308" t="s">
        <v>15088</v>
      </c>
      <c r="B11265" s="311">
        <v>490.06</v>
      </c>
    </row>
    <row r="11266" spans="1:2" ht="15">
      <c r="A11266" s="308" t="s">
        <v>15089</v>
      </c>
      <c r="B11266" s="311">
        <v>363.73</v>
      </c>
    </row>
    <row r="11267" spans="1:2" ht="15">
      <c r="A11267" s="308" t="s">
        <v>15090</v>
      </c>
      <c r="B11267" s="311">
        <v>349.69</v>
      </c>
    </row>
    <row r="11268" spans="1:2" ht="15">
      <c r="A11268" s="308" t="s">
        <v>15091</v>
      </c>
      <c r="B11268" s="311">
        <v>351.13</v>
      </c>
    </row>
    <row r="11269" spans="1:2" ht="15">
      <c r="A11269" s="308" t="s">
        <v>15092</v>
      </c>
      <c r="B11269" s="311">
        <v>337.59</v>
      </c>
    </row>
    <row r="11270" spans="1:2" ht="15">
      <c r="A11270" s="308" t="s">
        <v>15093</v>
      </c>
      <c r="B11270" s="311">
        <v>58.06</v>
      </c>
    </row>
    <row r="11271" spans="1:2" ht="15">
      <c r="A11271" s="308" t="s">
        <v>15094</v>
      </c>
      <c r="B11271" s="311">
        <v>54.76</v>
      </c>
    </row>
    <row r="11272" spans="1:2" ht="15">
      <c r="A11272" s="308" t="s">
        <v>15095</v>
      </c>
      <c r="B11272" s="311">
        <v>52</v>
      </c>
    </row>
    <row r="11273" spans="1:2" ht="15">
      <c r="A11273" s="308" t="s">
        <v>15096</v>
      </c>
      <c r="B11273" s="311">
        <v>48.79</v>
      </c>
    </row>
    <row r="11274" spans="1:2" ht="15">
      <c r="A11274" s="308" t="s">
        <v>15097</v>
      </c>
      <c r="B11274" s="311">
        <v>448.71</v>
      </c>
    </row>
    <row r="11275" spans="1:2" ht="15">
      <c r="A11275" s="308" t="s">
        <v>15098</v>
      </c>
      <c r="B11275" s="311">
        <v>434.66</v>
      </c>
    </row>
    <row r="11276" spans="1:2" ht="15">
      <c r="A11276" s="308" t="s">
        <v>15099</v>
      </c>
      <c r="B11276" s="311">
        <v>436.11</v>
      </c>
    </row>
    <row r="11277" spans="1:2" ht="15">
      <c r="A11277" s="308" t="s">
        <v>15100</v>
      </c>
      <c r="B11277" s="311">
        <v>422.56</v>
      </c>
    </row>
    <row r="11278" spans="1:2" ht="15">
      <c r="A11278" s="308" t="s">
        <v>15101</v>
      </c>
      <c r="B11278" s="311">
        <v>428.41</v>
      </c>
    </row>
    <row r="11279" spans="1:2" ht="15">
      <c r="A11279" s="308" t="s">
        <v>15102</v>
      </c>
      <c r="B11279" s="311">
        <v>417.08</v>
      </c>
    </row>
    <row r="11280" spans="1:2" ht="15">
      <c r="A11280" s="308" t="s">
        <v>15103</v>
      </c>
      <c r="B11280" s="311">
        <v>415.81</v>
      </c>
    </row>
    <row r="11281" spans="1:2" ht="15">
      <c r="A11281" s="308" t="s">
        <v>15104</v>
      </c>
      <c r="B11281" s="311">
        <v>404.97</v>
      </c>
    </row>
    <row r="11282" spans="1:2" ht="15">
      <c r="A11282" s="308" t="s">
        <v>15105</v>
      </c>
      <c r="B11282" s="311">
        <v>62.92</v>
      </c>
    </row>
    <row r="11283" spans="1:2" ht="15">
      <c r="A11283" s="308" t="s">
        <v>15106</v>
      </c>
      <c r="B11283" s="311">
        <v>60.09</v>
      </c>
    </row>
    <row r="11284" spans="1:2" ht="15">
      <c r="A11284" s="308" t="s">
        <v>15107</v>
      </c>
      <c r="B11284" s="311">
        <v>67.760000000000005</v>
      </c>
    </row>
    <row r="11285" spans="1:2" ht="15">
      <c r="A11285" s="308" t="s">
        <v>15108</v>
      </c>
      <c r="B11285" s="311">
        <v>64.88</v>
      </c>
    </row>
    <row r="11286" spans="1:2" ht="15">
      <c r="A11286" s="308" t="s">
        <v>15109</v>
      </c>
      <c r="B11286" s="311">
        <v>85.4</v>
      </c>
    </row>
    <row r="11287" spans="1:2" ht="15">
      <c r="A11287" s="308" t="s">
        <v>15110</v>
      </c>
      <c r="B11287" s="311">
        <v>82.46</v>
      </c>
    </row>
    <row r="11288" spans="1:2" ht="15">
      <c r="A11288" s="308" t="s">
        <v>15111</v>
      </c>
      <c r="B11288" s="311">
        <v>30.88</v>
      </c>
    </row>
    <row r="11289" spans="1:2" ht="15">
      <c r="A11289" s="308" t="s">
        <v>15112</v>
      </c>
      <c r="B11289" s="311">
        <v>29</v>
      </c>
    </row>
    <row r="11290" spans="1:2" ht="15">
      <c r="A11290" s="308" t="s">
        <v>15113</v>
      </c>
      <c r="B11290" s="311">
        <v>55.36</v>
      </c>
    </row>
    <row r="11291" spans="1:2" ht="15">
      <c r="A11291" s="308" t="s">
        <v>15114</v>
      </c>
      <c r="B11291" s="311">
        <v>52.97</v>
      </c>
    </row>
    <row r="11292" spans="1:2" ht="15">
      <c r="A11292" s="308" t="s">
        <v>15115</v>
      </c>
      <c r="B11292" s="311">
        <v>86.34</v>
      </c>
    </row>
    <row r="11293" spans="1:2" ht="15">
      <c r="A11293" s="308" t="s">
        <v>15116</v>
      </c>
      <c r="B11293" s="311">
        <v>83.51</v>
      </c>
    </row>
    <row r="11294" spans="1:2" ht="15">
      <c r="A11294" s="308" t="s">
        <v>15117</v>
      </c>
      <c r="B11294" s="311">
        <v>358.21</v>
      </c>
    </row>
    <row r="11295" spans="1:2" ht="15">
      <c r="A11295" s="308" t="s">
        <v>15118</v>
      </c>
      <c r="B11295" s="311">
        <v>344.1</v>
      </c>
    </row>
    <row r="11296" spans="1:2" ht="15">
      <c r="A11296" s="308" t="s">
        <v>15119</v>
      </c>
      <c r="B11296" s="311">
        <v>342.33</v>
      </c>
    </row>
    <row r="11297" spans="1:2" ht="15">
      <c r="A11297" s="308" t="s">
        <v>15120</v>
      </c>
      <c r="B11297" s="311">
        <v>328.79</v>
      </c>
    </row>
    <row r="11298" spans="1:2" ht="15">
      <c r="A11298" s="308" t="s">
        <v>15121</v>
      </c>
      <c r="B11298" s="311">
        <v>376.71</v>
      </c>
    </row>
    <row r="11299" spans="1:2" ht="15">
      <c r="A11299" s="308" t="s">
        <v>15122</v>
      </c>
      <c r="B11299" s="311">
        <v>359.1</v>
      </c>
    </row>
    <row r="11300" spans="1:2" ht="15">
      <c r="A11300" s="308" t="s">
        <v>15123</v>
      </c>
      <c r="B11300" s="311">
        <v>356.79</v>
      </c>
    </row>
    <row r="11301" spans="1:2" ht="15">
      <c r="A11301" s="308" t="s">
        <v>15124</v>
      </c>
      <c r="B11301" s="311">
        <v>339.99</v>
      </c>
    </row>
    <row r="11302" spans="1:2" ht="15">
      <c r="A11302" s="308" t="s">
        <v>15125</v>
      </c>
      <c r="B11302" s="311">
        <v>409.91</v>
      </c>
    </row>
    <row r="11303" spans="1:2" ht="15">
      <c r="A11303" s="308" t="s">
        <v>15126</v>
      </c>
      <c r="B11303" s="311">
        <v>395.8</v>
      </c>
    </row>
    <row r="11304" spans="1:2" ht="15">
      <c r="A11304" s="308" t="s">
        <v>15127</v>
      </c>
      <c r="B11304" s="311">
        <v>387.38</v>
      </c>
    </row>
    <row r="11305" spans="1:2" ht="15">
      <c r="A11305" s="308" t="s">
        <v>15128</v>
      </c>
      <c r="B11305" s="311">
        <v>375.19</v>
      </c>
    </row>
    <row r="11306" spans="1:2" ht="15">
      <c r="A11306" s="308" t="s">
        <v>15129</v>
      </c>
      <c r="B11306" s="311">
        <v>324.26</v>
      </c>
    </row>
    <row r="11307" spans="1:2" ht="15">
      <c r="A11307" s="308" t="s">
        <v>15130</v>
      </c>
      <c r="B11307" s="311">
        <v>314.22000000000003</v>
      </c>
    </row>
    <row r="11308" spans="1:2" ht="15">
      <c r="A11308" s="308" t="s">
        <v>15131</v>
      </c>
      <c r="B11308" s="311">
        <v>311.89</v>
      </c>
    </row>
    <row r="11309" spans="1:2" ht="15">
      <c r="A11309" s="308" t="s">
        <v>15132</v>
      </c>
      <c r="B11309" s="311">
        <v>302.39999999999998</v>
      </c>
    </row>
    <row r="11310" spans="1:2" ht="15">
      <c r="A11310" s="308" t="s">
        <v>15133</v>
      </c>
      <c r="B11310" s="311">
        <v>57.33</v>
      </c>
    </row>
    <row r="11311" spans="1:2" ht="15">
      <c r="A11311" s="308" t="s">
        <v>15134</v>
      </c>
      <c r="B11311" s="311">
        <v>54.5</v>
      </c>
    </row>
    <row r="11312" spans="1:2" ht="15">
      <c r="A11312" s="308" t="s">
        <v>15135</v>
      </c>
      <c r="B11312" s="311">
        <v>348.31</v>
      </c>
    </row>
    <row r="11313" spans="1:2" ht="15">
      <c r="A11313" s="308" t="s">
        <v>15136</v>
      </c>
      <c r="B11313" s="311">
        <v>334.2</v>
      </c>
    </row>
    <row r="11314" spans="1:2" ht="15">
      <c r="A11314" s="308" t="s">
        <v>15137</v>
      </c>
      <c r="B11314" s="311">
        <v>376.71</v>
      </c>
    </row>
    <row r="11315" spans="1:2" ht="15">
      <c r="A11315" s="308" t="s">
        <v>15138</v>
      </c>
      <c r="B11315" s="311">
        <v>359.1</v>
      </c>
    </row>
    <row r="11316" spans="1:2" ht="15">
      <c r="A11316" s="308" t="s">
        <v>15139</v>
      </c>
      <c r="B11316" s="311">
        <v>576.29</v>
      </c>
    </row>
    <row r="11317" spans="1:2" ht="15">
      <c r="A11317" s="308" t="s">
        <v>15140</v>
      </c>
      <c r="B11317" s="311">
        <v>562.19000000000005</v>
      </c>
    </row>
    <row r="11318" spans="1:2" ht="15">
      <c r="A11318" s="308" t="s">
        <v>15141</v>
      </c>
      <c r="B11318" s="311">
        <v>638.83000000000004</v>
      </c>
    </row>
    <row r="11319" spans="1:2" ht="15">
      <c r="A11319" s="308" t="s">
        <v>15142</v>
      </c>
      <c r="B11319" s="311">
        <v>623.92999999999995</v>
      </c>
    </row>
    <row r="11320" spans="1:2" ht="15">
      <c r="A11320" s="308" t="s">
        <v>15143</v>
      </c>
      <c r="B11320" s="311">
        <v>659.12</v>
      </c>
    </row>
    <row r="11321" spans="1:2" ht="15">
      <c r="A11321" s="308" t="s">
        <v>15144</v>
      </c>
      <c r="B11321" s="311">
        <v>641.52</v>
      </c>
    </row>
    <row r="11322" spans="1:2" ht="15">
      <c r="A11322" s="308" t="s">
        <v>15145</v>
      </c>
      <c r="B11322" s="311">
        <v>111.71</v>
      </c>
    </row>
    <row r="11323" spans="1:2" ht="15">
      <c r="A11323" s="308" t="s">
        <v>15146</v>
      </c>
      <c r="B11323" s="311">
        <v>106.16</v>
      </c>
    </row>
    <row r="11324" spans="1:2" ht="15">
      <c r="A11324" s="308" t="s">
        <v>34155</v>
      </c>
      <c r="B11324" s="311">
        <v>1250</v>
      </c>
    </row>
    <row r="11325" spans="1:2" ht="15">
      <c r="A11325" s="308" t="s">
        <v>34156</v>
      </c>
      <c r="B11325" s="311">
        <v>1250</v>
      </c>
    </row>
    <row r="11326" spans="1:2" ht="15">
      <c r="A11326" s="308" t="s">
        <v>34157</v>
      </c>
      <c r="B11326" s="311">
        <v>1190.51</v>
      </c>
    </row>
    <row r="11327" spans="1:2" ht="15">
      <c r="A11327" s="308" t="s">
        <v>34158</v>
      </c>
      <c r="B11327" s="311">
        <v>1190.51</v>
      </c>
    </row>
    <row r="11328" spans="1:2" ht="15">
      <c r="A11328" s="308" t="s">
        <v>15147</v>
      </c>
      <c r="B11328" s="311">
        <v>28.14</v>
      </c>
    </row>
    <row r="11329" spans="1:2" ht="15">
      <c r="A11329" s="308" t="s">
        <v>15148</v>
      </c>
      <c r="B11329" s="311">
        <v>26.26</v>
      </c>
    </row>
    <row r="11330" spans="1:2" ht="15">
      <c r="A11330" s="308" t="s">
        <v>15149</v>
      </c>
      <c r="B11330" s="311">
        <v>1188.8399999999999</v>
      </c>
    </row>
    <row r="11331" spans="1:2" ht="15">
      <c r="A11331" s="308" t="s">
        <v>15150</v>
      </c>
      <c r="B11331" s="311">
        <v>1171.8699999999999</v>
      </c>
    </row>
    <row r="11332" spans="1:2" ht="15">
      <c r="A11332" s="308" t="s">
        <v>15151</v>
      </c>
      <c r="B11332" s="311">
        <v>188.38</v>
      </c>
    </row>
    <row r="11333" spans="1:2" ht="15">
      <c r="A11333" s="308" t="s">
        <v>15152</v>
      </c>
      <c r="B11333" s="311">
        <v>180.25</v>
      </c>
    </row>
    <row r="11334" spans="1:2" ht="15">
      <c r="A11334" s="308" t="s">
        <v>15153</v>
      </c>
      <c r="B11334" s="311">
        <v>420</v>
      </c>
    </row>
    <row r="11335" spans="1:2" ht="15">
      <c r="A11335" s="308" t="s">
        <v>15154</v>
      </c>
      <c r="B11335" s="311">
        <v>420</v>
      </c>
    </row>
    <row r="11336" spans="1:2" ht="15">
      <c r="A11336" s="308" t="s">
        <v>15155</v>
      </c>
      <c r="B11336" s="311">
        <v>420</v>
      </c>
    </row>
    <row r="11337" spans="1:2" ht="15">
      <c r="A11337" s="308" t="s">
        <v>15156</v>
      </c>
      <c r="B11337" s="311">
        <v>420</v>
      </c>
    </row>
    <row r="11338" spans="1:2" ht="15">
      <c r="A11338" s="308" t="s">
        <v>15157</v>
      </c>
      <c r="B11338" s="311">
        <v>123.68</v>
      </c>
    </row>
    <row r="11339" spans="1:2" ht="15">
      <c r="A11339" s="308" t="s">
        <v>15158</v>
      </c>
      <c r="B11339" s="311">
        <v>118.49</v>
      </c>
    </row>
    <row r="11340" spans="1:2" ht="15">
      <c r="A11340" s="308" t="s">
        <v>15159</v>
      </c>
      <c r="B11340" s="311">
        <v>138.93</v>
      </c>
    </row>
    <row r="11341" spans="1:2" ht="15">
      <c r="A11341" s="308" t="s">
        <v>15160</v>
      </c>
      <c r="B11341" s="311">
        <v>131.71</v>
      </c>
    </row>
    <row r="11342" spans="1:2" ht="15">
      <c r="A11342" s="308" t="s">
        <v>15161</v>
      </c>
      <c r="B11342" s="311">
        <v>70.38</v>
      </c>
    </row>
    <row r="11343" spans="1:2" ht="15">
      <c r="A11343" s="308" t="s">
        <v>15162</v>
      </c>
      <c r="B11343" s="311">
        <v>69.66</v>
      </c>
    </row>
    <row r="11344" spans="1:2" ht="15">
      <c r="A11344" s="308" t="s">
        <v>15163</v>
      </c>
      <c r="B11344" s="311">
        <v>54.95</v>
      </c>
    </row>
    <row r="11345" spans="1:2" ht="15">
      <c r="A11345" s="308" t="s">
        <v>15164</v>
      </c>
      <c r="B11345" s="311">
        <v>49.54</v>
      </c>
    </row>
    <row r="11346" spans="1:2" ht="15">
      <c r="A11346" s="308" t="s">
        <v>15165</v>
      </c>
      <c r="B11346" s="311">
        <v>61.12</v>
      </c>
    </row>
    <row r="11347" spans="1:2" ht="15">
      <c r="A11347" s="308" t="s">
        <v>15166</v>
      </c>
      <c r="B11347" s="311">
        <v>56.78</v>
      </c>
    </row>
    <row r="11348" spans="1:2" ht="15">
      <c r="A11348" s="308" t="s">
        <v>15167</v>
      </c>
      <c r="B11348" s="311">
        <v>44.19</v>
      </c>
    </row>
    <row r="11349" spans="1:2" ht="15">
      <c r="A11349" s="308" t="s">
        <v>15168</v>
      </c>
      <c r="B11349" s="311">
        <v>44.19</v>
      </c>
    </row>
    <row r="11350" spans="1:2" ht="15">
      <c r="A11350" s="308" t="s">
        <v>15169</v>
      </c>
      <c r="B11350" s="311">
        <v>51.53</v>
      </c>
    </row>
    <row r="11351" spans="1:2" ht="15">
      <c r="A11351" s="308" t="s">
        <v>15170</v>
      </c>
      <c r="B11351" s="311">
        <v>45.89</v>
      </c>
    </row>
    <row r="11352" spans="1:2" ht="15">
      <c r="A11352" s="308" t="s">
        <v>15171</v>
      </c>
      <c r="B11352" s="311">
        <v>53</v>
      </c>
    </row>
    <row r="11353" spans="1:2" ht="15">
      <c r="A11353" s="308" t="s">
        <v>15172</v>
      </c>
      <c r="B11353" s="311">
        <v>53</v>
      </c>
    </row>
    <row r="11354" spans="1:2" ht="15">
      <c r="A11354" s="308" t="s">
        <v>15173</v>
      </c>
      <c r="B11354" s="311">
        <v>135.59</v>
      </c>
    </row>
    <row r="11355" spans="1:2" ht="15">
      <c r="A11355" s="308" t="s">
        <v>15174</v>
      </c>
      <c r="B11355" s="311">
        <v>130.4</v>
      </c>
    </row>
    <row r="11356" spans="1:2" ht="15">
      <c r="A11356" s="308" t="s">
        <v>15175</v>
      </c>
      <c r="B11356" s="311">
        <v>87.96</v>
      </c>
    </row>
    <row r="11357" spans="1:2" ht="15">
      <c r="A11357" s="308" t="s">
        <v>15176</v>
      </c>
      <c r="B11357" s="311">
        <v>87.96</v>
      </c>
    </row>
    <row r="11358" spans="1:2" ht="15">
      <c r="A11358" s="308" t="s">
        <v>15177</v>
      </c>
      <c r="B11358" s="311">
        <v>244.09</v>
      </c>
    </row>
    <row r="11359" spans="1:2" ht="15">
      <c r="A11359" s="308" t="s">
        <v>15178</v>
      </c>
      <c r="B11359" s="311">
        <v>244.09</v>
      </c>
    </row>
    <row r="11360" spans="1:2" ht="15">
      <c r="A11360" s="308" t="s">
        <v>15179</v>
      </c>
      <c r="B11360" s="311">
        <v>86.05</v>
      </c>
    </row>
    <row r="11361" spans="1:2" ht="15">
      <c r="A11361" s="308" t="s">
        <v>15180</v>
      </c>
      <c r="B11361" s="311">
        <v>80.09</v>
      </c>
    </row>
    <row r="11362" spans="1:2" ht="15">
      <c r="A11362" s="308" t="s">
        <v>15181</v>
      </c>
      <c r="B11362" s="311">
        <v>119.06</v>
      </c>
    </row>
    <row r="11363" spans="1:2" ht="15">
      <c r="A11363" s="308" t="s">
        <v>15182</v>
      </c>
      <c r="B11363" s="311">
        <v>113.11</v>
      </c>
    </row>
    <row r="11364" spans="1:2" ht="15">
      <c r="A11364" s="308" t="s">
        <v>15183</v>
      </c>
      <c r="B11364" s="311">
        <v>74.099999999999994</v>
      </c>
    </row>
    <row r="11365" spans="1:2" ht="15">
      <c r="A11365" s="308" t="s">
        <v>15184</v>
      </c>
      <c r="B11365" s="311">
        <v>68.790000000000006</v>
      </c>
    </row>
    <row r="11366" spans="1:2" ht="15">
      <c r="A11366" s="308" t="s">
        <v>15185</v>
      </c>
      <c r="B11366" s="311">
        <v>90.51</v>
      </c>
    </row>
    <row r="11367" spans="1:2" ht="15">
      <c r="A11367" s="308" t="s">
        <v>15186</v>
      </c>
      <c r="B11367" s="311">
        <v>87.93</v>
      </c>
    </row>
    <row r="11368" spans="1:2" ht="15">
      <c r="A11368" s="308" t="s">
        <v>15187</v>
      </c>
      <c r="B11368" s="311">
        <v>101.31</v>
      </c>
    </row>
    <row r="11369" spans="1:2" ht="15">
      <c r="A11369" s="308" t="s">
        <v>15188</v>
      </c>
      <c r="B11369" s="311">
        <v>98.46</v>
      </c>
    </row>
    <row r="11370" spans="1:2" ht="15">
      <c r="A11370" s="308" t="s">
        <v>15189</v>
      </c>
      <c r="B11370" s="311">
        <v>68.930000000000007</v>
      </c>
    </row>
    <row r="11371" spans="1:2" ht="15">
      <c r="A11371" s="308" t="s">
        <v>15190</v>
      </c>
      <c r="B11371" s="311">
        <v>66.349999999999994</v>
      </c>
    </row>
    <row r="11372" spans="1:2" ht="15">
      <c r="A11372" s="308" t="s">
        <v>15191</v>
      </c>
      <c r="B11372" s="311">
        <v>79.72</v>
      </c>
    </row>
    <row r="11373" spans="1:2" ht="15">
      <c r="A11373" s="308" t="s">
        <v>15192</v>
      </c>
      <c r="B11373" s="311">
        <v>76.87</v>
      </c>
    </row>
    <row r="11374" spans="1:2" ht="15">
      <c r="A11374" s="308" t="s">
        <v>15193</v>
      </c>
      <c r="B11374" s="311">
        <v>56.07</v>
      </c>
    </row>
    <row r="11375" spans="1:2" ht="15">
      <c r="A11375" s="308" t="s">
        <v>15194</v>
      </c>
      <c r="B11375" s="311">
        <v>53.49</v>
      </c>
    </row>
    <row r="11376" spans="1:2" ht="15">
      <c r="A11376" s="308" t="s">
        <v>15195</v>
      </c>
      <c r="B11376" s="311">
        <v>66.86</v>
      </c>
    </row>
    <row r="11377" spans="1:2" ht="15">
      <c r="A11377" s="308" t="s">
        <v>15196</v>
      </c>
      <c r="B11377" s="311">
        <v>64.010000000000005</v>
      </c>
    </row>
    <row r="11378" spans="1:2" ht="15">
      <c r="A11378" s="308" t="s">
        <v>15197</v>
      </c>
      <c r="B11378" s="311">
        <v>68.89</v>
      </c>
    </row>
    <row r="11379" spans="1:2" ht="15">
      <c r="A11379" s="308" t="s">
        <v>15198</v>
      </c>
      <c r="B11379" s="311">
        <v>66.31</v>
      </c>
    </row>
    <row r="11380" spans="1:2" ht="15">
      <c r="A11380" s="308" t="s">
        <v>15199</v>
      </c>
      <c r="B11380" s="311">
        <v>79.680000000000007</v>
      </c>
    </row>
    <row r="11381" spans="1:2" ht="15">
      <c r="A11381" s="308" t="s">
        <v>15200</v>
      </c>
      <c r="B11381" s="311">
        <v>76.83</v>
      </c>
    </row>
    <row r="11382" spans="1:2" ht="15">
      <c r="A11382" s="308" t="s">
        <v>15201</v>
      </c>
      <c r="B11382" s="311">
        <v>106.04</v>
      </c>
    </row>
    <row r="11383" spans="1:2" ht="15">
      <c r="A11383" s="308" t="s">
        <v>15202</v>
      </c>
      <c r="B11383" s="311">
        <v>103.46</v>
      </c>
    </row>
    <row r="11384" spans="1:2" ht="15">
      <c r="A11384" s="308" t="s">
        <v>15203</v>
      </c>
      <c r="B11384" s="311">
        <v>39.97</v>
      </c>
    </row>
    <row r="11385" spans="1:2" ht="15">
      <c r="A11385" s="308" t="s">
        <v>15204</v>
      </c>
      <c r="B11385" s="311">
        <v>38.54</v>
      </c>
    </row>
    <row r="11386" spans="1:2" ht="15">
      <c r="A11386" s="308" t="s">
        <v>15205</v>
      </c>
      <c r="B11386" s="311">
        <v>43.07</v>
      </c>
    </row>
    <row r="11387" spans="1:2" ht="15">
      <c r="A11387" s="308" t="s">
        <v>15206</v>
      </c>
      <c r="B11387" s="311">
        <v>41.64</v>
      </c>
    </row>
    <row r="11388" spans="1:2" ht="15">
      <c r="A11388" s="308" t="s">
        <v>15207</v>
      </c>
      <c r="B11388" s="311">
        <v>45.56</v>
      </c>
    </row>
    <row r="11389" spans="1:2" ht="15">
      <c r="A11389" s="308" t="s">
        <v>15208</v>
      </c>
      <c r="B11389" s="311">
        <v>44.13</v>
      </c>
    </row>
    <row r="11390" spans="1:2" ht="15">
      <c r="A11390" s="308" t="s">
        <v>15209</v>
      </c>
      <c r="B11390" s="311">
        <v>119.24</v>
      </c>
    </row>
    <row r="11391" spans="1:2" ht="15">
      <c r="A11391" s="308" t="s">
        <v>15210</v>
      </c>
      <c r="B11391" s="311">
        <v>117.81</v>
      </c>
    </row>
    <row r="11392" spans="1:2" ht="15">
      <c r="A11392" s="308" t="s">
        <v>15211</v>
      </c>
      <c r="B11392" s="311">
        <v>128.5</v>
      </c>
    </row>
    <row r="11393" spans="1:2" ht="15">
      <c r="A11393" s="308" t="s">
        <v>15212</v>
      </c>
      <c r="B11393" s="311">
        <v>127.52</v>
      </c>
    </row>
    <row r="11394" spans="1:2" ht="15">
      <c r="A11394" s="308" t="s">
        <v>15213</v>
      </c>
      <c r="B11394" s="311">
        <v>77.400000000000006</v>
      </c>
    </row>
    <row r="11395" spans="1:2" ht="15">
      <c r="A11395" s="308" t="s">
        <v>15214</v>
      </c>
      <c r="B11395" s="311">
        <v>74.819999999999993</v>
      </c>
    </row>
    <row r="11396" spans="1:2" ht="15">
      <c r="A11396" s="308" t="s">
        <v>15215</v>
      </c>
      <c r="B11396" s="311">
        <v>64.099999999999994</v>
      </c>
    </row>
    <row r="11397" spans="1:2" ht="15">
      <c r="A11397" s="308" t="s">
        <v>15216</v>
      </c>
      <c r="B11397" s="311">
        <v>61.52</v>
      </c>
    </row>
    <row r="11398" spans="1:2" ht="15">
      <c r="A11398" s="308" t="s">
        <v>15217</v>
      </c>
      <c r="B11398" s="311">
        <v>93.05</v>
      </c>
    </row>
    <row r="11399" spans="1:2" ht="15">
      <c r="A11399" s="308" t="s">
        <v>15218</v>
      </c>
      <c r="B11399" s="311">
        <v>90.47</v>
      </c>
    </row>
    <row r="11400" spans="1:2" ht="15">
      <c r="A11400" s="308" t="s">
        <v>15219</v>
      </c>
      <c r="B11400" s="311">
        <v>76.91</v>
      </c>
    </row>
    <row r="11401" spans="1:2" ht="15">
      <c r="A11401" s="308" t="s">
        <v>15220</v>
      </c>
      <c r="B11401" s="311">
        <v>74.33</v>
      </c>
    </row>
    <row r="11402" spans="1:2" ht="15">
      <c r="A11402" s="308" t="s">
        <v>15221</v>
      </c>
      <c r="B11402" s="311">
        <v>159.16</v>
      </c>
    </row>
    <row r="11403" spans="1:2" ht="15">
      <c r="A11403" s="308" t="s">
        <v>15222</v>
      </c>
      <c r="B11403" s="311">
        <v>156.58000000000001</v>
      </c>
    </row>
    <row r="11404" spans="1:2" ht="15">
      <c r="A11404" s="308" t="s">
        <v>15223</v>
      </c>
      <c r="B11404" s="311">
        <v>88.07</v>
      </c>
    </row>
    <row r="11405" spans="1:2" ht="15">
      <c r="A11405" s="308" t="s">
        <v>15224</v>
      </c>
      <c r="B11405" s="311">
        <v>85.49</v>
      </c>
    </row>
    <row r="11406" spans="1:2" ht="15">
      <c r="A11406" s="308" t="s">
        <v>15225</v>
      </c>
      <c r="B11406" s="311">
        <v>28.97</v>
      </c>
    </row>
    <row r="11407" spans="1:2" ht="15">
      <c r="A11407" s="308" t="s">
        <v>15226</v>
      </c>
      <c r="B11407" s="311">
        <v>27.63</v>
      </c>
    </row>
    <row r="11408" spans="1:2" ht="15">
      <c r="A11408" s="308" t="s">
        <v>15227</v>
      </c>
      <c r="B11408" s="311">
        <v>32.07</v>
      </c>
    </row>
    <row r="11409" spans="1:2" ht="15">
      <c r="A11409" s="308" t="s">
        <v>15228</v>
      </c>
      <c r="B11409" s="311">
        <v>30.73</v>
      </c>
    </row>
    <row r="11410" spans="1:2" ht="15">
      <c r="A11410" s="308" t="s">
        <v>15229</v>
      </c>
      <c r="B11410" s="311">
        <v>32.42</v>
      </c>
    </row>
    <row r="11411" spans="1:2" ht="15">
      <c r="A11411" s="308" t="s">
        <v>15230</v>
      </c>
      <c r="B11411" s="311">
        <v>31.08</v>
      </c>
    </row>
    <row r="11412" spans="1:2" ht="15">
      <c r="A11412" s="308" t="s">
        <v>15231</v>
      </c>
      <c r="B11412" s="311">
        <v>43.31</v>
      </c>
    </row>
    <row r="11413" spans="1:2" ht="15">
      <c r="A11413" s="308" t="s">
        <v>15232</v>
      </c>
      <c r="B11413" s="311">
        <v>41.16</v>
      </c>
    </row>
    <row r="11414" spans="1:2" ht="15">
      <c r="A11414" s="308" t="s">
        <v>15233</v>
      </c>
      <c r="B11414" s="311">
        <v>54.1</v>
      </c>
    </row>
    <row r="11415" spans="1:2" ht="15">
      <c r="A11415" s="308" t="s">
        <v>15234</v>
      </c>
      <c r="B11415" s="311">
        <v>51.68</v>
      </c>
    </row>
    <row r="11416" spans="1:2" ht="15">
      <c r="A11416" s="308" t="s">
        <v>15235</v>
      </c>
      <c r="B11416" s="311">
        <v>46.41</v>
      </c>
    </row>
    <row r="11417" spans="1:2" ht="15">
      <c r="A11417" s="308" t="s">
        <v>15236</v>
      </c>
      <c r="B11417" s="311">
        <v>44.26</v>
      </c>
    </row>
    <row r="11418" spans="1:2" ht="15">
      <c r="A11418" s="308" t="s">
        <v>15237</v>
      </c>
      <c r="B11418" s="311">
        <v>57.2</v>
      </c>
    </row>
    <row r="11419" spans="1:2" ht="15">
      <c r="A11419" s="308" t="s">
        <v>15238</v>
      </c>
      <c r="B11419" s="311">
        <v>54.79</v>
      </c>
    </row>
    <row r="11420" spans="1:2" ht="15">
      <c r="A11420" s="308" t="s">
        <v>15239</v>
      </c>
      <c r="B11420" s="311">
        <v>46.76</v>
      </c>
    </row>
    <row r="11421" spans="1:2" ht="15">
      <c r="A11421" s="308" t="s">
        <v>15240</v>
      </c>
      <c r="B11421" s="311">
        <v>44.61</v>
      </c>
    </row>
    <row r="11422" spans="1:2" ht="15">
      <c r="A11422" s="308" t="s">
        <v>15241</v>
      </c>
      <c r="B11422" s="311">
        <v>57.55</v>
      </c>
    </row>
    <row r="11423" spans="1:2" ht="15">
      <c r="A11423" s="308" t="s">
        <v>15242</v>
      </c>
      <c r="B11423" s="311">
        <v>55.13</v>
      </c>
    </row>
    <row r="11424" spans="1:2" ht="15">
      <c r="A11424" s="308" t="s">
        <v>15243</v>
      </c>
      <c r="B11424" s="311">
        <v>43.89</v>
      </c>
    </row>
    <row r="11425" spans="1:2" ht="15">
      <c r="A11425" s="308" t="s">
        <v>15244</v>
      </c>
      <c r="B11425" s="311">
        <v>41.74</v>
      </c>
    </row>
    <row r="11426" spans="1:2" ht="15">
      <c r="A11426" s="308" t="s">
        <v>15245</v>
      </c>
      <c r="B11426" s="311">
        <v>54.68</v>
      </c>
    </row>
    <row r="11427" spans="1:2" ht="15">
      <c r="A11427" s="308" t="s">
        <v>15246</v>
      </c>
      <c r="B11427" s="311">
        <v>52.26</v>
      </c>
    </row>
    <row r="11428" spans="1:2" ht="15">
      <c r="A11428" s="308" t="s">
        <v>15247</v>
      </c>
      <c r="B11428" s="311">
        <v>46.99</v>
      </c>
    </row>
    <row r="11429" spans="1:2" ht="15">
      <c r="A11429" s="308" t="s">
        <v>15248</v>
      </c>
      <c r="B11429" s="311">
        <v>44.84</v>
      </c>
    </row>
    <row r="11430" spans="1:2" ht="15">
      <c r="A11430" s="308" t="s">
        <v>15249</v>
      </c>
      <c r="B11430" s="311">
        <v>57.78</v>
      </c>
    </row>
    <row r="11431" spans="1:2" ht="15">
      <c r="A11431" s="308" t="s">
        <v>15250</v>
      </c>
      <c r="B11431" s="311">
        <v>55.37</v>
      </c>
    </row>
    <row r="11432" spans="1:2" ht="15">
      <c r="A11432" s="308" t="s">
        <v>15251</v>
      </c>
      <c r="B11432" s="311">
        <v>47.34</v>
      </c>
    </row>
    <row r="11433" spans="1:2" ht="15">
      <c r="A11433" s="308" t="s">
        <v>15252</v>
      </c>
      <c r="B11433" s="311">
        <v>45.19</v>
      </c>
    </row>
    <row r="11434" spans="1:2" ht="15">
      <c r="A11434" s="308" t="s">
        <v>15253</v>
      </c>
      <c r="B11434" s="311">
        <v>58.13</v>
      </c>
    </row>
    <row r="11435" spans="1:2" ht="15">
      <c r="A11435" s="308" t="s">
        <v>15254</v>
      </c>
      <c r="B11435" s="311">
        <v>55.71</v>
      </c>
    </row>
    <row r="11436" spans="1:2" ht="15">
      <c r="A11436" s="308" t="s">
        <v>15255</v>
      </c>
      <c r="B11436" s="311">
        <v>45.46</v>
      </c>
    </row>
    <row r="11437" spans="1:2" ht="15">
      <c r="A11437" s="308" t="s">
        <v>15256</v>
      </c>
      <c r="B11437" s="311">
        <v>43.31</v>
      </c>
    </row>
    <row r="11438" spans="1:2" ht="15">
      <c r="A11438" s="308" t="s">
        <v>15257</v>
      </c>
      <c r="B11438" s="311">
        <v>56.25</v>
      </c>
    </row>
    <row r="11439" spans="1:2" ht="15">
      <c r="A11439" s="308" t="s">
        <v>15258</v>
      </c>
      <c r="B11439" s="311">
        <v>53.84</v>
      </c>
    </row>
    <row r="11440" spans="1:2" ht="15">
      <c r="A11440" s="308" t="s">
        <v>15259</v>
      </c>
      <c r="B11440" s="311">
        <v>48.56</v>
      </c>
    </row>
    <row r="11441" spans="1:2" ht="15">
      <c r="A11441" s="308" t="s">
        <v>15260</v>
      </c>
      <c r="B11441" s="311">
        <v>46.41</v>
      </c>
    </row>
    <row r="11442" spans="1:2" ht="15">
      <c r="A11442" s="308" t="s">
        <v>15261</v>
      </c>
      <c r="B11442" s="311">
        <v>59.35</v>
      </c>
    </row>
    <row r="11443" spans="1:2" ht="15">
      <c r="A11443" s="308" t="s">
        <v>15262</v>
      </c>
      <c r="B11443" s="311">
        <v>56.94</v>
      </c>
    </row>
    <row r="11444" spans="1:2" ht="15">
      <c r="A11444" s="308" t="s">
        <v>15263</v>
      </c>
      <c r="B11444" s="311">
        <v>48.91</v>
      </c>
    </row>
    <row r="11445" spans="1:2" ht="15">
      <c r="A11445" s="308" t="s">
        <v>15264</v>
      </c>
      <c r="B11445" s="311">
        <v>46.76</v>
      </c>
    </row>
    <row r="11446" spans="1:2" ht="15">
      <c r="A11446" s="308" t="s">
        <v>15265</v>
      </c>
      <c r="B11446" s="311">
        <v>59.7</v>
      </c>
    </row>
    <row r="11447" spans="1:2" ht="15">
      <c r="A11447" s="308" t="s">
        <v>15266</v>
      </c>
      <c r="B11447" s="311">
        <v>57.29</v>
      </c>
    </row>
    <row r="11448" spans="1:2" ht="15">
      <c r="A11448" s="308" t="s">
        <v>15267</v>
      </c>
      <c r="B11448" s="311">
        <v>47.34</v>
      </c>
    </row>
    <row r="11449" spans="1:2" ht="15">
      <c r="A11449" s="308" t="s">
        <v>15268</v>
      </c>
      <c r="B11449" s="311">
        <v>45.19</v>
      </c>
    </row>
    <row r="11450" spans="1:2" ht="15">
      <c r="A11450" s="308" t="s">
        <v>15269</v>
      </c>
      <c r="B11450" s="311">
        <v>58.13</v>
      </c>
    </row>
    <row r="11451" spans="1:2" ht="15">
      <c r="A11451" s="308" t="s">
        <v>15270</v>
      </c>
      <c r="B11451" s="311">
        <v>55.71</v>
      </c>
    </row>
    <row r="11452" spans="1:2" ht="15">
      <c r="A11452" s="308" t="s">
        <v>15271</v>
      </c>
      <c r="B11452" s="311">
        <v>50.44</v>
      </c>
    </row>
    <row r="11453" spans="1:2" ht="15">
      <c r="A11453" s="308" t="s">
        <v>15272</v>
      </c>
      <c r="B11453" s="311">
        <v>48.29</v>
      </c>
    </row>
    <row r="11454" spans="1:2" ht="15">
      <c r="A11454" s="308" t="s">
        <v>15273</v>
      </c>
      <c r="B11454" s="311">
        <v>61.23</v>
      </c>
    </row>
    <row r="11455" spans="1:2" ht="15">
      <c r="A11455" s="308" t="s">
        <v>15274</v>
      </c>
      <c r="B11455" s="311">
        <v>58.82</v>
      </c>
    </row>
    <row r="11456" spans="1:2" ht="15">
      <c r="A11456" s="308" t="s">
        <v>15275</v>
      </c>
      <c r="B11456" s="311">
        <v>50.79</v>
      </c>
    </row>
    <row r="11457" spans="1:2" ht="15">
      <c r="A11457" s="308" t="s">
        <v>15276</v>
      </c>
      <c r="B11457" s="311">
        <v>48.64</v>
      </c>
    </row>
    <row r="11458" spans="1:2" ht="15">
      <c r="A11458" s="308" t="s">
        <v>15277</v>
      </c>
      <c r="B11458" s="311">
        <v>61.58</v>
      </c>
    </row>
    <row r="11459" spans="1:2" ht="15">
      <c r="A11459" s="308" t="s">
        <v>15278</v>
      </c>
      <c r="B11459" s="311">
        <v>59.16</v>
      </c>
    </row>
    <row r="11460" spans="1:2" ht="15">
      <c r="A11460" s="308" t="s">
        <v>15279</v>
      </c>
      <c r="B11460" s="311">
        <v>37.29</v>
      </c>
    </row>
    <row r="11461" spans="1:2" ht="15">
      <c r="A11461" s="308" t="s">
        <v>15280</v>
      </c>
      <c r="B11461" s="311">
        <v>35.86</v>
      </c>
    </row>
    <row r="11462" spans="1:2" ht="15">
      <c r="A11462" s="308" t="s">
        <v>15281</v>
      </c>
      <c r="B11462" s="311">
        <v>48.08</v>
      </c>
    </row>
    <row r="11463" spans="1:2" ht="15">
      <c r="A11463" s="308" t="s">
        <v>15282</v>
      </c>
      <c r="B11463" s="311">
        <v>46.38</v>
      </c>
    </row>
    <row r="11464" spans="1:2" ht="15">
      <c r="A11464" s="308" t="s">
        <v>15283</v>
      </c>
      <c r="B11464" s="311">
        <v>40.39</v>
      </c>
    </row>
    <row r="11465" spans="1:2" ht="15">
      <c r="A11465" s="308" t="s">
        <v>15284</v>
      </c>
      <c r="B11465" s="311">
        <v>38.96</v>
      </c>
    </row>
    <row r="11466" spans="1:2" ht="15">
      <c r="A11466" s="308" t="s">
        <v>15285</v>
      </c>
      <c r="B11466" s="311">
        <v>51.18</v>
      </c>
    </row>
    <row r="11467" spans="1:2" ht="15">
      <c r="A11467" s="308" t="s">
        <v>15286</v>
      </c>
      <c r="B11467" s="311">
        <v>49.49</v>
      </c>
    </row>
    <row r="11468" spans="1:2" ht="15">
      <c r="A11468" s="308" t="s">
        <v>15287</v>
      </c>
      <c r="B11468" s="311">
        <v>40.74</v>
      </c>
    </row>
    <row r="11469" spans="1:2" ht="15">
      <c r="A11469" s="308" t="s">
        <v>15288</v>
      </c>
      <c r="B11469" s="311">
        <v>39.31</v>
      </c>
    </row>
    <row r="11470" spans="1:2" ht="15">
      <c r="A11470" s="308" t="s">
        <v>15289</v>
      </c>
      <c r="B11470" s="311">
        <v>51.53</v>
      </c>
    </row>
    <row r="11471" spans="1:2" ht="15">
      <c r="A11471" s="308" t="s">
        <v>15290</v>
      </c>
      <c r="B11471" s="311">
        <v>49.83</v>
      </c>
    </row>
    <row r="11472" spans="1:2" ht="15">
      <c r="A11472" s="308" t="s">
        <v>15291</v>
      </c>
      <c r="B11472" s="311">
        <v>38.86</v>
      </c>
    </row>
    <row r="11473" spans="1:2" ht="15">
      <c r="A11473" s="308" t="s">
        <v>15292</v>
      </c>
      <c r="B11473" s="311">
        <v>37.43</v>
      </c>
    </row>
    <row r="11474" spans="1:2" ht="15">
      <c r="A11474" s="308" t="s">
        <v>15293</v>
      </c>
      <c r="B11474" s="311">
        <v>49.65</v>
      </c>
    </row>
    <row r="11475" spans="1:2" ht="15">
      <c r="A11475" s="308" t="s">
        <v>15294</v>
      </c>
      <c r="B11475" s="311">
        <v>47.96</v>
      </c>
    </row>
    <row r="11476" spans="1:2" ht="15">
      <c r="A11476" s="308" t="s">
        <v>15295</v>
      </c>
      <c r="B11476" s="311">
        <v>41.96</v>
      </c>
    </row>
    <row r="11477" spans="1:2" ht="15">
      <c r="A11477" s="308" t="s">
        <v>15296</v>
      </c>
      <c r="B11477" s="311">
        <v>40.53</v>
      </c>
    </row>
    <row r="11478" spans="1:2" ht="15">
      <c r="A11478" s="308" t="s">
        <v>15297</v>
      </c>
      <c r="B11478" s="311">
        <v>52.76</v>
      </c>
    </row>
    <row r="11479" spans="1:2" ht="15">
      <c r="A11479" s="308" t="s">
        <v>15298</v>
      </c>
      <c r="B11479" s="311">
        <v>51.06</v>
      </c>
    </row>
    <row r="11480" spans="1:2" ht="15">
      <c r="A11480" s="308" t="s">
        <v>15299</v>
      </c>
      <c r="B11480" s="311">
        <v>42.31</v>
      </c>
    </row>
    <row r="11481" spans="1:2" ht="15">
      <c r="A11481" s="308" t="s">
        <v>15300</v>
      </c>
      <c r="B11481" s="311">
        <v>40.880000000000003</v>
      </c>
    </row>
    <row r="11482" spans="1:2" ht="15">
      <c r="A11482" s="308" t="s">
        <v>15301</v>
      </c>
      <c r="B11482" s="311">
        <v>53.1</v>
      </c>
    </row>
    <row r="11483" spans="1:2" ht="15">
      <c r="A11483" s="308" t="s">
        <v>15302</v>
      </c>
      <c r="B11483" s="311">
        <v>51.41</v>
      </c>
    </row>
    <row r="11484" spans="1:2" ht="15">
      <c r="A11484" s="308" t="s">
        <v>15303</v>
      </c>
      <c r="B11484" s="311">
        <v>40.74</v>
      </c>
    </row>
    <row r="11485" spans="1:2" ht="15">
      <c r="A11485" s="308" t="s">
        <v>15304</v>
      </c>
      <c r="B11485" s="311">
        <v>39.31</v>
      </c>
    </row>
    <row r="11486" spans="1:2" ht="15">
      <c r="A11486" s="308" t="s">
        <v>15305</v>
      </c>
      <c r="B11486" s="311">
        <v>51.53</v>
      </c>
    </row>
    <row r="11487" spans="1:2" ht="15">
      <c r="A11487" s="308" t="s">
        <v>15306</v>
      </c>
      <c r="B11487" s="311">
        <v>49.83</v>
      </c>
    </row>
    <row r="11488" spans="1:2" ht="15">
      <c r="A11488" s="308" t="s">
        <v>15307</v>
      </c>
      <c r="B11488" s="311">
        <v>43.84</v>
      </c>
    </row>
    <row r="11489" spans="1:2" ht="15">
      <c r="A11489" s="308" t="s">
        <v>15308</v>
      </c>
      <c r="B11489" s="311">
        <v>42.41</v>
      </c>
    </row>
    <row r="11490" spans="1:2" ht="15">
      <c r="A11490" s="308" t="s">
        <v>15309</v>
      </c>
      <c r="B11490" s="311">
        <v>54.63</v>
      </c>
    </row>
    <row r="11491" spans="1:2" ht="15">
      <c r="A11491" s="308" t="s">
        <v>15310</v>
      </c>
      <c r="B11491" s="311">
        <v>52.94</v>
      </c>
    </row>
    <row r="11492" spans="1:2" ht="15">
      <c r="A11492" s="308" t="s">
        <v>15311</v>
      </c>
      <c r="B11492" s="311">
        <v>44.19</v>
      </c>
    </row>
    <row r="11493" spans="1:2" ht="15">
      <c r="A11493" s="308" t="s">
        <v>15312</v>
      </c>
      <c r="B11493" s="311">
        <v>42.76</v>
      </c>
    </row>
    <row r="11494" spans="1:2" ht="15">
      <c r="A11494" s="308" t="s">
        <v>15313</v>
      </c>
      <c r="B11494" s="311">
        <v>54.98</v>
      </c>
    </row>
    <row r="11495" spans="1:2" ht="15">
      <c r="A11495" s="308" t="s">
        <v>15314</v>
      </c>
      <c r="B11495" s="311">
        <v>53.28</v>
      </c>
    </row>
    <row r="11496" spans="1:2" ht="15">
      <c r="A11496" s="308" t="s">
        <v>15315</v>
      </c>
      <c r="B11496" s="311">
        <v>51.08</v>
      </c>
    </row>
    <row r="11497" spans="1:2" ht="15">
      <c r="A11497" s="308" t="s">
        <v>15316</v>
      </c>
      <c r="B11497" s="311">
        <v>49.65</v>
      </c>
    </row>
    <row r="11498" spans="1:2" ht="15">
      <c r="A11498" s="308" t="s">
        <v>15317</v>
      </c>
      <c r="B11498" s="311">
        <v>61.87</v>
      </c>
    </row>
    <row r="11499" spans="1:2" ht="15">
      <c r="A11499" s="308" t="s">
        <v>15318</v>
      </c>
      <c r="B11499" s="311">
        <v>60.17</v>
      </c>
    </row>
    <row r="11500" spans="1:2" ht="15">
      <c r="A11500" s="308" t="s">
        <v>15319</v>
      </c>
      <c r="B11500" s="311">
        <v>57.28</v>
      </c>
    </row>
    <row r="11501" spans="1:2" ht="15">
      <c r="A11501" s="308" t="s">
        <v>15320</v>
      </c>
      <c r="B11501" s="311">
        <v>55.85</v>
      </c>
    </row>
    <row r="11502" spans="1:2" ht="15">
      <c r="A11502" s="308" t="s">
        <v>15321</v>
      </c>
      <c r="B11502" s="311">
        <v>68.069999999999993</v>
      </c>
    </row>
    <row r="11503" spans="1:2" ht="15">
      <c r="A11503" s="308" t="s">
        <v>15322</v>
      </c>
      <c r="B11503" s="311">
        <v>66.38</v>
      </c>
    </row>
    <row r="11504" spans="1:2" ht="15">
      <c r="A11504" s="308" t="s">
        <v>15323</v>
      </c>
      <c r="B11504" s="311">
        <v>57.98</v>
      </c>
    </row>
    <row r="11505" spans="1:2" ht="15">
      <c r="A11505" s="308" t="s">
        <v>15324</v>
      </c>
      <c r="B11505" s="311">
        <v>56.55</v>
      </c>
    </row>
    <row r="11506" spans="1:2" ht="15">
      <c r="A11506" s="308" t="s">
        <v>15325</v>
      </c>
      <c r="B11506" s="311">
        <v>68.77</v>
      </c>
    </row>
    <row r="11507" spans="1:2" ht="15">
      <c r="A11507" s="308" t="s">
        <v>15326</v>
      </c>
      <c r="B11507" s="311">
        <v>67.069999999999993</v>
      </c>
    </row>
    <row r="11508" spans="1:2" ht="15">
      <c r="A11508" s="308" t="s">
        <v>15327</v>
      </c>
      <c r="B11508" s="311">
        <v>52.65</v>
      </c>
    </row>
    <row r="11509" spans="1:2" ht="15">
      <c r="A11509" s="308" t="s">
        <v>15328</v>
      </c>
      <c r="B11509" s="311">
        <v>51.22</v>
      </c>
    </row>
    <row r="11510" spans="1:2" ht="15">
      <c r="A11510" s="308" t="s">
        <v>15329</v>
      </c>
      <c r="B11510" s="311">
        <v>63.44</v>
      </c>
    </row>
    <row r="11511" spans="1:2" ht="15">
      <c r="A11511" s="308" t="s">
        <v>15330</v>
      </c>
      <c r="B11511" s="311">
        <v>61.74</v>
      </c>
    </row>
    <row r="11512" spans="1:2" ht="15">
      <c r="A11512" s="308" t="s">
        <v>15331</v>
      </c>
      <c r="B11512" s="311">
        <v>58.85</v>
      </c>
    </row>
    <row r="11513" spans="1:2" ht="15">
      <c r="A11513" s="308" t="s">
        <v>15332</v>
      </c>
      <c r="B11513" s="311">
        <v>57.42</v>
      </c>
    </row>
    <row r="11514" spans="1:2" ht="15">
      <c r="A11514" s="308" t="s">
        <v>15333</v>
      </c>
      <c r="B11514" s="311">
        <v>69.650000000000006</v>
      </c>
    </row>
    <row r="11515" spans="1:2" ht="15">
      <c r="A11515" s="308" t="s">
        <v>15334</v>
      </c>
      <c r="B11515" s="311">
        <v>67.95</v>
      </c>
    </row>
    <row r="11516" spans="1:2" ht="15">
      <c r="A11516" s="308" t="s">
        <v>15335</v>
      </c>
      <c r="B11516" s="311">
        <v>59.55</v>
      </c>
    </row>
    <row r="11517" spans="1:2" ht="15">
      <c r="A11517" s="308" t="s">
        <v>15336</v>
      </c>
      <c r="B11517" s="311">
        <v>58.12</v>
      </c>
    </row>
    <row r="11518" spans="1:2" ht="15">
      <c r="A11518" s="308" t="s">
        <v>15337</v>
      </c>
      <c r="B11518" s="311">
        <v>70.34</v>
      </c>
    </row>
    <row r="11519" spans="1:2" ht="15">
      <c r="A11519" s="308" t="s">
        <v>15338</v>
      </c>
      <c r="B11519" s="311">
        <v>68.64</v>
      </c>
    </row>
    <row r="11520" spans="1:2" ht="15">
      <c r="A11520" s="308" t="s">
        <v>15339</v>
      </c>
      <c r="B11520" s="311">
        <v>54.53</v>
      </c>
    </row>
    <row r="11521" spans="1:2" ht="15">
      <c r="A11521" s="308" t="s">
        <v>15340</v>
      </c>
      <c r="B11521" s="311">
        <v>53.1</v>
      </c>
    </row>
    <row r="11522" spans="1:2" ht="15">
      <c r="A11522" s="308" t="s">
        <v>15341</v>
      </c>
      <c r="B11522" s="311">
        <v>65.319999999999993</v>
      </c>
    </row>
    <row r="11523" spans="1:2" ht="15">
      <c r="A11523" s="308" t="s">
        <v>15342</v>
      </c>
      <c r="B11523" s="311">
        <v>63.62</v>
      </c>
    </row>
    <row r="11524" spans="1:2" ht="15">
      <c r="A11524" s="308" t="s">
        <v>15343</v>
      </c>
      <c r="B11524" s="311">
        <v>60.73</v>
      </c>
    </row>
    <row r="11525" spans="1:2" ht="15">
      <c r="A11525" s="308" t="s">
        <v>15344</v>
      </c>
      <c r="B11525" s="311">
        <v>59.3</v>
      </c>
    </row>
    <row r="11526" spans="1:2" ht="15">
      <c r="A11526" s="308" t="s">
        <v>15345</v>
      </c>
      <c r="B11526" s="311">
        <v>71.52</v>
      </c>
    </row>
    <row r="11527" spans="1:2" ht="15">
      <c r="A11527" s="308" t="s">
        <v>15346</v>
      </c>
      <c r="B11527" s="311">
        <v>69.83</v>
      </c>
    </row>
    <row r="11528" spans="1:2" ht="15">
      <c r="A11528" s="308" t="s">
        <v>15347</v>
      </c>
      <c r="B11528" s="311">
        <v>61.43</v>
      </c>
    </row>
    <row r="11529" spans="1:2" ht="15">
      <c r="A11529" s="308" t="s">
        <v>15348</v>
      </c>
      <c r="B11529" s="311">
        <v>60</v>
      </c>
    </row>
    <row r="11530" spans="1:2" ht="15">
      <c r="A11530" s="308" t="s">
        <v>15349</v>
      </c>
      <c r="B11530" s="311">
        <v>72.22</v>
      </c>
    </row>
    <row r="11531" spans="1:2" ht="15">
      <c r="A11531" s="308" t="s">
        <v>15350</v>
      </c>
      <c r="B11531" s="311">
        <v>70.52</v>
      </c>
    </row>
    <row r="11532" spans="1:2" ht="15">
      <c r="A11532" s="308" t="s">
        <v>15351</v>
      </c>
      <c r="B11532" s="311">
        <v>52.99</v>
      </c>
    </row>
    <row r="11533" spans="1:2" ht="15">
      <c r="A11533" s="308" t="s">
        <v>15352</v>
      </c>
      <c r="B11533" s="311">
        <v>48.12</v>
      </c>
    </row>
    <row r="11534" spans="1:2" ht="15">
      <c r="A11534" s="308" t="s">
        <v>15353</v>
      </c>
      <c r="B11534" s="311">
        <v>164.59</v>
      </c>
    </row>
    <row r="11535" spans="1:2" ht="15">
      <c r="A11535" s="308" t="s">
        <v>15354</v>
      </c>
      <c r="B11535" s="311">
        <v>154.97999999999999</v>
      </c>
    </row>
    <row r="11536" spans="1:2" ht="15">
      <c r="A11536" s="308" t="s">
        <v>15355</v>
      </c>
      <c r="B11536" s="311">
        <v>820.75</v>
      </c>
    </row>
    <row r="11537" spans="1:2" ht="15">
      <c r="A11537" s="308" t="s">
        <v>15356</v>
      </c>
      <c r="B11537" s="311">
        <v>811.14</v>
      </c>
    </row>
    <row r="11538" spans="1:2" ht="15">
      <c r="A11538" s="308" t="s">
        <v>15357</v>
      </c>
      <c r="B11538" s="311">
        <v>88.44</v>
      </c>
    </row>
    <row r="11539" spans="1:2" ht="15">
      <c r="A11539" s="308" t="s">
        <v>15358</v>
      </c>
      <c r="B11539" s="311">
        <v>83.8</v>
      </c>
    </row>
    <row r="11540" spans="1:2" ht="15">
      <c r="A11540" s="308" t="s">
        <v>15359</v>
      </c>
      <c r="B11540" s="311">
        <v>101.53</v>
      </c>
    </row>
    <row r="11541" spans="1:2" ht="15">
      <c r="A11541" s="308" t="s">
        <v>15360</v>
      </c>
      <c r="B11541" s="311">
        <v>92.82</v>
      </c>
    </row>
    <row r="11542" spans="1:2" ht="15">
      <c r="A11542" s="308" t="s">
        <v>15361</v>
      </c>
      <c r="B11542" s="311">
        <v>134.11000000000001</v>
      </c>
    </row>
    <row r="11543" spans="1:2" ht="15">
      <c r="A11543" s="308" t="s">
        <v>15362</v>
      </c>
      <c r="B11543" s="311">
        <v>121.04</v>
      </c>
    </row>
    <row r="11544" spans="1:2" ht="15">
      <c r="A11544" s="308" t="s">
        <v>15363</v>
      </c>
      <c r="B11544" s="311">
        <v>166.69</v>
      </c>
    </row>
    <row r="11545" spans="1:2" ht="15">
      <c r="A11545" s="308" t="s">
        <v>15364</v>
      </c>
      <c r="B11545" s="311">
        <v>149.26</v>
      </c>
    </row>
    <row r="11546" spans="1:2" ht="15">
      <c r="A11546" s="308" t="s">
        <v>15365</v>
      </c>
      <c r="B11546" s="311">
        <v>164.47</v>
      </c>
    </row>
    <row r="11547" spans="1:2" ht="15">
      <c r="A11547" s="308" t="s">
        <v>15366</v>
      </c>
      <c r="B11547" s="311">
        <v>163.56</v>
      </c>
    </row>
    <row r="11548" spans="1:2" ht="15">
      <c r="A11548" s="308" t="s">
        <v>15367</v>
      </c>
      <c r="B11548" s="311">
        <v>135.26</v>
      </c>
    </row>
    <row r="11549" spans="1:2" ht="15">
      <c r="A11549" s="308" t="s">
        <v>15368</v>
      </c>
      <c r="B11549" s="311">
        <v>134.35</v>
      </c>
    </row>
    <row r="11550" spans="1:2" ht="15">
      <c r="A11550" s="308" t="s">
        <v>15369</v>
      </c>
      <c r="B11550" s="311">
        <v>135.26</v>
      </c>
    </row>
    <row r="11551" spans="1:2" ht="15">
      <c r="A11551" s="308" t="s">
        <v>15370</v>
      </c>
      <c r="B11551" s="311">
        <v>134.35</v>
      </c>
    </row>
    <row r="11552" spans="1:2" ht="15">
      <c r="A11552" s="308" t="s">
        <v>34159</v>
      </c>
      <c r="B11552" s="311">
        <v>111.78</v>
      </c>
    </row>
    <row r="11553" spans="1:2" ht="15">
      <c r="A11553" s="308" t="s">
        <v>34160</v>
      </c>
      <c r="B11553" s="311">
        <v>110.87</v>
      </c>
    </row>
    <row r="11554" spans="1:2" ht="15">
      <c r="A11554" s="308" t="s">
        <v>15371</v>
      </c>
      <c r="B11554" s="311">
        <v>172.63</v>
      </c>
    </row>
    <row r="11555" spans="1:2" ht="15">
      <c r="A11555" s="308" t="s">
        <v>15372</v>
      </c>
      <c r="B11555" s="311">
        <v>166.98</v>
      </c>
    </row>
    <row r="11556" spans="1:2" ht="15">
      <c r="A11556" s="308" t="s">
        <v>15373</v>
      </c>
      <c r="B11556" s="311">
        <v>37.32</v>
      </c>
    </row>
    <row r="11557" spans="1:2" ht="15">
      <c r="A11557" s="308" t="s">
        <v>15374</v>
      </c>
      <c r="B11557" s="311">
        <v>32.94</v>
      </c>
    </row>
    <row r="11558" spans="1:2" ht="15">
      <c r="A11558" s="308" t="s">
        <v>15375</v>
      </c>
      <c r="B11558" s="311">
        <v>34.07</v>
      </c>
    </row>
    <row r="11559" spans="1:2" ht="15">
      <c r="A11559" s="308" t="s">
        <v>15376</v>
      </c>
      <c r="B11559" s="311">
        <v>30.13</v>
      </c>
    </row>
    <row r="11560" spans="1:2" ht="15">
      <c r="A11560" s="308" t="s">
        <v>15377</v>
      </c>
      <c r="B11560" s="311">
        <v>50.38</v>
      </c>
    </row>
    <row r="11561" spans="1:2" ht="15">
      <c r="A11561" s="308" t="s">
        <v>15378</v>
      </c>
      <c r="B11561" s="311">
        <v>44.81</v>
      </c>
    </row>
    <row r="11562" spans="1:2" ht="15">
      <c r="A11562" s="308" t="s">
        <v>15379</v>
      </c>
      <c r="B11562" s="311">
        <v>54.18</v>
      </c>
    </row>
    <row r="11563" spans="1:2" ht="15">
      <c r="A11563" s="308" t="s">
        <v>15380</v>
      </c>
      <c r="B11563" s="311">
        <v>48.18</v>
      </c>
    </row>
    <row r="11564" spans="1:2" ht="15">
      <c r="A11564" s="308" t="s">
        <v>15381</v>
      </c>
      <c r="B11564" s="311">
        <v>50</v>
      </c>
    </row>
    <row r="11565" spans="1:2" ht="15">
      <c r="A11565" s="308" t="s">
        <v>15382</v>
      </c>
      <c r="B11565" s="311">
        <v>43.94</v>
      </c>
    </row>
    <row r="11566" spans="1:2" ht="15">
      <c r="A11566" s="308" t="s">
        <v>15383</v>
      </c>
      <c r="B11566" s="311">
        <v>45.99</v>
      </c>
    </row>
    <row r="11567" spans="1:2" ht="15">
      <c r="A11567" s="308" t="s">
        <v>15384</v>
      </c>
      <c r="B11567" s="311">
        <v>40.47</v>
      </c>
    </row>
    <row r="11568" spans="1:2" ht="15">
      <c r="A11568" s="308" t="s">
        <v>15385</v>
      </c>
      <c r="B11568" s="311">
        <v>17.78</v>
      </c>
    </row>
    <row r="11569" spans="1:2" ht="15">
      <c r="A11569" s="308" t="s">
        <v>15386</v>
      </c>
      <c r="B11569" s="311">
        <v>15.53</v>
      </c>
    </row>
    <row r="11570" spans="1:2" ht="15">
      <c r="A11570" s="308" t="s">
        <v>15387</v>
      </c>
      <c r="B11570" s="311">
        <v>24.48</v>
      </c>
    </row>
    <row r="11571" spans="1:2" ht="15">
      <c r="A11571" s="308" t="s">
        <v>15388</v>
      </c>
      <c r="B11571" s="311">
        <v>21.77</v>
      </c>
    </row>
    <row r="11572" spans="1:2" ht="15">
      <c r="A11572" s="308" t="s">
        <v>15389</v>
      </c>
      <c r="B11572" s="311">
        <v>14.41</v>
      </c>
    </row>
    <row r="11573" spans="1:2" ht="15">
      <c r="A11573" s="308" t="s">
        <v>15390</v>
      </c>
      <c r="B11573" s="311">
        <v>12.54</v>
      </c>
    </row>
    <row r="11574" spans="1:2" ht="15">
      <c r="A11574" s="308" t="s">
        <v>15391</v>
      </c>
      <c r="B11574" s="311">
        <v>34.03</v>
      </c>
    </row>
    <row r="11575" spans="1:2" ht="15">
      <c r="A11575" s="308" t="s">
        <v>15392</v>
      </c>
      <c r="B11575" s="311">
        <v>30.2</v>
      </c>
    </row>
    <row r="11576" spans="1:2" ht="15">
      <c r="A11576" s="308" t="s">
        <v>15393</v>
      </c>
      <c r="B11576" s="311">
        <v>59.26</v>
      </c>
    </row>
    <row r="11577" spans="1:2" ht="15">
      <c r="A11577" s="308" t="s">
        <v>15394</v>
      </c>
      <c r="B11577" s="311">
        <v>52.77</v>
      </c>
    </row>
    <row r="11578" spans="1:2" ht="15">
      <c r="A11578" s="308" t="s">
        <v>15395</v>
      </c>
      <c r="B11578" s="311">
        <v>15.34</v>
      </c>
    </row>
    <row r="11579" spans="1:2" ht="15">
      <c r="A11579" s="308" t="s">
        <v>15396</v>
      </c>
      <c r="B11579" s="311">
        <v>13.36</v>
      </c>
    </row>
    <row r="11580" spans="1:2" ht="15">
      <c r="A11580" s="308" t="s">
        <v>15397</v>
      </c>
      <c r="B11580" s="311">
        <v>16.93</v>
      </c>
    </row>
    <row r="11581" spans="1:2" ht="15">
      <c r="A11581" s="308" t="s">
        <v>15398</v>
      </c>
      <c r="B11581" s="311">
        <v>14.81</v>
      </c>
    </row>
    <row r="11582" spans="1:2" ht="15">
      <c r="A11582" s="308" t="s">
        <v>15399</v>
      </c>
      <c r="B11582" s="311">
        <v>28.06</v>
      </c>
    </row>
    <row r="11583" spans="1:2" ht="15">
      <c r="A11583" s="308" t="s">
        <v>15400</v>
      </c>
      <c r="B11583" s="311">
        <v>24.67</v>
      </c>
    </row>
    <row r="11584" spans="1:2" ht="15">
      <c r="A11584" s="308" t="s">
        <v>15401</v>
      </c>
      <c r="B11584" s="311">
        <v>17.600000000000001</v>
      </c>
    </row>
    <row r="11585" spans="1:2" ht="15">
      <c r="A11585" s="308" t="s">
        <v>15402</v>
      </c>
      <c r="B11585" s="311">
        <v>15.62</v>
      </c>
    </row>
    <row r="11586" spans="1:2" ht="15">
      <c r="A11586" s="308" t="s">
        <v>15403</v>
      </c>
      <c r="B11586" s="311">
        <v>21.33</v>
      </c>
    </row>
    <row r="11587" spans="1:2" ht="15">
      <c r="A11587" s="308" t="s">
        <v>15404</v>
      </c>
      <c r="B11587" s="311">
        <v>19.03</v>
      </c>
    </row>
    <row r="11588" spans="1:2" ht="15">
      <c r="A11588" s="308" t="s">
        <v>15405</v>
      </c>
      <c r="B11588" s="311">
        <v>25.05</v>
      </c>
    </row>
    <row r="11589" spans="1:2" ht="15">
      <c r="A11589" s="308" t="s">
        <v>4006</v>
      </c>
      <c r="B11589" s="311">
        <v>22.45</v>
      </c>
    </row>
    <row r="11590" spans="1:2" ht="15">
      <c r="A11590" s="308" t="s">
        <v>15406</v>
      </c>
      <c r="B11590" s="311">
        <v>28.78</v>
      </c>
    </row>
    <row r="11591" spans="1:2" ht="15">
      <c r="A11591" s="308" t="s">
        <v>15407</v>
      </c>
      <c r="B11591" s="311">
        <v>25.86</v>
      </c>
    </row>
    <row r="11592" spans="1:2" ht="15">
      <c r="A11592" s="308" t="s">
        <v>15408</v>
      </c>
      <c r="B11592" s="311">
        <v>32.51</v>
      </c>
    </row>
    <row r="11593" spans="1:2" ht="15">
      <c r="A11593" s="308" t="s">
        <v>15409</v>
      </c>
      <c r="B11593" s="311">
        <v>29.28</v>
      </c>
    </row>
    <row r="11594" spans="1:2" ht="15">
      <c r="A11594" s="308" t="s">
        <v>15410</v>
      </c>
      <c r="B11594" s="311">
        <v>36.24</v>
      </c>
    </row>
    <row r="11595" spans="1:2" ht="15">
      <c r="A11595" s="308" t="s">
        <v>15411</v>
      </c>
      <c r="B11595" s="311">
        <v>32.69</v>
      </c>
    </row>
    <row r="11596" spans="1:2" ht="15">
      <c r="A11596" s="308" t="s">
        <v>15412</v>
      </c>
      <c r="B11596" s="311">
        <v>39.96</v>
      </c>
    </row>
    <row r="11597" spans="1:2" ht="15">
      <c r="A11597" s="308" t="s">
        <v>15413</v>
      </c>
      <c r="B11597" s="311">
        <v>36.11</v>
      </c>
    </row>
    <row r="11598" spans="1:2" ht="15">
      <c r="A11598" s="308" t="s">
        <v>15414</v>
      </c>
      <c r="B11598" s="311">
        <v>47.42</v>
      </c>
    </row>
    <row r="11599" spans="1:2" ht="15">
      <c r="A11599" s="308" t="s">
        <v>15415</v>
      </c>
      <c r="B11599" s="311">
        <v>42.94</v>
      </c>
    </row>
    <row r="11600" spans="1:2" ht="15">
      <c r="A11600" s="308" t="s">
        <v>15416</v>
      </c>
      <c r="B11600" s="311">
        <v>54.87</v>
      </c>
    </row>
    <row r="11601" spans="1:2" ht="15">
      <c r="A11601" s="308" t="s">
        <v>15417</v>
      </c>
      <c r="B11601" s="311">
        <v>49.77</v>
      </c>
    </row>
    <row r="11602" spans="1:2" ht="15">
      <c r="A11602" s="308" t="s">
        <v>15418</v>
      </c>
      <c r="B11602" s="311">
        <v>58.6</v>
      </c>
    </row>
    <row r="11603" spans="1:2" ht="15">
      <c r="A11603" s="308" t="s">
        <v>15419</v>
      </c>
      <c r="B11603" s="311">
        <v>53.19</v>
      </c>
    </row>
    <row r="11604" spans="1:2" ht="15">
      <c r="A11604" s="308" t="s">
        <v>15420</v>
      </c>
      <c r="B11604" s="311">
        <v>69.78</v>
      </c>
    </row>
    <row r="11605" spans="1:2" ht="15">
      <c r="A11605" s="308" t="s">
        <v>15421</v>
      </c>
      <c r="B11605" s="311">
        <v>63.43</v>
      </c>
    </row>
    <row r="11606" spans="1:2" ht="15">
      <c r="A11606" s="308" t="s">
        <v>15422</v>
      </c>
      <c r="B11606" s="311">
        <v>51.86</v>
      </c>
    </row>
    <row r="11607" spans="1:2" ht="15">
      <c r="A11607" s="308" t="s">
        <v>15423</v>
      </c>
      <c r="B11607" s="311">
        <v>45.83</v>
      </c>
    </row>
    <row r="11608" spans="1:2" ht="15">
      <c r="A11608" s="308" t="s">
        <v>15424</v>
      </c>
      <c r="B11608" s="311">
        <v>83.35</v>
      </c>
    </row>
    <row r="11609" spans="1:2" ht="15">
      <c r="A11609" s="308" t="s">
        <v>15425</v>
      </c>
      <c r="B11609" s="311">
        <v>76.67</v>
      </c>
    </row>
    <row r="11610" spans="1:2" ht="15">
      <c r="A11610" s="308" t="s">
        <v>15426</v>
      </c>
      <c r="B11610" s="311">
        <v>92.59</v>
      </c>
    </row>
    <row r="11611" spans="1:2" ht="15">
      <c r="A11611" s="308" t="s">
        <v>15427</v>
      </c>
      <c r="B11611" s="311">
        <v>85.13</v>
      </c>
    </row>
    <row r="11612" spans="1:2" ht="15">
      <c r="A11612" s="308" t="s">
        <v>15428</v>
      </c>
      <c r="B11612" s="311">
        <v>10.74</v>
      </c>
    </row>
    <row r="11613" spans="1:2" ht="15">
      <c r="A11613" s="308" t="s">
        <v>15429</v>
      </c>
      <c r="B11613" s="311">
        <v>9.5399999999999991</v>
      </c>
    </row>
    <row r="11614" spans="1:2" ht="15">
      <c r="A11614" s="308" t="s">
        <v>15430</v>
      </c>
      <c r="B11614" s="311">
        <v>65.680000000000007</v>
      </c>
    </row>
    <row r="11615" spans="1:2" ht="15">
      <c r="A11615" s="308" t="s">
        <v>15431</v>
      </c>
      <c r="B11615" s="311">
        <v>58.54</v>
      </c>
    </row>
    <row r="11616" spans="1:2" ht="15">
      <c r="A11616" s="308" t="s">
        <v>15432</v>
      </c>
      <c r="B11616" s="311">
        <v>62.91</v>
      </c>
    </row>
    <row r="11617" spans="1:2" ht="15">
      <c r="A11617" s="308" t="s">
        <v>15433</v>
      </c>
      <c r="B11617" s="311">
        <v>56.28</v>
      </c>
    </row>
    <row r="11618" spans="1:2" ht="15">
      <c r="A11618" s="308" t="s">
        <v>15434</v>
      </c>
      <c r="B11618" s="311">
        <v>56.12</v>
      </c>
    </row>
    <row r="11619" spans="1:2" ht="15">
      <c r="A11619" s="308" t="s">
        <v>15435</v>
      </c>
      <c r="B11619" s="311">
        <v>49.9</v>
      </c>
    </row>
    <row r="11620" spans="1:2" ht="15">
      <c r="A11620" s="308" t="s">
        <v>15436</v>
      </c>
      <c r="B11620" s="311">
        <v>36.57</v>
      </c>
    </row>
    <row r="11621" spans="1:2" ht="15">
      <c r="A11621" s="308" t="s">
        <v>15437</v>
      </c>
      <c r="B11621" s="311">
        <v>32.81</v>
      </c>
    </row>
    <row r="11622" spans="1:2" ht="15">
      <c r="A11622" s="308" t="s">
        <v>15438</v>
      </c>
      <c r="B11622" s="311">
        <v>100.99</v>
      </c>
    </row>
    <row r="11623" spans="1:2" ht="15">
      <c r="A11623" s="308" t="s">
        <v>15439</v>
      </c>
      <c r="B11623" s="311">
        <v>89.81</v>
      </c>
    </row>
    <row r="11624" spans="1:2" ht="15">
      <c r="A11624" s="308" t="s">
        <v>15440</v>
      </c>
      <c r="B11624" s="311">
        <v>99.27</v>
      </c>
    </row>
    <row r="11625" spans="1:2" ht="15">
      <c r="A11625" s="308" t="s">
        <v>15441</v>
      </c>
      <c r="B11625" s="311">
        <v>88</v>
      </c>
    </row>
    <row r="11626" spans="1:2" ht="15">
      <c r="A11626" s="308" t="s">
        <v>15442</v>
      </c>
      <c r="B11626" s="311">
        <v>100.99</v>
      </c>
    </row>
    <row r="11627" spans="1:2" ht="15">
      <c r="A11627" s="308" t="s">
        <v>15443</v>
      </c>
      <c r="B11627" s="311">
        <v>89.81</v>
      </c>
    </row>
    <row r="11628" spans="1:2" ht="15">
      <c r="A11628" s="308" t="s">
        <v>15444</v>
      </c>
      <c r="B11628" s="311">
        <v>99.27</v>
      </c>
    </row>
    <row r="11629" spans="1:2" ht="15">
      <c r="A11629" s="308" t="s">
        <v>15445</v>
      </c>
      <c r="B11629" s="311">
        <v>88</v>
      </c>
    </row>
    <row r="11630" spans="1:2" ht="15">
      <c r="A11630" s="308" t="s">
        <v>15446</v>
      </c>
      <c r="B11630" s="311">
        <v>52.43</v>
      </c>
    </row>
    <row r="11631" spans="1:2" ht="15">
      <c r="A11631" s="308" t="s">
        <v>15447</v>
      </c>
      <c r="B11631" s="311">
        <v>45.83</v>
      </c>
    </row>
    <row r="11632" spans="1:2" ht="15">
      <c r="A11632" s="308" t="s">
        <v>15448</v>
      </c>
      <c r="B11632" s="311">
        <v>26.51</v>
      </c>
    </row>
    <row r="11633" spans="1:2" ht="15">
      <c r="A11633" s="308" t="s">
        <v>15449</v>
      </c>
      <c r="B11633" s="311">
        <v>23.2</v>
      </c>
    </row>
    <row r="11634" spans="1:2" ht="15">
      <c r="A11634" s="308" t="s">
        <v>15450</v>
      </c>
      <c r="B11634" s="311">
        <v>65.31</v>
      </c>
    </row>
    <row r="11635" spans="1:2" ht="15">
      <c r="A11635" s="308" t="s">
        <v>15451</v>
      </c>
      <c r="B11635" s="311">
        <v>57.02</v>
      </c>
    </row>
    <row r="11636" spans="1:2" ht="15">
      <c r="A11636" s="308" t="s">
        <v>15452</v>
      </c>
      <c r="B11636" s="311">
        <v>19.760000000000002</v>
      </c>
    </row>
    <row r="11637" spans="1:2" ht="15">
      <c r="A11637" s="308" t="s">
        <v>15453</v>
      </c>
      <c r="B11637" s="311">
        <v>17.43</v>
      </c>
    </row>
    <row r="11638" spans="1:2" ht="15">
      <c r="A11638" s="308" t="s">
        <v>15454</v>
      </c>
      <c r="B11638" s="311">
        <v>23.47</v>
      </c>
    </row>
    <row r="11639" spans="1:2" ht="15">
      <c r="A11639" s="308" t="s">
        <v>15455</v>
      </c>
      <c r="B11639" s="311">
        <v>20.7</v>
      </c>
    </row>
    <row r="11640" spans="1:2" ht="15">
      <c r="A11640" s="308" t="s">
        <v>15456</v>
      </c>
      <c r="B11640" s="311">
        <v>31.44</v>
      </c>
    </row>
    <row r="11641" spans="1:2" ht="15">
      <c r="A11641" s="308" t="s">
        <v>15457</v>
      </c>
      <c r="B11641" s="311">
        <v>27.87</v>
      </c>
    </row>
    <row r="11642" spans="1:2" ht="15">
      <c r="A11642" s="308" t="s">
        <v>15458</v>
      </c>
      <c r="B11642" s="311">
        <v>54.6</v>
      </c>
    </row>
    <row r="11643" spans="1:2" ht="15">
      <c r="A11643" s="308" t="s">
        <v>15459</v>
      </c>
      <c r="B11643" s="311">
        <v>47.99</v>
      </c>
    </row>
    <row r="11644" spans="1:2" ht="15">
      <c r="A11644" s="308" t="s">
        <v>15460</v>
      </c>
      <c r="B11644" s="311">
        <v>26.79</v>
      </c>
    </row>
    <row r="11645" spans="1:2" ht="15">
      <c r="A11645" s="308" t="s">
        <v>15461</v>
      </c>
      <c r="B11645" s="311">
        <v>23.96</v>
      </c>
    </row>
    <row r="11646" spans="1:2" ht="15">
      <c r="A11646" s="308" t="s">
        <v>15462</v>
      </c>
      <c r="B11646" s="311">
        <v>83.33</v>
      </c>
    </row>
    <row r="11647" spans="1:2" ht="15">
      <c r="A11647" s="308" t="s">
        <v>15463</v>
      </c>
      <c r="B11647" s="311">
        <v>76.73</v>
      </c>
    </row>
    <row r="11648" spans="1:2" ht="15">
      <c r="A11648" s="308" t="s">
        <v>15464</v>
      </c>
      <c r="B11648" s="311">
        <v>88.68</v>
      </c>
    </row>
    <row r="11649" spans="1:2" ht="15">
      <c r="A11649" s="308" t="s">
        <v>15465</v>
      </c>
      <c r="B11649" s="311">
        <v>82.15</v>
      </c>
    </row>
    <row r="11650" spans="1:2" ht="15">
      <c r="A11650" s="308" t="s">
        <v>15466</v>
      </c>
      <c r="B11650" s="311">
        <v>104.51</v>
      </c>
    </row>
    <row r="11651" spans="1:2" ht="15">
      <c r="A11651" s="308" t="s">
        <v>15467</v>
      </c>
      <c r="B11651" s="311">
        <v>96.79</v>
      </c>
    </row>
    <row r="11652" spans="1:2" ht="15">
      <c r="A11652" s="308" t="s">
        <v>15468</v>
      </c>
      <c r="B11652" s="311">
        <v>109.87</v>
      </c>
    </row>
    <row r="11653" spans="1:2" ht="15">
      <c r="A11653" s="308" t="s">
        <v>15469</v>
      </c>
      <c r="B11653" s="311">
        <v>102.2</v>
      </c>
    </row>
    <row r="11654" spans="1:2" ht="15">
      <c r="A11654" s="308" t="s">
        <v>15470</v>
      </c>
      <c r="B11654" s="311">
        <v>148.6</v>
      </c>
    </row>
    <row r="11655" spans="1:2" ht="15">
      <c r="A11655" s="308" t="s">
        <v>15471</v>
      </c>
      <c r="B11655" s="311">
        <v>142.01</v>
      </c>
    </row>
    <row r="11656" spans="1:2" ht="15">
      <c r="A11656" s="308" t="s">
        <v>15472</v>
      </c>
      <c r="B11656" s="311">
        <v>153.96</v>
      </c>
    </row>
    <row r="11657" spans="1:2" ht="15">
      <c r="A11657" s="308" t="s">
        <v>15473</v>
      </c>
      <c r="B11657" s="311">
        <v>147.43</v>
      </c>
    </row>
    <row r="11658" spans="1:2" ht="15">
      <c r="A11658" s="308" t="s">
        <v>15474</v>
      </c>
      <c r="B11658" s="311">
        <v>72.7</v>
      </c>
    </row>
    <row r="11659" spans="1:2" ht="15">
      <c r="A11659" s="308" t="s">
        <v>15475</v>
      </c>
      <c r="B11659" s="311">
        <v>66.959999999999994</v>
      </c>
    </row>
    <row r="11660" spans="1:2" ht="15">
      <c r="A11660" s="308" t="s">
        <v>15476</v>
      </c>
      <c r="B11660" s="311">
        <v>78.06</v>
      </c>
    </row>
    <row r="11661" spans="1:2" ht="15">
      <c r="A11661" s="308" t="s">
        <v>4007</v>
      </c>
      <c r="B11661" s="311">
        <v>72.38</v>
      </c>
    </row>
    <row r="11662" spans="1:2" ht="15">
      <c r="A11662" s="308" t="s">
        <v>15477</v>
      </c>
      <c r="B11662" s="311">
        <v>59.74</v>
      </c>
    </row>
    <row r="11663" spans="1:2" ht="15">
      <c r="A11663" s="308" t="s">
        <v>15478</v>
      </c>
      <c r="B11663" s="311">
        <v>54.96</v>
      </c>
    </row>
    <row r="11664" spans="1:2" ht="15">
      <c r="A11664" s="308" t="s">
        <v>15479</v>
      </c>
      <c r="B11664" s="311">
        <v>68.88</v>
      </c>
    </row>
    <row r="11665" spans="1:2" ht="15">
      <c r="A11665" s="308" t="s">
        <v>15480</v>
      </c>
      <c r="B11665" s="311">
        <v>63.47</v>
      </c>
    </row>
    <row r="11666" spans="1:2" ht="15">
      <c r="A11666" s="308" t="s">
        <v>15481</v>
      </c>
      <c r="B11666" s="311">
        <v>35.51</v>
      </c>
    </row>
    <row r="11667" spans="1:2" ht="15">
      <c r="A11667" s="308" t="s">
        <v>4074</v>
      </c>
      <c r="B11667" s="311">
        <v>31.8</v>
      </c>
    </row>
    <row r="11668" spans="1:2" ht="15">
      <c r="A11668" s="308" t="s">
        <v>15482</v>
      </c>
      <c r="B11668" s="311">
        <v>35.479999999999997</v>
      </c>
    </row>
    <row r="11669" spans="1:2" ht="15">
      <c r="A11669" s="308" t="s">
        <v>15483</v>
      </c>
      <c r="B11669" s="311">
        <v>31.92</v>
      </c>
    </row>
    <row r="11670" spans="1:2" ht="15">
      <c r="A11670" s="308" t="s">
        <v>15484</v>
      </c>
      <c r="B11670" s="311">
        <v>40.47</v>
      </c>
    </row>
    <row r="11671" spans="1:2" ht="15">
      <c r="A11671" s="308" t="s">
        <v>15485</v>
      </c>
      <c r="B11671" s="311">
        <v>36.58</v>
      </c>
    </row>
    <row r="11672" spans="1:2" ht="15">
      <c r="A11672" s="308" t="s">
        <v>15486</v>
      </c>
      <c r="B11672" s="311">
        <v>40.65</v>
      </c>
    </row>
    <row r="11673" spans="1:2" ht="15">
      <c r="A11673" s="308" t="s">
        <v>15487</v>
      </c>
      <c r="B11673" s="311">
        <v>36.96</v>
      </c>
    </row>
    <row r="11674" spans="1:2" ht="15">
      <c r="A11674" s="308" t="s">
        <v>15488</v>
      </c>
      <c r="B11674" s="311">
        <v>61.44</v>
      </c>
    </row>
    <row r="11675" spans="1:2" ht="15">
      <c r="A11675" s="308" t="s">
        <v>15489</v>
      </c>
      <c r="B11675" s="311">
        <v>54.87</v>
      </c>
    </row>
    <row r="11676" spans="1:2" ht="15">
      <c r="A11676" s="308" t="s">
        <v>15490</v>
      </c>
      <c r="B11676" s="311">
        <v>191.3</v>
      </c>
    </row>
    <row r="11677" spans="1:2" ht="15">
      <c r="A11677" s="308" t="s">
        <v>15491</v>
      </c>
      <c r="B11677" s="311">
        <v>185.08</v>
      </c>
    </row>
    <row r="11678" spans="1:2" ht="15">
      <c r="A11678" s="308" t="s">
        <v>15492</v>
      </c>
      <c r="B11678" s="311">
        <v>200.86</v>
      </c>
    </row>
    <row r="11679" spans="1:2" ht="15">
      <c r="A11679" s="308" t="s">
        <v>15493</v>
      </c>
      <c r="B11679" s="311">
        <v>193.72</v>
      </c>
    </row>
    <row r="11680" spans="1:2" ht="15">
      <c r="A11680" s="308" t="s">
        <v>15494</v>
      </c>
      <c r="B11680" s="311">
        <v>181.81</v>
      </c>
    </row>
    <row r="11681" spans="1:2" ht="15">
      <c r="A11681" s="308" t="s">
        <v>15495</v>
      </c>
      <c r="B11681" s="311">
        <v>175.59</v>
      </c>
    </row>
    <row r="11682" spans="1:2" ht="15">
      <c r="A11682" s="308" t="s">
        <v>15496</v>
      </c>
      <c r="B11682" s="311">
        <v>44.74</v>
      </c>
    </row>
    <row r="11683" spans="1:2" ht="15">
      <c r="A11683" s="308" t="s">
        <v>15497</v>
      </c>
      <c r="B11683" s="311">
        <v>41.03</v>
      </c>
    </row>
    <row r="11684" spans="1:2" ht="15">
      <c r="A11684" s="308" t="s">
        <v>15498</v>
      </c>
      <c r="B11684" s="311">
        <v>44.61</v>
      </c>
    </row>
    <row r="11685" spans="1:2" ht="15">
      <c r="A11685" s="308" t="s">
        <v>15499</v>
      </c>
      <c r="B11685" s="311">
        <v>41.07</v>
      </c>
    </row>
    <row r="11686" spans="1:2" ht="15">
      <c r="A11686" s="308" t="s">
        <v>15500</v>
      </c>
      <c r="B11686" s="311">
        <v>119.76</v>
      </c>
    </row>
    <row r="11687" spans="1:2" ht="15">
      <c r="A11687" s="308" t="s">
        <v>15501</v>
      </c>
      <c r="B11687" s="311">
        <v>112.62</v>
      </c>
    </row>
    <row r="11688" spans="1:2" ht="15">
      <c r="A11688" s="308" t="s">
        <v>15502</v>
      </c>
      <c r="B11688" s="311">
        <v>110.2</v>
      </c>
    </row>
    <row r="11689" spans="1:2" ht="15">
      <c r="A11689" s="308" t="s">
        <v>15503</v>
      </c>
      <c r="B11689" s="311">
        <v>103.98</v>
      </c>
    </row>
    <row r="11690" spans="1:2" ht="15">
      <c r="A11690" s="308" t="s">
        <v>15504</v>
      </c>
      <c r="B11690" s="311">
        <v>100.7</v>
      </c>
    </row>
    <row r="11691" spans="1:2" ht="15">
      <c r="A11691" s="308" t="s">
        <v>15505</v>
      </c>
      <c r="B11691" s="311">
        <v>94.48</v>
      </c>
    </row>
    <row r="11692" spans="1:2" ht="15">
      <c r="A11692" s="308" t="s">
        <v>15506</v>
      </c>
      <c r="B11692" s="311">
        <v>130.57</v>
      </c>
    </row>
    <row r="11693" spans="1:2" ht="15">
      <c r="A11693" s="308" t="s">
        <v>15507</v>
      </c>
      <c r="B11693" s="311">
        <v>123.43</v>
      </c>
    </row>
    <row r="11694" spans="1:2" ht="15">
      <c r="A11694" s="308" t="s">
        <v>15508</v>
      </c>
      <c r="B11694" s="311">
        <v>111.52</v>
      </c>
    </row>
    <row r="11695" spans="1:2" ht="15">
      <c r="A11695" s="308" t="s">
        <v>15509</v>
      </c>
      <c r="B11695" s="311">
        <v>105.3</v>
      </c>
    </row>
    <row r="11696" spans="1:2" ht="15">
      <c r="A11696" s="308" t="s">
        <v>15510</v>
      </c>
      <c r="B11696" s="311">
        <v>130.57</v>
      </c>
    </row>
    <row r="11697" spans="1:2" ht="15">
      <c r="A11697" s="308" t="s">
        <v>15511</v>
      </c>
      <c r="B11697" s="311">
        <v>123.43</v>
      </c>
    </row>
    <row r="11698" spans="1:2" ht="15">
      <c r="A11698" s="308" t="s">
        <v>15512</v>
      </c>
      <c r="B11698" s="311">
        <v>111.52</v>
      </c>
    </row>
    <row r="11699" spans="1:2" ht="15">
      <c r="A11699" s="308" t="s">
        <v>15513</v>
      </c>
      <c r="B11699" s="311">
        <v>105.3</v>
      </c>
    </row>
    <row r="11700" spans="1:2" ht="15">
      <c r="A11700" s="308" t="s">
        <v>15514</v>
      </c>
      <c r="B11700" s="311">
        <v>143.28</v>
      </c>
    </row>
    <row r="11701" spans="1:2" ht="15">
      <c r="A11701" s="308" t="s">
        <v>15515</v>
      </c>
      <c r="B11701" s="311">
        <v>131.36000000000001</v>
      </c>
    </row>
    <row r="11702" spans="1:2" ht="15">
      <c r="A11702" s="308" t="s">
        <v>15516</v>
      </c>
      <c r="B11702" s="311">
        <v>306.47000000000003</v>
      </c>
    </row>
    <row r="11703" spans="1:2" ht="15">
      <c r="A11703" s="308" t="s">
        <v>15517</v>
      </c>
      <c r="B11703" s="311">
        <v>295.32</v>
      </c>
    </row>
    <row r="11704" spans="1:2" ht="15">
      <c r="A11704" s="308" t="s">
        <v>15518</v>
      </c>
      <c r="B11704" s="311">
        <v>371.57</v>
      </c>
    </row>
    <row r="11705" spans="1:2" ht="15">
      <c r="A11705" s="308" t="s">
        <v>15519</v>
      </c>
      <c r="B11705" s="311">
        <v>360.42</v>
      </c>
    </row>
    <row r="11706" spans="1:2" ht="15">
      <c r="A11706" s="308" t="s">
        <v>15520</v>
      </c>
      <c r="B11706" s="311">
        <v>289.08</v>
      </c>
    </row>
    <row r="11707" spans="1:2" ht="15">
      <c r="A11707" s="308" t="s">
        <v>15521</v>
      </c>
      <c r="B11707" s="311">
        <v>278.24</v>
      </c>
    </row>
    <row r="11708" spans="1:2" ht="15">
      <c r="A11708" s="308" t="s">
        <v>15522</v>
      </c>
      <c r="B11708" s="311">
        <v>354.18</v>
      </c>
    </row>
    <row r="11709" spans="1:2" ht="15">
      <c r="A11709" s="308" t="s">
        <v>15523</v>
      </c>
      <c r="B11709" s="311">
        <v>343.34</v>
      </c>
    </row>
    <row r="11710" spans="1:2" ht="15">
      <c r="A11710" s="308" t="s">
        <v>15524</v>
      </c>
      <c r="B11710" s="311">
        <v>48.67</v>
      </c>
    </row>
    <row r="11711" spans="1:2" ht="15">
      <c r="A11711" s="308" t="s">
        <v>15525</v>
      </c>
      <c r="B11711" s="311">
        <v>45.35</v>
      </c>
    </row>
    <row r="11712" spans="1:2" ht="15">
      <c r="A11712" s="308" t="s">
        <v>15526</v>
      </c>
      <c r="B11712" s="311">
        <v>45.89</v>
      </c>
    </row>
    <row r="11713" spans="1:2" ht="15">
      <c r="A11713" s="308" t="s">
        <v>15527</v>
      </c>
      <c r="B11713" s="311">
        <v>42.67</v>
      </c>
    </row>
    <row r="11714" spans="1:2" ht="15">
      <c r="A11714" s="308" t="s">
        <v>15528</v>
      </c>
      <c r="B11714" s="311">
        <v>47.6</v>
      </c>
    </row>
    <row r="11715" spans="1:2" ht="15">
      <c r="A11715" s="308" t="s">
        <v>15529</v>
      </c>
      <c r="B11715" s="311">
        <v>45.27</v>
      </c>
    </row>
    <row r="11716" spans="1:2" ht="15">
      <c r="A11716" s="308" t="s">
        <v>15530</v>
      </c>
      <c r="B11716" s="311">
        <v>44.8</v>
      </c>
    </row>
    <row r="11717" spans="1:2" ht="15">
      <c r="A11717" s="308" t="s">
        <v>15531</v>
      </c>
      <c r="B11717" s="311">
        <v>42.52</v>
      </c>
    </row>
    <row r="11718" spans="1:2" ht="15">
      <c r="A11718" s="308" t="s">
        <v>15532</v>
      </c>
      <c r="B11718" s="311">
        <v>51.89</v>
      </c>
    </row>
    <row r="11719" spans="1:2" ht="15">
      <c r="A11719" s="308" t="s">
        <v>15533</v>
      </c>
      <c r="B11719" s="311">
        <v>49.56</v>
      </c>
    </row>
    <row r="11720" spans="1:2" ht="15">
      <c r="A11720" s="308" t="s">
        <v>15534</v>
      </c>
      <c r="B11720" s="311">
        <v>48.76</v>
      </c>
    </row>
    <row r="11721" spans="1:2" ht="15">
      <c r="A11721" s="308" t="s">
        <v>15535</v>
      </c>
      <c r="B11721" s="311">
        <v>46.48</v>
      </c>
    </row>
    <row r="11722" spans="1:2" ht="15">
      <c r="A11722" s="308" t="s">
        <v>15536</v>
      </c>
      <c r="B11722" s="311">
        <v>73.430000000000007</v>
      </c>
    </row>
    <row r="11723" spans="1:2" ht="15">
      <c r="A11723" s="308" t="s">
        <v>15537</v>
      </c>
      <c r="B11723" s="311">
        <v>71.06</v>
      </c>
    </row>
    <row r="11724" spans="1:2" ht="15">
      <c r="A11724" s="308" t="s">
        <v>15538</v>
      </c>
      <c r="B11724" s="311">
        <v>68.56</v>
      </c>
    </row>
    <row r="11725" spans="1:2" ht="15">
      <c r="A11725" s="308" t="s">
        <v>15539</v>
      </c>
      <c r="B11725" s="311">
        <v>66.28</v>
      </c>
    </row>
    <row r="11726" spans="1:2" ht="15">
      <c r="A11726" s="308" t="s">
        <v>15540</v>
      </c>
      <c r="B11726" s="311">
        <v>117.85</v>
      </c>
    </row>
    <row r="11727" spans="1:2" ht="15">
      <c r="A11727" s="308" t="s">
        <v>15541</v>
      </c>
      <c r="B11727" s="311">
        <v>115.39</v>
      </c>
    </row>
    <row r="11728" spans="1:2" ht="15">
      <c r="A11728" s="308" t="s">
        <v>15542</v>
      </c>
      <c r="B11728" s="311">
        <v>108.16</v>
      </c>
    </row>
    <row r="11729" spans="1:2" ht="15">
      <c r="A11729" s="308" t="s">
        <v>15543</v>
      </c>
      <c r="B11729" s="311">
        <v>105.88</v>
      </c>
    </row>
    <row r="11730" spans="1:2" ht="15">
      <c r="A11730" s="308" t="s">
        <v>15544</v>
      </c>
      <c r="B11730" s="311">
        <v>56.98</v>
      </c>
    </row>
    <row r="11731" spans="1:2" ht="15">
      <c r="A11731" s="308" t="s">
        <v>15545</v>
      </c>
      <c r="B11731" s="311">
        <v>54.54</v>
      </c>
    </row>
    <row r="11732" spans="1:2" ht="15">
      <c r="A11732" s="308" t="s">
        <v>15546</v>
      </c>
      <c r="B11732" s="311">
        <v>52.72</v>
      </c>
    </row>
    <row r="11733" spans="1:2" ht="15">
      <c r="A11733" s="308" t="s">
        <v>15547</v>
      </c>
      <c r="B11733" s="311">
        <v>50.44</v>
      </c>
    </row>
    <row r="11734" spans="1:2" ht="15">
      <c r="A11734" s="308" t="s">
        <v>15548</v>
      </c>
      <c r="B11734" s="311">
        <v>98.9</v>
      </c>
    </row>
    <row r="11735" spans="1:2" ht="15">
      <c r="A11735" s="308" t="s">
        <v>15549</v>
      </c>
      <c r="B11735" s="311">
        <v>94.24</v>
      </c>
    </row>
    <row r="11736" spans="1:2" ht="15">
      <c r="A11736" s="308" t="s">
        <v>15550</v>
      </c>
      <c r="B11736" s="311">
        <v>93.57</v>
      </c>
    </row>
    <row r="11737" spans="1:2" ht="15">
      <c r="A11737" s="308" t="s">
        <v>15551</v>
      </c>
      <c r="B11737" s="311">
        <v>89.01</v>
      </c>
    </row>
    <row r="11738" spans="1:2" ht="15">
      <c r="A11738" s="308" t="s">
        <v>15552</v>
      </c>
      <c r="B11738" s="311">
        <v>101.8</v>
      </c>
    </row>
    <row r="11739" spans="1:2" ht="15">
      <c r="A11739" s="308" t="s">
        <v>15553</v>
      </c>
      <c r="B11739" s="311">
        <v>97.12</v>
      </c>
    </row>
    <row r="11740" spans="1:2" ht="15">
      <c r="A11740" s="308" t="s">
        <v>15554</v>
      </c>
      <c r="B11740" s="311">
        <v>95.55</v>
      </c>
    </row>
    <row r="11741" spans="1:2" ht="15">
      <c r="A11741" s="308" t="s">
        <v>15555</v>
      </c>
      <c r="B11741" s="311">
        <v>90.99</v>
      </c>
    </row>
    <row r="11742" spans="1:2" ht="15">
      <c r="A11742" s="308" t="s">
        <v>15556</v>
      </c>
      <c r="B11742" s="311">
        <v>254.97</v>
      </c>
    </row>
    <row r="11743" spans="1:2" ht="15">
      <c r="A11743" s="308" t="s">
        <v>15557</v>
      </c>
      <c r="B11743" s="311">
        <v>243.83</v>
      </c>
    </row>
    <row r="11744" spans="1:2" ht="15">
      <c r="A11744" s="308" t="s">
        <v>15558</v>
      </c>
      <c r="B11744" s="311">
        <v>238.68</v>
      </c>
    </row>
    <row r="11745" spans="1:2" ht="15">
      <c r="A11745" s="308" t="s">
        <v>15559</v>
      </c>
      <c r="B11745" s="311">
        <v>227.84</v>
      </c>
    </row>
    <row r="11746" spans="1:2" ht="15">
      <c r="A11746" s="308" t="s">
        <v>15560</v>
      </c>
      <c r="B11746" s="311">
        <v>120.23</v>
      </c>
    </row>
    <row r="11747" spans="1:2" ht="15">
      <c r="A11747" s="308" t="s">
        <v>15561</v>
      </c>
      <c r="B11747" s="311">
        <v>115.67</v>
      </c>
    </row>
    <row r="11748" spans="1:2" ht="15">
      <c r="A11748" s="308" t="s">
        <v>15562</v>
      </c>
      <c r="B11748" s="311">
        <v>114.43</v>
      </c>
    </row>
    <row r="11749" spans="1:2" ht="15">
      <c r="A11749" s="308" t="s">
        <v>15563</v>
      </c>
      <c r="B11749" s="311">
        <v>109.99</v>
      </c>
    </row>
    <row r="11750" spans="1:2" ht="15">
      <c r="A11750" s="308" t="s">
        <v>15564</v>
      </c>
      <c r="B11750" s="311">
        <v>80.09</v>
      </c>
    </row>
    <row r="11751" spans="1:2" ht="15">
      <c r="A11751" s="308" t="s">
        <v>15565</v>
      </c>
      <c r="B11751" s="311">
        <v>77.06</v>
      </c>
    </row>
    <row r="11752" spans="1:2" ht="15">
      <c r="A11752" s="308" t="s">
        <v>15566</v>
      </c>
      <c r="B11752" s="311">
        <v>76.209999999999994</v>
      </c>
    </row>
    <row r="11753" spans="1:2" ht="15">
      <c r="A11753" s="308" t="s">
        <v>15567</v>
      </c>
      <c r="B11753" s="311">
        <v>73.260000000000005</v>
      </c>
    </row>
    <row r="11754" spans="1:2" ht="15">
      <c r="A11754" s="308" t="s">
        <v>15568</v>
      </c>
      <c r="B11754" s="311">
        <v>74.84</v>
      </c>
    </row>
    <row r="11755" spans="1:2" ht="15">
      <c r="A11755" s="308" t="s">
        <v>4004</v>
      </c>
      <c r="B11755" s="311">
        <v>72.02</v>
      </c>
    </row>
    <row r="11756" spans="1:2" ht="15">
      <c r="A11756" s="308" t="s">
        <v>15569</v>
      </c>
      <c r="B11756" s="311">
        <v>71.489999999999995</v>
      </c>
    </row>
    <row r="11757" spans="1:2" ht="15">
      <c r="A11757" s="308" t="s">
        <v>15570</v>
      </c>
      <c r="B11757" s="311">
        <v>68.819999999999993</v>
      </c>
    </row>
    <row r="11758" spans="1:2" ht="15">
      <c r="A11758" s="308" t="s">
        <v>15571</v>
      </c>
      <c r="B11758" s="311">
        <v>101.84</v>
      </c>
    </row>
    <row r="11759" spans="1:2" ht="15">
      <c r="A11759" s="308" t="s">
        <v>15572</v>
      </c>
      <c r="B11759" s="311">
        <v>99.3</v>
      </c>
    </row>
    <row r="11760" spans="1:2" ht="15">
      <c r="A11760" s="308" t="s">
        <v>15573</v>
      </c>
      <c r="B11760" s="311">
        <v>98.7</v>
      </c>
    </row>
    <row r="11761" spans="1:2" ht="15">
      <c r="A11761" s="308" t="s">
        <v>15574</v>
      </c>
      <c r="B11761" s="311">
        <v>96.03</v>
      </c>
    </row>
    <row r="11762" spans="1:2" ht="15">
      <c r="A11762" s="308" t="s">
        <v>15575</v>
      </c>
      <c r="B11762" s="311">
        <v>56.02</v>
      </c>
    </row>
    <row r="11763" spans="1:2" ht="15">
      <c r="A11763" s="308" t="s">
        <v>15576</v>
      </c>
      <c r="B11763" s="311">
        <v>53.7</v>
      </c>
    </row>
    <row r="11764" spans="1:2" ht="15">
      <c r="A11764" s="308" t="s">
        <v>15577</v>
      </c>
      <c r="B11764" s="311">
        <v>53.63</v>
      </c>
    </row>
    <row r="11765" spans="1:2" ht="15">
      <c r="A11765" s="308" t="s">
        <v>15578</v>
      </c>
      <c r="B11765" s="311">
        <v>51.35</v>
      </c>
    </row>
    <row r="11766" spans="1:2" ht="15">
      <c r="A11766" s="308" t="s">
        <v>15579</v>
      </c>
      <c r="B11766" s="311">
        <v>62.02</v>
      </c>
    </row>
    <row r="11767" spans="1:2" ht="15">
      <c r="A11767" s="308" t="s">
        <v>15580</v>
      </c>
      <c r="B11767" s="311">
        <v>59.69</v>
      </c>
    </row>
    <row r="11768" spans="1:2" ht="15">
      <c r="A11768" s="308" t="s">
        <v>15581</v>
      </c>
      <c r="B11768" s="311">
        <v>59.26</v>
      </c>
    </row>
    <row r="11769" spans="1:2" ht="15">
      <c r="A11769" s="308" t="s">
        <v>15582</v>
      </c>
      <c r="B11769" s="311">
        <v>56.98</v>
      </c>
    </row>
    <row r="11770" spans="1:2" ht="15">
      <c r="A11770" s="308" t="s">
        <v>15583</v>
      </c>
      <c r="B11770" s="311">
        <v>89.26</v>
      </c>
    </row>
    <row r="11771" spans="1:2" ht="15">
      <c r="A11771" s="308" t="s">
        <v>15584</v>
      </c>
      <c r="B11771" s="311">
        <v>86.9</v>
      </c>
    </row>
    <row r="11772" spans="1:2" ht="15">
      <c r="A11772" s="308" t="s">
        <v>15585</v>
      </c>
      <c r="B11772" s="311">
        <v>84.68</v>
      </c>
    </row>
    <row r="11773" spans="1:2" ht="15">
      <c r="A11773" s="308" t="s">
        <v>15586</v>
      </c>
      <c r="B11773" s="311">
        <v>82.4</v>
      </c>
    </row>
    <row r="11774" spans="1:2" ht="15">
      <c r="A11774" s="308" t="s">
        <v>15587</v>
      </c>
      <c r="B11774" s="311">
        <v>531.99</v>
      </c>
    </row>
    <row r="11775" spans="1:2" ht="15">
      <c r="A11775" s="308" t="s">
        <v>15588</v>
      </c>
      <c r="B11775" s="311">
        <v>520.84</v>
      </c>
    </row>
    <row r="11776" spans="1:2" ht="15">
      <c r="A11776" s="308" t="s">
        <v>15589</v>
      </c>
      <c r="B11776" s="311">
        <v>513.78</v>
      </c>
    </row>
    <row r="11777" spans="1:2" ht="15">
      <c r="A11777" s="308" t="s">
        <v>15590</v>
      </c>
      <c r="B11777" s="311">
        <v>502.94</v>
      </c>
    </row>
    <row r="11778" spans="1:2" ht="15">
      <c r="A11778" s="308" t="s">
        <v>15591</v>
      </c>
      <c r="B11778" s="311">
        <v>531.99</v>
      </c>
    </row>
    <row r="11779" spans="1:2" ht="15">
      <c r="A11779" s="308" t="s">
        <v>15592</v>
      </c>
      <c r="B11779" s="311">
        <v>520.84</v>
      </c>
    </row>
    <row r="11780" spans="1:2" ht="15">
      <c r="A11780" s="308" t="s">
        <v>15593</v>
      </c>
      <c r="B11780" s="311">
        <v>513.78</v>
      </c>
    </row>
    <row r="11781" spans="1:2" ht="15">
      <c r="A11781" s="308" t="s">
        <v>15594</v>
      </c>
      <c r="B11781" s="311">
        <v>502.94</v>
      </c>
    </row>
    <row r="11782" spans="1:2" ht="15">
      <c r="A11782" s="308" t="s">
        <v>15595</v>
      </c>
      <c r="B11782" s="311">
        <v>71.83</v>
      </c>
    </row>
    <row r="11783" spans="1:2" ht="15">
      <c r="A11783" s="308" t="s">
        <v>15596</v>
      </c>
      <c r="B11783" s="311">
        <v>68.52</v>
      </c>
    </row>
    <row r="11784" spans="1:2" ht="15">
      <c r="A11784" s="308" t="s">
        <v>15597</v>
      </c>
      <c r="B11784" s="311">
        <v>69.430000000000007</v>
      </c>
    </row>
    <row r="11785" spans="1:2" ht="15">
      <c r="A11785" s="308" t="s">
        <v>15598</v>
      </c>
      <c r="B11785" s="311">
        <v>66.209999999999994</v>
      </c>
    </row>
    <row r="11786" spans="1:2" ht="15">
      <c r="A11786" s="308" t="s">
        <v>15599</v>
      </c>
      <c r="B11786" s="311">
        <v>77.44</v>
      </c>
    </row>
    <row r="11787" spans="1:2" ht="15">
      <c r="A11787" s="308" t="s">
        <v>15600</v>
      </c>
      <c r="B11787" s="311">
        <v>75.11</v>
      </c>
    </row>
    <row r="11788" spans="1:2" ht="15">
      <c r="A11788" s="308" t="s">
        <v>15601</v>
      </c>
      <c r="B11788" s="311">
        <v>74.760000000000005</v>
      </c>
    </row>
    <row r="11789" spans="1:2" ht="15">
      <c r="A11789" s="308" t="s">
        <v>15602</v>
      </c>
      <c r="B11789" s="311">
        <v>72.48</v>
      </c>
    </row>
    <row r="11790" spans="1:2" ht="15">
      <c r="A11790" s="308" t="s">
        <v>15603</v>
      </c>
      <c r="B11790" s="311">
        <v>86.18</v>
      </c>
    </row>
    <row r="11791" spans="1:2" ht="15">
      <c r="A11791" s="308" t="s">
        <v>4008</v>
      </c>
      <c r="B11791" s="311">
        <v>83.84</v>
      </c>
    </row>
    <row r="11792" spans="1:2" ht="15">
      <c r="A11792" s="308" t="s">
        <v>15604</v>
      </c>
      <c r="B11792" s="311">
        <v>83</v>
      </c>
    </row>
    <row r="11793" spans="1:2" ht="15">
      <c r="A11793" s="308" t="s">
        <v>15605</v>
      </c>
      <c r="B11793" s="311">
        <v>80.72</v>
      </c>
    </row>
    <row r="11794" spans="1:2" ht="15">
      <c r="A11794" s="308" t="s">
        <v>15606</v>
      </c>
      <c r="B11794" s="311">
        <v>129.27000000000001</v>
      </c>
    </row>
    <row r="11795" spans="1:2" ht="15">
      <c r="A11795" s="308" t="s">
        <v>15607</v>
      </c>
      <c r="B11795" s="311">
        <v>126.9</v>
      </c>
    </row>
    <row r="11796" spans="1:2" ht="15">
      <c r="A11796" s="308" t="s">
        <v>15608</v>
      </c>
      <c r="B11796" s="311">
        <v>124.2</v>
      </c>
    </row>
    <row r="11797" spans="1:2" ht="15">
      <c r="A11797" s="308" t="s">
        <v>15609</v>
      </c>
      <c r="B11797" s="311">
        <v>121.92</v>
      </c>
    </row>
    <row r="11798" spans="1:2" ht="15">
      <c r="A11798" s="308" t="s">
        <v>15610</v>
      </c>
      <c r="B11798" s="311">
        <v>95.67</v>
      </c>
    </row>
    <row r="11799" spans="1:2" ht="15">
      <c r="A11799" s="308" t="s">
        <v>15611</v>
      </c>
      <c r="B11799" s="311">
        <v>93.23</v>
      </c>
    </row>
    <row r="11800" spans="1:2" ht="15">
      <c r="A11800" s="308" t="s">
        <v>15612</v>
      </c>
      <c r="B11800" s="311">
        <v>91.24</v>
      </c>
    </row>
    <row r="11801" spans="1:2" ht="15">
      <c r="A11801" s="308" t="s">
        <v>15613</v>
      </c>
      <c r="B11801" s="311">
        <v>88.96</v>
      </c>
    </row>
    <row r="11802" spans="1:2" ht="15">
      <c r="A11802" s="308" t="s">
        <v>15614</v>
      </c>
      <c r="B11802" s="311">
        <v>162.82</v>
      </c>
    </row>
    <row r="11803" spans="1:2" ht="15">
      <c r="A11803" s="308" t="s">
        <v>15615</v>
      </c>
      <c r="B11803" s="311">
        <v>158.26</v>
      </c>
    </row>
    <row r="11804" spans="1:2" ht="15">
      <c r="A11804" s="308" t="s">
        <v>15616</v>
      </c>
      <c r="B11804" s="311">
        <v>156.91999999999999</v>
      </c>
    </row>
    <row r="11805" spans="1:2" ht="15">
      <c r="A11805" s="308" t="s">
        <v>15617</v>
      </c>
      <c r="B11805" s="311">
        <v>152.47</v>
      </c>
    </row>
    <row r="11806" spans="1:2" ht="15">
      <c r="A11806" s="308" t="s">
        <v>15618</v>
      </c>
      <c r="B11806" s="311">
        <v>167.54</v>
      </c>
    </row>
    <row r="11807" spans="1:2" ht="15">
      <c r="A11807" s="308" t="s">
        <v>15619</v>
      </c>
      <c r="B11807" s="311">
        <v>162.97</v>
      </c>
    </row>
    <row r="11808" spans="1:2" ht="15">
      <c r="A11808" s="308" t="s">
        <v>15620</v>
      </c>
      <c r="B11808" s="311">
        <v>161.04</v>
      </c>
    </row>
    <row r="11809" spans="1:2" ht="15">
      <c r="A11809" s="308" t="s">
        <v>15621</v>
      </c>
      <c r="B11809" s="311">
        <v>156.59</v>
      </c>
    </row>
    <row r="11810" spans="1:2" ht="15">
      <c r="A11810" s="308" t="s">
        <v>15622</v>
      </c>
      <c r="B11810" s="311">
        <v>307.97000000000003</v>
      </c>
    </row>
    <row r="11811" spans="1:2" ht="15">
      <c r="A11811" s="308" t="s">
        <v>15623</v>
      </c>
      <c r="B11811" s="311">
        <v>297.13</v>
      </c>
    </row>
    <row r="11812" spans="1:2" ht="15">
      <c r="A11812" s="308" t="s">
        <v>15624</v>
      </c>
      <c r="B11812" s="311">
        <v>297.48</v>
      </c>
    </row>
    <row r="11813" spans="1:2" ht="15">
      <c r="A11813" s="308" t="s">
        <v>15625</v>
      </c>
      <c r="B11813" s="311">
        <v>286.64</v>
      </c>
    </row>
    <row r="11814" spans="1:2" ht="15">
      <c r="A11814" s="308" t="s">
        <v>15626</v>
      </c>
      <c r="B11814" s="311">
        <v>58.59</v>
      </c>
    </row>
    <row r="11815" spans="1:2" ht="15">
      <c r="A11815" s="308" t="s">
        <v>15627</v>
      </c>
      <c r="B11815" s="311">
        <v>55.28</v>
      </c>
    </row>
    <row r="11816" spans="1:2" ht="15">
      <c r="A11816" s="308" t="s">
        <v>15628</v>
      </c>
      <c r="B11816" s="311">
        <v>52</v>
      </c>
    </row>
    <row r="11817" spans="1:2" ht="15">
      <c r="A11817" s="308" t="s">
        <v>15629</v>
      </c>
      <c r="B11817" s="311">
        <v>48.79</v>
      </c>
    </row>
    <row r="11818" spans="1:2" ht="15">
      <c r="A11818" s="308" t="s">
        <v>15630</v>
      </c>
      <c r="B11818" s="311">
        <v>121.82</v>
      </c>
    </row>
    <row r="11819" spans="1:2" ht="15">
      <c r="A11819" s="308" t="s">
        <v>15631</v>
      </c>
      <c r="B11819" s="311">
        <v>117.25</v>
      </c>
    </row>
    <row r="11820" spans="1:2" ht="15">
      <c r="A11820" s="308" t="s">
        <v>15632</v>
      </c>
      <c r="B11820" s="311">
        <v>114.43</v>
      </c>
    </row>
    <row r="11821" spans="1:2" ht="15">
      <c r="A11821" s="308" t="s">
        <v>15633</v>
      </c>
      <c r="B11821" s="311">
        <v>109.99</v>
      </c>
    </row>
    <row r="11822" spans="1:2" ht="15">
      <c r="A11822" s="308" t="s">
        <v>15634</v>
      </c>
      <c r="B11822" s="311">
        <v>86.27</v>
      </c>
    </row>
    <row r="11823" spans="1:2" ht="15">
      <c r="A11823" s="308" t="s">
        <v>15635</v>
      </c>
      <c r="B11823" s="311">
        <v>83.8</v>
      </c>
    </row>
    <row r="11824" spans="1:2" ht="15">
      <c r="A11824" s="308" t="s">
        <v>15636</v>
      </c>
      <c r="B11824" s="311">
        <v>71.16</v>
      </c>
    </row>
    <row r="11825" spans="1:2" ht="15">
      <c r="A11825" s="308" t="s">
        <v>15637</v>
      </c>
      <c r="B11825" s="311">
        <v>68.88</v>
      </c>
    </row>
    <row r="11826" spans="1:2" ht="15">
      <c r="A11826" s="308" t="s">
        <v>15638</v>
      </c>
      <c r="B11826" s="311">
        <v>57.08</v>
      </c>
    </row>
    <row r="11827" spans="1:2" ht="15">
      <c r="A11827" s="308" t="s">
        <v>15639</v>
      </c>
      <c r="B11827" s="311">
        <v>54.71</v>
      </c>
    </row>
    <row r="11828" spans="1:2" ht="15">
      <c r="A11828" s="308" t="s">
        <v>15640</v>
      </c>
      <c r="B11828" s="311">
        <v>49.53</v>
      </c>
    </row>
    <row r="11829" spans="1:2" ht="15">
      <c r="A11829" s="308" t="s">
        <v>15641</v>
      </c>
      <c r="B11829" s="311">
        <v>47.25</v>
      </c>
    </row>
    <row r="11830" spans="1:2" ht="15">
      <c r="A11830" s="308" t="s">
        <v>15642</v>
      </c>
      <c r="B11830" s="311">
        <v>81.72</v>
      </c>
    </row>
    <row r="11831" spans="1:2" ht="15">
      <c r="A11831" s="308" t="s">
        <v>15643</v>
      </c>
      <c r="B11831" s="311">
        <v>78.89</v>
      </c>
    </row>
    <row r="11832" spans="1:2" ht="15">
      <c r="A11832" s="308" t="s">
        <v>15644</v>
      </c>
      <c r="B11832" s="311">
        <v>78.37</v>
      </c>
    </row>
    <row r="11833" spans="1:2" ht="15">
      <c r="A11833" s="308" t="s">
        <v>15645</v>
      </c>
      <c r="B11833" s="311">
        <v>75.7</v>
      </c>
    </row>
    <row r="11834" spans="1:2" ht="15">
      <c r="A11834" s="308" t="s">
        <v>15646</v>
      </c>
      <c r="B11834" s="311">
        <v>109.27</v>
      </c>
    </row>
    <row r="11835" spans="1:2" ht="15">
      <c r="A11835" s="308" t="s">
        <v>15647</v>
      </c>
      <c r="B11835" s="311">
        <v>106.34</v>
      </c>
    </row>
    <row r="11836" spans="1:2" ht="15">
      <c r="A11836" s="308" t="s">
        <v>15648</v>
      </c>
      <c r="B11836" s="311">
        <v>100.36</v>
      </c>
    </row>
    <row r="11837" spans="1:2" ht="15">
      <c r="A11837" s="308" t="s">
        <v>15649</v>
      </c>
      <c r="B11837" s="311">
        <v>98.08</v>
      </c>
    </row>
    <row r="11838" spans="1:2" ht="15">
      <c r="A11838" s="308" t="s">
        <v>15650</v>
      </c>
      <c r="B11838" s="311">
        <v>60.57</v>
      </c>
    </row>
    <row r="11839" spans="1:2" ht="15">
      <c r="A11839" s="308" t="s">
        <v>15651</v>
      </c>
      <c r="B11839" s="311">
        <v>58.24</v>
      </c>
    </row>
    <row r="11840" spans="1:2" ht="15">
      <c r="A11840" s="308" t="s">
        <v>15652</v>
      </c>
      <c r="B11840" s="311">
        <v>57.9</v>
      </c>
    </row>
    <row r="11841" spans="1:2" ht="15">
      <c r="A11841" s="308" t="s">
        <v>15653</v>
      </c>
      <c r="B11841" s="311">
        <v>55.62</v>
      </c>
    </row>
    <row r="11842" spans="1:2" ht="15">
      <c r="A11842" s="308" t="s">
        <v>15654</v>
      </c>
      <c r="B11842" s="311">
        <v>65.31</v>
      </c>
    </row>
    <row r="11843" spans="1:2" ht="15">
      <c r="A11843" s="308" t="s">
        <v>15655</v>
      </c>
      <c r="B11843" s="311">
        <v>62.97</v>
      </c>
    </row>
    <row r="11844" spans="1:2" ht="15">
      <c r="A11844" s="308" t="s">
        <v>15656</v>
      </c>
      <c r="B11844" s="311">
        <v>62.18</v>
      </c>
    </row>
    <row r="11845" spans="1:2" ht="15">
      <c r="A11845" s="308" t="s">
        <v>15657</v>
      </c>
      <c r="B11845" s="311">
        <v>59.9</v>
      </c>
    </row>
    <row r="11846" spans="1:2" ht="15">
      <c r="A11846" s="308" t="s">
        <v>15658</v>
      </c>
      <c r="B11846" s="311">
        <v>89.83</v>
      </c>
    </row>
    <row r="11847" spans="1:2" ht="15">
      <c r="A11847" s="308" t="s">
        <v>15659</v>
      </c>
      <c r="B11847" s="311">
        <v>87.45</v>
      </c>
    </row>
    <row r="11848" spans="1:2" ht="15">
      <c r="A11848" s="308" t="s">
        <v>15660</v>
      </c>
      <c r="B11848" s="311">
        <v>84.68</v>
      </c>
    </row>
    <row r="11849" spans="1:2" ht="15">
      <c r="A11849" s="308" t="s">
        <v>15661</v>
      </c>
      <c r="B11849" s="311">
        <v>82.4</v>
      </c>
    </row>
    <row r="11850" spans="1:2" ht="15">
      <c r="A11850" s="308" t="s">
        <v>15662</v>
      </c>
      <c r="B11850" s="311">
        <v>273.13</v>
      </c>
    </row>
    <row r="11851" spans="1:2" ht="15">
      <c r="A11851" s="308" t="s">
        <v>15663</v>
      </c>
      <c r="B11851" s="311">
        <v>261.47000000000003</v>
      </c>
    </row>
    <row r="11852" spans="1:2" ht="15">
      <c r="A11852" s="308" t="s">
        <v>15664</v>
      </c>
      <c r="B11852" s="311">
        <v>230.43</v>
      </c>
    </row>
    <row r="11853" spans="1:2" ht="15">
      <c r="A11853" s="308" t="s">
        <v>15665</v>
      </c>
      <c r="B11853" s="311">
        <v>219.59</v>
      </c>
    </row>
    <row r="11854" spans="1:2" ht="15">
      <c r="A11854" s="308" t="s">
        <v>15666</v>
      </c>
      <c r="B11854" s="311">
        <v>287.95999999999998</v>
      </c>
    </row>
    <row r="11855" spans="1:2" ht="15">
      <c r="A11855" s="308" t="s">
        <v>15667</v>
      </c>
      <c r="B11855" s="311">
        <v>281.93</v>
      </c>
    </row>
    <row r="11856" spans="1:2" ht="15">
      <c r="A11856" s="308" t="s">
        <v>15668</v>
      </c>
      <c r="B11856" s="311">
        <v>254.72</v>
      </c>
    </row>
    <row r="11857" spans="1:2" ht="15">
      <c r="A11857" s="308" t="s">
        <v>15669</v>
      </c>
      <c r="B11857" s="311">
        <v>249.31</v>
      </c>
    </row>
    <row r="11858" spans="1:2" ht="15">
      <c r="A11858" s="308" t="s">
        <v>15670</v>
      </c>
      <c r="B11858" s="311">
        <v>327.81</v>
      </c>
    </row>
    <row r="11859" spans="1:2" ht="15">
      <c r="A11859" s="308" t="s">
        <v>15671</v>
      </c>
      <c r="B11859" s="311">
        <v>316.14999999999998</v>
      </c>
    </row>
    <row r="11860" spans="1:2" ht="15">
      <c r="A11860" s="308" t="s">
        <v>15672</v>
      </c>
      <c r="B11860" s="311">
        <v>295.32</v>
      </c>
    </row>
    <row r="11861" spans="1:2" ht="15">
      <c r="A11861" s="308" t="s">
        <v>15673</v>
      </c>
      <c r="B11861" s="311">
        <v>284.48</v>
      </c>
    </row>
    <row r="11862" spans="1:2" ht="15">
      <c r="A11862" s="308" t="s">
        <v>15674</v>
      </c>
      <c r="B11862" s="311">
        <v>53.65</v>
      </c>
    </row>
    <row r="11863" spans="1:2" ht="15">
      <c r="A11863" s="308" t="s">
        <v>15675</v>
      </c>
      <c r="B11863" s="311">
        <v>49.68</v>
      </c>
    </row>
    <row r="11864" spans="1:2" ht="15">
      <c r="A11864" s="308" t="s">
        <v>15676</v>
      </c>
      <c r="B11864" s="311">
        <v>53.47</v>
      </c>
    </row>
    <row r="11865" spans="1:2" ht="15">
      <c r="A11865" s="308" t="s">
        <v>15677</v>
      </c>
      <c r="B11865" s="311">
        <v>50.23</v>
      </c>
    </row>
    <row r="11866" spans="1:2" ht="15">
      <c r="A11866" s="308" t="s">
        <v>15678</v>
      </c>
      <c r="B11866" s="311">
        <v>61.25</v>
      </c>
    </row>
    <row r="11867" spans="1:2" ht="15">
      <c r="A11867" s="308" t="s">
        <v>15679</v>
      </c>
      <c r="B11867" s="311">
        <v>57.72</v>
      </c>
    </row>
    <row r="11868" spans="1:2" ht="15">
      <c r="A11868" s="308" t="s">
        <v>15680</v>
      </c>
      <c r="B11868" s="311">
        <v>73.739999999999995</v>
      </c>
    </row>
    <row r="11869" spans="1:2" ht="15">
      <c r="A11869" s="308" t="s">
        <v>15681</v>
      </c>
      <c r="B11869" s="311">
        <v>69.78</v>
      </c>
    </row>
    <row r="11870" spans="1:2" ht="15">
      <c r="A11870" s="308" t="s">
        <v>15682</v>
      </c>
      <c r="B11870" s="311">
        <v>66.010000000000005</v>
      </c>
    </row>
    <row r="11871" spans="1:2" ht="15">
      <c r="A11871" s="308" t="s">
        <v>15683</v>
      </c>
      <c r="B11871" s="311">
        <v>60.89</v>
      </c>
    </row>
    <row r="11872" spans="1:2" ht="15">
      <c r="A11872" s="308" t="s">
        <v>15684</v>
      </c>
      <c r="B11872" s="311">
        <v>80.19</v>
      </c>
    </row>
    <row r="11873" spans="1:2" ht="15">
      <c r="A11873" s="308" t="s">
        <v>15685</v>
      </c>
      <c r="B11873" s="311">
        <v>74.45</v>
      </c>
    </row>
    <row r="11874" spans="1:2" ht="15">
      <c r="A11874" s="308" t="s">
        <v>15686</v>
      </c>
      <c r="B11874" s="311">
        <v>73.739999999999995</v>
      </c>
    </row>
    <row r="11875" spans="1:2" ht="15">
      <c r="A11875" s="308" t="s">
        <v>15687</v>
      </c>
      <c r="B11875" s="311">
        <v>68.19</v>
      </c>
    </row>
    <row r="11876" spans="1:2" ht="15">
      <c r="A11876" s="308" t="s">
        <v>15688</v>
      </c>
      <c r="B11876" s="311">
        <v>74.569999999999993</v>
      </c>
    </row>
    <row r="11877" spans="1:2" ht="15">
      <c r="A11877" s="308" t="s">
        <v>15689</v>
      </c>
      <c r="B11877" s="311">
        <v>68.099999999999994</v>
      </c>
    </row>
    <row r="11878" spans="1:2" ht="15">
      <c r="A11878" s="308" t="s">
        <v>15690</v>
      </c>
      <c r="B11878" s="311">
        <v>52.44</v>
      </c>
    </row>
    <row r="11879" spans="1:2" ht="15">
      <c r="A11879" s="308" t="s">
        <v>15691</v>
      </c>
      <c r="B11879" s="311">
        <v>47.09</v>
      </c>
    </row>
    <row r="11880" spans="1:2" ht="15">
      <c r="A11880" s="308" t="s">
        <v>15692</v>
      </c>
      <c r="B11880" s="311">
        <v>49.15</v>
      </c>
    </row>
    <row r="11881" spans="1:2" ht="15">
      <c r="A11881" s="308" t="s">
        <v>15693</v>
      </c>
      <c r="B11881" s="311">
        <v>45.68</v>
      </c>
    </row>
    <row r="11882" spans="1:2" ht="15">
      <c r="A11882" s="308" t="s">
        <v>15694</v>
      </c>
      <c r="B11882" s="311">
        <v>48.1</v>
      </c>
    </row>
    <row r="11883" spans="1:2" ht="15">
      <c r="A11883" s="308" t="s">
        <v>15695</v>
      </c>
      <c r="B11883" s="311">
        <v>45.31</v>
      </c>
    </row>
    <row r="11884" spans="1:2" ht="15">
      <c r="A11884" s="308" t="s">
        <v>15696</v>
      </c>
      <c r="B11884" s="311">
        <v>54.42</v>
      </c>
    </row>
    <row r="11885" spans="1:2" ht="15">
      <c r="A11885" s="308" t="s">
        <v>15697</v>
      </c>
      <c r="B11885" s="311">
        <v>51.43</v>
      </c>
    </row>
    <row r="11886" spans="1:2" ht="15">
      <c r="A11886" s="308" t="s">
        <v>15698</v>
      </c>
      <c r="B11886" s="311">
        <v>63.89</v>
      </c>
    </row>
    <row r="11887" spans="1:2" ht="15">
      <c r="A11887" s="308" t="s">
        <v>15699</v>
      </c>
      <c r="B11887" s="311">
        <v>60.6</v>
      </c>
    </row>
    <row r="11888" spans="1:2" ht="15">
      <c r="A11888" s="308" t="s">
        <v>15700</v>
      </c>
      <c r="B11888" s="311">
        <v>28.47</v>
      </c>
    </row>
    <row r="11889" spans="1:2" ht="15">
      <c r="A11889" s="308" t="s">
        <v>15701</v>
      </c>
      <c r="B11889" s="311">
        <v>25.62</v>
      </c>
    </row>
    <row r="11890" spans="1:2" ht="15">
      <c r="A11890" s="308" t="s">
        <v>15702</v>
      </c>
      <c r="B11890" s="311">
        <v>95.58</v>
      </c>
    </row>
    <row r="11891" spans="1:2" ht="15">
      <c r="A11891" s="308" t="s">
        <v>15703</v>
      </c>
      <c r="B11891" s="311">
        <v>90.19</v>
      </c>
    </row>
    <row r="11892" spans="1:2" ht="15">
      <c r="A11892" s="308" t="s">
        <v>15704</v>
      </c>
      <c r="B11892" s="311">
        <v>70</v>
      </c>
    </row>
    <row r="11893" spans="1:2" ht="15">
      <c r="A11893" s="308" t="s">
        <v>15705</v>
      </c>
      <c r="B11893" s="311">
        <v>65.47</v>
      </c>
    </row>
    <row r="11894" spans="1:2" ht="15">
      <c r="A11894" s="308" t="s">
        <v>15706</v>
      </c>
      <c r="B11894" s="311">
        <v>121.78</v>
      </c>
    </row>
    <row r="11895" spans="1:2" ht="15">
      <c r="A11895" s="308" t="s">
        <v>15707</v>
      </c>
      <c r="B11895" s="311">
        <v>113.7</v>
      </c>
    </row>
    <row r="11896" spans="1:2" ht="15">
      <c r="A11896" s="308" t="s">
        <v>15708</v>
      </c>
      <c r="B11896" s="311">
        <v>97.94</v>
      </c>
    </row>
    <row r="11897" spans="1:2" ht="15">
      <c r="A11897" s="308" t="s">
        <v>15709</v>
      </c>
      <c r="B11897" s="311">
        <v>90.36</v>
      </c>
    </row>
    <row r="11898" spans="1:2" ht="15">
      <c r="A11898" s="308" t="s">
        <v>15710</v>
      </c>
      <c r="B11898" s="311">
        <v>111.29</v>
      </c>
    </row>
    <row r="11899" spans="1:2" ht="15">
      <c r="A11899" s="308" t="s">
        <v>15711</v>
      </c>
      <c r="B11899" s="311">
        <v>105.9</v>
      </c>
    </row>
    <row r="11900" spans="1:2" ht="15">
      <c r="A11900" s="308" t="s">
        <v>15712</v>
      </c>
      <c r="B11900" s="311">
        <v>90.65</v>
      </c>
    </row>
    <row r="11901" spans="1:2" ht="15">
      <c r="A11901" s="308" t="s">
        <v>15713</v>
      </c>
      <c r="B11901" s="311">
        <v>85.33</v>
      </c>
    </row>
    <row r="11902" spans="1:2" ht="15">
      <c r="A11902" s="308" t="s">
        <v>15714</v>
      </c>
      <c r="B11902" s="311">
        <v>127.85</v>
      </c>
    </row>
    <row r="11903" spans="1:2" ht="15">
      <c r="A11903" s="308" t="s">
        <v>15715</v>
      </c>
      <c r="B11903" s="311">
        <v>122.46</v>
      </c>
    </row>
    <row r="11904" spans="1:2" ht="15">
      <c r="A11904" s="308" t="s">
        <v>15716</v>
      </c>
      <c r="B11904" s="311">
        <v>107.76</v>
      </c>
    </row>
    <row r="11905" spans="1:2" ht="15">
      <c r="A11905" s="308" t="s">
        <v>15717</v>
      </c>
      <c r="B11905" s="311">
        <v>102.38</v>
      </c>
    </row>
    <row r="11906" spans="1:2" ht="15">
      <c r="A11906" s="308" t="s">
        <v>15718</v>
      </c>
      <c r="B11906" s="311">
        <v>28.99</v>
      </c>
    </row>
    <row r="11907" spans="1:2" ht="15">
      <c r="A11907" s="308" t="s">
        <v>4005</v>
      </c>
      <c r="B11907" s="311">
        <v>27.82</v>
      </c>
    </row>
    <row r="11908" spans="1:2" ht="15">
      <c r="A11908" s="308" t="s">
        <v>15719</v>
      </c>
      <c r="B11908" s="311">
        <v>36.1</v>
      </c>
    </row>
    <row r="11909" spans="1:2" ht="15">
      <c r="A11909" s="308" t="s">
        <v>15720</v>
      </c>
      <c r="B11909" s="311">
        <v>34.65</v>
      </c>
    </row>
    <row r="11910" spans="1:2" ht="15">
      <c r="A11910" s="308" t="s">
        <v>15721</v>
      </c>
      <c r="B11910" s="311">
        <v>68.83</v>
      </c>
    </row>
    <row r="11911" spans="1:2" ht="15">
      <c r="A11911" s="308" t="s">
        <v>15722</v>
      </c>
      <c r="B11911" s="311">
        <v>63.51</v>
      </c>
    </row>
    <row r="11912" spans="1:2" ht="15">
      <c r="A11912" s="308" t="s">
        <v>15723</v>
      </c>
      <c r="B11912" s="311">
        <v>73.25</v>
      </c>
    </row>
    <row r="11913" spans="1:2" ht="15">
      <c r="A11913" s="308" t="s">
        <v>15724</v>
      </c>
      <c r="B11913" s="311">
        <v>67.930000000000007</v>
      </c>
    </row>
    <row r="11914" spans="1:2" ht="15">
      <c r="A11914" s="308" t="s">
        <v>15725</v>
      </c>
      <c r="B11914" s="311">
        <v>63.87</v>
      </c>
    </row>
    <row r="11915" spans="1:2" ht="15">
      <c r="A11915" s="308" t="s">
        <v>15726</v>
      </c>
      <c r="B11915" s="311">
        <v>58.55</v>
      </c>
    </row>
    <row r="11916" spans="1:2" ht="15">
      <c r="A11916" s="308" t="s">
        <v>15727</v>
      </c>
      <c r="B11916" s="311">
        <v>71.84</v>
      </c>
    </row>
    <row r="11917" spans="1:2" ht="15">
      <c r="A11917" s="308" t="s">
        <v>15728</v>
      </c>
      <c r="B11917" s="311">
        <v>66.52</v>
      </c>
    </row>
    <row r="11918" spans="1:2" ht="15">
      <c r="A11918" s="308" t="s">
        <v>15729</v>
      </c>
      <c r="B11918" s="311">
        <v>24.03</v>
      </c>
    </row>
    <row r="11919" spans="1:2" ht="15">
      <c r="A11919" s="308" t="s">
        <v>15730</v>
      </c>
      <c r="B11919" s="311">
        <v>21.08</v>
      </c>
    </row>
    <row r="11920" spans="1:2" ht="15">
      <c r="A11920" s="308" t="s">
        <v>15731</v>
      </c>
      <c r="B11920" s="311">
        <v>24.3</v>
      </c>
    </row>
    <row r="11921" spans="1:2" ht="15">
      <c r="A11921" s="308" t="s">
        <v>15732</v>
      </c>
      <c r="B11921" s="311">
        <v>21.35</v>
      </c>
    </row>
    <row r="11922" spans="1:2" ht="15">
      <c r="A11922" s="308" t="s">
        <v>15733</v>
      </c>
      <c r="B11922" s="311">
        <v>61.98</v>
      </c>
    </row>
    <row r="11923" spans="1:2" ht="15">
      <c r="A11923" s="308" t="s">
        <v>15734</v>
      </c>
      <c r="B11923" s="311">
        <v>56.39</v>
      </c>
    </row>
    <row r="11924" spans="1:2" ht="15">
      <c r="A11924" s="308" t="s">
        <v>15735</v>
      </c>
      <c r="B11924" s="311">
        <v>62.48</v>
      </c>
    </row>
    <row r="11925" spans="1:2" ht="15">
      <c r="A11925" s="308" t="s">
        <v>15736</v>
      </c>
      <c r="B11925" s="311">
        <v>56.89</v>
      </c>
    </row>
    <row r="11926" spans="1:2" ht="15">
      <c r="A11926" s="308" t="s">
        <v>15737</v>
      </c>
      <c r="B11926" s="311">
        <v>156</v>
      </c>
    </row>
    <row r="11927" spans="1:2" ht="15">
      <c r="A11927" s="308" t="s">
        <v>15738</v>
      </c>
      <c r="B11927" s="311">
        <v>140.25</v>
      </c>
    </row>
    <row r="11928" spans="1:2" ht="15">
      <c r="A11928" s="308" t="s">
        <v>15739</v>
      </c>
      <c r="B11928" s="311">
        <v>180.42</v>
      </c>
    </row>
    <row r="11929" spans="1:2" ht="15">
      <c r="A11929" s="308" t="s">
        <v>15740</v>
      </c>
      <c r="B11929" s="311">
        <v>162.34</v>
      </c>
    </row>
    <row r="11930" spans="1:2" ht="15">
      <c r="A11930" s="308" t="s">
        <v>15741</v>
      </c>
      <c r="B11930" s="311">
        <v>103.43</v>
      </c>
    </row>
    <row r="11931" spans="1:2" ht="15">
      <c r="A11931" s="308" t="s">
        <v>15742</v>
      </c>
      <c r="B11931" s="311">
        <v>91.62</v>
      </c>
    </row>
    <row r="11932" spans="1:2" ht="15">
      <c r="A11932" s="308" t="s">
        <v>15743</v>
      </c>
      <c r="B11932" s="311">
        <v>88.52</v>
      </c>
    </row>
    <row r="11933" spans="1:2" ht="15">
      <c r="A11933" s="308" t="s">
        <v>15744</v>
      </c>
      <c r="B11933" s="311">
        <v>76.709999999999994</v>
      </c>
    </row>
    <row r="11934" spans="1:2" ht="15">
      <c r="A11934" s="308" t="s">
        <v>15745</v>
      </c>
      <c r="B11934" s="311">
        <v>7.85</v>
      </c>
    </row>
    <row r="11935" spans="1:2" ht="15">
      <c r="A11935" s="308" t="s">
        <v>15746</v>
      </c>
      <c r="B11935" s="311">
        <v>6.99</v>
      </c>
    </row>
    <row r="11936" spans="1:2" ht="15">
      <c r="A11936" s="308" t="s">
        <v>15747</v>
      </c>
      <c r="B11936" s="311">
        <v>8.25</v>
      </c>
    </row>
    <row r="11937" spans="1:2" ht="15">
      <c r="A11937" s="308" t="s">
        <v>15748</v>
      </c>
      <c r="B11937" s="311">
        <v>7.39</v>
      </c>
    </row>
    <row r="11938" spans="1:2" ht="15">
      <c r="A11938" s="308" t="s">
        <v>15749</v>
      </c>
      <c r="B11938" s="311">
        <v>16.18</v>
      </c>
    </row>
    <row r="11939" spans="1:2" ht="15">
      <c r="A11939" s="308" t="s">
        <v>15750</v>
      </c>
      <c r="B11939" s="311">
        <v>15.32</v>
      </c>
    </row>
    <row r="11940" spans="1:2" ht="15">
      <c r="A11940" s="308" t="s">
        <v>15751</v>
      </c>
      <c r="B11940" s="311">
        <v>13.07</v>
      </c>
    </row>
    <row r="11941" spans="1:2" ht="15">
      <c r="A11941" s="308" t="s">
        <v>15752</v>
      </c>
      <c r="B11941" s="311">
        <v>11.42</v>
      </c>
    </row>
    <row r="11942" spans="1:2" ht="15">
      <c r="A11942" s="308" t="s">
        <v>15753</v>
      </c>
      <c r="B11942" s="311">
        <v>29.02</v>
      </c>
    </row>
    <row r="11943" spans="1:2" ht="15">
      <c r="A11943" s="308" t="s">
        <v>15754</v>
      </c>
      <c r="B11943" s="311">
        <v>26.64</v>
      </c>
    </row>
    <row r="11944" spans="1:2" ht="15">
      <c r="A11944" s="308" t="s">
        <v>15755</v>
      </c>
      <c r="B11944" s="311">
        <v>21.11</v>
      </c>
    </row>
    <row r="11945" spans="1:2" ht="15">
      <c r="A11945" s="308" t="s">
        <v>15756</v>
      </c>
      <c r="B11945" s="311">
        <v>19.48</v>
      </c>
    </row>
    <row r="11946" spans="1:2" ht="15">
      <c r="A11946" s="308" t="s">
        <v>15757</v>
      </c>
      <c r="B11946" s="311">
        <v>16.64</v>
      </c>
    </row>
    <row r="11947" spans="1:2" ht="15">
      <c r="A11947" s="308" t="s">
        <v>15758</v>
      </c>
      <c r="B11947" s="311">
        <v>14.47</v>
      </c>
    </row>
    <row r="11948" spans="1:2" ht="15">
      <c r="A11948" s="308" t="s">
        <v>15759</v>
      </c>
      <c r="B11948" s="311">
        <v>16.88</v>
      </c>
    </row>
    <row r="11949" spans="1:2" ht="15">
      <c r="A11949" s="308" t="s">
        <v>15760</v>
      </c>
      <c r="B11949" s="311">
        <v>14.71</v>
      </c>
    </row>
    <row r="11950" spans="1:2" ht="15">
      <c r="A11950" s="308" t="s">
        <v>15761</v>
      </c>
      <c r="B11950" s="311">
        <v>96.8</v>
      </c>
    </row>
    <row r="11951" spans="1:2" ht="15">
      <c r="A11951" s="308" t="s">
        <v>15762</v>
      </c>
      <c r="B11951" s="311">
        <v>96.8</v>
      </c>
    </row>
    <row r="11952" spans="1:2" ht="15">
      <c r="A11952" s="308" t="s">
        <v>15763</v>
      </c>
      <c r="B11952" s="311">
        <v>96.8</v>
      </c>
    </row>
    <row r="11953" spans="1:2" ht="15">
      <c r="A11953" s="308" t="s">
        <v>15764</v>
      </c>
      <c r="B11953" s="311">
        <v>96.8</v>
      </c>
    </row>
    <row r="11954" spans="1:2" ht="15">
      <c r="A11954" s="308" t="s">
        <v>15765</v>
      </c>
      <c r="B11954" s="311">
        <v>108.13</v>
      </c>
    </row>
    <row r="11955" spans="1:2" ht="15">
      <c r="A11955" s="308" t="s">
        <v>15766</v>
      </c>
      <c r="B11955" s="311">
        <v>108.13</v>
      </c>
    </row>
    <row r="11956" spans="1:2" ht="15">
      <c r="A11956" s="308" t="s">
        <v>15767</v>
      </c>
      <c r="B11956" s="311">
        <v>42.55</v>
      </c>
    </row>
    <row r="11957" spans="1:2" ht="15">
      <c r="A11957" s="308" t="s">
        <v>15768</v>
      </c>
      <c r="B11957" s="311">
        <v>42.55</v>
      </c>
    </row>
    <row r="11958" spans="1:2" ht="15">
      <c r="A11958" s="308" t="s">
        <v>15769</v>
      </c>
      <c r="B11958" s="311">
        <v>46.23</v>
      </c>
    </row>
    <row r="11959" spans="1:2" ht="15">
      <c r="A11959" s="308" t="s">
        <v>15770</v>
      </c>
      <c r="B11959" s="311">
        <v>46.23</v>
      </c>
    </row>
    <row r="11960" spans="1:2" ht="15">
      <c r="A11960" s="308" t="s">
        <v>15771</v>
      </c>
      <c r="B11960" s="311">
        <v>46.23</v>
      </c>
    </row>
    <row r="11961" spans="1:2" ht="15">
      <c r="A11961" s="308" t="s">
        <v>15772</v>
      </c>
      <c r="B11961" s="311">
        <v>46.23</v>
      </c>
    </row>
    <row r="11962" spans="1:2" ht="15">
      <c r="A11962" s="308" t="s">
        <v>15773</v>
      </c>
      <c r="B11962" s="311">
        <v>99.34</v>
      </c>
    </row>
    <row r="11963" spans="1:2" ht="15">
      <c r="A11963" s="308" t="s">
        <v>15774</v>
      </c>
      <c r="B11963" s="311">
        <v>99.34</v>
      </c>
    </row>
    <row r="11964" spans="1:2" ht="15">
      <c r="A11964" s="308" t="s">
        <v>15775</v>
      </c>
      <c r="B11964" s="311">
        <v>99.34</v>
      </c>
    </row>
    <row r="11965" spans="1:2" ht="15">
      <c r="A11965" s="308" t="s">
        <v>15776</v>
      </c>
      <c r="B11965" s="311">
        <v>99.34</v>
      </c>
    </row>
    <row r="11966" spans="1:2" ht="15">
      <c r="A11966" s="308" t="s">
        <v>15777</v>
      </c>
      <c r="B11966" s="311">
        <v>99.34</v>
      </c>
    </row>
    <row r="11967" spans="1:2" ht="15">
      <c r="A11967" s="308" t="s">
        <v>15778</v>
      </c>
      <c r="B11967" s="311">
        <v>99.34</v>
      </c>
    </row>
    <row r="11968" spans="1:2" ht="15">
      <c r="A11968" s="308" t="s">
        <v>15779</v>
      </c>
      <c r="B11968" s="311">
        <v>284.68</v>
      </c>
    </row>
    <row r="11969" spans="1:2" ht="15">
      <c r="A11969" s="308" t="s">
        <v>15780</v>
      </c>
      <c r="B11969" s="311">
        <v>270.22000000000003</v>
      </c>
    </row>
    <row r="11970" spans="1:2" ht="15">
      <c r="A11970" s="308" t="s">
        <v>15781</v>
      </c>
      <c r="B11970" s="311">
        <v>162.72999999999999</v>
      </c>
    </row>
    <row r="11971" spans="1:2" ht="15">
      <c r="A11971" s="308" t="s">
        <v>15782</v>
      </c>
      <c r="B11971" s="311">
        <v>153.02000000000001</v>
      </c>
    </row>
    <row r="11972" spans="1:2" ht="15">
      <c r="A11972" s="308" t="s">
        <v>15783</v>
      </c>
      <c r="B11972" s="311">
        <v>189.4</v>
      </c>
    </row>
    <row r="11973" spans="1:2" ht="15">
      <c r="A11973" s="308" t="s">
        <v>15784</v>
      </c>
      <c r="B11973" s="311">
        <v>177.86</v>
      </c>
    </row>
    <row r="11974" spans="1:2" ht="15">
      <c r="A11974" s="308" t="s">
        <v>15785</v>
      </c>
      <c r="B11974" s="311">
        <v>148.78</v>
      </c>
    </row>
    <row r="11975" spans="1:2" ht="15">
      <c r="A11975" s="308" t="s">
        <v>15786</v>
      </c>
      <c r="B11975" s="311">
        <v>140.66</v>
      </c>
    </row>
    <row r="11976" spans="1:2" ht="15">
      <c r="A11976" s="308" t="s">
        <v>15787</v>
      </c>
      <c r="B11976" s="311">
        <v>80.34</v>
      </c>
    </row>
    <row r="11977" spans="1:2" ht="15">
      <c r="A11977" s="308" t="s">
        <v>15788</v>
      </c>
      <c r="B11977" s="311">
        <v>75.17</v>
      </c>
    </row>
    <row r="11978" spans="1:2" ht="15">
      <c r="A11978" s="308" t="s">
        <v>15789</v>
      </c>
      <c r="B11978" s="311">
        <v>55.86</v>
      </c>
    </row>
    <row r="11979" spans="1:2" ht="15">
      <c r="A11979" s="308" t="s">
        <v>15790</v>
      </c>
      <c r="B11979" s="311">
        <v>52.8</v>
      </c>
    </row>
    <row r="11980" spans="1:2" ht="15">
      <c r="A11980" s="308" t="s">
        <v>15791</v>
      </c>
      <c r="B11980" s="311">
        <v>101.05</v>
      </c>
    </row>
    <row r="11981" spans="1:2" ht="15">
      <c r="A11981" s="308" t="s">
        <v>15792</v>
      </c>
      <c r="B11981" s="311">
        <v>100.09</v>
      </c>
    </row>
    <row r="11982" spans="1:2" ht="15">
      <c r="A11982" s="308" t="s">
        <v>15793</v>
      </c>
      <c r="B11982" s="311">
        <v>142.61000000000001</v>
      </c>
    </row>
    <row r="11983" spans="1:2" ht="15">
      <c r="A11983" s="308" t="s">
        <v>15794</v>
      </c>
      <c r="B11983" s="311">
        <v>141.65</v>
      </c>
    </row>
    <row r="11984" spans="1:2" ht="15">
      <c r="A11984" s="308" t="s">
        <v>15795</v>
      </c>
      <c r="B11984" s="311">
        <v>88.69</v>
      </c>
    </row>
    <row r="11985" spans="1:2" ht="15">
      <c r="A11985" s="308" t="s">
        <v>15796</v>
      </c>
      <c r="B11985" s="311">
        <v>87.72</v>
      </c>
    </row>
    <row r="11986" spans="1:2" ht="15">
      <c r="A11986" s="308" t="s">
        <v>15797</v>
      </c>
      <c r="B11986" s="311">
        <v>115.49</v>
      </c>
    </row>
    <row r="11987" spans="1:2" ht="15">
      <c r="A11987" s="308" t="s">
        <v>15798</v>
      </c>
      <c r="B11987" s="311">
        <v>114.53</v>
      </c>
    </row>
    <row r="11988" spans="1:2" ht="15">
      <c r="A11988" s="308" t="s">
        <v>34161</v>
      </c>
      <c r="B11988" s="311">
        <v>145.82</v>
      </c>
    </row>
    <row r="11989" spans="1:2" ht="15">
      <c r="A11989" s="308" t="s">
        <v>34162</v>
      </c>
      <c r="B11989" s="311">
        <v>144.97</v>
      </c>
    </row>
    <row r="11990" spans="1:2" ht="15">
      <c r="A11990" s="308" t="s">
        <v>34163</v>
      </c>
      <c r="B11990" s="311">
        <v>185.12</v>
      </c>
    </row>
    <row r="11991" spans="1:2" ht="15">
      <c r="A11991" s="308" t="s">
        <v>34164</v>
      </c>
      <c r="B11991" s="311">
        <v>184.27</v>
      </c>
    </row>
    <row r="11992" spans="1:2" ht="15">
      <c r="A11992" s="308" t="s">
        <v>15799</v>
      </c>
      <c r="B11992" s="311">
        <v>152.41999999999999</v>
      </c>
    </row>
    <row r="11993" spans="1:2" ht="15">
      <c r="A11993" s="308" t="s">
        <v>15800</v>
      </c>
      <c r="B11993" s="311">
        <v>151.57</v>
      </c>
    </row>
    <row r="11994" spans="1:2" ht="15">
      <c r="A11994" s="308" t="s">
        <v>15801</v>
      </c>
      <c r="B11994" s="311">
        <v>192.77</v>
      </c>
    </row>
    <row r="11995" spans="1:2" ht="15">
      <c r="A11995" s="308" t="s">
        <v>15802</v>
      </c>
      <c r="B11995" s="311">
        <v>191.93</v>
      </c>
    </row>
    <row r="11996" spans="1:2" ht="15">
      <c r="A11996" s="308" t="s">
        <v>15803</v>
      </c>
      <c r="B11996" s="311">
        <v>21.07</v>
      </c>
    </row>
    <row r="11997" spans="1:2" ht="15">
      <c r="A11997" s="308" t="s">
        <v>15804</v>
      </c>
      <c r="B11997" s="311">
        <v>20.67</v>
      </c>
    </row>
    <row r="11998" spans="1:2" ht="15">
      <c r="A11998" s="308" t="s">
        <v>15805</v>
      </c>
      <c r="B11998" s="311">
        <v>15.76</v>
      </c>
    </row>
    <row r="11999" spans="1:2" ht="15">
      <c r="A11999" s="308" t="s">
        <v>15806</v>
      </c>
      <c r="B11999" s="311">
        <v>14.91</v>
      </c>
    </row>
    <row r="12000" spans="1:2" ht="15">
      <c r="A12000" s="308" t="s">
        <v>15807</v>
      </c>
      <c r="B12000" s="311">
        <v>22.93</v>
      </c>
    </row>
    <row r="12001" spans="1:2" ht="15">
      <c r="A12001" s="308" t="s">
        <v>15808</v>
      </c>
      <c r="B12001" s="311">
        <v>22.09</v>
      </c>
    </row>
    <row r="12002" spans="1:2" ht="15">
      <c r="A12002" s="308" t="s">
        <v>15809</v>
      </c>
      <c r="B12002" s="311">
        <v>35.880000000000003</v>
      </c>
    </row>
    <row r="12003" spans="1:2" ht="15">
      <c r="A12003" s="308" t="s">
        <v>15810</v>
      </c>
      <c r="B12003" s="311">
        <v>33.33</v>
      </c>
    </row>
    <row r="12004" spans="1:2" ht="15">
      <c r="A12004" s="308" t="s">
        <v>15811</v>
      </c>
      <c r="B12004" s="311">
        <v>10.69</v>
      </c>
    </row>
    <row r="12005" spans="1:2" ht="15">
      <c r="A12005" s="308" t="s">
        <v>15812</v>
      </c>
      <c r="B12005" s="311">
        <v>10.18</v>
      </c>
    </row>
    <row r="12006" spans="1:2" ht="15">
      <c r="A12006" s="308" t="s">
        <v>15813</v>
      </c>
      <c r="B12006" s="311">
        <v>34.35</v>
      </c>
    </row>
    <row r="12007" spans="1:2" ht="15">
      <c r="A12007" s="308" t="s">
        <v>15814</v>
      </c>
      <c r="B12007" s="311">
        <v>30.56</v>
      </c>
    </row>
    <row r="12008" spans="1:2" ht="15">
      <c r="A12008" s="308" t="s">
        <v>15815</v>
      </c>
      <c r="B12008" s="311">
        <v>104.72</v>
      </c>
    </row>
    <row r="12009" spans="1:2" ht="15">
      <c r="A12009" s="308" t="s">
        <v>15816</v>
      </c>
      <c r="B12009" s="311">
        <v>104.18</v>
      </c>
    </row>
    <row r="12010" spans="1:2" ht="15">
      <c r="A12010" s="308" t="s">
        <v>15817</v>
      </c>
      <c r="B12010" s="311">
        <v>153.02000000000001</v>
      </c>
    </row>
    <row r="12011" spans="1:2" ht="15">
      <c r="A12011" s="308" t="s">
        <v>15818</v>
      </c>
      <c r="B12011" s="311">
        <v>152.47999999999999</v>
      </c>
    </row>
    <row r="12012" spans="1:2" ht="15">
      <c r="A12012" s="308" t="s">
        <v>15819</v>
      </c>
      <c r="B12012" s="311">
        <v>77</v>
      </c>
    </row>
    <row r="12013" spans="1:2" ht="15">
      <c r="A12013" s="308" t="s">
        <v>15820</v>
      </c>
      <c r="B12013" s="311">
        <v>76.459999999999994</v>
      </c>
    </row>
    <row r="12014" spans="1:2" ht="15">
      <c r="A12014" s="308" t="s">
        <v>15821</v>
      </c>
      <c r="B12014" s="311">
        <v>210.18</v>
      </c>
    </row>
    <row r="12015" spans="1:2" ht="15">
      <c r="A12015" s="308" t="s">
        <v>15822</v>
      </c>
      <c r="B12015" s="311">
        <v>209.64</v>
      </c>
    </row>
    <row r="12016" spans="1:2" ht="15">
      <c r="A12016" s="308" t="s">
        <v>15823</v>
      </c>
      <c r="B12016" s="311">
        <v>48.68</v>
      </c>
    </row>
    <row r="12017" spans="1:2" ht="15">
      <c r="A12017" s="308" t="s">
        <v>15824</v>
      </c>
      <c r="B12017" s="311">
        <v>48.14</v>
      </c>
    </row>
    <row r="12018" spans="1:2" ht="15">
      <c r="A12018" s="308" t="s">
        <v>15825</v>
      </c>
      <c r="B12018" s="311">
        <v>64.72</v>
      </c>
    </row>
    <row r="12019" spans="1:2" ht="15">
      <c r="A12019" s="308" t="s">
        <v>15826</v>
      </c>
      <c r="B12019" s="311">
        <v>64.17</v>
      </c>
    </row>
    <row r="12020" spans="1:2" ht="15">
      <c r="A12020" s="308" t="s">
        <v>15827</v>
      </c>
      <c r="B12020" s="311">
        <v>145.38999999999999</v>
      </c>
    </row>
    <row r="12021" spans="1:2" ht="15">
      <c r="A12021" s="308" t="s">
        <v>15828</v>
      </c>
      <c r="B12021" s="311">
        <v>140.62</v>
      </c>
    </row>
    <row r="12022" spans="1:2" ht="15">
      <c r="A12022" s="308" t="s">
        <v>15829</v>
      </c>
      <c r="B12022" s="311">
        <v>280.25</v>
      </c>
    </row>
    <row r="12023" spans="1:2" ht="15">
      <c r="A12023" s="308" t="s">
        <v>15830</v>
      </c>
      <c r="B12023" s="311">
        <v>271.93</v>
      </c>
    </row>
    <row r="12024" spans="1:2" ht="15">
      <c r="A12024" s="308" t="s">
        <v>15831</v>
      </c>
      <c r="B12024" s="311">
        <v>218.68</v>
      </c>
    </row>
    <row r="12025" spans="1:2" ht="15">
      <c r="A12025" s="308" t="s">
        <v>15832</v>
      </c>
      <c r="B12025" s="311">
        <v>214.35</v>
      </c>
    </row>
    <row r="12026" spans="1:2" ht="15">
      <c r="A12026" s="308" t="s">
        <v>15833</v>
      </c>
      <c r="B12026" s="311">
        <v>22.57</v>
      </c>
    </row>
    <row r="12027" spans="1:2" ht="15">
      <c r="A12027" s="308" t="s">
        <v>15834</v>
      </c>
      <c r="B12027" s="311">
        <v>21.03</v>
      </c>
    </row>
    <row r="12028" spans="1:2" ht="15">
      <c r="A12028" s="308" t="s">
        <v>15835</v>
      </c>
      <c r="B12028" s="311">
        <v>35.94</v>
      </c>
    </row>
    <row r="12029" spans="1:2" ht="15">
      <c r="A12029" s="308" t="s">
        <v>15836</v>
      </c>
      <c r="B12029" s="311">
        <v>34.4</v>
      </c>
    </row>
    <row r="12030" spans="1:2" ht="15">
      <c r="A12030" s="308" t="s">
        <v>15837</v>
      </c>
      <c r="B12030" s="311">
        <v>17.47</v>
      </c>
    </row>
    <row r="12031" spans="1:2" ht="15">
      <c r="A12031" s="308" t="s">
        <v>15838</v>
      </c>
      <c r="B12031" s="311">
        <v>16.05</v>
      </c>
    </row>
    <row r="12032" spans="1:2" ht="15">
      <c r="A12032" s="308" t="s">
        <v>15839</v>
      </c>
      <c r="B12032" s="311">
        <v>18.010000000000002</v>
      </c>
    </row>
    <row r="12033" spans="1:2" ht="15">
      <c r="A12033" s="308" t="s">
        <v>15840</v>
      </c>
      <c r="B12033" s="311">
        <v>16.600000000000001</v>
      </c>
    </row>
    <row r="12034" spans="1:2" ht="15">
      <c r="A12034" s="308" t="s">
        <v>15841</v>
      </c>
      <c r="B12034" s="311">
        <v>23.47</v>
      </c>
    </row>
    <row r="12035" spans="1:2" ht="15">
      <c r="A12035" s="308" t="s">
        <v>15842</v>
      </c>
      <c r="B12035" s="311">
        <v>22.06</v>
      </c>
    </row>
    <row r="12036" spans="1:2" ht="15">
      <c r="A12036" s="308" t="s">
        <v>15843</v>
      </c>
      <c r="B12036" s="311">
        <v>101.36</v>
      </c>
    </row>
    <row r="12037" spans="1:2" ht="15">
      <c r="A12037" s="308" t="s">
        <v>15844</v>
      </c>
      <c r="B12037" s="311">
        <v>96.6</v>
      </c>
    </row>
    <row r="12038" spans="1:2" ht="15">
      <c r="A12038" s="308" t="s">
        <v>15845</v>
      </c>
      <c r="B12038" s="311">
        <v>115.24</v>
      </c>
    </row>
    <row r="12039" spans="1:2" ht="15">
      <c r="A12039" s="308" t="s">
        <v>15846</v>
      </c>
      <c r="B12039" s="311">
        <v>108.63</v>
      </c>
    </row>
    <row r="12040" spans="1:2" ht="15">
      <c r="A12040" s="308" t="s">
        <v>15847</v>
      </c>
      <c r="B12040" s="311">
        <v>53.28</v>
      </c>
    </row>
    <row r="12041" spans="1:2" ht="15">
      <c r="A12041" s="308" t="s">
        <v>15848</v>
      </c>
      <c r="B12041" s="311">
        <v>53.28</v>
      </c>
    </row>
    <row r="12042" spans="1:2" ht="15">
      <c r="A12042" s="308" t="s">
        <v>15849</v>
      </c>
      <c r="B12042" s="311">
        <v>84.32</v>
      </c>
    </row>
    <row r="12043" spans="1:2" ht="15">
      <c r="A12043" s="308" t="s">
        <v>15850</v>
      </c>
      <c r="B12043" s="311">
        <v>81.83</v>
      </c>
    </row>
    <row r="12044" spans="1:2" ht="15">
      <c r="A12044" s="308" t="s">
        <v>15851</v>
      </c>
      <c r="B12044" s="311">
        <v>124.66</v>
      </c>
    </row>
    <row r="12045" spans="1:2" ht="15">
      <c r="A12045" s="308" t="s">
        <v>15852</v>
      </c>
      <c r="B12045" s="311">
        <v>116.8</v>
      </c>
    </row>
    <row r="12046" spans="1:2" ht="15">
      <c r="A12046" s="308" t="s">
        <v>15853</v>
      </c>
      <c r="B12046" s="311">
        <v>120.9</v>
      </c>
    </row>
    <row r="12047" spans="1:2" ht="15">
      <c r="A12047" s="308" t="s">
        <v>15854</v>
      </c>
      <c r="B12047" s="311">
        <v>113.53</v>
      </c>
    </row>
    <row r="12048" spans="1:2" ht="15">
      <c r="A12048" s="308" t="s">
        <v>15855</v>
      </c>
      <c r="B12048" s="311">
        <v>101.36</v>
      </c>
    </row>
    <row r="12049" spans="1:2" ht="15">
      <c r="A12049" s="308" t="s">
        <v>15856</v>
      </c>
      <c r="B12049" s="311">
        <v>96.6</v>
      </c>
    </row>
    <row r="12050" spans="1:2" ht="15">
      <c r="A12050" s="308" t="s">
        <v>15857</v>
      </c>
      <c r="B12050" s="311">
        <v>89.66</v>
      </c>
    </row>
    <row r="12051" spans="1:2" ht="15">
      <c r="A12051" s="308" t="s">
        <v>15858</v>
      </c>
      <c r="B12051" s="311">
        <v>78.819999999999993</v>
      </c>
    </row>
    <row r="12052" spans="1:2" ht="15">
      <c r="A12052" s="308" t="s">
        <v>15859</v>
      </c>
      <c r="B12052" s="311">
        <v>175.4</v>
      </c>
    </row>
    <row r="12053" spans="1:2" ht="15">
      <c r="A12053" s="308" t="s">
        <v>15860</v>
      </c>
      <c r="B12053" s="311">
        <v>167.45</v>
      </c>
    </row>
    <row r="12054" spans="1:2" ht="15">
      <c r="A12054" s="308" t="s">
        <v>15861</v>
      </c>
      <c r="B12054" s="311">
        <v>165.78</v>
      </c>
    </row>
    <row r="12055" spans="1:2" ht="15">
      <c r="A12055" s="308" t="s">
        <v>15862</v>
      </c>
      <c r="B12055" s="311">
        <v>158.09</v>
      </c>
    </row>
    <row r="12056" spans="1:2" ht="15">
      <c r="A12056" s="308" t="s">
        <v>15863</v>
      </c>
      <c r="B12056" s="311">
        <v>153.26</v>
      </c>
    </row>
    <row r="12057" spans="1:2" ht="15">
      <c r="A12057" s="308" t="s">
        <v>15864</v>
      </c>
      <c r="B12057" s="311">
        <v>145.31</v>
      </c>
    </row>
    <row r="12058" spans="1:2" ht="15">
      <c r="A12058" s="308" t="s">
        <v>15865</v>
      </c>
      <c r="B12058" s="311">
        <v>142.68</v>
      </c>
    </row>
    <row r="12059" spans="1:2" ht="15">
      <c r="A12059" s="308" t="s">
        <v>15866</v>
      </c>
      <c r="B12059" s="311">
        <v>134.99</v>
      </c>
    </row>
    <row r="12060" spans="1:2" ht="15">
      <c r="A12060" s="308" t="s">
        <v>15867</v>
      </c>
      <c r="B12060" s="311">
        <v>72.34</v>
      </c>
    </row>
    <row r="12061" spans="1:2" ht="15">
      <c r="A12061" s="308" t="s">
        <v>15868</v>
      </c>
      <c r="B12061" s="311">
        <v>67.209999999999994</v>
      </c>
    </row>
    <row r="12062" spans="1:2" ht="15">
      <c r="A12062" s="308" t="s">
        <v>15869</v>
      </c>
      <c r="B12062" s="311">
        <v>62.73</v>
      </c>
    </row>
    <row r="12063" spans="1:2" ht="15">
      <c r="A12063" s="308" t="s">
        <v>15870</v>
      </c>
      <c r="B12063" s="311">
        <v>57.85</v>
      </c>
    </row>
    <row r="12064" spans="1:2" ht="15">
      <c r="A12064" s="308" t="s">
        <v>15871</v>
      </c>
      <c r="B12064" s="311">
        <v>71.83</v>
      </c>
    </row>
    <row r="12065" spans="1:2" ht="15">
      <c r="A12065" s="308" t="s">
        <v>15872</v>
      </c>
      <c r="B12065" s="311">
        <v>66.16</v>
      </c>
    </row>
    <row r="12066" spans="1:2" ht="15">
      <c r="A12066" s="308" t="s">
        <v>15873</v>
      </c>
      <c r="B12066" s="311">
        <v>62.22</v>
      </c>
    </row>
    <row r="12067" spans="1:2" ht="15">
      <c r="A12067" s="308" t="s">
        <v>15874</v>
      </c>
      <c r="B12067" s="311">
        <v>56.8</v>
      </c>
    </row>
    <row r="12068" spans="1:2" ht="15">
      <c r="A12068" s="308" t="s">
        <v>15875</v>
      </c>
      <c r="B12068" s="311">
        <v>74.489999999999995</v>
      </c>
    </row>
    <row r="12069" spans="1:2" ht="15">
      <c r="A12069" s="308" t="s">
        <v>15876</v>
      </c>
      <c r="B12069" s="311">
        <v>69.36</v>
      </c>
    </row>
    <row r="12070" spans="1:2" ht="15">
      <c r="A12070" s="308" t="s">
        <v>15877</v>
      </c>
      <c r="B12070" s="311">
        <v>64.88</v>
      </c>
    </row>
    <row r="12071" spans="1:2" ht="15">
      <c r="A12071" s="308" t="s">
        <v>15878</v>
      </c>
      <c r="B12071" s="311">
        <v>60</v>
      </c>
    </row>
    <row r="12072" spans="1:2" ht="15">
      <c r="A12072" s="308" t="s">
        <v>15879</v>
      </c>
      <c r="B12072" s="311">
        <v>28.33</v>
      </c>
    </row>
    <row r="12073" spans="1:2" ht="15">
      <c r="A12073" s="308" t="s">
        <v>15880</v>
      </c>
      <c r="B12073" s="311">
        <v>25.53</v>
      </c>
    </row>
    <row r="12074" spans="1:2" ht="15">
      <c r="A12074" s="308" t="s">
        <v>15881</v>
      </c>
      <c r="B12074" s="311">
        <v>26.78</v>
      </c>
    </row>
    <row r="12075" spans="1:2" ht="15">
      <c r="A12075" s="308" t="s">
        <v>15882</v>
      </c>
      <c r="B12075" s="311">
        <v>24.07</v>
      </c>
    </row>
    <row r="12076" spans="1:2" ht="15">
      <c r="A12076" s="308" t="s">
        <v>15883</v>
      </c>
      <c r="B12076" s="311">
        <v>28.94</v>
      </c>
    </row>
    <row r="12077" spans="1:2" ht="15">
      <c r="A12077" s="308" t="s">
        <v>15884</v>
      </c>
      <c r="B12077" s="311">
        <v>26.18</v>
      </c>
    </row>
    <row r="12078" spans="1:2" ht="15">
      <c r="A12078" s="308" t="s">
        <v>15885</v>
      </c>
      <c r="B12078" s="311">
        <v>27.86</v>
      </c>
    </row>
    <row r="12079" spans="1:2" ht="15">
      <c r="A12079" s="308" t="s">
        <v>15886</v>
      </c>
      <c r="B12079" s="311">
        <v>25.15</v>
      </c>
    </row>
    <row r="12080" spans="1:2" ht="15">
      <c r="A12080" s="308" t="s">
        <v>15887</v>
      </c>
      <c r="B12080" s="311">
        <v>63.51</v>
      </c>
    </row>
    <row r="12081" spans="1:2" ht="15">
      <c r="A12081" s="308" t="s">
        <v>15888</v>
      </c>
      <c r="B12081" s="311">
        <v>61.34</v>
      </c>
    </row>
    <row r="12082" spans="1:2" ht="15">
      <c r="A12082" s="308" t="s">
        <v>15889</v>
      </c>
      <c r="B12082" s="311">
        <v>115.85</v>
      </c>
    </row>
    <row r="12083" spans="1:2" ht="15">
      <c r="A12083" s="308" t="s">
        <v>15890</v>
      </c>
      <c r="B12083" s="311">
        <v>113.02</v>
      </c>
    </row>
    <row r="12084" spans="1:2" ht="15">
      <c r="A12084" s="308" t="s">
        <v>15891</v>
      </c>
      <c r="B12084" s="311">
        <v>43.12</v>
      </c>
    </row>
    <row r="12085" spans="1:2" ht="15">
      <c r="A12085" s="308" t="s">
        <v>15892</v>
      </c>
      <c r="B12085" s="311">
        <v>41.39</v>
      </c>
    </row>
    <row r="12086" spans="1:2" ht="15">
      <c r="A12086" s="308" t="s">
        <v>15893</v>
      </c>
      <c r="B12086" s="311">
        <v>73.91</v>
      </c>
    </row>
    <row r="12087" spans="1:2" ht="15">
      <c r="A12087" s="308" t="s">
        <v>15894</v>
      </c>
      <c r="B12087" s="311">
        <v>71.14</v>
      </c>
    </row>
    <row r="12088" spans="1:2" ht="15">
      <c r="A12088" s="308" t="s">
        <v>15895</v>
      </c>
      <c r="B12088" s="311">
        <v>98.02</v>
      </c>
    </row>
    <row r="12089" spans="1:2" ht="15">
      <c r="A12089" s="308" t="s">
        <v>15896</v>
      </c>
      <c r="B12089" s="311">
        <v>95.19</v>
      </c>
    </row>
    <row r="12090" spans="1:2" ht="15">
      <c r="A12090" s="308" t="s">
        <v>15897</v>
      </c>
      <c r="B12090" s="311">
        <v>98.02</v>
      </c>
    </row>
    <row r="12091" spans="1:2" ht="15">
      <c r="A12091" s="308" t="s">
        <v>15898</v>
      </c>
      <c r="B12091" s="311">
        <v>95.19</v>
      </c>
    </row>
    <row r="12092" spans="1:2" ht="15">
      <c r="A12092" s="308" t="s">
        <v>15899</v>
      </c>
      <c r="B12092" s="311">
        <v>527.07000000000005</v>
      </c>
    </row>
    <row r="12093" spans="1:2" ht="15">
      <c r="A12093" s="308" t="s">
        <v>15900</v>
      </c>
      <c r="B12093" s="311">
        <v>510.82</v>
      </c>
    </row>
    <row r="12094" spans="1:2" ht="15">
      <c r="A12094" s="308" t="s">
        <v>15901</v>
      </c>
      <c r="B12094" s="311">
        <v>836.29</v>
      </c>
    </row>
    <row r="12095" spans="1:2" ht="15">
      <c r="A12095" s="308" t="s">
        <v>15902</v>
      </c>
      <c r="B12095" s="311">
        <v>820.03</v>
      </c>
    </row>
    <row r="12096" spans="1:2" ht="15">
      <c r="A12096" s="308" t="s">
        <v>15903</v>
      </c>
      <c r="B12096" s="311">
        <v>317.79000000000002</v>
      </c>
    </row>
    <row r="12097" spans="1:2" ht="15">
      <c r="A12097" s="308" t="s">
        <v>15904</v>
      </c>
      <c r="B12097" s="311">
        <v>312.37</v>
      </c>
    </row>
    <row r="12098" spans="1:2" ht="15">
      <c r="A12098" s="308" t="s">
        <v>15905</v>
      </c>
      <c r="B12098" s="311">
        <v>496.35</v>
      </c>
    </row>
    <row r="12099" spans="1:2" ht="15">
      <c r="A12099" s="308" t="s">
        <v>15906</v>
      </c>
      <c r="B12099" s="311">
        <v>493.1</v>
      </c>
    </row>
    <row r="12100" spans="1:2" ht="15">
      <c r="A12100" s="308" t="s">
        <v>15907</v>
      </c>
      <c r="B12100" s="311">
        <v>404.92</v>
      </c>
    </row>
    <row r="12101" spans="1:2" ht="15">
      <c r="A12101" s="308" t="s">
        <v>15908</v>
      </c>
      <c r="B12101" s="311">
        <v>404.92</v>
      </c>
    </row>
    <row r="12102" spans="1:2" ht="15">
      <c r="A12102" s="308" t="s">
        <v>34165</v>
      </c>
      <c r="B12102" s="311">
        <v>123</v>
      </c>
    </row>
    <row r="12103" spans="1:2" ht="15">
      <c r="A12103" s="308" t="s">
        <v>34166</v>
      </c>
      <c r="B12103" s="311">
        <v>123</v>
      </c>
    </row>
    <row r="12104" spans="1:2" ht="15">
      <c r="A12104" s="308" t="s">
        <v>34167</v>
      </c>
      <c r="B12104" s="311">
        <v>291</v>
      </c>
    </row>
    <row r="12105" spans="1:2" ht="15">
      <c r="A12105" s="308" t="s">
        <v>34168</v>
      </c>
      <c r="B12105" s="311">
        <v>291</v>
      </c>
    </row>
    <row r="12106" spans="1:2" ht="15">
      <c r="A12106" s="308" t="s">
        <v>34169</v>
      </c>
      <c r="B12106" s="311">
        <v>310</v>
      </c>
    </row>
    <row r="12107" spans="1:2" ht="15">
      <c r="A12107" s="308" t="s">
        <v>34170</v>
      </c>
      <c r="B12107" s="311">
        <v>310</v>
      </c>
    </row>
    <row r="12108" spans="1:2" ht="15">
      <c r="A12108" s="308" t="s">
        <v>34171</v>
      </c>
      <c r="B12108" s="311">
        <v>295.52999999999997</v>
      </c>
    </row>
    <row r="12109" spans="1:2" ht="15">
      <c r="A12109" s="308" t="s">
        <v>34172</v>
      </c>
      <c r="B12109" s="311">
        <v>295.52999999999997</v>
      </c>
    </row>
    <row r="12110" spans="1:2" ht="15">
      <c r="A12110" s="308" t="s">
        <v>15909</v>
      </c>
      <c r="B12110" s="311">
        <v>153.04</v>
      </c>
    </row>
    <row r="12111" spans="1:2" ht="15">
      <c r="A12111" s="308" t="s">
        <v>15910</v>
      </c>
      <c r="B12111" s="311">
        <v>145.87</v>
      </c>
    </row>
    <row r="12112" spans="1:2" ht="15">
      <c r="A12112" s="308" t="s">
        <v>15911</v>
      </c>
      <c r="B12112" s="311">
        <v>153.04</v>
      </c>
    </row>
    <row r="12113" spans="1:2" ht="15">
      <c r="A12113" s="308" t="s">
        <v>15912</v>
      </c>
      <c r="B12113" s="311">
        <v>145.87</v>
      </c>
    </row>
    <row r="12114" spans="1:2" ht="15">
      <c r="A12114" s="308" t="s">
        <v>15913</v>
      </c>
      <c r="B12114" s="311">
        <v>140.03</v>
      </c>
    </row>
    <row r="12115" spans="1:2" ht="15">
      <c r="A12115" s="308" t="s">
        <v>15914</v>
      </c>
      <c r="B12115" s="311">
        <v>133.61000000000001</v>
      </c>
    </row>
    <row r="12116" spans="1:2" ht="15">
      <c r="A12116" s="308" t="s">
        <v>15915</v>
      </c>
      <c r="B12116" s="311">
        <v>144.4</v>
      </c>
    </row>
    <row r="12117" spans="1:2" ht="15">
      <c r="A12117" s="308" t="s">
        <v>15916</v>
      </c>
      <c r="B12117" s="311">
        <v>137.97999999999999</v>
      </c>
    </row>
    <row r="12118" spans="1:2" ht="15">
      <c r="A12118" s="308" t="s">
        <v>15917</v>
      </c>
      <c r="B12118" s="311">
        <v>91.4</v>
      </c>
    </row>
    <row r="12119" spans="1:2" ht="15">
      <c r="A12119" s="308" t="s">
        <v>15918</v>
      </c>
      <c r="B12119" s="311">
        <v>82.95</v>
      </c>
    </row>
    <row r="12120" spans="1:2" ht="15">
      <c r="A12120" s="308" t="s">
        <v>15919</v>
      </c>
      <c r="B12120" s="311">
        <v>120.31</v>
      </c>
    </row>
    <row r="12121" spans="1:2" ht="15">
      <c r="A12121" s="308" t="s">
        <v>15920</v>
      </c>
      <c r="B12121" s="311">
        <v>112.41</v>
      </c>
    </row>
    <row r="12122" spans="1:2" ht="15">
      <c r="A12122" s="308" t="s">
        <v>15921</v>
      </c>
      <c r="B12122" s="311">
        <v>637.79</v>
      </c>
    </row>
    <row r="12123" spans="1:2" ht="15">
      <c r="A12123" s="308" t="s">
        <v>15922</v>
      </c>
      <c r="B12123" s="311">
        <v>632.98</v>
      </c>
    </row>
    <row r="12124" spans="1:2" ht="15">
      <c r="A12124" s="308" t="s">
        <v>15923</v>
      </c>
      <c r="B12124" s="311">
        <v>3762.99</v>
      </c>
    </row>
    <row r="12125" spans="1:2" ht="15">
      <c r="A12125" s="308" t="s">
        <v>15924</v>
      </c>
      <c r="B12125" s="311">
        <v>3757.34</v>
      </c>
    </row>
    <row r="12126" spans="1:2" ht="15">
      <c r="A12126" s="308" t="s">
        <v>15925</v>
      </c>
      <c r="B12126" s="311">
        <v>930.18</v>
      </c>
    </row>
    <row r="12127" spans="1:2" ht="15">
      <c r="A12127" s="308" t="s">
        <v>15926</v>
      </c>
      <c r="B12127" s="311">
        <v>921.7</v>
      </c>
    </row>
    <row r="12128" spans="1:2" ht="15">
      <c r="A12128" s="308" t="s">
        <v>15927</v>
      </c>
      <c r="B12128" s="311">
        <v>2842.58</v>
      </c>
    </row>
    <row r="12129" spans="1:2" ht="15">
      <c r="A12129" s="308" t="s">
        <v>15928</v>
      </c>
      <c r="B12129" s="311">
        <v>2829.86</v>
      </c>
    </row>
    <row r="12130" spans="1:2" ht="15">
      <c r="A12130" s="308" t="s">
        <v>15929</v>
      </c>
      <c r="B12130" s="311">
        <v>444.18</v>
      </c>
    </row>
    <row r="12131" spans="1:2" ht="15">
      <c r="A12131" s="308" t="s">
        <v>15930</v>
      </c>
      <c r="B12131" s="311">
        <v>439.94</v>
      </c>
    </row>
    <row r="12132" spans="1:2" ht="15">
      <c r="A12132" s="308" t="s">
        <v>15931</v>
      </c>
      <c r="B12132" s="311">
        <v>1001.78</v>
      </c>
    </row>
    <row r="12133" spans="1:2" ht="15">
      <c r="A12133" s="308" t="s">
        <v>15932</v>
      </c>
      <c r="B12133" s="311">
        <v>994.43</v>
      </c>
    </row>
    <row r="12134" spans="1:2" ht="15">
      <c r="A12134" s="308" t="s">
        <v>15933</v>
      </c>
      <c r="B12134" s="311">
        <v>984.76</v>
      </c>
    </row>
    <row r="12135" spans="1:2" ht="15">
      <c r="A12135" s="308" t="s">
        <v>15934</v>
      </c>
      <c r="B12135" s="311">
        <v>977.41</v>
      </c>
    </row>
    <row r="12136" spans="1:2" ht="15">
      <c r="A12136" s="308" t="s">
        <v>15935</v>
      </c>
      <c r="B12136" s="311">
        <v>967.39</v>
      </c>
    </row>
    <row r="12137" spans="1:2" ht="15">
      <c r="A12137" s="308" t="s">
        <v>15936</v>
      </c>
      <c r="B12137" s="311">
        <v>960.04</v>
      </c>
    </row>
    <row r="12138" spans="1:2" ht="15">
      <c r="A12138" s="308" t="s">
        <v>15937</v>
      </c>
      <c r="B12138" s="311">
        <v>1254</v>
      </c>
    </row>
    <row r="12139" spans="1:2" ht="15">
      <c r="A12139" s="308" t="s">
        <v>15938</v>
      </c>
      <c r="B12139" s="311">
        <v>1243.53</v>
      </c>
    </row>
    <row r="12140" spans="1:2" ht="15">
      <c r="A12140" s="308" t="s">
        <v>15939</v>
      </c>
      <c r="B12140" s="311">
        <v>1219.08</v>
      </c>
    </row>
    <row r="12141" spans="1:2" ht="15">
      <c r="A12141" s="308" t="s">
        <v>15940</v>
      </c>
      <c r="B12141" s="311">
        <v>1208.6099999999999</v>
      </c>
    </row>
    <row r="12142" spans="1:2" ht="15">
      <c r="A12142" s="308" t="s">
        <v>15941</v>
      </c>
      <c r="B12142" s="311">
        <v>1880.18</v>
      </c>
    </row>
    <row r="12143" spans="1:2" ht="15">
      <c r="A12143" s="308" t="s">
        <v>15942</v>
      </c>
      <c r="B12143" s="311">
        <v>1867.46</v>
      </c>
    </row>
    <row r="12144" spans="1:2" ht="15">
      <c r="A12144" s="308" t="s">
        <v>15943</v>
      </c>
      <c r="B12144" s="311">
        <v>176.29</v>
      </c>
    </row>
    <row r="12145" spans="1:2" ht="15">
      <c r="A12145" s="308" t="s">
        <v>15944</v>
      </c>
      <c r="B12145" s="311">
        <v>167.89</v>
      </c>
    </row>
    <row r="12146" spans="1:2" ht="15">
      <c r="A12146" s="308" t="s">
        <v>15945</v>
      </c>
      <c r="B12146" s="311">
        <v>134.06</v>
      </c>
    </row>
    <row r="12147" spans="1:2" ht="15">
      <c r="A12147" s="308" t="s">
        <v>15946</v>
      </c>
      <c r="B12147" s="311">
        <v>128.41</v>
      </c>
    </row>
    <row r="12148" spans="1:2" ht="15">
      <c r="A12148" s="308" t="s">
        <v>15947</v>
      </c>
      <c r="B12148" s="311">
        <v>151.81</v>
      </c>
    </row>
    <row r="12149" spans="1:2" ht="15">
      <c r="A12149" s="308" t="s">
        <v>15948</v>
      </c>
      <c r="B12149" s="311">
        <v>145.02000000000001</v>
      </c>
    </row>
    <row r="12150" spans="1:2" ht="15">
      <c r="A12150" s="308" t="s">
        <v>15949</v>
      </c>
      <c r="B12150" s="311">
        <v>232.53</v>
      </c>
    </row>
    <row r="12151" spans="1:2" ht="15">
      <c r="A12151" s="308" t="s">
        <v>15950</v>
      </c>
      <c r="B12151" s="311">
        <v>223.48</v>
      </c>
    </row>
    <row r="12152" spans="1:2" ht="15">
      <c r="A12152" s="308" t="s">
        <v>15951</v>
      </c>
      <c r="B12152" s="311">
        <v>2688.39</v>
      </c>
    </row>
    <row r="12153" spans="1:2" ht="15">
      <c r="A12153" s="308" t="s">
        <v>15952</v>
      </c>
      <c r="B12153" s="311">
        <v>2682.74</v>
      </c>
    </row>
    <row r="12154" spans="1:2" ht="15">
      <c r="A12154" s="308" t="s">
        <v>34173</v>
      </c>
      <c r="B12154" s="311">
        <v>4358.09</v>
      </c>
    </row>
    <row r="12155" spans="1:2" ht="15">
      <c r="A12155" s="308" t="s">
        <v>34174</v>
      </c>
      <c r="B12155" s="311">
        <v>4352.4399999999996</v>
      </c>
    </row>
    <row r="12156" spans="1:2" ht="15">
      <c r="A12156" s="308" t="s">
        <v>15953</v>
      </c>
      <c r="B12156" s="311">
        <v>270.56</v>
      </c>
    </row>
    <row r="12157" spans="1:2" ht="15">
      <c r="A12157" s="308" t="s">
        <v>15954</v>
      </c>
      <c r="B12157" s="311">
        <v>265.75</v>
      </c>
    </row>
    <row r="12158" spans="1:2" ht="15">
      <c r="A12158" s="308" t="s">
        <v>15955</v>
      </c>
      <c r="B12158" s="311">
        <v>296</v>
      </c>
    </row>
    <row r="12159" spans="1:2" ht="15">
      <c r="A12159" s="308" t="s">
        <v>15956</v>
      </c>
      <c r="B12159" s="311">
        <v>291.19</v>
      </c>
    </row>
    <row r="12160" spans="1:2" ht="15">
      <c r="A12160" s="308" t="s">
        <v>15957</v>
      </c>
      <c r="B12160" s="311">
        <v>143.55000000000001</v>
      </c>
    </row>
    <row r="12161" spans="1:2" ht="15">
      <c r="A12161" s="308" t="s">
        <v>15958</v>
      </c>
      <c r="B12161" s="311">
        <v>138.75</v>
      </c>
    </row>
    <row r="12162" spans="1:2" ht="15">
      <c r="A12162" s="308" t="s">
        <v>15959</v>
      </c>
      <c r="B12162" s="311">
        <v>160.66</v>
      </c>
    </row>
    <row r="12163" spans="1:2" ht="15">
      <c r="A12163" s="308" t="s">
        <v>15960</v>
      </c>
      <c r="B12163" s="311">
        <v>155.86000000000001</v>
      </c>
    </row>
    <row r="12164" spans="1:2" ht="15">
      <c r="A12164" s="308" t="s">
        <v>15961</v>
      </c>
      <c r="B12164" s="311">
        <v>158.91999999999999</v>
      </c>
    </row>
    <row r="12165" spans="1:2" ht="15">
      <c r="A12165" s="308" t="s">
        <v>15962</v>
      </c>
      <c r="B12165" s="311">
        <v>154.11000000000001</v>
      </c>
    </row>
    <row r="12166" spans="1:2" ht="15">
      <c r="A12166" s="308" t="s">
        <v>15963</v>
      </c>
      <c r="B12166" s="311">
        <v>215.55</v>
      </c>
    </row>
    <row r="12167" spans="1:2" ht="15">
      <c r="A12167" s="308" t="s">
        <v>15964</v>
      </c>
      <c r="B12167" s="311">
        <v>210.74</v>
      </c>
    </row>
    <row r="12168" spans="1:2" ht="15">
      <c r="A12168" s="308" t="s">
        <v>15965</v>
      </c>
      <c r="B12168" s="311">
        <v>550</v>
      </c>
    </row>
    <row r="12169" spans="1:2" ht="15">
      <c r="A12169" s="308" t="s">
        <v>15966</v>
      </c>
      <c r="B12169" s="311">
        <v>550</v>
      </c>
    </row>
    <row r="12170" spans="1:2" ht="15">
      <c r="A12170" s="308" t="s">
        <v>15967</v>
      </c>
      <c r="B12170" s="311">
        <v>200</v>
      </c>
    </row>
    <row r="12171" spans="1:2" ht="15">
      <c r="A12171" s="308" t="s">
        <v>15968</v>
      </c>
      <c r="B12171" s="311">
        <v>200</v>
      </c>
    </row>
    <row r="12172" spans="1:2" ht="15">
      <c r="A12172" s="308" t="s">
        <v>15969</v>
      </c>
      <c r="B12172" s="311">
        <v>1353.58</v>
      </c>
    </row>
    <row r="12173" spans="1:2" ht="15">
      <c r="A12173" s="308" t="s">
        <v>15970</v>
      </c>
      <c r="B12173" s="311">
        <v>1223.53</v>
      </c>
    </row>
    <row r="12174" spans="1:2" ht="15">
      <c r="A12174" s="308" t="s">
        <v>15971</v>
      </c>
      <c r="B12174" s="311">
        <v>1400.44</v>
      </c>
    </row>
    <row r="12175" spans="1:2" ht="15">
      <c r="A12175" s="308" t="s">
        <v>15972</v>
      </c>
      <c r="B12175" s="311">
        <v>1264.73</v>
      </c>
    </row>
    <row r="12176" spans="1:2" ht="15">
      <c r="A12176" s="308" t="s">
        <v>15973</v>
      </c>
      <c r="B12176" s="311">
        <v>1491.21</v>
      </c>
    </row>
    <row r="12177" spans="1:2" ht="15">
      <c r="A12177" s="308" t="s">
        <v>15974</v>
      </c>
      <c r="B12177" s="311">
        <v>1349.85</v>
      </c>
    </row>
    <row r="12178" spans="1:2" ht="15">
      <c r="A12178" s="308" t="s">
        <v>15975</v>
      </c>
      <c r="B12178" s="311">
        <v>1084.8900000000001</v>
      </c>
    </row>
    <row r="12179" spans="1:2" ht="15">
      <c r="A12179" s="308" t="s">
        <v>15976</v>
      </c>
      <c r="B12179" s="311">
        <v>976.31</v>
      </c>
    </row>
    <row r="12180" spans="1:2" ht="15">
      <c r="A12180" s="308" t="s">
        <v>15977</v>
      </c>
      <c r="B12180" s="311">
        <v>549.04</v>
      </c>
    </row>
    <row r="12181" spans="1:2" ht="15">
      <c r="A12181" s="308" t="s">
        <v>15978</v>
      </c>
      <c r="B12181" s="311">
        <v>549.04</v>
      </c>
    </row>
    <row r="12182" spans="1:2" ht="15">
      <c r="A12182" s="308" t="s">
        <v>15979</v>
      </c>
      <c r="B12182" s="311">
        <v>696.31</v>
      </c>
    </row>
    <row r="12183" spans="1:2" ht="15">
      <c r="A12183" s="308" t="s">
        <v>15980</v>
      </c>
      <c r="B12183" s="311">
        <v>696.31</v>
      </c>
    </row>
    <row r="12184" spans="1:2" ht="15">
      <c r="A12184" s="308" t="s">
        <v>15981</v>
      </c>
      <c r="B12184" s="311">
        <v>2612.85</v>
      </c>
    </row>
    <row r="12185" spans="1:2" ht="15">
      <c r="A12185" s="308" t="s">
        <v>15982</v>
      </c>
      <c r="B12185" s="311">
        <v>2362.35</v>
      </c>
    </row>
    <row r="12186" spans="1:2" ht="15">
      <c r="A12186" s="308" t="s">
        <v>15983</v>
      </c>
      <c r="B12186" s="311">
        <v>1029.82</v>
      </c>
    </row>
    <row r="12187" spans="1:2" ht="15">
      <c r="A12187" s="308" t="s">
        <v>15984</v>
      </c>
      <c r="B12187" s="311">
        <v>933.69</v>
      </c>
    </row>
    <row r="12188" spans="1:2" ht="15">
      <c r="A12188" s="308" t="s">
        <v>15985</v>
      </c>
      <c r="B12188" s="311">
        <v>1806.3</v>
      </c>
    </row>
    <row r="12189" spans="1:2" ht="15">
      <c r="A12189" s="308" t="s">
        <v>15986</v>
      </c>
      <c r="B12189" s="311">
        <v>1632.14</v>
      </c>
    </row>
    <row r="12190" spans="1:2" ht="15">
      <c r="A12190" s="308" t="s">
        <v>15987</v>
      </c>
      <c r="B12190" s="311">
        <v>675.35</v>
      </c>
    </row>
    <row r="12191" spans="1:2" ht="15">
      <c r="A12191" s="308" t="s">
        <v>15988</v>
      </c>
      <c r="B12191" s="311">
        <v>626.42999999999995</v>
      </c>
    </row>
    <row r="12192" spans="1:2" ht="15">
      <c r="A12192" s="308" t="s">
        <v>15989</v>
      </c>
      <c r="B12192" s="311">
        <v>692.88</v>
      </c>
    </row>
    <row r="12193" spans="1:2" ht="15">
      <c r="A12193" s="308" t="s">
        <v>15990</v>
      </c>
      <c r="B12193" s="311">
        <v>639.16</v>
      </c>
    </row>
    <row r="12194" spans="1:2" ht="15">
      <c r="A12194" s="308" t="s">
        <v>15991</v>
      </c>
      <c r="B12194" s="311">
        <v>148.82</v>
      </c>
    </row>
    <row r="12195" spans="1:2" ht="15">
      <c r="A12195" s="308" t="s">
        <v>15992</v>
      </c>
      <c r="B12195" s="311">
        <v>140.33000000000001</v>
      </c>
    </row>
    <row r="12196" spans="1:2" ht="15">
      <c r="A12196" s="308" t="s">
        <v>15993</v>
      </c>
      <c r="B12196" s="311">
        <v>937.16</v>
      </c>
    </row>
    <row r="12197" spans="1:2" ht="15">
      <c r="A12197" s="308" t="s">
        <v>15994</v>
      </c>
      <c r="B12197" s="311">
        <v>924.71</v>
      </c>
    </row>
    <row r="12198" spans="1:2" ht="15">
      <c r="A12198" s="308" t="s">
        <v>15995</v>
      </c>
      <c r="B12198" s="311">
        <v>1046.05</v>
      </c>
    </row>
    <row r="12199" spans="1:2" ht="15">
      <c r="A12199" s="308" t="s">
        <v>15996</v>
      </c>
      <c r="B12199" s="311">
        <v>1033.5899999999999</v>
      </c>
    </row>
    <row r="12200" spans="1:2" ht="15">
      <c r="A12200" s="308" t="s">
        <v>15997</v>
      </c>
      <c r="B12200" s="311">
        <v>1342.46</v>
      </c>
    </row>
    <row r="12201" spans="1:2" ht="15">
      <c r="A12201" s="308" t="s">
        <v>15998</v>
      </c>
      <c r="B12201" s="311">
        <v>1330.01</v>
      </c>
    </row>
    <row r="12202" spans="1:2" ht="15">
      <c r="A12202" s="308" t="s">
        <v>26152</v>
      </c>
      <c r="B12202" s="311">
        <v>728.47</v>
      </c>
    </row>
    <row r="12203" spans="1:2" ht="15">
      <c r="A12203" s="308" t="s">
        <v>26153</v>
      </c>
      <c r="B12203" s="311">
        <v>716.01</v>
      </c>
    </row>
    <row r="12204" spans="1:2" ht="15">
      <c r="A12204" s="308" t="s">
        <v>26154</v>
      </c>
      <c r="B12204" s="311">
        <v>781.4</v>
      </c>
    </row>
    <row r="12205" spans="1:2" ht="15">
      <c r="A12205" s="308" t="s">
        <v>26155</v>
      </c>
      <c r="B12205" s="311">
        <v>768.94</v>
      </c>
    </row>
    <row r="12206" spans="1:2" ht="15">
      <c r="A12206" s="308" t="s">
        <v>26156</v>
      </c>
      <c r="B12206" s="311">
        <v>887.26</v>
      </c>
    </row>
    <row r="12207" spans="1:2" ht="15">
      <c r="A12207" s="308" t="s">
        <v>26157</v>
      </c>
      <c r="B12207" s="311">
        <v>874.8</v>
      </c>
    </row>
    <row r="12208" spans="1:2" ht="15">
      <c r="A12208" s="308" t="s">
        <v>15999</v>
      </c>
      <c r="B12208" s="311">
        <v>1284.6300000000001</v>
      </c>
    </row>
    <row r="12209" spans="1:2" ht="15">
      <c r="A12209" s="308" t="s">
        <v>16000</v>
      </c>
      <c r="B12209" s="311">
        <v>1165.8800000000001</v>
      </c>
    </row>
    <row r="12210" spans="1:2" ht="15">
      <c r="A12210" s="308" t="s">
        <v>16001</v>
      </c>
      <c r="B12210" s="311">
        <v>1209.22</v>
      </c>
    </row>
    <row r="12211" spans="1:2" ht="15">
      <c r="A12211" s="308" t="s">
        <v>16002</v>
      </c>
      <c r="B12211" s="311">
        <v>1090.47</v>
      </c>
    </row>
    <row r="12212" spans="1:2" ht="15">
      <c r="A12212" s="308" t="s">
        <v>16003</v>
      </c>
      <c r="B12212" s="311">
        <v>1579.2</v>
      </c>
    </row>
    <row r="12213" spans="1:2" ht="15">
      <c r="A12213" s="308" t="s">
        <v>16004</v>
      </c>
      <c r="B12213" s="311">
        <v>1420.86</v>
      </c>
    </row>
    <row r="12214" spans="1:2" ht="15">
      <c r="A12214" s="308" t="s">
        <v>16005</v>
      </c>
      <c r="B12214" s="311">
        <v>2007.44</v>
      </c>
    </row>
    <row r="12215" spans="1:2" ht="15">
      <c r="A12215" s="308" t="s">
        <v>16006</v>
      </c>
      <c r="B12215" s="311">
        <v>1837.8</v>
      </c>
    </row>
    <row r="12216" spans="1:2" ht="15">
      <c r="A12216" s="308" t="s">
        <v>16007</v>
      </c>
      <c r="B12216" s="311">
        <v>1922.53</v>
      </c>
    </row>
    <row r="12217" spans="1:2" ht="15">
      <c r="A12217" s="308" t="s">
        <v>16008</v>
      </c>
      <c r="B12217" s="311">
        <v>1752.89</v>
      </c>
    </row>
    <row r="12218" spans="1:2" ht="15">
      <c r="A12218" s="308" t="s">
        <v>16009</v>
      </c>
      <c r="B12218" s="311">
        <v>1308.74</v>
      </c>
    </row>
    <row r="12219" spans="1:2" ht="15">
      <c r="A12219" s="308" t="s">
        <v>16010</v>
      </c>
      <c r="B12219" s="311">
        <v>1204.7</v>
      </c>
    </row>
    <row r="12220" spans="1:2" ht="15">
      <c r="A12220" s="308" t="s">
        <v>16011</v>
      </c>
      <c r="B12220" s="311">
        <v>648.84</v>
      </c>
    </row>
    <row r="12221" spans="1:2" ht="15">
      <c r="A12221" s="308" t="s">
        <v>16012</v>
      </c>
      <c r="B12221" s="311">
        <v>626.22</v>
      </c>
    </row>
    <row r="12222" spans="1:2" ht="15">
      <c r="A12222" s="308" t="s">
        <v>16013</v>
      </c>
      <c r="B12222" s="311">
        <v>666.48</v>
      </c>
    </row>
    <row r="12223" spans="1:2" ht="15">
      <c r="A12223" s="308" t="s">
        <v>16014</v>
      </c>
      <c r="B12223" s="311">
        <v>621.24</v>
      </c>
    </row>
    <row r="12224" spans="1:2" ht="15">
      <c r="A12224" s="308" t="s">
        <v>16015</v>
      </c>
      <c r="B12224" s="311">
        <v>4329.97</v>
      </c>
    </row>
    <row r="12225" spans="1:2" ht="15">
      <c r="A12225" s="308" t="s">
        <v>16016</v>
      </c>
      <c r="B12225" s="311">
        <v>4239.43</v>
      </c>
    </row>
    <row r="12226" spans="1:2" ht="15">
      <c r="A12226" s="308" t="s">
        <v>16017</v>
      </c>
      <c r="B12226" s="311">
        <v>928.89</v>
      </c>
    </row>
    <row r="12227" spans="1:2" ht="15">
      <c r="A12227" s="308" t="s">
        <v>16018</v>
      </c>
      <c r="B12227" s="311">
        <v>892.13</v>
      </c>
    </row>
    <row r="12228" spans="1:2" ht="15">
      <c r="A12228" s="308" t="s">
        <v>16019</v>
      </c>
      <c r="B12228" s="311">
        <v>1873.44</v>
      </c>
    </row>
    <row r="12229" spans="1:2" ht="15">
      <c r="A12229" s="308" t="s">
        <v>16020</v>
      </c>
      <c r="B12229" s="311">
        <v>1772.6</v>
      </c>
    </row>
    <row r="12230" spans="1:2" ht="15">
      <c r="A12230" s="308" t="s">
        <v>16021</v>
      </c>
      <c r="B12230" s="311">
        <v>2525.66</v>
      </c>
    </row>
    <row r="12231" spans="1:2" ht="15">
      <c r="A12231" s="308" t="s">
        <v>16022</v>
      </c>
      <c r="B12231" s="311">
        <v>2413.2600000000002</v>
      </c>
    </row>
    <row r="12232" spans="1:2" ht="15">
      <c r="A12232" s="308" t="s">
        <v>16023</v>
      </c>
      <c r="B12232" s="311">
        <v>2502.61</v>
      </c>
    </row>
    <row r="12233" spans="1:2" ht="15">
      <c r="A12233" s="308" t="s">
        <v>16024</v>
      </c>
      <c r="B12233" s="311">
        <v>2384.79</v>
      </c>
    </row>
    <row r="12234" spans="1:2" ht="15">
      <c r="A12234" s="308" t="s">
        <v>16025</v>
      </c>
      <c r="B12234" s="311">
        <v>3298.42</v>
      </c>
    </row>
    <row r="12235" spans="1:2" ht="15">
      <c r="A12235" s="308" t="s">
        <v>16026</v>
      </c>
      <c r="B12235" s="311">
        <v>3163.17</v>
      </c>
    </row>
    <row r="12236" spans="1:2" ht="15">
      <c r="A12236" s="308" t="s">
        <v>16027</v>
      </c>
      <c r="B12236" s="311">
        <v>3572.84</v>
      </c>
    </row>
    <row r="12237" spans="1:2" ht="15">
      <c r="A12237" s="308" t="s">
        <v>16028</v>
      </c>
      <c r="B12237" s="311">
        <v>3445.61</v>
      </c>
    </row>
    <row r="12238" spans="1:2" ht="15">
      <c r="A12238" s="308" t="s">
        <v>16029</v>
      </c>
      <c r="B12238" s="311">
        <v>703.23</v>
      </c>
    </row>
    <row r="12239" spans="1:2" ht="15">
      <c r="A12239" s="308" t="s">
        <v>16030</v>
      </c>
      <c r="B12239" s="311">
        <v>677.78</v>
      </c>
    </row>
    <row r="12240" spans="1:2" ht="15">
      <c r="A12240" s="308" t="s">
        <v>16031</v>
      </c>
      <c r="B12240" s="311">
        <v>8206.76</v>
      </c>
    </row>
    <row r="12241" spans="1:2" ht="15">
      <c r="A12241" s="308" t="s">
        <v>16032</v>
      </c>
      <c r="B12241" s="311">
        <v>7986.85</v>
      </c>
    </row>
    <row r="12242" spans="1:2" ht="15">
      <c r="A12242" s="308" t="s">
        <v>16033</v>
      </c>
      <c r="B12242" s="311">
        <v>5432.68</v>
      </c>
    </row>
    <row r="12243" spans="1:2" ht="15">
      <c r="A12243" s="308" t="s">
        <v>16034</v>
      </c>
      <c r="B12243" s="311">
        <v>5369.54</v>
      </c>
    </row>
    <row r="12244" spans="1:2" ht="15">
      <c r="A12244" s="308" t="s">
        <v>34175</v>
      </c>
      <c r="B12244" s="311">
        <v>757.39</v>
      </c>
    </row>
    <row r="12245" spans="1:2" ht="15">
      <c r="A12245" s="308" t="s">
        <v>34176</v>
      </c>
      <c r="B12245" s="311">
        <v>757.14</v>
      </c>
    </row>
    <row r="12246" spans="1:2" ht="15">
      <c r="A12246" s="308" t="s">
        <v>34177</v>
      </c>
      <c r="B12246" s="311">
        <v>1188.75</v>
      </c>
    </row>
    <row r="12247" spans="1:2" ht="15">
      <c r="A12247" s="308" t="s">
        <v>34178</v>
      </c>
      <c r="B12247" s="311">
        <v>1188.5</v>
      </c>
    </row>
    <row r="12248" spans="1:2" ht="15">
      <c r="A12248" s="308" t="s">
        <v>34179</v>
      </c>
      <c r="B12248" s="311">
        <v>563.24</v>
      </c>
    </row>
    <row r="12249" spans="1:2" ht="15">
      <c r="A12249" s="308" t="s">
        <v>34180</v>
      </c>
      <c r="B12249" s="311">
        <v>562.99</v>
      </c>
    </row>
    <row r="12250" spans="1:2" ht="15">
      <c r="A12250" s="308" t="s">
        <v>34181</v>
      </c>
      <c r="B12250" s="311">
        <v>1246.08</v>
      </c>
    </row>
    <row r="12251" spans="1:2" ht="15">
      <c r="A12251" s="308" t="s">
        <v>34182</v>
      </c>
      <c r="B12251" s="311">
        <v>1245.83</v>
      </c>
    </row>
    <row r="12252" spans="1:2" ht="15">
      <c r="A12252" s="308" t="s">
        <v>16035</v>
      </c>
      <c r="B12252" s="311">
        <v>513.51</v>
      </c>
    </row>
    <row r="12253" spans="1:2" ht="15">
      <c r="A12253" s="308" t="s">
        <v>16036</v>
      </c>
      <c r="B12253" s="311">
        <v>451.3</v>
      </c>
    </row>
    <row r="12254" spans="1:2" ht="15">
      <c r="A12254" s="308" t="s">
        <v>16037</v>
      </c>
      <c r="B12254" s="311">
        <v>574.77</v>
      </c>
    </row>
    <row r="12255" spans="1:2" ht="15">
      <c r="A12255" s="308" t="s">
        <v>16038</v>
      </c>
      <c r="B12255" s="311">
        <v>506.91</v>
      </c>
    </row>
    <row r="12256" spans="1:2" ht="15">
      <c r="A12256" s="308" t="s">
        <v>16039</v>
      </c>
      <c r="B12256" s="311">
        <v>551.6</v>
      </c>
    </row>
    <row r="12257" spans="1:2" ht="15">
      <c r="A12257" s="308" t="s">
        <v>16040</v>
      </c>
      <c r="B12257" s="311">
        <v>501.84</v>
      </c>
    </row>
    <row r="12258" spans="1:2" ht="15">
      <c r="A12258" s="308" t="s">
        <v>16041</v>
      </c>
      <c r="B12258" s="311">
        <v>1002.53</v>
      </c>
    </row>
    <row r="12259" spans="1:2" ht="15">
      <c r="A12259" s="308" t="s">
        <v>16042</v>
      </c>
      <c r="B12259" s="311">
        <v>977.21</v>
      </c>
    </row>
    <row r="12260" spans="1:2" ht="15">
      <c r="A12260" s="308" t="s">
        <v>16043</v>
      </c>
      <c r="B12260" s="311">
        <v>681.85</v>
      </c>
    </row>
    <row r="12261" spans="1:2" ht="15">
      <c r="A12261" s="308" t="s">
        <v>16044</v>
      </c>
      <c r="B12261" s="311">
        <v>619.27</v>
      </c>
    </row>
    <row r="12262" spans="1:2" ht="15">
      <c r="A12262" s="308" t="s">
        <v>16045</v>
      </c>
      <c r="B12262" s="311">
        <v>1108.3399999999999</v>
      </c>
    </row>
    <row r="12263" spans="1:2" ht="15">
      <c r="A12263" s="308" t="s">
        <v>16046</v>
      </c>
      <c r="B12263" s="311">
        <v>1091.3800000000001</v>
      </c>
    </row>
    <row r="12264" spans="1:2" ht="15">
      <c r="A12264" s="308" t="s">
        <v>16047</v>
      </c>
      <c r="B12264" s="311">
        <v>817.89</v>
      </c>
    </row>
    <row r="12265" spans="1:2" ht="15">
      <c r="A12265" s="308" t="s">
        <v>16048</v>
      </c>
      <c r="B12265" s="311">
        <v>741.27</v>
      </c>
    </row>
    <row r="12266" spans="1:2" ht="15">
      <c r="A12266" s="308" t="s">
        <v>16049</v>
      </c>
      <c r="B12266" s="311">
        <v>598.29</v>
      </c>
    </row>
    <row r="12267" spans="1:2" ht="15">
      <c r="A12267" s="308" t="s">
        <v>16050</v>
      </c>
      <c r="B12267" s="311">
        <v>559.27</v>
      </c>
    </row>
    <row r="12268" spans="1:2" ht="15">
      <c r="A12268" s="308" t="s">
        <v>16051</v>
      </c>
      <c r="B12268" s="311">
        <v>692.23</v>
      </c>
    </row>
    <row r="12269" spans="1:2" ht="15">
      <c r="A12269" s="308" t="s">
        <v>16052</v>
      </c>
      <c r="B12269" s="311">
        <v>646.99</v>
      </c>
    </row>
    <row r="12270" spans="1:2" ht="15">
      <c r="A12270" s="308" t="s">
        <v>16053</v>
      </c>
      <c r="B12270" s="311">
        <v>544.69000000000005</v>
      </c>
    </row>
    <row r="12271" spans="1:2" ht="15">
      <c r="A12271" s="308" t="s">
        <v>16054</v>
      </c>
      <c r="B12271" s="311">
        <v>493.69</v>
      </c>
    </row>
    <row r="12272" spans="1:2" ht="15">
      <c r="A12272" s="308" t="s">
        <v>16055</v>
      </c>
      <c r="B12272" s="311">
        <v>817.89</v>
      </c>
    </row>
    <row r="12273" spans="1:2" ht="15">
      <c r="A12273" s="308" t="s">
        <v>16056</v>
      </c>
      <c r="B12273" s="311">
        <v>741.27</v>
      </c>
    </row>
    <row r="12274" spans="1:2" ht="15">
      <c r="A12274" s="308" t="s">
        <v>16057</v>
      </c>
      <c r="B12274" s="311">
        <v>322.7</v>
      </c>
    </row>
    <row r="12275" spans="1:2" ht="15">
      <c r="A12275" s="308" t="s">
        <v>16058</v>
      </c>
      <c r="B12275" s="311">
        <v>311.39</v>
      </c>
    </row>
    <row r="12276" spans="1:2" ht="15">
      <c r="A12276" s="308" t="s">
        <v>16059</v>
      </c>
      <c r="B12276" s="311">
        <v>1500.65</v>
      </c>
    </row>
    <row r="12277" spans="1:2" ht="15">
      <c r="A12277" s="308" t="s">
        <v>16060</v>
      </c>
      <c r="B12277" s="311">
        <v>1387.56</v>
      </c>
    </row>
    <row r="12278" spans="1:2" ht="15">
      <c r="A12278" s="308" t="s">
        <v>16061</v>
      </c>
      <c r="B12278" s="311">
        <v>1008.24</v>
      </c>
    </row>
    <row r="12279" spans="1:2" ht="15">
      <c r="A12279" s="308" t="s">
        <v>16062</v>
      </c>
      <c r="B12279" s="311">
        <v>913.81</v>
      </c>
    </row>
    <row r="12280" spans="1:2" ht="15">
      <c r="A12280" s="308" t="s">
        <v>16063</v>
      </c>
      <c r="B12280" s="311">
        <v>536.83000000000004</v>
      </c>
    </row>
    <row r="12281" spans="1:2" ht="15">
      <c r="A12281" s="308" t="s">
        <v>16064</v>
      </c>
      <c r="B12281" s="311">
        <v>491.59</v>
      </c>
    </row>
    <row r="12282" spans="1:2" ht="15">
      <c r="A12282" s="308" t="s">
        <v>16065</v>
      </c>
      <c r="B12282" s="311">
        <v>807.75</v>
      </c>
    </row>
    <row r="12283" spans="1:2" ht="15">
      <c r="A12283" s="308" t="s">
        <v>16066</v>
      </c>
      <c r="B12283" s="311">
        <v>731.13</v>
      </c>
    </row>
    <row r="12284" spans="1:2" ht="15">
      <c r="A12284" s="308" t="s">
        <v>16067</v>
      </c>
      <c r="B12284" s="311">
        <v>1657.15</v>
      </c>
    </row>
    <row r="12285" spans="1:2" ht="15">
      <c r="A12285" s="308" t="s">
        <v>16068</v>
      </c>
      <c r="B12285" s="311">
        <v>1574.09</v>
      </c>
    </row>
    <row r="12286" spans="1:2" ht="15">
      <c r="A12286" s="308" t="s">
        <v>16069</v>
      </c>
      <c r="B12286" s="311">
        <v>1379.4</v>
      </c>
    </row>
    <row r="12287" spans="1:2" ht="15">
      <c r="A12287" s="308" t="s">
        <v>16070</v>
      </c>
      <c r="B12287" s="311">
        <v>1305.49</v>
      </c>
    </row>
    <row r="12288" spans="1:2" ht="15">
      <c r="A12288" s="308" t="s">
        <v>16071</v>
      </c>
      <c r="B12288" s="311">
        <v>1967.2</v>
      </c>
    </row>
    <row r="12289" spans="1:2" ht="15">
      <c r="A12289" s="308" t="s">
        <v>16072</v>
      </c>
      <c r="B12289" s="311">
        <v>1883.93</v>
      </c>
    </row>
    <row r="12290" spans="1:2" ht="15">
      <c r="A12290" s="308" t="s">
        <v>16073</v>
      </c>
      <c r="B12290" s="311">
        <v>523.80999999999995</v>
      </c>
    </row>
    <row r="12291" spans="1:2" ht="15">
      <c r="A12291" s="308" t="s">
        <v>16074</v>
      </c>
      <c r="B12291" s="311">
        <v>474.81</v>
      </c>
    </row>
    <row r="12292" spans="1:2" ht="15">
      <c r="A12292" s="308" t="s">
        <v>16075</v>
      </c>
      <c r="B12292" s="311">
        <v>539.69000000000005</v>
      </c>
    </row>
    <row r="12293" spans="1:2" ht="15">
      <c r="A12293" s="308" t="s">
        <v>16076</v>
      </c>
      <c r="B12293" s="311">
        <v>510.44</v>
      </c>
    </row>
    <row r="12294" spans="1:2" ht="15">
      <c r="A12294" s="308" t="s">
        <v>16077</v>
      </c>
      <c r="B12294" s="311">
        <v>734.32</v>
      </c>
    </row>
    <row r="12295" spans="1:2" ht="15">
      <c r="A12295" s="308" t="s">
        <v>16078</v>
      </c>
      <c r="B12295" s="311">
        <v>706.93</v>
      </c>
    </row>
    <row r="12296" spans="1:2" ht="15">
      <c r="A12296" s="308" t="s">
        <v>16079</v>
      </c>
      <c r="B12296" s="311">
        <v>661.2</v>
      </c>
    </row>
    <row r="12297" spans="1:2" ht="15">
      <c r="A12297" s="308" t="s">
        <v>16080</v>
      </c>
      <c r="B12297" s="311">
        <v>649.39</v>
      </c>
    </row>
    <row r="12298" spans="1:2" ht="15">
      <c r="A12298" s="308" t="s">
        <v>16081</v>
      </c>
      <c r="B12298" s="311">
        <v>575.19000000000005</v>
      </c>
    </row>
    <row r="12299" spans="1:2" ht="15">
      <c r="A12299" s="308" t="s">
        <v>16082</v>
      </c>
      <c r="B12299" s="311">
        <v>553.25</v>
      </c>
    </row>
    <row r="12300" spans="1:2" ht="15">
      <c r="A12300" s="308" t="s">
        <v>16083</v>
      </c>
      <c r="B12300" s="311">
        <v>909.84</v>
      </c>
    </row>
    <row r="12301" spans="1:2" ht="15">
      <c r="A12301" s="308" t="s">
        <v>16084</v>
      </c>
      <c r="B12301" s="311">
        <v>831.74</v>
      </c>
    </row>
    <row r="12302" spans="1:2" ht="15">
      <c r="A12302" s="308" t="s">
        <v>16085</v>
      </c>
      <c r="B12302" s="311">
        <v>3920.03</v>
      </c>
    </row>
    <row r="12303" spans="1:2" ht="15">
      <c r="A12303" s="308" t="s">
        <v>16086</v>
      </c>
      <c r="B12303" s="311">
        <v>3839.64</v>
      </c>
    </row>
    <row r="12304" spans="1:2" ht="15">
      <c r="A12304" s="308" t="s">
        <v>16087</v>
      </c>
      <c r="B12304" s="311">
        <v>1939.83</v>
      </c>
    </row>
    <row r="12305" spans="1:2" ht="15">
      <c r="A12305" s="308" t="s">
        <v>16088</v>
      </c>
      <c r="B12305" s="311">
        <v>1860.73</v>
      </c>
    </row>
    <row r="12306" spans="1:2" ht="15">
      <c r="A12306" s="308" t="s">
        <v>16089</v>
      </c>
      <c r="B12306" s="311">
        <v>1525.58</v>
      </c>
    </row>
    <row r="12307" spans="1:2" ht="15">
      <c r="A12307" s="308" t="s">
        <v>16090</v>
      </c>
      <c r="B12307" s="311">
        <v>1455.93</v>
      </c>
    </row>
    <row r="12308" spans="1:2" ht="15">
      <c r="A12308" s="308" t="s">
        <v>16091</v>
      </c>
      <c r="B12308" s="311">
        <v>2267.6999999999998</v>
      </c>
    </row>
    <row r="12309" spans="1:2" ht="15">
      <c r="A12309" s="308" t="s">
        <v>16092</v>
      </c>
      <c r="B12309" s="311">
        <v>2184.0100000000002</v>
      </c>
    </row>
    <row r="12310" spans="1:2" ht="15">
      <c r="A12310" s="308" t="s">
        <v>16093</v>
      </c>
      <c r="B12310" s="311">
        <v>448.28</v>
      </c>
    </row>
    <row r="12311" spans="1:2" ht="15">
      <c r="A12311" s="308" t="s">
        <v>16094</v>
      </c>
      <c r="B12311" s="311">
        <v>439.79</v>
      </c>
    </row>
    <row r="12312" spans="1:2" ht="15">
      <c r="A12312" s="308" t="s">
        <v>16095</v>
      </c>
      <c r="B12312" s="311">
        <v>374.27</v>
      </c>
    </row>
    <row r="12313" spans="1:2" ht="15">
      <c r="A12313" s="308" t="s">
        <v>16096</v>
      </c>
      <c r="B12313" s="311">
        <v>355.32</v>
      </c>
    </row>
    <row r="12314" spans="1:2" ht="15">
      <c r="A12314" s="308" t="s">
        <v>16097</v>
      </c>
      <c r="B12314" s="311">
        <v>105.23</v>
      </c>
    </row>
    <row r="12315" spans="1:2" ht="15">
      <c r="A12315" s="308" t="s">
        <v>16098</v>
      </c>
      <c r="B12315" s="311">
        <v>104.97</v>
      </c>
    </row>
    <row r="12316" spans="1:2" ht="15">
      <c r="A12316" s="308" t="s">
        <v>34183</v>
      </c>
      <c r="B12316" s="311">
        <v>114.62</v>
      </c>
    </row>
    <row r="12317" spans="1:2" ht="15">
      <c r="A12317" s="308" t="s">
        <v>34184</v>
      </c>
      <c r="B12317" s="311">
        <v>114.08</v>
      </c>
    </row>
    <row r="12318" spans="1:2" ht="15">
      <c r="A12318" s="308" t="s">
        <v>34185</v>
      </c>
      <c r="B12318" s="311">
        <v>186.59</v>
      </c>
    </row>
    <row r="12319" spans="1:2" ht="15">
      <c r="A12319" s="308" t="s">
        <v>34186</v>
      </c>
      <c r="B12319" s="311">
        <v>186.33</v>
      </c>
    </row>
    <row r="12320" spans="1:2" ht="15">
      <c r="A12320" s="308" t="s">
        <v>34187</v>
      </c>
      <c r="B12320" s="311">
        <v>194.33</v>
      </c>
    </row>
    <row r="12321" spans="1:2" ht="15">
      <c r="A12321" s="308" t="s">
        <v>34188</v>
      </c>
      <c r="B12321" s="311">
        <v>193.79</v>
      </c>
    </row>
    <row r="12322" spans="1:2" ht="15">
      <c r="A12322" s="308" t="s">
        <v>16099</v>
      </c>
      <c r="B12322" s="311">
        <v>790.13</v>
      </c>
    </row>
    <row r="12323" spans="1:2" ht="15">
      <c r="A12323" s="308" t="s">
        <v>16100</v>
      </c>
      <c r="B12323" s="311">
        <v>726.23</v>
      </c>
    </row>
    <row r="12324" spans="1:2" ht="15">
      <c r="A12324" s="308" t="s">
        <v>16101</v>
      </c>
      <c r="B12324" s="311">
        <v>988.65</v>
      </c>
    </row>
    <row r="12325" spans="1:2" ht="15">
      <c r="A12325" s="308" t="s">
        <v>16102</v>
      </c>
      <c r="B12325" s="311">
        <v>893.09</v>
      </c>
    </row>
    <row r="12326" spans="1:2" ht="15">
      <c r="A12326" s="308" t="s">
        <v>16103</v>
      </c>
      <c r="B12326" s="311">
        <v>719.6</v>
      </c>
    </row>
    <row r="12327" spans="1:2" ht="15">
      <c r="A12327" s="308" t="s">
        <v>16104</v>
      </c>
      <c r="B12327" s="311">
        <v>684.1</v>
      </c>
    </row>
    <row r="12328" spans="1:2" ht="15">
      <c r="A12328" s="308" t="s">
        <v>16105</v>
      </c>
      <c r="B12328" s="311">
        <v>343.78</v>
      </c>
    </row>
    <row r="12329" spans="1:2" ht="15">
      <c r="A12329" s="308" t="s">
        <v>16106</v>
      </c>
      <c r="B12329" s="311">
        <v>322.27999999999997</v>
      </c>
    </row>
    <row r="12330" spans="1:2" ht="15">
      <c r="A12330" s="308" t="s">
        <v>16107</v>
      </c>
      <c r="B12330" s="311">
        <v>394.46</v>
      </c>
    </row>
    <row r="12331" spans="1:2" ht="15">
      <c r="A12331" s="308" t="s">
        <v>16108</v>
      </c>
      <c r="B12331" s="311">
        <v>370.32</v>
      </c>
    </row>
    <row r="12332" spans="1:2" ht="15">
      <c r="A12332" s="308" t="s">
        <v>16109</v>
      </c>
      <c r="B12332" s="311">
        <v>472.12</v>
      </c>
    </row>
    <row r="12333" spans="1:2" ht="15">
      <c r="A12333" s="308" t="s">
        <v>16110</v>
      </c>
      <c r="B12333" s="311">
        <v>460.81</v>
      </c>
    </row>
    <row r="12334" spans="1:2" ht="15">
      <c r="A12334" s="308" t="s">
        <v>16111</v>
      </c>
      <c r="B12334" s="311">
        <v>302.86</v>
      </c>
    </row>
    <row r="12335" spans="1:2" ht="15">
      <c r="A12335" s="308" t="s">
        <v>16112</v>
      </c>
      <c r="B12335" s="311">
        <v>296.14999999999998</v>
      </c>
    </row>
    <row r="12336" spans="1:2" ht="15">
      <c r="A12336" s="308" t="s">
        <v>16113</v>
      </c>
      <c r="B12336" s="311">
        <v>330.36</v>
      </c>
    </row>
    <row r="12337" spans="1:2" ht="15">
      <c r="A12337" s="308" t="s">
        <v>16114</v>
      </c>
      <c r="B12337" s="311">
        <v>324.7</v>
      </c>
    </row>
    <row r="12338" spans="1:2" ht="15">
      <c r="A12338" s="308" t="s">
        <v>16115</v>
      </c>
      <c r="B12338" s="311">
        <v>1219.1300000000001</v>
      </c>
    </row>
    <row r="12339" spans="1:2" ht="15">
      <c r="A12339" s="308" t="s">
        <v>16116</v>
      </c>
      <c r="B12339" s="311">
        <v>1210.6500000000001</v>
      </c>
    </row>
    <row r="12340" spans="1:2" ht="15">
      <c r="A12340" s="308" t="s">
        <v>16117</v>
      </c>
      <c r="B12340" s="311">
        <v>1139.33</v>
      </c>
    </row>
    <row r="12341" spans="1:2" ht="15">
      <c r="A12341" s="308" t="s">
        <v>16118</v>
      </c>
      <c r="B12341" s="311">
        <v>1087.95</v>
      </c>
    </row>
    <row r="12342" spans="1:2" ht="15">
      <c r="A12342" s="308" t="s">
        <v>16119</v>
      </c>
      <c r="B12342" s="311">
        <v>127.51</v>
      </c>
    </row>
    <row r="12343" spans="1:2" ht="15">
      <c r="A12343" s="308" t="s">
        <v>16120</v>
      </c>
      <c r="B12343" s="311">
        <v>116.2</v>
      </c>
    </row>
    <row r="12344" spans="1:2" ht="15">
      <c r="A12344" s="308" t="s">
        <v>16121</v>
      </c>
      <c r="B12344" s="311">
        <v>422.98</v>
      </c>
    </row>
    <row r="12345" spans="1:2" ht="15">
      <c r="A12345" s="308" t="s">
        <v>16122</v>
      </c>
      <c r="B12345" s="311">
        <v>411.67</v>
      </c>
    </row>
    <row r="12346" spans="1:2" ht="15">
      <c r="A12346" s="308" t="s">
        <v>16123</v>
      </c>
      <c r="B12346" s="311">
        <v>586.98</v>
      </c>
    </row>
    <row r="12347" spans="1:2" ht="15">
      <c r="A12347" s="308" t="s">
        <v>16124</v>
      </c>
      <c r="B12347" s="311">
        <v>533.26</v>
      </c>
    </row>
    <row r="12348" spans="1:2" ht="15">
      <c r="A12348" s="308" t="s">
        <v>16125</v>
      </c>
      <c r="B12348" s="311">
        <v>605.95000000000005</v>
      </c>
    </row>
    <row r="12349" spans="1:2" ht="15">
      <c r="A12349" s="308" t="s">
        <v>16126</v>
      </c>
      <c r="B12349" s="311">
        <v>538.09</v>
      </c>
    </row>
    <row r="12350" spans="1:2" ht="15">
      <c r="A12350" s="308" t="s">
        <v>16127</v>
      </c>
      <c r="B12350" s="311">
        <v>594.55999999999995</v>
      </c>
    </row>
    <row r="12351" spans="1:2" ht="15">
      <c r="A12351" s="308" t="s">
        <v>16128</v>
      </c>
      <c r="B12351" s="311">
        <v>526.71</v>
      </c>
    </row>
    <row r="12352" spans="1:2" ht="15">
      <c r="A12352" s="308" t="s">
        <v>16129</v>
      </c>
      <c r="B12352" s="311">
        <v>87.59</v>
      </c>
    </row>
    <row r="12353" spans="1:2" ht="15">
      <c r="A12353" s="308" t="s">
        <v>16130</v>
      </c>
      <c r="B12353" s="311">
        <v>83.86</v>
      </c>
    </row>
    <row r="12354" spans="1:2" ht="15">
      <c r="A12354" s="308" t="s">
        <v>16131</v>
      </c>
      <c r="B12354" s="311">
        <v>41.79</v>
      </c>
    </row>
    <row r="12355" spans="1:2" ht="15">
      <c r="A12355" s="308" t="s">
        <v>16132</v>
      </c>
      <c r="B12355" s="311">
        <v>38.96</v>
      </c>
    </row>
    <row r="12356" spans="1:2" ht="15">
      <c r="A12356" s="308" t="s">
        <v>16133</v>
      </c>
      <c r="B12356" s="311">
        <v>27.91</v>
      </c>
    </row>
    <row r="12357" spans="1:2" ht="15">
      <c r="A12357" s="308" t="s">
        <v>16134</v>
      </c>
      <c r="B12357" s="311">
        <v>26.05</v>
      </c>
    </row>
    <row r="12358" spans="1:2" ht="15">
      <c r="A12358" s="308" t="s">
        <v>16135</v>
      </c>
      <c r="B12358" s="311">
        <v>22.46</v>
      </c>
    </row>
    <row r="12359" spans="1:2" ht="15">
      <c r="A12359" s="308" t="s">
        <v>16136</v>
      </c>
      <c r="B12359" s="311">
        <v>20.87</v>
      </c>
    </row>
    <row r="12360" spans="1:2" ht="15">
      <c r="A12360" s="308" t="s">
        <v>16137</v>
      </c>
      <c r="B12360" s="311">
        <v>78.69</v>
      </c>
    </row>
    <row r="12361" spans="1:2" ht="15">
      <c r="A12361" s="308" t="s">
        <v>16138</v>
      </c>
      <c r="B12361" s="311">
        <v>75.75</v>
      </c>
    </row>
    <row r="12362" spans="1:2" ht="15">
      <c r="A12362" s="308" t="s">
        <v>34189</v>
      </c>
      <c r="B12362" s="311">
        <v>29.41</v>
      </c>
    </row>
    <row r="12363" spans="1:2" ht="15">
      <c r="A12363" s="308" t="s">
        <v>34190</v>
      </c>
      <c r="B12363" s="311">
        <v>26.48</v>
      </c>
    </row>
    <row r="12364" spans="1:2" ht="15">
      <c r="A12364" s="308" t="s">
        <v>16139</v>
      </c>
      <c r="B12364" s="311">
        <v>459.32</v>
      </c>
    </row>
    <row r="12365" spans="1:2" ht="15">
      <c r="A12365" s="308" t="s">
        <v>16140</v>
      </c>
      <c r="B12365" s="311">
        <v>408.42</v>
      </c>
    </row>
    <row r="12366" spans="1:2" ht="15">
      <c r="A12366" s="308" t="s">
        <v>16141</v>
      </c>
      <c r="B12366" s="311">
        <v>649.61</v>
      </c>
    </row>
    <row r="12367" spans="1:2" ht="15">
      <c r="A12367" s="308" t="s">
        <v>16142</v>
      </c>
      <c r="B12367" s="311">
        <v>598.72</v>
      </c>
    </row>
    <row r="12368" spans="1:2" ht="15">
      <c r="A12368" s="308" t="s">
        <v>16143</v>
      </c>
      <c r="B12368" s="311">
        <v>422.56</v>
      </c>
    </row>
    <row r="12369" spans="1:2" ht="15">
      <c r="A12369" s="308" t="s">
        <v>16144</v>
      </c>
      <c r="B12369" s="311">
        <v>374.5</v>
      </c>
    </row>
    <row r="12370" spans="1:2" ht="15">
      <c r="A12370" s="308" t="s">
        <v>16145</v>
      </c>
      <c r="B12370" s="311">
        <v>72.48</v>
      </c>
    </row>
    <row r="12371" spans="1:2" ht="15">
      <c r="A12371" s="308" t="s">
        <v>16146</v>
      </c>
      <c r="B12371" s="311">
        <v>69.650000000000006</v>
      </c>
    </row>
    <row r="12372" spans="1:2" ht="15">
      <c r="A12372" s="308" t="s">
        <v>16147</v>
      </c>
      <c r="B12372" s="311">
        <v>63.93</v>
      </c>
    </row>
    <row r="12373" spans="1:2" ht="15">
      <c r="A12373" s="308" t="s">
        <v>16148</v>
      </c>
      <c r="B12373" s="311">
        <v>61.1</v>
      </c>
    </row>
    <row r="12374" spans="1:2" ht="15">
      <c r="A12374" s="308" t="s">
        <v>16149</v>
      </c>
      <c r="B12374" s="311">
        <v>55.38</v>
      </c>
    </row>
    <row r="12375" spans="1:2" ht="15">
      <c r="A12375" s="308" t="s">
        <v>16150</v>
      </c>
      <c r="B12375" s="311">
        <v>52.56</v>
      </c>
    </row>
    <row r="12376" spans="1:2" ht="15">
      <c r="A12376" s="308" t="s">
        <v>16151</v>
      </c>
      <c r="B12376" s="311">
        <v>241.69</v>
      </c>
    </row>
    <row r="12377" spans="1:2" ht="15">
      <c r="A12377" s="308" t="s">
        <v>16152</v>
      </c>
      <c r="B12377" s="311">
        <v>234.87</v>
      </c>
    </row>
    <row r="12378" spans="1:2" ht="15">
      <c r="A12378" s="308" t="s">
        <v>16153</v>
      </c>
      <c r="B12378" s="311">
        <v>34.43</v>
      </c>
    </row>
    <row r="12379" spans="1:2" ht="15">
      <c r="A12379" s="308" t="s">
        <v>16154</v>
      </c>
      <c r="B12379" s="311">
        <v>31.61</v>
      </c>
    </row>
    <row r="12380" spans="1:2" ht="15">
      <c r="A12380" s="308" t="s">
        <v>16155</v>
      </c>
      <c r="B12380" s="311">
        <v>575.16</v>
      </c>
    </row>
    <row r="12381" spans="1:2" ht="15">
      <c r="A12381" s="308" t="s">
        <v>16156</v>
      </c>
      <c r="B12381" s="311">
        <v>563.85</v>
      </c>
    </row>
    <row r="12382" spans="1:2" ht="15">
      <c r="A12382" s="308" t="s">
        <v>16157</v>
      </c>
      <c r="B12382" s="311">
        <v>1173.6099999999999</v>
      </c>
    </row>
    <row r="12383" spans="1:2" ht="15">
      <c r="A12383" s="308" t="s">
        <v>16158</v>
      </c>
      <c r="B12383" s="311">
        <v>1165.1300000000001</v>
      </c>
    </row>
    <row r="12384" spans="1:2" ht="15">
      <c r="A12384" s="308" t="s">
        <v>16159</v>
      </c>
      <c r="B12384" s="311">
        <v>595.21</v>
      </c>
    </row>
    <row r="12385" spans="1:2" ht="15">
      <c r="A12385" s="308" t="s">
        <v>16160</v>
      </c>
      <c r="B12385" s="311">
        <v>578.24</v>
      </c>
    </row>
    <row r="12386" spans="1:2" ht="15">
      <c r="A12386" s="308" t="s">
        <v>16161</v>
      </c>
      <c r="B12386" s="311">
        <v>378.55</v>
      </c>
    </row>
    <row r="12387" spans="1:2" ht="15">
      <c r="A12387" s="308" t="s">
        <v>16162</v>
      </c>
      <c r="B12387" s="311">
        <v>355.93</v>
      </c>
    </row>
    <row r="12388" spans="1:2" ht="15">
      <c r="A12388" s="308" t="s">
        <v>16163</v>
      </c>
      <c r="B12388" s="311">
        <v>56.57</v>
      </c>
    </row>
    <row r="12389" spans="1:2" ht="15">
      <c r="A12389" s="308" t="s">
        <v>16164</v>
      </c>
      <c r="B12389" s="311">
        <v>55.89</v>
      </c>
    </row>
    <row r="12390" spans="1:2" ht="15">
      <c r="A12390" s="308" t="s">
        <v>16165</v>
      </c>
      <c r="B12390" s="311">
        <v>9.58</v>
      </c>
    </row>
    <row r="12391" spans="1:2" ht="15">
      <c r="A12391" s="308" t="s">
        <v>16166</v>
      </c>
      <c r="B12391" s="311">
        <v>8.98</v>
      </c>
    </row>
    <row r="12392" spans="1:2" ht="15">
      <c r="A12392" s="308" t="s">
        <v>16167</v>
      </c>
      <c r="B12392" s="311">
        <v>626.26</v>
      </c>
    </row>
    <row r="12393" spans="1:2" ht="15">
      <c r="A12393" s="308" t="s">
        <v>16168</v>
      </c>
      <c r="B12393" s="311">
        <v>576.78</v>
      </c>
    </row>
    <row r="12394" spans="1:2" ht="15">
      <c r="A12394" s="308" t="s">
        <v>16169</v>
      </c>
      <c r="B12394" s="311">
        <v>701.98</v>
      </c>
    </row>
    <row r="12395" spans="1:2" ht="15">
      <c r="A12395" s="308" t="s">
        <v>16170</v>
      </c>
      <c r="B12395" s="311">
        <v>649.96</v>
      </c>
    </row>
    <row r="12396" spans="1:2" ht="15">
      <c r="A12396" s="308" t="s">
        <v>16171</v>
      </c>
      <c r="B12396" s="311">
        <v>1189.54</v>
      </c>
    </row>
    <row r="12397" spans="1:2" ht="15">
      <c r="A12397" s="308" t="s">
        <v>16172</v>
      </c>
      <c r="B12397" s="311">
        <v>1178.23</v>
      </c>
    </row>
    <row r="12398" spans="1:2" ht="15">
      <c r="A12398" s="308" t="s">
        <v>16173</v>
      </c>
      <c r="B12398" s="311">
        <v>398.18</v>
      </c>
    </row>
    <row r="12399" spans="1:2" ht="15">
      <c r="A12399" s="308" t="s">
        <v>16174</v>
      </c>
      <c r="B12399" s="311">
        <v>389.7</v>
      </c>
    </row>
    <row r="12400" spans="1:2" ht="15">
      <c r="A12400" s="308" t="s">
        <v>16175</v>
      </c>
      <c r="B12400" s="311">
        <v>343.59</v>
      </c>
    </row>
    <row r="12401" spans="1:2" ht="15">
      <c r="A12401" s="308" t="s">
        <v>16176</v>
      </c>
      <c r="B12401" s="311">
        <v>335.11</v>
      </c>
    </row>
    <row r="12402" spans="1:2" ht="15">
      <c r="A12402" s="308" t="s">
        <v>16177</v>
      </c>
      <c r="B12402" s="311">
        <v>426.46</v>
      </c>
    </row>
    <row r="12403" spans="1:2" ht="15">
      <c r="A12403" s="308" t="s">
        <v>16178</v>
      </c>
      <c r="B12403" s="311">
        <v>417.98</v>
      </c>
    </row>
    <row r="12404" spans="1:2" ht="15">
      <c r="A12404" s="308" t="s">
        <v>16179</v>
      </c>
      <c r="B12404" s="311">
        <v>525.59</v>
      </c>
    </row>
    <row r="12405" spans="1:2" ht="15">
      <c r="A12405" s="308" t="s">
        <v>16180</v>
      </c>
      <c r="B12405" s="311">
        <v>517.11</v>
      </c>
    </row>
    <row r="12406" spans="1:2" ht="15">
      <c r="A12406" s="308" t="s">
        <v>16181</v>
      </c>
      <c r="B12406" s="311">
        <v>841.18</v>
      </c>
    </row>
    <row r="12407" spans="1:2" ht="15">
      <c r="A12407" s="308" t="s">
        <v>16182</v>
      </c>
      <c r="B12407" s="311">
        <v>829.88</v>
      </c>
    </row>
    <row r="12408" spans="1:2" ht="15">
      <c r="A12408" s="308" t="s">
        <v>16183</v>
      </c>
      <c r="B12408" s="311">
        <v>1085.67</v>
      </c>
    </row>
    <row r="12409" spans="1:2" ht="15">
      <c r="A12409" s="308" t="s">
        <v>16184</v>
      </c>
      <c r="B12409" s="311">
        <v>1074.3699999999999</v>
      </c>
    </row>
    <row r="12410" spans="1:2" ht="15">
      <c r="A12410" s="308" t="s">
        <v>16185</v>
      </c>
      <c r="B12410" s="311">
        <v>364.59</v>
      </c>
    </row>
    <row r="12411" spans="1:2" ht="15">
      <c r="A12411" s="308" t="s">
        <v>16186</v>
      </c>
      <c r="B12411" s="311">
        <v>356.11</v>
      </c>
    </row>
    <row r="12412" spans="1:2" ht="15">
      <c r="A12412" s="308" t="s">
        <v>16187</v>
      </c>
      <c r="B12412" s="311">
        <v>424.75</v>
      </c>
    </row>
    <row r="12413" spans="1:2" ht="15">
      <c r="A12413" s="308" t="s">
        <v>16188</v>
      </c>
      <c r="B12413" s="311">
        <v>416.27</v>
      </c>
    </row>
    <row r="12414" spans="1:2" ht="15">
      <c r="A12414" s="308" t="s">
        <v>16189</v>
      </c>
      <c r="B12414" s="311">
        <v>115.75</v>
      </c>
    </row>
    <row r="12415" spans="1:2" ht="15">
      <c r="A12415" s="308" t="s">
        <v>16190</v>
      </c>
      <c r="B12415" s="311">
        <v>113.58</v>
      </c>
    </row>
    <row r="12416" spans="1:2" ht="15">
      <c r="A12416" s="308" t="s">
        <v>16191</v>
      </c>
      <c r="B12416" s="311">
        <v>140.36000000000001</v>
      </c>
    </row>
    <row r="12417" spans="1:2" ht="15">
      <c r="A12417" s="308" t="s">
        <v>16192</v>
      </c>
      <c r="B12417" s="311">
        <v>137.4</v>
      </c>
    </row>
    <row r="12418" spans="1:2" ht="15">
      <c r="A12418" s="308" t="s">
        <v>16193</v>
      </c>
      <c r="B12418" s="311">
        <v>161.78</v>
      </c>
    </row>
    <row r="12419" spans="1:2" ht="15">
      <c r="A12419" s="308" t="s">
        <v>16194</v>
      </c>
      <c r="B12419" s="311">
        <v>158.5</v>
      </c>
    </row>
    <row r="12420" spans="1:2" ht="15">
      <c r="A12420" s="308" t="s">
        <v>16195</v>
      </c>
      <c r="B12420" s="311">
        <v>181.55</v>
      </c>
    </row>
    <row r="12421" spans="1:2" ht="15">
      <c r="A12421" s="308" t="s">
        <v>16196</v>
      </c>
      <c r="B12421" s="311">
        <v>177.88</v>
      </c>
    </row>
    <row r="12422" spans="1:2" ht="15">
      <c r="A12422" s="308" t="s">
        <v>16197</v>
      </c>
      <c r="B12422" s="311">
        <v>195.6</v>
      </c>
    </row>
    <row r="12423" spans="1:2" ht="15">
      <c r="A12423" s="308" t="s">
        <v>16198</v>
      </c>
      <c r="B12423" s="311">
        <v>191.38</v>
      </c>
    </row>
    <row r="12424" spans="1:2" ht="15">
      <c r="A12424" s="308" t="s">
        <v>16199</v>
      </c>
      <c r="B12424" s="311">
        <v>257.22000000000003</v>
      </c>
    </row>
    <row r="12425" spans="1:2" ht="15">
      <c r="A12425" s="308" t="s">
        <v>16200</v>
      </c>
      <c r="B12425" s="311">
        <v>252.06</v>
      </c>
    </row>
    <row r="12426" spans="1:2" ht="15">
      <c r="A12426" s="308" t="s">
        <v>16201</v>
      </c>
      <c r="B12426" s="311">
        <v>216.41</v>
      </c>
    </row>
    <row r="12427" spans="1:2" ht="15">
      <c r="A12427" s="308" t="s">
        <v>16202</v>
      </c>
      <c r="B12427" s="311">
        <v>212.39</v>
      </c>
    </row>
    <row r="12428" spans="1:2" ht="15">
      <c r="A12428" s="308" t="s">
        <v>16203</v>
      </c>
      <c r="B12428" s="311">
        <v>310.75</v>
      </c>
    </row>
    <row r="12429" spans="1:2" ht="15">
      <c r="A12429" s="308" t="s">
        <v>16204</v>
      </c>
      <c r="B12429" s="311">
        <v>305.33</v>
      </c>
    </row>
    <row r="12430" spans="1:2" ht="15">
      <c r="A12430" s="308" t="s">
        <v>16205</v>
      </c>
      <c r="B12430" s="311">
        <v>355.5</v>
      </c>
    </row>
    <row r="12431" spans="1:2" ht="15">
      <c r="A12431" s="308" t="s">
        <v>16206</v>
      </c>
      <c r="B12431" s="311">
        <v>349.03</v>
      </c>
    </row>
    <row r="12432" spans="1:2" ht="15">
      <c r="A12432" s="308" t="s">
        <v>16207</v>
      </c>
      <c r="B12432" s="311">
        <v>370.1</v>
      </c>
    </row>
    <row r="12433" spans="1:2" ht="15">
      <c r="A12433" s="308" t="s">
        <v>16208</v>
      </c>
      <c r="B12433" s="311">
        <v>362.79</v>
      </c>
    </row>
    <row r="12434" spans="1:2" ht="15">
      <c r="A12434" s="308" t="s">
        <v>16209</v>
      </c>
      <c r="B12434" s="311">
        <v>404.84</v>
      </c>
    </row>
    <row r="12435" spans="1:2" ht="15">
      <c r="A12435" s="308" t="s">
        <v>16210</v>
      </c>
      <c r="B12435" s="311">
        <v>394.92</v>
      </c>
    </row>
    <row r="12436" spans="1:2" ht="15">
      <c r="A12436" s="308" t="s">
        <v>16211</v>
      </c>
      <c r="B12436" s="311">
        <v>491.51</v>
      </c>
    </row>
    <row r="12437" spans="1:2" ht="15">
      <c r="A12437" s="308" t="s">
        <v>16212</v>
      </c>
      <c r="B12437" s="311">
        <v>480.21</v>
      </c>
    </row>
    <row r="12438" spans="1:2" ht="15">
      <c r="A12438" s="308" t="s">
        <v>16213</v>
      </c>
      <c r="B12438" s="311">
        <v>168.91</v>
      </c>
    </row>
    <row r="12439" spans="1:2" ht="15">
      <c r="A12439" s="308" t="s">
        <v>16214</v>
      </c>
      <c r="B12439" s="311">
        <v>162.12</v>
      </c>
    </row>
    <row r="12440" spans="1:2" ht="15">
      <c r="A12440" s="308" t="s">
        <v>16215</v>
      </c>
      <c r="B12440" s="311">
        <v>186.71</v>
      </c>
    </row>
    <row r="12441" spans="1:2" ht="15">
      <c r="A12441" s="308" t="s">
        <v>16216</v>
      </c>
      <c r="B12441" s="311">
        <v>179.92</v>
      </c>
    </row>
    <row r="12442" spans="1:2" ht="15">
      <c r="A12442" s="308" t="s">
        <v>16217</v>
      </c>
      <c r="B12442" s="311">
        <v>237.82</v>
      </c>
    </row>
    <row r="12443" spans="1:2" ht="15">
      <c r="A12443" s="308" t="s">
        <v>16218</v>
      </c>
      <c r="B12443" s="311">
        <v>229.34</v>
      </c>
    </row>
    <row r="12444" spans="1:2" ht="15">
      <c r="A12444" s="308" t="s">
        <v>16219</v>
      </c>
      <c r="B12444" s="311">
        <v>265.83</v>
      </c>
    </row>
    <row r="12445" spans="1:2" ht="15">
      <c r="A12445" s="308" t="s">
        <v>16220</v>
      </c>
      <c r="B12445" s="311">
        <v>260.18</v>
      </c>
    </row>
    <row r="12446" spans="1:2" ht="15">
      <c r="A12446" s="308" t="s">
        <v>16221</v>
      </c>
      <c r="B12446" s="311">
        <v>354.92</v>
      </c>
    </row>
    <row r="12447" spans="1:2" ht="15">
      <c r="A12447" s="308" t="s">
        <v>16222</v>
      </c>
      <c r="B12447" s="311">
        <v>347.57</v>
      </c>
    </row>
    <row r="12448" spans="1:2" ht="15">
      <c r="A12448" s="308" t="s">
        <v>16223</v>
      </c>
      <c r="B12448" s="311">
        <v>295.66000000000003</v>
      </c>
    </row>
    <row r="12449" spans="1:2" ht="15">
      <c r="A12449" s="308" t="s">
        <v>16224</v>
      </c>
      <c r="B12449" s="311">
        <v>290.01</v>
      </c>
    </row>
    <row r="12450" spans="1:2" ht="15">
      <c r="A12450" s="308" t="s">
        <v>16225</v>
      </c>
      <c r="B12450" s="311">
        <v>349.01</v>
      </c>
    </row>
    <row r="12451" spans="1:2" ht="15">
      <c r="A12451" s="308" t="s">
        <v>16226</v>
      </c>
      <c r="B12451" s="311">
        <v>343.7</v>
      </c>
    </row>
    <row r="12452" spans="1:2" ht="15">
      <c r="A12452" s="308" t="s">
        <v>16227</v>
      </c>
      <c r="B12452" s="311">
        <v>584.41999999999996</v>
      </c>
    </row>
    <row r="12453" spans="1:2" ht="15">
      <c r="A12453" s="308" t="s">
        <v>16228</v>
      </c>
      <c r="B12453" s="311">
        <v>567.46</v>
      </c>
    </row>
    <row r="12454" spans="1:2" ht="15">
      <c r="A12454" s="308" t="s">
        <v>16229</v>
      </c>
      <c r="B12454" s="311">
        <v>628.16</v>
      </c>
    </row>
    <row r="12455" spans="1:2" ht="15">
      <c r="A12455" s="308" t="s">
        <v>16230</v>
      </c>
      <c r="B12455" s="311">
        <v>623.07000000000005</v>
      </c>
    </row>
    <row r="12456" spans="1:2" ht="15">
      <c r="A12456" s="308" t="s">
        <v>16231</v>
      </c>
      <c r="B12456" s="311">
        <v>167.16</v>
      </c>
    </row>
    <row r="12457" spans="1:2" ht="15">
      <c r="A12457" s="308" t="s">
        <v>16232</v>
      </c>
      <c r="B12457" s="311">
        <v>161.85</v>
      </c>
    </row>
    <row r="12458" spans="1:2" ht="15">
      <c r="A12458" s="308" t="s">
        <v>16233</v>
      </c>
      <c r="B12458" s="311">
        <v>232.89</v>
      </c>
    </row>
    <row r="12459" spans="1:2" ht="15">
      <c r="A12459" s="308" t="s">
        <v>16234</v>
      </c>
      <c r="B12459" s="311">
        <v>227.58</v>
      </c>
    </row>
    <row r="12460" spans="1:2" ht="15">
      <c r="A12460" s="308" t="s">
        <v>16235</v>
      </c>
      <c r="B12460" s="311">
        <v>402.41</v>
      </c>
    </row>
    <row r="12461" spans="1:2" ht="15">
      <c r="A12461" s="308" t="s">
        <v>16236</v>
      </c>
      <c r="B12461" s="311">
        <v>388.28</v>
      </c>
    </row>
    <row r="12462" spans="1:2" ht="15">
      <c r="A12462" s="308" t="s">
        <v>16237</v>
      </c>
      <c r="B12462" s="311">
        <v>343.56</v>
      </c>
    </row>
    <row r="12463" spans="1:2" ht="15">
      <c r="A12463" s="308" t="s">
        <v>16238</v>
      </c>
      <c r="B12463" s="311">
        <v>337.91</v>
      </c>
    </row>
    <row r="12464" spans="1:2" ht="15">
      <c r="A12464" s="308" t="s">
        <v>16239</v>
      </c>
      <c r="B12464" s="311">
        <v>386.36</v>
      </c>
    </row>
    <row r="12465" spans="1:2" ht="15">
      <c r="A12465" s="308" t="s">
        <v>16240</v>
      </c>
      <c r="B12465" s="311">
        <v>381.04</v>
      </c>
    </row>
    <row r="12466" spans="1:2" ht="15">
      <c r="A12466" s="308" t="s">
        <v>16241</v>
      </c>
      <c r="B12466" s="311">
        <v>1285.79</v>
      </c>
    </row>
    <row r="12467" spans="1:2" ht="15">
      <c r="A12467" s="308" t="s">
        <v>16242</v>
      </c>
      <c r="B12467" s="311">
        <v>1277.96</v>
      </c>
    </row>
    <row r="12468" spans="1:2" ht="15">
      <c r="A12468" s="308" t="s">
        <v>16243</v>
      </c>
      <c r="B12468" s="311">
        <v>695.92</v>
      </c>
    </row>
    <row r="12469" spans="1:2" ht="15">
      <c r="A12469" s="308" t="s">
        <v>16244</v>
      </c>
      <c r="B12469" s="311">
        <v>685.17</v>
      </c>
    </row>
    <row r="12470" spans="1:2" ht="15">
      <c r="A12470" s="308" t="s">
        <v>16245</v>
      </c>
      <c r="B12470" s="311">
        <v>504.13</v>
      </c>
    </row>
    <row r="12471" spans="1:2" ht="15">
      <c r="A12471" s="308" t="s">
        <v>16246</v>
      </c>
      <c r="B12471" s="311">
        <v>495.51</v>
      </c>
    </row>
    <row r="12472" spans="1:2" ht="15">
      <c r="A12472" s="308" t="s">
        <v>16247</v>
      </c>
      <c r="B12472" s="311">
        <v>354.85</v>
      </c>
    </row>
    <row r="12473" spans="1:2" ht="15">
      <c r="A12473" s="308" t="s">
        <v>16248</v>
      </c>
      <c r="B12473" s="311">
        <v>349.53</v>
      </c>
    </row>
    <row r="12474" spans="1:2" ht="15">
      <c r="A12474" s="308" t="s">
        <v>16249</v>
      </c>
      <c r="B12474" s="311">
        <v>808.57</v>
      </c>
    </row>
    <row r="12475" spans="1:2" ht="15">
      <c r="A12475" s="308" t="s">
        <v>16250</v>
      </c>
      <c r="B12475" s="311">
        <v>801.21</v>
      </c>
    </row>
    <row r="12476" spans="1:2" ht="15">
      <c r="A12476" s="308" t="s">
        <v>16251</v>
      </c>
      <c r="B12476" s="311">
        <v>542.89</v>
      </c>
    </row>
    <row r="12477" spans="1:2" ht="15">
      <c r="A12477" s="308" t="s">
        <v>16252</v>
      </c>
      <c r="B12477" s="311">
        <v>537.24</v>
      </c>
    </row>
    <row r="12478" spans="1:2" ht="15">
      <c r="A12478" s="308" t="s">
        <v>16253</v>
      </c>
      <c r="B12478" s="311">
        <v>5050.58</v>
      </c>
    </row>
    <row r="12479" spans="1:2" ht="15">
      <c r="A12479" s="308" t="s">
        <v>16254</v>
      </c>
      <c r="B12479" s="311">
        <v>5033.62</v>
      </c>
    </row>
    <row r="12480" spans="1:2" ht="15">
      <c r="A12480" s="308" t="s">
        <v>16255</v>
      </c>
      <c r="B12480" s="311">
        <v>5050.58</v>
      </c>
    </row>
    <row r="12481" spans="1:2" ht="15">
      <c r="A12481" s="308" t="s">
        <v>16256</v>
      </c>
      <c r="B12481" s="311">
        <v>5033.62</v>
      </c>
    </row>
    <row r="12482" spans="1:2" ht="15">
      <c r="A12482" s="308" t="s">
        <v>16257</v>
      </c>
      <c r="B12482" s="311">
        <v>5777.18</v>
      </c>
    </row>
    <row r="12483" spans="1:2" ht="15">
      <c r="A12483" s="308" t="s">
        <v>16258</v>
      </c>
      <c r="B12483" s="311">
        <v>5760.22</v>
      </c>
    </row>
    <row r="12484" spans="1:2" ht="15">
      <c r="A12484" s="308" t="s">
        <v>16259</v>
      </c>
      <c r="B12484" s="311">
        <v>6389.58</v>
      </c>
    </row>
    <row r="12485" spans="1:2" ht="15">
      <c r="A12485" s="308" t="s">
        <v>16260</v>
      </c>
      <c r="B12485" s="311">
        <v>6372.62</v>
      </c>
    </row>
    <row r="12486" spans="1:2" ht="15">
      <c r="A12486" s="308" t="s">
        <v>16261</v>
      </c>
      <c r="B12486" s="311">
        <v>8531.98</v>
      </c>
    </row>
    <row r="12487" spans="1:2" ht="15">
      <c r="A12487" s="308" t="s">
        <v>16262</v>
      </c>
      <c r="B12487" s="311">
        <v>8515.02</v>
      </c>
    </row>
    <row r="12488" spans="1:2" ht="15">
      <c r="A12488" s="308" t="s">
        <v>16263</v>
      </c>
      <c r="B12488" s="311">
        <v>9572.2800000000007</v>
      </c>
    </row>
    <row r="12489" spans="1:2" ht="15">
      <c r="A12489" s="308" t="s">
        <v>16264</v>
      </c>
      <c r="B12489" s="311">
        <v>9555.32</v>
      </c>
    </row>
    <row r="12490" spans="1:2" ht="15">
      <c r="A12490" s="308" t="s">
        <v>16265</v>
      </c>
      <c r="B12490" s="311">
        <v>10092.83</v>
      </c>
    </row>
    <row r="12491" spans="1:2" ht="15">
      <c r="A12491" s="308" t="s">
        <v>16266</v>
      </c>
      <c r="B12491" s="311">
        <v>10075.870000000001</v>
      </c>
    </row>
    <row r="12492" spans="1:2" ht="15">
      <c r="A12492" s="308" t="s">
        <v>16267</v>
      </c>
      <c r="B12492" s="311">
        <v>11292.38</v>
      </c>
    </row>
    <row r="12493" spans="1:2" ht="15">
      <c r="A12493" s="308" t="s">
        <v>16268</v>
      </c>
      <c r="B12493" s="311">
        <v>11275.42</v>
      </c>
    </row>
    <row r="12494" spans="1:2" ht="15">
      <c r="A12494" s="308" t="s">
        <v>16269</v>
      </c>
      <c r="B12494" s="311">
        <v>5207.93</v>
      </c>
    </row>
    <row r="12495" spans="1:2" ht="15">
      <c r="A12495" s="308" t="s">
        <v>16270</v>
      </c>
      <c r="B12495" s="311">
        <v>5190.97</v>
      </c>
    </row>
    <row r="12496" spans="1:2" ht="15">
      <c r="A12496" s="308" t="s">
        <v>16271</v>
      </c>
      <c r="B12496" s="311">
        <v>5224.92</v>
      </c>
    </row>
    <row r="12497" spans="1:2" ht="15">
      <c r="A12497" s="308" t="s">
        <v>16272</v>
      </c>
      <c r="B12497" s="311">
        <v>5207.96</v>
      </c>
    </row>
    <row r="12498" spans="1:2" ht="15">
      <c r="A12498" s="308" t="s">
        <v>16273</v>
      </c>
      <c r="B12498" s="311">
        <v>5955.94</v>
      </c>
    </row>
    <row r="12499" spans="1:2" ht="15">
      <c r="A12499" s="308" t="s">
        <v>16274</v>
      </c>
      <c r="B12499" s="311">
        <v>5938.97</v>
      </c>
    </row>
    <row r="12500" spans="1:2" ht="15">
      <c r="A12500" s="308" t="s">
        <v>16275</v>
      </c>
      <c r="B12500" s="311">
        <v>6586.95</v>
      </c>
    </row>
    <row r="12501" spans="1:2" ht="15">
      <c r="A12501" s="308" t="s">
        <v>16276</v>
      </c>
      <c r="B12501" s="311">
        <v>6569.99</v>
      </c>
    </row>
    <row r="12502" spans="1:2" ht="15">
      <c r="A12502" s="308" t="s">
        <v>16277</v>
      </c>
      <c r="B12502" s="311">
        <v>8917.2199999999993</v>
      </c>
    </row>
    <row r="12503" spans="1:2" ht="15">
      <c r="A12503" s="308" t="s">
        <v>16278</v>
      </c>
      <c r="B12503" s="311">
        <v>8900.25</v>
      </c>
    </row>
    <row r="12504" spans="1:2" ht="15">
      <c r="A12504" s="308" t="s">
        <v>16279</v>
      </c>
      <c r="B12504" s="311">
        <v>10027.18</v>
      </c>
    </row>
    <row r="12505" spans="1:2" ht="15">
      <c r="A12505" s="308" t="s">
        <v>16280</v>
      </c>
      <c r="B12505" s="311">
        <v>10010.219999999999</v>
      </c>
    </row>
    <row r="12506" spans="1:2" ht="15">
      <c r="A12506" s="308" t="s">
        <v>16281</v>
      </c>
      <c r="B12506" s="311">
        <v>10694.38</v>
      </c>
    </row>
    <row r="12507" spans="1:2" ht="15">
      <c r="A12507" s="308" t="s">
        <v>16282</v>
      </c>
      <c r="B12507" s="311">
        <v>10677.41</v>
      </c>
    </row>
    <row r="12508" spans="1:2" ht="15">
      <c r="A12508" s="308" t="s">
        <v>16283</v>
      </c>
      <c r="B12508" s="311">
        <v>12117.18</v>
      </c>
    </row>
    <row r="12509" spans="1:2" ht="15">
      <c r="A12509" s="308" t="s">
        <v>16284</v>
      </c>
      <c r="B12509" s="311">
        <v>12100.22</v>
      </c>
    </row>
    <row r="12510" spans="1:2" ht="15">
      <c r="A12510" s="308" t="s">
        <v>16285</v>
      </c>
      <c r="B12510" s="311">
        <v>488.17</v>
      </c>
    </row>
    <row r="12511" spans="1:2" ht="15">
      <c r="A12511" s="308" t="s">
        <v>16286</v>
      </c>
      <c r="B12511" s="311">
        <v>465.56</v>
      </c>
    </row>
    <row r="12512" spans="1:2" ht="15">
      <c r="A12512" s="308" t="s">
        <v>16287</v>
      </c>
      <c r="B12512" s="311">
        <v>561.4</v>
      </c>
    </row>
    <row r="12513" spans="1:2" ht="15">
      <c r="A12513" s="308" t="s">
        <v>16288</v>
      </c>
      <c r="B12513" s="311">
        <v>535.39</v>
      </c>
    </row>
    <row r="12514" spans="1:2" ht="15">
      <c r="A12514" s="308" t="s">
        <v>16289</v>
      </c>
      <c r="B12514" s="311">
        <v>498.06</v>
      </c>
    </row>
    <row r="12515" spans="1:2" ht="15">
      <c r="A12515" s="308" t="s">
        <v>16290</v>
      </c>
      <c r="B12515" s="311">
        <v>475.44</v>
      </c>
    </row>
    <row r="12516" spans="1:2" ht="15">
      <c r="A12516" s="308" t="s">
        <v>16291</v>
      </c>
      <c r="B12516" s="311">
        <v>572.77</v>
      </c>
    </row>
    <row r="12517" spans="1:2" ht="15">
      <c r="A12517" s="308" t="s">
        <v>16292</v>
      </c>
      <c r="B12517" s="311">
        <v>546.75</v>
      </c>
    </row>
    <row r="12518" spans="1:2" ht="15">
      <c r="A12518" s="308" t="s">
        <v>16293</v>
      </c>
      <c r="B12518" s="311">
        <v>444.22</v>
      </c>
    </row>
    <row r="12519" spans="1:2" ht="15">
      <c r="A12519" s="308" t="s">
        <v>4031</v>
      </c>
      <c r="B12519" s="311">
        <v>421.6</v>
      </c>
    </row>
    <row r="12520" spans="1:2" ht="15">
      <c r="A12520" s="308" t="s">
        <v>16294</v>
      </c>
      <c r="B12520" s="311">
        <v>510.85</v>
      </c>
    </row>
    <row r="12521" spans="1:2" ht="15">
      <c r="A12521" s="308" t="s">
        <v>16295</v>
      </c>
      <c r="B12521" s="311">
        <v>484.84</v>
      </c>
    </row>
    <row r="12522" spans="1:2" ht="15">
      <c r="A12522" s="308" t="s">
        <v>16296</v>
      </c>
      <c r="B12522" s="311">
        <v>493.04</v>
      </c>
    </row>
    <row r="12523" spans="1:2" ht="15">
      <c r="A12523" s="308" t="s">
        <v>16297</v>
      </c>
      <c r="B12523" s="311">
        <v>470.42</v>
      </c>
    </row>
    <row r="12524" spans="1:2" ht="15">
      <c r="A12524" s="308" t="s">
        <v>16298</v>
      </c>
      <c r="B12524" s="311">
        <v>567</v>
      </c>
    </row>
    <row r="12525" spans="1:2" ht="15">
      <c r="A12525" s="308" t="s">
        <v>16299</v>
      </c>
      <c r="B12525" s="311">
        <v>540.99</v>
      </c>
    </row>
    <row r="12526" spans="1:2" ht="15">
      <c r="A12526" s="308" t="s">
        <v>16300</v>
      </c>
      <c r="B12526" s="311">
        <v>607.35</v>
      </c>
    </row>
    <row r="12527" spans="1:2" ht="15">
      <c r="A12527" s="308" t="s">
        <v>16301</v>
      </c>
      <c r="B12527" s="311">
        <v>584.74</v>
      </c>
    </row>
    <row r="12528" spans="1:2" ht="15">
      <c r="A12528" s="308" t="s">
        <v>16302</v>
      </c>
      <c r="B12528" s="311">
        <v>698.46</v>
      </c>
    </row>
    <row r="12529" spans="1:2" ht="15">
      <c r="A12529" s="308" t="s">
        <v>16303</v>
      </c>
      <c r="B12529" s="311">
        <v>672.45</v>
      </c>
    </row>
    <row r="12530" spans="1:2" ht="15">
      <c r="A12530" s="308" t="s">
        <v>16304</v>
      </c>
      <c r="B12530" s="311">
        <v>603.22</v>
      </c>
    </row>
    <row r="12531" spans="1:2" ht="15">
      <c r="A12531" s="308" t="s">
        <v>16305</v>
      </c>
      <c r="B12531" s="311">
        <v>580.61</v>
      </c>
    </row>
    <row r="12532" spans="1:2" ht="15">
      <c r="A12532" s="308" t="s">
        <v>16306</v>
      </c>
      <c r="B12532" s="311">
        <v>693.71</v>
      </c>
    </row>
    <row r="12533" spans="1:2" ht="15">
      <c r="A12533" s="308" t="s">
        <v>16307</v>
      </c>
      <c r="B12533" s="311">
        <v>667.7</v>
      </c>
    </row>
    <row r="12534" spans="1:2" ht="15">
      <c r="A12534" s="308" t="s">
        <v>16308</v>
      </c>
      <c r="B12534" s="311">
        <v>417.46</v>
      </c>
    </row>
    <row r="12535" spans="1:2" ht="15">
      <c r="A12535" s="308" t="s">
        <v>16309</v>
      </c>
      <c r="B12535" s="311">
        <v>400.5</v>
      </c>
    </row>
    <row r="12536" spans="1:2" ht="15">
      <c r="A12536" s="308" t="s">
        <v>16310</v>
      </c>
      <c r="B12536" s="311">
        <v>480.08</v>
      </c>
    </row>
    <row r="12537" spans="1:2" ht="15">
      <c r="A12537" s="308" t="s">
        <v>16311</v>
      </c>
      <c r="B12537" s="311">
        <v>460.57</v>
      </c>
    </row>
    <row r="12538" spans="1:2" ht="15">
      <c r="A12538" s="308" t="s">
        <v>3996</v>
      </c>
      <c r="B12538" s="311">
        <v>486.4</v>
      </c>
    </row>
    <row r="12539" spans="1:2" ht="15">
      <c r="A12539" s="308" t="s">
        <v>16312</v>
      </c>
      <c r="B12539" s="311">
        <v>469.44</v>
      </c>
    </row>
    <row r="12540" spans="1:2" ht="15">
      <c r="A12540" s="308" t="s">
        <v>16313</v>
      </c>
      <c r="B12540" s="311">
        <v>559.36</v>
      </c>
    </row>
    <row r="12541" spans="1:2" ht="15">
      <c r="A12541" s="308" t="s">
        <v>16314</v>
      </c>
      <c r="B12541" s="311">
        <v>539.85</v>
      </c>
    </row>
    <row r="12542" spans="1:2" ht="15">
      <c r="A12542" s="308" t="s">
        <v>16315</v>
      </c>
      <c r="B12542" s="311">
        <v>658.6</v>
      </c>
    </row>
    <row r="12543" spans="1:2" ht="15">
      <c r="A12543" s="308" t="s">
        <v>16316</v>
      </c>
      <c r="B12543" s="311">
        <v>635.98</v>
      </c>
    </row>
    <row r="12544" spans="1:2" ht="15">
      <c r="A12544" s="308" t="s">
        <v>16317</v>
      </c>
      <c r="B12544" s="311">
        <v>757.39</v>
      </c>
    </row>
    <row r="12545" spans="1:2" ht="15">
      <c r="A12545" s="308" t="s">
        <v>16318</v>
      </c>
      <c r="B12545" s="311">
        <v>731.37</v>
      </c>
    </row>
    <row r="12546" spans="1:2" ht="15">
      <c r="A12546" s="308" t="s">
        <v>16319</v>
      </c>
      <c r="B12546" s="311">
        <v>554.54999999999995</v>
      </c>
    </row>
    <row r="12547" spans="1:2" ht="15">
      <c r="A12547" s="308" t="s">
        <v>16320</v>
      </c>
      <c r="B12547" s="311">
        <v>531.92999999999995</v>
      </c>
    </row>
    <row r="12548" spans="1:2" ht="15">
      <c r="A12548" s="308" t="s">
        <v>16321</v>
      </c>
      <c r="B12548" s="311">
        <v>637.73</v>
      </c>
    </row>
    <row r="12549" spans="1:2" ht="15">
      <c r="A12549" s="308" t="s">
        <v>16322</v>
      </c>
      <c r="B12549" s="311">
        <v>611.72</v>
      </c>
    </row>
    <row r="12550" spans="1:2" ht="15">
      <c r="A12550" s="308" t="s">
        <v>16323</v>
      </c>
      <c r="B12550" s="311">
        <v>789.81</v>
      </c>
    </row>
    <row r="12551" spans="1:2" ht="15">
      <c r="A12551" s="308" t="s">
        <v>16324</v>
      </c>
      <c r="B12551" s="311">
        <v>767.19</v>
      </c>
    </row>
    <row r="12552" spans="1:2" ht="15">
      <c r="A12552" s="308" t="s">
        <v>16325</v>
      </c>
      <c r="B12552" s="311">
        <v>908.28</v>
      </c>
    </row>
    <row r="12553" spans="1:2" ht="15">
      <c r="A12553" s="308" t="s">
        <v>16326</v>
      </c>
      <c r="B12553" s="311">
        <v>882.27</v>
      </c>
    </row>
    <row r="12554" spans="1:2" ht="15">
      <c r="A12554" s="308" t="s">
        <v>16327</v>
      </c>
      <c r="B12554" s="311">
        <v>862.53</v>
      </c>
    </row>
    <row r="12555" spans="1:2" ht="15">
      <c r="A12555" s="308" t="s">
        <v>16328</v>
      </c>
      <c r="B12555" s="311">
        <v>839.91</v>
      </c>
    </row>
    <row r="12556" spans="1:2" ht="15">
      <c r="A12556" s="308" t="s">
        <v>16329</v>
      </c>
      <c r="B12556" s="311">
        <v>991.48</v>
      </c>
    </row>
    <row r="12557" spans="1:2" ht="15">
      <c r="A12557" s="308" t="s">
        <v>16330</v>
      </c>
      <c r="B12557" s="311">
        <v>965.47</v>
      </c>
    </row>
    <row r="12558" spans="1:2" ht="15">
      <c r="A12558" s="308" t="s">
        <v>16331</v>
      </c>
      <c r="B12558" s="311">
        <v>789.81</v>
      </c>
    </row>
    <row r="12559" spans="1:2" ht="15">
      <c r="A12559" s="308" t="s">
        <v>16332</v>
      </c>
      <c r="B12559" s="311">
        <v>767.19</v>
      </c>
    </row>
    <row r="12560" spans="1:2" ht="15">
      <c r="A12560" s="308" t="s">
        <v>16333</v>
      </c>
      <c r="B12560" s="311">
        <v>908.28</v>
      </c>
    </row>
    <row r="12561" spans="1:2" ht="15">
      <c r="A12561" s="308" t="s">
        <v>16334</v>
      </c>
      <c r="B12561" s="311">
        <v>882.27</v>
      </c>
    </row>
    <row r="12562" spans="1:2" ht="15">
      <c r="A12562" s="308" t="s">
        <v>16335</v>
      </c>
      <c r="B12562" s="311">
        <v>470.47</v>
      </c>
    </row>
    <row r="12563" spans="1:2" ht="15">
      <c r="A12563" s="308" t="s">
        <v>16336</v>
      </c>
      <c r="B12563" s="311">
        <v>447.86</v>
      </c>
    </row>
    <row r="12564" spans="1:2" ht="15">
      <c r="A12564" s="308" t="s">
        <v>16337</v>
      </c>
      <c r="B12564" s="311">
        <v>541.04999999999995</v>
      </c>
    </row>
    <row r="12565" spans="1:2" ht="15">
      <c r="A12565" s="308" t="s">
        <v>16338</v>
      </c>
      <c r="B12565" s="311">
        <v>515.03</v>
      </c>
    </row>
    <row r="12566" spans="1:2" ht="15">
      <c r="A12566" s="308" t="s">
        <v>16339</v>
      </c>
      <c r="B12566" s="311">
        <v>771.37</v>
      </c>
    </row>
    <row r="12567" spans="1:2" ht="15">
      <c r="A12567" s="308" t="s">
        <v>16340</v>
      </c>
      <c r="B12567" s="311">
        <v>748.76</v>
      </c>
    </row>
    <row r="12568" spans="1:2" ht="15">
      <c r="A12568" s="308" t="s">
        <v>16341</v>
      </c>
      <c r="B12568" s="311">
        <v>887.08</v>
      </c>
    </row>
    <row r="12569" spans="1:2" ht="15">
      <c r="A12569" s="308" t="s">
        <v>16342</v>
      </c>
      <c r="B12569" s="311">
        <v>861.07</v>
      </c>
    </row>
    <row r="12570" spans="1:2" ht="15">
      <c r="A12570" s="308" t="s">
        <v>16343</v>
      </c>
      <c r="B12570" s="311">
        <v>523.57000000000005</v>
      </c>
    </row>
    <row r="12571" spans="1:2" ht="15">
      <c r="A12571" s="308" t="s">
        <v>16344</v>
      </c>
      <c r="B12571" s="311">
        <v>500.96</v>
      </c>
    </row>
    <row r="12572" spans="1:2" ht="15">
      <c r="A12572" s="308" t="s">
        <v>16345</v>
      </c>
      <c r="B12572" s="311">
        <v>602.11</v>
      </c>
    </row>
    <row r="12573" spans="1:2" ht="15">
      <c r="A12573" s="308" t="s">
        <v>16346</v>
      </c>
      <c r="B12573" s="311">
        <v>576.1</v>
      </c>
    </row>
    <row r="12574" spans="1:2" ht="15">
      <c r="A12574" s="308" t="s">
        <v>16347</v>
      </c>
      <c r="B12574" s="311">
        <v>357.28</v>
      </c>
    </row>
    <row r="12575" spans="1:2" ht="15">
      <c r="A12575" s="308" t="s">
        <v>16348</v>
      </c>
      <c r="B12575" s="311">
        <v>340.32</v>
      </c>
    </row>
    <row r="12576" spans="1:2" ht="15">
      <c r="A12576" s="308" t="s">
        <v>16349</v>
      </c>
      <c r="B12576" s="311">
        <v>410.87</v>
      </c>
    </row>
    <row r="12577" spans="1:2" ht="15">
      <c r="A12577" s="308" t="s">
        <v>16350</v>
      </c>
      <c r="B12577" s="311">
        <v>391.36</v>
      </c>
    </row>
    <row r="12578" spans="1:2" ht="15">
      <c r="A12578" s="308" t="s">
        <v>16351</v>
      </c>
      <c r="B12578" s="311">
        <v>26.58</v>
      </c>
    </row>
    <row r="12579" spans="1:2" ht="15">
      <c r="A12579" s="308" t="s">
        <v>16352</v>
      </c>
      <c r="B12579" s="311">
        <v>23.75</v>
      </c>
    </row>
    <row r="12580" spans="1:2" ht="15">
      <c r="A12580" s="308" t="s">
        <v>16353</v>
      </c>
      <c r="B12580" s="311">
        <v>1122.8</v>
      </c>
    </row>
    <row r="12581" spans="1:2" ht="15">
      <c r="A12581" s="308" t="s">
        <v>16354</v>
      </c>
      <c r="B12581" s="311">
        <v>1105.8399999999999</v>
      </c>
    </row>
    <row r="12582" spans="1:2" ht="15">
      <c r="A12582" s="308" t="s">
        <v>16355</v>
      </c>
      <c r="B12582" s="311">
        <v>1291.23</v>
      </c>
    </row>
    <row r="12583" spans="1:2" ht="15">
      <c r="A12583" s="308" t="s">
        <v>16356</v>
      </c>
      <c r="B12583" s="311">
        <v>1271.72</v>
      </c>
    </row>
    <row r="12584" spans="1:2" ht="15">
      <c r="A12584" s="308" t="s">
        <v>16357</v>
      </c>
      <c r="B12584" s="311">
        <v>1070.29</v>
      </c>
    </row>
    <row r="12585" spans="1:2" ht="15">
      <c r="A12585" s="308" t="s">
        <v>16358</v>
      </c>
      <c r="B12585" s="311">
        <v>1053.33</v>
      </c>
    </row>
    <row r="12586" spans="1:2" ht="15">
      <c r="A12586" s="308" t="s">
        <v>16359</v>
      </c>
      <c r="B12586" s="311">
        <v>1230.8399999999999</v>
      </c>
    </row>
    <row r="12587" spans="1:2" ht="15">
      <c r="A12587" s="308" t="s">
        <v>16360</v>
      </c>
      <c r="B12587" s="311">
        <v>1211.33</v>
      </c>
    </row>
    <row r="12588" spans="1:2" ht="15">
      <c r="A12588" s="308" t="s">
        <v>16361</v>
      </c>
      <c r="B12588" s="311">
        <v>1177.97</v>
      </c>
    </row>
    <row r="12589" spans="1:2" ht="15">
      <c r="A12589" s="308" t="s">
        <v>16362</v>
      </c>
      <c r="B12589" s="311">
        <v>1161.01</v>
      </c>
    </row>
    <row r="12590" spans="1:2" ht="15">
      <c r="A12590" s="308" t="s">
        <v>16363</v>
      </c>
      <c r="B12590" s="311">
        <v>1354.67</v>
      </c>
    </row>
    <row r="12591" spans="1:2" ht="15">
      <c r="A12591" s="308" t="s">
        <v>16364</v>
      </c>
      <c r="B12591" s="311">
        <v>1335.16</v>
      </c>
    </row>
    <row r="12592" spans="1:2" ht="15">
      <c r="A12592" s="308" t="s">
        <v>16365</v>
      </c>
      <c r="B12592" s="311">
        <v>1339.63</v>
      </c>
    </row>
    <row r="12593" spans="1:2" ht="15">
      <c r="A12593" s="308" t="s">
        <v>16366</v>
      </c>
      <c r="B12593" s="311">
        <v>1322.67</v>
      </c>
    </row>
    <row r="12594" spans="1:2" ht="15">
      <c r="A12594" s="308" t="s">
        <v>16367</v>
      </c>
      <c r="B12594" s="311">
        <v>1540.57</v>
      </c>
    </row>
    <row r="12595" spans="1:2" ht="15">
      <c r="A12595" s="308" t="s">
        <v>16368</v>
      </c>
      <c r="B12595" s="311">
        <v>1521.07</v>
      </c>
    </row>
    <row r="12596" spans="1:2" ht="15">
      <c r="A12596" s="308" t="s">
        <v>16369</v>
      </c>
      <c r="B12596" s="311">
        <v>1152.3</v>
      </c>
    </row>
    <row r="12597" spans="1:2" ht="15">
      <c r="A12597" s="308" t="s">
        <v>16370</v>
      </c>
      <c r="B12597" s="311">
        <v>1135.3399999999999</v>
      </c>
    </row>
    <row r="12598" spans="1:2" ht="15">
      <c r="A12598" s="308" t="s">
        <v>16371</v>
      </c>
      <c r="B12598" s="311">
        <v>1325.15</v>
      </c>
    </row>
    <row r="12599" spans="1:2" ht="15">
      <c r="A12599" s="308" t="s">
        <v>16372</v>
      </c>
      <c r="B12599" s="311">
        <v>1305.6400000000001</v>
      </c>
    </row>
    <row r="12600" spans="1:2" ht="15">
      <c r="A12600" s="308" t="s">
        <v>16373</v>
      </c>
      <c r="B12600" s="311">
        <v>1152.3</v>
      </c>
    </row>
    <row r="12601" spans="1:2" ht="15">
      <c r="A12601" s="308" t="s">
        <v>16374</v>
      </c>
      <c r="B12601" s="311">
        <v>1135.3399999999999</v>
      </c>
    </row>
    <row r="12602" spans="1:2" ht="15">
      <c r="A12602" s="308" t="s">
        <v>16375</v>
      </c>
      <c r="B12602" s="311">
        <v>1325.15</v>
      </c>
    </row>
    <row r="12603" spans="1:2" ht="15">
      <c r="A12603" s="308" t="s">
        <v>16376</v>
      </c>
      <c r="B12603" s="311">
        <v>1305.6400000000001</v>
      </c>
    </row>
    <row r="12604" spans="1:2" ht="15">
      <c r="A12604" s="308" t="s">
        <v>16377</v>
      </c>
      <c r="B12604" s="311">
        <v>175.49</v>
      </c>
    </row>
    <row r="12605" spans="1:2" ht="15">
      <c r="A12605" s="308" t="s">
        <v>16378</v>
      </c>
      <c r="B12605" s="311">
        <v>167.01</v>
      </c>
    </row>
    <row r="12606" spans="1:2" ht="15">
      <c r="A12606" s="308" t="s">
        <v>16379</v>
      </c>
      <c r="B12606" s="311">
        <v>489.59</v>
      </c>
    </row>
    <row r="12607" spans="1:2" ht="15">
      <c r="A12607" s="308" t="s">
        <v>16380</v>
      </c>
      <c r="B12607" s="311">
        <v>463.01</v>
      </c>
    </row>
    <row r="12608" spans="1:2" ht="15">
      <c r="A12608" s="308" t="s">
        <v>16381</v>
      </c>
      <c r="B12608" s="311">
        <v>714.47</v>
      </c>
    </row>
    <row r="12609" spans="1:2" ht="15">
      <c r="A12609" s="308" t="s">
        <v>16382</v>
      </c>
      <c r="B12609" s="311">
        <v>650.57000000000005</v>
      </c>
    </row>
    <row r="12610" spans="1:2" ht="15">
      <c r="A12610" s="308" t="s">
        <v>16383</v>
      </c>
      <c r="B12610" s="311">
        <v>43.3</v>
      </c>
    </row>
    <row r="12611" spans="1:2" ht="15">
      <c r="A12611" s="308" t="s">
        <v>16384</v>
      </c>
      <c r="B12611" s="311">
        <v>40.36</v>
      </c>
    </row>
    <row r="12612" spans="1:2" ht="15">
      <c r="A12612" s="308" t="s">
        <v>16385</v>
      </c>
      <c r="B12612" s="311">
        <v>27.87</v>
      </c>
    </row>
    <row r="12613" spans="1:2" ht="15">
      <c r="A12613" s="308" t="s">
        <v>16386</v>
      </c>
      <c r="B12613" s="311">
        <v>24.93</v>
      </c>
    </row>
    <row r="12614" spans="1:2" ht="15">
      <c r="A12614" s="308" t="s">
        <v>16387</v>
      </c>
      <c r="B12614" s="311">
        <v>31.14</v>
      </c>
    </row>
    <row r="12615" spans="1:2" ht="15">
      <c r="A12615" s="308" t="s">
        <v>16388</v>
      </c>
      <c r="B12615" s="311">
        <v>28.2</v>
      </c>
    </row>
    <row r="12616" spans="1:2" ht="15">
      <c r="A12616" s="308" t="s">
        <v>16389</v>
      </c>
      <c r="B12616" s="311">
        <v>105.18</v>
      </c>
    </row>
    <row r="12617" spans="1:2" ht="15">
      <c r="A12617" s="308" t="s">
        <v>16390</v>
      </c>
      <c r="B12617" s="311">
        <v>103.48</v>
      </c>
    </row>
    <row r="12618" spans="1:2" ht="15">
      <c r="A12618" s="308" t="s">
        <v>16391</v>
      </c>
      <c r="B12618" s="311">
        <v>835.18</v>
      </c>
    </row>
    <row r="12619" spans="1:2" ht="15">
      <c r="A12619" s="308" t="s">
        <v>16392</v>
      </c>
      <c r="B12619" s="311">
        <v>751.94</v>
      </c>
    </row>
    <row r="12620" spans="1:2" ht="15">
      <c r="A12620" s="308" t="s">
        <v>16393</v>
      </c>
      <c r="B12620" s="311">
        <v>65.39</v>
      </c>
    </row>
    <row r="12621" spans="1:2" ht="15">
      <c r="A12621" s="308" t="s">
        <v>16394</v>
      </c>
      <c r="B12621" s="311">
        <v>63.22</v>
      </c>
    </row>
    <row r="12622" spans="1:2" ht="15">
      <c r="A12622" s="308" t="s">
        <v>16395</v>
      </c>
      <c r="B12622" s="311">
        <v>72.459999999999994</v>
      </c>
    </row>
    <row r="12623" spans="1:2" ht="15">
      <c r="A12623" s="308" t="s">
        <v>16396</v>
      </c>
      <c r="B12623" s="311">
        <v>70.02</v>
      </c>
    </row>
    <row r="12624" spans="1:2" ht="15">
      <c r="A12624" s="308" t="s">
        <v>16397</v>
      </c>
      <c r="B12624" s="311">
        <v>91.79</v>
      </c>
    </row>
    <row r="12625" spans="1:2" ht="15">
      <c r="A12625" s="308" t="s">
        <v>16398</v>
      </c>
      <c r="B12625" s="311">
        <v>89.08</v>
      </c>
    </row>
    <row r="12626" spans="1:2" ht="15">
      <c r="A12626" s="308" t="s">
        <v>16399</v>
      </c>
      <c r="B12626" s="311">
        <v>117.85</v>
      </c>
    </row>
    <row r="12627" spans="1:2" ht="15">
      <c r="A12627" s="308" t="s">
        <v>16400</v>
      </c>
      <c r="B12627" s="311">
        <v>114.6</v>
      </c>
    </row>
    <row r="12628" spans="1:2" ht="15">
      <c r="A12628" s="308" t="s">
        <v>16401</v>
      </c>
      <c r="B12628" s="311">
        <v>208.47</v>
      </c>
    </row>
    <row r="12629" spans="1:2" ht="15">
      <c r="A12629" s="308" t="s">
        <v>16402</v>
      </c>
      <c r="B12629" s="311">
        <v>204.13</v>
      </c>
    </row>
    <row r="12630" spans="1:2" ht="15">
      <c r="A12630" s="308" t="s">
        <v>16403</v>
      </c>
      <c r="B12630" s="311">
        <v>85.2</v>
      </c>
    </row>
    <row r="12631" spans="1:2" ht="15">
      <c r="A12631" s="308" t="s">
        <v>16404</v>
      </c>
      <c r="B12631" s="311">
        <v>82.76</v>
      </c>
    </row>
    <row r="12632" spans="1:2" ht="15">
      <c r="A12632" s="308" t="s">
        <v>16405</v>
      </c>
      <c r="B12632" s="311">
        <v>78.760000000000005</v>
      </c>
    </row>
    <row r="12633" spans="1:2" ht="15">
      <c r="A12633" s="308" t="s">
        <v>16406</v>
      </c>
      <c r="B12633" s="311">
        <v>76.319999999999993</v>
      </c>
    </row>
    <row r="12634" spans="1:2" ht="15">
      <c r="A12634" s="308" t="s">
        <v>16407</v>
      </c>
      <c r="B12634" s="311">
        <v>291.60000000000002</v>
      </c>
    </row>
    <row r="12635" spans="1:2" ht="15">
      <c r="A12635" s="308" t="s">
        <v>16408</v>
      </c>
      <c r="B12635" s="311">
        <v>288.08</v>
      </c>
    </row>
    <row r="12636" spans="1:2" ht="15">
      <c r="A12636" s="308" t="s">
        <v>16409</v>
      </c>
      <c r="B12636" s="311">
        <v>268.55</v>
      </c>
    </row>
    <row r="12637" spans="1:2" ht="15">
      <c r="A12637" s="308" t="s">
        <v>16410</v>
      </c>
      <c r="B12637" s="311">
        <v>265.3</v>
      </c>
    </row>
    <row r="12638" spans="1:2" ht="15">
      <c r="A12638" s="308" t="s">
        <v>16411</v>
      </c>
      <c r="B12638" s="311">
        <v>187.66</v>
      </c>
    </row>
    <row r="12639" spans="1:2" ht="15">
      <c r="A12639" s="308" t="s">
        <v>16412</v>
      </c>
      <c r="B12639" s="311">
        <v>185.22</v>
      </c>
    </row>
    <row r="12640" spans="1:2" ht="15">
      <c r="A12640" s="308" t="s">
        <v>16413</v>
      </c>
      <c r="B12640" s="311">
        <v>128.85</v>
      </c>
    </row>
    <row r="12641" spans="1:2" ht="15">
      <c r="A12641" s="308" t="s">
        <v>16414</v>
      </c>
      <c r="B12641" s="311">
        <v>125.6</v>
      </c>
    </row>
    <row r="12642" spans="1:2" ht="15">
      <c r="A12642" s="308" t="s">
        <v>16415</v>
      </c>
      <c r="B12642" s="311">
        <v>100.76</v>
      </c>
    </row>
    <row r="12643" spans="1:2" ht="15">
      <c r="A12643" s="308" t="s">
        <v>16416</v>
      </c>
      <c r="B12643" s="311">
        <v>98.32</v>
      </c>
    </row>
    <row r="12644" spans="1:2" ht="15">
      <c r="A12644" s="308" t="s">
        <v>16417</v>
      </c>
      <c r="B12644" s="311">
        <v>257.55</v>
      </c>
    </row>
    <row r="12645" spans="1:2" ht="15">
      <c r="A12645" s="308" t="s">
        <v>16418</v>
      </c>
      <c r="B12645" s="311">
        <v>254.3</v>
      </c>
    </row>
    <row r="12646" spans="1:2" ht="15">
      <c r="A12646" s="308" t="s">
        <v>16419</v>
      </c>
      <c r="B12646" s="311">
        <v>398.77</v>
      </c>
    </row>
    <row r="12647" spans="1:2" ht="15">
      <c r="A12647" s="308" t="s">
        <v>16420</v>
      </c>
      <c r="B12647" s="311">
        <v>394.43</v>
      </c>
    </row>
    <row r="12648" spans="1:2" ht="15">
      <c r="A12648" s="308" t="s">
        <v>16421</v>
      </c>
      <c r="B12648" s="311">
        <v>261.89</v>
      </c>
    </row>
    <row r="12649" spans="1:2" ht="15">
      <c r="A12649" s="308" t="s">
        <v>16422</v>
      </c>
      <c r="B12649" s="311">
        <v>250.59</v>
      </c>
    </row>
    <row r="12650" spans="1:2" ht="15">
      <c r="A12650" s="308" t="s">
        <v>16423</v>
      </c>
      <c r="B12650" s="311">
        <v>353</v>
      </c>
    </row>
    <row r="12651" spans="1:2" ht="15">
      <c r="A12651" s="308" t="s">
        <v>16424</v>
      </c>
      <c r="B12651" s="311">
        <v>353</v>
      </c>
    </row>
    <row r="12652" spans="1:2" ht="15">
      <c r="A12652" s="308" t="s">
        <v>16425</v>
      </c>
      <c r="B12652" s="311">
        <v>230</v>
      </c>
    </row>
    <row r="12653" spans="1:2" ht="15">
      <c r="A12653" s="308" t="s">
        <v>4032</v>
      </c>
      <c r="B12653" s="311">
        <v>230</v>
      </c>
    </row>
    <row r="12654" spans="1:2" ht="15">
      <c r="A12654" s="308" t="s">
        <v>16426</v>
      </c>
      <c r="B12654" s="311">
        <v>877.64</v>
      </c>
    </row>
    <row r="12655" spans="1:2" ht="15">
      <c r="A12655" s="308" t="s">
        <v>16427</v>
      </c>
      <c r="B12655" s="311">
        <v>872.23</v>
      </c>
    </row>
    <row r="12656" spans="1:2" ht="15">
      <c r="A12656" s="308" t="s">
        <v>16428</v>
      </c>
      <c r="B12656" s="311">
        <v>2099.84</v>
      </c>
    </row>
    <row r="12657" spans="1:2" ht="15">
      <c r="A12657" s="308" t="s">
        <v>16429</v>
      </c>
      <c r="B12657" s="311">
        <v>2091.7199999999998</v>
      </c>
    </row>
    <row r="12658" spans="1:2" ht="15">
      <c r="A12658" s="308" t="s">
        <v>16430</v>
      </c>
      <c r="B12658" s="311">
        <v>10111.530000000001</v>
      </c>
    </row>
    <row r="12659" spans="1:2" ht="15">
      <c r="A12659" s="308" t="s">
        <v>16431</v>
      </c>
      <c r="B12659" s="311">
        <v>10097.99</v>
      </c>
    </row>
    <row r="12660" spans="1:2" ht="15">
      <c r="A12660" s="308" t="s">
        <v>16432</v>
      </c>
      <c r="B12660" s="311">
        <v>33.659999999999997</v>
      </c>
    </row>
    <row r="12661" spans="1:2" ht="15">
      <c r="A12661" s="308" t="s">
        <v>16433</v>
      </c>
      <c r="B12661" s="311">
        <v>33.19</v>
      </c>
    </row>
    <row r="12662" spans="1:2" ht="15">
      <c r="A12662" s="308" t="s">
        <v>34191</v>
      </c>
      <c r="B12662" s="311">
        <v>19.18</v>
      </c>
    </row>
    <row r="12663" spans="1:2" ht="15">
      <c r="A12663" s="308" t="s">
        <v>34192</v>
      </c>
      <c r="B12663" s="311">
        <v>18.71</v>
      </c>
    </row>
    <row r="12664" spans="1:2" ht="15">
      <c r="A12664" s="308" t="s">
        <v>16434</v>
      </c>
      <c r="B12664" s="311">
        <v>152.44</v>
      </c>
    </row>
    <row r="12665" spans="1:2" ht="15">
      <c r="A12665" s="308" t="s">
        <v>16435</v>
      </c>
      <c r="B12665" s="311">
        <v>150.75</v>
      </c>
    </row>
    <row r="12666" spans="1:2" ht="15">
      <c r="A12666" s="308" t="s">
        <v>16436</v>
      </c>
      <c r="B12666" s="311">
        <v>309.91000000000003</v>
      </c>
    </row>
    <row r="12667" spans="1:2" ht="15">
      <c r="A12667" s="308" t="s">
        <v>16437</v>
      </c>
      <c r="B12667" s="311">
        <v>308.22000000000003</v>
      </c>
    </row>
    <row r="12668" spans="1:2" ht="15">
      <c r="A12668" s="308" t="s">
        <v>16438</v>
      </c>
      <c r="B12668" s="311">
        <v>377.92</v>
      </c>
    </row>
    <row r="12669" spans="1:2" ht="15">
      <c r="A12669" s="308" t="s">
        <v>16439</v>
      </c>
      <c r="B12669" s="311">
        <v>376.23</v>
      </c>
    </row>
    <row r="12670" spans="1:2" ht="15">
      <c r="A12670" s="308" t="s">
        <v>16440</v>
      </c>
      <c r="B12670" s="311">
        <v>409.8</v>
      </c>
    </row>
    <row r="12671" spans="1:2" ht="15">
      <c r="A12671" s="308" t="s">
        <v>16441</v>
      </c>
      <c r="B12671" s="311">
        <v>408.11</v>
      </c>
    </row>
    <row r="12672" spans="1:2" ht="15">
      <c r="A12672" s="308" t="s">
        <v>16442</v>
      </c>
      <c r="B12672" s="311">
        <v>564.97</v>
      </c>
    </row>
    <row r="12673" spans="1:2" ht="15">
      <c r="A12673" s="308" t="s">
        <v>16443</v>
      </c>
      <c r="B12673" s="311">
        <v>531.04</v>
      </c>
    </row>
    <row r="12674" spans="1:2" ht="15">
      <c r="A12674" s="308" t="s">
        <v>16444</v>
      </c>
      <c r="B12674" s="311">
        <v>555.09</v>
      </c>
    </row>
    <row r="12675" spans="1:2" ht="15">
      <c r="A12675" s="308" t="s">
        <v>16445</v>
      </c>
      <c r="B12675" s="311">
        <v>521.16</v>
      </c>
    </row>
    <row r="12676" spans="1:2" ht="15">
      <c r="A12676" s="308" t="s">
        <v>16446</v>
      </c>
      <c r="B12676" s="311">
        <v>514.86</v>
      </c>
    </row>
    <row r="12677" spans="1:2" ht="15">
      <c r="A12677" s="308" t="s">
        <v>16447</v>
      </c>
      <c r="B12677" s="311">
        <v>480.93</v>
      </c>
    </row>
    <row r="12678" spans="1:2" ht="15">
      <c r="A12678" s="308" t="s">
        <v>16448</v>
      </c>
      <c r="B12678" s="311">
        <v>510.03</v>
      </c>
    </row>
    <row r="12679" spans="1:2" ht="15">
      <c r="A12679" s="308" t="s">
        <v>16449</v>
      </c>
      <c r="B12679" s="311">
        <v>476.1</v>
      </c>
    </row>
    <row r="12680" spans="1:2" ht="15">
      <c r="A12680" s="308" t="s">
        <v>16450</v>
      </c>
      <c r="B12680" s="311">
        <v>506.94</v>
      </c>
    </row>
    <row r="12681" spans="1:2" ht="15">
      <c r="A12681" s="308" t="s">
        <v>16451</v>
      </c>
      <c r="B12681" s="311">
        <v>473.02</v>
      </c>
    </row>
    <row r="12682" spans="1:2" ht="15">
      <c r="A12682" s="308" t="s">
        <v>34193</v>
      </c>
      <c r="B12682" s="311">
        <v>783.01</v>
      </c>
    </row>
    <row r="12683" spans="1:2" ht="15">
      <c r="A12683" s="308" t="s">
        <v>34194</v>
      </c>
      <c r="B12683" s="311">
        <v>742.3</v>
      </c>
    </row>
    <row r="12684" spans="1:2" ht="15">
      <c r="A12684" s="308" t="s">
        <v>16452</v>
      </c>
      <c r="B12684" s="311">
        <v>255.37</v>
      </c>
    </row>
    <row r="12685" spans="1:2" ht="15">
      <c r="A12685" s="308" t="s">
        <v>16453</v>
      </c>
      <c r="B12685" s="311">
        <v>232.76</v>
      </c>
    </row>
    <row r="12686" spans="1:2" ht="15">
      <c r="A12686" s="308" t="s">
        <v>16454</v>
      </c>
      <c r="B12686" s="311">
        <v>255.37</v>
      </c>
    </row>
    <row r="12687" spans="1:2" ht="15">
      <c r="A12687" s="308" t="s">
        <v>16455</v>
      </c>
      <c r="B12687" s="311">
        <v>232.76</v>
      </c>
    </row>
    <row r="12688" spans="1:2" ht="15">
      <c r="A12688" s="308" t="s">
        <v>16456</v>
      </c>
      <c r="B12688" s="311">
        <v>257.12</v>
      </c>
    </row>
    <row r="12689" spans="1:2" ht="15">
      <c r="A12689" s="308" t="s">
        <v>16457</v>
      </c>
      <c r="B12689" s="311">
        <v>234.51</v>
      </c>
    </row>
    <row r="12690" spans="1:2" ht="15">
      <c r="A12690" s="308" t="s">
        <v>16458</v>
      </c>
      <c r="B12690" s="311">
        <v>294.27</v>
      </c>
    </row>
    <row r="12691" spans="1:2" ht="15">
      <c r="A12691" s="308" t="s">
        <v>16459</v>
      </c>
      <c r="B12691" s="311">
        <v>271.66000000000003</v>
      </c>
    </row>
    <row r="12692" spans="1:2" ht="15">
      <c r="A12692" s="308" t="s">
        <v>16460</v>
      </c>
      <c r="B12692" s="311">
        <v>301.07</v>
      </c>
    </row>
    <row r="12693" spans="1:2" ht="15">
      <c r="A12693" s="308" t="s">
        <v>16461</v>
      </c>
      <c r="B12693" s="311">
        <v>278.45999999999998</v>
      </c>
    </row>
    <row r="12694" spans="1:2" ht="15">
      <c r="A12694" s="308" t="s">
        <v>16462</v>
      </c>
      <c r="B12694" s="311">
        <v>719</v>
      </c>
    </row>
    <row r="12695" spans="1:2" ht="15">
      <c r="A12695" s="308" t="s">
        <v>16463</v>
      </c>
      <c r="B12695" s="311">
        <v>685.08</v>
      </c>
    </row>
    <row r="12696" spans="1:2" ht="15">
      <c r="A12696" s="308" t="s">
        <v>16464</v>
      </c>
      <c r="B12696" s="311">
        <v>697.3</v>
      </c>
    </row>
    <row r="12697" spans="1:2" ht="15">
      <c r="A12697" s="308" t="s">
        <v>16465</v>
      </c>
      <c r="B12697" s="311">
        <v>663.37</v>
      </c>
    </row>
    <row r="12698" spans="1:2" ht="15">
      <c r="A12698" s="308" t="s">
        <v>16466</v>
      </c>
      <c r="B12698" s="311">
        <v>664.86</v>
      </c>
    </row>
    <row r="12699" spans="1:2" ht="15">
      <c r="A12699" s="308" t="s">
        <v>16467</v>
      </c>
      <c r="B12699" s="311">
        <v>630.92999999999995</v>
      </c>
    </row>
    <row r="12700" spans="1:2" ht="15">
      <c r="A12700" s="308" t="s">
        <v>16468</v>
      </c>
      <c r="B12700" s="311">
        <v>668.51</v>
      </c>
    </row>
    <row r="12701" spans="1:2" ht="15">
      <c r="A12701" s="308" t="s">
        <v>4027</v>
      </c>
      <c r="B12701" s="311">
        <v>634.58000000000004</v>
      </c>
    </row>
    <row r="12702" spans="1:2" ht="15">
      <c r="A12702" s="308" t="s">
        <v>16469</v>
      </c>
      <c r="B12702" s="311">
        <v>648.14</v>
      </c>
    </row>
    <row r="12703" spans="1:2" ht="15">
      <c r="A12703" s="308" t="s">
        <v>16470</v>
      </c>
      <c r="B12703" s="311">
        <v>614.21</v>
      </c>
    </row>
    <row r="12704" spans="1:2" ht="15">
      <c r="A12704" s="308" t="s">
        <v>16471</v>
      </c>
      <c r="B12704" s="311">
        <v>462.07</v>
      </c>
    </row>
    <row r="12705" spans="1:2" ht="15">
      <c r="A12705" s="308" t="s">
        <v>16472</v>
      </c>
      <c r="B12705" s="311">
        <v>439.46</v>
      </c>
    </row>
    <row r="12706" spans="1:2" ht="15">
      <c r="A12706" s="308" t="s">
        <v>16473</v>
      </c>
      <c r="B12706" s="311">
        <v>443.45</v>
      </c>
    </row>
    <row r="12707" spans="1:2" ht="15">
      <c r="A12707" s="308" t="s">
        <v>16474</v>
      </c>
      <c r="B12707" s="311">
        <v>420.84</v>
      </c>
    </row>
    <row r="12708" spans="1:2" ht="15">
      <c r="A12708" s="308" t="s">
        <v>16475</v>
      </c>
      <c r="B12708" s="311">
        <v>414.09</v>
      </c>
    </row>
    <row r="12709" spans="1:2" ht="15">
      <c r="A12709" s="308" t="s">
        <v>16476</v>
      </c>
      <c r="B12709" s="311">
        <v>391.48</v>
      </c>
    </row>
    <row r="12710" spans="1:2" ht="15">
      <c r="A12710" s="308" t="s">
        <v>16477</v>
      </c>
      <c r="B12710" s="311">
        <v>730.5</v>
      </c>
    </row>
    <row r="12711" spans="1:2" ht="15">
      <c r="A12711" s="308" t="s">
        <v>16478</v>
      </c>
      <c r="B12711" s="311">
        <v>696.58</v>
      </c>
    </row>
    <row r="12712" spans="1:2" ht="15">
      <c r="A12712" s="308" t="s">
        <v>16479</v>
      </c>
      <c r="B12712" s="311">
        <v>717.92</v>
      </c>
    </row>
    <row r="12713" spans="1:2" ht="15">
      <c r="A12713" s="308" t="s">
        <v>16480</v>
      </c>
      <c r="B12713" s="311">
        <v>683.99</v>
      </c>
    </row>
    <row r="12714" spans="1:2" ht="15">
      <c r="A12714" s="308" t="s">
        <v>16481</v>
      </c>
      <c r="B12714" s="311">
        <v>705.65</v>
      </c>
    </row>
    <row r="12715" spans="1:2" ht="15">
      <c r="A12715" s="308" t="s">
        <v>16482</v>
      </c>
      <c r="B12715" s="311">
        <v>671.72</v>
      </c>
    </row>
    <row r="12716" spans="1:2" ht="15">
      <c r="A12716" s="308" t="s">
        <v>16483</v>
      </c>
      <c r="B12716" s="311">
        <v>473.57</v>
      </c>
    </row>
    <row r="12717" spans="1:2" ht="15">
      <c r="A12717" s="308" t="s">
        <v>16484</v>
      </c>
      <c r="B12717" s="311">
        <v>450.96</v>
      </c>
    </row>
    <row r="12718" spans="1:2" ht="15">
      <c r="A12718" s="308" t="s">
        <v>16485</v>
      </c>
      <c r="B12718" s="311">
        <v>464.07</v>
      </c>
    </row>
    <row r="12719" spans="1:2" ht="15">
      <c r="A12719" s="308" t="s">
        <v>16486</v>
      </c>
      <c r="B12719" s="311">
        <v>441.46</v>
      </c>
    </row>
    <row r="12720" spans="1:2" ht="15">
      <c r="A12720" s="308" t="s">
        <v>16487</v>
      </c>
      <c r="B12720" s="311">
        <v>454.88</v>
      </c>
    </row>
    <row r="12721" spans="1:2" ht="15">
      <c r="A12721" s="308" t="s">
        <v>16488</v>
      </c>
      <c r="B12721" s="311">
        <v>432.27</v>
      </c>
    </row>
    <row r="12722" spans="1:2" ht="15">
      <c r="A12722" s="308" t="s">
        <v>16489</v>
      </c>
      <c r="B12722" s="311">
        <v>610.34</v>
      </c>
    </row>
    <row r="12723" spans="1:2" ht="15">
      <c r="A12723" s="308" t="s">
        <v>4028</v>
      </c>
      <c r="B12723" s="311">
        <v>576.41999999999996</v>
      </c>
    </row>
    <row r="12724" spans="1:2" ht="15">
      <c r="A12724" s="308" t="s">
        <v>16490</v>
      </c>
      <c r="B12724" s="311">
        <v>668.28</v>
      </c>
    </row>
    <row r="12725" spans="1:2" ht="15">
      <c r="A12725" s="308" t="s">
        <v>16491</v>
      </c>
      <c r="B12725" s="311">
        <v>634.36</v>
      </c>
    </row>
    <row r="12726" spans="1:2" ht="15">
      <c r="A12726" s="308" t="s">
        <v>16492</v>
      </c>
      <c r="B12726" s="311">
        <v>647.54</v>
      </c>
    </row>
    <row r="12727" spans="1:2" ht="15">
      <c r="A12727" s="308" t="s">
        <v>16493</v>
      </c>
      <c r="B12727" s="311">
        <v>613.61</v>
      </c>
    </row>
    <row r="12728" spans="1:2" ht="15">
      <c r="A12728" s="308" t="s">
        <v>16494</v>
      </c>
      <c r="B12728" s="311">
        <v>616.04999999999995</v>
      </c>
    </row>
    <row r="12729" spans="1:2" ht="15">
      <c r="A12729" s="308" t="s">
        <v>16495</v>
      </c>
      <c r="B12729" s="311">
        <v>582.13</v>
      </c>
    </row>
    <row r="12730" spans="1:2" ht="15">
      <c r="A12730" s="308" t="s">
        <v>16496</v>
      </c>
      <c r="B12730" s="311">
        <v>462.07</v>
      </c>
    </row>
    <row r="12731" spans="1:2" ht="15">
      <c r="A12731" s="308" t="s">
        <v>16497</v>
      </c>
      <c r="B12731" s="311">
        <v>439.46</v>
      </c>
    </row>
    <row r="12732" spans="1:2" ht="15">
      <c r="A12732" s="308" t="s">
        <v>16498</v>
      </c>
      <c r="B12732" s="311">
        <v>443.45</v>
      </c>
    </row>
    <row r="12733" spans="1:2" ht="15">
      <c r="A12733" s="308" t="s">
        <v>16499</v>
      </c>
      <c r="B12733" s="311">
        <v>420.84</v>
      </c>
    </row>
    <row r="12734" spans="1:2" ht="15">
      <c r="A12734" s="308" t="s">
        <v>16500</v>
      </c>
      <c r="B12734" s="311">
        <v>414.09</v>
      </c>
    </row>
    <row r="12735" spans="1:2" ht="15">
      <c r="A12735" s="308" t="s">
        <v>16501</v>
      </c>
      <c r="B12735" s="311">
        <v>391.48</v>
      </c>
    </row>
    <row r="12736" spans="1:2" ht="15">
      <c r="A12736" s="308" t="s">
        <v>16502</v>
      </c>
      <c r="B12736" s="311">
        <v>268.76</v>
      </c>
    </row>
    <row r="12737" spans="1:2" ht="15">
      <c r="A12737" s="308" t="s">
        <v>16503</v>
      </c>
      <c r="B12737" s="311">
        <v>246.15</v>
      </c>
    </row>
    <row r="12738" spans="1:2" ht="15">
      <c r="A12738" s="308" t="s">
        <v>16504</v>
      </c>
      <c r="B12738" s="311">
        <v>259.43</v>
      </c>
    </row>
    <row r="12739" spans="1:2" ht="15">
      <c r="A12739" s="308" t="s">
        <v>16505</v>
      </c>
      <c r="B12739" s="311">
        <v>236.82</v>
      </c>
    </row>
    <row r="12740" spans="1:2" ht="15">
      <c r="A12740" s="308" t="s">
        <v>16506</v>
      </c>
      <c r="B12740" s="311">
        <v>247.27</v>
      </c>
    </row>
    <row r="12741" spans="1:2" ht="15">
      <c r="A12741" s="308" t="s">
        <v>16507</v>
      </c>
      <c r="B12741" s="311">
        <v>224.66</v>
      </c>
    </row>
    <row r="12742" spans="1:2" ht="15">
      <c r="A12742" s="308" t="s">
        <v>16508</v>
      </c>
      <c r="B12742" s="311">
        <v>336.44</v>
      </c>
    </row>
    <row r="12743" spans="1:2" ht="15">
      <c r="A12743" s="308" t="s">
        <v>16509</v>
      </c>
      <c r="B12743" s="311">
        <v>313.82</v>
      </c>
    </row>
    <row r="12744" spans="1:2" ht="15">
      <c r="A12744" s="308" t="s">
        <v>16510</v>
      </c>
      <c r="B12744" s="311">
        <v>325.83999999999997</v>
      </c>
    </row>
    <row r="12745" spans="1:2" ht="15">
      <c r="A12745" s="308" t="s">
        <v>16511</v>
      </c>
      <c r="B12745" s="311">
        <v>303.22000000000003</v>
      </c>
    </row>
    <row r="12746" spans="1:2" ht="15">
      <c r="A12746" s="308" t="s">
        <v>34195</v>
      </c>
      <c r="B12746" s="311">
        <v>380.55</v>
      </c>
    </row>
    <row r="12747" spans="1:2" ht="15">
      <c r="A12747" s="308" t="s">
        <v>34196</v>
      </c>
      <c r="B12747" s="311">
        <v>357.93</v>
      </c>
    </row>
    <row r="12748" spans="1:2" ht="15">
      <c r="A12748" s="308" t="s">
        <v>16512</v>
      </c>
      <c r="B12748" s="311">
        <v>1032.3</v>
      </c>
    </row>
    <row r="12749" spans="1:2" ht="15">
      <c r="A12749" s="308" t="s">
        <v>16513</v>
      </c>
      <c r="B12749" s="311">
        <v>998.38</v>
      </c>
    </row>
    <row r="12750" spans="1:2" ht="15">
      <c r="A12750" s="308" t="s">
        <v>16514</v>
      </c>
      <c r="B12750" s="311">
        <v>993.21</v>
      </c>
    </row>
    <row r="12751" spans="1:2" ht="15">
      <c r="A12751" s="308" t="s">
        <v>16515</v>
      </c>
      <c r="B12751" s="311">
        <v>959.28</v>
      </c>
    </row>
    <row r="12752" spans="1:2" ht="15">
      <c r="A12752" s="308" t="s">
        <v>16516</v>
      </c>
      <c r="B12752" s="311">
        <v>1220.1099999999999</v>
      </c>
    </row>
    <row r="12753" spans="1:2" ht="15">
      <c r="A12753" s="308" t="s">
        <v>16517</v>
      </c>
      <c r="B12753" s="311">
        <v>1183.3599999999999</v>
      </c>
    </row>
    <row r="12754" spans="1:2" ht="15">
      <c r="A12754" s="308" t="s">
        <v>16518</v>
      </c>
      <c r="B12754" s="311">
        <v>1177.8800000000001</v>
      </c>
    </row>
    <row r="12755" spans="1:2" ht="15">
      <c r="A12755" s="308" t="s">
        <v>16519</v>
      </c>
      <c r="B12755" s="311">
        <v>1141.1300000000001</v>
      </c>
    </row>
    <row r="12756" spans="1:2" ht="15">
      <c r="A12756" s="308" t="s">
        <v>16520</v>
      </c>
      <c r="B12756" s="311">
        <v>1157.04</v>
      </c>
    </row>
    <row r="12757" spans="1:2" ht="15">
      <c r="A12757" s="308" t="s">
        <v>16521</v>
      </c>
      <c r="B12757" s="311">
        <v>1120.29</v>
      </c>
    </row>
    <row r="12758" spans="1:2" ht="15">
      <c r="A12758" s="308" t="s">
        <v>16522</v>
      </c>
      <c r="B12758" s="311">
        <v>1982.71</v>
      </c>
    </row>
    <row r="12759" spans="1:2" ht="15">
      <c r="A12759" s="308" t="s">
        <v>16523</v>
      </c>
      <c r="B12759" s="311">
        <v>1914.85</v>
      </c>
    </row>
    <row r="12760" spans="1:2" ht="15">
      <c r="A12760" s="308" t="s">
        <v>16524</v>
      </c>
      <c r="B12760" s="311">
        <v>2024.39</v>
      </c>
    </row>
    <row r="12761" spans="1:2" ht="15">
      <c r="A12761" s="308" t="s">
        <v>16525</v>
      </c>
      <c r="B12761" s="311">
        <v>1956.53</v>
      </c>
    </row>
    <row r="12762" spans="1:2" ht="15">
      <c r="A12762" s="308" t="s">
        <v>16526</v>
      </c>
      <c r="B12762" s="311">
        <v>2448.91</v>
      </c>
    </row>
    <row r="12763" spans="1:2" ht="15">
      <c r="A12763" s="308" t="s">
        <v>16527</v>
      </c>
      <c r="B12763" s="311">
        <v>2375.4</v>
      </c>
    </row>
    <row r="12764" spans="1:2" ht="15">
      <c r="A12764" s="308" t="s">
        <v>16528</v>
      </c>
      <c r="B12764" s="311">
        <v>775.37</v>
      </c>
    </row>
    <row r="12765" spans="1:2" ht="15">
      <c r="A12765" s="308" t="s">
        <v>16529</v>
      </c>
      <c r="B12765" s="311">
        <v>752.76</v>
      </c>
    </row>
    <row r="12766" spans="1:2" ht="15">
      <c r="A12766" s="308" t="s">
        <v>16530</v>
      </c>
      <c r="B12766" s="311">
        <v>724.74</v>
      </c>
    </row>
    <row r="12767" spans="1:2" ht="15">
      <c r="A12767" s="308" t="s">
        <v>16531</v>
      </c>
      <c r="B12767" s="311">
        <v>702.13</v>
      </c>
    </row>
    <row r="12768" spans="1:2" ht="15">
      <c r="A12768" s="308" t="s">
        <v>16532</v>
      </c>
      <c r="B12768" s="311">
        <v>774.95</v>
      </c>
    </row>
    <row r="12769" spans="1:2" ht="15">
      <c r="A12769" s="308" t="s">
        <v>16533</v>
      </c>
      <c r="B12769" s="311">
        <v>741.03</v>
      </c>
    </row>
    <row r="12770" spans="1:2" ht="15">
      <c r="A12770" s="308" t="s">
        <v>16534</v>
      </c>
      <c r="B12770" s="311">
        <v>771.27</v>
      </c>
    </row>
    <row r="12771" spans="1:2" ht="15">
      <c r="A12771" s="308" t="s">
        <v>16535</v>
      </c>
      <c r="B12771" s="311">
        <v>737.34</v>
      </c>
    </row>
    <row r="12772" spans="1:2" ht="15">
      <c r="A12772" s="308" t="s">
        <v>16536</v>
      </c>
      <c r="B12772" s="311">
        <v>767.59</v>
      </c>
    </row>
    <row r="12773" spans="1:2" ht="15">
      <c r="A12773" s="308" t="s">
        <v>16537</v>
      </c>
      <c r="B12773" s="311">
        <v>733.66</v>
      </c>
    </row>
    <row r="12774" spans="1:2" ht="15">
      <c r="A12774" s="308" t="s">
        <v>16538</v>
      </c>
      <c r="B12774" s="311">
        <v>1039.96</v>
      </c>
    </row>
    <row r="12775" spans="1:2" ht="15">
      <c r="A12775" s="308" t="s">
        <v>16539</v>
      </c>
      <c r="B12775" s="311">
        <v>994.72</v>
      </c>
    </row>
    <row r="12776" spans="1:2" ht="15">
      <c r="A12776" s="308" t="s">
        <v>16540</v>
      </c>
      <c r="B12776" s="311">
        <v>1031.99</v>
      </c>
    </row>
    <row r="12777" spans="1:2" ht="15">
      <c r="A12777" s="308" t="s">
        <v>16541</v>
      </c>
      <c r="B12777" s="311">
        <v>986.75</v>
      </c>
    </row>
    <row r="12778" spans="1:2" ht="15">
      <c r="A12778" s="308" t="s">
        <v>16542</v>
      </c>
      <c r="B12778" s="311">
        <v>2029.1</v>
      </c>
    </row>
    <row r="12779" spans="1:2" ht="15">
      <c r="A12779" s="308" t="s">
        <v>16543</v>
      </c>
      <c r="B12779" s="311">
        <v>1944.28</v>
      </c>
    </row>
    <row r="12780" spans="1:2" ht="15">
      <c r="A12780" s="308" t="s">
        <v>16544</v>
      </c>
      <c r="B12780" s="311">
        <v>5657.03</v>
      </c>
    </row>
    <row r="12781" spans="1:2" ht="15">
      <c r="A12781" s="308" t="s">
        <v>16545</v>
      </c>
      <c r="B12781" s="311">
        <v>5452.42</v>
      </c>
    </row>
    <row r="12782" spans="1:2" ht="15">
      <c r="A12782" s="308" t="s">
        <v>16546</v>
      </c>
      <c r="B12782" s="311">
        <v>1478.03</v>
      </c>
    </row>
    <row r="12783" spans="1:2" ht="15">
      <c r="A12783" s="308" t="s">
        <v>16547</v>
      </c>
      <c r="B12783" s="311">
        <v>1415.83</v>
      </c>
    </row>
    <row r="12784" spans="1:2" ht="15">
      <c r="A12784" s="308" t="s">
        <v>16548</v>
      </c>
      <c r="B12784" s="311">
        <v>543.76</v>
      </c>
    </row>
    <row r="12785" spans="1:2" ht="15">
      <c r="A12785" s="308" t="s">
        <v>16549</v>
      </c>
      <c r="B12785" s="311">
        <v>533</v>
      </c>
    </row>
    <row r="12786" spans="1:2" ht="15">
      <c r="A12786" s="308" t="s">
        <v>16550</v>
      </c>
      <c r="B12786" s="311">
        <v>843.87</v>
      </c>
    </row>
    <row r="12787" spans="1:2" ht="15">
      <c r="A12787" s="308" t="s">
        <v>16551</v>
      </c>
      <c r="B12787" s="311">
        <v>778.84</v>
      </c>
    </row>
    <row r="12788" spans="1:2" ht="15">
      <c r="A12788" s="308" t="s">
        <v>16552</v>
      </c>
      <c r="B12788" s="311">
        <v>850.04</v>
      </c>
    </row>
    <row r="12789" spans="1:2" ht="15">
      <c r="A12789" s="308" t="s">
        <v>16553</v>
      </c>
      <c r="B12789" s="311">
        <v>785.01</v>
      </c>
    </row>
    <row r="12790" spans="1:2" ht="15">
      <c r="A12790" s="308" t="s">
        <v>16554</v>
      </c>
      <c r="B12790" s="311">
        <v>856.62</v>
      </c>
    </row>
    <row r="12791" spans="1:2" ht="15">
      <c r="A12791" s="308" t="s">
        <v>16555</v>
      </c>
      <c r="B12791" s="311">
        <v>791.59</v>
      </c>
    </row>
    <row r="12792" spans="1:2" ht="15">
      <c r="A12792" s="308" t="s">
        <v>16556</v>
      </c>
      <c r="B12792" s="311">
        <v>859.7</v>
      </c>
    </row>
    <row r="12793" spans="1:2" ht="15">
      <c r="A12793" s="308" t="s">
        <v>16557</v>
      </c>
      <c r="B12793" s="311">
        <v>794.67</v>
      </c>
    </row>
    <row r="12794" spans="1:2" ht="15">
      <c r="A12794" s="308" t="s">
        <v>16558</v>
      </c>
      <c r="B12794" s="311">
        <v>1106.83</v>
      </c>
    </row>
    <row r="12795" spans="1:2" ht="15">
      <c r="A12795" s="308" t="s">
        <v>16559</v>
      </c>
      <c r="B12795" s="311">
        <v>1072.9000000000001</v>
      </c>
    </row>
    <row r="12796" spans="1:2" ht="15">
      <c r="A12796" s="308" t="s">
        <v>16560</v>
      </c>
      <c r="B12796" s="311">
        <v>729.93</v>
      </c>
    </row>
    <row r="12797" spans="1:2" ht="15">
      <c r="A12797" s="308" t="s">
        <v>16561</v>
      </c>
      <c r="B12797" s="311">
        <v>690.34</v>
      </c>
    </row>
    <row r="12798" spans="1:2" ht="15">
      <c r="A12798" s="308" t="s">
        <v>16562</v>
      </c>
      <c r="B12798" s="311">
        <v>437.1</v>
      </c>
    </row>
    <row r="12799" spans="1:2" ht="15">
      <c r="A12799" s="308" t="s">
        <v>16563</v>
      </c>
      <c r="B12799" s="311">
        <v>403.17</v>
      </c>
    </row>
    <row r="12800" spans="1:2" ht="15">
      <c r="A12800" s="308" t="s">
        <v>16564</v>
      </c>
      <c r="B12800" s="311">
        <v>662.64</v>
      </c>
    </row>
    <row r="12801" spans="1:2" ht="15">
      <c r="A12801" s="308" t="s">
        <v>16565</v>
      </c>
      <c r="B12801" s="311">
        <v>597.61</v>
      </c>
    </row>
    <row r="12802" spans="1:2" ht="15">
      <c r="A12802" s="308" t="s">
        <v>34197</v>
      </c>
      <c r="B12802" s="311">
        <v>1522.26</v>
      </c>
    </row>
    <row r="12803" spans="1:2" ht="15">
      <c r="A12803" s="308" t="s">
        <v>34198</v>
      </c>
      <c r="B12803" s="311">
        <v>1474.76</v>
      </c>
    </row>
    <row r="12804" spans="1:2" ht="15">
      <c r="A12804" s="308" t="s">
        <v>16566</v>
      </c>
      <c r="B12804" s="311">
        <v>916.8</v>
      </c>
    </row>
    <row r="12805" spans="1:2" ht="15">
      <c r="A12805" s="308" t="s">
        <v>16567</v>
      </c>
      <c r="B12805" s="311">
        <v>878.24</v>
      </c>
    </row>
    <row r="12806" spans="1:2" ht="15">
      <c r="A12806" s="308" t="s">
        <v>16568</v>
      </c>
      <c r="B12806" s="311">
        <v>938.9</v>
      </c>
    </row>
    <row r="12807" spans="1:2" ht="15">
      <c r="A12807" s="308" t="s">
        <v>16569</v>
      </c>
      <c r="B12807" s="311">
        <v>899.77</v>
      </c>
    </row>
    <row r="12808" spans="1:2" ht="15">
      <c r="A12808" s="308" t="s">
        <v>16570</v>
      </c>
      <c r="B12808" s="311">
        <v>996.39</v>
      </c>
    </row>
    <row r="12809" spans="1:2" ht="15">
      <c r="A12809" s="308" t="s">
        <v>16571</v>
      </c>
      <c r="B12809" s="311">
        <v>956.7</v>
      </c>
    </row>
    <row r="12810" spans="1:2" ht="15">
      <c r="A12810" s="308" t="s">
        <v>16572</v>
      </c>
      <c r="B12810" s="311">
        <v>516.4</v>
      </c>
    </row>
    <row r="12811" spans="1:2" ht="15">
      <c r="A12811" s="308" t="s">
        <v>16573</v>
      </c>
      <c r="B12811" s="311">
        <v>482.47</v>
      </c>
    </row>
    <row r="12812" spans="1:2" ht="15">
      <c r="A12812" s="308" t="s">
        <v>16574</v>
      </c>
      <c r="B12812" s="311">
        <v>502.82</v>
      </c>
    </row>
    <row r="12813" spans="1:2" ht="15">
      <c r="A12813" s="308" t="s">
        <v>16575</v>
      </c>
      <c r="B12813" s="311">
        <v>468.9</v>
      </c>
    </row>
    <row r="12814" spans="1:2" ht="15">
      <c r="A12814" s="308" t="s">
        <v>16576</v>
      </c>
      <c r="B12814" s="311">
        <v>499.77</v>
      </c>
    </row>
    <row r="12815" spans="1:2" ht="15">
      <c r="A12815" s="308" t="s">
        <v>16577</v>
      </c>
      <c r="B12815" s="311">
        <v>465.84</v>
      </c>
    </row>
    <row r="12816" spans="1:2" ht="15">
      <c r="A12816" s="308" t="s">
        <v>34199</v>
      </c>
      <c r="B12816" s="311">
        <v>900.46</v>
      </c>
    </row>
    <row r="12817" spans="1:2" ht="15">
      <c r="A12817" s="308" t="s">
        <v>34200</v>
      </c>
      <c r="B12817" s="311">
        <v>835.43</v>
      </c>
    </row>
    <row r="12818" spans="1:2" ht="15">
      <c r="A12818" s="308" t="s">
        <v>34201</v>
      </c>
      <c r="B12818" s="311">
        <v>873.66</v>
      </c>
    </row>
    <row r="12819" spans="1:2" ht="15">
      <c r="A12819" s="308" t="s">
        <v>34202</v>
      </c>
      <c r="B12819" s="311">
        <v>808.63</v>
      </c>
    </row>
    <row r="12820" spans="1:2" ht="15">
      <c r="A12820" s="308" t="s">
        <v>34203</v>
      </c>
      <c r="B12820" s="311">
        <v>867.9</v>
      </c>
    </row>
    <row r="12821" spans="1:2" ht="15">
      <c r="A12821" s="308" t="s">
        <v>34204</v>
      </c>
      <c r="B12821" s="311">
        <v>802.87</v>
      </c>
    </row>
    <row r="12822" spans="1:2" ht="15">
      <c r="A12822" s="308" t="s">
        <v>34205</v>
      </c>
      <c r="B12822" s="311">
        <v>320.41000000000003</v>
      </c>
    </row>
    <row r="12823" spans="1:2" ht="15">
      <c r="A12823" s="308" t="s">
        <v>34206</v>
      </c>
      <c r="B12823" s="311">
        <v>297.79000000000002</v>
      </c>
    </row>
    <row r="12824" spans="1:2" ht="15">
      <c r="A12824" s="308" t="s">
        <v>34207</v>
      </c>
      <c r="B12824" s="311">
        <v>203.09</v>
      </c>
    </row>
    <row r="12825" spans="1:2" ht="15">
      <c r="A12825" s="308" t="s">
        <v>34208</v>
      </c>
      <c r="B12825" s="311">
        <v>191.78</v>
      </c>
    </row>
    <row r="12826" spans="1:2" ht="15">
      <c r="A12826" s="308" t="s">
        <v>16578</v>
      </c>
      <c r="B12826" s="311">
        <v>1741.25</v>
      </c>
    </row>
    <row r="12827" spans="1:2" ht="15">
      <c r="A12827" s="308" t="s">
        <v>16579</v>
      </c>
      <c r="B12827" s="311">
        <v>1673.4</v>
      </c>
    </row>
    <row r="12828" spans="1:2" ht="15">
      <c r="A12828" s="308" t="s">
        <v>16580</v>
      </c>
      <c r="B12828" s="311">
        <v>1158.1199999999999</v>
      </c>
    </row>
    <row r="12829" spans="1:2" ht="15">
      <c r="A12829" s="308" t="s">
        <v>16581</v>
      </c>
      <c r="B12829" s="311">
        <v>1054.48</v>
      </c>
    </row>
    <row r="12830" spans="1:2" ht="15">
      <c r="A12830" s="308" t="s">
        <v>16582</v>
      </c>
      <c r="B12830" s="311">
        <v>1091.52</v>
      </c>
    </row>
    <row r="12831" spans="1:2" ht="15">
      <c r="A12831" s="308" t="s">
        <v>16583</v>
      </c>
      <c r="B12831" s="311">
        <v>1057.5999999999999</v>
      </c>
    </row>
    <row r="12832" spans="1:2" ht="15">
      <c r="A12832" s="308" t="s">
        <v>16584</v>
      </c>
      <c r="B12832" s="311">
        <v>1256.5999999999999</v>
      </c>
    </row>
    <row r="12833" spans="1:2" ht="15">
      <c r="A12833" s="308" t="s">
        <v>16585</v>
      </c>
      <c r="B12833" s="311">
        <v>1222.67</v>
      </c>
    </row>
    <row r="12834" spans="1:2" ht="15">
      <c r="A12834" s="308" t="s">
        <v>16586</v>
      </c>
      <c r="B12834" s="311">
        <v>1555.68</v>
      </c>
    </row>
    <row r="12835" spans="1:2" ht="15">
      <c r="A12835" s="308" t="s">
        <v>16587</v>
      </c>
      <c r="B12835" s="311">
        <v>1516.1</v>
      </c>
    </row>
    <row r="12836" spans="1:2" ht="15">
      <c r="A12836" s="308" t="s">
        <v>16588</v>
      </c>
      <c r="B12836" s="311">
        <v>1086.1199999999999</v>
      </c>
    </row>
    <row r="12837" spans="1:2" ht="15">
      <c r="A12837" s="308" t="s">
        <v>16589</v>
      </c>
      <c r="B12837" s="311">
        <v>1052.19</v>
      </c>
    </row>
    <row r="12838" spans="1:2" ht="15">
      <c r="A12838" s="308" t="s">
        <v>16590</v>
      </c>
      <c r="B12838" s="311">
        <v>979.31</v>
      </c>
    </row>
    <row r="12839" spans="1:2" ht="15">
      <c r="A12839" s="308" t="s">
        <v>16591</v>
      </c>
      <c r="B12839" s="311">
        <v>951.04</v>
      </c>
    </row>
    <row r="12840" spans="1:2" ht="15">
      <c r="A12840" s="308" t="s">
        <v>16592</v>
      </c>
      <c r="B12840" s="311">
        <v>1239.6400000000001</v>
      </c>
    </row>
    <row r="12841" spans="1:2" ht="15">
      <c r="A12841" s="308" t="s">
        <v>16593</v>
      </c>
      <c r="B12841" s="311">
        <v>1188.74</v>
      </c>
    </row>
    <row r="12842" spans="1:2" ht="15">
      <c r="A12842" s="308" t="s">
        <v>16594</v>
      </c>
      <c r="B12842" s="311">
        <v>1618.33</v>
      </c>
    </row>
    <row r="12843" spans="1:2" ht="15">
      <c r="A12843" s="308" t="s">
        <v>16595</v>
      </c>
      <c r="B12843" s="311">
        <v>1578.75</v>
      </c>
    </row>
    <row r="12844" spans="1:2" ht="15">
      <c r="A12844" s="308" t="s">
        <v>16596</v>
      </c>
      <c r="B12844" s="311">
        <v>2083.54</v>
      </c>
    </row>
    <row r="12845" spans="1:2" ht="15">
      <c r="A12845" s="308" t="s">
        <v>16597</v>
      </c>
      <c r="B12845" s="311">
        <v>2038.3</v>
      </c>
    </row>
    <row r="12846" spans="1:2" ht="15">
      <c r="A12846" s="308" t="s">
        <v>16598</v>
      </c>
      <c r="B12846" s="311">
        <v>1397.04</v>
      </c>
    </row>
    <row r="12847" spans="1:2" ht="15">
      <c r="A12847" s="308" t="s">
        <v>16599</v>
      </c>
      <c r="B12847" s="311">
        <v>1368.77</v>
      </c>
    </row>
    <row r="12848" spans="1:2" ht="15">
      <c r="A12848" s="308" t="s">
        <v>16600</v>
      </c>
      <c r="B12848" s="311">
        <v>1586.04</v>
      </c>
    </row>
    <row r="12849" spans="1:2" ht="15">
      <c r="A12849" s="308" t="s">
        <v>16601</v>
      </c>
      <c r="B12849" s="311">
        <v>1557.77</v>
      </c>
    </row>
    <row r="12850" spans="1:2" ht="15">
      <c r="A12850" s="308" t="s">
        <v>16602</v>
      </c>
      <c r="B12850" s="311">
        <v>2001.58</v>
      </c>
    </row>
    <row r="12851" spans="1:2" ht="15">
      <c r="A12851" s="308" t="s">
        <v>16603</v>
      </c>
      <c r="B12851" s="311">
        <v>1962</v>
      </c>
    </row>
    <row r="12852" spans="1:2" ht="15">
      <c r="A12852" s="308" t="s">
        <v>16604</v>
      </c>
      <c r="B12852" s="311">
        <v>2941.73</v>
      </c>
    </row>
    <row r="12853" spans="1:2" ht="15">
      <c r="A12853" s="308" t="s">
        <v>16605</v>
      </c>
      <c r="B12853" s="311">
        <v>2896.49</v>
      </c>
    </row>
    <row r="12854" spans="1:2" ht="15">
      <c r="A12854" s="308" t="s">
        <v>16606</v>
      </c>
      <c r="B12854" s="311">
        <v>1061.1099999999999</v>
      </c>
    </row>
    <row r="12855" spans="1:2" ht="15">
      <c r="A12855" s="308" t="s">
        <v>16607</v>
      </c>
      <c r="B12855" s="311">
        <v>1015.87</v>
      </c>
    </row>
    <row r="12856" spans="1:2" ht="15">
      <c r="A12856" s="308" t="s">
        <v>16608</v>
      </c>
      <c r="B12856" s="311">
        <v>165.71</v>
      </c>
    </row>
    <row r="12857" spans="1:2" ht="15">
      <c r="A12857" s="308" t="s">
        <v>16609</v>
      </c>
      <c r="B12857" s="311">
        <v>151.02000000000001</v>
      </c>
    </row>
    <row r="12858" spans="1:2" ht="15">
      <c r="A12858" s="308" t="s">
        <v>16610</v>
      </c>
      <c r="B12858" s="311">
        <v>287.02</v>
      </c>
    </row>
    <row r="12859" spans="1:2" ht="15">
      <c r="A12859" s="308" t="s">
        <v>16611</v>
      </c>
      <c r="B12859" s="311">
        <v>270.05</v>
      </c>
    </row>
    <row r="12860" spans="1:2" ht="15">
      <c r="A12860" s="308" t="s">
        <v>16612</v>
      </c>
      <c r="B12860" s="311">
        <v>482.97</v>
      </c>
    </row>
    <row r="12861" spans="1:2" ht="15">
      <c r="A12861" s="308" t="s">
        <v>16613</v>
      </c>
      <c r="B12861" s="311">
        <v>454.7</v>
      </c>
    </row>
    <row r="12862" spans="1:2" ht="15">
      <c r="A12862" s="308" t="s">
        <v>16614</v>
      </c>
      <c r="B12862" s="311">
        <v>150.44999999999999</v>
      </c>
    </row>
    <row r="12863" spans="1:2" ht="15">
      <c r="A12863" s="308" t="s">
        <v>16615</v>
      </c>
      <c r="B12863" s="311">
        <v>139.13999999999999</v>
      </c>
    </row>
    <row r="12864" spans="1:2" ht="15">
      <c r="A12864" s="308" t="s">
        <v>16616</v>
      </c>
      <c r="B12864" s="311">
        <v>260.24</v>
      </c>
    </row>
    <row r="12865" spans="1:2" ht="15">
      <c r="A12865" s="308" t="s">
        <v>16617</v>
      </c>
      <c r="B12865" s="311">
        <v>248.93</v>
      </c>
    </row>
    <row r="12866" spans="1:2" ht="15">
      <c r="A12866" s="308" t="s">
        <v>16618</v>
      </c>
      <c r="B12866" s="311">
        <v>232.08</v>
      </c>
    </row>
    <row r="12867" spans="1:2" ht="15">
      <c r="A12867" s="308" t="s">
        <v>16619</v>
      </c>
      <c r="B12867" s="311">
        <v>210.55</v>
      </c>
    </row>
    <row r="12868" spans="1:2" ht="15">
      <c r="A12868" s="308" t="s">
        <v>16620</v>
      </c>
      <c r="B12868" s="311">
        <v>1504.05</v>
      </c>
    </row>
    <row r="12869" spans="1:2" ht="15">
      <c r="A12869" s="308" t="s">
        <v>16621</v>
      </c>
      <c r="B12869" s="311">
        <v>1382.16</v>
      </c>
    </row>
    <row r="12870" spans="1:2" ht="15">
      <c r="A12870" s="308" t="s">
        <v>16622</v>
      </c>
      <c r="B12870" s="311">
        <v>1660.27</v>
      </c>
    </row>
    <row r="12871" spans="1:2" ht="15">
      <c r="A12871" s="308" t="s">
        <v>16623</v>
      </c>
      <c r="B12871" s="311">
        <v>1586.76</v>
      </c>
    </row>
    <row r="12872" spans="1:2" ht="15">
      <c r="A12872" s="308" t="s">
        <v>16624</v>
      </c>
      <c r="B12872" s="311">
        <v>1001.55</v>
      </c>
    </row>
    <row r="12873" spans="1:2" ht="15">
      <c r="A12873" s="308" t="s">
        <v>16625</v>
      </c>
      <c r="B12873" s="311">
        <v>911.07</v>
      </c>
    </row>
    <row r="12874" spans="1:2" ht="15">
      <c r="A12874" s="308" t="s">
        <v>16626</v>
      </c>
      <c r="B12874" s="311">
        <v>80.260000000000005</v>
      </c>
    </row>
    <row r="12875" spans="1:2" ht="15">
      <c r="A12875" s="308" t="s">
        <v>16627</v>
      </c>
      <c r="B12875" s="311">
        <v>74.61</v>
      </c>
    </row>
    <row r="12876" spans="1:2" ht="15">
      <c r="A12876" s="308" t="s">
        <v>16628</v>
      </c>
      <c r="B12876" s="311">
        <v>87.91</v>
      </c>
    </row>
    <row r="12877" spans="1:2" ht="15">
      <c r="A12877" s="308" t="s">
        <v>16629</v>
      </c>
      <c r="B12877" s="311">
        <v>82.26</v>
      </c>
    </row>
    <row r="12878" spans="1:2" ht="15">
      <c r="A12878" s="308" t="s">
        <v>16630</v>
      </c>
      <c r="B12878" s="311">
        <v>95.31</v>
      </c>
    </row>
    <row r="12879" spans="1:2" ht="15">
      <c r="A12879" s="308" t="s">
        <v>16631</v>
      </c>
      <c r="B12879" s="311">
        <v>89.65</v>
      </c>
    </row>
    <row r="12880" spans="1:2" ht="15">
      <c r="A12880" s="308" t="s">
        <v>16632</v>
      </c>
      <c r="B12880" s="311">
        <v>68.19</v>
      </c>
    </row>
    <row r="12881" spans="1:2" ht="15">
      <c r="A12881" s="308" t="s">
        <v>16633</v>
      </c>
      <c r="B12881" s="311">
        <v>63.67</v>
      </c>
    </row>
    <row r="12882" spans="1:2" ht="15">
      <c r="A12882" s="308" t="s">
        <v>16634</v>
      </c>
      <c r="B12882" s="311">
        <v>68.489999999999995</v>
      </c>
    </row>
    <row r="12883" spans="1:2" ht="15">
      <c r="A12883" s="308" t="s">
        <v>16635</v>
      </c>
      <c r="B12883" s="311">
        <v>63.96</v>
      </c>
    </row>
    <row r="12884" spans="1:2" ht="15">
      <c r="A12884" s="308" t="s">
        <v>16636</v>
      </c>
      <c r="B12884" s="311">
        <v>20.09</v>
      </c>
    </row>
    <row r="12885" spans="1:2" ht="15">
      <c r="A12885" s="308" t="s">
        <v>16637</v>
      </c>
      <c r="B12885" s="311">
        <v>19</v>
      </c>
    </row>
    <row r="12886" spans="1:2" ht="15">
      <c r="A12886" s="308" t="s">
        <v>16638</v>
      </c>
      <c r="B12886" s="311">
        <v>39.51</v>
      </c>
    </row>
    <row r="12887" spans="1:2" ht="15">
      <c r="A12887" s="308" t="s">
        <v>16639</v>
      </c>
      <c r="B12887" s="311">
        <v>37.53</v>
      </c>
    </row>
    <row r="12888" spans="1:2" ht="15">
      <c r="A12888" s="308" t="s">
        <v>16640</v>
      </c>
      <c r="B12888" s="311">
        <v>41.88</v>
      </c>
    </row>
    <row r="12889" spans="1:2" ht="15">
      <c r="A12889" s="308" t="s">
        <v>16641</v>
      </c>
      <c r="B12889" s="311">
        <v>39.9</v>
      </c>
    </row>
    <row r="12890" spans="1:2" ht="15">
      <c r="A12890" s="308" t="s">
        <v>16642</v>
      </c>
      <c r="B12890" s="311">
        <v>34.43</v>
      </c>
    </row>
    <row r="12891" spans="1:2" ht="15">
      <c r="A12891" s="308" t="s">
        <v>16643</v>
      </c>
      <c r="B12891" s="311">
        <v>32.450000000000003</v>
      </c>
    </row>
    <row r="12892" spans="1:2" ht="15">
      <c r="A12892" s="308" t="s">
        <v>16644</v>
      </c>
      <c r="B12892" s="311">
        <v>8.69</v>
      </c>
    </row>
    <row r="12893" spans="1:2" ht="15">
      <c r="A12893" s="308" t="s">
        <v>16645</v>
      </c>
      <c r="B12893" s="311">
        <v>8.26</v>
      </c>
    </row>
    <row r="12894" spans="1:2" ht="15">
      <c r="A12894" s="308" t="s">
        <v>16646</v>
      </c>
      <c r="B12894" s="311">
        <v>53.53</v>
      </c>
    </row>
    <row r="12895" spans="1:2" ht="15">
      <c r="A12895" s="308" t="s">
        <v>16647</v>
      </c>
      <c r="B12895" s="311">
        <v>47.88</v>
      </c>
    </row>
    <row r="12896" spans="1:2" ht="15">
      <c r="A12896" s="308" t="s">
        <v>16648</v>
      </c>
      <c r="B12896" s="311">
        <v>64.45</v>
      </c>
    </row>
    <row r="12897" spans="1:2" ht="15">
      <c r="A12897" s="308" t="s">
        <v>16649</v>
      </c>
      <c r="B12897" s="311">
        <v>58.8</v>
      </c>
    </row>
    <row r="12898" spans="1:2" ht="15">
      <c r="A12898" s="308" t="s">
        <v>16650</v>
      </c>
      <c r="B12898" s="311">
        <v>587.80999999999995</v>
      </c>
    </row>
    <row r="12899" spans="1:2" ht="15">
      <c r="A12899" s="308" t="s">
        <v>16651</v>
      </c>
      <c r="B12899" s="311">
        <v>572.42999999999995</v>
      </c>
    </row>
    <row r="12900" spans="1:2" ht="15">
      <c r="A12900" s="308" t="s">
        <v>16652</v>
      </c>
      <c r="B12900" s="311">
        <v>776.81</v>
      </c>
    </row>
    <row r="12901" spans="1:2" ht="15">
      <c r="A12901" s="308" t="s">
        <v>16653</v>
      </c>
      <c r="B12901" s="311">
        <v>761.43</v>
      </c>
    </row>
    <row r="12902" spans="1:2" ht="15">
      <c r="A12902" s="308" t="s">
        <v>16654</v>
      </c>
      <c r="B12902" s="311">
        <v>682.31</v>
      </c>
    </row>
    <row r="12903" spans="1:2" ht="15">
      <c r="A12903" s="308" t="s">
        <v>16655</v>
      </c>
      <c r="B12903" s="311">
        <v>666.93</v>
      </c>
    </row>
    <row r="12904" spans="1:2" ht="15">
      <c r="A12904" s="308" t="s">
        <v>16656</v>
      </c>
      <c r="B12904" s="311">
        <v>754.76</v>
      </c>
    </row>
    <row r="12905" spans="1:2" ht="15">
      <c r="A12905" s="308" t="s">
        <v>16657</v>
      </c>
      <c r="B12905" s="311">
        <v>742.32</v>
      </c>
    </row>
    <row r="12906" spans="1:2" ht="15">
      <c r="A12906" s="308" t="s">
        <v>16658</v>
      </c>
      <c r="B12906" s="311">
        <v>518.51</v>
      </c>
    </row>
    <row r="12907" spans="1:2" ht="15">
      <c r="A12907" s="308" t="s">
        <v>16659</v>
      </c>
      <c r="B12907" s="311">
        <v>506.07</v>
      </c>
    </row>
    <row r="12908" spans="1:2" ht="15">
      <c r="A12908" s="308" t="s">
        <v>16660</v>
      </c>
      <c r="B12908" s="311">
        <v>703.89</v>
      </c>
    </row>
    <row r="12909" spans="1:2" ht="15">
      <c r="A12909" s="308" t="s">
        <v>16661</v>
      </c>
      <c r="B12909" s="311">
        <v>698.24</v>
      </c>
    </row>
    <row r="12910" spans="1:2" ht="15">
      <c r="A12910" s="308" t="s">
        <v>16662</v>
      </c>
      <c r="B12910" s="311">
        <v>457.04</v>
      </c>
    </row>
    <row r="12911" spans="1:2" ht="15">
      <c r="A12911" s="308" t="s">
        <v>16663</v>
      </c>
      <c r="B12911" s="311">
        <v>452.8</v>
      </c>
    </row>
    <row r="12912" spans="1:2" ht="15">
      <c r="A12912" s="308" t="s">
        <v>16664</v>
      </c>
      <c r="B12912" s="311">
        <v>1758.6</v>
      </c>
    </row>
    <row r="12913" spans="1:2" ht="15">
      <c r="A12913" s="308" t="s">
        <v>16665</v>
      </c>
      <c r="B12913" s="311">
        <v>1627.04</v>
      </c>
    </row>
    <row r="12914" spans="1:2" ht="15">
      <c r="A12914" s="308" t="s">
        <v>16666</v>
      </c>
      <c r="B12914" s="311">
        <v>401.74</v>
      </c>
    </row>
    <row r="12915" spans="1:2" ht="15">
      <c r="A12915" s="308" t="s">
        <v>16667</v>
      </c>
      <c r="B12915" s="311">
        <v>385.87</v>
      </c>
    </row>
    <row r="12916" spans="1:2" ht="15">
      <c r="A12916" s="308" t="s">
        <v>16668</v>
      </c>
      <c r="B12916" s="311">
        <v>14.9</v>
      </c>
    </row>
    <row r="12917" spans="1:2" ht="15">
      <c r="A12917" s="308" t="s">
        <v>16669</v>
      </c>
      <c r="B12917" s="311">
        <v>14.9</v>
      </c>
    </row>
    <row r="12918" spans="1:2" ht="15">
      <c r="A12918" s="308" t="s">
        <v>16670</v>
      </c>
      <c r="B12918" s="311">
        <v>22.2</v>
      </c>
    </row>
    <row r="12919" spans="1:2" ht="15">
      <c r="A12919" s="308" t="s">
        <v>16671</v>
      </c>
      <c r="B12919" s="311">
        <v>22.2</v>
      </c>
    </row>
    <row r="12920" spans="1:2" ht="15">
      <c r="A12920" s="308" t="s">
        <v>16672</v>
      </c>
      <c r="B12920" s="311">
        <v>28.9</v>
      </c>
    </row>
    <row r="12921" spans="1:2" ht="15">
      <c r="A12921" s="308" t="s">
        <v>16673</v>
      </c>
      <c r="B12921" s="311">
        <v>28.9</v>
      </c>
    </row>
    <row r="12922" spans="1:2" ht="15">
      <c r="A12922" s="308" t="s">
        <v>16674</v>
      </c>
      <c r="B12922" s="311">
        <v>20.89</v>
      </c>
    </row>
    <row r="12923" spans="1:2" ht="15">
      <c r="A12923" s="308" t="s">
        <v>16675</v>
      </c>
      <c r="B12923" s="311">
        <v>20.89</v>
      </c>
    </row>
    <row r="12924" spans="1:2" ht="15">
      <c r="A12924" s="308" t="s">
        <v>16676</v>
      </c>
      <c r="B12924" s="311">
        <v>26.63</v>
      </c>
    </row>
    <row r="12925" spans="1:2" ht="15">
      <c r="A12925" s="308" t="s">
        <v>16677</v>
      </c>
      <c r="B12925" s="311">
        <v>26.63</v>
      </c>
    </row>
    <row r="12926" spans="1:2" ht="15">
      <c r="A12926" s="308" t="s">
        <v>16678</v>
      </c>
      <c r="B12926" s="311">
        <v>38.15</v>
      </c>
    </row>
    <row r="12927" spans="1:2" ht="15">
      <c r="A12927" s="308" t="s">
        <v>16679</v>
      </c>
      <c r="B12927" s="311">
        <v>38.15</v>
      </c>
    </row>
    <row r="12928" spans="1:2" ht="15">
      <c r="A12928" s="308" t="s">
        <v>16680</v>
      </c>
      <c r="B12928" s="311">
        <v>62.68</v>
      </c>
    </row>
    <row r="12929" spans="1:2" ht="15">
      <c r="A12929" s="308" t="s">
        <v>16681</v>
      </c>
      <c r="B12929" s="311">
        <v>62.68</v>
      </c>
    </row>
    <row r="12930" spans="1:2" ht="15">
      <c r="A12930" s="308" t="s">
        <v>16682</v>
      </c>
      <c r="B12930" s="311">
        <v>65.98</v>
      </c>
    </row>
    <row r="12931" spans="1:2" ht="15">
      <c r="A12931" s="308" t="s">
        <v>16683</v>
      </c>
      <c r="B12931" s="311">
        <v>65.98</v>
      </c>
    </row>
    <row r="12932" spans="1:2" ht="15">
      <c r="A12932" s="308" t="s">
        <v>16684</v>
      </c>
      <c r="B12932" s="311">
        <v>32.659999999999997</v>
      </c>
    </row>
    <row r="12933" spans="1:2" ht="15">
      <c r="A12933" s="308" t="s">
        <v>16685</v>
      </c>
      <c r="B12933" s="311">
        <v>32.659999999999997</v>
      </c>
    </row>
    <row r="12934" spans="1:2" ht="15">
      <c r="A12934" s="308" t="s">
        <v>16686</v>
      </c>
      <c r="B12934" s="311">
        <v>42.33</v>
      </c>
    </row>
    <row r="12935" spans="1:2" ht="15">
      <c r="A12935" s="308" t="s">
        <v>16687</v>
      </c>
      <c r="B12935" s="311">
        <v>42.33</v>
      </c>
    </row>
    <row r="12936" spans="1:2" ht="15">
      <c r="A12936" s="308" t="s">
        <v>16688</v>
      </c>
      <c r="B12936" s="311">
        <v>28.5</v>
      </c>
    </row>
    <row r="12937" spans="1:2" ht="15">
      <c r="A12937" s="308" t="s">
        <v>16689</v>
      </c>
      <c r="B12937" s="311">
        <v>28.5</v>
      </c>
    </row>
    <row r="12938" spans="1:2" ht="15">
      <c r="A12938" s="308" t="s">
        <v>16690</v>
      </c>
      <c r="B12938" s="311">
        <v>10.199999999999999</v>
      </c>
    </row>
    <row r="12939" spans="1:2" ht="15">
      <c r="A12939" s="308" t="s">
        <v>16691</v>
      </c>
      <c r="B12939" s="311">
        <v>10.199999999999999</v>
      </c>
    </row>
    <row r="12940" spans="1:2" ht="15">
      <c r="A12940" s="308" t="s">
        <v>16692</v>
      </c>
      <c r="B12940" s="311">
        <v>14.93</v>
      </c>
    </row>
    <row r="12941" spans="1:2" ht="15">
      <c r="A12941" s="308" t="s">
        <v>16693</v>
      </c>
      <c r="B12941" s="311">
        <v>14.93</v>
      </c>
    </row>
    <row r="12942" spans="1:2" ht="15">
      <c r="A12942" s="308" t="s">
        <v>26158</v>
      </c>
      <c r="B12942" s="311">
        <v>41.81</v>
      </c>
    </row>
    <row r="12943" spans="1:2" ht="15">
      <c r="A12943" s="308" t="s">
        <v>26159</v>
      </c>
      <c r="B12943" s="311">
        <v>41.81</v>
      </c>
    </row>
    <row r="12944" spans="1:2" ht="15">
      <c r="A12944" s="308" t="s">
        <v>16694</v>
      </c>
      <c r="B12944" s="311">
        <v>52.87</v>
      </c>
    </row>
    <row r="12945" spans="1:2" ht="15">
      <c r="A12945" s="308" t="s">
        <v>16695</v>
      </c>
      <c r="B12945" s="311">
        <v>52.87</v>
      </c>
    </row>
    <row r="12946" spans="1:2" ht="15">
      <c r="A12946" s="308" t="s">
        <v>16696</v>
      </c>
      <c r="B12946" s="311">
        <v>557.89</v>
      </c>
    </row>
    <row r="12947" spans="1:2" ht="15">
      <c r="A12947" s="308" t="s">
        <v>16697</v>
      </c>
      <c r="B12947" s="311">
        <v>557.89</v>
      </c>
    </row>
    <row r="12948" spans="1:2" ht="15">
      <c r="A12948" s="308" t="s">
        <v>16698</v>
      </c>
      <c r="B12948" s="311">
        <v>181.95</v>
      </c>
    </row>
    <row r="12949" spans="1:2" ht="15">
      <c r="A12949" s="308" t="s">
        <v>16699</v>
      </c>
      <c r="B12949" s="311">
        <v>181.95</v>
      </c>
    </row>
    <row r="12950" spans="1:2" ht="15">
      <c r="A12950" s="308" t="s">
        <v>16700</v>
      </c>
      <c r="B12950" s="311">
        <v>184.65</v>
      </c>
    </row>
    <row r="12951" spans="1:2" ht="15">
      <c r="A12951" s="308" t="s">
        <v>16701</v>
      </c>
      <c r="B12951" s="311">
        <v>184.65</v>
      </c>
    </row>
    <row r="12952" spans="1:2" ht="15">
      <c r="A12952" s="308" t="s">
        <v>16702</v>
      </c>
      <c r="B12952" s="311">
        <v>638.52</v>
      </c>
    </row>
    <row r="12953" spans="1:2" ht="15">
      <c r="A12953" s="308" t="s">
        <v>16703</v>
      </c>
      <c r="B12953" s="311">
        <v>638.52</v>
      </c>
    </row>
    <row r="12954" spans="1:2" ht="15">
      <c r="A12954" s="308" t="s">
        <v>16704</v>
      </c>
      <c r="B12954" s="311">
        <v>372.05</v>
      </c>
    </row>
    <row r="12955" spans="1:2" ht="15">
      <c r="A12955" s="308" t="s">
        <v>16705</v>
      </c>
      <c r="B12955" s="311">
        <v>372.05</v>
      </c>
    </row>
    <row r="12956" spans="1:2" ht="15">
      <c r="A12956" s="308" t="s">
        <v>16706</v>
      </c>
      <c r="B12956" s="311">
        <v>135.88</v>
      </c>
    </row>
    <row r="12957" spans="1:2" ht="15">
      <c r="A12957" s="308" t="s">
        <v>16707</v>
      </c>
      <c r="B12957" s="311">
        <v>135.88</v>
      </c>
    </row>
    <row r="12958" spans="1:2" ht="15">
      <c r="A12958" s="308" t="s">
        <v>16708</v>
      </c>
      <c r="B12958" s="311">
        <v>173.13</v>
      </c>
    </row>
    <row r="12959" spans="1:2" ht="15">
      <c r="A12959" s="308" t="s">
        <v>16709</v>
      </c>
      <c r="B12959" s="311">
        <v>173.13</v>
      </c>
    </row>
    <row r="12960" spans="1:2" ht="15">
      <c r="A12960" s="308" t="s">
        <v>16710</v>
      </c>
      <c r="B12960" s="311">
        <v>168.57</v>
      </c>
    </row>
    <row r="12961" spans="1:2" ht="15">
      <c r="A12961" s="308" t="s">
        <v>4029</v>
      </c>
      <c r="B12961" s="311">
        <v>168.57</v>
      </c>
    </row>
    <row r="12962" spans="1:2" ht="15">
      <c r="A12962" s="308" t="s">
        <v>34209</v>
      </c>
      <c r="B12962" s="311">
        <v>241.96</v>
      </c>
    </row>
    <row r="12963" spans="1:2" ht="15">
      <c r="A12963" s="308" t="s">
        <v>34210</v>
      </c>
      <c r="B12963" s="311">
        <v>241.96</v>
      </c>
    </row>
    <row r="12964" spans="1:2" ht="15">
      <c r="A12964" s="308" t="s">
        <v>16711</v>
      </c>
      <c r="B12964" s="311">
        <v>242.6</v>
      </c>
    </row>
    <row r="12965" spans="1:2" ht="15">
      <c r="A12965" s="308" t="s">
        <v>16712</v>
      </c>
      <c r="B12965" s="311">
        <v>242.6</v>
      </c>
    </row>
    <row r="12966" spans="1:2" ht="15">
      <c r="A12966" s="308" t="s">
        <v>16713</v>
      </c>
      <c r="B12966" s="311">
        <v>68.59</v>
      </c>
    </row>
    <row r="12967" spans="1:2" ht="15">
      <c r="A12967" s="308" t="s">
        <v>16714</v>
      </c>
      <c r="B12967" s="311">
        <v>68.59</v>
      </c>
    </row>
    <row r="12968" spans="1:2" ht="15">
      <c r="A12968" s="308" t="s">
        <v>16715</v>
      </c>
      <c r="B12968" s="311">
        <v>455.23</v>
      </c>
    </row>
    <row r="12969" spans="1:2" ht="15">
      <c r="A12969" s="308" t="s">
        <v>16716</v>
      </c>
      <c r="B12969" s="311">
        <v>455.23</v>
      </c>
    </row>
    <row r="12970" spans="1:2" ht="15">
      <c r="A12970" s="308" t="s">
        <v>16717</v>
      </c>
      <c r="B12970" s="311">
        <v>432.49</v>
      </c>
    </row>
    <row r="12971" spans="1:2" ht="15">
      <c r="A12971" s="308" t="s">
        <v>16718</v>
      </c>
      <c r="B12971" s="311">
        <v>432.49</v>
      </c>
    </row>
    <row r="12972" spans="1:2" ht="15">
      <c r="A12972" s="308" t="s">
        <v>16719</v>
      </c>
      <c r="B12972" s="311">
        <v>79.180000000000007</v>
      </c>
    </row>
    <row r="12973" spans="1:2" ht="15">
      <c r="A12973" s="308" t="s">
        <v>16720</v>
      </c>
      <c r="B12973" s="311">
        <v>79.180000000000007</v>
      </c>
    </row>
    <row r="12974" spans="1:2" ht="15">
      <c r="A12974" s="308" t="s">
        <v>16721</v>
      </c>
      <c r="B12974" s="311">
        <v>242.6</v>
      </c>
    </row>
    <row r="12975" spans="1:2" ht="15">
      <c r="A12975" s="308" t="s">
        <v>4030</v>
      </c>
      <c r="B12975" s="311">
        <v>242.6</v>
      </c>
    </row>
    <row r="12976" spans="1:2" ht="15">
      <c r="A12976" s="308" t="s">
        <v>16722</v>
      </c>
      <c r="B12976" s="311">
        <v>113.5</v>
      </c>
    </row>
    <row r="12977" spans="1:2" ht="15">
      <c r="A12977" s="308" t="s">
        <v>16723</v>
      </c>
      <c r="B12977" s="311">
        <v>113.5</v>
      </c>
    </row>
    <row r="12978" spans="1:2" ht="15">
      <c r="A12978" s="308" t="s">
        <v>16724</v>
      </c>
      <c r="B12978" s="311">
        <v>49.06</v>
      </c>
    </row>
    <row r="12979" spans="1:2" ht="15">
      <c r="A12979" s="308" t="s">
        <v>16725</v>
      </c>
      <c r="B12979" s="311">
        <v>49.06</v>
      </c>
    </row>
    <row r="12980" spans="1:2" ht="15">
      <c r="A12980" s="308" t="s">
        <v>16726</v>
      </c>
      <c r="B12980" s="311">
        <v>60.58</v>
      </c>
    </row>
    <row r="12981" spans="1:2" ht="15">
      <c r="A12981" s="308" t="s">
        <v>16727</v>
      </c>
      <c r="B12981" s="311">
        <v>60.58</v>
      </c>
    </row>
    <row r="12982" spans="1:2" ht="15">
      <c r="A12982" s="308" t="s">
        <v>16728</v>
      </c>
      <c r="B12982" s="311">
        <v>67.56</v>
      </c>
    </row>
    <row r="12983" spans="1:2" ht="15">
      <c r="A12983" s="308" t="s">
        <v>16729</v>
      </c>
      <c r="B12983" s="311">
        <v>67.56</v>
      </c>
    </row>
    <row r="12984" spans="1:2" ht="15">
      <c r="A12984" s="308" t="s">
        <v>16730</v>
      </c>
      <c r="B12984" s="311">
        <v>347.21</v>
      </c>
    </row>
    <row r="12985" spans="1:2" ht="15">
      <c r="A12985" s="308" t="s">
        <v>16731</v>
      </c>
      <c r="B12985" s="311">
        <v>347.21</v>
      </c>
    </row>
    <row r="12986" spans="1:2" ht="15">
      <c r="A12986" s="308" t="s">
        <v>16732</v>
      </c>
      <c r="B12986" s="311">
        <v>373.45</v>
      </c>
    </row>
    <row r="12987" spans="1:2" ht="15">
      <c r="A12987" s="308" t="s">
        <v>16733</v>
      </c>
      <c r="B12987" s="311">
        <v>373.45</v>
      </c>
    </row>
    <row r="12988" spans="1:2" ht="15">
      <c r="A12988" s="308" t="s">
        <v>16734</v>
      </c>
      <c r="B12988" s="311">
        <v>657.39</v>
      </c>
    </row>
    <row r="12989" spans="1:2" ht="15">
      <c r="A12989" s="308" t="s">
        <v>16735</v>
      </c>
      <c r="B12989" s="311">
        <v>657.39</v>
      </c>
    </row>
    <row r="12990" spans="1:2" ht="15">
      <c r="A12990" s="308" t="s">
        <v>34211</v>
      </c>
      <c r="B12990" s="311">
        <v>229.77</v>
      </c>
    </row>
    <row r="12991" spans="1:2" ht="15">
      <c r="A12991" s="308" t="s">
        <v>34212</v>
      </c>
      <c r="B12991" s="311">
        <v>229.77</v>
      </c>
    </row>
    <row r="12992" spans="1:2" ht="15">
      <c r="A12992" s="308" t="s">
        <v>16736</v>
      </c>
      <c r="B12992" s="311">
        <v>693.92</v>
      </c>
    </row>
    <row r="12993" spans="1:2" ht="15">
      <c r="A12993" s="308" t="s">
        <v>16737</v>
      </c>
      <c r="B12993" s="311">
        <v>693.92</v>
      </c>
    </row>
    <row r="12994" spans="1:2" ht="15">
      <c r="A12994" s="308" t="s">
        <v>16738</v>
      </c>
      <c r="B12994" s="311">
        <v>849.78</v>
      </c>
    </row>
    <row r="12995" spans="1:2" ht="15">
      <c r="A12995" s="308" t="s">
        <v>16739</v>
      </c>
      <c r="B12995" s="311">
        <v>849.78</v>
      </c>
    </row>
    <row r="12996" spans="1:2" ht="15">
      <c r="A12996" s="308" t="s">
        <v>16740</v>
      </c>
      <c r="B12996" s="311">
        <v>27.73</v>
      </c>
    </row>
    <row r="12997" spans="1:2" ht="15">
      <c r="A12997" s="308" t="s">
        <v>16741</v>
      </c>
      <c r="B12997" s="311">
        <v>27.73</v>
      </c>
    </row>
    <row r="12998" spans="1:2" ht="15">
      <c r="A12998" s="308" t="s">
        <v>16742</v>
      </c>
      <c r="B12998" s="311">
        <v>79.97</v>
      </c>
    </row>
    <row r="12999" spans="1:2" ht="15">
      <c r="A12999" s="308" t="s">
        <v>16743</v>
      </c>
      <c r="B12999" s="311">
        <v>79.97</v>
      </c>
    </row>
    <row r="13000" spans="1:2" ht="15">
      <c r="A13000" s="308" t="s">
        <v>16744</v>
      </c>
      <c r="B13000" s="311">
        <v>91.7</v>
      </c>
    </row>
    <row r="13001" spans="1:2" ht="15">
      <c r="A13001" s="308" t="s">
        <v>16745</v>
      </c>
      <c r="B13001" s="311">
        <v>91.7</v>
      </c>
    </row>
    <row r="13002" spans="1:2" ht="15">
      <c r="A13002" s="308" t="s">
        <v>16746</v>
      </c>
      <c r="B13002" s="311">
        <v>32.96</v>
      </c>
    </row>
    <row r="13003" spans="1:2" ht="15">
      <c r="A13003" s="308" t="s">
        <v>16747</v>
      </c>
      <c r="B13003" s="311">
        <v>32.96</v>
      </c>
    </row>
    <row r="13004" spans="1:2" ht="15">
      <c r="A13004" s="308" t="s">
        <v>16748</v>
      </c>
      <c r="B13004" s="311">
        <v>217.42</v>
      </c>
    </row>
    <row r="13005" spans="1:2" ht="15">
      <c r="A13005" s="308" t="s">
        <v>16749</v>
      </c>
      <c r="B13005" s="311">
        <v>217.42</v>
      </c>
    </row>
    <row r="13006" spans="1:2" ht="15">
      <c r="A13006" s="308" t="s">
        <v>16750</v>
      </c>
      <c r="B13006" s="311">
        <v>32.85</v>
      </c>
    </row>
    <row r="13007" spans="1:2" ht="15">
      <c r="A13007" s="308" t="s">
        <v>16751</v>
      </c>
      <c r="B13007" s="311">
        <v>32.85</v>
      </c>
    </row>
    <row r="13008" spans="1:2" ht="15">
      <c r="A13008" s="308" t="s">
        <v>16752</v>
      </c>
      <c r="B13008" s="311">
        <v>119.03</v>
      </c>
    </row>
    <row r="13009" spans="1:2" ht="15">
      <c r="A13009" s="308" t="s">
        <v>16753</v>
      </c>
      <c r="B13009" s="311">
        <v>119.03</v>
      </c>
    </row>
    <row r="13010" spans="1:2" ht="15">
      <c r="A13010" s="308" t="s">
        <v>16754</v>
      </c>
      <c r="B13010" s="311">
        <v>204.2</v>
      </c>
    </row>
    <row r="13011" spans="1:2" ht="15">
      <c r="A13011" s="308" t="s">
        <v>16755</v>
      </c>
      <c r="B13011" s="311">
        <v>204.2</v>
      </c>
    </row>
    <row r="13012" spans="1:2" ht="15">
      <c r="A13012" s="308" t="s">
        <v>16756</v>
      </c>
      <c r="B13012" s="311">
        <v>324.13</v>
      </c>
    </row>
    <row r="13013" spans="1:2" ht="15">
      <c r="A13013" s="308" t="s">
        <v>16757</v>
      </c>
      <c r="B13013" s="311">
        <v>324.13</v>
      </c>
    </row>
    <row r="13014" spans="1:2" ht="15">
      <c r="A13014" s="308" t="s">
        <v>16758</v>
      </c>
      <c r="B13014" s="311">
        <v>146.04</v>
      </c>
    </row>
    <row r="13015" spans="1:2" ht="15">
      <c r="A13015" s="308" t="s">
        <v>16759</v>
      </c>
      <c r="B13015" s="311">
        <v>146.04</v>
      </c>
    </row>
    <row r="13016" spans="1:2" ht="15">
      <c r="A13016" s="308" t="s">
        <v>16760</v>
      </c>
      <c r="B13016" s="311">
        <v>187.59</v>
      </c>
    </row>
    <row r="13017" spans="1:2" ht="15">
      <c r="A13017" s="308" t="s">
        <v>16761</v>
      </c>
      <c r="B13017" s="311">
        <v>187.59</v>
      </c>
    </row>
    <row r="13018" spans="1:2" ht="15">
      <c r="A13018" s="308" t="s">
        <v>16762</v>
      </c>
      <c r="B13018" s="311">
        <v>248.69</v>
      </c>
    </row>
    <row r="13019" spans="1:2" ht="15">
      <c r="A13019" s="308" t="s">
        <v>16763</v>
      </c>
      <c r="B13019" s="311">
        <v>248.69</v>
      </c>
    </row>
    <row r="13020" spans="1:2" ht="15">
      <c r="A13020" s="308" t="s">
        <v>16764</v>
      </c>
      <c r="B13020" s="311">
        <v>414.12</v>
      </c>
    </row>
    <row r="13021" spans="1:2" ht="15">
      <c r="A13021" s="308" t="s">
        <v>16765</v>
      </c>
      <c r="B13021" s="311">
        <v>414.12</v>
      </c>
    </row>
    <row r="13022" spans="1:2" ht="15">
      <c r="A13022" s="308" t="s">
        <v>16766</v>
      </c>
      <c r="B13022" s="311">
        <v>542.15</v>
      </c>
    </row>
    <row r="13023" spans="1:2" ht="15">
      <c r="A13023" s="308" t="s">
        <v>16767</v>
      </c>
      <c r="B13023" s="311">
        <v>542.15</v>
      </c>
    </row>
    <row r="13024" spans="1:2" ht="15">
      <c r="A13024" s="308" t="s">
        <v>16768</v>
      </c>
      <c r="B13024" s="311">
        <v>870.79</v>
      </c>
    </row>
    <row r="13025" spans="1:2" ht="15">
      <c r="A13025" s="308" t="s">
        <v>16769</v>
      </c>
      <c r="B13025" s="311">
        <v>870.79</v>
      </c>
    </row>
    <row r="13026" spans="1:2" ht="15">
      <c r="A13026" s="308" t="s">
        <v>16770</v>
      </c>
      <c r="B13026" s="311">
        <v>195.69</v>
      </c>
    </row>
    <row r="13027" spans="1:2" ht="15">
      <c r="A13027" s="308" t="s">
        <v>16771</v>
      </c>
      <c r="B13027" s="311">
        <v>195.69</v>
      </c>
    </row>
    <row r="13028" spans="1:2" ht="15">
      <c r="A13028" s="308" t="s">
        <v>16772</v>
      </c>
      <c r="B13028" s="311">
        <v>117.64</v>
      </c>
    </row>
    <row r="13029" spans="1:2" ht="15">
      <c r="A13029" s="308" t="s">
        <v>16773</v>
      </c>
      <c r="B13029" s="311">
        <v>117.64</v>
      </c>
    </row>
    <row r="13030" spans="1:2" ht="15">
      <c r="A13030" s="308" t="s">
        <v>16774</v>
      </c>
      <c r="B13030" s="311">
        <v>170.36</v>
      </c>
    </row>
    <row r="13031" spans="1:2" ht="15">
      <c r="A13031" s="308" t="s">
        <v>16775</v>
      </c>
      <c r="B13031" s="311">
        <v>170.36</v>
      </c>
    </row>
    <row r="13032" spans="1:2" ht="15">
      <c r="A13032" s="308" t="s">
        <v>16776</v>
      </c>
      <c r="B13032" s="311">
        <v>308.79000000000002</v>
      </c>
    </row>
    <row r="13033" spans="1:2" ht="15">
      <c r="A13033" s="308" t="s">
        <v>16777</v>
      </c>
      <c r="B13033" s="311">
        <v>308.79000000000002</v>
      </c>
    </row>
    <row r="13034" spans="1:2" ht="15">
      <c r="A13034" s="308" t="s">
        <v>16778</v>
      </c>
      <c r="B13034" s="311">
        <v>162.12</v>
      </c>
    </row>
    <row r="13035" spans="1:2" ht="15">
      <c r="A13035" s="308" t="s">
        <v>16779</v>
      </c>
      <c r="B13035" s="311">
        <v>162.12</v>
      </c>
    </row>
    <row r="13036" spans="1:2" ht="15">
      <c r="A13036" s="308" t="s">
        <v>16780</v>
      </c>
      <c r="B13036" s="311">
        <v>162.12</v>
      </c>
    </row>
    <row r="13037" spans="1:2" ht="15">
      <c r="A13037" s="308" t="s">
        <v>16781</v>
      </c>
      <c r="B13037" s="311">
        <v>162.12</v>
      </c>
    </row>
    <row r="13038" spans="1:2" ht="15">
      <c r="A13038" s="308" t="s">
        <v>16782</v>
      </c>
      <c r="B13038" s="311">
        <v>27.61</v>
      </c>
    </row>
    <row r="13039" spans="1:2" ht="15">
      <c r="A13039" s="308" t="s">
        <v>16783</v>
      </c>
      <c r="B13039" s="311">
        <v>27.61</v>
      </c>
    </row>
    <row r="13040" spans="1:2" ht="15">
      <c r="A13040" s="308" t="s">
        <v>16784</v>
      </c>
      <c r="B13040" s="311">
        <v>231.59</v>
      </c>
    </row>
    <row r="13041" spans="1:2" ht="15">
      <c r="A13041" s="308" t="s">
        <v>16785</v>
      </c>
      <c r="B13041" s="311">
        <v>231.59</v>
      </c>
    </row>
    <row r="13042" spans="1:2" ht="15">
      <c r="A13042" s="308" t="s">
        <v>16786</v>
      </c>
      <c r="B13042" s="311">
        <v>27.61</v>
      </c>
    </row>
    <row r="13043" spans="1:2" ht="15">
      <c r="A13043" s="308" t="s">
        <v>16787</v>
      </c>
      <c r="B13043" s="311">
        <v>27.61</v>
      </c>
    </row>
    <row r="13044" spans="1:2" ht="15">
      <c r="A13044" s="308" t="s">
        <v>16788</v>
      </c>
      <c r="B13044" s="311">
        <v>231.59</v>
      </c>
    </row>
    <row r="13045" spans="1:2" ht="15">
      <c r="A13045" s="308" t="s">
        <v>16789</v>
      </c>
      <c r="B13045" s="311">
        <v>231.59</v>
      </c>
    </row>
    <row r="13046" spans="1:2" ht="15">
      <c r="A13046" s="308" t="s">
        <v>16790</v>
      </c>
      <c r="B13046" s="311">
        <v>101.2</v>
      </c>
    </row>
    <row r="13047" spans="1:2" ht="15">
      <c r="A13047" s="308" t="s">
        <v>16791</v>
      </c>
      <c r="B13047" s="311">
        <v>101.2</v>
      </c>
    </row>
    <row r="13048" spans="1:2" ht="15">
      <c r="A13048" s="308" t="s">
        <v>16792</v>
      </c>
      <c r="B13048" s="311">
        <v>22.4</v>
      </c>
    </row>
    <row r="13049" spans="1:2" ht="15">
      <c r="A13049" s="308" t="s">
        <v>16793</v>
      </c>
      <c r="B13049" s="311">
        <v>22.4</v>
      </c>
    </row>
    <row r="13050" spans="1:2" ht="15">
      <c r="A13050" s="308" t="s">
        <v>16794</v>
      </c>
      <c r="B13050" s="311">
        <v>7.55</v>
      </c>
    </row>
    <row r="13051" spans="1:2" ht="15">
      <c r="A13051" s="308" t="s">
        <v>16795</v>
      </c>
      <c r="B13051" s="311">
        <v>7.55</v>
      </c>
    </row>
    <row r="13052" spans="1:2" ht="15">
      <c r="A13052" s="308" t="s">
        <v>16796</v>
      </c>
      <c r="B13052" s="311">
        <v>8.2899999999999991</v>
      </c>
    </row>
    <row r="13053" spans="1:2" ht="15">
      <c r="A13053" s="308" t="s">
        <v>16797</v>
      </c>
      <c r="B13053" s="311">
        <v>8.2899999999999991</v>
      </c>
    </row>
    <row r="13054" spans="1:2" ht="15">
      <c r="A13054" s="308" t="s">
        <v>16798</v>
      </c>
      <c r="B13054" s="311">
        <v>151</v>
      </c>
    </row>
    <row r="13055" spans="1:2" ht="15">
      <c r="A13055" s="308" t="s">
        <v>16799</v>
      </c>
      <c r="B13055" s="311">
        <v>151</v>
      </c>
    </row>
    <row r="13056" spans="1:2" ht="15">
      <c r="A13056" s="308" t="s">
        <v>16800</v>
      </c>
      <c r="B13056" s="311">
        <v>35.04</v>
      </c>
    </row>
    <row r="13057" spans="1:2" ht="15">
      <c r="A13057" s="308" t="s">
        <v>16801</v>
      </c>
      <c r="B13057" s="311">
        <v>35.04</v>
      </c>
    </row>
    <row r="13058" spans="1:2" ht="15">
      <c r="A13058" s="308" t="s">
        <v>16802</v>
      </c>
      <c r="B13058" s="311">
        <v>61.13</v>
      </c>
    </row>
    <row r="13059" spans="1:2" ht="15">
      <c r="A13059" s="308" t="s">
        <v>16803</v>
      </c>
      <c r="B13059" s="311">
        <v>61.13</v>
      </c>
    </row>
    <row r="13060" spans="1:2" ht="15">
      <c r="A13060" s="308" t="s">
        <v>16804</v>
      </c>
      <c r="B13060" s="311">
        <v>13.91</v>
      </c>
    </row>
    <row r="13061" spans="1:2" ht="15">
      <c r="A13061" s="308" t="s">
        <v>16805</v>
      </c>
      <c r="B13061" s="311">
        <v>13.91</v>
      </c>
    </row>
    <row r="13062" spans="1:2" ht="15">
      <c r="A13062" s="308" t="s">
        <v>16806</v>
      </c>
      <c r="B13062" s="311">
        <v>13.39</v>
      </c>
    </row>
    <row r="13063" spans="1:2" ht="15">
      <c r="A13063" s="308" t="s">
        <v>16807</v>
      </c>
      <c r="B13063" s="311">
        <v>13.39</v>
      </c>
    </row>
    <row r="13064" spans="1:2" ht="15">
      <c r="A13064" s="308" t="s">
        <v>16808</v>
      </c>
      <c r="B13064" s="311">
        <v>11.86</v>
      </c>
    </row>
    <row r="13065" spans="1:2" ht="15">
      <c r="A13065" s="308" t="s">
        <v>16809</v>
      </c>
      <c r="B13065" s="311">
        <v>11.86</v>
      </c>
    </row>
    <row r="13066" spans="1:2" ht="15">
      <c r="A13066" s="308" t="s">
        <v>16810</v>
      </c>
      <c r="B13066" s="311">
        <v>38.01</v>
      </c>
    </row>
    <row r="13067" spans="1:2" ht="15">
      <c r="A13067" s="308" t="s">
        <v>16811</v>
      </c>
      <c r="B13067" s="311">
        <v>38.01</v>
      </c>
    </row>
    <row r="13068" spans="1:2" ht="15">
      <c r="A13068" s="308" t="s">
        <v>16812</v>
      </c>
      <c r="B13068" s="311">
        <v>13.96</v>
      </c>
    </row>
    <row r="13069" spans="1:2" ht="15">
      <c r="A13069" s="308" t="s">
        <v>16813</v>
      </c>
      <c r="B13069" s="311">
        <v>13.96</v>
      </c>
    </row>
    <row r="13070" spans="1:2" ht="15">
      <c r="A13070" s="308" t="s">
        <v>16814</v>
      </c>
      <c r="B13070" s="311">
        <v>17.38</v>
      </c>
    </row>
    <row r="13071" spans="1:2" ht="15">
      <c r="A13071" s="308" t="s">
        <v>16815</v>
      </c>
      <c r="B13071" s="311">
        <v>17.38</v>
      </c>
    </row>
    <row r="13072" spans="1:2" ht="15">
      <c r="A13072" s="308" t="s">
        <v>16816</v>
      </c>
      <c r="B13072" s="311">
        <v>2.84</v>
      </c>
    </row>
    <row r="13073" spans="1:2" ht="15">
      <c r="A13073" s="308" t="s">
        <v>16817</v>
      </c>
      <c r="B13073" s="311">
        <v>2.84</v>
      </c>
    </row>
    <row r="13074" spans="1:2" ht="15">
      <c r="A13074" s="308" t="s">
        <v>16818</v>
      </c>
      <c r="B13074" s="311">
        <v>2.97</v>
      </c>
    </row>
    <row r="13075" spans="1:2" ht="15">
      <c r="A13075" s="308" t="s">
        <v>16819</v>
      </c>
      <c r="B13075" s="311">
        <v>2.97</v>
      </c>
    </row>
    <row r="13076" spans="1:2" ht="15">
      <c r="A13076" s="308" t="s">
        <v>16820</v>
      </c>
      <c r="B13076" s="311">
        <v>7.07</v>
      </c>
    </row>
    <row r="13077" spans="1:2" ht="15">
      <c r="A13077" s="308" t="s">
        <v>16821</v>
      </c>
      <c r="B13077" s="311">
        <v>7.07</v>
      </c>
    </row>
    <row r="13078" spans="1:2" ht="15">
      <c r="A13078" s="308" t="s">
        <v>16822</v>
      </c>
      <c r="B13078" s="311">
        <v>40.26</v>
      </c>
    </row>
    <row r="13079" spans="1:2" ht="15">
      <c r="A13079" s="308" t="s">
        <v>16823</v>
      </c>
      <c r="B13079" s="311">
        <v>40.26</v>
      </c>
    </row>
    <row r="13080" spans="1:2" ht="15">
      <c r="A13080" s="308" t="s">
        <v>16824</v>
      </c>
      <c r="B13080" s="311">
        <v>7.51</v>
      </c>
    </row>
    <row r="13081" spans="1:2" ht="15">
      <c r="A13081" s="308" t="s">
        <v>16825</v>
      </c>
      <c r="B13081" s="311">
        <v>7.51</v>
      </c>
    </row>
    <row r="13082" spans="1:2" ht="15">
      <c r="A13082" s="308" t="s">
        <v>16826</v>
      </c>
      <c r="B13082" s="311">
        <v>44.7</v>
      </c>
    </row>
    <row r="13083" spans="1:2" ht="15">
      <c r="A13083" s="308" t="s">
        <v>16827</v>
      </c>
      <c r="B13083" s="311">
        <v>44.7</v>
      </c>
    </row>
    <row r="13084" spans="1:2" ht="15">
      <c r="A13084" s="308" t="s">
        <v>16828</v>
      </c>
      <c r="B13084" s="311">
        <v>2.7</v>
      </c>
    </row>
    <row r="13085" spans="1:2" ht="15">
      <c r="A13085" s="308" t="s">
        <v>16829</v>
      </c>
      <c r="B13085" s="311">
        <v>2.7</v>
      </c>
    </row>
    <row r="13086" spans="1:2" ht="15">
      <c r="A13086" s="308" t="s">
        <v>16830</v>
      </c>
      <c r="B13086" s="311">
        <v>6.38</v>
      </c>
    </row>
    <row r="13087" spans="1:2" ht="15">
      <c r="A13087" s="308" t="s">
        <v>16831</v>
      </c>
      <c r="B13087" s="311">
        <v>6.38</v>
      </c>
    </row>
    <row r="13088" spans="1:2" ht="15">
      <c r="A13088" s="308" t="s">
        <v>16832</v>
      </c>
      <c r="B13088" s="311">
        <v>49.13</v>
      </c>
    </row>
    <row r="13089" spans="1:2" ht="15">
      <c r="A13089" s="308" t="s">
        <v>16833</v>
      </c>
      <c r="B13089" s="311">
        <v>49.13</v>
      </c>
    </row>
    <row r="13090" spans="1:2" ht="15">
      <c r="A13090" s="308" t="s">
        <v>16834</v>
      </c>
      <c r="B13090" s="311">
        <v>38.049999999999997</v>
      </c>
    </row>
    <row r="13091" spans="1:2" ht="15">
      <c r="A13091" s="308" t="s">
        <v>16835</v>
      </c>
      <c r="B13091" s="311">
        <v>38.049999999999997</v>
      </c>
    </row>
    <row r="13092" spans="1:2" ht="15">
      <c r="A13092" s="308" t="s">
        <v>16836</v>
      </c>
      <c r="B13092" s="311">
        <v>103.72</v>
      </c>
    </row>
    <row r="13093" spans="1:2" ht="15">
      <c r="A13093" s="308" t="s">
        <v>16837</v>
      </c>
      <c r="B13093" s="311">
        <v>103.72</v>
      </c>
    </row>
    <row r="13094" spans="1:2" ht="15">
      <c r="A13094" s="308" t="s">
        <v>16838</v>
      </c>
      <c r="B13094" s="311">
        <v>10.48</v>
      </c>
    </row>
    <row r="13095" spans="1:2" ht="15">
      <c r="A13095" s="308" t="s">
        <v>16839</v>
      </c>
      <c r="B13095" s="311">
        <v>10.48</v>
      </c>
    </row>
    <row r="13096" spans="1:2" ht="15">
      <c r="A13096" s="308" t="s">
        <v>16840</v>
      </c>
      <c r="B13096" s="311">
        <v>36.9</v>
      </c>
    </row>
    <row r="13097" spans="1:2" ht="15">
      <c r="A13097" s="308" t="s">
        <v>16841</v>
      </c>
      <c r="B13097" s="311">
        <v>36.9</v>
      </c>
    </row>
    <row r="13098" spans="1:2" ht="15">
      <c r="A13098" s="308" t="s">
        <v>16842</v>
      </c>
      <c r="B13098" s="311">
        <v>63.92</v>
      </c>
    </row>
    <row r="13099" spans="1:2" ht="15">
      <c r="A13099" s="308" t="s">
        <v>16843</v>
      </c>
      <c r="B13099" s="311">
        <v>63.92</v>
      </c>
    </row>
    <row r="13100" spans="1:2" ht="15">
      <c r="A13100" s="308" t="s">
        <v>16844</v>
      </c>
      <c r="B13100" s="311">
        <v>4.0599999999999996</v>
      </c>
    </row>
    <row r="13101" spans="1:2" ht="15">
      <c r="A13101" s="308" t="s">
        <v>16845</v>
      </c>
      <c r="B13101" s="311">
        <v>4.0599999999999996</v>
      </c>
    </row>
    <row r="13102" spans="1:2" ht="15">
      <c r="A13102" s="308" t="s">
        <v>16846</v>
      </c>
      <c r="B13102" s="311">
        <v>6.08</v>
      </c>
    </row>
    <row r="13103" spans="1:2" ht="15">
      <c r="A13103" s="308" t="s">
        <v>16847</v>
      </c>
      <c r="B13103" s="311">
        <v>6.08</v>
      </c>
    </row>
    <row r="13104" spans="1:2" ht="15">
      <c r="A13104" s="308" t="s">
        <v>16848</v>
      </c>
      <c r="B13104" s="311">
        <v>60.69</v>
      </c>
    </row>
    <row r="13105" spans="1:2" ht="15">
      <c r="A13105" s="308" t="s">
        <v>16849</v>
      </c>
      <c r="B13105" s="311">
        <v>60.69</v>
      </c>
    </row>
    <row r="13106" spans="1:2" ht="15">
      <c r="A13106" s="308" t="s">
        <v>16850</v>
      </c>
      <c r="B13106" s="311">
        <v>21.07</v>
      </c>
    </row>
    <row r="13107" spans="1:2" ht="15">
      <c r="A13107" s="308" t="s">
        <v>16851</v>
      </c>
      <c r="B13107" s="311">
        <v>21.07</v>
      </c>
    </row>
    <row r="13108" spans="1:2" ht="15">
      <c r="A13108" s="308" t="s">
        <v>16852</v>
      </c>
      <c r="B13108" s="311">
        <v>162.04</v>
      </c>
    </row>
    <row r="13109" spans="1:2" ht="15">
      <c r="A13109" s="308" t="s">
        <v>16853</v>
      </c>
      <c r="B13109" s="311">
        <v>162.04</v>
      </c>
    </row>
    <row r="13110" spans="1:2" ht="15">
      <c r="A13110" s="308" t="s">
        <v>16854</v>
      </c>
      <c r="B13110" s="311">
        <v>133.80000000000001</v>
      </c>
    </row>
    <row r="13111" spans="1:2" ht="15">
      <c r="A13111" s="308" t="s">
        <v>16855</v>
      </c>
      <c r="B13111" s="311">
        <v>133.80000000000001</v>
      </c>
    </row>
    <row r="13112" spans="1:2" ht="15">
      <c r="A13112" s="308" t="s">
        <v>16856</v>
      </c>
      <c r="B13112" s="311">
        <v>185.19</v>
      </c>
    </row>
    <row r="13113" spans="1:2" ht="15">
      <c r="A13113" s="308" t="s">
        <v>16857</v>
      </c>
      <c r="B13113" s="311">
        <v>185.19</v>
      </c>
    </row>
    <row r="13114" spans="1:2" ht="15">
      <c r="A13114" s="308" t="s">
        <v>16858</v>
      </c>
      <c r="B13114" s="311">
        <v>7.45</v>
      </c>
    </row>
    <row r="13115" spans="1:2" ht="15">
      <c r="A13115" s="308" t="s">
        <v>16859</v>
      </c>
      <c r="B13115" s="311">
        <v>7.45</v>
      </c>
    </row>
    <row r="13116" spans="1:2" ht="15">
      <c r="A13116" s="308" t="s">
        <v>16860</v>
      </c>
      <c r="B13116" s="311">
        <v>28.69</v>
      </c>
    </row>
    <row r="13117" spans="1:2" ht="15">
      <c r="A13117" s="308" t="s">
        <v>16861</v>
      </c>
      <c r="B13117" s="311">
        <v>28.69</v>
      </c>
    </row>
    <row r="13118" spans="1:2" ht="15">
      <c r="A13118" s="308" t="s">
        <v>16862</v>
      </c>
      <c r="B13118" s="311">
        <v>28</v>
      </c>
    </row>
    <row r="13119" spans="1:2" ht="15">
      <c r="A13119" s="308" t="s">
        <v>16863</v>
      </c>
      <c r="B13119" s="311">
        <v>28</v>
      </c>
    </row>
    <row r="13120" spans="1:2" ht="15">
      <c r="A13120" s="308" t="s">
        <v>16864</v>
      </c>
      <c r="B13120" s="311">
        <v>16.05</v>
      </c>
    </row>
    <row r="13121" spans="1:2" ht="15">
      <c r="A13121" s="308" t="s">
        <v>16865</v>
      </c>
      <c r="B13121" s="311">
        <v>16.05</v>
      </c>
    </row>
    <row r="13122" spans="1:2" ht="15">
      <c r="A13122" s="308" t="s">
        <v>16866</v>
      </c>
      <c r="B13122" s="311">
        <v>38.11</v>
      </c>
    </row>
    <row r="13123" spans="1:2" ht="15">
      <c r="A13123" s="308" t="s">
        <v>16867</v>
      </c>
      <c r="B13123" s="311">
        <v>38.11</v>
      </c>
    </row>
    <row r="13124" spans="1:2" ht="15">
      <c r="A13124" s="308" t="s">
        <v>16868</v>
      </c>
      <c r="B13124" s="311">
        <v>26.48</v>
      </c>
    </row>
    <row r="13125" spans="1:2" ht="15">
      <c r="A13125" s="308" t="s">
        <v>16869</v>
      </c>
      <c r="B13125" s="311">
        <v>26.48</v>
      </c>
    </row>
    <row r="13126" spans="1:2" ht="15">
      <c r="A13126" s="308" t="s">
        <v>16870</v>
      </c>
      <c r="B13126" s="311">
        <v>6.45</v>
      </c>
    </row>
    <row r="13127" spans="1:2" ht="15">
      <c r="A13127" s="308" t="s">
        <v>16871</v>
      </c>
      <c r="B13127" s="311">
        <v>6.45</v>
      </c>
    </row>
    <row r="13128" spans="1:2" ht="15">
      <c r="A13128" s="308" t="s">
        <v>16872</v>
      </c>
      <c r="B13128" s="311">
        <v>174.4</v>
      </c>
    </row>
    <row r="13129" spans="1:2" ht="15">
      <c r="A13129" s="308" t="s">
        <v>16873</v>
      </c>
      <c r="B13129" s="311">
        <v>174.4</v>
      </c>
    </row>
    <row r="13130" spans="1:2" ht="15">
      <c r="A13130" s="308" t="s">
        <v>16874</v>
      </c>
      <c r="B13130" s="311">
        <v>1.75</v>
      </c>
    </row>
    <row r="13131" spans="1:2" ht="15">
      <c r="A13131" s="308" t="s">
        <v>16875</v>
      </c>
      <c r="B13131" s="311">
        <v>1.75</v>
      </c>
    </row>
    <row r="13132" spans="1:2" ht="15">
      <c r="A13132" s="308" t="s">
        <v>16876</v>
      </c>
      <c r="B13132" s="311">
        <v>17.61</v>
      </c>
    </row>
    <row r="13133" spans="1:2" ht="15">
      <c r="A13133" s="308" t="s">
        <v>16877</v>
      </c>
      <c r="B13133" s="311">
        <v>17.61</v>
      </c>
    </row>
    <row r="13134" spans="1:2" ht="15">
      <c r="A13134" s="308" t="s">
        <v>16878</v>
      </c>
      <c r="B13134" s="311">
        <v>5.22</v>
      </c>
    </row>
    <row r="13135" spans="1:2" ht="15">
      <c r="A13135" s="308" t="s">
        <v>16879</v>
      </c>
      <c r="B13135" s="311">
        <v>5.22</v>
      </c>
    </row>
    <row r="13136" spans="1:2" ht="15">
      <c r="A13136" s="308" t="s">
        <v>16880</v>
      </c>
      <c r="B13136" s="311">
        <v>19.899999999999999</v>
      </c>
    </row>
    <row r="13137" spans="1:2" ht="15">
      <c r="A13137" s="308" t="s">
        <v>16881</v>
      </c>
      <c r="B13137" s="311">
        <v>19.899999999999999</v>
      </c>
    </row>
    <row r="13138" spans="1:2" ht="15">
      <c r="A13138" s="308" t="s">
        <v>16882</v>
      </c>
      <c r="B13138" s="311">
        <v>34.43</v>
      </c>
    </row>
    <row r="13139" spans="1:2" ht="15">
      <c r="A13139" s="308" t="s">
        <v>16883</v>
      </c>
      <c r="B13139" s="311">
        <v>34.43</v>
      </c>
    </row>
    <row r="13140" spans="1:2" ht="15">
      <c r="A13140" s="308" t="s">
        <v>16884</v>
      </c>
      <c r="B13140" s="311">
        <v>46.25</v>
      </c>
    </row>
    <row r="13141" spans="1:2" ht="15">
      <c r="A13141" s="308" t="s">
        <v>16885</v>
      </c>
      <c r="B13141" s="311">
        <v>46.25</v>
      </c>
    </row>
    <row r="13142" spans="1:2" ht="15">
      <c r="A13142" s="308" t="s">
        <v>16886</v>
      </c>
      <c r="B13142" s="311">
        <v>44.04</v>
      </c>
    </row>
    <row r="13143" spans="1:2" ht="15">
      <c r="A13143" s="308" t="s">
        <v>16887</v>
      </c>
      <c r="B13143" s="311">
        <v>44.04</v>
      </c>
    </row>
    <row r="13144" spans="1:2" ht="15">
      <c r="A13144" s="308" t="s">
        <v>16888</v>
      </c>
      <c r="B13144" s="311">
        <v>12.45</v>
      </c>
    </row>
    <row r="13145" spans="1:2" ht="15">
      <c r="A13145" s="308" t="s">
        <v>16889</v>
      </c>
      <c r="B13145" s="311">
        <v>12.45</v>
      </c>
    </row>
    <row r="13146" spans="1:2" ht="15">
      <c r="A13146" s="308" t="s">
        <v>16890</v>
      </c>
      <c r="B13146" s="311">
        <v>79.010000000000005</v>
      </c>
    </row>
    <row r="13147" spans="1:2" ht="15">
      <c r="A13147" s="308" t="s">
        <v>16891</v>
      </c>
      <c r="B13147" s="311">
        <v>79.010000000000005</v>
      </c>
    </row>
    <row r="13148" spans="1:2" ht="15">
      <c r="A13148" s="308" t="s">
        <v>16892</v>
      </c>
      <c r="B13148" s="311">
        <v>11.94</v>
      </c>
    </row>
    <row r="13149" spans="1:2" ht="15">
      <c r="A13149" s="308" t="s">
        <v>16893</v>
      </c>
      <c r="B13149" s="311">
        <v>11.94</v>
      </c>
    </row>
    <row r="13150" spans="1:2" ht="15">
      <c r="A13150" s="308" t="s">
        <v>16894</v>
      </c>
      <c r="B13150" s="311">
        <v>19.46</v>
      </c>
    </row>
    <row r="13151" spans="1:2" ht="15">
      <c r="A13151" s="308" t="s">
        <v>16895</v>
      </c>
      <c r="B13151" s="311">
        <v>19.46</v>
      </c>
    </row>
    <row r="13152" spans="1:2" ht="15">
      <c r="A13152" s="308" t="s">
        <v>16896</v>
      </c>
      <c r="B13152" s="311">
        <v>25.65</v>
      </c>
    </row>
    <row r="13153" spans="1:2" ht="15">
      <c r="A13153" s="308" t="s">
        <v>16897</v>
      </c>
      <c r="B13153" s="311">
        <v>25.65</v>
      </c>
    </row>
    <row r="13154" spans="1:2" ht="15">
      <c r="A13154" s="308" t="s">
        <v>16898</v>
      </c>
      <c r="B13154" s="311">
        <v>13.06</v>
      </c>
    </row>
    <row r="13155" spans="1:2" ht="15">
      <c r="A13155" s="308" t="s">
        <v>16899</v>
      </c>
      <c r="B13155" s="311">
        <v>13.06</v>
      </c>
    </row>
    <row r="13156" spans="1:2" ht="15">
      <c r="A13156" s="308" t="s">
        <v>16900</v>
      </c>
      <c r="B13156" s="311">
        <v>7.36</v>
      </c>
    </row>
    <row r="13157" spans="1:2" ht="15">
      <c r="A13157" s="308" t="s">
        <v>16901</v>
      </c>
      <c r="B13157" s="311">
        <v>7.09</v>
      </c>
    </row>
    <row r="13158" spans="1:2" ht="15">
      <c r="A13158" s="308" t="s">
        <v>16902</v>
      </c>
      <c r="B13158" s="311">
        <v>4.41</v>
      </c>
    </row>
    <row r="13159" spans="1:2" ht="15">
      <c r="A13159" s="308" t="s">
        <v>16903</v>
      </c>
      <c r="B13159" s="311">
        <v>4.1399999999999997</v>
      </c>
    </row>
    <row r="13160" spans="1:2" ht="15">
      <c r="A13160" s="308" t="s">
        <v>16904</v>
      </c>
      <c r="B13160" s="311">
        <v>0.8</v>
      </c>
    </row>
    <row r="13161" spans="1:2" ht="15">
      <c r="A13161" s="308" t="s">
        <v>16905</v>
      </c>
      <c r="B13161" s="311">
        <v>0.8</v>
      </c>
    </row>
    <row r="13162" spans="1:2" ht="15">
      <c r="A13162" s="308" t="s">
        <v>16906</v>
      </c>
      <c r="B13162" s="311">
        <v>20.67</v>
      </c>
    </row>
    <row r="13163" spans="1:2" ht="15">
      <c r="A13163" s="308" t="s">
        <v>16907</v>
      </c>
      <c r="B13163" s="311">
        <v>20.67</v>
      </c>
    </row>
    <row r="13164" spans="1:2" ht="15">
      <c r="A13164" s="308" t="s">
        <v>16908</v>
      </c>
      <c r="B13164" s="311">
        <v>84</v>
      </c>
    </row>
    <row r="13165" spans="1:2" ht="15">
      <c r="A13165" s="308" t="s">
        <v>16909</v>
      </c>
      <c r="B13165" s="311">
        <v>84</v>
      </c>
    </row>
    <row r="13166" spans="1:2" ht="15">
      <c r="A13166" s="308" t="s">
        <v>34213</v>
      </c>
      <c r="B13166" s="311">
        <v>360.12</v>
      </c>
    </row>
    <row r="13167" spans="1:2" ht="15">
      <c r="A13167" s="308" t="s">
        <v>34214</v>
      </c>
      <c r="B13167" s="311">
        <v>357.01</v>
      </c>
    </row>
    <row r="13168" spans="1:2" ht="15">
      <c r="A13168" s="308" t="s">
        <v>34215</v>
      </c>
      <c r="B13168" s="311">
        <v>844.03</v>
      </c>
    </row>
    <row r="13169" spans="1:2" ht="15">
      <c r="A13169" s="308" t="s">
        <v>34216</v>
      </c>
      <c r="B13169" s="311">
        <v>836.96</v>
      </c>
    </row>
    <row r="13170" spans="1:2" ht="15">
      <c r="A13170" s="308" t="s">
        <v>16910</v>
      </c>
      <c r="B13170" s="311">
        <v>801.81</v>
      </c>
    </row>
    <row r="13171" spans="1:2" ht="15">
      <c r="A13171" s="308" t="s">
        <v>16911</v>
      </c>
      <c r="B13171" s="311">
        <v>737.16</v>
      </c>
    </row>
    <row r="13172" spans="1:2" ht="15">
      <c r="A13172" s="308" t="s">
        <v>16912</v>
      </c>
      <c r="B13172" s="311">
        <v>1194.3599999999999</v>
      </c>
    </row>
    <row r="13173" spans="1:2" ht="15">
      <c r="A13173" s="308" t="s">
        <v>16913</v>
      </c>
      <c r="B13173" s="311">
        <v>1096.1600000000001</v>
      </c>
    </row>
    <row r="13174" spans="1:2" ht="15">
      <c r="A13174" s="308" t="s">
        <v>16914</v>
      </c>
      <c r="B13174" s="311">
        <v>1197.74</v>
      </c>
    </row>
    <row r="13175" spans="1:2" ht="15">
      <c r="A13175" s="308" t="s">
        <v>16915</v>
      </c>
      <c r="B13175" s="311">
        <v>1099.54</v>
      </c>
    </row>
    <row r="13176" spans="1:2" ht="15">
      <c r="A13176" s="308" t="s">
        <v>16916</v>
      </c>
      <c r="B13176" s="311">
        <v>1521.75</v>
      </c>
    </row>
    <row r="13177" spans="1:2" ht="15">
      <c r="A13177" s="308" t="s">
        <v>16917</v>
      </c>
      <c r="B13177" s="311">
        <v>1392.45</v>
      </c>
    </row>
    <row r="13178" spans="1:2" ht="15">
      <c r="A13178" s="308" t="s">
        <v>16918</v>
      </c>
      <c r="B13178" s="311">
        <v>2306.84</v>
      </c>
    </row>
    <row r="13179" spans="1:2" ht="15">
      <c r="A13179" s="308" t="s">
        <v>16919</v>
      </c>
      <c r="B13179" s="311">
        <v>2110.4499999999998</v>
      </c>
    </row>
    <row r="13180" spans="1:2" ht="15">
      <c r="A13180" s="308" t="s">
        <v>16920</v>
      </c>
      <c r="B13180" s="311">
        <v>2313.6</v>
      </c>
    </row>
    <row r="13181" spans="1:2" ht="15">
      <c r="A13181" s="308" t="s">
        <v>16921</v>
      </c>
      <c r="B13181" s="311">
        <v>2117.21</v>
      </c>
    </row>
    <row r="13182" spans="1:2" ht="15">
      <c r="A13182" s="308" t="s">
        <v>16922</v>
      </c>
      <c r="B13182" s="311">
        <v>713.23</v>
      </c>
    </row>
    <row r="13183" spans="1:2" ht="15">
      <c r="A13183" s="308" t="s">
        <v>16923</v>
      </c>
      <c r="B13183" s="311">
        <v>657.06</v>
      </c>
    </row>
    <row r="13184" spans="1:2" ht="15">
      <c r="A13184" s="308" t="s">
        <v>16924</v>
      </c>
      <c r="B13184" s="311">
        <v>2593.73</v>
      </c>
    </row>
    <row r="13185" spans="1:2" ht="15">
      <c r="A13185" s="308" t="s">
        <v>16925</v>
      </c>
      <c r="B13185" s="311">
        <v>2571.11</v>
      </c>
    </row>
    <row r="13186" spans="1:2" ht="15">
      <c r="A13186" s="308" t="s">
        <v>16926</v>
      </c>
      <c r="B13186" s="311">
        <v>2079.14</v>
      </c>
    </row>
    <row r="13187" spans="1:2" ht="15">
      <c r="A13187" s="308" t="s">
        <v>16927</v>
      </c>
      <c r="B13187" s="311">
        <v>2056.52</v>
      </c>
    </row>
    <row r="13188" spans="1:2" ht="15">
      <c r="A13188" s="308" t="s">
        <v>16928</v>
      </c>
      <c r="B13188" s="311">
        <v>1913.84</v>
      </c>
    </row>
    <row r="13189" spans="1:2" ht="15">
      <c r="A13189" s="308" t="s">
        <v>16929</v>
      </c>
      <c r="B13189" s="311">
        <v>1891.23</v>
      </c>
    </row>
    <row r="13190" spans="1:2" ht="15">
      <c r="A13190" s="308" t="s">
        <v>16930</v>
      </c>
      <c r="B13190" s="311">
        <v>670.87</v>
      </c>
    </row>
    <row r="13191" spans="1:2" ht="15">
      <c r="A13191" s="308" t="s">
        <v>4034</v>
      </c>
      <c r="B13191" s="311">
        <v>614.70000000000005</v>
      </c>
    </row>
    <row r="13192" spans="1:2" ht="15">
      <c r="A13192" s="308" t="s">
        <v>16931</v>
      </c>
      <c r="B13192" s="311">
        <v>171.65</v>
      </c>
    </row>
    <row r="13193" spans="1:2" ht="15">
      <c r="A13193" s="308" t="s">
        <v>16932</v>
      </c>
      <c r="B13193" s="311">
        <v>158.15</v>
      </c>
    </row>
    <row r="13194" spans="1:2" ht="15">
      <c r="A13194" s="308" t="s">
        <v>16933</v>
      </c>
      <c r="B13194" s="311">
        <v>199.6</v>
      </c>
    </row>
    <row r="13195" spans="1:2" ht="15">
      <c r="A13195" s="308" t="s">
        <v>16934</v>
      </c>
      <c r="B13195" s="311">
        <v>184.36</v>
      </c>
    </row>
    <row r="13196" spans="1:2" ht="15">
      <c r="A13196" s="308" t="s">
        <v>16935</v>
      </c>
      <c r="B13196" s="311">
        <v>227.31</v>
      </c>
    </row>
    <row r="13197" spans="1:2" ht="15">
      <c r="A13197" s="308" t="s">
        <v>16936</v>
      </c>
      <c r="B13197" s="311">
        <v>210.32</v>
      </c>
    </row>
    <row r="13198" spans="1:2" ht="15">
      <c r="A13198" s="308" t="s">
        <v>16937</v>
      </c>
      <c r="B13198" s="311">
        <v>1631.36</v>
      </c>
    </row>
    <row r="13199" spans="1:2" ht="15">
      <c r="A13199" s="308" t="s">
        <v>16938</v>
      </c>
      <c r="B13199" s="311">
        <v>1558.96</v>
      </c>
    </row>
    <row r="13200" spans="1:2" ht="15">
      <c r="A13200" s="308" t="s">
        <v>16939</v>
      </c>
      <c r="B13200" s="311">
        <v>1760.44</v>
      </c>
    </row>
    <row r="13201" spans="1:2" ht="15">
      <c r="A13201" s="308" t="s">
        <v>16940</v>
      </c>
      <c r="B13201" s="311">
        <v>1682.37</v>
      </c>
    </row>
    <row r="13202" spans="1:2" ht="15">
      <c r="A13202" s="308" t="s">
        <v>16941</v>
      </c>
      <c r="B13202" s="311">
        <v>530.99</v>
      </c>
    </row>
    <row r="13203" spans="1:2" ht="15">
      <c r="A13203" s="308" t="s">
        <v>16942</v>
      </c>
      <c r="B13203" s="311">
        <v>498.17</v>
      </c>
    </row>
    <row r="13204" spans="1:2" ht="15">
      <c r="A13204" s="308" t="s">
        <v>16943</v>
      </c>
      <c r="B13204" s="311">
        <v>711.22</v>
      </c>
    </row>
    <row r="13205" spans="1:2" ht="15">
      <c r="A13205" s="308" t="s">
        <v>16944</v>
      </c>
      <c r="B13205" s="311">
        <v>646.57000000000005</v>
      </c>
    </row>
    <row r="13206" spans="1:2" ht="15">
      <c r="A13206" s="308" t="s">
        <v>16945</v>
      </c>
      <c r="B13206" s="311">
        <v>1102.1400000000001</v>
      </c>
    </row>
    <row r="13207" spans="1:2" ht="15">
      <c r="A13207" s="308" t="s">
        <v>16946</v>
      </c>
      <c r="B13207" s="311">
        <v>1003.95</v>
      </c>
    </row>
    <row r="13208" spans="1:2" ht="15">
      <c r="A13208" s="308" t="s">
        <v>16947</v>
      </c>
      <c r="B13208" s="311">
        <v>1103.8900000000001</v>
      </c>
    </row>
    <row r="13209" spans="1:2" ht="15">
      <c r="A13209" s="308" t="s">
        <v>16948</v>
      </c>
      <c r="B13209" s="311">
        <v>1005.7</v>
      </c>
    </row>
    <row r="13210" spans="1:2" ht="15">
      <c r="A13210" s="308" t="s">
        <v>16949</v>
      </c>
      <c r="B13210" s="311">
        <v>57.03</v>
      </c>
    </row>
    <row r="13211" spans="1:2" ht="15">
      <c r="A13211" s="308" t="s">
        <v>16950</v>
      </c>
      <c r="B13211" s="311">
        <v>49.43</v>
      </c>
    </row>
    <row r="13212" spans="1:2" ht="15">
      <c r="A13212" s="308" t="s">
        <v>16951</v>
      </c>
      <c r="B13212" s="311">
        <v>51.96</v>
      </c>
    </row>
    <row r="13213" spans="1:2" ht="15">
      <c r="A13213" s="308" t="s">
        <v>16952</v>
      </c>
      <c r="B13213" s="311">
        <v>45.03</v>
      </c>
    </row>
    <row r="13214" spans="1:2" ht="15">
      <c r="A13214" s="308" t="s">
        <v>16953</v>
      </c>
      <c r="B13214" s="311">
        <v>47.14</v>
      </c>
    </row>
    <row r="13215" spans="1:2" ht="15">
      <c r="A13215" s="308" t="s">
        <v>16954</v>
      </c>
      <c r="B13215" s="311">
        <v>40.86</v>
      </c>
    </row>
    <row r="13216" spans="1:2" ht="15">
      <c r="A13216" s="308" t="s">
        <v>16955</v>
      </c>
      <c r="B13216" s="311">
        <v>22.81</v>
      </c>
    </row>
    <row r="13217" spans="1:2" ht="15">
      <c r="A13217" s="308" t="s">
        <v>16956</v>
      </c>
      <c r="B13217" s="311">
        <v>19.77</v>
      </c>
    </row>
    <row r="13218" spans="1:2" ht="15">
      <c r="A13218" s="308" t="s">
        <v>16957</v>
      </c>
      <c r="B13218" s="311">
        <v>20.78</v>
      </c>
    </row>
    <row r="13219" spans="1:2" ht="15">
      <c r="A13219" s="308" t="s">
        <v>16958</v>
      </c>
      <c r="B13219" s="311">
        <v>18.010000000000002</v>
      </c>
    </row>
    <row r="13220" spans="1:2" ht="15">
      <c r="A13220" s="308" t="s">
        <v>16959</v>
      </c>
      <c r="B13220" s="311">
        <v>18.75</v>
      </c>
    </row>
    <row r="13221" spans="1:2" ht="15">
      <c r="A13221" s="308" t="s">
        <v>16960</v>
      </c>
      <c r="B13221" s="311">
        <v>16.25</v>
      </c>
    </row>
    <row r="13222" spans="1:2" ht="15">
      <c r="A13222" s="308" t="s">
        <v>16961</v>
      </c>
      <c r="B13222" s="311">
        <v>19.010000000000002</v>
      </c>
    </row>
    <row r="13223" spans="1:2" ht="15">
      <c r="A13223" s="308" t="s">
        <v>16962</v>
      </c>
      <c r="B13223" s="311">
        <v>16.47</v>
      </c>
    </row>
    <row r="13224" spans="1:2" ht="15">
      <c r="A13224" s="308" t="s">
        <v>16963</v>
      </c>
      <c r="B13224" s="311">
        <v>15.2</v>
      </c>
    </row>
    <row r="13225" spans="1:2" ht="15">
      <c r="A13225" s="308" t="s">
        <v>16964</v>
      </c>
      <c r="B13225" s="311">
        <v>13.18</v>
      </c>
    </row>
    <row r="13226" spans="1:2" ht="15">
      <c r="A13226" s="308" t="s">
        <v>16965</v>
      </c>
      <c r="B13226" s="311">
        <v>11.4</v>
      </c>
    </row>
    <row r="13227" spans="1:2" ht="15">
      <c r="A13227" s="308" t="s">
        <v>16966</v>
      </c>
      <c r="B13227" s="311">
        <v>9.8800000000000008</v>
      </c>
    </row>
    <row r="13228" spans="1:2" ht="15">
      <c r="A13228" s="308" t="s">
        <v>16967</v>
      </c>
      <c r="B13228" s="311">
        <v>8.8699999999999992</v>
      </c>
    </row>
    <row r="13229" spans="1:2" ht="15">
      <c r="A13229" s="308" t="s">
        <v>16968</v>
      </c>
      <c r="B13229" s="311">
        <v>7.68</v>
      </c>
    </row>
    <row r="13230" spans="1:2" ht="15">
      <c r="A13230" s="308" t="s">
        <v>16969</v>
      </c>
      <c r="B13230" s="311">
        <v>7.6</v>
      </c>
    </row>
    <row r="13231" spans="1:2" ht="15">
      <c r="A13231" s="308" t="s">
        <v>16970</v>
      </c>
      <c r="B13231" s="311">
        <v>6.59</v>
      </c>
    </row>
    <row r="13232" spans="1:2" ht="15">
      <c r="A13232" s="308" t="s">
        <v>16971</v>
      </c>
      <c r="B13232" s="311">
        <v>6.33</v>
      </c>
    </row>
    <row r="13233" spans="1:2" ht="15">
      <c r="A13233" s="308" t="s">
        <v>16972</v>
      </c>
      <c r="B13233" s="311">
        <v>5.49</v>
      </c>
    </row>
    <row r="13234" spans="1:2" ht="15">
      <c r="A13234" s="308" t="s">
        <v>16973</v>
      </c>
      <c r="B13234" s="311">
        <v>12.67</v>
      </c>
    </row>
    <row r="13235" spans="1:2" ht="15">
      <c r="A13235" s="308" t="s">
        <v>16974</v>
      </c>
      <c r="B13235" s="311">
        <v>10.98</v>
      </c>
    </row>
    <row r="13236" spans="1:2" ht="15">
      <c r="A13236" s="308" t="s">
        <v>16975</v>
      </c>
      <c r="B13236" s="311">
        <v>57.03</v>
      </c>
    </row>
    <row r="13237" spans="1:2" ht="15">
      <c r="A13237" s="308" t="s">
        <v>16976</v>
      </c>
      <c r="B13237" s="311">
        <v>49.43</v>
      </c>
    </row>
    <row r="13238" spans="1:2" ht="15">
      <c r="A13238" s="308" t="s">
        <v>16977</v>
      </c>
      <c r="B13238" s="311">
        <v>43.09</v>
      </c>
    </row>
    <row r="13239" spans="1:2" ht="15">
      <c r="A13239" s="308" t="s">
        <v>16978</v>
      </c>
      <c r="B13239" s="311">
        <v>37.340000000000003</v>
      </c>
    </row>
    <row r="13240" spans="1:2" ht="15">
      <c r="A13240" s="308" t="s">
        <v>16979</v>
      </c>
      <c r="B13240" s="311">
        <v>88.71</v>
      </c>
    </row>
    <row r="13241" spans="1:2" ht="15">
      <c r="A13241" s="308" t="s">
        <v>16980</v>
      </c>
      <c r="B13241" s="311">
        <v>76.89</v>
      </c>
    </row>
    <row r="13242" spans="1:2" ht="15">
      <c r="A13242" s="308" t="s">
        <v>16981</v>
      </c>
      <c r="B13242" s="311">
        <v>6.33</v>
      </c>
    </row>
    <row r="13243" spans="1:2" ht="15">
      <c r="A13243" s="308" t="s">
        <v>16982</v>
      </c>
      <c r="B13243" s="311">
        <v>5.49</v>
      </c>
    </row>
    <row r="13244" spans="1:2" ht="15">
      <c r="A13244" s="308" t="s">
        <v>16983</v>
      </c>
      <c r="B13244" s="311">
        <v>7.6</v>
      </c>
    </row>
    <row r="13245" spans="1:2" ht="15">
      <c r="A13245" s="308" t="s">
        <v>16984</v>
      </c>
      <c r="B13245" s="311">
        <v>6.59</v>
      </c>
    </row>
    <row r="13246" spans="1:2" ht="15">
      <c r="A13246" s="308" t="s">
        <v>16985</v>
      </c>
      <c r="B13246" s="311">
        <v>5.0599999999999996</v>
      </c>
    </row>
    <row r="13247" spans="1:2" ht="15">
      <c r="A13247" s="308" t="s">
        <v>16986</v>
      </c>
      <c r="B13247" s="311">
        <v>4.3899999999999997</v>
      </c>
    </row>
    <row r="13248" spans="1:2" ht="15">
      <c r="A13248" s="308" t="s">
        <v>16987</v>
      </c>
      <c r="B13248" s="311">
        <v>25.34</v>
      </c>
    </row>
    <row r="13249" spans="1:2" ht="15">
      <c r="A13249" s="308" t="s">
        <v>16988</v>
      </c>
      <c r="B13249" s="311">
        <v>21.96</v>
      </c>
    </row>
    <row r="13250" spans="1:2" ht="15">
      <c r="A13250" s="308" t="s">
        <v>16989</v>
      </c>
      <c r="B13250" s="311">
        <v>50.69</v>
      </c>
    </row>
    <row r="13251" spans="1:2" ht="15">
      <c r="A13251" s="308" t="s">
        <v>16990</v>
      </c>
      <c r="B13251" s="311">
        <v>43.93</v>
      </c>
    </row>
    <row r="13252" spans="1:2" ht="15">
      <c r="A13252" s="308" t="s">
        <v>16991</v>
      </c>
      <c r="B13252" s="311">
        <v>25.34</v>
      </c>
    </row>
    <row r="13253" spans="1:2" ht="15">
      <c r="A13253" s="308" t="s">
        <v>16992</v>
      </c>
      <c r="B13253" s="311">
        <v>21.96</v>
      </c>
    </row>
    <row r="13254" spans="1:2" ht="15">
      <c r="A13254" s="308" t="s">
        <v>16993</v>
      </c>
      <c r="B13254" s="311">
        <v>25.34</v>
      </c>
    </row>
    <row r="13255" spans="1:2" ht="15">
      <c r="A13255" s="308" t="s">
        <v>16994</v>
      </c>
      <c r="B13255" s="311">
        <v>21.96</v>
      </c>
    </row>
    <row r="13256" spans="1:2" ht="15">
      <c r="A13256" s="308" t="s">
        <v>16995</v>
      </c>
      <c r="B13256" s="311">
        <v>1248.6400000000001</v>
      </c>
    </row>
    <row r="13257" spans="1:2" ht="15">
      <c r="A13257" s="308" t="s">
        <v>16996</v>
      </c>
      <c r="B13257" s="311">
        <v>1205.3</v>
      </c>
    </row>
    <row r="13258" spans="1:2" ht="15">
      <c r="A13258" s="308" t="s">
        <v>16997</v>
      </c>
      <c r="B13258" s="311">
        <v>1172.22</v>
      </c>
    </row>
    <row r="13259" spans="1:2" ht="15">
      <c r="A13259" s="308" t="s">
        <v>16998</v>
      </c>
      <c r="B13259" s="311">
        <v>1128.8800000000001</v>
      </c>
    </row>
    <row r="13260" spans="1:2" ht="15">
      <c r="A13260" s="308" t="s">
        <v>16999</v>
      </c>
      <c r="B13260" s="311">
        <v>218.71</v>
      </c>
    </row>
    <row r="13261" spans="1:2" ht="15">
      <c r="A13261" s="308" t="s">
        <v>4040</v>
      </c>
      <c r="B13261" s="311">
        <v>195.55</v>
      </c>
    </row>
    <row r="13262" spans="1:2" ht="15">
      <c r="A13262" s="308" t="s">
        <v>17000</v>
      </c>
      <c r="B13262" s="311">
        <v>258.2</v>
      </c>
    </row>
    <row r="13263" spans="1:2" ht="15">
      <c r="A13263" s="308" t="s">
        <v>17001</v>
      </c>
      <c r="B13263" s="311">
        <v>233.82</v>
      </c>
    </row>
    <row r="13264" spans="1:2" ht="15">
      <c r="A13264" s="308" t="s">
        <v>17002</v>
      </c>
      <c r="B13264" s="311">
        <v>324.66000000000003</v>
      </c>
    </row>
    <row r="13265" spans="1:2" ht="15">
      <c r="A13265" s="308" t="s">
        <v>17003</v>
      </c>
      <c r="B13265" s="311">
        <v>296.48</v>
      </c>
    </row>
    <row r="13266" spans="1:2" ht="15">
      <c r="A13266" s="308" t="s">
        <v>17004</v>
      </c>
      <c r="B13266" s="311">
        <v>525.98</v>
      </c>
    </row>
    <row r="13267" spans="1:2" ht="15">
      <c r="A13267" s="308" t="s">
        <v>17005</v>
      </c>
      <c r="B13267" s="311">
        <v>483.79</v>
      </c>
    </row>
    <row r="13268" spans="1:2" ht="15">
      <c r="A13268" s="308" t="s">
        <v>17006</v>
      </c>
      <c r="B13268" s="311">
        <v>443.75</v>
      </c>
    </row>
    <row r="13269" spans="1:2" ht="15">
      <c r="A13269" s="308" t="s">
        <v>17007</v>
      </c>
      <c r="B13269" s="311">
        <v>406.26</v>
      </c>
    </row>
    <row r="13270" spans="1:2" ht="15">
      <c r="A13270" s="308" t="s">
        <v>17008</v>
      </c>
      <c r="B13270" s="311">
        <v>1368.73</v>
      </c>
    </row>
    <row r="13271" spans="1:2" ht="15">
      <c r="A13271" s="308" t="s">
        <v>17009</v>
      </c>
      <c r="B13271" s="311">
        <v>1275.68</v>
      </c>
    </row>
    <row r="13272" spans="1:2" ht="15">
      <c r="A13272" s="308" t="s">
        <v>17010</v>
      </c>
      <c r="B13272" s="311">
        <v>1566.94</v>
      </c>
    </row>
    <row r="13273" spans="1:2" ht="15">
      <c r="A13273" s="308" t="s">
        <v>17011</v>
      </c>
      <c r="B13273" s="311">
        <v>1459.91</v>
      </c>
    </row>
    <row r="13274" spans="1:2" ht="15">
      <c r="A13274" s="308" t="s">
        <v>17012</v>
      </c>
      <c r="B13274" s="311">
        <v>1051.51</v>
      </c>
    </row>
    <row r="13275" spans="1:2" ht="15">
      <c r="A13275" s="308" t="s">
        <v>17013</v>
      </c>
      <c r="B13275" s="311">
        <v>977.37</v>
      </c>
    </row>
    <row r="13276" spans="1:2" ht="15">
      <c r="A13276" s="308" t="s">
        <v>17014</v>
      </c>
      <c r="B13276" s="311">
        <v>422.68</v>
      </c>
    </row>
    <row r="13277" spans="1:2" ht="15">
      <c r="A13277" s="308" t="s">
        <v>17015</v>
      </c>
      <c r="B13277" s="311">
        <v>385.73</v>
      </c>
    </row>
    <row r="13278" spans="1:2" ht="15">
      <c r="A13278" s="308" t="s">
        <v>17016</v>
      </c>
      <c r="B13278" s="311">
        <v>339.05</v>
      </c>
    </row>
    <row r="13279" spans="1:2" ht="15">
      <c r="A13279" s="308" t="s">
        <v>17017</v>
      </c>
      <c r="B13279" s="311">
        <v>306.98</v>
      </c>
    </row>
    <row r="13280" spans="1:2" ht="15">
      <c r="A13280" s="308" t="s">
        <v>17018</v>
      </c>
      <c r="B13280" s="311">
        <v>1193.42</v>
      </c>
    </row>
    <row r="13281" spans="1:2" ht="15">
      <c r="A13281" s="308" t="s">
        <v>17019</v>
      </c>
      <c r="B13281" s="311">
        <v>1113.6500000000001</v>
      </c>
    </row>
    <row r="13282" spans="1:2" ht="15">
      <c r="A13282" s="308" t="s">
        <v>17020</v>
      </c>
      <c r="B13282" s="311">
        <v>1347.21</v>
      </c>
    </row>
    <row r="13283" spans="1:2" ht="15">
      <c r="A13283" s="308" t="s">
        <v>17021</v>
      </c>
      <c r="B13283" s="311">
        <v>1256.1600000000001</v>
      </c>
    </row>
    <row r="13284" spans="1:2" ht="15">
      <c r="A13284" s="308" t="s">
        <v>17022</v>
      </c>
      <c r="B13284" s="311">
        <v>4236.66</v>
      </c>
    </row>
    <row r="13285" spans="1:2" ht="15">
      <c r="A13285" s="308" t="s">
        <v>17023</v>
      </c>
      <c r="B13285" s="311">
        <v>4103.55</v>
      </c>
    </row>
    <row r="13286" spans="1:2" ht="15">
      <c r="A13286" s="308" t="s">
        <v>17024</v>
      </c>
      <c r="B13286" s="311">
        <v>2376.2800000000002</v>
      </c>
    </row>
    <row r="13287" spans="1:2" ht="15">
      <c r="A13287" s="308" t="s">
        <v>17025</v>
      </c>
      <c r="B13287" s="311">
        <v>2296.31</v>
      </c>
    </row>
    <row r="13288" spans="1:2" ht="15">
      <c r="A13288" s="308" t="s">
        <v>17026</v>
      </c>
      <c r="B13288" s="311">
        <v>2640.28</v>
      </c>
    </row>
    <row r="13289" spans="1:2" ht="15">
      <c r="A13289" s="308" t="s">
        <v>17027</v>
      </c>
      <c r="B13289" s="311">
        <v>2546.67</v>
      </c>
    </row>
    <row r="13290" spans="1:2" ht="15">
      <c r="A13290" s="308" t="s">
        <v>17028</v>
      </c>
      <c r="B13290" s="311">
        <v>1514.08</v>
      </c>
    </row>
    <row r="13291" spans="1:2" ht="15">
      <c r="A13291" s="308" t="s">
        <v>17029</v>
      </c>
      <c r="B13291" s="311">
        <v>1456.87</v>
      </c>
    </row>
    <row r="13292" spans="1:2" ht="15">
      <c r="A13292" s="308" t="s">
        <v>17030</v>
      </c>
      <c r="B13292" s="311">
        <v>5521.17</v>
      </c>
    </row>
    <row r="13293" spans="1:2" ht="15">
      <c r="A13293" s="308" t="s">
        <v>17031</v>
      </c>
      <c r="B13293" s="311">
        <v>5319.72</v>
      </c>
    </row>
    <row r="13294" spans="1:2" ht="15">
      <c r="A13294" s="308" t="s">
        <v>17032</v>
      </c>
      <c r="B13294" s="311">
        <v>603.79</v>
      </c>
    </row>
    <row r="13295" spans="1:2" ht="15">
      <c r="A13295" s="308" t="s">
        <v>17033</v>
      </c>
      <c r="B13295" s="311">
        <v>556.78</v>
      </c>
    </row>
    <row r="13296" spans="1:2" ht="15">
      <c r="A13296" s="308" t="s">
        <v>17034</v>
      </c>
      <c r="B13296" s="311">
        <v>1050.4100000000001</v>
      </c>
    </row>
    <row r="13297" spans="1:2" ht="15">
      <c r="A13297" s="308" t="s">
        <v>17035</v>
      </c>
      <c r="B13297" s="311">
        <v>968.95</v>
      </c>
    </row>
    <row r="13298" spans="1:2" ht="15">
      <c r="A13298" s="308" t="s">
        <v>34217</v>
      </c>
      <c r="B13298" s="311">
        <v>456.29</v>
      </c>
    </row>
    <row r="13299" spans="1:2" ht="15">
      <c r="A13299" s="308" t="s">
        <v>34218</v>
      </c>
      <c r="B13299" s="311">
        <v>404.34</v>
      </c>
    </row>
    <row r="13300" spans="1:2" ht="15">
      <c r="A13300" s="308" t="s">
        <v>17036</v>
      </c>
      <c r="B13300" s="311">
        <v>753.12</v>
      </c>
    </row>
    <row r="13301" spans="1:2" ht="15">
      <c r="A13301" s="308" t="s">
        <v>17037</v>
      </c>
      <c r="B13301" s="311">
        <v>682.46</v>
      </c>
    </row>
    <row r="13302" spans="1:2" ht="15">
      <c r="A13302" s="308" t="s">
        <v>17038</v>
      </c>
      <c r="B13302" s="311">
        <v>872.11</v>
      </c>
    </row>
    <row r="13303" spans="1:2" ht="15">
      <c r="A13303" s="308" t="s">
        <v>17039</v>
      </c>
      <c r="B13303" s="311">
        <v>794.18</v>
      </c>
    </row>
    <row r="13304" spans="1:2" ht="15">
      <c r="A13304" s="308" t="s">
        <v>17040</v>
      </c>
      <c r="B13304" s="311">
        <v>1105.6400000000001</v>
      </c>
    </row>
    <row r="13305" spans="1:2" ht="15">
      <c r="A13305" s="308" t="s">
        <v>17041</v>
      </c>
      <c r="B13305" s="311">
        <v>1015.31</v>
      </c>
    </row>
    <row r="13306" spans="1:2" ht="15">
      <c r="A13306" s="308" t="s">
        <v>17042</v>
      </c>
      <c r="B13306" s="311">
        <v>711.97</v>
      </c>
    </row>
    <row r="13307" spans="1:2" ht="15">
      <c r="A13307" s="308" t="s">
        <v>17043</v>
      </c>
      <c r="B13307" s="311">
        <v>645.99</v>
      </c>
    </row>
    <row r="13308" spans="1:2" ht="15">
      <c r="A13308" s="308" t="s">
        <v>17044</v>
      </c>
      <c r="B13308" s="311">
        <v>1007.2</v>
      </c>
    </row>
    <row r="13309" spans="1:2" ht="15">
      <c r="A13309" s="308" t="s">
        <v>17045</v>
      </c>
      <c r="B13309" s="311">
        <v>927.4</v>
      </c>
    </row>
    <row r="13310" spans="1:2" ht="15">
      <c r="A13310" s="308" t="s">
        <v>17046</v>
      </c>
      <c r="B13310" s="311">
        <v>121.79</v>
      </c>
    </row>
    <row r="13311" spans="1:2" ht="15">
      <c r="A13311" s="308" t="s">
        <v>17047</v>
      </c>
      <c r="B13311" s="311">
        <v>121.79</v>
      </c>
    </row>
    <row r="13312" spans="1:2" ht="15">
      <c r="A13312" s="308" t="s">
        <v>17048</v>
      </c>
      <c r="B13312" s="311">
        <v>146.15</v>
      </c>
    </row>
    <row r="13313" spans="1:2" ht="15">
      <c r="A13313" s="308" t="s">
        <v>17049</v>
      </c>
      <c r="B13313" s="311">
        <v>146.15</v>
      </c>
    </row>
    <row r="13314" spans="1:2" ht="15">
      <c r="A13314" s="308" t="s">
        <v>17050</v>
      </c>
      <c r="B13314" s="311">
        <v>383.57</v>
      </c>
    </row>
    <row r="13315" spans="1:2" ht="15">
      <c r="A13315" s="308" t="s">
        <v>17051</v>
      </c>
      <c r="B13315" s="311">
        <v>383.57</v>
      </c>
    </row>
    <row r="13316" spans="1:2" ht="15">
      <c r="A13316" s="308" t="s">
        <v>17052</v>
      </c>
      <c r="B13316" s="311">
        <v>49.34</v>
      </c>
    </row>
    <row r="13317" spans="1:2" ht="15">
      <c r="A13317" s="308" t="s">
        <v>17053</v>
      </c>
      <c r="B13317" s="311">
        <v>46.12</v>
      </c>
    </row>
    <row r="13318" spans="1:2" ht="15">
      <c r="A13318" s="308" t="s">
        <v>17054</v>
      </c>
      <c r="B13318" s="311">
        <v>69.94</v>
      </c>
    </row>
    <row r="13319" spans="1:2" ht="15">
      <c r="A13319" s="308" t="s">
        <v>17055</v>
      </c>
      <c r="B13319" s="311">
        <v>65.8</v>
      </c>
    </row>
    <row r="13320" spans="1:2" ht="15">
      <c r="A13320" s="308" t="s">
        <v>17056</v>
      </c>
      <c r="B13320" s="311">
        <v>95.72</v>
      </c>
    </row>
    <row r="13321" spans="1:2" ht="15">
      <c r="A13321" s="308" t="s">
        <v>17057</v>
      </c>
      <c r="B13321" s="311">
        <v>90.19</v>
      </c>
    </row>
    <row r="13322" spans="1:2" ht="15">
      <c r="A13322" s="308" t="s">
        <v>17058</v>
      </c>
      <c r="B13322" s="311">
        <v>134.74</v>
      </c>
    </row>
    <row r="13323" spans="1:2" ht="15">
      <c r="A13323" s="308" t="s">
        <v>17059</v>
      </c>
      <c r="B13323" s="311">
        <v>127.16</v>
      </c>
    </row>
    <row r="13324" spans="1:2" ht="15">
      <c r="A13324" s="308" t="s">
        <v>17060</v>
      </c>
      <c r="B13324" s="311">
        <v>167.05</v>
      </c>
    </row>
    <row r="13325" spans="1:2" ht="15">
      <c r="A13325" s="308" t="s">
        <v>17061</v>
      </c>
      <c r="B13325" s="311">
        <v>156.21</v>
      </c>
    </row>
    <row r="13326" spans="1:2" ht="15">
      <c r="A13326" s="308" t="s">
        <v>17062</v>
      </c>
      <c r="B13326" s="311">
        <v>233.41</v>
      </c>
    </row>
    <row r="13327" spans="1:2" ht="15">
      <c r="A13327" s="308" t="s">
        <v>17063</v>
      </c>
      <c r="B13327" s="311">
        <v>222.57</v>
      </c>
    </row>
    <row r="13328" spans="1:2" ht="15">
      <c r="A13328" s="308" t="s">
        <v>17064</v>
      </c>
      <c r="B13328" s="311">
        <v>1539.25</v>
      </c>
    </row>
    <row r="13329" spans="1:2" ht="15">
      <c r="A13329" s="308" t="s">
        <v>17065</v>
      </c>
      <c r="B13329" s="311">
        <v>1472.84</v>
      </c>
    </row>
    <row r="13330" spans="1:2" ht="15">
      <c r="A13330" s="308" t="s">
        <v>17066</v>
      </c>
      <c r="B13330" s="311">
        <v>1899.67</v>
      </c>
    </row>
    <row r="13331" spans="1:2" ht="15">
      <c r="A13331" s="308" t="s">
        <v>17067</v>
      </c>
      <c r="B13331" s="311">
        <v>1819.95</v>
      </c>
    </row>
    <row r="13332" spans="1:2" ht="15">
      <c r="A13332" s="308" t="s">
        <v>17068</v>
      </c>
      <c r="B13332" s="311">
        <v>2100.0500000000002</v>
      </c>
    </row>
    <row r="13333" spans="1:2" ht="15">
      <c r="A13333" s="308" t="s">
        <v>17069</v>
      </c>
      <c r="B13333" s="311">
        <v>2012.7</v>
      </c>
    </row>
    <row r="13334" spans="1:2" ht="15">
      <c r="A13334" s="308" t="s">
        <v>17070</v>
      </c>
      <c r="B13334" s="311">
        <v>2227.0100000000002</v>
      </c>
    </row>
    <row r="13335" spans="1:2" ht="15">
      <c r="A13335" s="308" t="s">
        <v>17071</v>
      </c>
      <c r="B13335" s="311">
        <v>2133.34</v>
      </c>
    </row>
    <row r="13336" spans="1:2" ht="15">
      <c r="A13336" s="308" t="s">
        <v>17072</v>
      </c>
      <c r="B13336" s="311">
        <v>2304.9299999999998</v>
      </c>
    </row>
    <row r="13337" spans="1:2" ht="15">
      <c r="A13337" s="308" t="s">
        <v>17073</v>
      </c>
      <c r="B13337" s="311">
        <v>2209.31</v>
      </c>
    </row>
    <row r="13338" spans="1:2" ht="15">
      <c r="A13338" s="308" t="s">
        <v>17074</v>
      </c>
      <c r="B13338" s="311">
        <v>2476.38</v>
      </c>
    </row>
    <row r="13339" spans="1:2" ht="15">
      <c r="A13339" s="308" t="s">
        <v>17075</v>
      </c>
      <c r="B13339" s="311">
        <v>2373.88</v>
      </c>
    </row>
    <row r="13340" spans="1:2" ht="15">
      <c r="A13340" s="308" t="s">
        <v>17076</v>
      </c>
      <c r="B13340" s="311">
        <v>2731.21</v>
      </c>
    </row>
    <row r="13341" spans="1:2" ht="15">
      <c r="A13341" s="308" t="s">
        <v>17077</v>
      </c>
      <c r="B13341" s="311">
        <v>2619.61</v>
      </c>
    </row>
    <row r="13342" spans="1:2" ht="15">
      <c r="A13342" s="308" t="s">
        <v>17078</v>
      </c>
      <c r="B13342" s="311">
        <v>3156.46</v>
      </c>
    </row>
    <row r="13343" spans="1:2" ht="15">
      <c r="A13343" s="308" t="s">
        <v>17079</v>
      </c>
      <c r="B13343" s="311">
        <v>3028.07</v>
      </c>
    </row>
    <row r="13344" spans="1:2" ht="15">
      <c r="A13344" s="308" t="s">
        <v>17080</v>
      </c>
      <c r="B13344" s="311">
        <v>3376.17</v>
      </c>
    </row>
    <row r="13345" spans="1:2" ht="15">
      <c r="A13345" s="308" t="s">
        <v>17081</v>
      </c>
      <c r="B13345" s="311">
        <v>3239.12</v>
      </c>
    </row>
    <row r="13346" spans="1:2" ht="15">
      <c r="A13346" s="308" t="s">
        <v>17082</v>
      </c>
      <c r="B13346" s="311">
        <v>206.66</v>
      </c>
    </row>
    <row r="13347" spans="1:2" ht="15">
      <c r="A13347" s="308" t="s">
        <v>17083</v>
      </c>
      <c r="B13347" s="311">
        <v>191.76</v>
      </c>
    </row>
    <row r="13348" spans="1:2" ht="15">
      <c r="A13348" s="308" t="s">
        <v>17084</v>
      </c>
      <c r="B13348" s="311">
        <v>372.88</v>
      </c>
    </row>
    <row r="13349" spans="1:2" ht="15">
      <c r="A13349" s="308" t="s">
        <v>17085</v>
      </c>
      <c r="B13349" s="311">
        <v>348.48</v>
      </c>
    </row>
    <row r="13350" spans="1:2" ht="15">
      <c r="A13350" s="308" t="s">
        <v>17086</v>
      </c>
      <c r="B13350" s="311">
        <v>1253.18</v>
      </c>
    </row>
    <row r="13351" spans="1:2" ht="15">
      <c r="A13351" s="308" t="s">
        <v>17087</v>
      </c>
      <c r="B13351" s="311">
        <v>1163.5</v>
      </c>
    </row>
    <row r="13352" spans="1:2" ht="15">
      <c r="A13352" s="308" t="s">
        <v>17088</v>
      </c>
      <c r="B13352" s="311">
        <v>2344.83</v>
      </c>
    </row>
    <row r="13353" spans="1:2" ht="15">
      <c r="A13353" s="308" t="s">
        <v>17089</v>
      </c>
      <c r="B13353" s="311">
        <v>2177.4699999999998</v>
      </c>
    </row>
    <row r="13354" spans="1:2" ht="15">
      <c r="A13354" s="308" t="s">
        <v>17090</v>
      </c>
      <c r="B13354" s="311">
        <v>247.37</v>
      </c>
    </row>
    <row r="13355" spans="1:2" ht="15">
      <c r="A13355" s="308" t="s">
        <v>17091</v>
      </c>
      <c r="B13355" s="311">
        <v>238.72</v>
      </c>
    </row>
    <row r="13356" spans="1:2" ht="15">
      <c r="A13356" s="308" t="s">
        <v>17092</v>
      </c>
      <c r="B13356" s="311">
        <v>196.51</v>
      </c>
    </row>
    <row r="13357" spans="1:2" ht="15">
      <c r="A13357" s="308" t="s">
        <v>17093</v>
      </c>
      <c r="B13357" s="311">
        <v>189.91</v>
      </c>
    </row>
    <row r="13358" spans="1:2" ht="15">
      <c r="A13358" s="308" t="s">
        <v>17094</v>
      </c>
      <c r="B13358" s="311">
        <v>148.86000000000001</v>
      </c>
    </row>
    <row r="13359" spans="1:2" ht="15">
      <c r="A13359" s="308" t="s">
        <v>4051</v>
      </c>
      <c r="B13359" s="311">
        <v>144.53</v>
      </c>
    </row>
    <row r="13360" spans="1:2" ht="15">
      <c r="A13360" s="308" t="s">
        <v>17095</v>
      </c>
      <c r="B13360" s="311">
        <v>1713.96</v>
      </c>
    </row>
    <row r="13361" spans="1:2" ht="15">
      <c r="A13361" s="308" t="s">
        <v>17096</v>
      </c>
      <c r="B13361" s="311">
        <v>1651.77</v>
      </c>
    </row>
    <row r="13362" spans="1:2" ht="15">
      <c r="A13362" s="308" t="s">
        <v>17097</v>
      </c>
      <c r="B13362" s="311">
        <v>167.05</v>
      </c>
    </row>
    <row r="13363" spans="1:2" ht="15">
      <c r="A13363" s="308" t="s">
        <v>17098</v>
      </c>
      <c r="B13363" s="311">
        <v>156.21</v>
      </c>
    </row>
    <row r="13364" spans="1:2" ht="15">
      <c r="A13364" s="308" t="s">
        <v>17099</v>
      </c>
      <c r="B13364" s="311">
        <v>233.59</v>
      </c>
    </row>
    <row r="13365" spans="1:2" ht="15">
      <c r="A13365" s="308" t="s">
        <v>17100</v>
      </c>
      <c r="B13365" s="311">
        <v>222.76</v>
      </c>
    </row>
    <row r="13366" spans="1:2" ht="15">
      <c r="A13366" s="308" t="s">
        <v>17101</v>
      </c>
      <c r="B13366" s="311">
        <v>3476.07</v>
      </c>
    </row>
    <row r="13367" spans="1:2" ht="15">
      <c r="A13367" s="308" t="s">
        <v>17102</v>
      </c>
      <c r="B13367" s="311">
        <v>3399.65</v>
      </c>
    </row>
    <row r="13368" spans="1:2" ht="15">
      <c r="A13368" s="308" t="s">
        <v>17103</v>
      </c>
      <c r="B13368" s="311">
        <v>4035.6</v>
      </c>
    </row>
    <row r="13369" spans="1:2" ht="15">
      <c r="A13369" s="308" t="s">
        <v>17104</v>
      </c>
      <c r="B13369" s="311">
        <v>3920.69</v>
      </c>
    </row>
    <row r="13370" spans="1:2" ht="15">
      <c r="A13370" s="308" t="s">
        <v>17105</v>
      </c>
      <c r="B13370" s="311">
        <v>5390.65</v>
      </c>
    </row>
    <row r="13371" spans="1:2" ht="15">
      <c r="A13371" s="308" t="s">
        <v>17106</v>
      </c>
      <c r="B13371" s="311">
        <v>5272.99</v>
      </c>
    </row>
    <row r="13372" spans="1:2" ht="15">
      <c r="A13372" s="308" t="s">
        <v>17107</v>
      </c>
      <c r="B13372" s="311">
        <v>5979.62</v>
      </c>
    </row>
    <row r="13373" spans="1:2" ht="15">
      <c r="A13373" s="308" t="s">
        <v>17108</v>
      </c>
      <c r="B13373" s="311">
        <v>5839.06</v>
      </c>
    </row>
    <row r="13374" spans="1:2" ht="15">
      <c r="A13374" s="308" t="s">
        <v>17109</v>
      </c>
      <c r="B13374" s="311">
        <v>5996.11</v>
      </c>
    </row>
    <row r="13375" spans="1:2" ht="15">
      <c r="A13375" s="308" t="s">
        <v>17110</v>
      </c>
      <c r="B13375" s="311">
        <v>5861.71</v>
      </c>
    </row>
    <row r="13376" spans="1:2" ht="15">
      <c r="A13376" s="308" t="s">
        <v>17111</v>
      </c>
      <c r="B13376" s="311">
        <v>9079.2900000000009</v>
      </c>
    </row>
    <row r="13377" spans="1:2" ht="15">
      <c r="A13377" s="308" t="s">
        <v>17112</v>
      </c>
      <c r="B13377" s="311">
        <v>8946.67</v>
      </c>
    </row>
    <row r="13378" spans="1:2" ht="15">
      <c r="A13378" s="308" t="s">
        <v>17113</v>
      </c>
      <c r="B13378" s="311">
        <v>7848.68</v>
      </c>
    </row>
    <row r="13379" spans="1:2" ht="15">
      <c r="A13379" s="308" t="s">
        <v>17114</v>
      </c>
      <c r="B13379" s="311">
        <v>7656.81</v>
      </c>
    </row>
    <row r="13380" spans="1:2" ht="15">
      <c r="A13380" s="308" t="s">
        <v>17115</v>
      </c>
      <c r="B13380" s="311">
        <v>6615.22</v>
      </c>
    </row>
    <row r="13381" spans="1:2" ht="15">
      <c r="A13381" s="308" t="s">
        <v>17116</v>
      </c>
      <c r="B13381" s="311">
        <v>6446.64</v>
      </c>
    </row>
    <row r="13382" spans="1:2" ht="15">
      <c r="A13382" s="308" t="s">
        <v>17117</v>
      </c>
      <c r="B13382" s="311">
        <v>10521.08</v>
      </c>
    </row>
    <row r="13383" spans="1:2" ht="15">
      <c r="A13383" s="308" t="s">
        <v>17118</v>
      </c>
      <c r="B13383" s="311">
        <v>10343.540000000001</v>
      </c>
    </row>
    <row r="13384" spans="1:2" ht="15">
      <c r="A13384" s="308" t="s">
        <v>17119</v>
      </c>
      <c r="B13384" s="311">
        <v>9167.26</v>
      </c>
    </row>
    <row r="13385" spans="1:2" ht="15">
      <c r="A13385" s="308" t="s">
        <v>17120</v>
      </c>
      <c r="B13385" s="311">
        <v>8911.26</v>
      </c>
    </row>
    <row r="13386" spans="1:2" ht="15">
      <c r="A13386" s="308" t="s">
        <v>17121</v>
      </c>
      <c r="B13386" s="311">
        <v>9283.8700000000008</v>
      </c>
    </row>
    <row r="13387" spans="1:2" ht="15">
      <c r="A13387" s="308" t="s">
        <v>17122</v>
      </c>
      <c r="B13387" s="311">
        <v>9064.35</v>
      </c>
    </row>
    <row r="13388" spans="1:2" ht="15">
      <c r="A13388" s="308" t="s">
        <v>17123</v>
      </c>
      <c r="B13388" s="311">
        <v>11410.06</v>
      </c>
    </row>
    <row r="13389" spans="1:2" ht="15">
      <c r="A13389" s="308" t="s">
        <v>17124</v>
      </c>
      <c r="B13389" s="311">
        <v>11210.05</v>
      </c>
    </row>
    <row r="13390" spans="1:2" ht="15">
      <c r="A13390" s="308" t="s">
        <v>17125</v>
      </c>
      <c r="B13390" s="311">
        <v>10881.45</v>
      </c>
    </row>
    <row r="13391" spans="1:2" ht="15">
      <c r="A13391" s="308" t="s">
        <v>17126</v>
      </c>
      <c r="B13391" s="311">
        <v>10611</v>
      </c>
    </row>
    <row r="13392" spans="1:2" ht="15">
      <c r="A13392" s="308" t="s">
        <v>17127</v>
      </c>
      <c r="B13392" s="311">
        <v>12806.67</v>
      </c>
    </row>
    <row r="13393" spans="1:2" ht="15">
      <c r="A13393" s="308" t="s">
        <v>17128</v>
      </c>
      <c r="B13393" s="311">
        <v>12561.77</v>
      </c>
    </row>
    <row r="13394" spans="1:2" ht="15">
      <c r="A13394" s="308" t="s">
        <v>17129</v>
      </c>
      <c r="B13394" s="311">
        <v>11364.23</v>
      </c>
    </row>
    <row r="13395" spans="1:2" ht="15">
      <c r="A13395" s="308" t="s">
        <v>17130</v>
      </c>
      <c r="B13395" s="311">
        <v>11042.83</v>
      </c>
    </row>
    <row r="13396" spans="1:2" ht="15">
      <c r="A13396" s="308" t="s">
        <v>17131</v>
      </c>
      <c r="B13396" s="311">
        <v>15064.66</v>
      </c>
    </row>
    <row r="13397" spans="1:2" ht="15">
      <c r="A13397" s="308" t="s">
        <v>17132</v>
      </c>
      <c r="B13397" s="311">
        <v>14774.81</v>
      </c>
    </row>
    <row r="13398" spans="1:2" ht="15">
      <c r="A13398" s="308" t="s">
        <v>17133</v>
      </c>
      <c r="B13398" s="311">
        <v>14034.81</v>
      </c>
    </row>
    <row r="13399" spans="1:2" ht="15">
      <c r="A13399" s="308" t="s">
        <v>17134</v>
      </c>
      <c r="B13399" s="311">
        <v>13662.49</v>
      </c>
    </row>
    <row r="13400" spans="1:2" ht="15">
      <c r="A13400" s="308" t="s">
        <v>17135</v>
      </c>
      <c r="B13400" s="311">
        <v>16546.45</v>
      </c>
    </row>
    <row r="13401" spans="1:2" ht="15">
      <c r="A13401" s="308" t="s">
        <v>17136</v>
      </c>
      <c r="B13401" s="311">
        <v>16211.68</v>
      </c>
    </row>
    <row r="13402" spans="1:2" ht="15">
      <c r="A13402" s="308" t="s">
        <v>17137</v>
      </c>
      <c r="B13402" s="311">
        <v>18125.439999999999</v>
      </c>
    </row>
    <row r="13403" spans="1:2" ht="15">
      <c r="A13403" s="308" t="s">
        <v>17138</v>
      </c>
      <c r="B13403" s="311">
        <v>17745.72</v>
      </c>
    </row>
    <row r="13404" spans="1:2" ht="15">
      <c r="A13404" s="308" t="s">
        <v>17139</v>
      </c>
      <c r="B13404" s="311">
        <v>19851.21</v>
      </c>
    </row>
    <row r="13405" spans="1:2" ht="15">
      <c r="A13405" s="308" t="s">
        <v>17140</v>
      </c>
      <c r="B13405" s="311">
        <v>19404.09</v>
      </c>
    </row>
    <row r="13406" spans="1:2" ht="15">
      <c r="A13406" s="308" t="s">
        <v>17141</v>
      </c>
      <c r="B13406" s="311">
        <v>21332.99</v>
      </c>
    </row>
    <row r="13407" spans="1:2" ht="15">
      <c r="A13407" s="308" t="s">
        <v>17142</v>
      </c>
      <c r="B13407" s="311">
        <v>20840.96</v>
      </c>
    </row>
    <row r="13408" spans="1:2" ht="15">
      <c r="A13408" s="308" t="s">
        <v>17143</v>
      </c>
      <c r="B13408" s="311">
        <v>874.22</v>
      </c>
    </row>
    <row r="13409" spans="1:2" ht="15">
      <c r="A13409" s="308" t="s">
        <v>17144</v>
      </c>
      <c r="B13409" s="311">
        <v>842.64</v>
      </c>
    </row>
    <row r="13410" spans="1:2" ht="15">
      <c r="A13410" s="308" t="s">
        <v>17145</v>
      </c>
      <c r="B13410" s="311">
        <v>1019.26</v>
      </c>
    </row>
    <row r="13411" spans="1:2" ht="15">
      <c r="A13411" s="308" t="s">
        <v>17146</v>
      </c>
      <c r="B13411" s="311">
        <v>978.85</v>
      </c>
    </row>
    <row r="13412" spans="1:2" ht="15">
      <c r="A13412" s="308" t="s">
        <v>17147</v>
      </c>
      <c r="B13412" s="311">
        <v>1184.58</v>
      </c>
    </row>
    <row r="13413" spans="1:2" ht="15">
      <c r="A13413" s="308" t="s">
        <v>17148</v>
      </c>
      <c r="B13413" s="311">
        <v>1135.3</v>
      </c>
    </row>
    <row r="13414" spans="1:2" ht="15">
      <c r="A13414" s="308" t="s">
        <v>17149</v>
      </c>
      <c r="B13414" s="311">
        <v>1650.98</v>
      </c>
    </row>
    <row r="13415" spans="1:2" ht="15">
      <c r="A13415" s="308" t="s">
        <v>17150</v>
      </c>
      <c r="B13415" s="311">
        <v>1593.16</v>
      </c>
    </row>
    <row r="13416" spans="1:2" ht="15">
      <c r="A13416" s="308" t="s">
        <v>17151</v>
      </c>
      <c r="B13416" s="311">
        <v>1568.94</v>
      </c>
    </row>
    <row r="13417" spans="1:2" ht="15">
      <c r="A13417" s="308" t="s">
        <v>17152</v>
      </c>
      <c r="B13417" s="311">
        <v>1501.97</v>
      </c>
    </row>
    <row r="13418" spans="1:2" ht="15">
      <c r="A13418" s="308" t="s">
        <v>17153</v>
      </c>
      <c r="B13418" s="311">
        <v>1957.51</v>
      </c>
    </row>
    <row r="13419" spans="1:2" ht="15">
      <c r="A13419" s="308" t="s">
        <v>17154</v>
      </c>
      <c r="B13419" s="311">
        <v>1890.03</v>
      </c>
    </row>
    <row r="13420" spans="1:2" ht="15">
      <c r="A13420" s="308" t="s">
        <v>17155</v>
      </c>
      <c r="B13420" s="311">
        <v>2145.38</v>
      </c>
    </row>
    <row r="13421" spans="1:2" ht="15">
      <c r="A13421" s="308" t="s">
        <v>17156</v>
      </c>
      <c r="B13421" s="311">
        <v>2051.89</v>
      </c>
    </row>
    <row r="13422" spans="1:2" ht="15">
      <c r="A13422" s="308" t="s">
        <v>17157</v>
      </c>
      <c r="B13422" s="311">
        <v>2670.34</v>
      </c>
    </row>
    <row r="13423" spans="1:2" ht="15">
      <c r="A13423" s="308" t="s">
        <v>17158</v>
      </c>
      <c r="B13423" s="311">
        <v>2583.56</v>
      </c>
    </row>
    <row r="13424" spans="1:2" ht="15">
      <c r="A13424" s="308" t="s">
        <v>17159</v>
      </c>
      <c r="B13424" s="311">
        <v>2512.9299999999998</v>
      </c>
    </row>
    <row r="13425" spans="1:2" ht="15">
      <c r="A13425" s="308" t="s">
        <v>17160</v>
      </c>
      <c r="B13425" s="311">
        <v>2436.73</v>
      </c>
    </row>
    <row r="13426" spans="1:2" ht="15">
      <c r="A13426" s="308" t="s">
        <v>17161</v>
      </c>
      <c r="B13426" s="311">
        <v>2522.9299999999998</v>
      </c>
    </row>
    <row r="13427" spans="1:2" ht="15">
      <c r="A13427" s="308" t="s">
        <v>17162</v>
      </c>
      <c r="B13427" s="311">
        <v>2411.83</v>
      </c>
    </row>
    <row r="13428" spans="1:2" ht="15">
      <c r="A13428" s="308" t="s">
        <v>17163</v>
      </c>
      <c r="B13428" s="311">
        <v>2951.41</v>
      </c>
    </row>
    <row r="13429" spans="1:2" ht="15">
      <c r="A13429" s="308" t="s">
        <v>17164</v>
      </c>
      <c r="B13429" s="311">
        <v>2845.29</v>
      </c>
    </row>
    <row r="13430" spans="1:2" ht="15">
      <c r="A13430" s="308" t="s">
        <v>17165</v>
      </c>
      <c r="B13430" s="311">
        <v>2910.57</v>
      </c>
    </row>
    <row r="13431" spans="1:2" ht="15">
      <c r="A13431" s="308" t="s">
        <v>17166</v>
      </c>
      <c r="B13431" s="311">
        <v>2821.32</v>
      </c>
    </row>
    <row r="13432" spans="1:2" ht="15">
      <c r="A13432" s="308" t="s">
        <v>17167</v>
      </c>
      <c r="B13432" s="311">
        <v>2906.13</v>
      </c>
    </row>
    <row r="13433" spans="1:2" ht="15">
      <c r="A13433" s="308" t="s">
        <v>17168</v>
      </c>
      <c r="B13433" s="311">
        <v>2777.25</v>
      </c>
    </row>
    <row r="13434" spans="1:2" ht="15">
      <c r="A13434" s="308" t="s">
        <v>17169</v>
      </c>
      <c r="B13434" s="311">
        <v>3257.94</v>
      </c>
    </row>
    <row r="13435" spans="1:2" ht="15">
      <c r="A13435" s="308" t="s">
        <v>17170</v>
      </c>
      <c r="B13435" s="311">
        <v>3142.16</v>
      </c>
    </row>
    <row r="13436" spans="1:2" ht="15">
      <c r="A13436" s="308" t="s">
        <v>17171</v>
      </c>
      <c r="B13436" s="311">
        <v>3691.6</v>
      </c>
    </row>
    <row r="13437" spans="1:2" ht="15">
      <c r="A13437" s="308" t="s">
        <v>17172</v>
      </c>
      <c r="B13437" s="311">
        <v>3576.69</v>
      </c>
    </row>
    <row r="13438" spans="1:2" ht="15">
      <c r="A13438" s="308" t="s">
        <v>17173</v>
      </c>
      <c r="B13438" s="311">
        <v>3304.34</v>
      </c>
    </row>
    <row r="13439" spans="1:2" ht="15">
      <c r="A13439" s="308" t="s">
        <v>17174</v>
      </c>
      <c r="B13439" s="311">
        <v>3203.67</v>
      </c>
    </row>
    <row r="13440" spans="1:2" ht="15">
      <c r="A13440" s="308" t="s">
        <v>17175</v>
      </c>
      <c r="B13440" s="311">
        <v>3857.2</v>
      </c>
    </row>
    <row r="13441" spans="1:2" ht="15">
      <c r="A13441" s="308" t="s">
        <v>17176</v>
      </c>
      <c r="B13441" s="311">
        <v>3684.07</v>
      </c>
    </row>
    <row r="13442" spans="1:2" ht="15">
      <c r="A13442" s="308" t="s">
        <v>17177</v>
      </c>
      <c r="B13442" s="311">
        <v>4225.87</v>
      </c>
    </row>
    <row r="13443" spans="1:2" ht="15">
      <c r="A13443" s="308" t="s">
        <v>17178</v>
      </c>
      <c r="B13443" s="311">
        <v>4071.46</v>
      </c>
    </row>
    <row r="13444" spans="1:2" ht="15">
      <c r="A13444" s="308" t="s">
        <v>17179</v>
      </c>
      <c r="B13444" s="311">
        <v>4082.12</v>
      </c>
    </row>
    <row r="13445" spans="1:2" ht="15">
      <c r="A13445" s="308" t="s">
        <v>17180</v>
      </c>
      <c r="B13445" s="311">
        <v>3954.39</v>
      </c>
    </row>
    <row r="13446" spans="1:2" ht="15">
      <c r="A13446" s="308" t="s">
        <v>17181</v>
      </c>
      <c r="B13446" s="311">
        <v>3894.65</v>
      </c>
    </row>
    <row r="13447" spans="1:2" ht="15">
      <c r="A13447" s="308" t="s">
        <v>17182</v>
      </c>
      <c r="B13447" s="311">
        <v>3776.99</v>
      </c>
    </row>
    <row r="13448" spans="1:2" ht="15">
      <c r="A13448" s="308" t="s">
        <v>17183</v>
      </c>
      <c r="B13448" s="311">
        <v>4472.62</v>
      </c>
    </row>
    <row r="13449" spans="1:2" ht="15">
      <c r="A13449" s="308" t="s">
        <v>17184</v>
      </c>
      <c r="B13449" s="311">
        <v>4332.0600000000004</v>
      </c>
    </row>
    <row r="13450" spans="1:2" ht="15">
      <c r="A13450" s="308" t="s">
        <v>17185</v>
      </c>
      <c r="B13450" s="311">
        <v>4084.81</v>
      </c>
    </row>
    <row r="13451" spans="1:2" ht="15">
      <c r="A13451" s="308" t="s">
        <v>17186</v>
      </c>
      <c r="B13451" s="311">
        <v>3950.18</v>
      </c>
    </row>
    <row r="13452" spans="1:2" ht="15">
      <c r="A13452" s="308" t="s">
        <v>17187</v>
      </c>
      <c r="B13452" s="311">
        <v>5936.83</v>
      </c>
    </row>
    <row r="13453" spans="1:2" ht="15">
      <c r="A13453" s="308" t="s">
        <v>17188</v>
      </c>
      <c r="B13453" s="311">
        <v>5724.47</v>
      </c>
    </row>
    <row r="13454" spans="1:2" ht="15">
      <c r="A13454" s="308" t="s">
        <v>17189</v>
      </c>
      <c r="B13454" s="311">
        <v>5626.18</v>
      </c>
    </row>
    <row r="13455" spans="1:2" ht="15">
      <c r="A13455" s="308" t="s">
        <v>17190</v>
      </c>
      <c r="B13455" s="311">
        <v>5447.14</v>
      </c>
    </row>
    <row r="13456" spans="1:2" ht="15">
      <c r="A13456" s="308" t="s">
        <v>17191</v>
      </c>
      <c r="B13456" s="311">
        <v>5074.12</v>
      </c>
    </row>
    <row r="13457" spans="1:2" ht="15">
      <c r="A13457" s="308" t="s">
        <v>17192</v>
      </c>
      <c r="B13457" s="311">
        <v>4922.5</v>
      </c>
    </row>
    <row r="13458" spans="1:2" ht="15">
      <c r="A13458" s="308" t="s">
        <v>17193</v>
      </c>
      <c r="B13458" s="311">
        <v>6373.21</v>
      </c>
    </row>
    <row r="13459" spans="1:2" ht="15">
      <c r="A13459" s="308" t="s">
        <v>17194</v>
      </c>
      <c r="B13459" s="311">
        <v>6168.51</v>
      </c>
    </row>
    <row r="13460" spans="1:2" ht="15">
      <c r="A13460" s="308" t="s">
        <v>17195</v>
      </c>
      <c r="B13460" s="311">
        <v>5794.39</v>
      </c>
    </row>
    <row r="13461" spans="1:2" ht="15">
      <c r="A13461" s="308" t="s">
        <v>17196</v>
      </c>
      <c r="B13461" s="311">
        <v>5608.84</v>
      </c>
    </row>
    <row r="13462" spans="1:2" ht="15">
      <c r="A13462" s="308" t="s">
        <v>17197</v>
      </c>
      <c r="B13462" s="311">
        <v>6735.08</v>
      </c>
    </row>
    <row r="13463" spans="1:2" ht="15">
      <c r="A13463" s="308" t="s">
        <v>17198</v>
      </c>
      <c r="B13463" s="311">
        <v>6557.54</v>
      </c>
    </row>
    <row r="13464" spans="1:2" ht="15">
      <c r="A13464" s="308" t="s">
        <v>17199</v>
      </c>
      <c r="B13464" s="311">
        <v>8581.2900000000009</v>
      </c>
    </row>
    <row r="13465" spans="1:2" ht="15">
      <c r="A13465" s="308" t="s">
        <v>17200</v>
      </c>
      <c r="B13465" s="311">
        <v>8299.6299999999992</v>
      </c>
    </row>
    <row r="13466" spans="1:2" ht="15">
      <c r="A13466" s="308" t="s">
        <v>17201</v>
      </c>
      <c r="B13466" s="311">
        <v>7671.28</v>
      </c>
    </row>
    <row r="13467" spans="1:2" ht="15">
      <c r="A13467" s="308" t="s">
        <v>17202</v>
      </c>
      <c r="B13467" s="311">
        <v>7417.81</v>
      </c>
    </row>
    <row r="13468" spans="1:2" ht="15">
      <c r="A13468" s="308" t="s">
        <v>17203</v>
      </c>
      <c r="B13468" s="311">
        <v>9074.67</v>
      </c>
    </row>
    <row r="13469" spans="1:2" ht="15">
      <c r="A13469" s="308" t="s">
        <v>17204</v>
      </c>
      <c r="B13469" s="311">
        <v>8829.77</v>
      </c>
    </row>
    <row r="13470" spans="1:2" ht="15">
      <c r="A13470" s="308" t="s">
        <v>17205</v>
      </c>
      <c r="B13470" s="311">
        <v>10048.33</v>
      </c>
    </row>
    <row r="13471" spans="1:2" ht="15">
      <c r="A13471" s="308" t="s">
        <v>17206</v>
      </c>
      <c r="B13471" s="311">
        <v>9709.9699999999993</v>
      </c>
    </row>
    <row r="13472" spans="1:2" ht="15">
      <c r="A13472" s="308" t="s">
        <v>17207</v>
      </c>
      <c r="B13472" s="311">
        <v>11386.44</v>
      </c>
    </row>
    <row r="13473" spans="1:2" ht="15">
      <c r="A13473" s="308" t="s">
        <v>17208</v>
      </c>
      <c r="B13473" s="311">
        <v>11074.14</v>
      </c>
    </row>
    <row r="13474" spans="1:2" ht="15">
      <c r="A13474" s="308" t="s">
        <v>17209</v>
      </c>
      <c r="B13474" s="311">
        <v>11902.28</v>
      </c>
    </row>
    <row r="13475" spans="1:2" ht="15">
      <c r="A13475" s="308" t="s">
        <v>17210</v>
      </c>
      <c r="B13475" s="311">
        <v>11496</v>
      </c>
    </row>
    <row r="13476" spans="1:2" ht="15">
      <c r="A13476" s="308" t="s">
        <v>17211</v>
      </c>
      <c r="B13476" s="311">
        <v>13609.44</v>
      </c>
    </row>
    <row r="13477" spans="1:2" ht="15">
      <c r="A13477" s="308" t="s">
        <v>17212</v>
      </c>
      <c r="B13477" s="311">
        <v>13229.72</v>
      </c>
    </row>
    <row r="13478" spans="1:2" ht="15">
      <c r="A13478" s="308" t="s">
        <v>17213</v>
      </c>
      <c r="B13478" s="311">
        <v>15832.21</v>
      </c>
    </row>
    <row r="13479" spans="1:2" ht="15">
      <c r="A13479" s="308" t="s">
        <v>17214</v>
      </c>
      <c r="B13479" s="311">
        <v>15385.09</v>
      </c>
    </row>
    <row r="13480" spans="1:2" ht="15">
      <c r="A13480" s="308" t="s">
        <v>17215</v>
      </c>
      <c r="B13480" s="311">
        <v>18055.009999999998</v>
      </c>
    </row>
    <row r="13481" spans="1:2" ht="15">
      <c r="A13481" s="308" t="s">
        <v>17216</v>
      </c>
      <c r="B13481" s="311">
        <v>17540.490000000002</v>
      </c>
    </row>
    <row r="13482" spans="1:2" ht="15">
      <c r="A13482" s="308" t="s">
        <v>17217</v>
      </c>
      <c r="B13482" s="311">
        <v>20277.77</v>
      </c>
    </row>
    <row r="13483" spans="1:2" ht="15">
      <c r="A13483" s="308" t="s">
        <v>17218</v>
      </c>
      <c r="B13483" s="311">
        <v>19695.87</v>
      </c>
    </row>
    <row r="13484" spans="1:2" ht="15">
      <c r="A13484" s="308" t="s">
        <v>17219</v>
      </c>
      <c r="B13484" s="311">
        <v>22500.54</v>
      </c>
    </row>
    <row r="13485" spans="1:2" ht="15">
      <c r="A13485" s="308" t="s">
        <v>17220</v>
      </c>
      <c r="B13485" s="311">
        <v>21851.24</v>
      </c>
    </row>
    <row r="13486" spans="1:2" ht="15">
      <c r="A13486" s="308" t="s">
        <v>17221</v>
      </c>
      <c r="B13486" s="311">
        <v>24723.31</v>
      </c>
    </row>
    <row r="13487" spans="1:2" ht="15">
      <c r="A13487" s="308" t="s">
        <v>17222</v>
      </c>
      <c r="B13487" s="311">
        <v>24006.61</v>
      </c>
    </row>
    <row r="13488" spans="1:2" ht="15">
      <c r="A13488" s="308" t="s">
        <v>17223</v>
      </c>
      <c r="B13488" s="311">
        <v>1083.26</v>
      </c>
    </row>
    <row r="13489" spans="1:2" ht="15">
      <c r="A13489" s="308" t="s">
        <v>17224</v>
      </c>
      <c r="B13489" s="311">
        <v>1042.8499999999999</v>
      </c>
    </row>
    <row r="13490" spans="1:2" ht="15">
      <c r="A13490" s="308" t="s">
        <v>17225</v>
      </c>
      <c r="B13490" s="311">
        <v>1818.98</v>
      </c>
    </row>
    <row r="13491" spans="1:2" ht="15">
      <c r="A13491" s="308" t="s">
        <v>17226</v>
      </c>
      <c r="B13491" s="311">
        <v>1761.16</v>
      </c>
    </row>
    <row r="13492" spans="1:2" ht="15">
      <c r="A13492" s="308" t="s">
        <v>17227</v>
      </c>
      <c r="B13492" s="311">
        <v>2786.07</v>
      </c>
    </row>
    <row r="13493" spans="1:2" ht="15">
      <c r="A13493" s="308" t="s">
        <v>17228</v>
      </c>
      <c r="B13493" s="311">
        <v>2709.65</v>
      </c>
    </row>
    <row r="13494" spans="1:2" ht="15">
      <c r="A13494" s="308" t="s">
        <v>17229</v>
      </c>
      <c r="B13494" s="311">
        <v>3492.34</v>
      </c>
    </row>
    <row r="13495" spans="1:2" ht="15">
      <c r="A13495" s="308" t="s">
        <v>17230</v>
      </c>
      <c r="B13495" s="311">
        <v>3391.67</v>
      </c>
    </row>
    <row r="13496" spans="1:2" ht="15">
      <c r="A13496" s="308" t="s">
        <v>17231</v>
      </c>
      <c r="B13496" s="311">
        <v>6597.48</v>
      </c>
    </row>
    <row r="13497" spans="1:2" ht="15">
      <c r="A13497" s="308" t="s">
        <v>17232</v>
      </c>
      <c r="B13497" s="311">
        <v>6464.86</v>
      </c>
    </row>
    <row r="13498" spans="1:2" ht="15">
      <c r="A13498" s="308" t="s">
        <v>17233</v>
      </c>
      <c r="B13498" s="311">
        <v>727.22</v>
      </c>
    </row>
    <row r="13499" spans="1:2" ht="15">
      <c r="A13499" s="308" t="s">
        <v>17234</v>
      </c>
      <c r="B13499" s="311">
        <v>695.64</v>
      </c>
    </row>
    <row r="13500" spans="1:2" ht="15">
      <c r="A13500" s="308" t="s">
        <v>17235</v>
      </c>
      <c r="B13500" s="311">
        <v>922.26</v>
      </c>
    </row>
    <row r="13501" spans="1:2" ht="15">
      <c r="A13501" s="308" t="s">
        <v>17236</v>
      </c>
      <c r="B13501" s="311">
        <v>881.85</v>
      </c>
    </row>
    <row r="13502" spans="1:2" ht="15">
      <c r="A13502" s="308" t="s">
        <v>17237</v>
      </c>
      <c r="B13502" s="311">
        <v>1118.58</v>
      </c>
    </row>
    <row r="13503" spans="1:2" ht="15">
      <c r="A13503" s="308" t="s">
        <v>17238</v>
      </c>
      <c r="B13503" s="311">
        <v>1069.3</v>
      </c>
    </row>
    <row r="13504" spans="1:2" ht="15">
      <c r="A13504" s="308" t="s">
        <v>17239</v>
      </c>
      <c r="B13504" s="311">
        <v>1546.98</v>
      </c>
    </row>
    <row r="13505" spans="1:2" ht="15">
      <c r="A13505" s="308" t="s">
        <v>17240</v>
      </c>
      <c r="B13505" s="311">
        <v>1489.16</v>
      </c>
    </row>
    <row r="13506" spans="1:2" ht="15">
      <c r="A13506" s="308" t="s">
        <v>17241</v>
      </c>
      <c r="B13506" s="311">
        <v>1511.94</v>
      </c>
    </row>
    <row r="13507" spans="1:2" ht="15">
      <c r="A13507" s="308" t="s">
        <v>17242</v>
      </c>
      <c r="B13507" s="311">
        <v>1444.97</v>
      </c>
    </row>
    <row r="13508" spans="1:2" ht="15">
      <c r="A13508" s="308" t="s">
        <v>17243</v>
      </c>
      <c r="B13508" s="311">
        <v>1853.51</v>
      </c>
    </row>
    <row r="13509" spans="1:2" ht="15">
      <c r="A13509" s="308" t="s">
        <v>17244</v>
      </c>
      <c r="B13509" s="311">
        <v>1786.03</v>
      </c>
    </row>
    <row r="13510" spans="1:2" ht="15">
      <c r="A13510" s="308" t="s">
        <v>17245</v>
      </c>
      <c r="B13510" s="311">
        <v>2088.38</v>
      </c>
    </row>
    <row r="13511" spans="1:2" ht="15">
      <c r="A13511" s="308" t="s">
        <v>17246</v>
      </c>
      <c r="B13511" s="311">
        <v>1994.89</v>
      </c>
    </row>
    <row r="13512" spans="1:2" ht="15">
      <c r="A13512" s="308" t="s">
        <v>17247</v>
      </c>
      <c r="B13512" s="311">
        <v>2467.34</v>
      </c>
    </row>
    <row r="13513" spans="1:2" ht="15">
      <c r="A13513" s="308" t="s">
        <v>17248</v>
      </c>
      <c r="B13513" s="311">
        <v>2380.56</v>
      </c>
    </row>
    <row r="13514" spans="1:2" ht="15">
      <c r="A13514" s="308" t="s">
        <v>17249</v>
      </c>
      <c r="B13514" s="311">
        <v>2362.9299999999998</v>
      </c>
    </row>
    <row r="13515" spans="1:2" ht="15">
      <c r="A13515" s="308" t="s">
        <v>17250</v>
      </c>
      <c r="B13515" s="311">
        <v>2286.73</v>
      </c>
    </row>
    <row r="13516" spans="1:2" ht="15">
      <c r="A13516" s="308" t="s">
        <v>17251</v>
      </c>
      <c r="B13516" s="311">
        <v>2525.77</v>
      </c>
    </row>
    <row r="13517" spans="1:2" ht="15">
      <c r="A13517" s="308" t="s">
        <v>17252</v>
      </c>
      <c r="B13517" s="311">
        <v>2414.58</v>
      </c>
    </row>
    <row r="13518" spans="1:2" ht="15">
      <c r="A13518" s="308" t="s">
        <v>17253</v>
      </c>
      <c r="B13518" s="311">
        <v>2847.41</v>
      </c>
    </row>
    <row r="13519" spans="1:2" ht="15">
      <c r="A13519" s="308" t="s">
        <v>17254</v>
      </c>
      <c r="B13519" s="311">
        <v>2741.29</v>
      </c>
    </row>
    <row r="13520" spans="1:2" ht="15">
      <c r="A13520" s="308" t="s">
        <v>17255</v>
      </c>
      <c r="B13520" s="311">
        <v>2760.57</v>
      </c>
    </row>
    <row r="13521" spans="1:2" ht="15">
      <c r="A13521" s="308" t="s">
        <v>17256</v>
      </c>
      <c r="B13521" s="311">
        <v>2671.32</v>
      </c>
    </row>
    <row r="13522" spans="1:2" ht="15">
      <c r="A13522" s="308" t="s">
        <v>17257</v>
      </c>
      <c r="B13522" s="311">
        <v>2906.13</v>
      </c>
    </row>
    <row r="13523" spans="1:2" ht="15">
      <c r="A13523" s="308" t="s">
        <v>17258</v>
      </c>
      <c r="B13523" s="311">
        <v>2777.25</v>
      </c>
    </row>
    <row r="13524" spans="1:2" ht="15">
      <c r="A13524" s="308" t="s">
        <v>17259</v>
      </c>
      <c r="B13524" s="311">
        <v>3154.94</v>
      </c>
    </row>
    <row r="13525" spans="1:2" ht="15">
      <c r="A13525" s="308" t="s">
        <v>17260</v>
      </c>
      <c r="B13525" s="311">
        <v>3039.16</v>
      </c>
    </row>
    <row r="13526" spans="1:2" ht="15">
      <c r="A13526" s="308" t="s">
        <v>17261</v>
      </c>
      <c r="B13526" s="311">
        <v>3541.6</v>
      </c>
    </row>
    <row r="13527" spans="1:2" ht="15">
      <c r="A13527" s="308" t="s">
        <v>17262</v>
      </c>
      <c r="B13527" s="311">
        <v>3426.69</v>
      </c>
    </row>
    <row r="13528" spans="1:2" ht="15">
      <c r="A13528" s="308" t="s">
        <v>17263</v>
      </c>
      <c r="B13528" s="311">
        <v>3073.34</v>
      </c>
    </row>
    <row r="13529" spans="1:2" ht="15">
      <c r="A13529" s="308" t="s">
        <v>17264</v>
      </c>
      <c r="B13529" s="311">
        <v>2972.67</v>
      </c>
    </row>
    <row r="13530" spans="1:2" ht="15">
      <c r="A13530" s="308" t="s">
        <v>17265</v>
      </c>
      <c r="B13530" s="311">
        <v>3857.2</v>
      </c>
    </row>
    <row r="13531" spans="1:2" ht="15">
      <c r="A13531" s="308" t="s">
        <v>17266</v>
      </c>
      <c r="B13531" s="311">
        <v>3684.07</v>
      </c>
    </row>
    <row r="13532" spans="1:2" ht="15">
      <c r="A13532" s="308" t="s">
        <v>17267</v>
      </c>
      <c r="B13532" s="311">
        <v>4121.87</v>
      </c>
    </row>
    <row r="13533" spans="1:2" ht="15">
      <c r="A13533" s="308" t="s">
        <v>17268</v>
      </c>
      <c r="B13533" s="311">
        <v>3967.46</v>
      </c>
    </row>
    <row r="13534" spans="1:2" ht="15">
      <c r="A13534" s="308" t="s">
        <v>17269</v>
      </c>
      <c r="B13534" s="311">
        <v>3931.12</v>
      </c>
    </row>
    <row r="13535" spans="1:2" ht="15">
      <c r="A13535" s="308" t="s">
        <v>17270</v>
      </c>
      <c r="B13535" s="311">
        <v>3803.39</v>
      </c>
    </row>
    <row r="13536" spans="1:2" ht="15">
      <c r="A13536" s="308" t="s">
        <v>17271</v>
      </c>
      <c r="B13536" s="311">
        <v>3663.65</v>
      </c>
    </row>
    <row r="13537" spans="1:2" ht="15">
      <c r="A13537" s="308" t="s">
        <v>17272</v>
      </c>
      <c r="B13537" s="311">
        <v>3545.99</v>
      </c>
    </row>
    <row r="13538" spans="1:2" ht="15">
      <c r="A13538" s="308" t="s">
        <v>17273</v>
      </c>
      <c r="B13538" s="311">
        <v>4322.62</v>
      </c>
    </row>
    <row r="13539" spans="1:2" ht="15">
      <c r="A13539" s="308" t="s">
        <v>17274</v>
      </c>
      <c r="B13539" s="311">
        <v>4182.0600000000004</v>
      </c>
    </row>
    <row r="13540" spans="1:2" ht="15">
      <c r="A13540" s="308" t="s">
        <v>17275</v>
      </c>
      <c r="B13540" s="311">
        <v>4253.8100000000004</v>
      </c>
    </row>
    <row r="13541" spans="1:2" ht="15">
      <c r="A13541" s="308" t="s">
        <v>17276</v>
      </c>
      <c r="B13541" s="311">
        <v>4119.18</v>
      </c>
    </row>
    <row r="13542" spans="1:2" ht="15">
      <c r="A13542" s="308" t="s">
        <v>17277</v>
      </c>
      <c r="B13542" s="311">
        <v>5633.83</v>
      </c>
    </row>
    <row r="13543" spans="1:2" ht="15">
      <c r="A13543" s="308" t="s">
        <v>17278</v>
      </c>
      <c r="B13543" s="311">
        <v>5421.47</v>
      </c>
    </row>
    <row r="13544" spans="1:2" ht="15">
      <c r="A13544" s="308" t="s">
        <v>17279</v>
      </c>
      <c r="B13544" s="311">
        <v>5443.18</v>
      </c>
    </row>
    <row r="13545" spans="1:2" ht="15">
      <c r="A13545" s="308" t="s">
        <v>17280</v>
      </c>
      <c r="B13545" s="311">
        <v>5264.14</v>
      </c>
    </row>
    <row r="13546" spans="1:2" ht="15">
      <c r="A13546" s="308" t="s">
        <v>17281</v>
      </c>
      <c r="B13546" s="311">
        <v>4843.12</v>
      </c>
    </row>
    <row r="13547" spans="1:2" ht="15">
      <c r="A13547" s="308" t="s">
        <v>17282</v>
      </c>
      <c r="B13547" s="311">
        <v>4691.5</v>
      </c>
    </row>
    <row r="13548" spans="1:2" ht="15">
      <c r="A13548" s="308" t="s">
        <v>17283</v>
      </c>
      <c r="B13548" s="311">
        <v>6190.21</v>
      </c>
    </row>
    <row r="13549" spans="1:2" ht="15">
      <c r="A13549" s="308" t="s">
        <v>17284</v>
      </c>
      <c r="B13549" s="311">
        <v>5985.51</v>
      </c>
    </row>
    <row r="13550" spans="1:2" ht="15">
      <c r="A13550" s="308" t="s">
        <v>17285</v>
      </c>
      <c r="B13550" s="311">
        <v>5563.39</v>
      </c>
    </row>
    <row r="13551" spans="1:2" ht="15">
      <c r="A13551" s="308" t="s">
        <v>17286</v>
      </c>
      <c r="B13551" s="311">
        <v>5377.84</v>
      </c>
    </row>
    <row r="13552" spans="1:2" ht="15">
      <c r="A13552" s="308" t="s">
        <v>17287</v>
      </c>
      <c r="B13552" s="311">
        <v>6504.08</v>
      </c>
    </row>
    <row r="13553" spans="1:2" ht="15">
      <c r="A13553" s="308" t="s">
        <v>17288</v>
      </c>
      <c r="B13553" s="311">
        <v>6326.54</v>
      </c>
    </row>
    <row r="13554" spans="1:2" ht="15">
      <c r="A13554" s="308" t="s">
        <v>17289</v>
      </c>
      <c r="B13554" s="311">
        <v>8431.2900000000009</v>
      </c>
    </row>
    <row r="13555" spans="1:2" ht="15">
      <c r="A13555" s="308" t="s">
        <v>17290</v>
      </c>
      <c r="B13555" s="311">
        <v>8149.63</v>
      </c>
    </row>
    <row r="13556" spans="1:2" ht="15">
      <c r="A13556" s="308" t="s">
        <v>17291</v>
      </c>
      <c r="B13556" s="311">
        <v>7440.28</v>
      </c>
    </row>
    <row r="13557" spans="1:2" ht="15">
      <c r="A13557" s="308" t="s">
        <v>17292</v>
      </c>
      <c r="B13557" s="311">
        <v>7186.81</v>
      </c>
    </row>
    <row r="13558" spans="1:2" ht="15">
      <c r="A13558" s="308" t="s">
        <v>17293</v>
      </c>
      <c r="B13558" s="311">
        <v>8579.67</v>
      </c>
    </row>
    <row r="13559" spans="1:2" ht="15">
      <c r="A13559" s="308" t="s">
        <v>17294</v>
      </c>
      <c r="B13559" s="311">
        <v>8334.77</v>
      </c>
    </row>
    <row r="13560" spans="1:2" ht="15">
      <c r="A13560" s="308" t="s">
        <v>17295</v>
      </c>
      <c r="B13560" s="311">
        <v>9839.33</v>
      </c>
    </row>
    <row r="13561" spans="1:2" ht="15">
      <c r="A13561" s="308" t="s">
        <v>17296</v>
      </c>
      <c r="B13561" s="311">
        <v>9500.9699999999993</v>
      </c>
    </row>
    <row r="13562" spans="1:2" ht="15">
      <c r="A13562" s="308" t="s">
        <v>17297</v>
      </c>
      <c r="B13562" s="311">
        <v>11066.44</v>
      </c>
    </row>
    <row r="13563" spans="1:2" ht="15">
      <c r="A13563" s="308" t="s">
        <v>17298</v>
      </c>
      <c r="B13563" s="311">
        <v>10754.14</v>
      </c>
    </row>
    <row r="13564" spans="1:2" ht="15">
      <c r="A13564" s="308" t="s">
        <v>17299</v>
      </c>
      <c r="B13564" s="311">
        <v>12108.28</v>
      </c>
    </row>
    <row r="13565" spans="1:2" ht="15">
      <c r="A13565" s="308" t="s">
        <v>17300</v>
      </c>
      <c r="B13565" s="311">
        <v>11702</v>
      </c>
    </row>
    <row r="13566" spans="1:2" ht="15">
      <c r="A13566" s="308" t="s">
        <v>17301</v>
      </c>
      <c r="B13566" s="311">
        <v>13013.44</v>
      </c>
    </row>
    <row r="13567" spans="1:2" ht="15">
      <c r="A13567" s="308" t="s">
        <v>17302</v>
      </c>
      <c r="B13567" s="311">
        <v>12633.72</v>
      </c>
    </row>
    <row r="13568" spans="1:2" ht="15">
      <c r="A13568" s="308" t="s">
        <v>17303</v>
      </c>
      <c r="B13568" s="311">
        <v>15230.21</v>
      </c>
    </row>
    <row r="13569" spans="1:2" ht="15">
      <c r="A13569" s="308" t="s">
        <v>17304</v>
      </c>
      <c r="B13569" s="311">
        <v>14783.09</v>
      </c>
    </row>
    <row r="13570" spans="1:2" ht="15">
      <c r="A13570" s="308" t="s">
        <v>17305</v>
      </c>
      <c r="B13570" s="311">
        <v>17447.009999999998</v>
      </c>
    </row>
    <row r="13571" spans="1:2" ht="15">
      <c r="A13571" s="308" t="s">
        <v>17306</v>
      </c>
      <c r="B13571" s="311">
        <v>16932.490000000002</v>
      </c>
    </row>
    <row r="13572" spans="1:2" ht="15">
      <c r="A13572" s="308" t="s">
        <v>17307</v>
      </c>
      <c r="B13572" s="311">
        <v>19663.77</v>
      </c>
    </row>
    <row r="13573" spans="1:2" ht="15">
      <c r="A13573" s="308" t="s">
        <v>17308</v>
      </c>
      <c r="B13573" s="311">
        <v>19081.87</v>
      </c>
    </row>
    <row r="13574" spans="1:2" ht="15">
      <c r="A13574" s="308" t="s">
        <v>17309</v>
      </c>
      <c r="B13574" s="311">
        <v>21880.54</v>
      </c>
    </row>
    <row r="13575" spans="1:2" ht="15">
      <c r="A13575" s="308" t="s">
        <v>17310</v>
      </c>
      <c r="B13575" s="311">
        <v>21231.24</v>
      </c>
    </row>
    <row r="13576" spans="1:2" ht="15">
      <c r="A13576" s="308" t="s">
        <v>17311</v>
      </c>
      <c r="B13576" s="311">
        <v>24097.31</v>
      </c>
    </row>
    <row r="13577" spans="1:2" ht="15">
      <c r="A13577" s="308" t="s">
        <v>17312</v>
      </c>
      <c r="B13577" s="311">
        <v>23380.61</v>
      </c>
    </row>
    <row r="13578" spans="1:2" ht="15">
      <c r="A13578" s="308" t="s">
        <v>17313</v>
      </c>
      <c r="B13578" s="311">
        <v>42.78</v>
      </c>
    </row>
    <row r="13579" spans="1:2" ht="15">
      <c r="A13579" s="308" t="s">
        <v>17314</v>
      </c>
      <c r="B13579" s="311">
        <v>40.17</v>
      </c>
    </row>
    <row r="13580" spans="1:2" ht="15">
      <c r="A13580" s="308" t="s">
        <v>17315</v>
      </c>
      <c r="B13580" s="311">
        <v>61.12</v>
      </c>
    </row>
    <row r="13581" spans="1:2" ht="15">
      <c r="A13581" s="308" t="s">
        <v>17316</v>
      </c>
      <c r="B13581" s="311">
        <v>57.34</v>
      </c>
    </row>
    <row r="13582" spans="1:2" ht="15">
      <c r="A13582" s="308" t="s">
        <v>17317</v>
      </c>
      <c r="B13582" s="311">
        <v>75.13</v>
      </c>
    </row>
    <row r="13583" spans="1:2" ht="15">
      <c r="A13583" s="308" t="s">
        <v>17318</v>
      </c>
      <c r="B13583" s="311">
        <v>70.28</v>
      </c>
    </row>
    <row r="13584" spans="1:2" ht="15">
      <c r="A13584" s="308" t="s">
        <v>17319</v>
      </c>
      <c r="B13584" s="311">
        <v>92.2</v>
      </c>
    </row>
    <row r="13585" spans="1:2" ht="15">
      <c r="A13585" s="308" t="s">
        <v>17320</v>
      </c>
      <c r="B13585" s="311">
        <v>86.27</v>
      </c>
    </row>
    <row r="13586" spans="1:2" ht="15">
      <c r="A13586" s="308" t="s">
        <v>17321</v>
      </c>
      <c r="B13586" s="311">
        <v>118.83</v>
      </c>
    </row>
    <row r="13587" spans="1:2" ht="15">
      <c r="A13587" s="308" t="s">
        <v>17322</v>
      </c>
      <c r="B13587" s="311">
        <v>112.02</v>
      </c>
    </row>
    <row r="13588" spans="1:2" ht="15">
      <c r="A13588" s="308" t="s">
        <v>17323</v>
      </c>
      <c r="B13588" s="311">
        <v>143.16</v>
      </c>
    </row>
    <row r="13589" spans="1:2" ht="15">
      <c r="A13589" s="308" t="s">
        <v>17324</v>
      </c>
      <c r="B13589" s="311">
        <v>135.93</v>
      </c>
    </row>
    <row r="13590" spans="1:2" ht="15">
      <c r="A13590" s="308" t="s">
        <v>17325</v>
      </c>
      <c r="B13590" s="311">
        <v>889.9</v>
      </c>
    </row>
    <row r="13591" spans="1:2" ht="15">
      <c r="A13591" s="308" t="s">
        <v>17326</v>
      </c>
      <c r="B13591" s="311">
        <v>841.14</v>
      </c>
    </row>
    <row r="13592" spans="1:2" ht="15">
      <c r="A13592" s="308" t="s">
        <v>17327</v>
      </c>
      <c r="B13592" s="311">
        <v>1358.38</v>
      </c>
    </row>
    <row r="13593" spans="1:2" ht="15">
      <c r="A13593" s="308" t="s">
        <v>17328</v>
      </c>
      <c r="B13593" s="311">
        <v>1287.24</v>
      </c>
    </row>
    <row r="13594" spans="1:2" ht="15">
      <c r="A13594" s="308" t="s">
        <v>17329</v>
      </c>
      <c r="B13594" s="311">
        <v>474.55</v>
      </c>
    </row>
    <row r="13595" spans="1:2" ht="15">
      <c r="A13595" s="308" t="s">
        <v>17330</v>
      </c>
      <c r="B13595" s="311">
        <v>458.3</v>
      </c>
    </row>
    <row r="13596" spans="1:2" ht="15">
      <c r="A13596" s="308" t="s">
        <v>17331</v>
      </c>
      <c r="B13596" s="311">
        <v>815.7</v>
      </c>
    </row>
    <row r="13597" spans="1:2" ht="15">
      <c r="A13597" s="308" t="s">
        <v>17332</v>
      </c>
      <c r="B13597" s="311">
        <v>761.25</v>
      </c>
    </row>
    <row r="13598" spans="1:2" ht="15">
      <c r="A13598" s="308" t="s">
        <v>17333</v>
      </c>
      <c r="B13598" s="311">
        <v>18.21</v>
      </c>
    </row>
    <row r="13599" spans="1:2" ht="15">
      <c r="A13599" s="308" t="s">
        <v>17334</v>
      </c>
      <c r="B13599" s="311">
        <v>17.940000000000001</v>
      </c>
    </row>
    <row r="13600" spans="1:2" ht="15">
      <c r="A13600" s="308" t="s">
        <v>34219</v>
      </c>
      <c r="B13600" s="311">
        <v>12.11</v>
      </c>
    </row>
    <row r="13601" spans="1:2" ht="15">
      <c r="A13601" s="308" t="s">
        <v>34220</v>
      </c>
      <c r="B13601" s="311">
        <v>11.84</v>
      </c>
    </row>
    <row r="13602" spans="1:2" ht="15">
      <c r="A13602" s="308" t="s">
        <v>17335</v>
      </c>
      <c r="B13602" s="311">
        <v>23.18</v>
      </c>
    </row>
    <row r="13603" spans="1:2" ht="15">
      <c r="A13603" s="308" t="s">
        <v>17336</v>
      </c>
      <c r="B13603" s="311">
        <v>21.1</v>
      </c>
    </row>
    <row r="13604" spans="1:2" ht="15">
      <c r="A13604" s="308" t="s">
        <v>17337</v>
      </c>
      <c r="B13604" s="311">
        <v>33.619999999999997</v>
      </c>
    </row>
    <row r="13605" spans="1:2" ht="15">
      <c r="A13605" s="308" t="s">
        <v>17338</v>
      </c>
      <c r="B13605" s="311">
        <v>30.46</v>
      </c>
    </row>
    <row r="13606" spans="1:2" ht="15">
      <c r="A13606" s="308" t="s">
        <v>34221</v>
      </c>
      <c r="B13606" s="311">
        <v>25.05</v>
      </c>
    </row>
    <row r="13607" spans="1:2" ht="15">
      <c r="A13607" s="308" t="s">
        <v>34222</v>
      </c>
      <c r="B13607" s="311">
        <v>24.78</v>
      </c>
    </row>
    <row r="13608" spans="1:2" ht="15">
      <c r="A13608" s="308" t="s">
        <v>17339</v>
      </c>
      <c r="B13608" s="311">
        <v>45.08</v>
      </c>
    </row>
    <row r="13609" spans="1:2" ht="15">
      <c r="A13609" s="308" t="s">
        <v>17340</v>
      </c>
      <c r="B13609" s="311">
        <v>41.68</v>
      </c>
    </row>
    <row r="13610" spans="1:2" ht="15">
      <c r="A13610" s="308" t="s">
        <v>17341</v>
      </c>
      <c r="B13610" s="311">
        <v>17.690000000000001</v>
      </c>
    </row>
    <row r="13611" spans="1:2" ht="15">
      <c r="A13611" s="308" t="s">
        <v>17342</v>
      </c>
      <c r="B13611" s="311">
        <v>17.690000000000001</v>
      </c>
    </row>
    <row r="13612" spans="1:2" ht="15">
      <c r="A13612" s="308" t="s">
        <v>17343</v>
      </c>
      <c r="B13612" s="311">
        <v>19.02</v>
      </c>
    </row>
    <row r="13613" spans="1:2" ht="15">
      <c r="A13613" s="308" t="s">
        <v>17344</v>
      </c>
      <c r="B13613" s="311">
        <v>18.75</v>
      </c>
    </row>
    <row r="13614" spans="1:2" ht="15">
      <c r="A13614" s="308" t="s">
        <v>17345</v>
      </c>
      <c r="B13614" s="311">
        <v>206.6</v>
      </c>
    </row>
    <row r="13615" spans="1:2" ht="15">
      <c r="A13615" s="308" t="s">
        <v>17346</v>
      </c>
      <c r="B13615" s="311">
        <v>198.47</v>
      </c>
    </row>
    <row r="13616" spans="1:2" ht="15">
      <c r="A13616" s="308" t="s">
        <v>17347</v>
      </c>
      <c r="B13616" s="311">
        <v>261.83999999999997</v>
      </c>
    </row>
    <row r="13617" spans="1:2" ht="15">
      <c r="A13617" s="308" t="s">
        <v>17348</v>
      </c>
      <c r="B13617" s="311">
        <v>253.71</v>
      </c>
    </row>
    <row r="13618" spans="1:2" ht="15">
      <c r="A13618" s="308" t="s">
        <v>17349</v>
      </c>
      <c r="B13618" s="311">
        <v>145.22999999999999</v>
      </c>
    </row>
    <row r="13619" spans="1:2" ht="15">
      <c r="A13619" s="308" t="s">
        <v>17350</v>
      </c>
      <c r="B13619" s="311">
        <v>137.1</v>
      </c>
    </row>
    <row r="13620" spans="1:2" ht="15">
      <c r="A13620" s="308" t="s">
        <v>17351</v>
      </c>
      <c r="B13620" s="311">
        <v>131.07</v>
      </c>
    </row>
    <row r="13621" spans="1:2" ht="15">
      <c r="A13621" s="308" t="s">
        <v>17352</v>
      </c>
      <c r="B13621" s="311">
        <v>123.22</v>
      </c>
    </row>
    <row r="13622" spans="1:2" ht="15">
      <c r="A13622" s="308" t="s">
        <v>17353</v>
      </c>
      <c r="B13622" s="311">
        <v>114.57</v>
      </c>
    </row>
    <row r="13623" spans="1:2" ht="15">
      <c r="A13623" s="308" t="s">
        <v>17354</v>
      </c>
      <c r="B13623" s="311">
        <v>106.71</v>
      </c>
    </row>
    <row r="13624" spans="1:2" ht="15">
      <c r="A13624" s="308" t="s">
        <v>17355</v>
      </c>
      <c r="B13624" s="311">
        <v>8.76</v>
      </c>
    </row>
    <row r="13625" spans="1:2" ht="15">
      <c r="A13625" s="308" t="s">
        <v>17356</v>
      </c>
      <c r="B13625" s="311">
        <v>8.16</v>
      </c>
    </row>
    <row r="13626" spans="1:2" ht="15">
      <c r="A13626" s="308" t="s">
        <v>17357</v>
      </c>
      <c r="B13626" s="311">
        <v>11.06</v>
      </c>
    </row>
    <row r="13627" spans="1:2" ht="15">
      <c r="A13627" s="308" t="s">
        <v>17358</v>
      </c>
      <c r="B13627" s="311">
        <v>10.36</v>
      </c>
    </row>
    <row r="13628" spans="1:2" ht="15">
      <c r="A13628" s="308" t="s">
        <v>17359</v>
      </c>
      <c r="B13628" s="311">
        <v>14.95</v>
      </c>
    </row>
    <row r="13629" spans="1:2" ht="15">
      <c r="A13629" s="308" t="s">
        <v>17360</v>
      </c>
      <c r="B13629" s="311">
        <v>14.08</v>
      </c>
    </row>
    <row r="13630" spans="1:2" ht="15">
      <c r="A13630" s="308" t="s">
        <v>17361</v>
      </c>
      <c r="B13630" s="311">
        <v>17.29</v>
      </c>
    </row>
    <row r="13631" spans="1:2" ht="15">
      <c r="A13631" s="308" t="s">
        <v>17362</v>
      </c>
      <c r="B13631" s="311">
        <v>16.32</v>
      </c>
    </row>
    <row r="13632" spans="1:2" ht="15">
      <c r="A13632" s="308" t="s">
        <v>17363</v>
      </c>
      <c r="B13632" s="311">
        <v>22.71</v>
      </c>
    </row>
    <row r="13633" spans="1:2" ht="15">
      <c r="A13633" s="308" t="s">
        <v>17364</v>
      </c>
      <c r="B13633" s="311">
        <v>21.63</v>
      </c>
    </row>
    <row r="13634" spans="1:2" ht="15">
      <c r="A13634" s="308" t="s">
        <v>17365</v>
      </c>
      <c r="B13634" s="311">
        <v>29.33</v>
      </c>
    </row>
    <row r="13635" spans="1:2" ht="15">
      <c r="A13635" s="308" t="s">
        <v>17366</v>
      </c>
      <c r="B13635" s="311">
        <v>28.03</v>
      </c>
    </row>
    <row r="13636" spans="1:2" ht="15">
      <c r="A13636" s="308" t="s">
        <v>17367</v>
      </c>
      <c r="B13636" s="311">
        <v>36.47</v>
      </c>
    </row>
    <row r="13637" spans="1:2" ht="15">
      <c r="A13637" s="308" t="s">
        <v>17368</v>
      </c>
      <c r="B13637" s="311">
        <v>34.85</v>
      </c>
    </row>
    <row r="13638" spans="1:2" ht="15">
      <c r="A13638" s="308" t="s">
        <v>17369</v>
      </c>
      <c r="B13638" s="311">
        <v>55.76</v>
      </c>
    </row>
    <row r="13639" spans="1:2" ht="15">
      <c r="A13639" s="308" t="s">
        <v>17370</v>
      </c>
      <c r="B13639" s="311">
        <v>53.97</v>
      </c>
    </row>
    <row r="13640" spans="1:2" ht="15">
      <c r="A13640" s="308" t="s">
        <v>17371</v>
      </c>
      <c r="B13640" s="311">
        <v>60.73</v>
      </c>
    </row>
    <row r="13641" spans="1:2" ht="15">
      <c r="A13641" s="308" t="s">
        <v>17372</v>
      </c>
      <c r="B13641" s="311">
        <v>58.56</v>
      </c>
    </row>
    <row r="13642" spans="1:2" ht="15">
      <c r="A13642" s="308" t="s">
        <v>17373</v>
      </c>
      <c r="B13642" s="311">
        <v>13.41</v>
      </c>
    </row>
    <row r="13643" spans="1:2" ht="15">
      <c r="A13643" s="308" t="s">
        <v>17374</v>
      </c>
      <c r="B13643" s="311">
        <v>12.09</v>
      </c>
    </row>
    <row r="13644" spans="1:2" ht="15">
      <c r="A13644" s="308" t="s">
        <v>17375</v>
      </c>
      <c r="B13644" s="311">
        <v>21.08</v>
      </c>
    </row>
    <row r="13645" spans="1:2" ht="15">
      <c r="A13645" s="308" t="s">
        <v>17376</v>
      </c>
      <c r="B13645" s="311">
        <v>19</v>
      </c>
    </row>
    <row r="13646" spans="1:2" ht="15">
      <c r="A13646" s="308" t="s">
        <v>17377</v>
      </c>
      <c r="B13646" s="311">
        <v>23</v>
      </c>
    </row>
    <row r="13647" spans="1:2" ht="15">
      <c r="A13647" s="308" t="s">
        <v>17378</v>
      </c>
      <c r="B13647" s="311">
        <v>20.72</v>
      </c>
    </row>
    <row r="13648" spans="1:2" ht="15">
      <c r="A13648" s="308" t="s">
        <v>17379</v>
      </c>
      <c r="B13648" s="311">
        <v>34.5</v>
      </c>
    </row>
    <row r="13649" spans="1:2" ht="15">
      <c r="A13649" s="308" t="s">
        <v>17380</v>
      </c>
      <c r="B13649" s="311">
        <v>31.09</v>
      </c>
    </row>
    <row r="13650" spans="1:2" ht="15">
      <c r="A13650" s="308" t="s">
        <v>17381</v>
      </c>
      <c r="B13650" s="311">
        <v>38.340000000000003</v>
      </c>
    </row>
    <row r="13651" spans="1:2" ht="15">
      <c r="A13651" s="308" t="s">
        <v>17382</v>
      </c>
      <c r="B13651" s="311">
        <v>34.54</v>
      </c>
    </row>
    <row r="13652" spans="1:2" ht="15">
      <c r="A13652" s="308" t="s">
        <v>17383</v>
      </c>
      <c r="B13652" s="311">
        <v>57.51</v>
      </c>
    </row>
    <row r="13653" spans="1:2" ht="15">
      <c r="A13653" s="308" t="s">
        <v>17384</v>
      </c>
      <c r="B13653" s="311">
        <v>51.82</v>
      </c>
    </row>
    <row r="13654" spans="1:2" ht="15">
      <c r="A13654" s="308" t="s">
        <v>17385</v>
      </c>
      <c r="B13654" s="311">
        <v>46.43</v>
      </c>
    </row>
    <row r="13655" spans="1:2" ht="15">
      <c r="A13655" s="308" t="s">
        <v>17386</v>
      </c>
      <c r="B13655" s="311">
        <v>41.83</v>
      </c>
    </row>
    <row r="13656" spans="1:2" ht="15">
      <c r="A13656" s="308" t="s">
        <v>17387</v>
      </c>
      <c r="B13656" s="311">
        <v>69.650000000000006</v>
      </c>
    </row>
    <row r="13657" spans="1:2" ht="15">
      <c r="A13657" s="308" t="s">
        <v>17388</v>
      </c>
      <c r="B13657" s="311">
        <v>62.75</v>
      </c>
    </row>
    <row r="13658" spans="1:2" ht="15">
      <c r="A13658" s="308" t="s">
        <v>17389</v>
      </c>
      <c r="B13658" s="311">
        <v>63.04</v>
      </c>
    </row>
    <row r="13659" spans="1:2" ht="15">
      <c r="A13659" s="308" t="s">
        <v>17390</v>
      </c>
      <c r="B13659" s="311">
        <v>57.62</v>
      </c>
    </row>
    <row r="13660" spans="1:2" ht="15">
      <c r="A13660" s="308" t="s">
        <v>17391</v>
      </c>
      <c r="B13660" s="311">
        <v>104.02</v>
      </c>
    </row>
    <row r="13661" spans="1:2" ht="15">
      <c r="A13661" s="308" t="s">
        <v>17392</v>
      </c>
      <c r="B13661" s="311">
        <v>95.08</v>
      </c>
    </row>
    <row r="13662" spans="1:2" ht="15">
      <c r="A13662" s="308" t="s">
        <v>17393</v>
      </c>
      <c r="B13662" s="311">
        <v>77.959999999999994</v>
      </c>
    </row>
    <row r="13663" spans="1:2" ht="15">
      <c r="A13663" s="308" t="s">
        <v>17394</v>
      </c>
      <c r="B13663" s="311">
        <v>68.540000000000006</v>
      </c>
    </row>
    <row r="13664" spans="1:2" ht="15">
      <c r="A13664" s="308" t="s">
        <v>17395</v>
      </c>
      <c r="B13664" s="311">
        <v>113.28</v>
      </c>
    </row>
    <row r="13665" spans="1:2" ht="15">
      <c r="A13665" s="308" t="s">
        <v>17396</v>
      </c>
      <c r="B13665" s="311">
        <v>99.14</v>
      </c>
    </row>
    <row r="13666" spans="1:2" ht="15">
      <c r="A13666" s="308" t="s">
        <v>17397</v>
      </c>
      <c r="B13666" s="311">
        <v>30.56</v>
      </c>
    </row>
    <row r="13667" spans="1:2" ht="15">
      <c r="A13667" s="308" t="s">
        <v>17398</v>
      </c>
      <c r="B13667" s="311">
        <v>27.42</v>
      </c>
    </row>
    <row r="13668" spans="1:2" ht="15">
      <c r="A13668" s="308" t="s">
        <v>17399</v>
      </c>
      <c r="B13668" s="311">
        <v>12.19</v>
      </c>
    </row>
    <row r="13669" spans="1:2" ht="15">
      <c r="A13669" s="308" t="s">
        <v>17400</v>
      </c>
      <c r="B13669" s="311">
        <v>11.11</v>
      </c>
    </row>
    <row r="13670" spans="1:2" ht="15">
      <c r="A13670" s="308" t="s">
        <v>17401</v>
      </c>
      <c r="B13670" s="311">
        <v>12.38</v>
      </c>
    </row>
    <row r="13671" spans="1:2" ht="15">
      <c r="A13671" s="308" t="s">
        <v>17402</v>
      </c>
      <c r="B13671" s="311">
        <v>11.3</v>
      </c>
    </row>
    <row r="13672" spans="1:2" ht="15">
      <c r="A13672" s="308" t="s">
        <v>17403</v>
      </c>
      <c r="B13672" s="311">
        <v>12.57</v>
      </c>
    </row>
    <row r="13673" spans="1:2" ht="15">
      <c r="A13673" s="308" t="s">
        <v>17404</v>
      </c>
      <c r="B13673" s="311">
        <v>11.49</v>
      </c>
    </row>
    <row r="13674" spans="1:2" ht="15">
      <c r="A13674" s="308" t="s">
        <v>17405</v>
      </c>
      <c r="B13674" s="311">
        <v>14.03</v>
      </c>
    </row>
    <row r="13675" spans="1:2" ht="15">
      <c r="A13675" s="308" t="s">
        <v>17406</v>
      </c>
      <c r="B13675" s="311">
        <v>12.95</v>
      </c>
    </row>
    <row r="13676" spans="1:2" ht="15">
      <c r="A13676" s="308" t="s">
        <v>17407</v>
      </c>
      <c r="B13676" s="311">
        <v>56.73</v>
      </c>
    </row>
    <row r="13677" spans="1:2" ht="15">
      <c r="A13677" s="308" t="s">
        <v>17408</v>
      </c>
      <c r="B13677" s="311">
        <v>50.45</v>
      </c>
    </row>
    <row r="13678" spans="1:2" ht="15">
      <c r="A13678" s="308" t="s">
        <v>17409</v>
      </c>
      <c r="B13678" s="311">
        <v>47.21</v>
      </c>
    </row>
    <row r="13679" spans="1:2" ht="15">
      <c r="A13679" s="308" t="s">
        <v>17410</v>
      </c>
      <c r="B13679" s="311">
        <v>40.93</v>
      </c>
    </row>
    <row r="13680" spans="1:2" ht="15">
      <c r="A13680" s="308" t="s">
        <v>17411</v>
      </c>
      <c r="B13680" s="311">
        <v>23.66</v>
      </c>
    </row>
    <row r="13681" spans="1:2" ht="15">
      <c r="A13681" s="308" t="s">
        <v>17412</v>
      </c>
      <c r="B13681" s="311">
        <v>20.52</v>
      </c>
    </row>
    <row r="13682" spans="1:2" ht="15">
      <c r="A13682" s="308" t="s">
        <v>17413</v>
      </c>
      <c r="B13682" s="311">
        <v>33.03</v>
      </c>
    </row>
    <row r="13683" spans="1:2" ht="15">
      <c r="A13683" s="308" t="s">
        <v>17414</v>
      </c>
      <c r="B13683" s="311">
        <v>29.89</v>
      </c>
    </row>
    <row r="13684" spans="1:2" ht="15">
      <c r="A13684" s="308" t="s">
        <v>17415</v>
      </c>
      <c r="B13684" s="311">
        <v>27.75</v>
      </c>
    </row>
    <row r="13685" spans="1:2" ht="15">
      <c r="A13685" s="308" t="s">
        <v>17416</v>
      </c>
      <c r="B13685" s="311">
        <v>24.61</v>
      </c>
    </row>
    <row r="13686" spans="1:2" ht="15">
      <c r="A13686" s="308" t="s">
        <v>17417</v>
      </c>
      <c r="B13686" s="311">
        <v>6.91</v>
      </c>
    </row>
    <row r="13687" spans="1:2" ht="15">
      <c r="A13687" s="308" t="s">
        <v>17418</v>
      </c>
      <c r="B13687" s="311">
        <v>6.15</v>
      </c>
    </row>
    <row r="13688" spans="1:2" ht="15">
      <c r="A13688" s="308" t="s">
        <v>17419</v>
      </c>
      <c r="B13688" s="311">
        <v>6.96</v>
      </c>
    </row>
    <row r="13689" spans="1:2" ht="15">
      <c r="A13689" s="308" t="s">
        <v>17420</v>
      </c>
      <c r="B13689" s="311">
        <v>6.2</v>
      </c>
    </row>
    <row r="13690" spans="1:2" ht="15">
      <c r="A13690" s="308" t="s">
        <v>17421</v>
      </c>
      <c r="B13690" s="311">
        <v>7.25</v>
      </c>
    </row>
    <row r="13691" spans="1:2" ht="15">
      <c r="A13691" s="308" t="s">
        <v>17422</v>
      </c>
      <c r="B13691" s="311">
        <v>6.49</v>
      </c>
    </row>
    <row r="13692" spans="1:2" ht="15">
      <c r="A13692" s="308" t="s">
        <v>17423</v>
      </c>
      <c r="B13692" s="311">
        <v>7.61</v>
      </c>
    </row>
    <row r="13693" spans="1:2" ht="15">
      <c r="A13693" s="308" t="s">
        <v>17424</v>
      </c>
      <c r="B13693" s="311">
        <v>6.79</v>
      </c>
    </row>
    <row r="13694" spans="1:2" ht="15">
      <c r="A13694" s="308" t="s">
        <v>17425</v>
      </c>
      <c r="B13694" s="311">
        <v>7.71</v>
      </c>
    </row>
    <row r="13695" spans="1:2" ht="15">
      <c r="A13695" s="308" t="s">
        <v>17426</v>
      </c>
      <c r="B13695" s="311">
        <v>6.89</v>
      </c>
    </row>
    <row r="13696" spans="1:2" ht="15">
      <c r="A13696" s="308" t="s">
        <v>17427</v>
      </c>
      <c r="B13696" s="311">
        <v>8.23</v>
      </c>
    </row>
    <row r="13697" spans="1:2" ht="15">
      <c r="A13697" s="308" t="s">
        <v>17428</v>
      </c>
      <c r="B13697" s="311">
        <v>7.35</v>
      </c>
    </row>
    <row r="13698" spans="1:2" ht="15">
      <c r="A13698" s="308" t="s">
        <v>17429</v>
      </c>
      <c r="B13698" s="311">
        <v>8.77</v>
      </c>
    </row>
    <row r="13699" spans="1:2" ht="15">
      <c r="A13699" s="308" t="s">
        <v>17430</v>
      </c>
      <c r="B13699" s="311">
        <v>7.89</v>
      </c>
    </row>
    <row r="13700" spans="1:2" ht="15">
      <c r="A13700" s="308" t="s">
        <v>17431</v>
      </c>
      <c r="B13700" s="311">
        <v>9.27</v>
      </c>
    </row>
    <row r="13701" spans="1:2" ht="15">
      <c r="A13701" s="308" t="s">
        <v>17432</v>
      </c>
      <c r="B13701" s="311">
        <v>8.33</v>
      </c>
    </row>
    <row r="13702" spans="1:2" ht="15">
      <c r="A13702" s="308" t="s">
        <v>17433</v>
      </c>
      <c r="B13702" s="311">
        <v>10.17</v>
      </c>
    </row>
    <row r="13703" spans="1:2" ht="15">
      <c r="A13703" s="308" t="s">
        <v>17434</v>
      </c>
      <c r="B13703" s="311">
        <v>9.23</v>
      </c>
    </row>
    <row r="13704" spans="1:2" ht="15">
      <c r="A13704" s="308" t="s">
        <v>17435</v>
      </c>
      <c r="B13704" s="311">
        <v>196.9</v>
      </c>
    </row>
    <row r="13705" spans="1:2" ht="15">
      <c r="A13705" s="308" t="s">
        <v>17436</v>
      </c>
      <c r="B13705" s="311">
        <v>175.23</v>
      </c>
    </row>
    <row r="13706" spans="1:2" ht="15">
      <c r="A13706" s="308" t="s">
        <v>17437</v>
      </c>
      <c r="B13706" s="311">
        <v>47.69</v>
      </c>
    </row>
    <row r="13707" spans="1:2" ht="15">
      <c r="A13707" s="308" t="s">
        <v>17438</v>
      </c>
      <c r="B13707" s="311">
        <v>42.27</v>
      </c>
    </row>
    <row r="13708" spans="1:2" ht="15">
      <c r="A13708" s="308" t="s">
        <v>17439</v>
      </c>
      <c r="B13708" s="311">
        <v>127.72</v>
      </c>
    </row>
    <row r="13709" spans="1:2" ht="15">
      <c r="A13709" s="308" t="s">
        <v>17440</v>
      </c>
      <c r="B13709" s="311">
        <v>116.88</v>
      </c>
    </row>
    <row r="13710" spans="1:2" ht="15">
      <c r="A13710" s="308" t="s">
        <v>17441</v>
      </c>
      <c r="B13710" s="311">
        <v>157.09</v>
      </c>
    </row>
    <row r="13711" spans="1:2" ht="15">
      <c r="A13711" s="308" t="s">
        <v>17442</v>
      </c>
      <c r="B13711" s="311">
        <v>136.12</v>
      </c>
    </row>
    <row r="13712" spans="1:2" ht="15">
      <c r="A13712" s="308" t="s">
        <v>17443</v>
      </c>
      <c r="B13712" s="311">
        <v>25.37</v>
      </c>
    </row>
    <row r="13713" spans="1:2" ht="15">
      <c r="A13713" s="308" t="s">
        <v>17444</v>
      </c>
      <c r="B13713" s="311">
        <v>22.09</v>
      </c>
    </row>
    <row r="13714" spans="1:2" ht="15">
      <c r="A13714" s="308" t="s">
        <v>17445</v>
      </c>
      <c r="B13714" s="311">
        <v>33.83</v>
      </c>
    </row>
    <row r="13715" spans="1:2" ht="15">
      <c r="A13715" s="308" t="s">
        <v>17446</v>
      </c>
      <c r="B13715" s="311">
        <v>29.46</v>
      </c>
    </row>
    <row r="13716" spans="1:2" ht="15">
      <c r="A13716" s="308" t="s">
        <v>17447</v>
      </c>
      <c r="B13716" s="311">
        <v>35.700000000000003</v>
      </c>
    </row>
    <row r="13717" spans="1:2" ht="15">
      <c r="A13717" s="308" t="s">
        <v>17448</v>
      </c>
      <c r="B13717" s="311">
        <v>34.75</v>
      </c>
    </row>
    <row r="13718" spans="1:2" ht="15">
      <c r="A13718" s="308" t="s">
        <v>17449</v>
      </c>
      <c r="B13718" s="311">
        <v>38.479999999999997</v>
      </c>
    </row>
    <row r="13719" spans="1:2" ht="15">
      <c r="A13719" s="308" t="s">
        <v>17450</v>
      </c>
      <c r="B13719" s="311">
        <v>37.53</v>
      </c>
    </row>
    <row r="13720" spans="1:2" ht="15">
      <c r="A13720" s="308" t="s">
        <v>17451</v>
      </c>
      <c r="B13720" s="311">
        <v>27.05</v>
      </c>
    </row>
    <row r="13721" spans="1:2" ht="15">
      <c r="A13721" s="308" t="s">
        <v>17452</v>
      </c>
      <c r="B13721" s="311">
        <v>26.1</v>
      </c>
    </row>
    <row r="13722" spans="1:2" ht="15">
      <c r="A13722" s="308" t="s">
        <v>17453</v>
      </c>
      <c r="B13722" s="311">
        <v>30.12</v>
      </c>
    </row>
    <row r="13723" spans="1:2" ht="15">
      <c r="A13723" s="308" t="s">
        <v>17454</v>
      </c>
      <c r="B13723" s="311">
        <v>29.17</v>
      </c>
    </row>
    <row r="13724" spans="1:2" ht="15">
      <c r="A13724" s="308" t="s">
        <v>34223</v>
      </c>
      <c r="B13724" s="311">
        <v>35.090000000000003</v>
      </c>
    </row>
    <row r="13725" spans="1:2" ht="15">
      <c r="A13725" s="308" t="s">
        <v>34224</v>
      </c>
      <c r="B13725" s="311">
        <v>34.119999999999997</v>
      </c>
    </row>
    <row r="13726" spans="1:2" ht="15">
      <c r="A13726" s="308" t="s">
        <v>34225</v>
      </c>
      <c r="B13726" s="311">
        <v>46.77</v>
      </c>
    </row>
    <row r="13727" spans="1:2" ht="15">
      <c r="A13727" s="308" t="s">
        <v>34226</v>
      </c>
      <c r="B13727" s="311">
        <v>45.63</v>
      </c>
    </row>
    <row r="13728" spans="1:2" ht="15">
      <c r="A13728" s="308" t="s">
        <v>34227</v>
      </c>
      <c r="B13728" s="311">
        <v>62.53</v>
      </c>
    </row>
    <row r="13729" spans="1:2" ht="15">
      <c r="A13729" s="308" t="s">
        <v>34228</v>
      </c>
      <c r="B13729" s="311">
        <v>61.23</v>
      </c>
    </row>
    <row r="13730" spans="1:2" ht="15">
      <c r="A13730" s="308" t="s">
        <v>34229</v>
      </c>
      <c r="B13730" s="311">
        <v>72.28</v>
      </c>
    </row>
    <row r="13731" spans="1:2" ht="15">
      <c r="A13731" s="308" t="s">
        <v>34230</v>
      </c>
      <c r="B13731" s="311">
        <v>70.81</v>
      </c>
    </row>
    <row r="13732" spans="1:2" ht="15">
      <c r="A13732" s="308" t="s">
        <v>34231</v>
      </c>
      <c r="B13732" s="311">
        <v>88.48</v>
      </c>
    </row>
    <row r="13733" spans="1:2" ht="15">
      <c r="A13733" s="308" t="s">
        <v>34232</v>
      </c>
      <c r="B13733" s="311">
        <v>86.8</v>
      </c>
    </row>
    <row r="13734" spans="1:2" ht="15">
      <c r="A13734" s="308" t="s">
        <v>34233</v>
      </c>
      <c r="B13734" s="311">
        <v>125.47</v>
      </c>
    </row>
    <row r="13735" spans="1:2" ht="15">
      <c r="A13735" s="308" t="s">
        <v>34234</v>
      </c>
      <c r="B13735" s="311">
        <v>123.48</v>
      </c>
    </row>
    <row r="13736" spans="1:2" ht="15">
      <c r="A13736" s="308" t="s">
        <v>17455</v>
      </c>
      <c r="B13736" s="311">
        <v>149.68</v>
      </c>
    </row>
    <row r="13737" spans="1:2" ht="15">
      <c r="A13737" s="308" t="s">
        <v>17456</v>
      </c>
      <c r="B13737" s="311">
        <v>147.44</v>
      </c>
    </row>
    <row r="13738" spans="1:2" ht="15">
      <c r="A13738" s="308" t="s">
        <v>17457</v>
      </c>
      <c r="B13738" s="311">
        <v>172.81</v>
      </c>
    </row>
    <row r="13739" spans="1:2" ht="15">
      <c r="A13739" s="308" t="s">
        <v>17458</v>
      </c>
      <c r="B13739" s="311">
        <v>170.43</v>
      </c>
    </row>
    <row r="13740" spans="1:2" ht="15">
      <c r="A13740" s="308" t="s">
        <v>34235</v>
      </c>
      <c r="B13740" s="311">
        <v>245.06</v>
      </c>
    </row>
    <row r="13741" spans="1:2" ht="15">
      <c r="A13741" s="308" t="s">
        <v>34236</v>
      </c>
      <c r="B13741" s="311">
        <v>242.23</v>
      </c>
    </row>
    <row r="13742" spans="1:2" ht="15">
      <c r="A13742" s="308" t="s">
        <v>34237</v>
      </c>
      <c r="B13742" s="311">
        <v>335.42</v>
      </c>
    </row>
    <row r="13743" spans="1:2" ht="15">
      <c r="A13743" s="308" t="s">
        <v>34238</v>
      </c>
      <c r="B13743" s="311">
        <v>332.34</v>
      </c>
    </row>
    <row r="13744" spans="1:2" ht="15">
      <c r="A13744" s="308" t="s">
        <v>34239</v>
      </c>
      <c r="B13744" s="311">
        <v>412.31</v>
      </c>
    </row>
    <row r="13745" spans="1:2" ht="15">
      <c r="A13745" s="308" t="s">
        <v>34240</v>
      </c>
      <c r="B13745" s="311">
        <v>408.96</v>
      </c>
    </row>
    <row r="13746" spans="1:2" ht="15">
      <c r="A13746" s="308" t="s">
        <v>17459</v>
      </c>
      <c r="B13746" s="311">
        <v>132.13999999999999</v>
      </c>
    </row>
    <row r="13747" spans="1:2" ht="15">
      <c r="A13747" s="308" t="s">
        <v>17460</v>
      </c>
      <c r="B13747" s="311">
        <v>121.31</v>
      </c>
    </row>
    <row r="13748" spans="1:2" ht="15">
      <c r="A13748" s="308" t="s">
        <v>17461</v>
      </c>
      <c r="B13748" s="311">
        <v>126.19</v>
      </c>
    </row>
    <row r="13749" spans="1:2" ht="15">
      <c r="A13749" s="308" t="s">
        <v>17462</v>
      </c>
      <c r="B13749" s="311">
        <v>115.36</v>
      </c>
    </row>
    <row r="13750" spans="1:2" ht="15">
      <c r="A13750" s="308" t="s">
        <v>17463</v>
      </c>
      <c r="B13750" s="311">
        <v>578.24</v>
      </c>
    </row>
    <row r="13751" spans="1:2" ht="15">
      <c r="A13751" s="308" t="s">
        <v>17464</v>
      </c>
      <c r="B13751" s="311">
        <v>544.95000000000005</v>
      </c>
    </row>
    <row r="13752" spans="1:2" ht="15">
      <c r="A13752" s="308" t="s">
        <v>17465</v>
      </c>
      <c r="B13752" s="311">
        <v>789.52</v>
      </c>
    </row>
    <row r="13753" spans="1:2" ht="15">
      <c r="A13753" s="308" t="s">
        <v>17466</v>
      </c>
      <c r="B13753" s="311">
        <v>748.25</v>
      </c>
    </row>
    <row r="13754" spans="1:2" ht="15">
      <c r="A13754" s="308" t="s">
        <v>17467</v>
      </c>
      <c r="B13754" s="311">
        <v>1538.12</v>
      </c>
    </row>
    <row r="13755" spans="1:2" ht="15">
      <c r="A13755" s="308" t="s">
        <v>17468</v>
      </c>
      <c r="B13755" s="311">
        <v>1464.69</v>
      </c>
    </row>
    <row r="13756" spans="1:2" ht="15">
      <c r="A13756" s="308" t="s">
        <v>17469</v>
      </c>
      <c r="B13756" s="311">
        <v>2162.2800000000002</v>
      </c>
    </row>
    <row r="13757" spans="1:2" ht="15">
      <c r="A13757" s="308" t="s">
        <v>17470</v>
      </c>
      <c r="B13757" s="311">
        <v>2078.36</v>
      </c>
    </row>
    <row r="13758" spans="1:2" ht="15">
      <c r="A13758" s="308" t="s">
        <v>17471</v>
      </c>
      <c r="B13758" s="311">
        <v>3103.02</v>
      </c>
    </row>
    <row r="13759" spans="1:2" ht="15">
      <c r="A13759" s="308" t="s">
        <v>17472</v>
      </c>
      <c r="B13759" s="311">
        <v>3002.46</v>
      </c>
    </row>
    <row r="13760" spans="1:2" ht="15">
      <c r="A13760" s="308" t="s">
        <v>17473</v>
      </c>
      <c r="B13760" s="311">
        <v>19.87</v>
      </c>
    </row>
    <row r="13761" spans="1:2" ht="15">
      <c r="A13761" s="308" t="s">
        <v>4048</v>
      </c>
      <c r="B13761" s="311">
        <v>17.79</v>
      </c>
    </row>
    <row r="13762" spans="1:2" ht="15">
      <c r="A13762" s="308" t="s">
        <v>17474</v>
      </c>
      <c r="B13762" s="311">
        <v>25.62</v>
      </c>
    </row>
    <row r="13763" spans="1:2" ht="15">
      <c r="A13763" s="308" t="s">
        <v>17475</v>
      </c>
      <c r="B13763" s="311">
        <v>23.26</v>
      </c>
    </row>
    <row r="13764" spans="1:2" ht="15">
      <c r="A13764" s="308" t="s">
        <v>17476</v>
      </c>
      <c r="B13764" s="311">
        <v>31.39</v>
      </c>
    </row>
    <row r="13765" spans="1:2" ht="15">
      <c r="A13765" s="308" t="s">
        <v>17477</v>
      </c>
      <c r="B13765" s="311">
        <v>28.77</v>
      </c>
    </row>
    <row r="13766" spans="1:2" ht="15">
      <c r="A13766" s="308" t="s">
        <v>17478</v>
      </c>
      <c r="B13766" s="311">
        <v>34.130000000000003</v>
      </c>
    </row>
    <row r="13767" spans="1:2" ht="15">
      <c r="A13767" s="308" t="s">
        <v>17479</v>
      </c>
      <c r="B13767" s="311">
        <v>31.24</v>
      </c>
    </row>
    <row r="13768" spans="1:2" ht="15">
      <c r="A13768" s="308" t="s">
        <v>17480</v>
      </c>
      <c r="B13768" s="311">
        <v>44.03</v>
      </c>
    </row>
    <row r="13769" spans="1:2" ht="15">
      <c r="A13769" s="308" t="s">
        <v>17481</v>
      </c>
      <c r="B13769" s="311">
        <v>40.76</v>
      </c>
    </row>
    <row r="13770" spans="1:2" ht="15">
      <c r="A13770" s="308" t="s">
        <v>17482</v>
      </c>
      <c r="B13770" s="311">
        <v>69.38</v>
      </c>
    </row>
    <row r="13771" spans="1:2" ht="15">
      <c r="A13771" s="308" t="s">
        <v>17483</v>
      </c>
      <c r="B13771" s="311">
        <v>65.72</v>
      </c>
    </row>
    <row r="13772" spans="1:2" ht="15">
      <c r="A13772" s="308" t="s">
        <v>17484</v>
      </c>
      <c r="B13772" s="311">
        <v>230.71</v>
      </c>
    </row>
    <row r="13773" spans="1:2" ht="15">
      <c r="A13773" s="308" t="s">
        <v>17485</v>
      </c>
      <c r="B13773" s="311">
        <v>206.33</v>
      </c>
    </row>
    <row r="13774" spans="1:2" ht="15">
      <c r="A13774" s="308" t="s">
        <v>17486</v>
      </c>
      <c r="B13774" s="311">
        <v>435.57</v>
      </c>
    </row>
    <row r="13775" spans="1:2" ht="15">
      <c r="A13775" s="308" t="s">
        <v>17487</v>
      </c>
      <c r="B13775" s="311">
        <v>398.63</v>
      </c>
    </row>
    <row r="13776" spans="1:2" ht="15">
      <c r="A13776" s="308" t="s">
        <v>17488</v>
      </c>
      <c r="B13776" s="311">
        <v>180.05</v>
      </c>
    </row>
    <row r="13777" spans="1:2" ht="15">
      <c r="A13777" s="308" t="s">
        <v>17489</v>
      </c>
      <c r="B13777" s="311">
        <v>162.71</v>
      </c>
    </row>
    <row r="13778" spans="1:2" ht="15">
      <c r="A13778" s="308" t="s">
        <v>17490</v>
      </c>
      <c r="B13778" s="311">
        <v>169.77</v>
      </c>
    </row>
    <row r="13779" spans="1:2" ht="15">
      <c r="A13779" s="308" t="s">
        <v>17491</v>
      </c>
      <c r="B13779" s="311">
        <v>152.43</v>
      </c>
    </row>
    <row r="13780" spans="1:2" ht="15">
      <c r="A13780" s="308" t="s">
        <v>17492</v>
      </c>
      <c r="B13780" s="311">
        <v>342.86</v>
      </c>
    </row>
    <row r="13781" spans="1:2" ht="15">
      <c r="A13781" s="308" t="s">
        <v>17493</v>
      </c>
      <c r="B13781" s="311">
        <v>308.19</v>
      </c>
    </row>
    <row r="13782" spans="1:2" ht="15">
      <c r="A13782" s="308" t="s">
        <v>17494</v>
      </c>
      <c r="B13782" s="311">
        <v>298.41000000000003</v>
      </c>
    </row>
    <row r="13783" spans="1:2" ht="15">
      <c r="A13783" s="308" t="s">
        <v>17495</v>
      </c>
      <c r="B13783" s="311">
        <v>263.31</v>
      </c>
    </row>
    <row r="13784" spans="1:2" ht="15">
      <c r="A13784" s="308" t="s">
        <v>17496</v>
      </c>
      <c r="B13784" s="311">
        <v>297.79000000000002</v>
      </c>
    </row>
    <row r="13785" spans="1:2" ht="15">
      <c r="A13785" s="308" t="s">
        <v>17497</v>
      </c>
      <c r="B13785" s="311">
        <v>262.69</v>
      </c>
    </row>
    <row r="13786" spans="1:2" ht="15">
      <c r="A13786" s="308" t="s">
        <v>17498</v>
      </c>
      <c r="B13786" s="311">
        <v>156.55000000000001</v>
      </c>
    </row>
    <row r="13787" spans="1:2" ht="15">
      <c r="A13787" s="308" t="s">
        <v>17499</v>
      </c>
      <c r="B13787" s="311">
        <v>137.58000000000001</v>
      </c>
    </row>
    <row r="13788" spans="1:2" ht="15">
      <c r="A13788" s="308" t="s">
        <v>17500</v>
      </c>
      <c r="B13788" s="311">
        <v>283.68</v>
      </c>
    </row>
    <row r="13789" spans="1:2" ht="15">
      <c r="A13789" s="308" t="s">
        <v>17501</v>
      </c>
      <c r="B13789" s="311">
        <v>259.3</v>
      </c>
    </row>
    <row r="13790" spans="1:2" ht="15">
      <c r="A13790" s="308" t="s">
        <v>17502</v>
      </c>
      <c r="B13790" s="311">
        <v>385.33</v>
      </c>
    </row>
    <row r="13791" spans="1:2" ht="15">
      <c r="A13791" s="308" t="s">
        <v>17503</v>
      </c>
      <c r="B13791" s="311">
        <v>355.53</v>
      </c>
    </row>
    <row r="13792" spans="1:2" ht="15">
      <c r="A13792" s="308" t="s">
        <v>17504</v>
      </c>
      <c r="B13792" s="311">
        <v>378.91</v>
      </c>
    </row>
    <row r="13793" spans="1:2" ht="15">
      <c r="A13793" s="308" t="s">
        <v>17505</v>
      </c>
      <c r="B13793" s="311">
        <v>349.11</v>
      </c>
    </row>
    <row r="13794" spans="1:2" ht="15">
      <c r="A13794" s="308" t="s">
        <v>17506</v>
      </c>
      <c r="B13794" s="311">
        <v>181.03</v>
      </c>
    </row>
    <row r="13795" spans="1:2" ht="15">
      <c r="A13795" s="308" t="s">
        <v>4047</v>
      </c>
      <c r="B13795" s="311">
        <v>160.61000000000001</v>
      </c>
    </row>
    <row r="13796" spans="1:2" ht="15">
      <c r="A13796" s="308" t="s">
        <v>17507</v>
      </c>
      <c r="B13796" s="311">
        <v>228.95</v>
      </c>
    </row>
    <row r="13797" spans="1:2" ht="15">
      <c r="A13797" s="308" t="s">
        <v>17508</v>
      </c>
      <c r="B13797" s="311">
        <v>203.43</v>
      </c>
    </row>
    <row r="13798" spans="1:2" ht="15">
      <c r="A13798" s="308" t="s">
        <v>17509</v>
      </c>
      <c r="B13798" s="311">
        <v>155.57</v>
      </c>
    </row>
    <row r="13799" spans="1:2" ht="15">
      <c r="A13799" s="308" t="s">
        <v>17510</v>
      </c>
      <c r="B13799" s="311">
        <v>136.6</v>
      </c>
    </row>
    <row r="13800" spans="1:2" ht="15">
      <c r="A13800" s="308" t="s">
        <v>17511</v>
      </c>
      <c r="B13800" s="311">
        <v>176.98</v>
      </c>
    </row>
    <row r="13801" spans="1:2" ht="15">
      <c r="A13801" s="308" t="s">
        <v>17512</v>
      </c>
      <c r="B13801" s="311">
        <v>156.72</v>
      </c>
    </row>
    <row r="13802" spans="1:2" ht="15">
      <c r="A13802" s="308" t="s">
        <v>17513</v>
      </c>
      <c r="B13802" s="311">
        <v>251.56</v>
      </c>
    </row>
    <row r="13803" spans="1:2" ht="15">
      <c r="A13803" s="308" t="s">
        <v>17514</v>
      </c>
      <c r="B13803" s="311">
        <v>224.9</v>
      </c>
    </row>
    <row r="13804" spans="1:2" ht="15">
      <c r="A13804" s="308" t="s">
        <v>17515</v>
      </c>
      <c r="B13804" s="311">
        <v>363.06</v>
      </c>
    </row>
    <row r="13805" spans="1:2" ht="15">
      <c r="A13805" s="308" t="s">
        <v>17516</v>
      </c>
      <c r="B13805" s="311">
        <v>327.88</v>
      </c>
    </row>
    <row r="13806" spans="1:2" ht="15">
      <c r="A13806" s="308" t="s">
        <v>17517</v>
      </c>
      <c r="B13806" s="311">
        <v>178.36</v>
      </c>
    </row>
    <row r="13807" spans="1:2" ht="15">
      <c r="A13807" s="308" t="s">
        <v>17518</v>
      </c>
      <c r="B13807" s="311">
        <v>158.1</v>
      </c>
    </row>
    <row r="13808" spans="1:2" ht="15">
      <c r="A13808" s="308" t="s">
        <v>17519</v>
      </c>
      <c r="B13808" s="311">
        <v>39.840000000000003</v>
      </c>
    </row>
    <row r="13809" spans="1:2" ht="15">
      <c r="A13809" s="308" t="s">
        <v>17520</v>
      </c>
      <c r="B13809" s="311">
        <v>37.96</v>
      </c>
    </row>
    <row r="13810" spans="1:2" ht="15">
      <c r="A13810" s="308" t="s">
        <v>17521</v>
      </c>
      <c r="B13810" s="311">
        <v>210.47</v>
      </c>
    </row>
    <row r="13811" spans="1:2" ht="15">
      <c r="A13811" s="308" t="s">
        <v>17522</v>
      </c>
      <c r="B13811" s="311">
        <v>184.79</v>
      </c>
    </row>
    <row r="13812" spans="1:2" ht="15">
      <c r="A13812" s="308" t="s">
        <v>17523</v>
      </c>
      <c r="B13812" s="311">
        <v>214.66</v>
      </c>
    </row>
    <row r="13813" spans="1:2" ht="15">
      <c r="A13813" s="308" t="s">
        <v>17524</v>
      </c>
      <c r="B13813" s="311">
        <v>194.4</v>
      </c>
    </row>
    <row r="13814" spans="1:2" ht="15">
      <c r="A13814" s="308" t="s">
        <v>17525</v>
      </c>
      <c r="B13814" s="311">
        <v>20.53</v>
      </c>
    </row>
    <row r="13815" spans="1:2" ht="15">
      <c r="A13815" s="308" t="s">
        <v>17526</v>
      </c>
      <c r="B13815" s="311">
        <v>18.96</v>
      </c>
    </row>
    <row r="13816" spans="1:2" ht="15">
      <c r="A13816" s="308" t="s">
        <v>17527</v>
      </c>
      <c r="B13816" s="311">
        <v>157.59</v>
      </c>
    </row>
    <row r="13817" spans="1:2" ht="15">
      <c r="A13817" s="308" t="s">
        <v>17528</v>
      </c>
      <c r="B13817" s="311">
        <v>138.63</v>
      </c>
    </row>
    <row r="13818" spans="1:2" ht="15">
      <c r="A13818" s="308" t="s">
        <v>17529</v>
      </c>
      <c r="B13818" s="311">
        <v>375.79</v>
      </c>
    </row>
    <row r="13819" spans="1:2" ht="15">
      <c r="A13819" s="308" t="s">
        <v>17530</v>
      </c>
      <c r="B13819" s="311">
        <v>337.98</v>
      </c>
    </row>
    <row r="13820" spans="1:2" ht="15">
      <c r="A13820" s="308" t="s">
        <v>17531</v>
      </c>
      <c r="B13820" s="311">
        <v>323.77999999999997</v>
      </c>
    </row>
    <row r="13821" spans="1:2" ht="15">
      <c r="A13821" s="308" t="s">
        <v>17532</v>
      </c>
      <c r="B13821" s="311">
        <v>288.67</v>
      </c>
    </row>
    <row r="13822" spans="1:2" ht="15">
      <c r="A13822" s="308" t="s">
        <v>17533</v>
      </c>
      <c r="B13822" s="311">
        <v>335.68</v>
      </c>
    </row>
    <row r="13823" spans="1:2" ht="15">
      <c r="A13823" s="308" t="s">
        <v>17534</v>
      </c>
      <c r="B13823" s="311">
        <v>300.57</v>
      </c>
    </row>
    <row r="13824" spans="1:2" ht="15">
      <c r="A13824" s="308" t="s">
        <v>17535</v>
      </c>
      <c r="B13824" s="311">
        <v>355.49</v>
      </c>
    </row>
    <row r="13825" spans="1:2" ht="15">
      <c r="A13825" s="308" t="s">
        <v>17536</v>
      </c>
      <c r="B13825" s="311">
        <v>320.39</v>
      </c>
    </row>
    <row r="13826" spans="1:2" ht="15">
      <c r="A13826" s="308" t="s">
        <v>17537</v>
      </c>
      <c r="B13826" s="311">
        <v>315.38</v>
      </c>
    </row>
    <row r="13827" spans="1:2" ht="15">
      <c r="A13827" s="308" t="s">
        <v>4045</v>
      </c>
      <c r="B13827" s="311">
        <v>282.99</v>
      </c>
    </row>
    <row r="13828" spans="1:2" ht="15">
      <c r="A13828" s="308" t="s">
        <v>17538</v>
      </c>
      <c r="B13828" s="311">
        <v>305.60000000000002</v>
      </c>
    </row>
    <row r="13829" spans="1:2" ht="15">
      <c r="A13829" s="308" t="s">
        <v>17539</v>
      </c>
      <c r="B13829" s="311">
        <v>273.20999999999998</v>
      </c>
    </row>
    <row r="13830" spans="1:2" ht="15">
      <c r="A13830" s="308" t="s">
        <v>17540</v>
      </c>
      <c r="B13830" s="311">
        <v>330.38</v>
      </c>
    </row>
    <row r="13831" spans="1:2" ht="15">
      <c r="A13831" s="308" t="s">
        <v>17541</v>
      </c>
      <c r="B13831" s="311">
        <v>296.36</v>
      </c>
    </row>
    <row r="13832" spans="1:2" ht="15">
      <c r="A13832" s="308" t="s">
        <v>17542</v>
      </c>
      <c r="B13832" s="311">
        <v>302.74</v>
      </c>
    </row>
    <row r="13833" spans="1:2" ht="15">
      <c r="A13833" s="308" t="s">
        <v>17543</v>
      </c>
      <c r="B13833" s="311">
        <v>270.33999999999997</v>
      </c>
    </row>
    <row r="13834" spans="1:2" ht="15">
      <c r="A13834" s="308" t="s">
        <v>17544</v>
      </c>
      <c r="B13834" s="311">
        <v>292.95999999999998</v>
      </c>
    </row>
    <row r="13835" spans="1:2" ht="15">
      <c r="A13835" s="308" t="s">
        <v>17545</v>
      </c>
      <c r="B13835" s="311">
        <v>260.56</v>
      </c>
    </row>
    <row r="13836" spans="1:2" ht="15">
      <c r="A13836" s="308" t="s">
        <v>17546</v>
      </c>
      <c r="B13836" s="311">
        <v>318.2</v>
      </c>
    </row>
    <row r="13837" spans="1:2" ht="15">
      <c r="A13837" s="308" t="s">
        <v>17547</v>
      </c>
      <c r="B13837" s="311">
        <v>285.81</v>
      </c>
    </row>
    <row r="13838" spans="1:2" ht="15">
      <c r="A13838" s="308" t="s">
        <v>17548</v>
      </c>
      <c r="B13838" s="311">
        <v>282.44</v>
      </c>
    </row>
    <row r="13839" spans="1:2" ht="15">
      <c r="A13839" s="308" t="s">
        <v>17549</v>
      </c>
      <c r="B13839" s="311">
        <v>252.76</v>
      </c>
    </row>
    <row r="13840" spans="1:2" ht="15">
      <c r="A13840" s="308" t="s">
        <v>17550</v>
      </c>
      <c r="B13840" s="311">
        <v>272.66000000000003</v>
      </c>
    </row>
    <row r="13841" spans="1:2" ht="15">
      <c r="A13841" s="308" t="s">
        <v>17551</v>
      </c>
      <c r="B13841" s="311">
        <v>242.98</v>
      </c>
    </row>
    <row r="13842" spans="1:2" ht="15">
      <c r="A13842" s="308" t="s">
        <v>17552</v>
      </c>
      <c r="B13842" s="311">
        <v>248.59</v>
      </c>
    </row>
    <row r="13843" spans="1:2" ht="15">
      <c r="A13843" s="308" t="s">
        <v>17553</v>
      </c>
      <c r="B13843" s="311">
        <v>221.93</v>
      </c>
    </row>
    <row r="13844" spans="1:2" ht="15">
      <c r="A13844" s="308" t="s">
        <v>17554</v>
      </c>
      <c r="B13844" s="311">
        <v>213.59</v>
      </c>
    </row>
    <row r="13845" spans="1:2" ht="15">
      <c r="A13845" s="308" t="s">
        <v>17555</v>
      </c>
      <c r="B13845" s="311">
        <v>191.92</v>
      </c>
    </row>
    <row r="13846" spans="1:2" ht="15">
      <c r="A13846" s="308" t="s">
        <v>17556</v>
      </c>
      <c r="B13846" s="311">
        <v>149.81</v>
      </c>
    </row>
    <row r="13847" spans="1:2" ht="15">
      <c r="A13847" s="308" t="s">
        <v>17557</v>
      </c>
      <c r="B13847" s="311">
        <v>132.87</v>
      </c>
    </row>
    <row r="13848" spans="1:2" ht="15">
      <c r="A13848" s="308" t="s">
        <v>17558</v>
      </c>
      <c r="B13848" s="311">
        <v>196.3</v>
      </c>
    </row>
    <row r="13849" spans="1:2" ht="15">
      <c r="A13849" s="308" t="s">
        <v>17559</v>
      </c>
      <c r="B13849" s="311">
        <v>174.65</v>
      </c>
    </row>
    <row r="13850" spans="1:2" ht="15">
      <c r="A13850" s="308" t="s">
        <v>17560</v>
      </c>
      <c r="B13850" s="311">
        <v>54.76</v>
      </c>
    </row>
    <row r="13851" spans="1:2" ht="15">
      <c r="A13851" s="308" t="s">
        <v>17561</v>
      </c>
      <c r="B13851" s="311">
        <v>49.56</v>
      </c>
    </row>
    <row r="13852" spans="1:2" ht="15">
      <c r="A13852" s="308" t="s">
        <v>17562</v>
      </c>
      <c r="B13852" s="311">
        <v>219.89</v>
      </c>
    </row>
    <row r="13853" spans="1:2" ht="15">
      <c r="A13853" s="308" t="s">
        <v>17563</v>
      </c>
      <c r="B13853" s="311">
        <v>209.06</v>
      </c>
    </row>
    <row r="13854" spans="1:2" ht="15">
      <c r="A13854" s="308" t="s">
        <v>17564</v>
      </c>
      <c r="B13854" s="311">
        <v>128.78</v>
      </c>
    </row>
    <row r="13855" spans="1:2" ht="15">
      <c r="A13855" s="308" t="s">
        <v>17565</v>
      </c>
      <c r="B13855" s="311">
        <v>117.95</v>
      </c>
    </row>
    <row r="13856" spans="1:2" ht="15">
      <c r="A13856" s="308" t="s">
        <v>17566</v>
      </c>
      <c r="B13856" s="311">
        <v>117.45</v>
      </c>
    </row>
    <row r="13857" spans="1:2" ht="15">
      <c r="A13857" s="308" t="s">
        <v>17567</v>
      </c>
      <c r="B13857" s="311">
        <v>112.04</v>
      </c>
    </row>
    <row r="13858" spans="1:2" ht="15">
      <c r="A13858" s="308" t="s">
        <v>17568</v>
      </c>
      <c r="B13858" s="311">
        <v>73.48</v>
      </c>
    </row>
    <row r="13859" spans="1:2" ht="15">
      <c r="A13859" s="308" t="s">
        <v>4049</v>
      </c>
      <c r="B13859" s="311">
        <v>68.069999999999993</v>
      </c>
    </row>
    <row r="13860" spans="1:2" ht="15">
      <c r="A13860" s="308" t="s">
        <v>17569</v>
      </c>
      <c r="B13860" s="311">
        <v>53.28</v>
      </c>
    </row>
    <row r="13861" spans="1:2" ht="15">
      <c r="A13861" s="308" t="s">
        <v>17570</v>
      </c>
      <c r="B13861" s="311">
        <v>48.94</v>
      </c>
    </row>
    <row r="13862" spans="1:2" ht="15">
      <c r="A13862" s="308" t="s">
        <v>17571</v>
      </c>
      <c r="B13862" s="311">
        <v>192.11</v>
      </c>
    </row>
    <row r="13863" spans="1:2" ht="15">
      <c r="A13863" s="308" t="s">
        <v>17572</v>
      </c>
      <c r="B13863" s="311">
        <v>181.25</v>
      </c>
    </row>
    <row r="13864" spans="1:2" ht="15">
      <c r="A13864" s="308" t="s">
        <v>17573</v>
      </c>
      <c r="B13864" s="311">
        <v>96.8</v>
      </c>
    </row>
    <row r="13865" spans="1:2" ht="15">
      <c r="A13865" s="308" t="s">
        <v>17574</v>
      </c>
      <c r="B13865" s="311">
        <v>88.25</v>
      </c>
    </row>
    <row r="13866" spans="1:2" ht="15">
      <c r="A13866" s="308" t="s">
        <v>17575</v>
      </c>
      <c r="B13866" s="311">
        <v>59.24</v>
      </c>
    </row>
    <row r="13867" spans="1:2" ht="15">
      <c r="A13867" s="308" t="s">
        <v>17576</v>
      </c>
      <c r="B13867" s="311">
        <v>54.46</v>
      </c>
    </row>
    <row r="13868" spans="1:2" ht="15">
      <c r="A13868" s="308" t="s">
        <v>17577</v>
      </c>
      <c r="B13868" s="311">
        <v>29.14</v>
      </c>
    </row>
    <row r="13869" spans="1:2" ht="15">
      <c r="A13869" s="308" t="s">
        <v>17578</v>
      </c>
      <c r="B13869" s="311">
        <v>26.98</v>
      </c>
    </row>
    <row r="13870" spans="1:2" ht="15">
      <c r="A13870" s="308" t="s">
        <v>17579</v>
      </c>
      <c r="B13870" s="311">
        <v>23.34</v>
      </c>
    </row>
    <row r="13871" spans="1:2" ht="15">
      <c r="A13871" s="308" t="s">
        <v>17580</v>
      </c>
      <c r="B13871" s="311">
        <v>21.71</v>
      </c>
    </row>
    <row r="13872" spans="1:2" ht="15">
      <c r="A13872" s="308" t="s">
        <v>17581</v>
      </c>
      <c r="B13872" s="311">
        <v>211.35</v>
      </c>
    </row>
    <row r="13873" spans="1:2" ht="15">
      <c r="A13873" s="308" t="s">
        <v>17582</v>
      </c>
      <c r="B13873" s="311">
        <v>200.49</v>
      </c>
    </row>
    <row r="13874" spans="1:2" ht="15">
      <c r="A13874" s="308" t="s">
        <v>17583</v>
      </c>
      <c r="B13874" s="311">
        <v>125.62</v>
      </c>
    </row>
    <row r="13875" spans="1:2" ht="15">
      <c r="A13875" s="308" t="s">
        <v>17584</v>
      </c>
      <c r="B13875" s="311">
        <v>115.85</v>
      </c>
    </row>
    <row r="13876" spans="1:2" ht="15">
      <c r="A13876" s="308" t="s">
        <v>17585</v>
      </c>
      <c r="B13876" s="311">
        <v>67.55</v>
      </c>
    </row>
    <row r="13877" spans="1:2" ht="15">
      <c r="A13877" s="308" t="s">
        <v>17586</v>
      </c>
      <c r="B13877" s="311">
        <v>62.77</v>
      </c>
    </row>
    <row r="13878" spans="1:2" ht="15">
      <c r="A13878" s="308" t="s">
        <v>17587</v>
      </c>
      <c r="B13878" s="311">
        <v>311.52</v>
      </c>
    </row>
    <row r="13879" spans="1:2" ht="15">
      <c r="A13879" s="308" t="s">
        <v>17588</v>
      </c>
      <c r="B13879" s="311">
        <v>287.57</v>
      </c>
    </row>
    <row r="13880" spans="1:2" ht="15">
      <c r="A13880" s="308" t="s">
        <v>17589</v>
      </c>
      <c r="B13880" s="311">
        <v>400.87</v>
      </c>
    </row>
    <row r="13881" spans="1:2" ht="15">
      <c r="A13881" s="308" t="s">
        <v>17590</v>
      </c>
      <c r="B13881" s="311">
        <v>366.08</v>
      </c>
    </row>
    <row r="13882" spans="1:2" ht="15">
      <c r="A13882" s="308" t="s">
        <v>17591</v>
      </c>
      <c r="B13882" s="311">
        <v>327.45999999999998</v>
      </c>
    </row>
    <row r="13883" spans="1:2" ht="15">
      <c r="A13883" s="308" t="s">
        <v>17592</v>
      </c>
      <c r="B13883" s="311">
        <v>300.38</v>
      </c>
    </row>
    <row r="13884" spans="1:2" ht="15">
      <c r="A13884" s="308" t="s">
        <v>17593</v>
      </c>
      <c r="B13884" s="311">
        <v>5.75</v>
      </c>
    </row>
    <row r="13885" spans="1:2" ht="15">
      <c r="A13885" s="308" t="s">
        <v>17594</v>
      </c>
      <c r="B13885" s="311">
        <v>5.75</v>
      </c>
    </row>
    <row r="13886" spans="1:2" ht="15">
      <c r="A13886" s="308" t="s">
        <v>17595</v>
      </c>
      <c r="B13886" s="311">
        <v>2.02</v>
      </c>
    </row>
    <row r="13887" spans="1:2" ht="15">
      <c r="A13887" s="308" t="s">
        <v>17596</v>
      </c>
      <c r="B13887" s="311">
        <v>2.02</v>
      </c>
    </row>
    <row r="13888" spans="1:2" ht="15">
      <c r="A13888" s="308" t="s">
        <v>17597</v>
      </c>
      <c r="B13888" s="311">
        <v>10.68</v>
      </c>
    </row>
    <row r="13889" spans="1:2" ht="15">
      <c r="A13889" s="308" t="s">
        <v>17598</v>
      </c>
      <c r="B13889" s="311">
        <v>10.68</v>
      </c>
    </row>
    <row r="13890" spans="1:2" ht="15">
      <c r="A13890" s="308" t="s">
        <v>17599</v>
      </c>
      <c r="B13890" s="311">
        <v>1.92</v>
      </c>
    </row>
    <row r="13891" spans="1:2" ht="15">
      <c r="A13891" s="308" t="s">
        <v>17600</v>
      </c>
      <c r="B13891" s="311">
        <v>1.92</v>
      </c>
    </row>
    <row r="13892" spans="1:2" ht="15">
      <c r="A13892" s="308" t="s">
        <v>17601</v>
      </c>
      <c r="B13892" s="311">
        <v>7.25</v>
      </c>
    </row>
    <row r="13893" spans="1:2" ht="15">
      <c r="A13893" s="308" t="s">
        <v>17602</v>
      </c>
      <c r="B13893" s="311">
        <v>7.25</v>
      </c>
    </row>
    <row r="13894" spans="1:2" ht="15">
      <c r="A13894" s="308" t="s">
        <v>17603</v>
      </c>
      <c r="B13894" s="311">
        <v>21.72</v>
      </c>
    </row>
    <row r="13895" spans="1:2" ht="15">
      <c r="A13895" s="308" t="s">
        <v>17604</v>
      </c>
      <c r="B13895" s="311">
        <v>21.72</v>
      </c>
    </row>
    <row r="13896" spans="1:2" ht="15">
      <c r="A13896" s="308" t="s">
        <v>17605</v>
      </c>
      <c r="B13896" s="311">
        <v>18.54</v>
      </c>
    </row>
    <row r="13897" spans="1:2" ht="15">
      <c r="A13897" s="308" t="s">
        <v>17606</v>
      </c>
      <c r="B13897" s="311">
        <v>18.54</v>
      </c>
    </row>
    <row r="13898" spans="1:2" ht="15">
      <c r="A13898" s="308" t="s">
        <v>17607</v>
      </c>
      <c r="B13898" s="311">
        <v>14.38</v>
      </c>
    </row>
    <row r="13899" spans="1:2" ht="15">
      <c r="A13899" s="308" t="s">
        <v>17608</v>
      </c>
      <c r="B13899" s="311">
        <v>14.38</v>
      </c>
    </row>
    <row r="13900" spans="1:2" ht="15">
      <c r="A13900" s="308" t="s">
        <v>34241</v>
      </c>
      <c r="B13900" s="311">
        <v>108.89</v>
      </c>
    </row>
    <row r="13901" spans="1:2" ht="15">
      <c r="A13901" s="308" t="s">
        <v>34242</v>
      </c>
      <c r="B13901" s="311">
        <v>104.84</v>
      </c>
    </row>
    <row r="13902" spans="1:2" ht="15">
      <c r="A13902" s="308" t="s">
        <v>34243</v>
      </c>
      <c r="B13902" s="311">
        <v>149.97999999999999</v>
      </c>
    </row>
    <row r="13903" spans="1:2" ht="15">
      <c r="A13903" s="308" t="s">
        <v>34244</v>
      </c>
      <c r="B13903" s="311">
        <v>145.29</v>
      </c>
    </row>
    <row r="13904" spans="1:2" ht="15">
      <c r="A13904" s="308" t="s">
        <v>17609</v>
      </c>
      <c r="B13904" s="311">
        <v>78.31</v>
      </c>
    </row>
    <row r="13905" spans="1:2" ht="15">
      <c r="A13905" s="308" t="s">
        <v>17610</v>
      </c>
      <c r="B13905" s="311">
        <v>78.040000000000006</v>
      </c>
    </row>
    <row r="13906" spans="1:2" ht="15">
      <c r="A13906" s="308" t="s">
        <v>17611</v>
      </c>
      <c r="B13906" s="311">
        <v>102.22</v>
      </c>
    </row>
    <row r="13907" spans="1:2" ht="15">
      <c r="A13907" s="308" t="s">
        <v>17612</v>
      </c>
      <c r="B13907" s="311">
        <v>101.95</v>
      </c>
    </row>
    <row r="13908" spans="1:2" ht="15">
      <c r="A13908" s="308" t="s">
        <v>34245</v>
      </c>
      <c r="B13908" s="311">
        <v>30.02</v>
      </c>
    </row>
    <row r="13909" spans="1:2" ht="15">
      <c r="A13909" s="308" t="s">
        <v>34246</v>
      </c>
      <c r="B13909" s="311">
        <v>29.75</v>
      </c>
    </row>
    <row r="13910" spans="1:2" ht="15">
      <c r="A13910" s="308" t="s">
        <v>17613</v>
      </c>
      <c r="B13910" s="311">
        <v>3.71</v>
      </c>
    </row>
    <row r="13911" spans="1:2" ht="15">
      <c r="A13911" s="308" t="s">
        <v>17614</v>
      </c>
      <c r="B13911" s="311">
        <v>3.24</v>
      </c>
    </row>
    <row r="13912" spans="1:2" ht="15">
      <c r="A13912" s="308" t="s">
        <v>17615</v>
      </c>
      <c r="B13912" s="311">
        <v>4.8899999999999997</v>
      </c>
    </row>
    <row r="13913" spans="1:2" ht="15">
      <c r="A13913" s="308" t="s">
        <v>17616</v>
      </c>
      <c r="B13913" s="311">
        <v>4.2699999999999996</v>
      </c>
    </row>
    <row r="13914" spans="1:2" ht="15">
      <c r="A13914" s="308" t="s">
        <v>17617</v>
      </c>
      <c r="B13914" s="311">
        <v>7.35</v>
      </c>
    </row>
    <row r="13915" spans="1:2" ht="15">
      <c r="A13915" s="308" t="s">
        <v>17618</v>
      </c>
      <c r="B13915" s="311">
        <v>6.41</v>
      </c>
    </row>
    <row r="13916" spans="1:2" ht="15">
      <c r="A13916" s="308" t="s">
        <v>17619</v>
      </c>
      <c r="B13916" s="311">
        <v>9.73</v>
      </c>
    </row>
    <row r="13917" spans="1:2" ht="15">
      <c r="A13917" s="308" t="s">
        <v>17620</v>
      </c>
      <c r="B13917" s="311">
        <v>8.48</v>
      </c>
    </row>
    <row r="13918" spans="1:2" ht="15">
      <c r="A13918" s="308" t="s">
        <v>17621</v>
      </c>
      <c r="B13918" s="311">
        <v>19.16</v>
      </c>
    </row>
    <row r="13919" spans="1:2" ht="15">
      <c r="A13919" s="308" t="s">
        <v>17622</v>
      </c>
      <c r="B13919" s="311">
        <v>16.649999999999999</v>
      </c>
    </row>
    <row r="13920" spans="1:2" ht="15">
      <c r="A13920" s="308" t="s">
        <v>17623</v>
      </c>
      <c r="B13920" s="311">
        <v>313.39999999999998</v>
      </c>
    </row>
    <row r="13921" spans="1:2" ht="15">
      <c r="A13921" s="308" t="s">
        <v>17624</v>
      </c>
      <c r="B13921" s="311">
        <v>297.14999999999998</v>
      </c>
    </row>
    <row r="13922" spans="1:2" ht="15">
      <c r="A13922" s="308" t="s">
        <v>17625</v>
      </c>
      <c r="B13922" s="311">
        <v>491.57</v>
      </c>
    </row>
    <row r="13923" spans="1:2" ht="15">
      <c r="A13923" s="308" t="s">
        <v>17626</v>
      </c>
      <c r="B13923" s="311">
        <v>464.48</v>
      </c>
    </row>
    <row r="13924" spans="1:2" ht="15">
      <c r="A13924" s="308" t="s">
        <v>17627</v>
      </c>
      <c r="B13924" s="311">
        <v>276.69</v>
      </c>
    </row>
    <row r="13925" spans="1:2" ht="15">
      <c r="A13925" s="308" t="s">
        <v>17628</v>
      </c>
      <c r="B13925" s="311">
        <v>255.02</v>
      </c>
    </row>
    <row r="13926" spans="1:2" ht="15">
      <c r="A13926" s="308" t="s">
        <v>17629</v>
      </c>
      <c r="B13926" s="311">
        <v>306.60000000000002</v>
      </c>
    </row>
    <row r="13927" spans="1:2" ht="15">
      <c r="A13927" s="308" t="s">
        <v>17630</v>
      </c>
      <c r="B13927" s="311">
        <v>293.06</v>
      </c>
    </row>
    <row r="13928" spans="1:2" ht="15">
      <c r="A13928" s="308" t="s">
        <v>17631</v>
      </c>
      <c r="B13928" s="311">
        <v>345.37</v>
      </c>
    </row>
    <row r="13929" spans="1:2" ht="15">
      <c r="A13929" s="308" t="s">
        <v>17632</v>
      </c>
      <c r="B13929" s="311">
        <v>330.47</v>
      </c>
    </row>
    <row r="13930" spans="1:2" ht="15">
      <c r="A13930" s="308" t="s">
        <v>17633</v>
      </c>
      <c r="B13930" s="311">
        <v>328.88</v>
      </c>
    </row>
    <row r="13931" spans="1:2" ht="15">
      <c r="A13931" s="308" t="s">
        <v>17634</v>
      </c>
      <c r="B13931" s="311">
        <v>305.27999999999997</v>
      </c>
    </row>
    <row r="13932" spans="1:2" ht="15">
      <c r="A13932" s="308" t="s">
        <v>17635</v>
      </c>
      <c r="B13932" s="311">
        <v>315.12</v>
      </c>
    </row>
    <row r="13933" spans="1:2" ht="15">
      <c r="A13933" s="308" t="s">
        <v>17636</v>
      </c>
      <c r="B13933" s="311">
        <v>300.44</v>
      </c>
    </row>
    <row r="13934" spans="1:2" ht="15">
      <c r="A13934" s="308" t="s">
        <v>17637</v>
      </c>
      <c r="B13934" s="311">
        <v>84.09</v>
      </c>
    </row>
    <row r="13935" spans="1:2" ht="15">
      <c r="A13935" s="308" t="s">
        <v>17638</v>
      </c>
      <c r="B13935" s="311">
        <v>78.930000000000007</v>
      </c>
    </row>
    <row r="13936" spans="1:2" ht="15">
      <c r="A13936" s="308" t="s">
        <v>17639</v>
      </c>
      <c r="B13936" s="311">
        <v>127.24</v>
      </c>
    </row>
    <row r="13937" spans="1:2" ht="15">
      <c r="A13937" s="308" t="s">
        <v>17640</v>
      </c>
      <c r="B13937" s="311">
        <v>121.7</v>
      </c>
    </row>
    <row r="13938" spans="1:2" ht="15">
      <c r="A13938" s="308" t="s">
        <v>17641</v>
      </c>
      <c r="B13938" s="311">
        <v>162.46</v>
      </c>
    </row>
    <row r="13939" spans="1:2" ht="15">
      <c r="A13939" s="308" t="s">
        <v>17642</v>
      </c>
      <c r="B13939" s="311">
        <v>156.53</v>
      </c>
    </row>
    <row r="13940" spans="1:2" ht="15">
      <c r="A13940" s="308" t="s">
        <v>17643</v>
      </c>
      <c r="B13940" s="311">
        <v>189.92</v>
      </c>
    </row>
    <row r="13941" spans="1:2" ht="15">
      <c r="A13941" s="308" t="s">
        <v>17644</v>
      </c>
      <c r="B13941" s="311">
        <v>183.11</v>
      </c>
    </row>
    <row r="13942" spans="1:2" ht="15">
      <c r="A13942" s="308" t="s">
        <v>17645</v>
      </c>
      <c r="B13942" s="311">
        <v>294.47000000000003</v>
      </c>
    </row>
    <row r="13943" spans="1:2" ht="15">
      <c r="A13943" s="308" t="s">
        <v>17646</v>
      </c>
      <c r="B13943" s="311">
        <v>287.23</v>
      </c>
    </row>
    <row r="13944" spans="1:2" ht="15">
      <c r="A13944" s="308" t="s">
        <v>17647</v>
      </c>
      <c r="B13944" s="311">
        <v>460.63</v>
      </c>
    </row>
    <row r="13945" spans="1:2" ht="15">
      <c r="A13945" s="308" t="s">
        <v>17648</v>
      </c>
      <c r="B13945" s="311">
        <v>431.64</v>
      </c>
    </row>
    <row r="13946" spans="1:2" ht="15">
      <c r="A13946" s="308" t="s">
        <v>17649</v>
      </c>
      <c r="B13946" s="311">
        <v>504.05</v>
      </c>
    </row>
    <row r="13947" spans="1:2" ht="15">
      <c r="A13947" s="308" t="s">
        <v>17650</v>
      </c>
      <c r="B13947" s="311">
        <v>475.06</v>
      </c>
    </row>
    <row r="13948" spans="1:2" ht="15">
      <c r="A13948" s="308" t="s">
        <v>17651</v>
      </c>
      <c r="B13948" s="311">
        <v>953.91</v>
      </c>
    </row>
    <row r="13949" spans="1:2" ht="15">
      <c r="A13949" s="308" t="s">
        <v>17652</v>
      </c>
      <c r="B13949" s="311">
        <v>901.73</v>
      </c>
    </row>
    <row r="13950" spans="1:2" ht="15">
      <c r="A13950" s="308" t="s">
        <v>17653</v>
      </c>
      <c r="B13950" s="311">
        <v>1564.75</v>
      </c>
    </row>
    <row r="13951" spans="1:2" ht="15">
      <c r="A13951" s="308" t="s">
        <v>17654</v>
      </c>
      <c r="B13951" s="311">
        <v>1504.45</v>
      </c>
    </row>
    <row r="13952" spans="1:2" ht="15">
      <c r="A13952" s="308" t="s">
        <v>17655</v>
      </c>
      <c r="B13952" s="311">
        <v>1028.94</v>
      </c>
    </row>
    <row r="13953" spans="1:2" ht="15">
      <c r="A13953" s="308" t="s">
        <v>17656</v>
      </c>
      <c r="B13953" s="311">
        <v>976.77</v>
      </c>
    </row>
    <row r="13954" spans="1:2" ht="15">
      <c r="A13954" s="308" t="s">
        <v>17657</v>
      </c>
      <c r="B13954" s="311">
        <v>1709.33</v>
      </c>
    </row>
    <row r="13955" spans="1:2" ht="15">
      <c r="A13955" s="308" t="s">
        <v>17658</v>
      </c>
      <c r="B13955" s="311">
        <v>1649.04</v>
      </c>
    </row>
    <row r="13956" spans="1:2" ht="15">
      <c r="A13956" s="308" t="s">
        <v>17659</v>
      </c>
      <c r="B13956" s="311">
        <v>1804.46</v>
      </c>
    </row>
    <row r="13957" spans="1:2" ht="15">
      <c r="A13957" s="308" t="s">
        <v>17660</v>
      </c>
      <c r="B13957" s="311">
        <v>1719.19</v>
      </c>
    </row>
    <row r="13958" spans="1:2" ht="15">
      <c r="A13958" s="308" t="s">
        <v>17661</v>
      </c>
      <c r="B13958" s="311">
        <v>2183.17</v>
      </c>
    </row>
    <row r="13959" spans="1:2" ht="15">
      <c r="A13959" s="308" t="s">
        <v>17662</v>
      </c>
      <c r="B13959" s="311">
        <v>2097.9</v>
      </c>
    </row>
    <row r="13960" spans="1:2" ht="15">
      <c r="A13960" s="308" t="s">
        <v>17663</v>
      </c>
      <c r="B13960" s="311">
        <v>2874.7</v>
      </c>
    </row>
    <row r="13961" spans="1:2" ht="15">
      <c r="A13961" s="308" t="s">
        <v>17664</v>
      </c>
      <c r="B13961" s="311">
        <v>2778.82</v>
      </c>
    </row>
    <row r="13962" spans="1:2" ht="15">
      <c r="A13962" s="308" t="s">
        <v>17665</v>
      </c>
      <c r="B13962" s="311">
        <v>2971.2</v>
      </c>
    </row>
    <row r="13963" spans="1:2" ht="15">
      <c r="A13963" s="308" t="s">
        <v>17666</v>
      </c>
      <c r="B13963" s="311">
        <v>2875.32</v>
      </c>
    </row>
    <row r="13964" spans="1:2" ht="15">
      <c r="A13964" s="308" t="s">
        <v>17667</v>
      </c>
      <c r="B13964" s="311">
        <v>45.84</v>
      </c>
    </row>
    <row r="13965" spans="1:2" ht="15">
      <c r="A13965" s="308" t="s">
        <v>17668</v>
      </c>
      <c r="B13965" s="311">
        <v>42.7</v>
      </c>
    </row>
    <row r="13966" spans="1:2" ht="15">
      <c r="A13966" s="308" t="s">
        <v>17669</v>
      </c>
      <c r="B13966" s="311">
        <v>181.63</v>
      </c>
    </row>
    <row r="13967" spans="1:2" ht="15">
      <c r="A13967" s="308" t="s">
        <v>17670</v>
      </c>
      <c r="B13967" s="311">
        <v>170.77</v>
      </c>
    </row>
    <row r="13968" spans="1:2" ht="15">
      <c r="A13968" s="308" t="s">
        <v>17671</v>
      </c>
      <c r="B13968" s="311">
        <v>236.65</v>
      </c>
    </row>
    <row r="13969" spans="1:2" ht="15">
      <c r="A13969" s="308" t="s">
        <v>17672</v>
      </c>
      <c r="B13969" s="311">
        <v>225.79</v>
      </c>
    </row>
    <row r="13970" spans="1:2" ht="15">
      <c r="A13970" s="308" t="s">
        <v>17673</v>
      </c>
      <c r="B13970" s="311">
        <v>44.91</v>
      </c>
    </row>
    <row r="13971" spans="1:2" ht="15">
      <c r="A13971" s="308" t="s">
        <v>17674</v>
      </c>
      <c r="B13971" s="311">
        <v>41.76</v>
      </c>
    </row>
    <row r="13972" spans="1:2" ht="15">
      <c r="A13972" s="308" t="s">
        <v>17675</v>
      </c>
      <c r="B13972" s="311">
        <v>30.85</v>
      </c>
    </row>
    <row r="13973" spans="1:2" ht="15">
      <c r="A13973" s="308" t="s">
        <v>17676</v>
      </c>
      <c r="B13973" s="311">
        <v>28.34</v>
      </c>
    </row>
    <row r="13974" spans="1:2" ht="15">
      <c r="A13974" s="308" t="s">
        <v>17677</v>
      </c>
      <c r="B13974" s="311">
        <v>46.37</v>
      </c>
    </row>
    <row r="13975" spans="1:2" ht="15">
      <c r="A13975" s="308" t="s">
        <v>17678</v>
      </c>
      <c r="B13975" s="311">
        <v>43.23</v>
      </c>
    </row>
    <row r="13976" spans="1:2" ht="15">
      <c r="A13976" s="308" t="s">
        <v>17679</v>
      </c>
      <c r="B13976" s="311">
        <v>949.71</v>
      </c>
    </row>
    <row r="13977" spans="1:2" ht="15">
      <c r="A13977" s="308" t="s">
        <v>17680</v>
      </c>
      <c r="B13977" s="311">
        <v>943.2</v>
      </c>
    </row>
    <row r="13978" spans="1:2" ht="15">
      <c r="A13978" s="308" t="s">
        <v>17681</v>
      </c>
      <c r="B13978" s="311">
        <v>941.59</v>
      </c>
    </row>
    <row r="13979" spans="1:2" ht="15">
      <c r="A13979" s="308" t="s">
        <v>17682</v>
      </c>
      <c r="B13979" s="311">
        <v>936.17</v>
      </c>
    </row>
    <row r="13980" spans="1:2" ht="15">
      <c r="A13980" s="308" t="s">
        <v>17683</v>
      </c>
      <c r="B13980" s="311">
        <v>233.75</v>
      </c>
    </row>
    <row r="13981" spans="1:2" ht="15">
      <c r="A13981" s="308" t="s">
        <v>17684</v>
      </c>
      <c r="B13981" s="311">
        <v>233.12</v>
      </c>
    </row>
    <row r="13982" spans="1:2" ht="15">
      <c r="A13982" s="308" t="s">
        <v>17685</v>
      </c>
      <c r="B13982" s="311">
        <v>466.32</v>
      </c>
    </row>
    <row r="13983" spans="1:2" ht="15">
      <c r="A13983" s="308" t="s">
        <v>17686</v>
      </c>
      <c r="B13983" s="311">
        <v>465.22</v>
      </c>
    </row>
    <row r="13984" spans="1:2" ht="15">
      <c r="A13984" s="308" t="s">
        <v>17687</v>
      </c>
      <c r="B13984" s="311">
        <v>6558.94</v>
      </c>
    </row>
    <row r="13985" spans="1:2" ht="15">
      <c r="A13985" s="308" t="s">
        <v>17688</v>
      </c>
      <c r="B13985" s="311">
        <v>6511.04</v>
      </c>
    </row>
    <row r="13986" spans="1:2" ht="15">
      <c r="A13986" s="308" t="s">
        <v>17689</v>
      </c>
      <c r="B13986" s="311">
        <v>872.34</v>
      </c>
    </row>
    <row r="13987" spans="1:2" ht="15">
      <c r="A13987" s="308" t="s">
        <v>17690</v>
      </c>
      <c r="B13987" s="311">
        <v>824.44</v>
      </c>
    </row>
    <row r="13988" spans="1:2" ht="15">
      <c r="A13988" s="308" t="s">
        <v>17691</v>
      </c>
      <c r="B13988" s="311">
        <v>1262.56</v>
      </c>
    </row>
    <row r="13989" spans="1:2" ht="15">
      <c r="A13989" s="308" t="s">
        <v>17692</v>
      </c>
      <c r="B13989" s="311">
        <v>1192.01</v>
      </c>
    </row>
    <row r="13990" spans="1:2" ht="15">
      <c r="A13990" s="308" t="s">
        <v>34247</v>
      </c>
      <c r="B13990" s="311">
        <v>80.83</v>
      </c>
    </row>
    <row r="13991" spans="1:2" ht="15">
      <c r="A13991" s="308" t="s">
        <v>34248</v>
      </c>
      <c r="B13991" s="311">
        <v>79.31</v>
      </c>
    </row>
    <row r="13992" spans="1:2" ht="15">
      <c r="A13992" s="308" t="s">
        <v>34249</v>
      </c>
      <c r="B13992" s="311">
        <v>58.67</v>
      </c>
    </row>
    <row r="13993" spans="1:2" ht="15">
      <c r="A13993" s="308" t="s">
        <v>34250</v>
      </c>
      <c r="B13993" s="311">
        <v>57.32</v>
      </c>
    </row>
    <row r="13994" spans="1:2" ht="15">
      <c r="A13994" s="308" t="s">
        <v>17693</v>
      </c>
      <c r="B13994" s="311">
        <v>53.74</v>
      </c>
    </row>
    <row r="13995" spans="1:2" ht="15">
      <c r="A13995" s="308" t="s">
        <v>17694</v>
      </c>
      <c r="B13995" s="311">
        <v>52.22</v>
      </c>
    </row>
    <row r="13996" spans="1:2" ht="15">
      <c r="A13996" s="308" t="s">
        <v>17695</v>
      </c>
      <c r="B13996" s="311">
        <v>45.06</v>
      </c>
    </row>
    <row r="13997" spans="1:2" ht="15">
      <c r="A13997" s="308" t="s">
        <v>17696</v>
      </c>
      <c r="B13997" s="311">
        <v>43.71</v>
      </c>
    </row>
    <row r="13998" spans="1:2" ht="15">
      <c r="A13998" s="308" t="s">
        <v>17697</v>
      </c>
      <c r="B13998" s="311">
        <v>1298.68</v>
      </c>
    </row>
    <row r="13999" spans="1:2" ht="15">
      <c r="A13999" s="308" t="s">
        <v>17698</v>
      </c>
      <c r="B13999" s="311">
        <v>1242.77</v>
      </c>
    </row>
    <row r="14000" spans="1:2" ht="15">
      <c r="A14000" s="308" t="s">
        <v>17699</v>
      </c>
      <c r="B14000" s="311">
        <v>25.09</v>
      </c>
    </row>
    <row r="14001" spans="1:2" ht="15">
      <c r="A14001" s="308" t="s">
        <v>17700</v>
      </c>
      <c r="B14001" s="311">
        <v>22.92</v>
      </c>
    </row>
    <row r="14002" spans="1:2" ht="15">
      <c r="A14002" s="308" t="s">
        <v>17701</v>
      </c>
      <c r="B14002" s="311">
        <v>32.549999999999997</v>
      </c>
    </row>
    <row r="14003" spans="1:2" ht="15">
      <c r="A14003" s="308" t="s">
        <v>17702</v>
      </c>
      <c r="B14003" s="311">
        <v>29.84</v>
      </c>
    </row>
    <row r="14004" spans="1:2" ht="15">
      <c r="A14004" s="308" t="s">
        <v>17703</v>
      </c>
      <c r="B14004" s="311">
        <v>13.91</v>
      </c>
    </row>
    <row r="14005" spans="1:2" ht="15">
      <c r="A14005" s="308" t="s">
        <v>17704</v>
      </c>
      <c r="B14005" s="311">
        <v>12.29</v>
      </c>
    </row>
    <row r="14006" spans="1:2" ht="15">
      <c r="A14006" s="308" t="s">
        <v>17705</v>
      </c>
      <c r="B14006" s="311">
        <v>47489.36</v>
      </c>
    </row>
    <row r="14007" spans="1:2" ht="15">
      <c r="A14007" s="308" t="s">
        <v>17706</v>
      </c>
      <c r="B14007" s="311">
        <v>47467.69</v>
      </c>
    </row>
    <row r="14008" spans="1:2" ht="15">
      <c r="A14008" s="308" t="s">
        <v>17707</v>
      </c>
      <c r="B14008" s="311">
        <v>1502.81</v>
      </c>
    </row>
    <row r="14009" spans="1:2" ht="15">
      <c r="A14009" s="308" t="s">
        <v>17708</v>
      </c>
      <c r="B14009" s="311">
        <v>1497.39</v>
      </c>
    </row>
    <row r="14010" spans="1:2" ht="15">
      <c r="A14010" s="308" t="s">
        <v>17709</v>
      </c>
      <c r="B14010" s="311">
        <v>936.96</v>
      </c>
    </row>
    <row r="14011" spans="1:2" ht="15">
      <c r="A14011" s="308" t="s">
        <v>17710</v>
      </c>
      <c r="B14011" s="311">
        <v>931.54</v>
      </c>
    </row>
    <row r="14012" spans="1:2" ht="15">
      <c r="A14012" s="308" t="s">
        <v>17711</v>
      </c>
      <c r="B14012" s="311">
        <v>2955.49</v>
      </c>
    </row>
    <row r="14013" spans="1:2" ht="15">
      <c r="A14013" s="308" t="s">
        <v>17712</v>
      </c>
      <c r="B14013" s="311">
        <v>2950.07</v>
      </c>
    </row>
    <row r="14014" spans="1:2" ht="15">
      <c r="A14014" s="308" t="s">
        <v>17713</v>
      </c>
      <c r="B14014" s="311">
        <v>1866.63</v>
      </c>
    </row>
    <row r="14015" spans="1:2" ht="15">
      <c r="A14015" s="308" t="s">
        <v>17714</v>
      </c>
      <c r="B14015" s="311">
        <v>1861.21</v>
      </c>
    </row>
    <row r="14016" spans="1:2" ht="15">
      <c r="A14016" s="308" t="s">
        <v>17715</v>
      </c>
      <c r="B14016" s="311">
        <v>203.94</v>
      </c>
    </row>
    <row r="14017" spans="1:2" ht="15">
      <c r="A14017" s="308" t="s">
        <v>17716</v>
      </c>
      <c r="B14017" s="311">
        <v>203.94</v>
      </c>
    </row>
    <row r="14018" spans="1:2" ht="15">
      <c r="A14018" s="308" t="s">
        <v>17717</v>
      </c>
      <c r="B14018" s="311">
        <v>265.43</v>
      </c>
    </row>
    <row r="14019" spans="1:2" ht="15">
      <c r="A14019" s="308" t="s">
        <v>17718</v>
      </c>
      <c r="B14019" s="311">
        <v>254.59</v>
      </c>
    </row>
    <row r="14020" spans="1:2" ht="15">
      <c r="A14020" s="308" t="s">
        <v>17719</v>
      </c>
      <c r="B14020" s="311">
        <v>76.37</v>
      </c>
    </row>
    <row r="14021" spans="1:2" ht="15">
      <c r="A14021" s="308" t="s">
        <v>17720</v>
      </c>
      <c r="B14021" s="311">
        <v>74.47</v>
      </c>
    </row>
    <row r="14022" spans="1:2" ht="15">
      <c r="A14022" s="308" t="s">
        <v>17721</v>
      </c>
      <c r="B14022" s="311">
        <v>28.98</v>
      </c>
    </row>
    <row r="14023" spans="1:2" ht="15">
      <c r="A14023" s="308" t="s">
        <v>17722</v>
      </c>
      <c r="B14023" s="311">
        <v>27.9</v>
      </c>
    </row>
    <row r="14024" spans="1:2" ht="15">
      <c r="A14024" s="308" t="s">
        <v>17723</v>
      </c>
      <c r="B14024" s="311">
        <v>97.04</v>
      </c>
    </row>
    <row r="14025" spans="1:2" ht="15">
      <c r="A14025" s="308" t="s">
        <v>17724</v>
      </c>
      <c r="B14025" s="311">
        <v>94.33</v>
      </c>
    </row>
    <row r="14026" spans="1:2" ht="15">
      <c r="A14026" s="308" t="s">
        <v>17725</v>
      </c>
      <c r="B14026" s="311">
        <v>1189.73</v>
      </c>
    </row>
    <row r="14027" spans="1:2" ht="15">
      <c r="A14027" s="308" t="s">
        <v>17726</v>
      </c>
      <c r="B14027" s="311">
        <v>1146.3900000000001</v>
      </c>
    </row>
    <row r="14028" spans="1:2" ht="15">
      <c r="A14028" s="308" t="s">
        <v>17727</v>
      </c>
      <c r="B14028" s="311">
        <v>441.89</v>
      </c>
    </row>
    <row r="14029" spans="1:2" ht="15">
      <c r="A14029" s="308" t="s">
        <v>17728</v>
      </c>
      <c r="B14029" s="311">
        <v>409.38</v>
      </c>
    </row>
    <row r="14030" spans="1:2" ht="15">
      <c r="A14030" s="308" t="s">
        <v>17729</v>
      </c>
      <c r="B14030" s="311">
        <v>256.89</v>
      </c>
    </row>
    <row r="14031" spans="1:2" ht="15">
      <c r="A14031" s="308" t="s">
        <v>17730</v>
      </c>
      <c r="B14031" s="311">
        <v>251.47</v>
      </c>
    </row>
    <row r="14032" spans="1:2" ht="15">
      <c r="A14032" s="308" t="s">
        <v>17731</v>
      </c>
      <c r="B14032" s="311">
        <v>562.26</v>
      </c>
    </row>
    <row r="14033" spans="1:2" ht="15">
      <c r="A14033" s="308" t="s">
        <v>17732</v>
      </c>
      <c r="B14033" s="311">
        <v>518.91999999999996</v>
      </c>
    </row>
    <row r="14034" spans="1:2" ht="15">
      <c r="A14034" s="308" t="s">
        <v>17733</v>
      </c>
      <c r="B14034" s="311">
        <v>100.56</v>
      </c>
    </row>
    <row r="14035" spans="1:2" ht="15">
      <c r="A14035" s="308" t="s">
        <v>17734</v>
      </c>
      <c r="B14035" s="311">
        <v>90.81</v>
      </c>
    </row>
    <row r="14036" spans="1:2" ht="15">
      <c r="A14036" s="308" t="s">
        <v>17735</v>
      </c>
      <c r="B14036" s="311">
        <v>113.12</v>
      </c>
    </row>
    <row r="14037" spans="1:2" ht="15">
      <c r="A14037" s="308" t="s">
        <v>17736</v>
      </c>
      <c r="B14037" s="311">
        <v>103.37</v>
      </c>
    </row>
    <row r="14038" spans="1:2" ht="15">
      <c r="A14038" s="308" t="s">
        <v>17737</v>
      </c>
      <c r="B14038" s="311">
        <v>152.91999999999999</v>
      </c>
    </row>
    <row r="14039" spans="1:2" ht="15">
      <c r="A14039" s="308" t="s">
        <v>17738</v>
      </c>
      <c r="B14039" s="311">
        <v>140.72999999999999</v>
      </c>
    </row>
    <row r="14040" spans="1:2" ht="15">
      <c r="A14040" s="308" t="s">
        <v>17739</v>
      </c>
      <c r="B14040" s="311">
        <v>364.83</v>
      </c>
    </row>
    <row r="14041" spans="1:2" ht="15">
      <c r="A14041" s="308" t="s">
        <v>17740</v>
      </c>
      <c r="B14041" s="311">
        <v>350.21</v>
      </c>
    </row>
    <row r="14042" spans="1:2" ht="15">
      <c r="A14042" s="308" t="s">
        <v>17741</v>
      </c>
      <c r="B14042" s="311">
        <v>386.97</v>
      </c>
    </row>
    <row r="14043" spans="1:2" ht="15">
      <c r="A14043" s="308" t="s">
        <v>17742</v>
      </c>
      <c r="B14043" s="311">
        <v>374.21</v>
      </c>
    </row>
    <row r="14044" spans="1:2" ht="15">
      <c r="A14044" s="308" t="s">
        <v>17743</v>
      </c>
      <c r="B14044" s="311">
        <v>552.84</v>
      </c>
    </row>
    <row r="14045" spans="1:2" ht="15">
      <c r="A14045" s="308" t="s">
        <v>17744</v>
      </c>
      <c r="B14045" s="311">
        <v>528.46</v>
      </c>
    </row>
    <row r="14046" spans="1:2" ht="15">
      <c r="A14046" s="308" t="s">
        <v>17745</v>
      </c>
      <c r="B14046" s="311">
        <v>593.32000000000005</v>
      </c>
    </row>
    <row r="14047" spans="1:2" ht="15">
      <c r="A14047" s="308" t="s">
        <v>17746</v>
      </c>
      <c r="B14047" s="311">
        <v>568.94000000000005</v>
      </c>
    </row>
    <row r="14048" spans="1:2" ht="15">
      <c r="A14048" s="308" t="s">
        <v>17747</v>
      </c>
      <c r="B14048" s="311">
        <v>891.11</v>
      </c>
    </row>
    <row r="14049" spans="1:2" ht="15">
      <c r="A14049" s="308" t="s">
        <v>17748</v>
      </c>
      <c r="B14049" s="311">
        <v>866.73</v>
      </c>
    </row>
    <row r="14050" spans="1:2" ht="15">
      <c r="A14050" s="308" t="s">
        <v>34251</v>
      </c>
      <c r="B14050" s="311">
        <v>1017.07</v>
      </c>
    </row>
    <row r="14051" spans="1:2" ht="15">
      <c r="A14051" s="308" t="s">
        <v>34252</v>
      </c>
      <c r="B14051" s="311">
        <v>992.69</v>
      </c>
    </row>
    <row r="14052" spans="1:2" ht="15">
      <c r="A14052" s="308" t="s">
        <v>17749</v>
      </c>
      <c r="B14052" s="311">
        <v>108.68</v>
      </c>
    </row>
    <row r="14053" spans="1:2" ht="15">
      <c r="A14053" s="308" t="s">
        <v>17750</v>
      </c>
      <c r="B14053" s="311">
        <v>97.84</v>
      </c>
    </row>
    <row r="14054" spans="1:2" ht="15">
      <c r="A14054" s="308" t="s">
        <v>17751</v>
      </c>
      <c r="B14054" s="311">
        <v>121.24</v>
      </c>
    </row>
    <row r="14055" spans="1:2" ht="15">
      <c r="A14055" s="308" t="s">
        <v>4037</v>
      </c>
      <c r="B14055" s="311">
        <v>110.4</v>
      </c>
    </row>
    <row r="14056" spans="1:2" ht="15">
      <c r="A14056" s="308" t="s">
        <v>17752</v>
      </c>
      <c r="B14056" s="311">
        <v>163.07</v>
      </c>
    </row>
    <row r="14057" spans="1:2" ht="15">
      <c r="A14057" s="308" t="s">
        <v>17753</v>
      </c>
      <c r="B14057" s="311">
        <v>149.52000000000001</v>
      </c>
    </row>
    <row r="14058" spans="1:2" ht="15">
      <c r="A14058" s="308" t="s">
        <v>17754</v>
      </c>
      <c r="B14058" s="311">
        <v>373.41</v>
      </c>
    </row>
    <row r="14059" spans="1:2" ht="15">
      <c r="A14059" s="308" t="s">
        <v>17755</v>
      </c>
      <c r="B14059" s="311">
        <v>357.16</v>
      </c>
    </row>
    <row r="14060" spans="1:2" ht="15">
      <c r="A14060" s="308" t="s">
        <v>17756</v>
      </c>
      <c r="B14060" s="311">
        <v>430.65</v>
      </c>
    </row>
    <row r="14061" spans="1:2" ht="15">
      <c r="A14061" s="308" t="s">
        <v>17757</v>
      </c>
      <c r="B14061" s="311">
        <v>411.69</v>
      </c>
    </row>
    <row r="14062" spans="1:2" ht="15">
      <c r="A14062" s="308" t="s">
        <v>17758</v>
      </c>
      <c r="B14062" s="311">
        <v>568.47</v>
      </c>
    </row>
    <row r="14063" spans="1:2" ht="15">
      <c r="A14063" s="308" t="s">
        <v>17759</v>
      </c>
      <c r="B14063" s="311">
        <v>541.38</v>
      </c>
    </row>
    <row r="14064" spans="1:2" ht="15">
      <c r="A14064" s="308" t="s">
        <v>17760</v>
      </c>
      <c r="B14064" s="311">
        <v>654.21</v>
      </c>
    </row>
    <row r="14065" spans="1:2" ht="15">
      <c r="A14065" s="308" t="s">
        <v>17761</v>
      </c>
      <c r="B14065" s="311">
        <v>621.70000000000005</v>
      </c>
    </row>
    <row r="14066" spans="1:2" ht="15">
      <c r="A14066" s="308" t="s">
        <v>17762</v>
      </c>
      <c r="B14066" s="311">
        <v>968.88</v>
      </c>
    </row>
    <row r="14067" spans="1:2" ht="15">
      <c r="A14067" s="308" t="s">
        <v>17763</v>
      </c>
      <c r="B14067" s="311">
        <v>933.67</v>
      </c>
    </row>
    <row r="14068" spans="1:2" ht="15">
      <c r="A14068" s="308" t="s">
        <v>34253</v>
      </c>
      <c r="B14068" s="311">
        <v>1091.1199999999999</v>
      </c>
    </row>
    <row r="14069" spans="1:2" ht="15">
      <c r="A14069" s="308" t="s">
        <v>34254</v>
      </c>
      <c r="B14069" s="311">
        <v>1055.9100000000001</v>
      </c>
    </row>
    <row r="14070" spans="1:2" ht="15">
      <c r="A14070" s="308" t="s">
        <v>17764</v>
      </c>
      <c r="B14070" s="311">
        <v>81.47</v>
      </c>
    </row>
    <row r="14071" spans="1:2" ht="15">
      <c r="A14071" s="308" t="s">
        <v>17765</v>
      </c>
      <c r="B14071" s="311">
        <v>80.72</v>
      </c>
    </row>
    <row r="14072" spans="1:2" ht="15">
      <c r="A14072" s="308" t="s">
        <v>17766</v>
      </c>
      <c r="B14072" s="311">
        <v>83.28</v>
      </c>
    </row>
    <row r="14073" spans="1:2" ht="15">
      <c r="A14073" s="308" t="s">
        <v>17767</v>
      </c>
      <c r="B14073" s="311">
        <v>82.53</v>
      </c>
    </row>
    <row r="14074" spans="1:2" ht="15">
      <c r="A14074" s="308" t="s">
        <v>17768</v>
      </c>
      <c r="B14074" s="311">
        <v>90.15</v>
      </c>
    </row>
    <row r="14075" spans="1:2" ht="15">
      <c r="A14075" s="308" t="s">
        <v>17769</v>
      </c>
      <c r="B14075" s="311">
        <v>89.4</v>
      </c>
    </row>
    <row r="14076" spans="1:2" ht="15">
      <c r="A14076" s="308" t="s">
        <v>17770</v>
      </c>
      <c r="B14076" s="311">
        <v>91.86</v>
      </c>
    </row>
    <row r="14077" spans="1:2" ht="15">
      <c r="A14077" s="308" t="s">
        <v>17771</v>
      </c>
      <c r="B14077" s="311">
        <v>91.11</v>
      </c>
    </row>
    <row r="14078" spans="1:2" ht="15">
      <c r="A14078" s="308" t="s">
        <v>17772</v>
      </c>
      <c r="B14078" s="311">
        <v>88.17</v>
      </c>
    </row>
    <row r="14079" spans="1:2" ht="15">
      <c r="A14079" s="308" t="s">
        <v>17773</v>
      </c>
      <c r="B14079" s="311">
        <v>87.29</v>
      </c>
    </row>
    <row r="14080" spans="1:2" ht="15">
      <c r="A14080" s="308" t="s">
        <v>17774</v>
      </c>
      <c r="B14080" s="311">
        <v>88.17</v>
      </c>
    </row>
    <row r="14081" spans="1:2" ht="15">
      <c r="A14081" s="308" t="s">
        <v>17775</v>
      </c>
      <c r="B14081" s="311">
        <v>87.29</v>
      </c>
    </row>
    <row r="14082" spans="1:2" ht="15">
      <c r="A14082" s="308" t="s">
        <v>17776</v>
      </c>
      <c r="B14082" s="311">
        <v>135.44</v>
      </c>
    </row>
    <row r="14083" spans="1:2" ht="15">
      <c r="A14083" s="308" t="s">
        <v>17777</v>
      </c>
      <c r="B14083" s="311">
        <v>134.56</v>
      </c>
    </row>
    <row r="14084" spans="1:2" ht="15">
      <c r="A14084" s="308" t="s">
        <v>17778</v>
      </c>
      <c r="B14084" s="311">
        <v>176.44</v>
      </c>
    </row>
    <row r="14085" spans="1:2" ht="15">
      <c r="A14085" s="308" t="s">
        <v>17779</v>
      </c>
      <c r="B14085" s="311">
        <v>175.56</v>
      </c>
    </row>
    <row r="14086" spans="1:2" ht="15">
      <c r="A14086" s="308" t="s">
        <v>17780</v>
      </c>
      <c r="B14086" s="311">
        <v>268.99</v>
      </c>
    </row>
    <row r="14087" spans="1:2" ht="15">
      <c r="A14087" s="308" t="s">
        <v>17781</v>
      </c>
      <c r="B14087" s="311">
        <v>268.11</v>
      </c>
    </row>
    <row r="14088" spans="1:2" ht="15">
      <c r="A14088" s="308" t="s">
        <v>17782</v>
      </c>
      <c r="B14088" s="311">
        <v>1207.67</v>
      </c>
    </row>
    <row r="14089" spans="1:2" ht="15">
      <c r="A14089" s="308" t="s">
        <v>17783</v>
      </c>
      <c r="B14089" s="311">
        <v>1206.79</v>
      </c>
    </row>
    <row r="14090" spans="1:2" ht="15">
      <c r="A14090" s="308" t="s">
        <v>17784</v>
      </c>
      <c r="B14090" s="311">
        <v>21.75</v>
      </c>
    </row>
    <row r="14091" spans="1:2" ht="15">
      <c r="A14091" s="308" t="s">
        <v>17785</v>
      </c>
      <c r="B14091" s="311">
        <v>20.67</v>
      </c>
    </row>
    <row r="14092" spans="1:2" ht="15">
      <c r="A14092" s="308" t="s">
        <v>17786</v>
      </c>
      <c r="B14092" s="311">
        <v>22.56</v>
      </c>
    </row>
    <row r="14093" spans="1:2" ht="15">
      <c r="A14093" s="308" t="s">
        <v>17787</v>
      </c>
      <c r="B14093" s="311">
        <v>21.48</v>
      </c>
    </row>
    <row r="14094" spans="1:2" ht="15">
      <c r="A14094" s="308" t="s">
        <v>17788</v>
      </c>
      <c r="B14094" s="311">
        <v>22.61</v>
      </c>
    </row>
    <row r="14095" spans="1:2" ht="15">
      <c r="A14095" s="308" t="s">
        <v>17789</v>
      </c>
      <c r="B14095" s="311">
        <v>21.52</v>
      </c>
    </row>
    <row r="14096" spans="1:2" ht="15">
      <c r="A14096" s="308" t="s">
        <v>17790</v>
      </c>
      <c r="B14096" s="311">
        <v>25.22</v>
      </c>
    </row>
    <row r="14097" spans="1:2" ht="15">
      <c r="A14097" s="308" t="s">
        <v>17791</v>
      </c>
      <c r="B14097" s="311">
        <v>24.13</v>
      </c>
    </row>
    <row r="14098" spans="1:2" ht="15">
      <c r="A14098" s="308" t="s">
        <v>17792</v>
      </c>
      <c r="B14098" s="311">
        <v>26.28</v>
      </c>
    </row>
    <row r="14099" spans="1:2" ht="15">
      <c r="A14099" s="308" t="s">
        <v>17793</v>
      </c>
      <c r="B14099" s="311">
        <v>25.2</v>
      </c>
    </row>
    <row r="14100" spans="1:2" ht="15">
      <c r="A14100" s="308" t="s">
        <v>34255</v>
      </c>
      <c r="B14100" s="311">
        <v>21.14</v>
      </c>
    </row>
    <row r="14101" spans="1:2" ht="15">
      <c r="A14101" s="308" t="s">
        <v>34256</v>
      </c>
      <c r="B14101" s="311">
        <v>20.46</v>
      </c>
    </row>
    <row r="14102" spans="1:2" ht="15">
      <c r="A14102" s="308" t="s">
        <v>34257</v>
      </c>
      <c r="B14102" s="311">
        <v>50.39</v>
      </c>
    </row>
    <row r="14103" spans="1:2" ht="15">
      <c r="A14103" s="308" t="s">
        <v>34258</v>
      </c>
      <c r="B14103" s="311">
        <v>49.71</v>
      </c>
    </row>
    <row r="14104" spans="1:2" ht="15">
      <c r="A14104" s="308" t="s">
        <v>17794</v>
      </c>
      <c r="B14104" s="311">
        <v>6.73</v>
      </c>
    </row>
    <row r="14105" spans="1:2" ht="15">
      <c r="A14105" s="308" t="s">
        <v>17795</v>
      </c>
      <c r="B14105" s="311">
        <v>6.26</v>
      </c>
    </row>
    <row r="14106" spans="1:2" ht="15">
      <c r="A14106" s="308" t="s">
        <v>17796</v>
      </c>
      <c r="B14106" s="311">
        <v>7.73</v>
      </c>
    </row>
    <row r="14107" spans="1:2" ht="15">
      <c r="A14107" s="308" t="s">
        <v>17797</v>
      </c>
      <c r="B14107" s="311">
        <v>7.26</v>
      </c>
    </row>
    <row r="14108" spans="1:2" ht="15">
      <c r="A14108" s="308" t="s">
        <v>17798</v>
      </c>
      <c r="B14108" s="311">
        <v>51.91</v>
      </c>
    </row>
    <row r="14109" spans="1:2" ht="15">
      <c r="A14109" s="308" t="s">
        <v>17799</v>
      </c>
      <c r="B14109" s="311">
        <v>50.34</v>
      </c>
    </row>
    <row r="14110" spans="1:2" ht="15">
      <c r="A14110" s="308" t="s">
        <v>17800</v>
      </c>
      <c r="B14110" s="311">
        <v>91.08</v>
      </c>
    </row>
    <row r="14111" spans="1:2" ht="15">
      <c r="A14111" s="308" t="s">
        <v>17801</v>
      </c>
      <c r="B14111" s="311">
        <v>89.51</v>
      </c>
    </row>
    <row r="14112" spans="1:2" ht="15">
      <c r="A14112" s="308" t="s">
        <v>17802</v>
      </c>
      <c r="B14112" s="311">
        <v>243.01</v>
      </c>
    </row>
    <row r="14113" spans="1:2" ht="15">
      <c r="A14113" s="308" t="s">
        <v>17803</v>
      </c>
      <c r="B14113" s="311">
        <v>241.44</v>
      </c>
    </row>
    <row r="14114" spans="1:2" ht="15">
      <c r="A14114" s="308" t="s">
        <v>17804</v>
      </c>
      <c r="B14114" s="311">
        <v>227.77</v>
      </c>
    </row>
    <row r="14115" spans="1:2" ht="15">
      <c r="A14115" s="308" t="s">
        <v>17805</v>
      </c>
      <c r="B14115" s="311">
        <v>226.2</v>
      </c>
    </row>
    <row r="14116" spans="1:2" ht="15">
      <c r="A14116" s="308" t="s">
        <v>17806</v>
      </c>
      <c r="B14116" s="311">
        <v>26.03</v>
      </c>
    </row>
    <row r="14117" spans="1:2" ht="15">
      <c r="A14117" s="308" t="s">
        <v>17807</v>
      </c>
      <c r="B14117" s="311">
        <v>24.46</v>
      </c>
    </row>
    <row r="14118" spans="1:2" ht="15">
      <c r="A14118" s="308" t="s">
        <v>17808</v>
      </c>
      <c r="B14118" s="311">
        <v>40.74</v>
      </c>
    </row>
    <row r="14119" spans="1:2" ht="15">
      <c r="A14119" s="308" t="s">
        <v>17809</v>
      </c>
      <c r="B14119" s="311">
        <v>39.17</v>
      </c>
    </row>
    <row r="14120" spans="1:2" ht="15">
      <c r="A14120" s="308" t="s">
        <v>17810</v>
      </c>
      <c r="B14120" s="311">
        <v>42.88</v>
      </c>
    </row>
    <row r="14121" spans="1:2" ht="15">
      <c r="A14121" s="308" t="s">
        <v>17811</v>
      </c>
      <c r="B14121" s="311">
        <v>41.31</v>
      </c>
    </row>
    <row r="14122" spans="1:2" ht="15">
      <c r="A14122" s="308" t="s">
        <v>17812</v>
      </c>
      <c r="B14122" s="311">
        <v>71.709999999999994</v>
      </c>
    </row>
    <row r="14123" spans="1:2" ht="15">
      <c r="A14123" s="308" t="s">
        <v>17813</v>
      </c>
      <c r="B14123" s="311">
        <v>70.14</v>
      </c>
    </row>
    <row r="14124" spans="1:2" ht="15">
      <c r="A14124" s="308" t="s">
        <v>17814</v>
      </c>
      <c r="B14124" s="311">
        <v>12.27</v>
      </c>
    </row>
    <row r="14125" spans="1:2" ht="15">
      <c r="A14125" s="308" t="s">
        <v>4038</v>
      </c>
      <c r="B14125" s="311">
        <v>11.59</v>
      </c>
    </row>
    <row r="14126" spans="1:2" ht="15">
      <c r="A14126" s="308" t="s">
        <v>17815</v>
      </c>
      <c r="B14126" s="311">
        <v>13.13</v>
      </c>
    </row>
    <row r="14127" spans="1:2" ht="15">
      <c r="A14127" s="308" t="s">
        <v>17816</v>
      </c>
      <c r="B14127" s="311">
        <v>12.45</v>
      </c>
    </row>
    <row r="14128" spans="1:2" ht="15">
      <c r="A14128" s="308" t="s">
        <v>34259</v>
      </c>
      <c r="B14128" s="311">
        <v>13.26</v>
      </c>
    </row>
    <row r="14129" spans="1:2" ht="15">
      <c r="A14129" s="308" t="s">
        <v>34260</v>
      </c>
      <c r="B14129" s="311">
        <v>12.58</v>
      </c>
    </row>
    <row r="14130" spans="1:2" ht="15">
      <c r="A14130" s="308" t="s">
        <v>34261</v>
      </c>
      <c r="B14130" s="311">
        <v>35.72</v>
      </c>
    </row>
    <row r="14131" spans="1:2" ht="15">
      <c r="A14131" s="308" t="s">
        <v>34262</v>
      </c>
      <c r="B14131" s="311">
        <v>35.04</v>
      </c>
    </row>
    <row r="14132" spans="1:2" ht="15">
      <c r="A14132" s="308" t="s">
        <v>17817</v>
      </c>
      <c r="B14132" s="311">
        <v>31.13</v>
      </c>
    </row>
    <row r="14133" spans="1:2" ht="15">
      <c r="A14133" s="308" t="s">
        <v>17818</v>
      </c>
      <c r="B14133" s="311">
        <v>30.38</v>
      </c>
    </row>
    <row r="14134" spans="1:2" ht="15">
      <c r="A14134" s="308" t="s">
        <v>34263</v>
      </c>
      <c r="B14134" s="311">
        <v>33.75</v>
      </c>
    </row>
    <row r="14135" spans="1:2" ht="15">
      <c r="A14135" s="308" t="s">
        <v>34264</v>
      </c>
      <c r="B14135" s="311">
        <v>33</v>
      </c>
    </row>
    <row r="14136" spans="1:2" ht="15">
      <c r="A14136" s="308" t="s">
        <v>34265</v>
      </c>
      <c r="B14136" s="311">
        <v>52.96</v>
      </c>
    </row>
    <row r="14137" spans="1:2" ht="15">
      <c r="A14137" s="308" t="s">
        <v>34266</v>
      </c>
      <c r="B14137" s="311">
        <v>52.21</v>
      </c>
    </row>
    <row r="14138" spans="1:2" ht="15">
      <c r="A14138" s="308" t="s">
        <v>34267</v>
      </c>
      <c r="B14138" s="311">
        <v>99.31</v>
      </c>
    </row>
    <row r="14139" spans="1:2" ht="15">
      <c r="A14139" s="308" t="s">
        <v>34268</v>
      </c>
      <c r="B14139" s="311">
        <v>98.56</v>
      </c>
    </row>
    <row r="14140" spans="1:2" ht="15">
      <c r="A14140" s="308" t="s">
        <v>17819</v>
      </c>
      <c r="B14140" s="311">
        <v>48.06</v>
      </c>
    </row>
    <row r="14141" spans="1:2" ht="15">
      <c r="A14141" s="308" t="s">
        <v>4039</v>
      </c>
      <c r="B14141" s="311">
        <v>47.25</v>
      </c>
    </row>
    <row r="14142" spans="1:2" ht="15">
      <c r="A14142" s="308" t="s">
        <v>34269</v>
      </c>
      <c r="B14142" s="311">
        <v>51.41</v>
      </c>
    </row>
    <row r="14143" spans="1:2" ht="15">
      <c r="A14143" s="308" t="s">
        <v>34270</v>
      </c>
      <c r="B14143" s="311">
        <v>50.6</v>
      </c>
    </row>
    <row r="14144" spans="1:2" ht="15">
      <c r="A14144" s="308" t="s">
        <v>34271</v>
      </c>
      <c r="B14144" s="311">
        <v>69.69</v>
      </c>
    </row>
    <row r="14145" spans="1:2" ht="15">
      <c r="A14145" s="308" t="s">
        <v>34272</v>
      </c>
      <c r="B14145" s="311">
        <v>68.88</v>
      </c>
    </row>
    <row r="14146" spans="1:2" ht="15">
      <c r="A14146" s="308" t="s">
        <v>17820</v>
      </c>
      <c r="B14146" s="311">
        <v>116.92</v>
      </c>
    </row>
    <row r="14147" spans="1:2" ht="15">
      <c r="A14147" s="308" t="s">
        <v>17821</v>
      </c>
      <c r="B14147" s="311">
        <v>116.11</v>
      </c>
    </row>
    <row r="14148" spans="1:2" ht="15">
      <c r="A14148" s="308" t="s">
        <v>17822</v>
      </c>
      <c r="B14148" s="311">
        <v>308.19</v>
      </c>
    </row>
    <row r="14149" spans="1:2" ht="15">
      <c r="A14149" s="308" t="s">
        <v>17823</v>
      </c>
      <c r="B14149" s="311">
        <v>307.38</v>
      </c>
    </row>
    <row r="14150" spans="1:2" ht="15">
      <c r="A14150" s="308" t="s">
        <v>17824</v>
      </c>
      <c r="B14150" s="311">
        <v>314.98</v>
      </c>
    </row>
    <row r="14151" spans="1:2" ht="15">
      <c r="A14151" s="308" t="s">
        <v>17825</v>
      </c>
      <c r="B14151" s="311">
        <v>314.17</v>
      </c>
    </row>
    <row r="14152" spans="1:2" ht="15">
      <c r="A14152" s="308" t="s">
        <v>17826</v>
      </c>
      <c r="B14152" s="311">
        <v>336.93</v>
      </c>
    </row>
    <row r="14153" spans="1:2" ht="15">
      <c r="A14153" s="308" t="s">
        <v>17827</v>
      </c>
      <c r="B14153" s="311">
        <v>336.12</v>
      </c>
    </row>
    <row r="14154" spans="1:2" ht="15">
      <c r="A14154" s="308" t="s">
        <v>17828</v>
      </c>
      <c r="B14154" s="311">
        <v>800.43</v>
      </c>
    </row>
    <row r="14155" spans="1:2" ht="15">
      <c r="A14155" s="308" t="s">
        <v>17829</v>
      </c>
      <c r="B14155" s="311">
        <v>799.62</v>
      </c>
    </row>
    <row r="14156" spans="1:2" ht="15">
      <c r="A14156" s="308" t="s">
        <v>17830</v>
      </c>
      <c r="B14156" s="311">
        <v>1415.03</v>
      </c>
    </row>
    <row r="14157" spans="1:2" ht="15">
      <c r="A14157" s="308" t="s">
        <v>17831</v>
      </c>
      <c r="B14157" s="311">
        <v>1414.22</v>
      </c>
    </row>
    <row r="14158" spans="1:2" ht="15">
      <c r="A14158" s="308" t="s">
        <v>34273</v>
      </c>
      <c r="B14158" s="311">
        <v>1628.58</v>
      </c>
    </row>
    <row r="14159" spans="1:2" ht="15">
      <c r="A14159" s="308" t="s">
        <v>34274</v>
      </c>
      <c r="B14159" s="311">
        <v>1627.77</v>
      </c>
    </row>
    <row r="14160" spans="1:2" ht="15">
      <c r="A14160" s="308" t="s">
        <v>34275</v>
      </c>
      <c r="B14160" s="311">
        <v>1973.41</v>
      </c>
    </row>
    <row r="14161" spans="1:2" ht="15">
      <c r="A14161" s="308" t="s">
        <v>34276</v>
      </c>
      <c r="B14161" s="311">
        <v>1972.6</v>
      </c>
    </row>
    <row r="14162" spans="1:2" ht="15">
      <c r="A14162" s="308" t="s">
        <v>34277</v>
      </c>
      <c r="B14162" s="311">
        <v>55.54</v>
      </c>
    </row>
    <row r="14163" spans="1:2" ht="15">
      <c r="A14163" s="308" t="s">
        <v>34278</v>
      </c>
      <c r="B14163" s="311">
        <v>54.86</v>
      </c>
    </row>
    <row r="14164" spans="1:2" ht="15">
      <c r="A14164" s="308" t="s">
        <v>34279</v>
      </c>
      <c r="B14164" s="311">
        <v>66.77</v>
      </c>
    </row>
    <row r="14165" spans="1:2" ht="15">
      <c r="A14165" s="308" t="s">
        <v>34280</v>
      </c>
      <c r="B14165" s="311">
        <v>66.09</v>
      </c>
    </row>
    <row r="14166" spans="1:2" ht="15">
      <c r="A14166" s="308" t="s">
        <v>34281</v>
      </c>
      <c r="B14166" s="311">
        <v>169.7</v>
      </c>
    </row>
    <row r="14167" spans="1:2" ht="15">
      <c r="A14167" s="308" t="s">
        <v>34282</v>
      </c>
      <c r="B14167" s="311">
        <v>169.02</v>
      </c>
    </row>
    <row r="14168" spans="1:2" ht="15">
      <c r="A14168" s="308" t="s">
        <v>34283</v>
      </c>
      <c r="B14168" s="311">
        <v>45.91</v>
      </c>
    </row>
    <row r="14169" spans="1:2" ht="15">
      <c r="A14169" s="308" t="s">
        <v>34284</v>
      </c>
      <c r="B14169" s="311">
        <v>45.23</v>
      </c>
    </row>
    <row r="14170" spans="1:2" ht="15">
      <c r="A14170" s="308" t="s">
        <v>34285</v>
      </c>
      <c r="B14170" s="311">
        <v>59.35</v>
      </c>
    </row>
    <row r="14171" spans="1:2" ht="15">
      <c r="A14171" s="308" t="s">
        <v>34286</v>
      </c>
      <c r="B14171" s="311">
        <v>58.67</v>
      </c>
    </row>
    <row r="14172" spans="1:2" ht="15">
      <c r="A14172" s="308" t="s">
        <v>34287</v>
      </c>
      <c r="B14172" s="311">
        <v>178.31</v>
      </c>
    </row>
    <row r="14173" spans="1:2" ht="15">
      <c r="A14173" s="308" t="s">
        <v>34288</v>
      </c>
      <c r="B14173" s="311">
        <v>177.63</v>
      </c>
    </row>
    <row r="14174" spans="1:2" ht="15">
      <c r="A14174" s="308" t="s">
        <v>17832</v>
      </c>
      <c r="B14174" s="311">
        <v>252.54</v>
      </c>
    </row>
    <row r="14175" spans="1:2" ht="15">
      <c r="A14175" s="308" t="s">
        <v>17833</v>
      </c>
      <c r="B14175" s="311">
        <v>250.37</v>
      </c>
    </row>
    <row r="14176" spans="1:2" ht="15">
      <c r="A14176" s="308" t="s">
        <v>17834</v>
      </c>
      <c r="B14176" s="311">
        <v>387.62</v>
      </c>
    </row>
    <row r="14177" spans="1:2" ht="15">
      <c r="A14177" s="308" t="s">
        <v>17835</v>
      </c>
      <c r="B14177" s="311">
        <v>385.45</v>
      </c>
    </row>
    <row r="14178" spans="1:2" ht="15">
      <c r="A14178" s="308" t="s">
        <v>17836</v>
      </c>
      <c r="B14178" s="311">
        <v>748.6</v>
      </c>
    </row>
    <row r="14179" spans="1:2" ht="15">
      <c r="A14179" s="308" t="s">
        <v>17837</v>
      </c>
      <c r="B14179" s="311">
        <v>746.43</v>
      </c>
    </row>
    <row r="14180" spans="1:2" ht="15">
      <c r="A14180" s="308" t="s">
        <v>17838</v>
      </c>
      <c r="B14180" s="311">
        <v>1569.23</v>
      </c>
    </row>
    <row r="14181" spans="1:2" ht="15">
      <c r="A14181" s="308" t="s">
        <v>17839</v>
      </c>
      <c r="B14181" s="311">
        <v>1567.06</v>
      </c>
    </row>
    <row r="14182" spans="1:2" ht="15">
      <c r="A14182" s="308" t="s">
        <v>17840</v>
      </c>
      <c r="B14182" s="311">
        <v>2086.23</v>
      </c>
    </row>
    <row r="14183" spans="1:2" ht="15">
      <c r="A14183" s="308" t="s">
        <v>17841</v>
      </c>
      <c r="B14183" s="311">
        <v>2084.06</v>
      </c>
    </row>
    <row r="14184" spans="1:2" ht="15">
      <c r="A14184" s="308" t="s">
        <v>17842</v>
      </c>
      <c r="B14184" s="311">
        <v>2891.23</v>
      </c>
    </row>
    <row r="14185" spans="1:2" ht="15">
      <c r="A14185" s="308" t="s">
        <v>17843</v>
      </c>
      <c r="B14185" s="311">
        <v>2889.06</v>
      </c>
    </row>
    <row r="14186" spans="1:2" ht="15">
      <c r="A14186" s="308" t="s">
        <v>17844</v>
      </c>
      <c r="B14186" s="311">
        <v>229.83</v>
      </c>
    </row>
    <row r="14187" spans="1:2" ht="15">
      <c r="A14187" s="308" t="s">
        <v>17845</v>
      </c>
      <c r="B14187" s="311">
        <v>224.41</v>
      </c>
    </row>
    <row r="14188" spans="1:2" ht="15">
      <c r="A14188" s="308" t="s">
        <v>17846</v>
      </c>
      <c r="B14188" s="311">
        <v>292.56</v>
      </c>
    </row>
    <row r="14189" spans="1:2" ht="15">
      <c r="A14189" s="308" t="s">
        <v>17847</v>
      </c>
      <c r="B14189" s="311">
        <v>287.14</v>
      </c>
    </row>
    <row r="14190" spans="1:2" ht="15">
      <c r="A14190" s="308" t="s">
        <v>17848</v>
      </c>
      <c r="B14190" s="311">
        <v>306.74</v>
      </c>
    </row>
    <row r="14191" spans="1:2" ht="15">
      <c r="A14191" s="308" t="s">
        <v>17849</v>
      </c>
      <c r="B14191" s="311">
        <v>301.32</v>
      </c>
    </row>
    <row r="14192" spans="1:2" ht="15">
      <c r="A14192" s="308" t="s">
        <v>17850</v>
      </c>
      <c r="B14192" s="311">
        <v>110.29</v>
      </c>
    </row>
    <row r="14193" spans="1:2" ht="15">
      <c r="A14193" s="308" t="s">
        <v>17851</v>
      </c>
      <c r="B14193" s="311">
        <v>99.45</v>
      </c>
    </row>
    <row r="14194" spans="1:2" ht="15">
      <c r="A14194" s="308" t="s">
        <v>17852</v>
      </c>
      <c r="B14194" s="311">
        <v>112.91</v>
      </c>
    </row>
    <row r="14195" spans="1:2" ht="15">
      <c r="A14195" s="308" t="s">
        <v>17853</v>
      </c>
      <c r="B14195" s="311">
        <v>104.79</v>
      </c>
    </row>
    <row r="14196" spans="1:2" ht="15">
      <c r="A14196" s="308" t="s">
        <v>17854</v>
      </c>
      <c r="B14196" s="311">
        <v>168.24</v>
      </c>
    </row>
    <row r="14197" spans="1:2" ht="15">
      <c r="A14197" s="308" t="s">
        <v>17855</v>
      </c>
      <c r="B14197" s="311">
        <v>158.49</v>
      </c>
    </row>
    <row r="14198" spans="1:2" ht="15">
      <c r="A14198" s="308" t="s">
        <v>17856</v>
      </c>
      <c r="B14198" s="311">
        <v>181.73</v>
      </c>
    </row>
    <row r="14199" spans="1:2" ht="15">
      <c r="A14199" s="308" t="s">
        <v>17857</v>
      </c>
      <c r="B14199" s="311">
        <v>170.89</v>
      </c>
    </row>
    <row r="14200" spans="1:2" ht="15">
      <c r="A14200" s="308" t="s">
        <v>17858</v>
      </c>
      <c r="B14200" s="311">
        <v>2.21</v>
      </c>
    </row>
    <row r="14201" spans="1:2" ht="15">
      <c r="A14201" s="308" t="s">
        <v>17859</v>
      </c>
      <c r="B14201" s="311">
        <v>2.04</v>
      </c>
    </row>
    <row r="14202" spans="1:2" ht="15">
      <c r="A14202" s="308" t="s">
        <v>17860</v>
      </c>
      <c r="B14202" s="311">
        <v>2.85</v>
      </c>
    </row>
    <row r="14203" spans="1:2" ht="15">
      <c r="A14203" s="308" t="s">
        <v>17861</v>
      </c>
      <c r="B14203" s="311">
        <v>2.64</v>
      </c>
    </row>
    <row r="14204" spans="1:2" ht="15">
      <c r="A14204" s="308" t="s">
        <v>17862</v>
      </c>
      <c r="B14204" s="311">
        <v>4</v>
      </c>
    </row>
    <row r="14205" spans="1:2" ht="15">
      <c r="A14205" s="308" t="s">
        <v>17863</v>
      </c>
      <c r="B14205" s="311">
        <v>3.73</v>
      </c>
    </row>
    <row r="14206" spans="1:2" ht="15">
      <c r="A14206" s="308" t="s">
        <v>17864</v>
      </c>
      <c r="B14206" s="311">
        <v>5.56</v>
      </c>
    </row>
    <row r="14207" spans="1:2" ht="15">
      <c r="A14207" s="308" t="s">
        <v>17865</v>
      </c>
      <c r="B14207" s="311">
        <v>5.23</v>
      </c>
    </row>
    <row r="14208" spans="1:2" ht="15">
      <c r="A14208" s="308" t="s">
        <v>17866</v>
      </c>
      <c r="B14208" s="311">
        <v>7.4</v>
      </c>
    </row>
    <row r="14209" spans="1:2" ht="15">
      <c r="A14209" s="308" t="s">
        <v>17867</v>
      </c>
      <c r="B14209" s="311">
        <v>7.02</v>
      </c>
    </row>
    <row r="14210" spans="1:2" ht="15">
      <c r="A14210" s="308" t="s">
        <v>17868</v>
      </c>
      <c r="B14210" s="311">
        <v>11</v>
      </c>
    </row>
    <row r="14211" spans="1:2" ht="15">
      <c r="A14211" s="308" t="s">
        <v>17869</v>
      </c>
      <c r="B14211" s="311">
        <v>10.56</v>
      </c>
    </row>
    <row r="14212" spans="1:2" ht="15">
      <c r="A14212" s="308" t="s">
        <v>17870</v>
      </c>
      <c r="B14212" s="311">
        <v>2.63</v>
      </c>
    </row>
    <row r="14213" spans="1:2" ht="15">
      <c r="A14213" s="308" t="s">
        <v>4035</v>
      </c>
      <c r="B14213" s="311">
        <v>2.41</v>
      </c>
    </row>
    <row r="14214" spans="1:2" ht="15">
      <c r="A14214" s="308" t="s">
        <v>17871</v>
      </c>
      <c r="B14214" s="311">
        <v>3.6</v>
      </c>
    </row>
    <row r="14215" spans="1:2" ht="15">
      <c r="A14215" s="308" t="s">
        <v>4036</v>
      </c>
      <c r="B14215" s="311">
        <v>3.33</v>
      </c>
    </row>
    <row r="14216" spans="1:2" ht="15">
      <c r="A14216" s="308" t="s">
        <v>17872</v>
      </c>
      <c r="B14216" s="311">
        <v>5.04</v>
      </c>
    </row>
    <row r="14217" spans="1:2" ht="15">
      <c r="A14217" s="308" t="s">
        <v>17873</v>
      </c>
      <c r="B14217" s="311">
        <v>4.71</v>
      </c>
    </row>
    <row r="14218" spans="1:2" ht="15">
      <c r="A14218" s="308" t="s">
        <v>17874</v>
      </c>
      <c r="B14218" s="311">
        <v>6.8</v>
      </c>
    </row>
    <row r="14219" spans="1:2" ht="15">
      <c r="A14219" s="308" t="s">
        <v>17875</v>
      </c>
      <c r="B14219" s="311">
        <v>6.42</v>
      </c>
    </row>
    <row r="14220" spans="1:2" ht="15">
      <c r="A14220" s="308" t="s">
        <v>17876</v>
      </c>
      <c r="B14220" s="311">
        <v>10.26</v>
      </c>
    </row>
    <row r="14221" spans="1:2" ht="15">
      <c r="A14221" s="308" t="s">
        <v>17877</v>
      </c>
      <c r="B14221" s="311">
        <v>9.83</v>
      </c>
    </row>
    <row r="14222" spans="1:2" ht="15">
      <c r="A14222" s="308" t="s">
        <v>17878</v>
      </c>
      <c r="B14222" s="311">
        <v>13.93</v>
      </c>
    </row>
    <row r="14223" spans="1:2" ht="15">
      <c r="A14223" s="308" t="s">
        <v>17879</v>
      </c>
      <c r="B14223" s="311">
        <v>13.45</v>
      </c>
    </row>
    <row r="14224" spans="1:2" ht="15">
      <c r="A14224" s="308" t="s">
        <v>17880</v>
      </c>
      <c r="B14224" s="311">
        <v>20.84</v>
      </c>
    </row>
    <row r="14225" spans="1:2" ht="15">
      <c r="A14225" s="308" t="s">
        <v>17881</v>
      </c>
      <c r="B14225" s="311">
        <v>20.3</v>
      </c>
    </row>
    <row r="14226" spans="1:2" ht="15">
      <c r="A14226" s="308" t="s">
        <v>17882</v>
      </c>
      <c r="B14226" s="311">
        <v>27.98</v>
      </c>
    </row>
    <row r="14227" spans="1:2" ht="15">
      <c r="A14227" s="308" t="s">
        <v>17883</v>
      </c>
      <c r="B14227" s="311">
        <v>27.17</v>
      </c>
    </row>
    <row r="14228" spans="1:2" ht="15">
      <c r="A14228" s="308" t="s">
        <v>17884</v>
      </c>
      <c r="B14228" s="311">
        <v>42.31</v>
      </c>
    </row>
    <row r="14229" spans="1:2" ht="15">
      <c r="A14229" s="308" t="s">
        <v>17885</v>
      </c>
      <c r="B14229" s="311">
        <v>41.23</v>
      </c>
    </row>
    <row r="14230" spans="1:2" ht="15">
      <c r="A14230" s="308" t="s">
        <v>17886</v>
      </c>
      <c r="B14230" s="311">
        <v>59.25</v>
      </c>
    </row>
    <row r="14231" spans="1:2" ht="15">
      <c r="A14231" s="308" t="s">
        <v>17887</v>
      </c>
      <c r="B14231" s="311">
        <v>57.9</v>
      </c>
    </row>
    <row r="14232" spans="1:2" ht="15">
      <c r="A14232" s="308" t="s">
        <v>17888</v>
      </c>
      <c r="B14232" s="311">
        <v>75.73</v>
      </c>
    </row>
    <row r="14233" spans="1:2" ht="15">
      <c r="A14233" s="308" t="s">
        <v>17889</v>
      </c>
      <c r="B14233" s="311">
        <v>74.099999999999994</v>
      </c>
    </row>
    <row r="14234" spans="1:2" ht="15">
      <c r="A14234" s="308" t="s">
        <v>17890</v>
      </c>
      <c r="B14234" s="311">
        <v>95.58</v>
      </c>
    </row>
    <row r="14235" spans="1:2" ht="15">
      <c r="A14235" s="308" t="s">
        <v>17891</v>
      </c>
      <c r="B14235" s="311">
        <v>93.68</v>
      </c>
    </row>
    <row r="14236" spans="1:2" ht="15">
      <c r="A14236" s="308" t="s">
        <v>17892</v>
      </c>
      <c r="B14236" s="311">
        <v>115.62</v>
      </c>
    </row>
    <row r="14237" spans="1:2" ht="15">
      <c r="A14237" s="308" t="s">
        <v>17893</v>
      </c>
      <c r="B14237" s="311">
        <v>113.45</v>
      </c>
    </row>
    <row r="14238" spans="1:2" ht="15">
      <c r="A14238" s="308" t="s">
        <v>17894</v>
      </c>
      <c r="B14238" s="311">
        <v>139.93</v>
      </c>
    </row>
    <row r="14239" spans="1:2" ht="15">
      <c r="A14239" s="308" t="s">
        <v>17895</v>
      </c>
      <c r="B14239" s="311">
        <v>137.49</v>
      </c>
    </row>
    <row r="14240" spans="1:2" ht="15">
      <c r="A14240" s="308" t="s">
        <v>17896</v>
      </c>
      <c r="B14240" s="311">
        <v>180.8</v>
      </c>
    </row>
    <row r="14241" spans="1:2" ht="15">
      <c r="A14241" s="308" t="s">
        <v>17897</v>
      </c>
      <c r="B14241" s="311">
        <v>178.09</v>
      </c>
    </row>
    <row r="14242" spans="1:2" ht="15">
      <c r="A14242" s="308" t="s">
        <v>17898</v>
      </c>
      <c r="B14242" s="311">
        <v>187.96</v>
      </c>
    </row>
    <row r="14243" spans="1:2" ht="15">
      <c r="A14243" s="308" t="s">
        <v>17899</v>
      </c>
      <c r="B14243" s="311">
        <v>184.98</v>
      </c>
    </row>
    <row r="14244" spans="1:2" ht="15">
      <c r="A14244" s="308" t="s">
        <v>17900</v>
      </c>
      <c r="B14244" s="311">
        <v>5.88</v>
      </c>
    </row>
    <row r="14245" spans="1:2" ht="15">
      <c r="A14245" s="308" t="s">
        <v>17901</v>
      </c>
      <c r="B14245" s="311">
        <v>5.61</v>
      </c>
    </row>
    <row r="14246" spans="1:2" ht="15">
      <c r="A14246" s="308" t="s">
        <v>17902</v>
      </c>
      <c r="B14246" s="311">
        <v>7.51</v>
      </c>
    </row>
    <row r="14247" spans="1:2" ht="15">
      <c r="A14247" s="308" t="s">
        <v>17903</v>
      </c>
      <c r="B14247" s="311">
        <v>7.24</v>
      </c>
    </row>
    <row r="14248" spans="1:2" ht="15">
      <c r="A14248" s="308" t="s">
        <v>17904</v>
      </c>
      <c r="B14248" s="311">
        <v>9.36</v>
      </c>
    </row>
    <row r="14249" spans="1:2" ht="15">
      <c r="A14249" s="308" t="s">
        <v>17905</v>
      </c>
      <c r="B14249" s="311">
        <v>9.0299999999999994</v>
      </c>
    </row>
    <row r="14250" spans="1:2" ht="15">
      <c r="A14250" s="308" t="s">
        <v>17906</v>
      </c>
      <c r="B14250" s="311">
        <v>12.3</v>
      </c>
    </row>
    <row r="14251" spans="1:2" ht="15">
      <c r="A14251" s="308" t="s">
        <v>17907</v>
      </c>
      <c r="B14251" s="311">
        <v>11.97</v>
      </c>
    </row>
    <row r="14252" spans="1:2" ht="15">
      <c r="A14252" s="308" t="s">
        <v>17908</v>
      </c>
      <c r="B14252" s="311">
        <v>19.45</v>
      </c>
    </row>
    <row r="14253" spans="1:2" ht="15">
      <c r="A14253" s="308" t="s">
        <v>17909</v>
      </c>
      <c r="B14253" s="311">
        <v>19.07</v>
      </c>
    </row>
    <row r="14254" spans="1:2" ht="15">
      <c r="A14254" s="308" t="s">
        <v>17910</v>
      </c>
      <c r="B14254" s="311">
        <v>28.27</v>
      </c>
    </row>
    <row r="14255" spans="1:2" ht="15">
      <c r="A14255" s="308" t="s">
        <v>17911</v>
      </c>
      <c r="B14255" s="311">
        <v>27.89</v>
      </c>
    </row>
    <row r="14256" spans="1:2" ht="15">
      <c r="A14256" s="308" t="s">
        <v>17912</v>
      </c>
      <c r="B14256" s="311">
        <v>45.06</v>
      </c>
    </row>
    <row r="14257" spans="1:2" ht="15">
      <c r="A14257" s="308" t="s">
        <v>17913</v>
      </c>
      <c r="B14257" s="311">
        <v>44.62</v>
      </c>
    </row>
    <row r="14258" spans="1:2" ht="15">
      <c r="A14258" s="308" t="s">
        <v>17914</v>
      </c>
      <c r="B14258" s="311">
        <v>65.66</v>
      </c>
    </row>
    <row r="14259" spans="1:2" ht="15">
      <c r="A14259" s="308" t="s">
        <v>17915</v>
      </c>
      <c r="B14259" s="311">
        <v>65.22</v>
      </c>
    </row>
    <row r="14260" spans="1:2" ht="15">
      <c r="A14260" s="308" t="s">
        <v>17916</v>
      </c>
      <c r="B14260" s="311">
        <v>3.07</v>
      </c>
    </row>
    <row r="14261" spans="1:2" ht="15">
      <c r="A14261" s="308" t="s">
        <v>17917</v>
      </c>
      <c r="B14261" s="311">
        <v>2.85</v>
      </c>
    </row>
    <row r="14262" spans="1:2" ht="15">
      <c r="A14262" s="308" t="s">
        <v>17918</v>
      </c>
      <c r="B14262" s="311">
        <v>4.24</v>
      </c>
    </row>
    <row r="14263" spans="1:2" ht="15">
      <c r="A14263" s="308" t="s">
        <v>17919</v>
      </c>
      <c r="B14263" s="311">
        <v>3.97</v>
      </c>
    </row>
    <row r="14264" spans="1:2" ht="15">
      <c r="A14264" s="308" t="s">
        <v>17920</v>
      </c>
      <c r="B14264" s="311">
        <v>5.58</v>
      </c>
    </row>
    <row r="14265" spans="1:2" ht="15">
      <c r="A14265" s="308" t="s">
        <v>17921</v>
      </c>
      <c r="B14265" s="311">
        <v>5.26</v>
      </c>
    </row>
    <row r="14266" spans="1:2" ht="15">
      <c r="A14266" s="308" t="s">
        <v>17922</v>
      </c>
      <c r="B14266" s="311">
        <v>7.57</v>
      </c>
    </row>
    <row r="14267" spans="1:2" ht="15">
      <c r="A14267" s="308" t="s">
        <v>17923</v>
      </c>
      <c r="B14267" s="311">
        <v>7.19</v>
      </c>
    </row>
    <row r="14268" spans="1:2" ht="15">
      <c r="A14268" s="308" t="s">
        <v>17924</v>
      </c>
      <c r="B14268" s="311">
        <v>10.46</v>
      </c>
    </row>
    <row r="14269" spans="1:2" ht="15">
      <c r="A14269" s="308" t="s">
        <v>17925</v>
      </c>
      <c r="B14269" s="311">
        <v>10.029999999999999</v>
      </c>
    </row>
    <row r="14270" spans="1:2" ht="15">
      <c r="A14270" s="308" t="s">
        <v>17926</v>
      </c>
      <c r="B14270" s="311">
        <v>14.3</v>
      </c>
    </row>
    <row r="14271" spans="1:2" ht="15">
      <c r="A14271" s="308" t="s">
        <v>17927</v>
      </c>
      <c r="B14271" s="311">
        <v>13.81</v>
      </c>
    </row>
    <row r="14272" spans="1:2" ht="15">
      <c r="A14272" s="308" t="s">
        <v>17928</v>
      </c>
      <c r="B14272" s="311">
        <v>22.38</v>
      </c>
    </row>
    <row r="14273" spans="1:2" ht="15">
      <c r="A14273" s="308" t="s">
        <v>17929</v>
      </c>
      <c r="B14273" s="311">
        <v>21.84</v>
      </c>
    </row>
    <row r="14274" spans="1:2" ht="15">
      <c r="A14274" s="308" t="s">
        <v>17930</v>
      </c>
      <c r="B14274" s="311">
        <v>31.1</v>
      </c>
    </row>
    <row r="14275" spans="1:2" ht="15">
      <c r="A14275" s="308" t="s">
        <v>17931</v>
      </c>
      <c r="B14275" s="311">
        <v>30.28</v>
      </c>
    </row>
    <row r="14276" spans="1:2" ht="15">
      <c r="A14276" s="308" t="s">
        <v>17932</v>
      </c>
      <c r="B14276" s="311">
        <v>44.81</v>
      </c>
    </row>
    <row r="14277" spans="1:2" ht="15">
      <c r="A14277" s="308" t="s">
        <v>17933</v>
      </c>
      <c r="B14277" s="311">
        <v>43.73</v>
      </c>
    </row>
    <row r="14278" spans="1:2" ht="15">
      <c r="A14278" s="308" t="s">
        <v>17934</v>
      </c>
      <c r="B14278" s="311">
        <v>62.47</v>
      </c>
    </row>
    <row r="14279" spans="1:2" ht="15">
      <c r="A14279" s="308" t="s">
        <v>17935</v>
      </c>
      <c r="B14279" s="311">
        <v>61.12</v>
      </c>
    </row>
    <row r="14280" spans="1:2" ht="15">
      <c r="A14280" s="308" t="s">
        <v>17936</v>
      </c>
      <c r="B14280" s="311">
        <v>79.91</v>
      </c>
    </row>
    <row r="14281" spans="1:2" ht="15">
      <c r="A14281" s="308" t="s">
        <v>17937</v>
      </c>
      <c r="B14281" s="311">
        <v>78.290000000000006</v>
      </c>
    </row>
    <row r="14282" spans="1:2" ht="15">
      <c r="A14282" s="308" t="s">
        <v>17938</v>
      </c>
      <c r="B14282" s="311">
        <v>100.56</v>
      </c>
    </row>
    <row r="14283" spans="1:2" ht="15">
      <c r="A14283" s="308" t="s">
        <v>17939</v>
      </c>
      <c r="B14283" s="311">
        <v>98.66</v>
      </c>
    </row>
    <row r="14284" spans="1:2" ht="15">
      <c r="A14284" s="308" t="s">
        <v>17940</v>
      </c>
      <c r="B14284" s="311">
        <v>121.84</v>
      </c>
    </row>
    <row r="14285" spans="1:2" ht="15">
      <c r="A14285" s="308" t="s">
        <v>17941</v>
      </c>
      <c r="B14285" s="311">
        <v>119.67</v>
      </c>
    </row>
    <row r="14286" spans="1:2" ht="15">
      <c r="A14286" s="308" t="s">
        <v>17942</v>
      </c>
      <c r="B14286" s="311">
        <v>147.41</v>
      </c>
    </row>
    <row r="14287" spans="1:2" ht="15">
      <c r="A14287" s="308" t="s">
        <v>17943</v>
      </c>
      <c r="B14287" s="311">
        <v>144.97999999999999</v>
      </c>
    </row>
    <row r="14288" spans="1:2" ht="15">
      <c r="A14288" s="308" t="s">
        <v>17944</v>
      </c>
      <c r="B14288" s="311">
        <v>189.89</v>
      </c>
    </row>
    <row r="14289" spans="1:2" ht="15">
      <c r="A14289" s="308" t="s">
        <v>17945</v>
      </c>
      <c r="B14289" s="311">
        <v>187.18</v>
      </c>
    </row>
    <row r="14290" spans="1:2" ht="15">
      <c r="A14290" s="308" t="s">
        <v>17946</v>
      </c>
      <c r="B14290" s="311">
        <v>3.02</v>
      </c>
    </row>
    <row r="14291" spans="1:2" ht="15">
      <c r="A14291" s="308" t="s">
        <v>17947</v>
      </c>
      <c r="B14291" s="311">
        <v>2.8</v>
      </c>
    </row>
    <row r="14292" spans="1:2" ht="15">
      <c r="A14292" s="308" t="s">
        <v>17948</v>
      </c>
      <c r="B14292" s="311">
        <v>4.12</v>
      </c>
    </row>
    <row r="14293" spans="1:2" ht="15">
      <c r="A14293" s="308" t="s">
        <v>17949</v>
      </c>
      <c r="B14293" s="311">
        <v>3.85</v>
      </c>
    </row>
    <row r="14294" spans="1:2" ht="15">
      <c r="A14294" s="308" t="s">
        <v>17950</v>
      </c>
      <c r="B14294" s="311">
        <v>5.49</v>
      </c>
    </row>
    <row r="14295" spans="1:2" ht="15">
      <c r="A14295" s="308" t="s">
        <v>17951</v>
      </c>
      <c r="B14295" s="311">
        <v>5.16</v>
      </c>
    </row>
    <row r="14296" spans="1:2" ht="15">
      <c r="A14296" s="308" t="s">
        <v>17952</v>
      </c>
      <c r="B14296" s="311">
        <v>7.1</v>
      </c>
    </row>
    <row r="14297" spans="1:2" ht="15">
      <c r="A14297" s="308" t="s">
        <v>17953</v>
      </c>
      <c r="B14297" s="311">
        <v>6.73</v>
      </c>
    </row>
    <row r="14298" spans="1:2" ht="15">
      <c r="A14298" s="308" t="s">
        <v>17954</v>
      </c>
      <c r="B14298" s="311">
        <v>10.7</v>
      </c>
    </row>
    <row r="14299" spans="1:2" ht="15">
      <c r="A14299" s="308" t="s">
        <v>17955</v>
      </c>
      <c r="B14299" s="311">
        <v>10.27</v>
      </c>
    </row>
    <row r="14300" spans="1:2" ht="15">
      <c r="A14300" s="308" t="s">
        <v>17956</v>
      </c>
      <c r="B14300" s="311">
        <v>15.11</v>
      </c>
    </row>
    <row r="14301" spans="1:2" ht="15">
      <c r="A14301" s="308" t="s">
        <v>17957</v>
      </c>
      <c r="B14301" s="311">
        <v>14.62</v>
      </c>
    </row>
    <row r="14302" spans="1:2" ht="15">
      <c r="A14302" s="308" t="s">
        <v>17958</v>
      </c>
      <c r="B14302" s="311">
        <v>22.17</v>
      </c>
    </row>
    <row r="14303" spans="1:2" ht="15">
      <c r="A14303" s="308" t="s">
        <v>17959</v>
      </c>
      <c r="B14303" s="311">
        <v>21.62</v>
      </c>
    </row>
    <row r="14304" spans="1:2" ht="15">
      <c r="A14304" s="308" t="s">
        <v>17960</v>
      </c>
      <c r="B14304" s="311">
        <v>30.7</v>
      </c>
    </row>
    <row r="14305" spans="1:2" ht="15">
      <c r="A14305" s="308" t="s">
        <v>17961</v>
      </c>
      <c r="B14305" s="311">
        <v>29.88</v>
      </c>
    </row>
    <row r="14306" spans="1:2" ht="15">
      <c r="A14306" s="308" t="s">
        <v>17962</v>
      </c>
      <c r="B14306" s="311">
        <v>43.48</v>
      </c>
    </row>
    <row r="14307" spans="1:2" ht="15">
      <c r="A14307" s="308" t="s">
        <v>17963</v>
      </c>
      <c r="B14307" s="311">
        <v>42.39</v>
      </c>
    </row>
    <row r="14308" spans="1:2" ht="15">
      <c r="A14308" s="308" t="s">
        <v>17964</v>
      </c>
      <c r="B14308" s="311">
        <v>61.06</v>
      </c>
    </row>
    <row r="14309" spans="1:2" ht="15">
      <c r="A14309" s="308" t="s">
        <v>17965</v>
      </c>
      <c r="B14309" s="311">
        <v>59.7</v>
      </c>
    </row>
    <row r="14310" spans="1:2" ht="15">
      <c r="A14310" s="308" t="s">
        <v>17966</v>
      </c>
      <c r="B14310" s="311">
        <v>79.09</v>
      </c>
    </row>
    <row r="14311" spans="1:2" ht="15">
      <c r="A14311" s="308" t="s">
        <v>17967</v>
      </c>
      <c r="B14311" s="311">
        <v>77.47</v>
      </c>
    </row>
    <row r="14312" spans="1:2" ht="15">
      <c r="A14312" s="308" t="s">
        <v>17968</v>
      </c>
      <c r="B14312" s="311">
        <v>98.42</v>
      </c>
    </row>
    <row r="14313" spans="1:2" ht="15">
      <c r="A14313" s="308" t="s">
        <v>17969</v>
      </c>
      <c r="B14313" s="311">
        <v>96.53</v>
      </c>
    </row>
    <row r="14314" spans="1:2" ht="15">
      <c r="A14314" s="308" t="s">
        <v>17970</v>
      </c>
      <c r="B14314" s="311">
        <v>119.83</v>
      </c>
    </row>
    <row r="14315" spans="1:2" ht="15">
      <c r="A14315" s="308" t="s">
        <v>17971</v>
      </c>
      <c r="B14315" s="311">
        <v>117.66</v>
      </c>
    </row>
    <row r="14316" spans="1:2" ht="15">
      <c r="A14316" s="308" t="s">
        <v>17972</v>
      </c>
      <c r="B14316" s="311">
        <v>129.99</v>
      </c>
    </row>
    <row r="14317" spans="1:2" ht="15">
      <c r="A14317" s="308" t="s">
        <v>17973</v>
      </c>
      <c r="B14317" s="311">
        <v>127.55</v>
      </c>
    </row>
    <row r="14318" spans="1:2" ht="15">
      <c r="A14318" s="308" t="s">
        <v>17974</v>
      </c>
      <c r="B14318" s="311">
        <v>186.83</v>
      </c>
    </row>
    <row r="14319" spans="1:2" ht="15">
      <c r="A14319" s="308" t="s">
        <v>17975</v>
      </c>
      <c r="B14319" s="311">
        <v>184.12</v>
      </c>
    </row>
    <row r="14320" spans="1:2" ht="15">
      <c r="A14320" s="308" t="s">
        <v>17976</v>
      </c>
      <c r="B14320" s="311">
        <v>216.05</v>
      </c>
    </row>
    <row r="14321" spans="1:2" ht="15">
      <c r="A14321" s="308" t="s">
        <v>17977</v>
      </c>
      <c r="B14321" s="311">
        <v>213.07</v>
      </c>
    </row>
    <row r="14322" spans="1:2" ht="15">
      <c r="A14322" s="308" t="s">
        <v>17978</v>
      </c>
      <c r="B14322" s="311">
        <v>4.51</v>
      </c>
    </row>
    <row r="14323" spans="1:2" ht="15">
      <c r="A14323" s="308" t="s">
        <v>17979</v>
      </c>
      <c r="B14323" s="311">
        <v>4.24</v>
      </c>
    </row>
    <row r="14324" spans="1:2" ht="15">
      <c r="A14324" s="308" t="s">
        <v>17980</v>
      </c>
      <c r="B14324" s="311">
        <v>6.52</v>
      </c>
    </row>
    <row r="14325" spans="1:2" ht="15">
      <c r="A14325" s="308" t="s">
        <v>17981</v>
      </c>
      <c r="B14325" s="311">
        <v>6.19</v>
      </c>
    </row>
    <row r="14326" spans="1:2" ht="15">
      <c r="A14326" s="308" t="s">
        <v>17982</v>
      </c>
      <c r="B14326" s="311">
        <v>10.25</v>
      </c>
    </row>
    <row r="14327" spans="1:2" ht="15">
      <c r="A14327" s="308" t="s">
        <v>17983</v>
      </c>
      <c r="B14327" s="311">
        <v>9.76</v>
      </c>
    </row>
    <row r="14328" spans="1:2" ht="15">
      <c r="A14328" s="308" t="s">
        <v>17984</v>
      </c>
      <c r="B14328" s="311">
        <v>3.47</v>
      </c>
    </row>
    <row r="14329" spans="1:2" ht="15">
      <c r="A14329" s="308" t="s">
        <v>17985</v>
      </c>
      <c r="B14329" s="311">
        <v>3.2</v>
      </c>
    </row>
    <row r="14330" spans="1:2" ht="15">
      <c r="A14330" s="308" t="s">
        <v>17986</v>
      </c>
      <c r="B14330" s="311">
        <v>4</v>
      </c>
    </row>
    <row r="14331" spans="1:2" ht="15">
      <c r="A14331" s="308" t="s">
        <v>17987</v>
      </c>
      <c r="B14331" s="311">
        <v>3.72</v>
      </c>
    </row>
    <row r="14332" spans="1:2" ht="15">
      <c r="A14332" s="308" t="s">
        <v>17988</v>
      </c>
      <c r="B14332" s="311">
        <v>39.299999999999997</v>
      </c>
    </row>
    <row r="14333" spans="1:2" ht="15">
      <c r="A14333" s="308" t="s">
        <v>17989</v>
      </c>
      <c r="B14333" s="311">
        <v>38.76</v>
      </c>
    </row>
    <row r="14334" spans="1:2" ht="15">
      <c r="A14334" s="308" t="s">
        <v>17990</v>
      </c>
      <c r="B14334" s="311">
        <v>49.64</v>
      </c>
    </row>
    <row r="14335" spans="1:2" ht="15">
      <c r="A14335" s="308" t="s">
        <v>17991</v>
      </c>
      <c r="B14335" s="311">
        <v>48.82</v>
      </c>
    </row>
    <row r="14336" spans="1:2" ht="15">
      <c r="A14336" s="308" t="s">
        <v>17992</v>
      </c>
      <c r="B14336" s="311">
        <v>64.25</v>
      </c>
    </row>
    <row r="14337" spans="1:2" ht="15">
      <c r="A14337" s="308" t="s">
        <v>17993</v>
      </c>
      <c r="B14337" s="311">
        <v>63.17</v>
      </c>
    </row>
    <row r="14338" spans="1:2" ht="15">
      <c r="A14338" s="308" t="s">
        <v>34289</v>
      </c>
      <c r="B14338" s="311">
        <v>85.05</v>
      </c>
    </row>
    <row r="14339" spans="1:2" ht="15">
      <c r="A14339" s="308" t="s">
        <v>34290</v>
      </c>
      <c r="B14339" s="311">
        <v>83.7</v>
      </c>
    </row>
    <row r="14340" spans="1:2" ht="15">
      <c r="A14340" s="308" t="s">
        <v>17994</v>
      </c>
      <c r="B14340" s="311">
        <v>24.42</v>
      </c>
    </row>
    <row r="14341" spans="1:2" ht="15">
      <c r="A14341" s="308" t="s">
        <v>17995</v>
      </c>
      <c r="B14341" s="311">
        <v>23.06</v>
      </c>
    </row>
    <row r="14342" spans="1:2" ht="15">
      <c r="A14342" s="308" t="s">
        <v>17996</v>
      </c>
      <c r="B14342" s="311">
        <v>30.61</v>
      </c>
    </row>
    <row r="14343" spans="1:2" ht="15">
      <c r="A14343" s="308" t="s">
        <v>17997</v>
      </c>
      <c r="B14343" s="311">
        <v>28.97</v>
      </c>
    </row>
    <row r="14344" spans="1:2" ht="15">
      <c r="A14344" s="308" t="s">
        <v>17998</v>
      </c>
      <c r="B14344" s="311">
        <v>36.770000000000003</v>
      </c>
    </row>
    <row r="14345" spans="1:2" ht="15">
      <c r="A14345" s="308" t="s">
        <v>17999</v>
      </c>
      <c r="B14345" s="311">
        <v>35.130000000000003</v>
      </c>
    </row>
    <row r="14346" spans="1:2" ht="15">
      <c r="A14346" s="308" t="s">
        <v>18000</v>
      </c>
      <c r="B14346" s="311">
        <v>43.6</v>
      </c>
    </row>
    <row r="14347" spans="1:2" ht="15">
      <c r="A14347" s="308" t="s">
        <v>18001</v>
      </c>
      <c r="B14347" s="311">
        <v>41.96</v>
      </c>
    </row>
    <row r="14348" spans="1:2" ht="15">
      <c r="A14348" s="308" t="s">
        <v>18002</v>
      </c>
      <c r="B14348" s="311">
        <v>1.01</v>
      </c>
    </row>
    <row r="14349" spans="1:2" ht="15">
      <c r="A14349" s="308" t="s">
        <v>18003</v>
      </c>
      <c r="B14349" s="311">
        <v>0.97</v>
      </c>
    </row>
    <row r="14350" spans="1:2" ht="15">
      <c r="A14350" s="308" t="s">
        <v>18004</v>
      </c>
      <c r="B14350" s="311">
        <v>1.44</v>
      </c>
    </row>
    <row r="14351" spans="1:2" ht="15">
      <c r="A14351" s="308" t="s">
        <v>18005</v>
      </c>
      <c r="B14351" s="311">
        <v>1.39</v>
      </c>
    </row>
    <row r="14352" spans="1:2" ht="15">
      <c r="A14352" s="308" t="s">
        <v>18006</v>
      </c>
      <c r="B14352" s="311">
        <v>2.17</v>
      </c>
    </row>
    <row r="14353" spans="1:2" ht="15">
      <c r="A14353" s="308" t="s">
        <v>18007</v>
      </c>
      <c r="B14353" s="311">
        <v>2.11</v>
      </c>
    </row>
    <row r="14354" spans="1:2" ht="15">
      <c r="A14354" s="308" t="s">
        <v>18008</v>
      </c>
      <c r="B14354" s="311">
        <v>3.29</v>
      </c>
    </row>
    <row r="14355" spans="1:2" ht="15">
      <c r="A14355" s="308" t="s">
        <v>18009</v>
      </c>
      <c r="B14355" s="311">
        <v>3.22</v>
      </c>
    </row>
    <row r="14356" spans="1:2" ht="15">
      <c r="A14356" s="308" t="s">
        <v>18010</v>
      </c>
      <c r="B14356" s="311">
        <v>5.03</v>
      </c>
    </row>
    <row r="14357" spans="1:2" ht="15">
      <c r="A14357" s="308" t="s">
        <v>18011</v>
      </c>
      <c r="B14357" s="311">
        <v>4.93</v>
      </c>
    </row>
    <row r="14358" spans="1:2" ht="15">
      <c r="A14358" s="308" t="s">
        <v>18012</v>
      </c>
      <c r="B14358" s="311">
        <v>7.81</v>
      </c>
    </row>
    <row r="14359" spans="1:2" ht="15">
      <c r="A14359" s="308" t="s">
        <v>18013</v>
      </c>
      <c r="B14359" s="311">
        <v>7.67</v>
      </c>
    </row>
    <row r="14360" spans="1:2" ht="15">
      <c r="A14360" s="308" t="s">
        <v>18014</v>
      </c>
      <c r="B14360" s="311">
        <v>12.53</v>
      </c>
    </row>
    <row r="14361" spans="1:2" ht="15">
      <c r="A14361" s="308" t="s">
        <v>18015</v>
      </c>
      <c r="B14361" s="311">
        <v>12.31</v>
      </c>
    </row>
    <row r="14362" spans="1:2" ht="15">
      <c r="A14362" s="308" t="s">
        <v>18016</v>
      </c>
      <c r="B14362" s="311">
        <v>20.329999999999998</v>
      </c>
    </row>
    <row r="14363" spans="1:2" ht="15">
      <c r="A14363" s="308" t="s">
        <v>18017</v>
      </c>
      <c r="B14363" s="311">
        <v>19.89</v>
      </c>
    </row>
    <row r="14364" spans="1:2" ht="15">
      <c r="A14364" s="308" t="s">
        <v>18018</v>
      </c>
      <c r="B14364" s="311">
        <v>27.16</v>
      </c>
    </row>
    <row r="14365" spans="1:2" ht="15">
      <c r="A14365" s="308" t="s">
        <v>18019</v>
      </c>
      <c r="B14365" s="311">
        <v>26.72</v>
      </c>
    </row>
    <row r="14366" spans="1:2" ht="15">
      <c r="A14366" s="308" t="s">
        <v>18020</v>
      </c>
      <c r="B14366" s="311">
        <v>38.33</v>
      </c>
    </row>
    <row r="14367" spans="1:2" ht="15">
      <c r="A14367" s="308" t="s">
        <v>18021</v>
      </c>
      <c r="B14367" s="311">
        <v>37.79</v>
      </c>
    </row>
    <row r="14368" spans="1:2" ht="15">
      <c r="A14368" s="308" t="s">
        <v>18022</v>
      </c>
      <c r="B14368" s="311">
        <v>50.57</v>
      </c>
    </row>
    <row r="14369" spans="1:2" ht="15">
      <c r="A14369" s="308" t="s">
        <v>18023</v>
      </c>
      <c r="B14369" s="311">
        <v>49.97</v>
      </c>
    </row>
    <row r="14370" spans="1:2" ht="15">
      <c r="A14370" s="308" t="s">
        <v>18024</v>
      </c>
      <c r="B14370" s="311">
        <v>68.959999999999994</v>
      </c>
    </row>
    <row r="14371" spans="1:2" ht="15">
      <c r="A14371" s="308" t="s">
        <v>18025</v>
      </c>
      <c r="B14371" s="311">
        <v>68.31</v>
      </c>
    </row>
    <row r="14372" spans="1:2" ht="15">
      <c r="A14372" s="308" t="s">
        <v>18026</v>
      </c>
      <c r="B14372" s="311">
        <v>1.29</v>
      </c>
    </row>
    <row r="14373" spans="1:2" ht="15">
      <c r="A14373" s="308" t="s">
        <v>18027</v>
      </c>
      <c r="B14373" s="311">
        <v>1.1499999999999999</v>
      </c>
    </row>
    <row r="14374" spans="1:2" ht="15">
      <c r="A14374" s="308" t="s">
        <v>18028</v>
      </c>
      <c r="B14374" s="311">
        <v>2.41</v>
      </c>
    </row>
    <row r="14375" spans="1:2" ht="15">
      <c r="A14375" s="308" t="s">
        <v>18029</v>
      </c>
      <c r="B14375" s="311">
        <v>2.19</v>
      </c>
    </row>
    <row r="14376" spans="1:2" ht="15">
      <c r="A14376" s="308" t="s">
        <v>18030</v>
      </c>
      <c r="B14376" s="311">
        <v>9.82</v>
      </c>
    </row>
    <row r="14377" spans="1:2" ht="15">
      <c r="A14377" s="308" t="s">
        <v>18031</v>
      </c>
      <c r="B14377" s="311">
        <v>9.5</v>
      </c>
    </row>
    <row r="14378" spans="1:2" ht="15">
      <c r="A14378" s="308" t="s">
        <v>18032</v>
      </c>
      <c r="B14378" s="311">
        <v>14.69</v>
      </c>
    </row>
    <row r="14379" spans="1:2" ht="15">
      <c r="A14379" s="308" t="s">
        <v>18033</v>
      </c>
      <c r="B14379" s="311">
        <v>14.31</v>
      </c>
    </row>
    <row r="14380" spans="1:2" ht="15">
      <c r="A14380" s="308" t="s">
        <v>18034</v>
      </c>
      <c r="B14380" s="311">
        <v>21.43</v>
      </c>
    </row>
    <row r="14381" spans="1:2" ht="15">
      <c r="A14381" s="308" t="s">
        <v>18035</v>
      </c>
      <c r="B14381" s="311">
        <v>21</v>
      </c>
    </row>
    <row r="14382" spans="1:2" ht="15">
      <c r="A14382" s="308" t="s">
        <v>18036</v>
      </c>
      <c r="B14382" s="311">
        <v>36.32</v>
      </c>
    </row>
    <row r="14383" spans="1:2" ht="15">
      <c r="A14383" s="308" t="s">
        <v>18037</v>
      </c>
      <c r="B14383" s="311">
        <v>34.700000000000003</v>
      </c>
    </row>
    <row r="14384" spans="1:2" ht="15">
      <c r="A14384" s="308" t="s">
        <v>18038</v>
      </c>
      <c r="B14384" s="311">
        <v>59.27</v>
      </c>
    </row>
    <row r="14385" spans="1:2" ht="15">
      <c r="A14385" s="308" t="s">
        <v>18039</v>
      </c>
      <c r="B14385" s="311">
        <v>56.02</v>
      </c>
    </row>
    <row r="14386" spans="1:2" ht="15">
      <c r="A14386" s="308" t="s">
        <v>18040</v>
      </c>
      <c r="B14386" s="311">
        <v>7.28</v>
      </c>
    </row>
    <row r="14387" spans="1:2" ht="15">
      <c r="A14387" s="308" t="s">
        <v>18041</v>
      </c>
      <c r="B14387" s="311">
        <v>6.95</v>
      </c>
    </row>
    <row r="14388" spans="1:2" ht="15">
      <c r="A14388" s="308" t="s">
        <v>18042</v>
      </c>
      <c r="B14388" s="311">
        <v>11.71</v>
      </c>
    </row>
    <row r="14389" spans="1:2" ht="15">
      <c r="A14389" s="308" t="s">
        <v>18043</v>
      </c>
      <c r="B14389" s="311">
        <v>11.33</v>
      </c>
    </row>
    <row r="14390" spans="1:2" ht="15">
      <c r="A14390" s="308" t="s">
        <v>18044</v>
      </c>
      <c r="B14390" s="311">
        <v>18.899999999999999</v>
      </c>
    </row>
    <row r="14391" spans="1:2" ht="15">
      <c r="A14391" s="308" t="s">
        <v>18045</v>
      </c>
      <c r="B14391" s="311">
        <v>18.47</v>
      </c>
    </row>
    <row r="14392" spans="1:2" ht="15">
      <c r="A14392" s="308" t="s">
        <v>18046</v>
      </c>
      <c r="B14392" s="311">
        <v>31.85</v>
      </c>
    </row>
    <row r="14393" spans="1:2" ht="15">
      <c r="A14393" s="308" t="s">
        <v>18047</v>
      </c>
      <c r="B14393" s="311">
        <v>31.31</v>
      </c>
    </row>
    <row r="14394" spans="1:2" ht="15">
      <c r="A14394" s="308" t="s">
        <v>18048</v>
      </c>
      <c r="B14394" s="311">
        <v>52.57</v>
      </c>
    </row>
    <row r="14395" spans="1:2" ht="15">
      <c r="A14395" s="308" t="s">
        <v>18049</v>
      </c>
      <c r="B14395" s="311">
        <v>51.81</v>
      </c>
    </row>
    <row r="14396" spans="1:2" ht="15">
      <c r="A14396" s="308" t="s">
        <v>18050</v>
      </c>
      <c r="B14396" s="311">
        <v>62.55</v>
      </c>
    </row>
    <row r="14397" spans="1:2" ht="15">
      <c r="A14397" s="308" t="s">
        <v>18051</v>
      </c>
      <c r="B14397" s="311">
        <v>61.47</v>
      </c>
    </row>
    <row r="14398" spans="1:2" ht="15">
      <c r="A14398" s="308" t="s">
        <v>18052</v>
      </c>
      <c r="B14398" s="311">
        <v>145.11000000000001</v>
      </c>
    </row>
    <row r="14399" spans="1:2" ht="15">
      <c r="A14399" s="308" t="s">
        <v>18053</v>
      </c>
      <c r="B14399" s="311">
        <v>135.36000000000001</v>
      </c>
    </row>
    <row r="14400" spans="1:2" ht="15">
      <c r="A14400" s="308" t="s">
        <v>18054</v>
      </c>
      <c r="B14400" s="311">
        <v>192.79</v>
      </c>
    </row>
    <row r="14401" spans="1:2" ht="15">
      <c r="A14401" s="308" t="s">
        <v>18055</v>
      </c>
      <c r="B14401" s="311">
        <v>179.78</v>
      </c>
    </row>
    <row r="14402" spans="1:2" ht="15">
      <c r="A14402" s="308" t="s">
        <v>18056</v>
      </c>
      <c r="B14402" s="311">
        <v>2.81</v>
      </c>
    </row>
    <row r="14403" spans="1:2" ht="15">
      <c r="A14403" s="308" t="s">
        <v>18057</v>
      </c>
      <c r="B14403" s="311">
        <v>2.7</v>
      </c>
    </row>
    <row r="14404" spans="1:2" ht="15">
      <c r="A14404" s="308" t="s">
        <v>18058</v>
      </c>
      <c r="B14404" s="311">
        <v>3.9</v>
      </c>
    </row>
    <row r="14405" spans="1:2" ht="15">
      <c r="A14405" s="308" t="s">
        <v>18059</v>
      </c>
      <c r="B14405" s="311">
        <v>3.74</v>
      </c>
    </row>
    <row r="14406" spans="1:2" ht="15">
      <c r="A14406" s="308" t="s">
        <v>18060</v>
      </c>
      <c r="B14406" s="311">
        <v>5.22</v>
      </c>
    </row>
    <row r="14407" spans="1:2" ht="15">
      <c r="A14407" s="308" t="s">
        <v>18061</v>
      </c>
      <c r="B14407" s="311">
        <v>4.95</v>
      </c>
    </row>
    <row r="14408" spans="1:2" ht="15">
      <c r="A14408" s="308" t="s">
        <v>18062</v>
      </c>
      <c r="B14408" s="311">
        <v>5.55</v>
      </c>
    </row>
    <row r="14409" spans="1:2" ht="15">
      <c r="A14409" s="308" t="s">
        <v>18063</v>
      </c>
      <c r="B14409" s="311">
        <v>5.28</v>
      </c>
    </row>
    <row r="14410" spans="1:2" ht="15">
      <c r="A14410" s="308" t="s">
        <v>18064</v>
      </c>
      <c r="B14410" s="311">
        <v>3.58</v>
      </c>
    </row>
    <row r="14411" spans="1:2" ht="15">
      <c r="A14411" s="308" t="s">
        <v>18065</v>
      </c>
      <c r="B14411" s="311">
        <v>3.47</v>
      </c>
    </row>
    <row r="14412" spans="1:2" ht="15">
      <c r="A14412" s="308" t="s">
        <v>18066</v>
      </c>
      <c r="B14412" s="311">
        <v>5.29</v>
      </c>
    </row>
    <row r="14413" spans="1:2" ht="15">
      <c r="A14413" s="308" t="s">
        <v>18067</v>
      </c>
      <c r="B14413" s="311">
        <v>5.13</v>
      </c>
    </row>
    <row r="14414" spans="1:2" ht="15">
      <c r="A14414" s="308" t="s">
        <v>18068</v>
      </c>
      <c r="B14414" s="311">
        <v>6.93</v>
      </c>
    </row>
    <row r="14415" spans="1:2" ht="15">
      <c r="A14415" s="308" t="s">
        <v>18069</v>
      </c>
      <c r="B14415" s="311">
        <v>6.66</v>
      </c>
    </row>
    <row r="14416" spans="1:2" ht="15">
      <c r="A14416" s="308" t="s">
        <v>18070</v>
      </c>
      <c r="B14416" s="311">
        <v>7.5</v>
      </c>
    </row>
    <row r="14417" spans="1:2" ht="15">
      <c r="A14417" s="308" t="s">
        <v>18071</v>
      </c>
      <c r="B14417" s="311">
        <v>7.23</v>
      </c>
    </row>
    <row r="14418" spans="1:2" ht="15">
      <c r="A14418" s="308" t="s">
        <v>18072</v>
      </c>
      <c r="B14418" s="311">
        <v>1.22</v>
      </c>
    </row>
    <row r="14419" spans="1:2" ht="15">
      <c r="A14419" s="308" t="s">
        <v>18073</v>
      </c>
      <c r="B14419" s="311">
        <v>1.1100000000000001</v>
      </c>
    </row>
    <row r="14420" spans="1:2" ht="15">
      <c r="A14420" s="308" t="s">
        <v>18074</v>
      </c>
      <c r="B14420" s="311">
        <v>2.66</v>
      </c>
    </row>
    <row r="14421" spans="1:2" ht="15">
      <c r="A14421" s="308" t="s">
        <v>18075</v>
      </c>
      <c r="B14421" s="311">
        <v>2.5</v>
      </c>
    </row>
    <row r="14422" spans="1:2" ht="15">
      <c r="A14422" s="308" t="s">
        <v>18076</v>
      </c>
      <c r="B14422" s="311">
        <v>3.38</v>
      </c>
    </row>
    <row r="14423" spans="1:2" ht="15">
      <c r="A14423" s="308" t="s">
        <v>18077</v>
      </c>
      <c r="B14423" s="311">
        <v>3.11</v>
      </c>
    </row>
    <row r="14424" spans="1:2" ht="15">
      <c r="A14424" s="308" t="s">
        <v>18078</v>
      </c>
      <c r="B14424" s="311">
        <v>3.7</v>
      </c>
    </row>
    <row r="14425" spans="1:2" ht="15">
      <c r="A14425" s="308" t="s">
        <v>18079</v>
      </c>
      <c r="B14425" s="311">
        <v>3.43</v>
      </c>
    </row>
    <row r="14426" spans="1:2" ht="15">
      <c r="A14426" s="308" t="s">
        <v>18080</v>
      </c>
      <c r="B14426" s="311">
        <v>73.739999999999995</v>
      </c>
    </row>
    <row r="14427" spans="1:2" ht="15">
      <c r="A14427" s="308" t="s">
        <v>18081</v>
      </c>
      <c r="B14427" s="311">
        <v>63.99</v>
      </c>
    </row>
    <row r="14428" spans="1:2" ht="15">
      <c r="A14428" s="308" t="s">
        <v>18082</v>
      </c>
      <c r="B14428" s="311">
        <v>122.64</v>
      </c>
    </row>
    <row r="14429" spans="1:2" ht="15">
      <c r="A14429" s="308" t="s">
        <v>18083</v>
      </c>
      <c r="B14429" s="311">
        <v>106.39</v>
      </c>
    </row>
    <row r="14430" spans="1:2" ht="15">
      <c r="A14430" s="308" t="s">
        <v>18084</v>
      </c>
      <c r="B14430" s="311">
        <v>1722.97</v>
      </c>
    </row>
    <row r="14431" spans="1:2" ht="15">
      <c r="A14431" s="308" t="s">
        <v>18085</v>
      </c>
      <c r="B14431" s="311">
        <v>1606.44</v>
      </c>
    </row>
    <row r="14432" spans="1:2" ht="15">
      <c r="A14432" s="308" t="s">
        <v>18086</v>
      </c>
      <c r="B14432" s="311">
        <v>1891.18</v>
      </c>
    </row>
    <row r="14433" spans="1:2" ht="15">
      <c r="A14433" s="308" t="s">
        <v>18087</v>
      </c>
      <c r="B14433" s="311">
        <v>1761.39</v>
      </c>
    </row>
    <row r="14434" spans="1:2" ht="15">
      <c r="A14434" s="308" t="s">
        <v>18088</v>
      </c>
      <c r="B14434" s="311">
        <v>2702.08</v>
      </c>
    </row>
    <row r="14435" spans="1:2" ht="15">
      <c r="A14435" s="308" t="s">
        <v>18089</v>
      </c>
      <c r="B14435" s="311">
        <v>2522.4499999999998</v>
      </c>
    </row>
    <row r="14436" spans="1:2" ht="15">
      <c r="A14436" s="308" t="s">
        <v>18090</v>
      </c>
      <c r="B14436" s="311">
        <v>4984.1000000000004</v>
      </c>
    </row>
    <row r="14437" spans="1:2" ht="15">
      <c r="A14437" s="308" t="s">
        <v>18091</v>
      </c>
      <c r="B14437" s="311">
        <v>4765.6899999999996</v>
      </c>
    </row>
    <row r="14438" spans="1:2" ht="15">
      <c r="A14438" s="308" t="s">
        <v>18092</v>
      </c>
      <c r="B14438" s="311">
        <v>1083.98</v>
      </c>
    </row>
    <row r="14439" spans="1:2" ht="15">
      <c r="A14439" s="308" t="s">
        <v>18093</v>
      </c>
      <c r="B14439" s="311">
        <v>982.44</v>
      </c>
    </row>
    <row r="14440" spans="1:2" ht="15">
      <c r="A14440" s="308" t="s">
        <v>18094</v>
      </c>
      <c r="B14440" s="311">
        <v>1362.56</v>
      </c>
    </row>
    <row r="14441" spans="1:2" ht="15">
      <c r="A14441" s="308" t="s">
        <v>18095</v>
      </c>
      <c r="B14441" s="311">
        <v>1233.93</v>
      </c>
    </row>
    <row r="14442" spans="1:2" ht="15">
      <c r="A14442" s="308" t="s">
        <v>18096</v>
      </c>
      <c r="B14442" s="311">
        <v>1449.23</v>
      </c>
    </row>
    <row r="14443" spans="1:2" ht="15">
      <c r="A14443" s="308" t="s">
        <v>18097</v>
      </c>
      <c r="B14443" s="311">
        <v>1309.76</v>
      </c>
    </row>
    <row r="14444" spans="1:2" ht="15">
      <c r="A14444" s="308" t="s">
        <v>18098</v>
      </c>
      <c r="B14444" s="311">
        <v>3137.71</v>
      </c>
    </row>
    <row r="14445" spans="1:2" ht="15">
      <c r="A14445" s="308" t="s">
        <v>18099</v>
      </c>
      <c r="B14445" s="311">
        <v>2917.96</v>
      </c>
    </row>
    <row r="14446" spans="1:2" ht="15">
      <c r="A14446" s="308" t="s">
        <v>18100</v>
      </c>
      <c r="B14446" s="311">
        <v>14848.95</v>
      </c>
    </row>
    <row r="14447" spans="1:2" ht="15">
      <c r="A14447" s="308" t="s">
        <v>18101</v>
      </c>
      <c r="B14447" s="311">
        <v>14522.83</v>
      </c>
    </row>
    <row r="14448" spans="1:2" ht="15">
      <c r="A14448" s="308" t="s">
        <v>18102</v>
      </c>
      <c r="B14448" s="311">
        <v>16759.95</v>
      </c>
    </row>
    <row r="14449" spans="1:2" ht="15">
      <c r="A14449" s="308" t="s">
        <v>18103</v>
      </c>
      <c r="B14449" s="311">
        <v>16433.84</v>
      </c>
    </row>
    <row r="14450" spans="1:2" ht="15">
      <c r="A14450" s="308" t="s">
        <v>18104</v>
      </c>
      <c r="B14450" s="311">
        <v>19265.93</v>
      </c>
    </row>
    <row r="14451" spans="1:2" ht="15">
      <c r="A14451" s="308" t="s">
        <v>18105</v>
      </c>
      <c r="B14451" s="311">
        <v>18939.82</v>
      </c>
    </row>
    <row r="14452" spans="1:2" ht="15">
      <c r="A14452" s="308" t="s">
        <v>18106</v>
      </c>
      <c r="B14452" s="311">
        <v>23944.05</v>
      </c>
    </row>
    <row r="14453" spans="1:2" ht="15">
      <c r="A14453" s="308" t="s">
        <v>18107</v>
      </c>
      <c r="B14453" s="311">
        <v>23617.93</v>
      </c>
    </row>
    <row r="14454" spans="1:2" ht="15">
      <c r="A14454" s="308" t="s">
        <v>18108</v>
      </c>
      <c r="B14454" s="311">
        <v>25877.74</v>
      </c>
    </row>
    <row r="14455" spans="1:2" ht="15">
      <c r="A14455" s="308" t="s">
        <v>18109</v>
      </c>
      <c r="B14455" s="311">
        <v>25551.63</v>
      </c>
    </row>
    <row r="14456" spans="1:2" ht="15">
      <c r="A14456" s="308" t="s">
        <v>18110</v>
      </c>
      <c r="B14456" s="311">
        <v>25555.24</v>
      </c>
    </row>
    <row r="14457" spans="1:2" ht="15">
      <c r="A14457" s="308" t="s">
        <v>18111</v>
      </c>
      <c r="B14457" s="311">
        <v>25015.3</v>
      </c>
    </row>
    <row r="14458" spans="1:2" ht="15">
      <c r="A14458" s="308" t="s">
        <v>18112</v>
      </c>
      <c r="B14458" s="311">
        <v>30048.959999999999</v>
      </c>
    </row>
    <row r="14459" spans="1:2" ht="15">
      <c r="A14459" s="308" t="s">
        <v>18113</v>
      </c>
      <c r="B14459" s="311">
        <v>29509.02</v>
      </c>
    </row>
    <row r="14460" spans="1:2" ht="15">
      <c r="A14460" s="308" t="s">
        <v>18114</v>
      </c>
      <c r="B14460" s="311">
        <v>32118.22</v>
      </c>
    </row>
    <row r="14461" spans="1:2" ht="15">
      <c r="A14461" s="308" t="s">
        <v>18115</v>
      </c>
      <c r="B14461" s="311">
        <v>31578.29</v>
      </c>
    </row>
    <row r="14462" spans="1:2" ht="15">
      <c r="A14462" s="308" t="s">
        <v>18116</v>
      </c>
      <c r="B14462" s="311">
        <v>40371.480000000003</v>
      </c>
    </row>
    <row r="14463" spans="1:2" ht="15">
      <c r="A14463" s="308" t="s">
        <v>18117</v>
      </c>
      <c r="B14463" s="311">
        <v>39831.54</v>
      </c>
    </row>
    <row r="14464" spans="1:2" ht="15">
      <c r="A14464" s="308" t="s">
        <v>18118</v>
      </c>
      <c r="B14464" s="311">
        <v>44223.82</v>
      </c>
    </row>
    <row r="14465" spans="1:2" ht="15">
      <c r="A14465" s="308" t="s">
        <v>18119</v>
      </c>
      <c r="B14465" s="311">
        <v>43688.01</v>
      </c>
    </row>
    <row r="14466" spans="1:2" ht="15">
      <c r="A14466" s="308" t="s">
        <v>18120</v>
      </c>
      <c r="B14466" s="311">
        <v>2558.14</v>
      </c>
    </row>
    <row r="14467" spans="1:2" ht="15">
      <c r="A14467" s="308" t="s">
        <v>18121</v>
      </c>
      <c r="B14467" s="311">
        <v>2426.38</v>
      </c>
    </row>
    <row r="14468" spans="1:2" ht="15">
      <c r="A14468" s="308" t="s">
        <v>18122</v>
      </c>
      <c r="B14468" s="311">
        <v>2787.81</v>
      </c>
    </row>
    <row r="14469" spans="1:2" ht="15">
      <c r="A14469" s="308" t="s">
        <v>18123</v>
      </c>
      <c r="B14469" s="311">
        <v>2638.5</v>
      </c>
    </row>
    <row r="14470" spans="1:2" ht="15">
      <c r="A14470" s="308" t="s">
        <v>18124</v>
      </c>
      <c r="B14470" s="311">
        <v>2872.07</v>
      </c>
    </row>
    <row r="14471" spans="1:2" ht="15">
      <c r="A14471" s="308" t="s">
        <v>18125</v>
      </c>
      <c r="B14471" s="311">
        <v>2711.92</v>
      </c>
    </row>
    <row r="14472" spans="1:2" ht="15">
      <c r="A14472" s="308" t="s">
        <v>18126</v>
      </c>
      <c r="B14472" s="311">
        <v>4395.95</v>
      </c>
    </row>
    <row r="14473" spans="1:2" ht="15">
      <c r="A14473" s="308" t="s">
        <v>18127</v>
      </c>
      <c r="B14473" s="311">
        <v>4158.54</v>
      </c>
    </row>
    <row r="14474" spans="1:2" ht="15">
      <c r="A14474" s="308" t="s">
        <v>18128</v>
      </c>
      <c r="B14474" s="311">
        <v>16673.55</v>
      </c>
    </row>
    <row r="14475" spans="1:2" ht="15">
      <c r="A14475" s="308" t="s">
        <v>18129</v>
      </c>
      <c r="B14475" s="311">
        <v>16081.31</v>
      </c>
    </row>
    <row r="14476" spans="1:2" ht="15">
      <c r="A14476" s="308" t="s">
        <v>18130</v>
      </c>
      <c r="B14476" s="311">
        <v>18799.29</v>
      </c>
    </row>
    <row r="14477" spans="1:2" ht="15">
      <c r="A14477" s="308" t="s">
        <v>18131</v>
      </c>
      <c r="B14477" s="311">
        <v>18207.05</v>
      </c>
    </row>
    <row r="14478" spans="1:2" ht="15">
      <c r="A14478" s="308" t="s">
        <v>18132</v>
      </c>
      <c r="B14478" s="311">
        <v>23529.07</v>
      </c>
    </row>
    <row r="14479" spans="1:2" ht="15">
      <c r="A14479" s="308" t="s">
        <v>18133</v>
      </c>
      <c r="B14479" s="311">
        <v>22936.82</v>
      </c>
    </row>
    <row r="14480" spans="1:2" ht="15">
      <c r="A14480" s="308" t="s">
        <v>18134</v>
      </c>
      <c r="B14480" s="311">
        <v>25079.86</v>
      </c>
    </row>
    <row r="14481" spans="1:2" ht="15">
      <c r="A14481" s="308" t="s">
        <v>18135</v>
      </c>
      <c r="B14481" s="311">
        <v>24481.91</v>
      </c>
    </row>
    <row r="14482" spans="1:2" ht="15">
      <c r="A14482" s="308" t="s">
        <v>18136</v>
      </c>
      <c r="B14482" s="311">
        <v>28570.47</v>
      </c>
    </row>
    <row r="14483" spans="1:2" ht="15">
      <c r="A14483" s="308" t="s">
        <v>18137</v>
      </c>
      <c r="B14483" s="311">
        <v>27972.51</v>
      </c>
    </row>
    <row r="14484" spans="1:2" ht="15">
      <c r="A14484" s="308" t="s">
        <v>18138</v>
      </c>
      <c r="B14484" s="311">
        <v>12658.66</v>
      </c>
    </row>
    <row r="14485" spans="1:2" ht="15">
      <c r="A14485" s="308" t="s">
        <v>18139</v>
      </c>
      <c r="B14485" s="311">
        <v>12274.56</v>
      </c>
    </row>
    <row r="14486" spans="1:2" ht="15">
      <c r="A14486" s="308" t="s">
        <v>18140</v>
      </c>
      <c r="B14486" s="311">
        <v>13551.98</v>
      </c>
    </row>
    <row r="14487" spans="1:2" ht="15">
      <c r="A14487" s="308" t="s">
        <v>18141</v>
      </c>
      <c r="B14487" s="311">
        <v>13167.88</v>
      </c>
    </row>
    <row r="14488" spans="1:2" ht="15">
      <c r="A14488" s="308" t="s">
        <v>18142</v>
      </c>
      <c r="B14488" s="311">
        <v>15175.09</v>
      </c>
    </row>
    <row r="14489" spans="1:2" ht="15">
      <c r="A14489" s="308" t="s">
        <v>18143</v>
      </c>
      <c r="B14489" s="311">
        <v>14790.98</v>
      </c>
    </row>
    <row r="14490" spans="1:2" ht="15">
      <c r="A14490" s="308" t="s">
        <v>18144</v>
      </c>
      <c r="B14490" s="311">
        <v>17184.900000000001</v>
      </c>
    </row>
    <row r="14491" spans="1:2" ht="15">
      <c r="A14491" s="308" t="s">
        <v>18145</v>
      </c>
      <c r="B14491" s="311">
        <v>16797.439999999999</v>
      </c>
    </row>
    <row r="14492" spans="1:2" ht="15">
      <c r="A14492" s="308" t="s">
        <v>18146</v>
      </c>
      <c r="B14492" s="311">
        <v>19588.32</v>
      </c>
    </row>
    <row r="14493" spans="1:2" ht="15">
      <c r="A14493" s="308" t="s">
        <v>18147</v>
      </c>
      <c r="B14493" s="311">
        <v>19200.86</v>
      </c>
    </row>
    <row r="14494" spans="1:2" ht="15">
      <c r="A14494" s="308" t="s">
        <v>18148</v>
      </c>
      <c r="B14494" s="311">
        <v>38911.93</v>
      </c>
    </row>
    <row r="14495" spans="1:2" ht="15">
      <c r="A14495" s="308" t="s">
        <v>18149</v>
      </c>
      <c r="B14495" s="311">
        <v>38306.959999999999</v>
      </c>
    </row>
    <row r="14496" spans="1:2" ht="15">
      <c r="A14496" s="308" t="s">
        <v>18150</v>
      </c>
      <c r="B14496" s="311">
        <v>26396.29</v>
      </c>
    </row>
    <row r="14497" spans="1:2" ht="15">
      <c r="A14497" s="308" t="s">
        <v>18151</v>
      </c>
      <c r="B14497" s="311">
        <v>26001.82</v>
      </c>
    </row>
    <row r="14498" spans="1:2" ht="15">
      <c r="A14498" s="308" t="s">
        <v>18152</v>
      </c>
      <c r="B14498" s="311">
        <v>23.15</v>
      </c>
    </row>
    <row r="14499" spans="1:2" ht="15">
      <c r="A14499" s="308" t="s">
        <v>18153</v>
      </c>
      <c r="B14499" s="311">
        <v>22.1</v>
      </c>
    </row>
    <row r="14500" spans="1:2" ht="15">
      <c r="A14500" s="308" t="s">
        <v>18154</v>
      </c>
      <c r="B14500" s="311">
        <v>103.88</v>
      </c>
    </row>
    <row r="14501" spans="1:2" ht="15">
      <c r="A14501" s="308" t="s">
        <v>18155</v>
      </c>
      <c r="B14501" s="311">
        <v>95.68</v>
      </c>
    </row>
    <row r="14502" spans="1:2" ht="15">
      <c r="A14502" s="308" t="s">
        <v>18156</v>
      </c>
      <c r="B14502" s="311">
        <v>118.24</v>
      </c>
    </row>
    <row r="14503" spans="1:2" ht="15">
      <c r="A14503" s="308" t="s">
        <v>18157</v>
      </c>
      <c r="B14503" s="311">
        <v>109.83</v>
      </c>
    </row>
    <row r="14504" spans="1:2" ht="15">
      <c r="A14504" s="308" t="s">
        <v>18158</v>
      </c>
      <c r="B14504" s="311">
        <v>137.49</v>
      </c>
    </row>
    <row r="14505" spans="1:2" ht="15">
      <c r="A14505" s="308" t="s">
        <v>18159</v>
      </c>
      <c r="B14505" s="311">
        <v>128.87</v>
      </c>
    </row>
    <row r="14506" spans="1:2" ht="15">
      <c r="A14506" s="308" t="s">
        <v>18160</v>
      </c>
      <c r="B14506" s="311">
        <v>186.07</v>
      </c>
    </row>
    <row r="14507" spans="1:2" ht="15">
      <c r="A14507" s="308" t="s">
        <v>18161</v>
      </c>
      <c r="B14507" s="311">
        <v>177.23</v>
      </c>
    </row>
    <row r="14508" spans="1:2" ht="15">
      <c r="A14508" s="308" t="s">
        <v>18162</v>
      </c>
      <c r="B14508" s="311">
        <v>214.6</v>
      </c>
    </row>
    <row r="14509" spans="1:2" ht="15">
      <c r="A14509" s="308" t="s">
        <v>18163</v>
      </c>
      <c r="B14509" s="311">
        <v>205.53</v>
      </c>
    </row>
    <row r="14510" spans="1:2" ht="15">
      <c r="A14510" s="308" t="s">
        <v>18164</v>
      </c>
      <c r="B14510" s="311">
        <v>277.04000000000002</v>
      </c>
    </row>
    <row r="14511" spans="1:2" ht="15">
      <c r="A14511" s="308" t="s">
        <v>18165</v>
      </c>
      <c r="B14511" s="311">
        <v>267.74</v>
      </c>
    </row>
    <row r="14512" spans="1:2" ht="15">
      <c r="A14512" s="308" t="s">
        <v>18166</v>
      </c>
      <c r="B14512" s="311">
        <v>365.07</v>
      </c>
    </row>
    <row r="14513" spans="1:2" ht="15">
      <c r="A14513" s="308" t="s">
        <v>18167</v>
      </c>
      <c r="B14513" s="311">
        <v>355.53</v>
      </c>
    </row>
    <row r="14514" spans="1:2" ht="15">
      <c r="A14514" s="308" t="s">
        <v>18168</v>
      </c>
      <c r="B14514" s="311">
        <v>2347.44</v>
      </c>
    </row>
    <row r="14515" spans="1:2" ht="15">
      <c r="A14515" s="308" t="s">
        <v>18169</v>
      </c>
      <c r="B14515" s="311">
        <v>2234.37</v>
      </c>
    </row>
    <row r="14516" spans="1:2" ht="15">
      <c r="A14516" s="308" t="s">
        <v>18170</v>
      </c>
      <c r="B14516" s="311">
        <v>2729.86</v>
      </c>
    </row>
    <row r="14517" spans="1:2" ht="15">
      <c r="A14517" s="308" t="s">
        <v>18171</v>
      </c>
      <c r="B14517" s="311">
        <v>2579.1</v>
      </c>
    </row>
    <row r="14518" spans="1:2" ht="15">
      <c r="A14518" s="308" t="s">
        <v>18172</v>
      </c>
      <c r="B14518" s="311">
        <v>2829.86</v>
      </c>
    </row>
    <row r="14519" spans="1:2" ht="15">
      <c r="A14519" s="308" t="s">
        <v>18173</v>
      </c>
      <c r="B14519" s="311">
        <v>2679.1</v>
      </c>
    </row>
    <row r="14520" spans="1:2" ht="15">
      <c r="A14520" s="308" t="s">
        <v>18174</v>
      </c>
      <c r="B14520" s="311">
        <v>3212.21</v>
      </c>
    </row>
    <row r="14521" spans="1:2" ht="15">
      <c r="A14521" s="308" t="s">
        <v>18175</v>
      </c>
      <c r="B14521" s="311">
        <v>3023.78</v>
      </c>
    </row>
    <row r="14522" spans="1:2" ht="15">
      <c r="A14522" s="308" t="s">
        <v>18176</v>
      </c>
      <c r="B14522" s="311">
        <v>3312.21</v>
      </c>
    </row>
    <row r="14523" spans="1:2" ht="15">
      <c r="A14523" s="308" t="s">
        <v>18177</v>
      </c>
      <c r="B14523" s="311">
        <v>3123.78</v>
      </c>
    </row>
    <row r="14524" spans="1:2" ht="15">
      <c r="A14524" s="308" t="s">
        <v>18178</v>
      </c>
      <c r="B14524" s="311">
        <v>3794.71</v>
      </c>
    </row>
    <row r="14525" spans="1:2" ht="15">
      <c r="A14525" s="308" t="s">
        <v>18179</v>
      </c>
      <c r="B14525" s="311">
        <v>3568.59</v>
      </c>
    </row>
    <row r="14526" spans="1:2" ht="15">
      <c r="A14526" s="308" t="s">
        <v>18180</v>
      </c>
      <c r="B14526" s="311">
        <v>3995.05</v>
      </c>
    </row>
    <row r="14527" spans="1:2" ht="15">
      <c r="A14527" s="308" t="s">
        <v>18181</v>
      </c>
      <c r="B14527" s="311">
        <v>3768.89</v>
      </c>
    </row>
    <row r="14528" spans="1:2" ht="15">
      <c r="A14528" s="308" t="s">
        <v>18182</v>
      </c>
      <c r="B14528" s="311">
        <v>326.02999999999997</v>
      </c>
    </row>
    <row r="14529" spans="1:2" ht="15">
      <c r="A14529" s="308" t="s">
        <v>18183</v>
      </c>
      <c r="B14529" s="311">
        <v>289.99</v>
      </c>
    </row>
    <row r="14530" spans="1:2" ht="15">
      <c r="A14530" s="308" t="s">
        <v>18184</v>
      </c>
      <c r="B14530" s="311">
        <v>254.5</v>
      </c>
    </row>
    <row r="14531" spans="1:2" ht="15">
      <c r="A14531" s="308" t="s">
        <v>18185</v>
      </c>
      <c r="B14531" s="311">
        <v>228.27</v>
      </c>
    </row>
    <row r="14532" spans="1:2" ht="15">
      <c r="A14532" s="308" t="s">
        <v>18186</v>
      </c>
      <c r="B14532" s="311">
        <v>434.67</v>
      </c>
    </row>
    <row r="14533" spans="1:2" ht="15">
      <c r="A14533" s="308" t="s">
        <v>18187</v>
      </c>
      <c r="B14533" s="311">
        <v>405.74</v>
      </c>
    </row>
    <row r="14534" spans="1:2" ht="15">
      <c r="A14534" s="308" t="s">
        <v>18188</v>
      </c>
      <c r="B14534" s="311">
        <v>250.82</v>
      </c>
    </row>
    <row r="14535" spans="1:2" ht="15">
      <c r="A14535" s="308" t="s">
        <v>18189</v>
      </c>
      <c r="B14535" s="311">
        <v>223.65</v>
      </c>
    </row>
    <row r="14536" spans="1:2" ht="15">
      <c r="A14536" s="308" t="s">
        <v>18190</v>
      </c>
      <c r="B14536" s="311">
        <v>220.66</v>
      </c>
    </row>
    <row r="14537" spans="1:2" ht="15">
      <c r="A14537" s="308" t="s">
        <v>18191</v>
      </c>
      <c r="B14537" s="311">
        <v>198.28</v>
      </c>
    </row>
    <row r="14538" spans="1:2" ht="15">
      <c r="A14538" s="308" t="s">
        <v>18192</v>
      </c>
      <c r="B14538" s="311">
        <v>382.76</v>
      </c>
    </row>
    <row r="14539" spans="1:2" ht="15">
      <c r="A14539" s="308" t="s">
        <v>18193</v>
      </c>
      <c r="B14539" s="311">
        <v>360.38</v>
      </c>
    </row>
    <row r="14540" spans="1:2" ht="15">
      <c r="A14540" s="308" t="s">
        <v>18194</v>
      </c>
      <c r="B14540" s="311">
        <v>624</v>
      </c>
    </row>
    <row r="14541" spans="1:2" ht="15">
      <c r="A14541" s="308" t="s">
        <v>18195</v>
      </c>
      <c r="B14541" s="311">
        <v>559.14</v>
      </c>
    </row>
    <row r="14542" spans="1:2" ht="15">
      <c r="A14542" s="308" t="s">
        <v>18196</v>
      </c>
      <c r="B14542" s="311">
        <v>445.84</v>
      </c>
    </row>
    <row r="14543" spans="1:2" ht="15">
      <c r="A14543" s="308" t="s">
        <v>18197</v>
      </c>
      <c r="B14543" s="311">
        <v>405.53</v>
      </c>
    </row>
    <row r="14544" spans="1:2" ht="15">
      <c r="A14544" s="308" t="s">
        <v>18198</v>
      </c>
      <c r="B14544" s="311">
        <v>653.74</v>
      </c>
    </row>
    <row r="14545" spans="1:2" ht="15">
      <c r="A14545" s="308" t="s">
        <v>18199</v>
      </c>
      <c r="B14545" s="311">
        <v>611.27</v>
      </c>
    </row>
    <row r="14546" spans="1:2" ht="15">
      <c r="A14546" s="308" t="s">
        <v>18200</v>
      </c>
      <c r="B14546" s="311">
        <v>478.48</v>
      </c>
    </row>
    <row r="14547" spans="1:2" ht="15">
      <c r="A14547" s="308" t="s">
        <v>18201</v>
      </c>
      <c r="B14547" s="311">
        <v>430.12</v>
      </c>
    </row>
    <row r="14548" spans="1:2" ht="15">
      <c r="A14548" s="308" t="s">
        <v>18202</v>
      </c>
      <c r="B14548" s="311">
        <v>403.76</v>
      </c>
    </row>
    <row r="14549" spans="1:2" ht="15">
      <c r="A14549" s="308" t="s">
        <v>18203</v>
      </c>
      <c r="B14549" s="311">
        <v>367.38</v>
      </c>
    </row>
    <row r="14550" spans="1:2" ht="15">
      <c r="A14550" s="308" t="s">
        <v>18204</v>
      </c>
      <c r="B14550" s="311">
        <v>630.65</v>
      </c>
    </row>
    <row r="14551" spans="1:2" ht="15">
      <c r="A14551" s="308" t="s">
        <v>18205</v>
      </c>
      <c r="B14551" s="311">
        <v>592.02</v>
      </c>
    </row>
    <row r="14552" spans="1:2" ht="15">
      <c r="A14552" s="308" t="s">
        <v>18206</v>
      </c>
      <c r="B14552" s="311">
        <v>798.86</v>
      </c>
    </row>
    <row r="14553" spans="1:2" ht="15">
      <c r="A14553" s="308" t="s">
        <v>18207</v>
      </c>
      <c r="B14553" s="311">
        <v>717.22</v>
      </c>
    </row>
    <row r="14554" spans="1:2" ht="15">
      <c r="A14554" s="308" t="s">
        <v>18208</v>
      </c>
      <c r="B14554" s="311">
        <v>585.16</v>
      </c>
    </row>
    <row r="14555" spans="1:2" ht="15">
      <c r="A14555" s="308" t="s">
        <v>18209</v>
      </c>
      <c r="B14555" s="311">
        <v>532.98</v>
      </c>
    </row>
    <row r="14556" spans="1:2" ht="15">
      <c r="A14556" s="308" t="s">
        <v>18210</v>
      </c>
      <c r="B14556" s="311">
        <v>921.7</v>
      </c>
    </row>
    <row r="14557" spans="1:2" ht="15">
      <c r="A14557" s="308" t="s">
        <v>18211</v>
      </c>
      <c r="B14557" s="311">
        <v>866.82</v>
      </c>
    </row>
    <row r="14558" spans="1:2" ht="15">
      <c r="A14558" s="308" t="s">
        <v>18212</v>
      </c>
      <c r="B14558" s="311">
        <v>620.76</v>
      </c>
    </row>
    <row r="14559" spans="1:2" ht="15">
      <c r="A14559" s="308" t="s">
        <v>18213</v>
      </c>
      <c r="B14559" s="311">
        <v>559.4</v>
      </c>
    </row>
    <row r="14560" spans="1:2" ht="15">
      <c r="A14560" s="308" t="s">
        <v>18214</v>
      </c>
      <c r="B14560" s="311">
        <v>531.19000000000005</v>
      </c>
    </row>
    <row r="14561" spans="1:2" ht="15">
      <c r="A14561" s="308" t="s">
        <v>18215</v>
      </c>
      <c r="B14561" s="311">
        <v>484.2</v>
      </c>
    </row>
    <row r="14562" spans="1:2" ht="15">
      <c r="A14562" s="308" t="s">
        <v>18216</v>
      </c>
      <c r="B14562" s="311">
        <v>888.91</v>
      </c>
    </row>
    <row r="14563" spans="1:2" ht="15">
      <c r="A14563" s="308" t="s">
        <v>18217</v>
      </c>
      <c r="B14563" s="311">
        <v>839.44</v>
      </c>
    </row>
    <row r="14564" spans="1:2" ht="15">
      <c r="A14564" s="308" t="s">
        <v>18218</v>
      </c>
      <c r="B14564" s="311">
        <v>865.43</v>
      </c>
    </row>
    <row r="14565" spans="1:2" ht="15">
      <c r="A14565" s="308" t="s">
        <v>18219</v>
      </c>
      <c r="B14565" s="311">
        <v>777.75</v>
      </c>
    </row>
    <row r="14566" spans="1:2" ht="15">
      <c r="A14566" s="308" t="s">
        <v>18220</v>
      </c>
      <c r="B14566" s="311">
        <v>618.36</v>
      </c>
    </row>
    <row r="14567" spans="1:2" ht="15">
      <c r="A14567" s="308" t="s">
        <v>18221</v>
      </c>
      <c r="B14567" s="311">
        <v>565.04999999999995</v>
      </c>
    </row>
    <row r="14568" spans="1:2" ht="15">
      <c r="A14568" s="308" t="s">
        <v>18222</v>
      </c>
      <c r="B14568" s="311">
        <v>1079.48</v>
      </c>
    </row>
    <row r="14569" spans="1:2" ht="15">
      <c r="A14569" s="308" t="s">
        <v>18223</v>
      </c>
      <c r="B14569" s="311">
        <v>1023.46</v>
      </c>
    </row>
    <row r="14570" spans="1:2" ht="15">
      <c r="A14570" s="308" t="s">
        <v>18224</v>
      </c>
      <c r="B14570" s="311">
        <v>679.36</v>
      </c>
    </row>
    <row r="14571" spans="1:2" ht="15">
      <c r="A14571" s="308" t="s">
        <v>18225</v>
      </c>
      <c r="B14571" s="311">
        <v>612.44000000000005</v>
      </c>
    </row>
    <row r="14572" spans="1:2" ht="15">
      <c r="A14572" s="308" t="s">
        <v>18226</v>
      </c>
      <c r="B14572" s="311">
        <v>577.1</v>
      </c>
    </row>
    <row r="14573" spans="1:2" ht="15">
      <c r="A14573" s="308" t="s">
        <v>18227</v>
      </c>
      <c r="B14573" s="311">
        <v>526.95000000000005</v>
      </c>
    </row>
    <row r="14574" spans="1:2" ht="15">
      <c r="A14574" s="308" t="s">
        <v>18228</v>
      </c>
      <c r="B14574" s="311">
        <v>1048.8499999999999</v>
      </c>
    </row>
    <row r="14575" spans="1:2" ht="15">
      <c r="A14575" s="308" t="s">
        <v>18229</v>
      </c>
      <c r="B14575" s="311">
        <v>995.99</v>
      </c>
    </row>
    <row r="14576" spans="1:2" ht="15">
      <c r="A14576" s="308" t="s">
        <v>18230</v>
      </c>
      <c r="B14576" s="311">
        <v>980.78</v>
      </c>
    </row>
    <row r="14577" spans="1:2" ht="15">
      <c r="A14577" s="308" t="s">
        <v>18231</v>
      </c>
      <c r="B14577" s="311">
        <v>881.63</v>
      </c>
    </row>
    <row r="14578" spans="1:2" ht="15">
      <c r="A14578" s="308" t="s">
        <v>18232</v>
      </c>
      <c r="B14578" s="311">
        <v>701.77</v>
      </c>
    </row>
    <row r="14579" spans="1:2" ht="15">
      <c r="A14579" s="308" t="s">
        <v>18233</v>
      </c>
      <c r="B14579" s="311">
        <v>641.91</v>
      </c>
    </row>
    <row r="14580" spans="1:2" ht="15">
      <c r="A14580" s="308" t="s">
        <v>18234</v>
      </c>
      <c r="B14580" s="311">
        <v>1253.54</v>
      </c>
    </row>
    <row r="14581" spans="1:2" ht="15">
      <c r="A14581" s="308" t="s">
        <v>18235</v>
      </c>
      <c r="B14581" s="311">
        <v>1190.96</v>
      </c>
    </row>
    <row r="14582" spans="1:2" ht="15">
      <c r="A14582" s="308" t="s">
        <v>18236</v>
      </c>
      <c r="B14582" s="311">
        <v>762.76</v>
      </c>
    </row>
    <row r="14583" spans="1:2" ht="15">
      <c r="A14583" s="308" t="s">
        <v>18237</v>
      </c>
      <c r="B14583" s="311">
        <v>688.09</v>
      </c>
    </row>
    <row r="14584" spans="1:2" ht="15">
      <c r="A14584" s="308" t="s">
        <v>18238</v>
      </c>
      <c r="B14584" s="311">
        <v>649.26</v>
      </c>
    </row>
    <row r="14585" spans="1:2" ht="15">
      <c r="A14585" s="308" t="s">
        <v>18239</v>
      </c>
      <c r="B14585" s="311">
        <v>593.75</v>
      </c>
    </row>
    <row r="14586" spans="1:2" ht="15">
      <c r="A14586" s="308" t="s">
        <v>18240</v>
      </c>
      <c r="B14586" s="311">
        <v>1213.78</v>
      </c>
    </row>
    <row r="14587" spans="1:2" ht="15">
      <c r="A14587" s="308" t="s">
        <v>18241</v>
      </c>
      <c r="B14587" s="311">
        <v>1155.56</v>
      </c>
    </row>
    <row r="14588" spans="1:2" ht="15">
      <c r="A14588" s="308" t="s">
        <v>18242</v>
      </c>
      <c r="B14588" s="311">
        <v>1127.1199999999999</v>
      </c>
    </row>
    <row r="14589" spans="1:2" ht="15">
      <c r="A14589" s="308" t="s">
        <v>18243</v>
      </c>
      <c r="B14589" s="311">
        <v>1012.7</v>
      </c>
    </row>
    <row r="14590" spans="1:2" ht="15">
      <c r="A14590" s="308" t="s">
        <v>18244</v>
      </c>
      <c r="B14590" s="311">
        <v>812.57</v>
      </c>
    </row>
    <row r="14591" spans="1:2" ht="15">
      <c r="A14591" s="308" t="s">
        <v>18245</v>
      </c>
      <c r="B14591" s="311">
        <v>742.34</v>
      </c>
    </row>
    <row r="14592" spans="1:2" ht="15">
      <c r="A14592" s="308" t="s">
        <v>18246</v>
      </c>
      <c r="B14592" s="311">
        <v>1454.97</v>
      </c>
    </row>
    <row r="14593" spans="1:2" ht="15">
      <c r="A14593" s="308" t="s">
        <v>18247</v>
      </c>
      <c r="B14593" s="311">
        <v>1382.03</v>
      </c>
    </row>
    <row r="14594" spans="1:2" ht="15">
      <c r="A14594" s="308" t="s">
        <v>18248</v>
      </c>
      <c r="B14594" s="311">
        <v>881.53</v>
      </c>
    </row>
    <row r="14595" spans="1:2" ht="15">
      <c r="A14595" s="308" t="s">
        <v>18249</v>
      </c>
      <c r="B14595" s="311">
        <v>794.71</v>
      </c>
    </row>
    <row r="14596" spans="1:2" ht="15">
      <c r="A14596" s="308" t="s">
        <v>18250</v>
      </c>
      <c r="B14596" s="311">
        <v>753.18</v>
      </c>
    </row>
    <row r="14597" spans="1:2" ht="15">
      <c r="A14597" s="308" t="s">
        <v>18251</v>
      </c>
      <c r="B14597" s="311">
        <v>687.91</v>
      </c>
    </row>
    <row r="14598" spans="1:2" ht="15">
      <c r="A14598" s="308" t="s">
        <v>18252</v>
      </c>
      <c r="B14598" s="311">
        <v>1409.27</v>
      </c>
    </row>
    <row r="14599" spans="1:2" ht="15">
      <c r="A14599" s="308" t="s">
        <v>18253</v>
      </c>
      <c r="B14599" s="311">
        <v>1341.3</v>
      </c>
    </row>
    <row r="14600" spans="1:2" ht="15">
      <c r="A14600" s="308" t="s">
        <v>18254</v>
      </c>
      <c r="B14600" s="311">
        <v>1286.94</v>
      </c>
    </row>
    <row r="14601" spans="1:2" ht="15">
      <c r="A14601" s="308" t="s">
        <v>18255</v>
      </c>
      <c r="B14601" s="311">
        <v>1158.81</v>
      </c>
    </row>
    <row r="14602" spans="1:2" ht="15">
      <c r="A14602" s="308" t="s">
        <v>18256</v>
      </c>
      <c r="B14602" s="311">
        <v>945.25</v>
      </c>
    </row>
    <row r="14603" spans="1:2" ht="15">
      <c r="A14603" s="308" t="s">
        <v>18257</v>
      </c>
      <c r="B14603" s="311">
        <v>864.85</v>
      </c>
    </row>
    <row r="14604" spans="1:2" ht="15">
      <c r="A14604" s="308" t="s">
        <v>18258</v>
      </c>
      <c r="B14604" s="311">
        <v>1815.31</v>
      </c>
    </row>
    <row r="14605" spans="1:2" ht="15">
      <c r="A14605" s="308" t="s">
        <v>18259</v>
      </c>
      <c r="B14605" s="311">
        <v>1732.2</v>
      </c>
    </row>
    <row r="14606" spans="1:2" ht="15">
      <c r="A14606" s="308" t="s">
        <v>18260</v>
      </c>
      <c r="B14606" s="311">
        <v>508.73</v>
      </c>
    </row>
    <row r="14607" spans="1:2" ht="15">
      <c r="A14607" s="308" t="s">
        <v>18261</v>
      </c>
      <c r="B14607" s="311">
        <v>451.52</v>
      </c>
    </row>
    <row r="14608" spans="1:2" ht="15">
      <c r="A14608" s="308" t="s">
        <v>18262</v>
      </c>
      <c r="B14608" s="311">
        <v>402.1</v>
      </c>
    </row>
    <row r="14609" spans="1:2" ht="15">
      <c r="A14609" s="308" t="s">
        <v>18263</v>
      </c>
      <c r="B14609" s="311">
        <v>359.63</v>
      </c>
    </row>
    <row r="14610" spans="1:2" ht="15">
      <c r="A14610" s="308" t="s">
        <v>18264</v>
      </c>
      <c r="B14610" s="311">
        <v>774.75</v>
      </c>
    </row>
    <row r="14611" spans="1:2" ht="15">
      <c r="A14611" s="308" t="s">
        <v>18265</v>
      </c>
      <c r="B14611" s="311">
        <v>729.56</v>
      </c>
    </row>
    <row r="14612" spans="1:2" ht="15">
      <c r="A14612" s="308" t="s">
        <v>18266</v>
      </c>
      <c r="B14612" s="311">
        <v>439.22</v>
      </c>
    </row>
    <row r="14613" spans="1:2" ht="15">
      <c r="A14613" s="308" t="s">
        <v>18267</v>
      </c>
      <c r="B14613" s="311">
        <v>389.55</v>
      </c>
    </row>
    <row r="14614" spans="1:2" ht="15">
      <c r="A14614" s="308" t="s">
        <v>18268</v>
      </c>
      <c r="B14614" s="311">
        <v>394.65</v>
      </c>
    </row>
    <row r="14615" spans="1:2" ht="15">
      <c r="A14615" s="308" t="s">
        <v>18269</v>
      </c>
      <c r="B14615" s="311">
        <v>352.18</v>
      </c>
    </row>
    <row r="14616" spans="1:2" ht="15">
      <c r="A14616" s="308" t="s">
        <v>18270</v>
      </c>
      <c r="B14616" s="311">
        <v>770.6</v>
      </c>
    </row>
    <row r="14617" spans="1:2" ht="15">
      <c r="A14617" s="308" t="s">
        <v>18271</v>
      </c>
      <c r="B14617" s="311">
        <v>725.41</v>
      </c>
    </row>
    <row r="14618" spans="1:2" ht="15">
      <c r="A14618" s="308" t="s">
        <v>18272</v>
      </c>
      <c r="B14618" s="311">
        <v>668.57</v>
      </c>
    </row>
    <row r="14619" spans="1:2" ht="15">
      <c r="A14619" s="308" t="s">
        <v>18273</v>
      </c>
      <c r="B14619" s="311">
        <v>596.12</v>
      </c>
    </row>
    <row r="14620" spans="1:2" ht="15">
      <c r="A14620" s="308" t="s">
        <v>18274</v>
      </c>
      <c r="B14620" s="311">
        <v>490.86</v>
      </c>
    </row>
    <row r="14621" spans="1:2" ht="15">
      <c r="A14621" s="308" t="s">
        <v>18275</v>
      </c>
      <c r="B14621" s="311">
        <v>442.96</v>
      </c>
    </row>
    <row r="14622" spans="1:2" ht="15">
      <c r="A14622" s="308" t="s">
        <v>18276</v>
      </c>
      <c r="B14622" s="311">
        <v>973.13</v>
      </c>
    </row>
    <row r="14623" spans="1:2" ht="15">
      <c r="A14623" s="308" t="s">
        <v>18277</v>
      </c>
      <c r="B14623" s="311">
        <v>922.53</v>
      </c>
    </row>
    <row r="14624" spans="1:2" ht="15">
      <c r="A14624" s="308" t="s">
        <v>18278</v>
      </c>
      <c r="B14624" s="311">
        <v>552.86</v>
      </c>
    </row>
    <row r="14625" spans="1:2" ht="15">
      <c r="A14625" s="308" t="s">
        <v>18279</v>
      </c>
      <c r="B14625" s="311">
        <v>492.98</v>
      </c>
    </row>
    <row r="14626" spans="1:2" ht="15">
      <c r="A14626" s="308" t="s">
        <v>18280</v>
      </c>
      <c r="B14626" s="311">
        <v>478.59</v>
      </c>
    </row>
    <row r="14627" spans="1:2" ht="15">
      <c r="A14627" s="308" t="s">
        <v>18281</v>
      </c>
      <c r="B14627" s="311">
        <v>430.69</v>
      </c>
    </row>
    <row r="14628" spans="1:2" ht="15">
      <c r="A14628" s="308" t="s">
        <v>18282</v>
      </c>
      <c r="B14628" s="311">
        <v>972.33</v>
      </c>
    </row>
    <row r="14629" spans="1:2" ht="15">
      <c r="A14629" s="308" t="s">
        <v>18283</v>
      </c>
      <c r="B14629" s="311">
        <v>921.73</v>
      </c>
    </row>
    <row r="14630" spans="1:2" ht="15">
      <c r="A14630" s="308" t="s">
        <v>18284</v>
      </c>
      <c r="B14630" s="311">
        <v>687.54</v>
      </c>
    </row>
    <row r="14631" spans="1:2" ht="15">
      <c r="A14631" s="308" t="s">
        <v>18285</v>
      </c>
      <c r="B14631" s="311">
        <v>617.88</v>
      </c>
    </row>
    <row r="14632" spans="1:2" ht="15">
      <c r="A14632" s="308" t="s">
        <v>18286</v>
      </c>
      <c r="B14632" s="311">
        <v>474.29</v>
      </c>
    </row>
    <row r="14633" spans="1:2" ht="15">
      <c r="A14633" s="308" t="s">
        <v>18287</v>
      </c>
      <c r="B14633" s="311">
        <v>434.09</v>
      </c>
    </row>
    <row r="14634" spans="1:2" ht="15">
      <c r="A14634" s="308" t="s">
        <v>18288</v>
      </c>
      <c r="B14634" s="311">
        <v>1064.6400000000001</v>
      </c>
    </row>
    <row r="14635" spans="1:2" ht="15">
      <c r="A14635" s="308" t="s">
        <v>18289</v>
      </c>
      <c r="B14635" s="311">
        <v>1021.55</v>
      </c>
    </row>
    <row r="14636" spans="1:2" ht="15">
      <c r="A14636" s="308" t="s">
        <v>18290</v>
      </c>
      <c r="B14636" s="311">
        <v>517.80999999999995</v>
      </c>
    </row>
    <row r="14637" spans="1:2" ht="15">
      <c r="A14637" s="308" t="s">
        <v>18291</v>
      </c>
      <c r="B14637" s="311">
        <v>467.3</v>
      </c>
    </row>
    <row r="14638" spans="1:2" ht="15">
      <c r="A14638" s="308" t="s">
        <v>18292</v>
      </c>
      <c r="B14638" s="311">
        <v>428.68</v>
      </c>
    </row>
    <row r="14639" spans="1:2" ht="15">
      <c r="A14639" s="308" t="s">
        <v>18293</v>
      </c>
      <c r="B14639" s="311">
        <v>392.55</v>
      </c>
    </row>
    <row r="14640" spans="1:2" ht="15">
      <c r="A14640" s="308" t="s">
        <v>18294</v>
      </c>
      <c r="B14640" s="311">
        <v>1012.52</v>
      </c>
    </row>
    <row r="14641" spans="1:2" ht="15">
      <c r="A14641" s="308" t="s">
        <v>18295</v>
      </c>
      <c r="B14641" s="311">
        <v>973.68</v>
      </c>
    </row>
    <row r="14642" spans="1:2" ht="15">
      <c r="A14642" s="308" t="s">
        <v>18296</v>
      </c>
      <c r="B14642" s="311">
        <v>790.45</v>
      </c>
    </row>
    <row r="14643" spans="1:2" ht="15">
      <c r="A14643" s="308" t="s">
        <v>18297</v>
      </c>
      <c r="B14643" s="311">
        <v>710.46</v>
      </c>
    </row>
    <row r="14644" spans="1:2" ht="15">
      <c r="A14644" s="308" t="s">
        <v>18298</v>
      </c>
      <c r="B14644" s="311">
        <v>541.66</v>
      </c>
    </row>
    <row r="14645" spans="1:2" ht="15">
      <c r="A14645" s="308" t="s">
        <v>18299</v>
      </c>
      <c r="B14645" s="311">
        <v>496.04</v>
      </c>
    </row>
    <row r="14646" spans="1:2" ht="15">
      <c r="A14646" s="308" t="s">
        <v>18300</v>
      </c>
      <c r="B14646" s="311">
        <v>1343.49</v>
      </c>
    </row>
    <row r="14647" spans="1:2" ht="15">
      <c r="A14647" s="308" t="s">
        <v>18301</v>
      </c>
      <c r="B14647" s="311">
        <v>1295.1600000000001</v>
      </c>
    </row>
    <row r="14648" spans="1:2" ht="15">
      <c r="A14648" s="308" t="s">
        <v>18302</v>
      </c>
      <c r="B14648" s="311">
        <v>599.59</v>
      </c>
    </row>
    <row r="14649" spans="1:2" ht="15">
      <c r="A14649" s="308" t="s">
        <v>18303</v>
      </c>
      <c r="B14649" s="311">
        <v>541</v>
      </c>
    </row>
    <row r="14650" spans="1:2" ht="15">
      <c r="A14650" s="308" t="s">
        <v>18304</v>
      </c>
      <c r="B14650" s="311">
        <v>495.62</v>
      </c>
    </row>
    <row r="14651" spans="1:2" ht="15">
      <c r="A14651" s="308" t="s">
        <v>18305</v>
      </c>
      <c r="B14651" s="311">
        <v>453.79</v>
      </c>
    </row>
    <row r="14652" spans="1:2" ht="15">
      <c r="A14652" s="308" t="s">
        <v>18306</v>
      </c>
      <c r="B14652" s="311">
        <v>1172.23</v>
      </c>
    </row>
    <row r="14653" spans="1:2" ht="15">
      <c r="A14653" s="308" t="s">
        <v>18307</v>
      </c>
      <c r="B14653" s="311">
        <v>1127.7</v>
      </c>
    </row>
    <row r="14654" spans="1:2" ht="15">
      <c r="A14654" s="308" t="s">
        <v>18308</v>
      </c>
      <c r="B14654" s="311">
        <v>918.09</v>
      </c>
    </row>
    <row r="14655" spans="1:2" ht="15">
      <c r="A14655" s="308" t="s">
        <v>18309</v>
      </c>
      <c r="B14655" s="311">
        <v>825.07</v>
      </c>
    </row>
    <row r="14656" spans="1:2" ht="15">
      <c r="A14656" s="308" t="s">
        <v>18310</v>
      </c>
      <c r="B14656" s="311">
        <v>633.76</v>
      </c>
    </row>
    <row r="14657" spans="1:2" ht="15">
      <c r="A14657" s="308" t="s">
        <v>18311</v>
      </c>
      <c r="B14657" s="311">
        <v>580.01</v>
      </c>
    </row>
    <row r="14658" spans="1:2" ht="15">
      <c r="A14658" s="308" t="s">
        <v>18312</v>
      </c>
      <c r="B14658" s="311">
        <v>1288.5999999999999</v>
      </c>
    </row>
    <row r="14659" spans="1:2" ht="15">
      <c r="A14659" s="308" t="s">
        <v>18313</v>
      </c>
      <c r="B14659" s="311">
        <v>1232.1500000000001</v>
      </c>
    </row>
    <row r="14660" spans="1:2" ht="15">
      <c r="A14660" s="308" t="s">
        <v>18314</v>
      </c>
      <c r="B14660" s="311">
        <v>692.04</v>
      </c>
    </row>
    <row r="14661" spans="1:2" ht="15">
      <c r="A14661" s="308" t="s">
        <v>18315</v>
      </c>
      <c r="B14661" s="311">
        <v>624.54</v>
      </c>
    </row>
    <row r="14662" spans="1:2" ht="15">
      <c r="A14662" s="308" t="s">
        <v>18316</v>
      </c>
      <c r="B14662" s="311">
        <v>573.21</v>
      </c>
    </row>
    <row r="14663" spans="1:2" ht="15">
      <c r="A14663" s="308" t="s">
        <v>18317</v>
      </c>
      <c r="B14663" s="311">
        <v>524.88</v>
      </c>
    </row>
    <row r="14664" spans="1:2" ht="15">
      <c r="A14664" s="308" t="s">
        <v>18318</v>
      </c>
      <c r="B14664" s="311">
        <v>1478.38</v>
      </c>
    </row>
    <row r="14665" spans="1:2" ht="15">
      <c r="A14665" s="308" t="s">
        <v>18319</v>
      </c>
      <c r="B14665" s="311">
        <v>1427.34</v>
      </c>
    </row>
    <row r="14666" spans="1:2" ht="15">
      <c r="A14666" s="308" t="s">
        <v>18320</v>
      </c>
      <c r="B14666" s="311">
        <v>1024.44</v>
      </c>
    </row>
    <row r="14667" spans="1:2" ht="15">
      <c r="A14667" s="308" t="s">
        <v>18321</v>
      </c>
      <c r="B14667" s="311">
        <v>921.08</v>
      </c>
    </row>
    <row r="14668" spans="1:2" ht="15">
      <c r="A14668" s="308" t="s">
        <v>18322</v>
      </c>
      <c r="B14668" s="311">
        <v>704.56</v>
      </c>
    </row>
    <row r="14669" spans="1:2" ht="15">
      <c r="A14669" s="308" t="s">
        <v>18323</v>
      </c>
      <c r="B14669" s="311">
        <v>645.4</v>
      </c>
    </row>
    <row r="14670" spans="1:2" ht="15">
      <c r="A14670" s="308" t="s">
        <v>18324</v>
      </c>
      <c r="B14670" s="311">
        <v>1824.69</v>
      </c>
    </row>
    <row r="14671" spans="1:2" ht="15">
      <c r="A14671" s="308" t="s">
        <v>18325</v>
      </c>
      <c r="B14671" s="311">
        <v>1762.81</v>
      </c>
    </row>
    <row r="14672" spans="1:2" ht="15">
      <c r="A14672" s="308" t="s">
        <v>18326</v>
      </c>
      <c r="B14672" s="311">
        <v>421.81</v>
      </c>
    </row>
    <row r="14673" spans="1:2" ht="15">
      <c r="A14673" s="308" t="s">
        <v>18327</v>
      </c>
      <c r="B14673" s="311">
        <v>373.05</v>
      </c>
    </row>
    <row r="14674" spans="1:2" ht="15">
      <c r="A14674" s="308" t="s">
        <v>18328</v>
      </c>
      <c r="B14674" s="311">
        <v>489.26</v>
      </c>
    </row>
    <row r="14675" spans="1:2" ht="15">
      <c r="A14675" s="308" t="s">
        <v>18329</v>
      </c>
      <c r="B14675" s="311">
        <v>435.08</v>
      </c>
    </row>
    <row r="14676" spans="1:2" ht="15">
      <c r="A14676" s="308" t="s">
        <v>18330</v>
      </c>
      <c r="B14676" s="311">
        <v>570.44000000000005</v>
      </c>
    </row>
    <row r="14677" spans="1:2" ht="15">
      <c r="A14677" s="308" t="s">
        <v>18331</v>
      </c>
      <c r="B14677" s="311">
        <v>505.43</v>
      </c>
    </row>
    <row r="14678" spans="1:2" ht="15">
      <c r="A14678" s="308" t="s">
        <v>18332</v>
      </c>
      <c r="B14678" s="311">
        <v>725.66</v>
      </c>
    </row>
    <row r="14679" spans="1:2" ht="15">
      <c r="A14679" s="308" t="s">
        <v>18333</v>
      </c>
      <c r="B14679" s="311">
        <v>644.39</v>
      </c>
    </row>
    <row r="14680" spans="1:2" ht="15">
      <c r="A14680" s="308" t="s">
        <v>18334</v>
      </c>
      <c r="B14680" s="311">
        <v>877.31</v>
      </c>
    </row>
    <row r="14681" spans="1:2" ht="15">
      <c r="A14681" s="308" t="s">
        <v>18335</v>
      </c>
      <c r="B14681" s="311">
        <v>785.21</v>
      </c>
    </row>
    <row r="14682" spans="1:2" ht="15">
      <c r="A14682" s="308" t="s">
        <v>34291</v>
      </c>
      <c r="B14682" s="311">
        <v>138.72</v>
      </c>
    </row>
    <row r="14683" spans="1:2" ht="15">
      <c r="A14683" s="308" t="s">
        <v>34292</v>
      </c>
      <c r="B14683" s="311">
        <v>122.47</v>
      </c>
    </row>
    <row r="14684" spans="1:2" ht="15">
      <c r="A14684" s="308" t="s">
        <v>34293</v>
      </c>
      <c r="B14684" s="311">
        <v>159.02000000000001</v>
      </c>
    </row>
    <row r="14685" spans="1:2" ht="15">
      <c r="A14685" s="308" t="s">
        <v>34294</v>
      </c>
      <c r="B14685" s="311">
        <v>140.05000000000001</v>
      </c>
    </row>
    <row r="14686" spans="1:2" ht="15">
      <c r="A14686" s="308" t="s">
        <v>34295</v>
      </c>
      <c r="B14686" s="311">
        <v>188.57</v>
      </c>
    </row>
    <row r="14687" spans="1:2" ht="15">
      <c r="A14687" s="308" t="s">
        <v>34296</v>
      </c>
      <c r="B14687" s="311">
        <v>166.9</v>
      </c>
    </row>
    <row r="14688" spans="1:2" ht="15">
      <c r="A14688" s="308" t="s">
        <v>34297</v>
      </c>
      <c r="B14688" s="311">
        <v>238.42</v>
      </c>
    </row>
    <row r="14689" spans="1:2" ht="15">
      <c r="A14689" s="308" t="s">
        <v>34298</v>
      </c>
      <c r="B14689" s="311">
        <v>211.33</v>
      </c>
    </row>
    <row r="14690" spans="1:2" ht="15">
      <c r="A14690" s="308" t="s">
        <v>34299</v>
      </c>
      <c r="B14690" s="311">
        <v>288.27999999999997</v>
      </c>
    </row>
    <row r="14691" spans="1:2" ht="15">
      <c r="A14691" s="308" t="s">
        <v>34300</v>
      </c>
      <c r="B14691" s="311">
        <v>255.77</v>
      </c>
    </row>
    <row r="14692" spans="1:2" ht="15">
      <c r="A14692" s="308" t="s">
        <v>18336</v>
      </c>
      <c r="B14692" s="311">
        <v>338.13</v>
      </c>
    </row>
    <row r="14693" spans="1:2" ht="15">
      <c r="A14693" s="308" t="s">
        <v>18337</v>
      </c>
      <c r="B14693" s="311">
        <v>300.2</v>
      </c>
    </row>
    <row r="14694" spans="1:2" ht="15">
      <c r="A14694" s="308" t="s">
        <v>34301</v>
      </c>
      <c r="B14694" s="311">
        <v>288.27999999999997</v>
      </c>
    </row>
    <row r="14695" spans="1:2" ht="15">
      <c r="A14695" s="308" t="s">
        <v>34302</v>
      </c>
      <c r="B14695" s="311">
        <v>255.77</v>
      </c>
    </row>
    <row r="14696" spans="1:2" ht="15">
      <c r="A14696" s="308" t="s">
        <v>34303</v>
      </c>
      <c r="B14696" s="311">
        <v>238.42</v>
      </c>
    </row>
    <row r="14697" spans="1:2" ht="15">
      <c r="A14697" s="308" t="s">
        <v>34304</v>
      </c>
      <c r="B14697" s="311">
        <v>211.33</v>
      </c>
    </row>
    <row r="14698" spans="1:2" ht="15">
      <c r="A14698" s="308" t="s">
        <v>18338</v>
      </c>
      <c r="B14698" s="311">
        <v>188.57</v>
      </c>
    </row>
    <row r="14699" spans="1:2" ht="15">
      <c r="A14699" s="308" t="s">
        <v>18339</v>
      </c>
      <c r="B14699" s="311">
        <v>166.9</v>
      </c>
    </row>
    <row r="14700" spans="1:2" ht="15">
      <c r="A14700" s="308" t="s">
        <v>18340</v>
      </c>
      <c r="B14700" s="311">
        <v>208.04</v>
      </c>
    </row>
    <row r="14701" spans="1:2" ht="15">
      <c r="A14701" s="308" t="s">
        <v>18341</v>
      </c>
      <c r="B14701" s="311">
        <v>186.37</v>
      </c>
    </row>
    <row r="14702" spans="1:2" ht="15">
      <c r="A14702" s="308" t="s">
        <v>18342</v>
      </c>
      <c r="B14702" s="311">
        <v>378.13</v>
      </c>
    </row>
    <row r="14703" spans="1:2" ht="15">
      <c r="A14703" s="308" t="s">
        <v>18343</v>
      </c>
      <c r="B14703" s="311">
        <v>351.04</v>
      </c>
    </row>
    <row r="14704" spans="1:2" ht="15">
      <c r="A14704" s="308" t="s">
        <v>18344</v>
      </c>
      <c r="B14704" s="311">
        <v>169.24</v>
      </c>
    </row>
    <row r="14705" spans="1:2" ht="15">
      <c r="A14705" s="308" t="s">
        <v>18345</v>
      </c>
      <c r="B14705" s="311">
        <v>163.82</v>
      </c>
    </row>
    <row r="14706" spans="1:2" ht="15">
      <c r="A14706" s="308" t="s">
        <v>18346</v>
      </c>
      <c r="B14706" s="311">
        <v>289.73</v>
      </c>
    </row>
    <row r="14707" spans="1:2" ht="15">
      <c r="A14707" s="308" t="s">
        <v>18347</v>
      </c>
      <c r="B14707" s="311">
        <v>257.88</v>
      </c>
    </row>
    <row r="14708" spans="1:2" ht="15">
      <c r="A14708" s="308" t="s">
        <v>18348</v>
      </c>
      <c r="B14708" s="311">
        <v>218.64</v>
      </c>
    </row>
    <row r="14709" spans="1:2" ht="15">
      <c r="A14709" s="308" t="s">
        <v>18349</v>
      </c>
      <c r="B14709" s="311">
        <v>196.62</v>
      </c>
    </row>
    <row r="14710" spans="1:2" ht="15">
      <c r="A14710" s="308" t="s">
        <v>18350</v>
      </c>
      <c r="B14710" s="311">
        <v>426.22</v>
      </c>
    </row>
    <row r="14711" spans="1:2" ht="15">
      <c r="A14711" s="308" t="s">
        <v>18351</v>
      </c>
      <c r="B14711" s="311">
        <v>401.48</v>
      </c>
    </row>
    <row r="14712" spans="1:2" ht="15">
      <c r="A14712" s="308" t="s">
        <v>18352</v>
      </c>
      <c r="B14712" s="311">
        <v>391.87</v>
      </c>
    </row>
    <row r="14713" spans="1:2" ht="15">
      <c r="A14713" s="308" t="s">
        <v>18353</v>
      </c>
      <c r="B14713" s="311">
        <v>351.34</v>
      </c>
    </row>
    <row r="14714" spans="1:2" ht="15">
      <c r="A14714" s="308" t="s">
        <v>18354</v>
      </c>
      <c r="B14714" s="311">
        <v>297.10000000000002</v>
      </c>
    </row>
    <row r="14715" spans="1:2" ht="15">
      <c r="A14715" s="308" t="s">
        <v>18355</v>
      </c>
      <c r="B14715" s="311">
        <v>269.64999999999998</v>
      </c>
    </row>
    <row r="14716" spans="1:2" ht="15">
      <c r="A14716" s="308" t="s">
        <v>18356</v>
      </c>
      <c r="B14716" s="311">
        <v>572.55999999999995</v>
      </c>
    </row>
    <row r="14717" spans="1:2" ht="15">
      <c r="A14717" s="308" t="s">
        <v>18357</v>
      </c>
      <c r="B14717" s="311">
        <v>542.41</v>
      </c>
    </row>
    <row r="14718" spans="1:2" ht="15">
      <c r="A14718" s="308" t="s">
        <v>18358</v>
      </c>
      <c r="B14718" s="311">
        <v>454.66</v>
      </c>
    </row>
    <row r="14719" spans="1:2" ht="15">
      <c r="A14719" s="308" t="s">
        <v>18359</v>
      </c>
      <c r="B14719" s="311">
        <v>408.14</v>
      </c>
    </row>
    <row r="14720" spans="1:2" ht="15">
      <c r="A14720" s="308" t="s">
        <v>18360</v>
      </c>
      <c r="B14720" s="311">
        <v>336.18</v>
      </c>
    </row>
    <row r="14721" spans="1:2" ht="15">
      <c r="A14721" s="308" t="s">
        <v>18361</v>
      </c>
      <c r="B14721" s="311">
        <v>306.02999999999997</v>
      </c>
    </row>
    <row r="14722" spans="1:2" ht="15">
      <c r="A14722" s="308" t="s">
        <v>18362</v>
      </c>
      <c r="B14722" s="311">
        <v>747.43</v>
      </c>
    </row>
    <row r="14723" spans="1:2" ht="15">
      <c r="A14723" s="308" t="s">
        <v>18363</v>
      </c>
      <c r="B14723" s="311">
        <v>714.57</v>
      </c>
    </row>
    <row r="14724" spans="1:2" ht="15">
      <c r="A14724" s="308" t="s">
        <v>18364</v>
      </c>
      <c r="B14724" s="311">
        <v>319.45</v>
      </c>
    </row>
    <row r="14725" spans="1:2" ht="15">
      <c r="A14725" s="308" t="s">
        <v>18365</v>
      </c>
      <c r="B14725" s="311">
        <v>286.12</v>
      </c>
    </row>
    <row r="14726" spans="1:2" ht="15">
      <c r="A14726" s="308" t="s">
        <v>18366</v>
      </c>
      <c r="B14726" s="311">
        <v>245.26</v>
      </c>
    </row>
    <row r="14727" spans="1:2" ht="15">
      <c r="A14727" s="308" t="s">
        <v>18367</v>
      </c>
      <c r="B14727" s="311">
        <v>221.75</v>
      </c>
    </row>
    <row r="14728" spans="1:2" ht="15">
      <c r="A14728" s="308" t="s">
        <v>18368</v>
      </c>
      <c r="B14728" s="311">
        <v>320.42</v>
      </c>
    </row>
    <row r="14729" spans="1:2" ht="15">
      <c r="A14729" s="308" t="s">
        <v>18369</v>
      </c>
      <c r="B14729" s="311">
        <v>287.08999999999997</v>
      </c>
    </row>
    <row r="14730" spans="1:2" ht="15">
      <c r="A14730" s="308" t="s">
        <v>18370</v>
      </c>
      <c r="B14730" s="311">
        <v>247.11</v>
      </c>
    </row>
    <row r="14731" spans="1:2" ht="15">
      <c r="A14731" s="308" t="s">
        <v>18371</v>
      </c>
      <c r="B14731" s="311">
        <v>223.6</v>
      </c>
    </row>
    <row r="14732" spans="1:2" ht="15">
      <c r="A14732" s="308" t="s">
        <v>18372</v>
      </c>
      <c r="B14732" s="311">
        <v>464.66</v>
      </c>
    </row>
    <row r="14733" spans="1:2" ht="15">
      <c r="A14733" s="308" t="s">
        <v>18373</v>
      </c>
      <c r="B14733" s="311">
        <v>438.43</v>
      </c>
    </row>
    <row r="14734" spans="1:2" ht="15">
      <c r="A14734" s="308" t="s">
        <v>18374</v>
      </c>
      <c r="B14734" s="311">
        <v>466.51</v>
      </c>
    </row>
    <row r="14735" spans="1:2" ht="15">
      <c r="A14735" s="308" t="s">
        <v>18375</v>
      </c>
      <c r="B14735" s="311">
        <v>440.28</v>
      </c>
    </row>
    <row r="14736" spans="1:2" ht="15">
      <c r="A14736" s="308" t="s">
        <v>18376</v>
      </c>
      <c r="B14736" s="311">
        <v>252.76</v>
      </c>
    </row>
    <row r="14737" spans="1:2" ht="15">
      <c r="A14737" s="308" t="s">
        <v>18377</v>
      </c>
      <c r="B14737" s="311">
        <v>227.17</v>
      </c>
    </row>
    <row r="14738" spans="1:2" ht="15">
      <c r="A14738" s="308" t="s">
        <v>18378</v>
      </c>
      <c r="B14738" s="311">
        <v>219.94</v>
      </c>
    </row>
    <row r="14739" spans="1:2" ht="15">
      <c r="A14739" s="308" t="s">
        <v>18379</v>
      </c>
      <c r="B14739" s="311">
        <v>199.14</v>
      </c>
    </row>
    <row r="14740" spans="1:2" ht="15">
      <c r="A14740" s="308" t="s">
        <v>18380</v>
      </c>
      <c r="B14740" s="311">
        <v>253.73</v>
      </c>
    </row>
    <row r="14741" spans="1:2" ht="15">
      <c r="A14741" s="308" t="s">
        <v>18381</v>
      </c>
      <c r="B14741" s="311">
        <v>228.14</v>
      </c>
    </row>
    <row r="14742" spans="1:2" ht="15">
      <c r="A14742" s="308" t="s">
        <v>18382</v>
      </c>
      <c r="B14742" s="311">
        <v>221.79</v>
      </c>
    </row>
    <row r="14743" spans="1:2" ht="15">
      <c r="A14743" s="308" t="s">
        <v>18383</v>
      </c>
      <c r="B14743" s="311">
        <v>200.99</v>
      </c>
    </row>
    <row r="14744" spans="1:2" ht="15">
      <c r="A14744" s="308" t="s">
        <v>18384</v>
      </c>
      <c r="B14744" s="311">
        <v>414.16</v>
      </c>
    </row>
    <row r="14745" spans="1:2" ht="15">
      <c r="A14745" s="308" t="s">
        <v>18385</v>
      </c>
      <c r="B14745" s="311">
        <v>390.65</v>
      </c>
    </row>
    <row r="14746" spans="1:2" ht="15">
      <c r="A14746" s="308" t="s">
        <v>18386</v>
      </c>
      <c r="B14746" s="311">
        <v>416.01</v>
      </c>
    </row>
    <row r="14747" spans="1:2" ht="15">
      <c r="A14747" s="308" t="s">
        <v>18387</v>
      </c>
      <c r="B14747" s="311">
        <v>392.5</v>
      </c>
    </row>
    <row r="14748" spans="1:2" ht="15">
      <c r="A14748" s="308" t="s">
        <v>18388</v>
      </c>
      <c r="B14748" s="311">
        <v>429.58</v>
      </c>
    </row>
    <row r="14749" spans="1:2" ht="15">
      <c r="A14749" s="308" t="s">
        <v>18389</v>
      </c>
      <c r="B14749" s="311">
        <v>386.33</v>
      </c>
    </row>
    <row r="14750" spans="1:2" ht="15">
      <c r="A14750" s="308" t="s">
        <v>18390</v>
      </c>
      <c r="B14750" s="311">
        <v>319.82</v>
      </c>
    </row>
    <row r="14751" spans="1:2" ht="15">
      <c r="A14751" s="308" t="s">
        <v>18391</v>
      </c>
      <c r="B14751" s="311">
        <v>290.89</v>
      </c>
    </row>
    <row r="14752" spans="1:2" ht="15">
      <c r="A14752" s="308" t="s">
        <v>18392</v>
      </c>
      <c r="B14752" s="311">
        <v>434.61</v>
      </c>
    </row>
    <row r="14753" spans="1:2" ht="15">
      <c r="A14753" s="308" t="s">
        <v>18393</v>
      </c>
      <c r="B14753" s="311">
        <v>390.95</v>
      </c>
    </row>
    <row r="14754" spans="1:2" ht="15">
      <c r="A14754" s="308" t="s">
        <v>18394</v>
      </c>
      <c r="B14754" s="311">
        <v>323.52</v>
      </c>
    </row>
    <row r="14755" spans="1:2" ht="15">
      <c r="A14755" s="308" t="s">
        <v>18395</v>
      </c>
      <c r="B14755" s="311">
        <v>294.58999999999997</v>
      </c>
    </row>
    <row r="14756" spans="1:2" ht="15">
      <c r="A14756" s="308" t="s">
        <v>18396</v>
      </c>
      <c r="B14756" s="311">
        <v>607.11</v>
      </c>
    </row>
    <row r="14757" spans="1:2" ht="15">
      <c r="A14757" s="308" t="s">
        <v>18397</v>
      </c>
      <c r="B14757" s="311">
        <v>575.47</v>
      </c>
    </row>
    <row r="14758" spans="1:2" ht="15">
      <c r="A14758" s="308" t="s">
        <v>18398</v>
      </c>
      <c r="B14758" s="311">
        <v>610.80999999999995</v>
      </c>
    </row>
    <row r="14759" spans="1:2" ht="15">
      <c r="A14759" s="308" t="s">
        <v>18399</v>
      </c>
      <c r="B14759" s="311">
        <v>579.16999999999996</v>
      </c>
    </row>
    <row r="14760" spans="1:2" ht="15">
      <c r="A14760" s="308" t="s">
        <v>18400</v>
      </c>
      <c r="B14760" s="311">
        <v>346.6</v>
      </c>
    </row>
    <row r="14761" spans="1:2" ht="15">
      <c r="A14761" s="308" t="s">
        <v>18401</v>
      </c>
      <c r="B14761" s="311">
        <v>313.19</v>
      </c>
    </row>
    <row r="14762" spans="1:2" ht="15">
      <c r="A14762" s="308" t="s">
        <v>18402</v>
      </c>
      <c r="B14762" s="311">
        <v>295.82</v>
      </c>
    </row>
    <row r="14763" spans="1:2" ht="15">
      <c r="A14763" s="308" t="s">
        <v>18403</v>
      </c>
      <c r="B14763" s="311">
        <v>269.58999999999997</v>
      </c>
    </row>
    <row r="14764" spans="1:2" ht="15">
      <c r="A14764" s="308" t="s">
        <v>18404</v>
      </c>
      <c r="B14764" s="311">
        <v>348.54</v>
      </c>
    </row>
    <row r="14765" spans="1:2" ht="15">
      <c r="A14765" s="308" t="s">
        <v>18405</v>
      </c>
      <c r="B14765" s="311">
        <v>315.13</v>
      </c>
    </row>
    <row r="14766" spans="1:2" ht="15">
      <c r="A14766" s="308" t="s">
        <v>18406</v>
      </c>
      <c r="B14766" s="311">
        <v>299.52</v>
      </c>
    </row>
    <row r="14767" spans="1:2" ht="15">
      <c r="A14767" s="308" t="s">
        <v>18407</v>
      </c>
      <c r="B14767" s="311">
        <v>273.29000000000002</v>
      </c>
    </row>
    <row r="14768" spans="1:2" ht="15">
      <c r="A14768" s="308" t="s">
        <v>18408</v>
      </c>
      <c r="B14768" s="311">
        <v>557.91999999999996</v>
      </c>
    </row>
    <row r="14769" spans="1:2" ht="15">
      <c r="A14769" s="308" t="s">
        <v>18409</v>
      </c>
      <c r="B14769" s="311">
        <v>528.99</v>
      </c>
    </row>
    <row r="14770" spans="1:2" ht="15">
      <c r="A14770" s="308" t="s">
        <v>18410</v>
      </c>
      <c r="B14770" s="311">
        <v>561.62</v>
      </c>
    </row>
    <row r="14771" spans="1:2" ht="15">
      <c r="A14771" s="308" t="s">
        <v>18411</v>
      </c>
      <c r="B14771" s="311">
        <v>532.69000000000005</v>
      </c>
    </row>
    <row r="14772" spans="1:2" ht="15">
      <c r="A14772" s="308" t="s">
        <v>18412</v>
      </c>
      <c r="B14772" s="311">
        <v>555.41</v>
      </c>
    </row>
    <row r="14773" spans="1:2" ht="15">
      <c r="A14773" s="308" t="s">
        <v>18413</v>
      </c>
      <c r="B14773" s="311">
        <v>501.42</v>
      </c>
    </row>
    <row r="14774" spans="1:2" ht="15">
      <c r="A14774" s="308" t="s">
        <v>18414</v>
      </c>
      <c r="B14774" s="311">
        <v>403.92</v>
      </c>
    </row>
    <row r="14775" spans="1:2" ht="15">
      <c r="A14775" s="308" t="s">
        <v>18415</v>
      </c>
      <c r="B14775" s="311">
        <v>369.57</v>
      </c>
    </row>
    <row r="14776" spans="1:2" ht="15">
      <c r="A14776" s="308" t="s">
        <v>18416</v>
      </c>
      <c r="B14776" s="311">
        <v>558.32000000000005</v>
      </c>
    </row>
    <row r="14777" spans="1:2" ht="15">
      <c r="A14777" s="308" t="s">
        <v>18417</v>
      </c>
      <c r="B14777" s="311">
        <v>504.33</v>
      </c>
    </row>
    <row r="14778" spans="1:2" ht="15">
      <c r="A14778" s="308" t="s">
        <v>18418</v>
      </c>
      <c r="B14778" s="311">
        <v>409.47</v>
      </c>
    </row>
    <row r="14779" spans="1:2" ht="15">
      <c r="A14779" s="308" t="s">
        <v>18419</v>
      </c>
      <c r="B14779" s="311">
        <v>375.12</v>
      </c>
    </row>
    <row r="14780" spans="1:2" ht="15">
      <c r="A14780" s="308" t="s">
        <v>18420</v>
      </c>
      <c r="B14780" s="311">
        <v>826.98</v>
      </c>
    </row>
    <row r="14781" spans="1:2" ht="15">
      <c r="A14781" s="308" t="s">
        <v>18421</v>
      </c>
      <c r="B14781" s="311">
        <v>789.92</v>
      </c>
    </row>
    <row r="14782" spans="1:2" ht="15">
      <c r="A14782" s="308" t="s">
        <v>18422</v>
      </c>
      <c r="B14782" s="311">
        <v>832.53</v>
      </c>
    </row>
    <row r="14783" spans="1:2" ht="15">
      <c r="A14783" s="308" t="s">
        <v>18423</v>
      </c>
      <c r="B14783" s="311">
        <v>795.47</v>
      </c>
    </row>
    <row r="14784" spans="1:2" ht="15">
      <c r="A14784" s="308" t="s">
        <v>18424</v>
      </c>
      <c r="B14784" s="311">
        <v>442.41</v>
      </c>
    </row>
    <row r="14785" spans="1:2" ht="15">
      <c r="A14785" s="308" t="s">
        <v>18425</v>
      </c>
      <c r="B14785" s="311">
        <v>401.18</v>
      </c>
    </row>
    <row r="14786" spans="1:2" ht="15">
      <c r="A14786" s="308" t="s">
        <v>18426</v>
      </c>
      <c r="B14786" s="311">
        <v>373.66</v>
      </c>
    </row>
    <row r="14787" spans="1:2" ht="15">
      <c r="A14787" s="308" t="s">
        <v>18427</v>
      </c>
      <c r="B14787" s="311">
        <v>342.02</v>
      </c>
    </row>
    <row r="14788" spans="1:2" ht="15">
      <c r="A14788" s="308" t="s">
        <v>18428</v>
      </c>
      <c r="B14788" s="311">
        <v>445.32</v>
      </c>
    </row>
    <row r="14789" spans="1:2" ht="15">
      <c r="A14789" s="308" t="s">
        <v>18429</v>
      </c>
      <c r="B14789" s="311">
        <v>404.09</v>
      </c>
    </row>
    <row r="14790" spans="1:2" ht="15">
      <c r="A14790" s="308" t="s">
        <v>18430</v>
      </c>
      <c r="B14790" s="311">
        <v>379.21</v>
      </c>
    </row>
    <row r="14791" spans="1:2" ht="15">
      <c r="A14791" s="308" t="s">
        <v>18431</v>
      </c>
      <c r="B14791" s="311">
        <v>347.57</v>
      </c>
    </row>
    <row r="14792" spans="1:2" ht="15">
      <c r="A14792" s="308" t="s">
        <v>18432</v>
      </c>
      <c r="B14792" s="311">
        <v>771.55</v>
      </c>
    </row>
    <row r="14793" spans="1:2" ht="15">
      <c r="A14793" s="308" t="s">
        <v>18433</v>
      </c>
      <c r="B14793" s="311">
        <v>737.2</v>
      </c>
    </row>
    <row r="14794" spans="1:2" ht="15">
      <c r="A14794" s="308" t="s">
        <v>18434</v>
      </c>
      <c r="B14794" s="311">
        <v>777.1</v>
      </c>
    </row>
    <row r="14795" spans="1:2" ht="15">
      <c r="A14795" s="308" t="s">
        <v>18435</v>
      </c>
      <c r="B14795" s="311">
        <v>742.75</v>
      </c>
    </row>
    <row r="14796" spans="1:2" ht="15">
      <c r="A14796" s="308" t="s">
        <v>18436</v>
      </c>
      <c r="B14796" s="311">
        <v>670.44</v>
      </c>
    </row>
    <row r="14797" spans="1:2" ht="15">
      <c r="A14797" s="308" t="s">
        <v>18437</v>
      </c>
      <c r="B14797" s="311">
        <v>606.12</v>
      </c>
    </row>
    <row r="14798" spans="1:2" ht="15">
      <c r="A14798" s="308" t="s">
        <v>18438</v>
      </c>
      <c r="B14798" s="311">
        <v>480.29</v>
      </c>
    </row>
    <row r="14799" spans="1:2" ht="15">
      <c r="A14799" s="308" t="s">
        <v>18439</v>
      </c>
      <c r="B14799" s="311">
        <v>440.52</v>
      </c>
    </row>
    <row r="14800" spans="1:2" ht="15">
      <c r="A14800" s="308" t="s">
        <v>18440</v>
      </c>
      <c r="B14800" s="311">
        <v>657.27</v>
      </c>
    </row>
    <row r="14801" spans="1:2" ht="15">
      <c r="A14801" s="308" t="s">
        <v>18441</v>
      </c>
      <c r="B14801" s="311">
        <v>595.23</v>
      </c>
    </row>
    <row r="14802" spans="1:2" ht="15">
      <c r="A14802" s="308" t="s">
        <v>18442</v>
      </c>
      <c r="B14802" s="311">
        <v>487.69</v>
      </c>
    </row>
    <row r="14803" spans="1:2" ht="15">
      <c r="A14803" s="308" t="s">
        <v>18443</v>
      </c>
      <c r="B14803" s="311">
        <v>447.92</v>
      </c>
    </row>
    <row r="14804" spans="1:2" ht="15">
      <c r="A14804" s="308" t="s">
        <v>18444</v>
      </c>
      <c r="B14804" s="311">
        <v>1039.1300000000001</v>
      </c>
    </row>
    <row r="14805" spans="1:2" ht="15">
      <c r="A14805" s="308" t="s">
        <v>18445</v>
      </c>
      <c r="B14805" s="311">
        <v>996.66</v>
      </c>
    </row>
    <row r="14806" spans="1:2" ht="15">
      <c r="A14806" s="308" t="s">
        <v>18446</v>
      </c>
      <c r="B14806" s="311">
        <v>1046.53</v>
      </c>
    </row>
    <row r="14807" spans="1:2" ht="15">
      <c r="A14807" s="308" t="s">
        <v>18447</v>
      </c>
      <c r="B14807" s="311">
        <v>1004.06</v>
      </c>
    </row>
    <row r="14808" spans="1:2" ht="15">
      <c r="A14808" s="308" t="s">
        <v>18448</v>
      </c>
      <c r="B14808" s="311">
        <v>534.27</v>
      </c>
    </row>
    <row r="14809" spans="1:2" ht="15">
      <c r="A14809" s="308" t="s">
        <v>18449</v>
      </c>
      <c r="B14809" s="311">
        <v>485.23</v>
      </c>
    </row>
    <row r="14810" spans="1:2" ht="15">
      <c r="A14810" s="308" t="s">
        <v>18450</v>
      </c>
      <c r="B14810" s="311">
        <v>447.56</v>
      </c>
    </row>
    <row r="14811" spans="1:2" ht="15">
      <c r="A14811" s="308" t="s">
        <v>18451</v>
      </c>
      <c r="B14811" s="311">
        <v>410.5</v>
      </c>
    </row>
    <row r="14812" spans="1:2" ht="15">
      <c r="A14812" s="308" t="s">
        <v>18452</v>
      </c>
      <c r="B14812" s="311">
        <v>538.15</v>
      </c>
    </row>
    <row r="14813" spans="1:2" ht="15">
      <c r="A14813" s="308" t="s">
        <v>18453</v>
      </c>
      <c r="B14813" s="311">
        <v>489.11</v>
      </c>
    </row>
    <row r="14814" spans="1:2" ht="15">
      <c r="A14814" s="308" t="s">
        <v>18454</v>
      </c>
      <c r="B14814" s="311">
        <v>454.96</v>
      </c>
    </row>
    <row r="14815" spans="1:2" ht="15">
      <c r="A14815" s="308" t="s">
        <v>18455</v>
      </c>
      <c r="B14815" s="311">
        <v>417.9</v>
      </c>
    </row>
    <row r="14816" spans="1:2" ht="15">
      <c r="A14816" s="308" t="s">
        <v>18456</v>
      </c>
      <c r="B14816" s="311">
        <v>981.23</v>
      </c>
    </row>
    <row r="14817" spans="1:2" ht="15">
      <c r="A14817" s="308" t="s">
        <v>18457</v>
      </c>
      <c r="B14817" s="311">
        <v>941.46</v>
      </c>
    </row>
    <row r="14818" spans="1:2" ht="15">
      <c r="A14818" s="308" t="s">
        <v>18458</v>
      </c>
      <c r="B14818" s="311">
        <v>988.63</v>
      </c>
    </row>
    <row r="14819" spans="1:2" ht="15">
      <c r="A14819" s="308" t="s">
        <v>18459</v>
      </c>
      <c r="B14819" s="311">
        <v>948.86</v>
      </c>
    </row>
    <row r="14820" spans="1:2" ht="15">
      <c r="A14820" s="308" t="s">
        <v>18460</v>
      </c>
      <c r="B14820" s="311">
        <v>205.44</v>
      </c>
    </row>
    <row r="14821" spans="1:2" ht="15">
      <c r="A14821" s="308" t="s">
        <v>18461</v>
      </c>
      <c r="B14821" s="311">
        <v>181.97</v>
      </c>
    </row>
    <row r="14822" spans="1:2" ht="15">
      <c r="A14822" s="308" t="s">
        <v>18462</v>
      </c>
      <c r="B14822" s="311">
        <v>307.2</v>
      </c>
    </row>
    <row r="14823" spans="1:2" ht="15">
      <c r="A14823" s="308" t="s">
        <v>18463</v>
      </c>
      <c r="B14823" s="311">
        <v>277.83999999999997</v>
      </c>
    </row>
    <row r="14824" spans="1:2" ht="15">
      <c r="A14824" s="308" t="s">
        <v>18464</v>
      </c>
      <c r="B14824" s="311">
        <v>275.33999999999997</v>
      </c>
    </row>
    <row r="14825" spans="1:2" ht="15">
      <c r="A14825" s="308" t="s">
        <v>18465</v>
      </c>
      <c r="B14825" s="311">
        <v>247.55</v>
      </c>
    </row>
    <row r="14826" spans="1:2" ht="15">
      <c r="A14826" s="308" t="s">
        <v>18466</v>
      </c>
      <c r="B14826" s="311">
        <v>577.64</v>
      </c>
    </row>
    <row r="14827" spans="1:2" ht="15">
      <c r="A14827" s="308" t="s">
        <v>18467</v>
      </c>
      <c r="B14827" s="311">
        <v>528.16999999999996</v>
      </c>
    </row>
    <row r="14828" spans="1:2" ht="15">
      <c r="A14828" s="308" t="s">
        <v>18468</v>
      </c>
      <c r="B14828" s="311">
        <v>743.23</v>
      </c>
    </row>
    <row r="14829" spans="1:2" ht="15">
      <c r="A14829" s="308" t="s">
        <v>18469</v>
      </c>
      <c r="B14829" s="311">
        <v>681.35</v>
      </c>
    </row>
    <row r="14830" spans="1:2" ht="15">
      <c r="A14830" s="308" t="s">
        <v>18470</v>
      </c>
      <c r="B14830" s="311">
        <v>796.85</v>
      </c>
    </row>
    <row r="14831" spans="1:2" ht="15">
      <c r="A14831" s="308" t="s">
        <v>18471</v>
      </c>
      <c r="B14831" s="311">
        <v>730.82</v>
      </c>
    </row>
    <row r="14832" spans="1:2" ht="15">
      <c r="A14832" s="308" t="s">
        <v>18472</v>
      </c>
      <c r="B14832" s="311">
        <v>935.18</v>
      </c>
    </row>
    <row r="14833" spans="1:2" ht="15">
      <c r="A14833" s="308" t="s">
        <v>18473</v>
      </c>
      <c r="B14833" s="311">
        <v>856.78</v>
      </c>
    </row>
    <row r="14834" spans="1:2" ht="15">
      <c r="A14834" s="308" t="s">
        <v>18474</v>
      </c>
      <c r="B14834" s="311">
        <v>1058.76</v>
      </c>
    </row>
    <row r="14835" spans="1:2" ht="15">
      <c r="A14835" s="308" t="s">
        <v>18475</v>
      </c>
      <c r="B14835" s="311">
        <v>969.8</v>
      </c>
    </row>
    <row r="14836" spans="1:2" ht="15">
      <c r="A14836" s="308" t="s">
        <v>18476</v>
      </c>
      <c r="B14836" s="311">
        <v>1221.02</v>
      </c>
    </row>
    <row r="14837" spans="1:2" ht="15">
      <c r="A14837" s="308" t="s">
        <v>18477</v>
      </c>
      <c r="B14837" s="311">
        <v>1118.95</v>
      </c>
    </row>
    <row r="14838" spans="1:2" ht="15">
      <c r="A14838" s="308" t="s">
        <v>18478</v>
      </c>
      <c r="B14838" s="311">
        <v>422.8</v>
      </c>
    </row>
    <row r="14839" spans="1:2" ht="15">
      <c r="A14839" s="308" t="s">
        <v>18479</v>
      </c>
      <c r="B14839" s="311">
        <v>382.6</v>
      </c>
    </row>
    <row r="14840" spans="1:2" ht="15">
      <c r="A14840" s="308" t="s">
        <v>18480</v>
      </c>
      <c r="B14840" s="311">
        <v>536.45000000000005</v>
      </c>
    </row>
    <row r="14841" spans="1:2" ht="15">
      <c r="A14841" s="308" t="s">
        <v>18481</v>
      </c>
      <c r="B14841" s="311">
        <v>490.83</v>
      </c>
    </row>
    <row r="14842" spans="1:2" ht="15">
      <c r="A14842" s="308" t="s">
        <v>18482</v>
      </c>
      <c r="B14842" s="311">
        <v>625.54999999999995</v>
      </c>
    </row>
    <row r="14843" spans="1:2" ht="15">
      <c r="A14843" s="308" t="s">
        <v>18483</v>
      </c>
      <c r="B14843" s="311">
        <v>574.34</v>
      </c>
    </row>
    <row r="14844" spans="1:2" ht="15">
      <c r="A14844" s="308" t="s">
        <v>18484</v>
      </c>
      <c r="B14844" s="311">
        <v>729.56</v>
      </c>
    </row>
    <row r="14845" spans="1:2" ht="15">
      <c r="A14845" s="308" t="s">
        <v>18485</v>
      </c>
      <c r="B14845" s="311">
        <v>669.46</v>
      </c>
    </row>
    <row r="14846" spans="1:2" ht="15">
      <c r="A14846" s="308" t="s">
        <v>18486</v>
      </c>
      <c r="B14846" s="311">
        <v>1170.01</v>
      </c>
    </row>
    <row r="14847" spans="1:2" ht="15">
      <c r="A14847" s="308" t="s">
        <v>18487</v>
      </c>
      <c r="B14847" s="311">
        <v>1100.46</v>
      </c>
    </row>
    <row r="14848" spans="1:2" ht="15">
      <c r="A14848" s="308" t="s">
        <v>18488</v>
      </c>
      <c r="B14848" s="311">
        <v>1327.29</v>
      </c>
    </row>
    <row r="14849" spans="1:2" ht="15">
      <c r="A14849" s="308" t="s">
        <v>18489</v>
      </c>
      <c r="B14849" s="311">
        <v>1247.26</v>
      </c>
    </row>
    <row r="14850" spans="1:2" ht="15">
      <c r="A14850" s="308" t="s">
        <v>18490</v>
      </c>
      <c r="B14850" s="311">
        <v>493.87</v>
      </c>
    </row>
    <row r="14851" spans="1:2" ht="15">
      <c r="A14851" s="308" t="s">
        <v>18491</v>
      </c>
      <c r="B14851" s="311">
        <v>439.69</v>
      </c>
    </row>
    <row r="14852" spans="1:2" ht="15">
      <c r="A14852" s="308" t="s">
        <v>18492</v>
      </c>
      <c r="B14852" s="311">
        <v>569.75</v>
      </c>
    </row>
    <row r="14853" spans="1:2" ht="15">
      <c r="A14853" s="308" t="s">
        <v>18493</v>
      </c>
      <c r="B14853" s="311">
        <v>510.15</v>
      </c>
    </row>
    <row r="14854" spans="1:2" ht="15">
      <c r="A14854" s="308" t="s">
        <v>18494</v>
      </c>
      <c r="B14854" s="311">
        <v>650.92999999999995</v>
      </c>
    </row>
    <row r="14855" spans="1:2" ht="15">
      <c r="A14855" s="308" t="s">
        <v>18495</v>
      </c>
      <c r="B14855" s="311">
        <v>580.5</v>
      </c>
    </row>
    <row r="14856" spans="1:2" ht="15">
      <c r="A14856" s="308" t="s">
        <v>18496</v>
      </c>
      <c r="B14856" s="311">
        <v>836.13</v>
      </c>
    </row>
    <row r="14857" spans="1:2" ht="15">
      <c r="A14857" s="308" t="s">
        <v>18497</v>
      </c>
      <c r="B14857" s="311">
        <v>749.45</v>
      </c>
    </row>
    <row r="14858" spans="1:2" ht="15">
      <c r="A14858" s="308" t="s">
        <v>18498</v>
      </c>
      <c r="B14858" s="311">
        <v>1003.66</v>
      </c>
    </row>
    <row r="14859" spans="1:2" ht="15">
      <c r="A14859" s="308" t="s">
        <v>18499</v>
      </c>
      <c r="B14859" s="311">
        <v>906.14</v>
      </c>
    </row>
    <row r="14860" spans="1:2" ht="15">
      <c r="A14860" s="308" t="s">
        <v>18500</v>
      </c>
      <c r="B14860" s="311">
        <v>292.47000000000003</v>
      </c>
    </row>
    <row r="14861" spans="1:2" ht="15">
      <c r="A14861" s="308" t="s">
        <v>18501</v>
      </c>
      <c r="B14861" s="311">
        <v>265.81</v>
      </c>
    </row>
    <row r="14862" spans="1:2" ht="15">
      <c r="A14862" s="308" t="s">
        <v>18502</v>
      </c>
      <c r="B14862" s="311">
        <v>380.71</v>
      </c>
    </row>
    <row r="14863" spans="1:2" ht="15">
      <c r="A14863" s="308" t="s">
        <v>18503</v>
      </c>
      <c r="B14863" s="311">
        <v>348.63</v>
      </c>
    </row>
    <row r="14864" spans="1:2" ht="15">
      <c r="A14864" s="308" t="s">
        <v>18504</v>
      </c>
      <c r="B14864" s="311">
        <v>470.92</v>
      </c>
    </row>
    <row r="14865" spans="1:2" ht="15">
      <c r="A14865" s="308" t="s">
        <v>18505</v>
      </c>
      <c r="B14865" s="311">
        <v>433.43</v>
      </c>
    </row>
    <row r="14866" spans="1:2" ht="15">
      <c r="A14866" s="308" t="s">
        <v>18506</v>
      </c>
      <c r="B14866" s="311">
        <v>557.19000000000005</v>
      </c>
    </row>
    <row r="14867" spans="1:2" ht="15">
      <c r="A14867" s="308" t="s">
        <v>18507</v>
      </c>
      <c r="B14867" s="311">
        <v>514.28</v>
      </c>
    </row>
    <row r="14868" spans="1:2" ht="15">
      <c r="A14868" s="308" t="s">
        <v>18508</v>
      </c>
      <c r="B14868" s="311">
        <v>13.92</v>
      </c>
    </row>
    <row r="14869" spans="1:2" ht="15">
      <c r="A14869" s="308" t="s">
        <v>18509</v>
      </c>
      <c r="B14869" s="311">
        <v>12.57</v>
      </c>
    </row>
    <row r="14870" spans="1:2" ht="15">
      <c r="A14870" s="308" t="s">
        <v>18510</v>
      </c>
      <c r="B14870" s="311">
        <v>14.83</v>
      </c>
    </row>
    <row r="14871" spans="1:2" ht="15">
      <c r="A14871" s="308" t="s">
        <v>18511</v>
      </c>
      <c r="B14871" s="311">
        <v>13.31</v>
      </c>
    </row>
    <row r="14872" spans="1:2" ht="15">
      <c r="A14872" s="308" t="s">
        <v>18512</v>
      </c>
      <c r="B14872" s="311">
        <v>17.52</v>
      </c>
    </row>
    <row r="14873" spans="1:2" ht="15">
      <c r="A14873" s="308" t="s">
        <v>18513</v>
      </c>
      <c r="B14873" s="311">
        <v>15.84</v>
      </c>
    </row>
    <row r="14874" spans="1:2" ht="15">
      <c r="A14874" s="308" t="s">
        <v>18514</v>
      </c>
      <c r="B14874" s="311">
        <v>21.26</v>
      </c>
    </row>
    <row r="14875" spans="1:2" ht="15">
      <c r="A14875" s="308" t="s">
        <v>18515</v>
      </c>
      <c r="B14875" s="311">
        <v>19.41</v>
      </c>
    </row>
    <row r="14876" spans="1:2" ht="15">
      <c r="A14876" s="308" t="s">
        <v>18516</v>
      </c>
      <c r="B14876" s="311">
        <v>28.14</v>
      </c>
    </row>
    <row r="14877" spans="1:2" ht="15">
      <c r="A14877" s="308" t="s">
        <v>18517</v>
      </c>
      <c r="B14877" s="311">
        <v>26.14</v>
      </c>
    </row>
    <row r="14878" spans="1:2" ht="15">
      <c r="A14878" s="308" t="s">
        <v>18518</v>
      </c>
      <c r="B14878" s="311">
        <v>33.14</v>
      </c>
    </row>
    <row r="14879" spans="1:2" ht="15">
      <c r="A14879" s="308" t="s">
        <v>18519</v>
      </c>
      <c r="B14879" s="311">
        <v>30.97</v>
      </c>
    </row>
    <row r="14880" spans="1:2" ht="15">
      <c r="A14880" s="308" t="s">
        <v>18520</v>
      </c>
      <c r="B14880" s="311">
        <v>43.49</v>
      </c>
    </row>
    <row r="14881" spans="1:2" ht="15">
      <c r="A14881" s="308" t="s">
        <v>18521</v>
      </c>
      <c r="B14881" s="311">
        <v>41.16</v>
      </c>
    </row>
    <row r="14882" spans="1:2" ht="15">
      <c r="A14882" s="308" t="s">
        <v>18522</v>
      </c>
      <c r="B14882" s="311">
        <v>50.26</v>
      </c>
    </row>
    <row r="14883" spans="1:2" ht="15">
      <c r="A14883" s="308" t="s">
        <v>18523</v>
      </c>
      <c r="B14883" s="311">
        <v>47.72</v>
      </c>
    </row>
    <row r="14884" spans="1:2" ht="15">
      <c r="A14884" s="308" t="s">
        <v>18524</v>
      </c>
      <c r="B14884" s="311">
        <v>74.91</v>
      </c>
    </row>
    <row r="14885" spans="1:2" ht="15">
      <c r="A14885" s="308" t="s">
        <v>18525</v>
      </c>
      <c r="B14885" s="311">
        <v>71.55</v>
      </c>
    </row>
    <row r="14886" spans="1:2" ht="15">
      <c r="A14886" s="308" t="s">
        <v>18526</v>
      </c>
      <c r="B14886" s="311">
        <v>94.52</v>
      </c>
    </row>
    <row r="14887" spans="1:2" ht="15">
      <c r="A14887" s="308" t="s">
        <v>18527</v>
      </c>
      <c r="B14887" s="311">
        <v>90.83</v>
      </c>
    </row>
    <row r="14888" spans="1:2" ht="15">
      <c r="A14888" s="308" t="s">
        <v>18528</v>
      </c>
      <c r="B14888" s="311">
        <v>109.67</v>
      </c>
    </row>
    <row r="14889" spans="1:2" ht="15">
      <c r="A14889" s="308" t="s">
        <v>18529</v>
      </c>
      <c r="B14889" s="311">
        <v>105.66</v>
      </c>
    </row>
    <row r="14890" spans="1:2" ht="15">
      <c r="A14890" s="308" t="s">
        <v>18530</v>
      </c>
      <c r="B14890" s="311">
        <v>164.95</v>
      </c>
    </row>
    <row r="14891" spans="1:2" ht="15">
      <c r="A14891" s="308" t="s">
        <v>18531</v>
      </c>
      <c r="B14891" s="311">
        <v>160.61000000000001</v>
      </c>
    </row>
    <row r="14892" spans="1:2" ht="15">
      <c r="A14892" s="308" t="s">
        <v>18532</v>
      </c>
      <c r="B14892" s="311">
        <v>193.73</v>
      </c>
    </row>
    <row r="14893" spans="1:2" ht="15">
      <c r="A14893" s="308" t="s">
        <v>18533</v>
      </c>
      <c r="B14893" s="311">
        <v>189.07</v>
      </c>
    </row>
    <row r="14894" spans="1:2" ht="15">
      <c r="A14894" s="308" t="s">
        <v>18534</v>
      </c>
      <c r="B14894" s="311">
        <v>212.41</v>
      </c>
    </row>
    <row r="14895" spans="1:2" ht="15">
      <c r="A14895" s="308" t="s">
        <v>18535</v>
      </c>
      <c r="B14895" s="311">
        <v>207.32</v>
      </c>
    </row>
    <row r="14896" spans="1:2" ht="15">
      <c r="A14896" s="308" t="s">
        <v>18536</v>
      </c>
      <c r="B14896" s="311">
        <v>41.04</v>
      </c>
    </row>
    <row r="14897" spans="1:2" ht="15">
      <c r="A14897" s="308" t="s">
        <v>18537</v>
      </c>
      <c r="B14897" s="311">
        <v>39.69</v>
      </c>
    </row>
    <row r="14898" spans="1:2" ht="15">
      <c r="A14898" s="308" t="s">
        <v>18538</v>
      </c>
      <c r="B14898" s="311">
        <v>91.7</v>
      </c>
    </row>
    <row r="14899" spans="1:2" ht="15">
      <c r="A14899" s="308" t="s">
        <v>18539</v>
      </c>
      <c r="B14899" s="311">
        <v>90.18</v>
      </c>
    </row>
    <row r="14900" spans="1:2" ht="15">
      <c r="A14900" s="308" t="s">
        <v>18540</v>
      </c>
      <c r="B14900" s="311">
        <v>158</v>
      </c>
    </row>
    <row r="14901" spans="1:2" ht="15">
      <c r="A14901" s="308" t="s">
        <v>18541</v>
      </c>
      <c r="B14901" s="311">
        <v>156.15</v>
      </c>
    </row>
    <row r="14902" spans="1:2" ht="15">
      <c r="A14902" s="308" t="s">
        <v>18542</v>
      </c>
      <c r="B14902" s="311">
        <v>10.96</v>
      </c>
    </row>
    <row r="14903" spans="1:2" ht="15">
      <c r="A14903" s="308" t="s">
        <v>18543</v>
      </c>
      <c r="B14903" s="311">
        <v>9.61</v>
      </c>
    </row>
    <row r="14904" spans="1:2" ht="15">
      <c r="A14904" s="308" t="s">
        <v>18544</v>
      </c>
      <c r="B14904" s="311">
        <v>11.09</v>
      </c>
    </row>
    <row r="14905" spans="1:2" ht="15">
      <c r="A14905" s="308" t="s">
        <v>18545</v>
      </c>
      <c r="B14905" s="311">
        <v>9.74</v>
      </c>
    </row>
    <row r="14906" spans="1:2" ht="15">
      <c r="A14906" s="308" t="s">
        <v>18546</v>
      </c>
      <c r="B14906" s="311">
        <v>11.21</v>
      </c>
    </row>
    <row r="14907" spans="1:2" ht="15">
      <c r="A14907" s="308" t="s">
        <v>18547</v>
      </c>
      <c r="B14907" s="311">
        <v>9.86</v>
      </c>
    </row>
    <row r="14908" spans="1:2" ht="15">
      <c r="A14908" s="308" t="s">
        <v>18548</v>
      </c>
      <c r="B14908" s="311">
        <v>11.11</v>
      </c>
    </row>
    <row r="14909" spans="1:2" ht="15">
      <c r="A14909" s="308" t="s">
        <v>18549</v>
      </c>
      <c r="B14909" s="311">
        <v>9.76</v>
      </c>
    </row>
    <row r="14910" spans="1:2" ht="15">
      <c r="A14910" s="308" t="s">
        <v>18550</v>
      </c>
      <c r="B14910" s="311">
        <v>11.15</v>
      </c>
    </row>
    <row r="14911" spans="1:2" ht="15">
      <c r="A14911" s="308" t="s">
        <v>18551</v>
      </c>
      <c r="B14911" s="311">
        <v>9.8000000000000007</v>
      </c>
    </row>
    <row r="14912" spans="1:2" ht="15">
      <c r="A14912" s="308" t="s">
        <v>18552</v>
      </c>
      <c r="B14912" s="311">
        <v>12.89</v>
      </c>
    </row>
    <row r="14913" spans="1:2" ht="15">
      <c r="A14913" s="308" t="s">
        <v>18553</v>
      </c>
      <c r="B14913" s="311">
        <v>11.37</v>
      </c>
    </row>
    <row r="14914" spans="1:2" ht="15">
      <c r="A14914" s="308" t="s">
        <v>18554</v>
      </c>
      <c r="B14914" s="311">
        <v>13.08</v>
      </c>
    </row>
    <row r="14915" spans="1:2" ht="15">
      <c r="A14915" s="308" t="s">
        <v>18555</v>
      </c>
      <c r="B14915" s="311">
        <v>11.56</v>
      </c>
    </row>
    <row r="14916" spans="1:2" ht="15">
      <c r="A14916" s="308" t="s">
        <v>18556</v>
      </c>
      <c r="B14916" s="311">
        <v>14.52</v>
      </c>
    </row>
    <row r="14917" spans="1:2" ht="15">
      <c r="A14917" s="308" t="s">
        <v>18557</v>
      </c>
      <c r="B14917" s="311">
        <v>12.84</v>
      </c>
    </row>
    <row r="14918" spans="1:2" ht="15">
      <c r="A14918" s="308" t="s">
        <v>18558</v>
      </c>
      <c r="B14918" s="311">
        <v>18.22</v>
      </c>
    </row>
    <row r="14919" spans="1:2" ht="15">
      <c r="A14919" s="308" t="s">
        <v>18559</v>
      </c>
      <c r="B14919" s="311">
        <v>16.37</v>
      </c>
    </row>
    <row r="14920" spans="1:2" ht="15">
      <c r="A14920" s="308" t="s">
        <v>18560</v>
      </c>
      <c r="B14920" s="311">
        <v>18.95</v>
      </c>
    </row>
    <row r="14921" spans="1:2" ht="15">
      <c r="A14921" s="308" t="s">
        <v>18561</v>
      </c>
      <c r="B14921" s="311">
        <v>17.100000000000001</v>
      </c>
    </row>
    <row r="14922" spans="1:2" ht="15">
      <c r="A14922" s="308" t="s">
        <v>18562</v>
      </c>
      <c r="B14922" s="311">
        <v>21.3</v>
      </c>
    </row>
    <row r="14923" spans="1:2" ht="15">
      <c r="A14923" s="308" t="s">
        <v>18563</v>
      </c>
      <c r="B14923" s="311">
        <v>19.3</v>
      </c>
    </row>
    <row r="14924" spans="1:2" ht="15">
      <c r="A14924" s="308" t="s">
        <v>18564</v>
      </c>
      <c r="B14924" s="311">
        <v>25.06</v>
      </c>
    </row>
    <row r="14925" spans="1:2" ht="15">
      <c r="A14925" s="308" t="s">
        <v>18565</v>
      </c>
      <c r="B14925" s="311">
        <v>22.89</v>
      </c>
    </row>
    <row r="14926" spans="1:2" ht="15">
      <c r="A14926" s="308" t="s">
        <v>18566</v>
      </c>
      <c r="B14926" s="311">
        <v>29.96</v>
      </c>
    </row>
    <row r="14927" spans="1:2" ht="15">
      <c r="A14927" s="308" t="s">
        <v>18567</v>
      </c>
      <c r="B14927" s="311">
        <v>27.79</v>
      </c>
    </row>
    <row r="14928" spans="1:2" ht="15">
      <c r="A14928" s="308" t="s">
        <v>18568</v>
      </c>
      <c r="B14928" s="311">
        <v>32.200000000000003</v>
      </c>
    </row>
    <row r="14929" spans="1:2" ht="15">
      <c r="A14929" s="308" t="s">
        <v>18569</v>
      </c>
      <c r="B14929" s="311">
        <v>30.03</v>
      </c>
    </row>
    <row r="14930" spans="1:2" ht="15">
      <c r="A14930" s="308" t="s">
        <v>18570</v>
      </c>
      <c r="B14930" s="311">
        <v>39.409999999999997</v>
      </c>
    </row>
    <row r="14931" spans="1:2" ht="15">
      <c r="A14931" s="308" t="s">
        <v>18571</v>
      </c>
      <c r="B14931" s="311">
        <v>37.08</v>
      </c>
    </row>
    <row r="14932" spans="1:2" ht="15">
      <c r="A14932" s="308" t="s">
        <v>18572</v>
      </c>
      <c r="B14932" s="311">
        <v>62.23</v>
      </c>
    </row>
    <row r="14933" spans="1:2" ht="15">
      <c r="A14933" s="308" t="s">
        <v>18573</v>
      </c>
      <c r="B14933" s="311">
        <v>59.69</v>
      </c>
    </row>
    <row r="14934" spans="1:2" ht="15">
      <c r="A14934" s="308" t="s">
        <v>18574</v>
      </c>
      <c r="B14934" s="311">
        <v>14.44</v>
      </c>
    </row>
    <row r="14935" spans="1:2" ht="15">
      <c r="A14935" s="308" t="s">
        <v>18575</v>
      </c>
      <c r="B14935" s="311">
        <v>13.09</v>
      </c>
    </row>
    <row r="14936" spans="1:2" ht="15">
      <c r="A14936" s="308" t="s">
        <v>18576</v>
      </c>
      <c r="B14936" s="311">
        <v>16.41</v>
      </c>
    </row>
    <row r="14937" spans="1:2" ht="15">
      <c r="A14937" s="308" t="s">
        <v>18577</v>
      </c>
      <c r="B14937" s="311">
        <v>14.89</v>
      </c>
    </row>
    <row r="14938" spans="1:2" ht="15">
      <c r="A14938" s="308" t="s">
        <v>18578</v>
      </c>
      <c r="B14938" s="311">
        <v>18.329999999999998</v>
      </c>
    </row>
    <row r="14939" spans="1:2" ht="15">
      <c r="A14939" s="308" t="s">
        <v>18579</v>
      </c>
      <c r="B14939" s="311">
        <v>16.760000000000002</v>
      </c>
    </row>
    <row r="14940" spans="1:2" ht="15">
      <c r="A14940" s="308" t="s">
        <v>18580</v>
      </c>
      <c r="B14940" s="311">
        <v>18.829999999999998</v>
      </c>
    </row>
    <row r="14941" spans="1:2" ht="15">
      <c r="A14941" s="308" t="s">
        <v>18581</v>
      </c>
      <c r="B14941" s="311">
        <v>17.21</v>
      </c>
    </row>
    <row r="14942" spans="1:2" ht="15">
      <c r="A14942" s="308" t="s">
        <v>18582</v>
      </c>
      <c r="B14942" s="311">
        <v>23.33</v>
      </c>
    </row>
    <row r="14943" spans="1:2" ht="15">
      <c r="A14943" s="308" t="s">
        <v>18583</v>
      </c>
      <c r="B14943" s="311">
        <v>21.65</v>
      </c>
    </row>
    <row r="14944" spans="1:2" ht="15">
      <c r="A14944" s="308" t="s">
        <v>18584</v>
      </c>
      <c r="B14944" s="311">
        <v>27.4</v>
      </c>
    </row>
    <row r="14945" spans="1:2" ht="15">
      <c r="A14945" s="308" t="s">
        <v>18585</v>
      </c>
      <c r="B14945" s="311">
        <v>25.67</v>
      </c>
    </row>
    <row r="14946" spans="1:2" ht="15">
      <c r="A14946" s="308" t="s">
        <v>18586</v>
      </c>
      <c r="B14946" s="311">
        <v>34.47</v>
      </c>
    </row>
    <row r="14947" spans="1:2" ht="15">
      <c r="A14947" s="308" t="s">
        <v>18587</v>
      </c>
      <c r="B14947" s="311">
        <v>32.68</v>
      </c>
    </row>
    <row r="14948" spans="1:2" ht="15">
      <c r="A14948" s="308" t="s">
        <v>18588</v>
      </c>
      <c r="B14948" s="311">
        <v>36.43</v>
      </c>
    </row>
    <row r="14949" spans="1:2" ht="15">
      <c r="A14949" s="308" t="s">
        <v>18589</v>
      </c>
      <c r="B14949" s="311">
        <v>34.58</v>
      </c>
    </row>
    <row r="14950" spans="1:2" ht="15">
      <c r="A14950" s="308" t="s">
        <v>18590</v>
      </c>
      <c r="B14950" s="311">
        <v>47.69</v>
      </c>
    </row>
    <row r="14951" spans="1:2" ht="15">
      <c r="A14951" s="308" t="s">
        <v>18591</v>
      </c>
      <c r="B14951" s="311">
        <v>45.74</v>
      </c>
    </row>
    <row r="14952" spans="1:2" ht="15">
      <c r="A14952" s="308" t="s">
        <v>18592</v>
      </c>
      <c r="B14952" s="311">
        <v>53.22</v>
      </c>
    </row>
    <row r="14953" spans="1:2" ht="15">
      <c r="A14953" s="308" t="s">
        <v>18593</v>
      </c>
      <c r="B14953" s="311">
        <v>51.22</v>
      </c>
    </row>
    <row r="14954" spans="1:2" ht="15">
      <c r="A14954" s="308" t="s">
        <v>18594</v>
      </c>
      <c r="B14954" s="311">
        <v>69.790000000000006</v>
      </c>
    </row>
    <row r="14955" spans="1:2" ht="15">
      <c r="A14955" s="308" t="s">
        <v>18595</v>
      </c>
      <c r="B14955" s="311">
        <v>67.62</v>
      </c>
    </row>
    <row r="14956" spans="1:2" ht="15">
      <c r="A14956" s="308" t="s">
        <v>18596</v>
      </c>
      <c r="B14956" s="311">
        <v>14.53</v>
      </c>
    </row>
    <row r="14957" spans="1:2" ht="15">
      <c r="A14957" s="308" t="s">
        <v>18597</v>
      </c>
      <c r="B14957" s="311">
        <v>13.91</v>
      </c>
    </row>
    <row r="14958" spans="1:2" ht="15">
      <c r="A14958" s="308" t="s">
        <v>18598</v>
      </c>
      <c r="B14958" s="311">
        <v>15.86</v>
      </c>
    </row>
    <row r="14959" spans="1:2" ht="15">
      <c r="A14959" s="308" t="s">
        <v>18599</v>
      </c>
      <c r="B14959" s="311">
        <v>15.08</v>
      </c>
    </row>
    <row r="14960" spans="1:2" ht="15">
      <c r="A14960" s="308" t="s">
        <v>18600</v>
      </c>
      <c r="B14960" s="311">
        <v>19.84</v>
      </c>
    </row>
    <row r="14961" spans="1:2" ht="15">
      <c r="A14961" s="308" t="s">
        <v>18601</v>
      </c>
      <c r="B14961" s="311">
        <v>18.899999999999999</v>
      </c>
    </row>
    <row r="14962" spans="1:2" ht="15">
      <c r="A14962" s="308" t="s">
        <v>18602</v>
      </c>
      <c r="B14962" s="311">
        <v>13.69</v>
      </c>
    </row>
    <row r="14963" spans="1:2" ht="15">
      <c r="A14963" s="308" t="s">
        <v>18603</v>
      </c>
      <c r="B14963" s="311">
        <v>13.07</v>
      </c>
    </row>
    <row r="14964" spans="1:2" ht="15">
      <c r="A14964" s="308" t="s">
        <v>18604</v>
      </c>
      <c r="B14964" s="311">
        <v>15.46</v>
      </c>
    </row>
    <row r="14965" spans="1:2" ht="15">
      <c r="A14965" s="308" t="s">
        <v>18605</v>
      </c>
      <c r="B14965" s="311">
        <v>14.68</v>
      </c>
    </row>
    <row r="14966" spans="1:2" ht="15">
      <c r="A14966" s="308" t="s">
        <v>18606</v>
      </c>
      <c r="B14966" s="311">
        <v>18.940000000000001</v>
      </c>
    </row>
    <row r="14967" spans="1:2" ht="15">
      <c r="A14967" s="308" t="s">
        <v>18607</v>
      </c>
      <c r="B14967" s="311">
        <v>18</v>
      </c>
    </row>
    <row r="14968" spans="1:2" ht="15">
      <c r="A14968" s="308" t="s">
        <v>18608</v>
      </c>
      <c r="B14968" s="311">
        <v>13.25</v>
      </c>
    </row>
    <row r="14969" spans="1:2" ht="15">
      <c r="A14969" s="308" t="s">
        <v>18609</v>
      </c>
      <c r="B14969" s="311">
        <v>12.63</v>
      </c>
    </row>
    <row r="14970" spans="1:2" ht="15">
      <c r="A14970" s="308" t="s">
        <v>18610</v>
      </c>
      <c r="B14970" s="311">
        <v>14.45</v>
      </c>
    </row>
    <row r="14971" spans="1:2" ht="15">
      <c r="A14971" s="308" t="s">
        <v>18611</v>
      </c>
      <c r="B14971" s="311">
        <v>13.67</v>
      </c>
    </row>
    <row r="14972" spans="1:2" ht="15">
      <c r="A14972" s="308" t="s">
        <v>18612</v>
      </c>
      <c r="B14972" s="311">
        <v>18.61</v>
      </c>
    </row>
    <row r="14973" spans="1:2" ht="15">
      <c r="A14973" s="308" t="s">
        <v>18613</v>
      </c>
      <c r="B14973" s="311">
        <v>17.670000000000002</v>
      </c>
    </row>
    <row r="14974" spans="1:2" ht="15">
      <c r="A14974" s="308" t="s">
        <v>18614</v>
      </c>
      <c r="B14974" s="311">
        <v>13.69</v>
      </c>
    </row>
    <row r="14975" spans="1:2" ht="15">
      <c r="A14975" s="308" t="s">
        <v>18615</v>
      </c>
      <c r="B14975" s="311">
        <v>13.07</v>
      </c>
    </row>
    <row r="14976" spans="1:2" ht="15">
      <c r="A14976" s="308" t="s">
        <v>18616</v>
      </c>
      <c r="B14976" s="311">
        <v>15.46</v>
      </c>
    </row>
    <row r="14977" spans="1:2" ht="15">
      <c r="A14977" s="308" t="s">
        <v>18617</v>
      </c>
      <c r="B14977" s="311">
        <v>14.68</v>
      </c>
    </row>
    <row r="14978" spans="1:2" ht="15">
      <c r="A14978" s="308" t="s">
        <v>18618</v>
      </c>
      <c r="B14978" s="311">
        <v>16.72</v>
      </c>
    </row>
    <row r="14979" spans="1:2" ht="15">
      <c r="A14979" s="308" t="s">
        <v>18619</v>
      </c>
      <c r="B14979" s="311">
        <v>15.78</v>
      </c>
    </row>
    <row r="14980" spans="1:2" ht="15">
      <c r="A14980" s="308" t="s">
        <v>34305</v>
      </c>
      <c r="B14980" s="311">
        <v>48.25</v>
      </c>
    </row>
    <row r="14981" spans="1:2" ht="15">
      <c r="A14981" s="308" t="s">
        <v>34306</v>
      </c>
      <c r="B14981" s="311">
        <v>47.15</v>
      </c>
    </row>
    <row r="14982" spans="1:2" ht="15">
      <c r="A14982" s="308" t="s">
        <v>18620</v>
      </c>
      <c r="B14982" s="311">
        <v>13.69</v>
      </c>
    </row>
    <row r="14983" spans="1:2" ht="15">
      <c r="A14983" s="308" t="s">
        <v>18621</v>
      </c>
      <c r="B14983" s="311">
        <v>13.07</v>
      </c>
    </row>
    <row r="14984" spans="1:2" ht="15">
      <c r="A14984" s="308" t="s">
        <v>18622</v>
      </c>
      <c r="B14984" s="311">
        <v>13.43</v>
      </c>
    </row>
    <row r="14985" spans="1:2" ht="15">
      <c r="A14985" s="308" t="s">
        <v>18623</v>
      </c>
      <c r="B14985" s="311">
        <v>12.65</v>
      </c>
    </row>
    <row r="14986" spans="1:2" ht="15">
      <c r="A14986" s="308" t="s">
        <v>18624</v>
      </c>
      <c r="B14986" s="311">
        <v>16.829999999999998</v>
      </c>
    </row>
    <row r="14987" spans="1:2" ht="15">
      <c r="A14987" s="308" t="s">
        <v>18625</v>
      </c>
      <c r="B14987" s="311">
        <v>15.89</v>
      </c>
    </row>
    <row r="14988" spans="1:2" ht="15">
      <c r="A14988" s="308" t="s">
        <v>18626</v>
      </c>
      <c r="B14988" s="311">
        <v>15.49</v>
      </c>
    </row>
    <row r="14989" spans="1:2" ht="15">
      <c r="A14989" s="308" t="s">
        <v>18627</v>
      </c>
      <c r="B14989" s="311">
        <v>14.87</v>
      </c>
    </row>
    <row r="14990" spans="1:2" ht="15">
      <c r="A14990" s="308" t="s">
        <v>18628</v>
      </c>
      <c r="B14990" s="311">
        <v>16.95</v>
      </c>
    </row>
    <row r="14991" spans="1:2" ht="15">
      <c r="A14991" s="308" t="s">
        <v>18629</v>
      </c>
      <c r="B14991" s="311">
        <v>16.170000000000002</v>
      </c>
    </row>
    <row r="14992" spans="1:2" ht="15">
      <c r="A14992" s="308" t="s">
        <v>18630</v>
      </c>
      <c r="B14992" s="311">
        <v>22.8</v>
      </c>
    </row>
    <row r="14993" spans="1:2" ht="15">
      <c r="A14993" s="308" t="s">
        <v>18631</v>
      </c>
      <c r="B14993" s="311">
        <v>21.86</v>
      </c>
    </row>
    <row r="14994" spans="1:2" ht="15">
      <c r="A14994" s="308" t="s">
        <v>34307</v>
      </c>
      <c r="B14994" s="311">
        <v>21.27</v>
      </c>
    </row>
    <row r="14995" spans="1:2" ht="15">
      <c r="A14995" s="308" t="s">
        <v>34308</v>
      </c>
      <c r="B14995" s="311">
        <v>20.329999999999998</v>
      </c>
    </row>
    <row r="14996" spans="1:2" ht="15">
      <c r="A14996" s="308" t="s">
        <v>34309</v>
      </c>
      <c r="B14996" s="311">
        <v>43.51</v>
      </c>
    </row>
    <row r="14997" spans="1:2" ht="15">
      <c r="A14997" s="308" t="s">
        <v>34310</v>
      </c>
      <c r="B14997" s="311">
        <v>42.26</v>
      </c>
    </row>
    <row r="14998" spans="1:2" ht="15">
      <c r="A14998" s="308" t="s">
        <v>18632</v>
      </c>
      <c r="B14998" s="311">
        <v>14.54</v>
      </c>
    </row>
    <row r="14999" spans="1:2" ht="15">
      <c r="A14999" s="308" t="s">
        <v>18633</v>
      </c>
      <c r="B14999" s="311">
        <v>13.92</v>
      </c>
    </row>
    <row r="15000" spans="1:2" ht="15">
      <c r="A15000" s="308" t="s">
        <v>18634</v>
      </c>
      <c r="B15000" s="311">
        <v>14</v>
      </c>
    </row>
    <row r="15001" spans="1:2" ht="15">
      <c r="A15001" s="308" t="s">
        <v>18635</v>
      </c>
      <c r="B15001" s="311">
        <v>13.22</v>
      </c>
    </row>
    <row r="15002" spans="1:2" ht="15">
      <c r="A15002" s="308" t="s">
        <v>18636</v>
      </c>
      <c r="B15002" s="311">
        <v>20.39</v>
      </c>
    </row>
    <row r="15003" spans="1:2" ht="15">
      <c r="A15003" s="308" t="s">
        <v>18637</v>
      </c>
      <c r="B15003" s="311">
        <v>19.45</v>
      </c>
    </row>
    <row r="15004" spans="1:2" ht="15">
      <c r="A15004" s="308" t="s">
        <v>18638</v>
      </c>
      <c r="B15004" s="311">
        <v>9.2100000000000009</v>
      </c>
    </row>
    <row r="15005" spans="1:2" ht="15">
      <c r="A15005" s="308" t="s">
        <v>18639</v>
      </c>
      <c r="B15005" s="311">
        <v>8.59</v>
      </c>
    </row>
    <row r="15006" spans="1:2" ht="15">
      <c r="A15006" s="308" t="s">
        <v>18640</v>
      </c>
      <c r="B15006" s="311">
        <v>10.39</v>
      </c>
    </row>
    <row r="15007" spans="1:2" ht="15">
      <c r="A15007" s="308" t="s">
        <v>18641</v>
      </c>
      <c r="B15007" s="311">
        <v>9.61</v>
      </c>
    </row>
    <row r="15008" spans="1:2" ht="15">
      <c r="A15008" s="308" t="s">
        <v>18642</v>
      </c>
      <c r="B15008" s="311">
        <v>11.57</v>
      </c>
    </row>
    <row r="15009" spans="1:2" ht="15">
      <c r="A15009" s="308" t="s">
        <v>18643</v>
      </c>
      <c r="B15009" s="311">
        <v>10.63</v>
      </c>
    </row>
    <row r="15010" spans="1:2" ht="15">
      <c r="A15010" s="308" t="s">
        <v>18644</v>
      </c>
      <c r="B15010" s="311">
        <v>7.17</v>
      </c>
    </row>
    <row r="15011" spans="1:2" ht="15">
      <c r="A15011" s="308" t="s">
        <v>18645</v>
      </c>
      <c r="B15011" s="311">
        <v>6.52</v>
      </c>
    </row>
    <row r="15012" spans="1:2" ht="15">
      <c r="A15012" s="308" t="s">
        <v>18646</v>
      </c>
      <c r="B15012" s="311">
        <v>7.31</v>
      </c>
    </row>
    <row r="15013" spans="1:2" ht="15">
      <c r="A15013" s="308" t="s">
        <v>18647</v>
      </c>
      <c r="B15013" s="311">
        <v>6.66</v>
      </c>
    </row>
    <row r="15014" spans="1:2" ht="15">
      <c r="A15014" s="308" t="s">
        <v>18648</v>
      </c>
      <c r="B15014" s="311">
        <v>7.87</v>
      </c>
    </row>
    <row r="15015" spans="1:2" ht="15">
      <c r="A15015" s="308" t="s">
        <v>18649</v>
      </c>
      <c r="B15015" s="311">
        <v>7.22</v>
      </c>
    </row>
    <row r="15016" spans="1:2" ht="15">
      <c r="A15016" s="308" t="s">
        <v>18650</v>
      </c>
      <c r="B15016" s="311">
        <v>37.229999999999997</v>
      </c>
    </row>
    <row r="15017" spans="1:2" ht="15">
      <c r="A15017" s="308" t="s">
        <v>18651</v>
      </c>
      <c r="B15017" s="311">
        <v>33.44</v>
      </c>
    </row>
    <row r="15018" spans="1:2" ht="15">
      <c r="A15018" s="308" t="s">
        <v>18652</v>
      </c>
      <c r="B15018" s="311">
        <v>18</v>
      </c>
    </row>
    <row r="15019" spans="1:2" ht="15">
      <c r="A15019" s="308" t="s">
        <v>18653</v>
      </c>
      <c r="B15019" s="311">
        <v>15.8</v>
      </c>
    </row>
    <row r="15020" spans="1:2" ht="15">
      <c r="A15020" s="308" t="s">
        <v>18654</v>
      </c>
      <c r="B15020" s="311">
        <v>57.65</v>
      </c>
    </row>
    <row r="15021" spans="1:2" ht="15">
      <c r="A15021" s="308" t="s">
        <v>18655</v>
      </c>
      <c r="B15021" s="311">
        <v>55.45</v>
      </c>
    </row>
    <row r="15022" spans="1:2" ht="15">
      <c r="A15022" s="308" t="s">
        <v>18656</v>
      </c>
      <c r="B15022" s="311">
        <v>116.12</v>
      </c>
    </row>
    <row r="15023" spans="1:2" ht="15">
      <c r="A15023" s="308" t="s">
        <v>18657</v>
      </c>
      <c r="B15023" s="311">
        <v>113.77</v>
      </c>
    </row>
    <row r="15024" spans="1:2" ht="15">
      <c r="A15024" s="308" t="s">
        <v>18658</v>
      </c>
      <c r="B15024" s="311">
        <v>192.14</v>
      </c>
    </row>
    <row r="15025" spans="1:2" ht="15">
      <c r="A15025" s="308" t="s">
        <v>18659</v>
      </c>
      <c r="B15025" s="311">
        <v>189.63</v>
      </c>
    </row>
    <row r="15026" spans="1:2" ht="15">
      <c r="A15026" s="308" t="s">
        <v>18660</v>
      </c>
      <c r="B15026" s="311">
        <v>324.70999999999998</v>
      </c>
    </row>
    <row r="15027" spans="1:2" ht="15">
      <c r="A15027" s="308" t="s">
        <v>18661</v>
      </c>
      <c r="B15027" s="311">
        <v>322.04000000000002</v>
      </c>
    </row>
    <row r="15028" spans="1:2" ht="15">
      <c r="A15028" s="308" t="s">
        <v>18662</v>
      </c>
      <c r="B15028" s="311">
        <v>825.19</v>
      </c>
    </row>
    <row r="15029" spans="1:2" ht="15">
      <c r="A15029" s="308" t="s">
        <v>18663</v>
      </c>
      <c r="B15029" s="311">
        <v>822.36</v>
      </c>
    </row>
    <row r="15030" spans="1:2" ht="15">
      <c r="A15030" s="308" t="s">
        <v>18664</v>
      </c>
      <c r="B15030" s="311">
        <v>1139.94</v>
      </c>
    </row>
    <row r="15031" spans="1:2" ht="15">
      <c r="A15031" s="308" t="s">
        <v>18665</v>
      </c>
      <c r="B15031" s="311">
        <v>1136.8</v>
      </c>
    </row>
    <row r="15032" spans="1:2" ht="15">
      <c r="A15032" s="308" t="s">
        <v>18666</v>
      </c>
      <c r="B15032" s="311">
        <v>3039.82</v>
      </c>
    </row>
    <row r="15033" spans="1:2" ht="15">
      <c r="A15033" s="308" t="s">
        <v>18667</v>
      </c>
      <c r="B15033" s="311">
        <v>3036.36</v>
      </c>
    </row>
    <row r="15034" spans="1:2" ht="15">
      <c r="A15034" s="308" t="s">
        <v>18668</v>
      </c>
      <c r="B15034" s="311">
        <v>76.680000000000007</v>
      </c>
    </row>
    <row r="15035" spans="1:2" ht="15">
      <c r="A15035" s="308" t="s">
        <v>18669</v>
      </c>
      <c r="B15035" s="311">
        <v>71.260000000000005</v>
      </c>
    </row>
    <row r="15036" spans="1:2" ht="15">
      <c r="A15036" s="308" t="s">
        <v>18670</v>
      </c>
      <c r="B15036" s="311">
        <v>39.4</v>
      </c>
    </row>
    <row r="15037" spans="1:2" ht="15">
      <c r="A15037" s="308" t="s">
        <v>18671</v>
      </c>
      <c r="B15037" s="311">
        <v>36.97</v>
      </c>
    </row>
    <row r="15038" spans="1:2" ht="15">
      <c r="A15038" s="308" t="s">
        <v>18672</v>
      </c>
      <c r="B15038" s="311">
        <v>26.05</v>
      </c>
    </row>
    <row r="15039" spans="1:2" ht="15">
      <c r="A15039" s="308" t="s">
        <v>18673</v>
      </c>
      <c r="B15039" s="311">
        <v>23.34</v>
      </c>
    </row>
    <row r="15040" spans="1:2" ht="15">
      <c r="A15040" s="308" t="s">
        <v>18674</v>
      </c>
      <c r="B15040" s="311">
        <v>28.14</v>
      </c>
    </row>
    <row r="15041" spans="1:2" ht="15">
      <c r="A15041" s="308" t="s">
        <v>18675</v>
      </c>
      <c r="B15041" s="311">
        <v>25.43</v>
      </c>
    </row>
    <row r="15042" spans="1:2" ht="15">
      <c r="A15042" s="308" t="s">
        <v>18676</v>
      </c>
      <c r="B15042" s="311">
        <v>41.6</v>
      </c>
    </row>
    <row r="15043" spans="1:2" ht="15">
      <c r="A15043" s="308" t="s">
        <v>18677</v>
      </c>
      <c r="B15043" s="311">
        <v>38.729999999999997</v>
      </c>
    </row>
    <row r="15044" spans="1:2" ht="15">
      <c r="A15044" s="308" t="s">
        <v>18678</v>
      </c>
      <c r="B15044" s="311">
        <v>43.11</v>
      </c>
    </row>
    <row r="15045" spans="1:2" ht="15">
      <c r="A15045" s="308" t="s">
        <v>18679</v>
      </c>
      <c r="B15045" s="311">
        <v>40.24</v>
      </c>
    </row>
    <row r="15046" spans="1:2" ht="15">
      <c r="A15046" s="308" t="s">
        <v>18680</v>
      </c>
      <c r="B15046" s="311">
        <v>44.56</v>
      </c>
    </row>
    <row r="15047" spans="1:2" ht="15">
      <c r="A15047" s="308" t="s">
        <v>18681</v>
      </c>
      <c r="B15047" s="311">
        <v>41.69</v>
      </c>
    </row>
    <row r="15048" spans="1:2" ht="15">
      <c r="A15048" s="308" t="s">
        <v>18682</v>
      </c>
      <c r="B15048" s="311">
        <v>64.77</v>
      </c>
    </row>
    <row r="15049" spans="1:2" ht="15">
      <c r="A15049" s="308" t="s">
        <v>18683</v>
      </c>
      <c r="B15049" s="311">
        <v>61.79</v>
      </c>
    </row>
    <row r="15050" spans="1:2" ht="15">
      <c r="A15050" s="308" t="s">
        <v>18684</v>
      </c>
      <c r="B15050" s="311">
        <v>76.66</v>
      </c>
    </row>
    <row r="15051" spans="1:2" ht="15">
      <c r="A15051" s="308" t="s">
        <v>18685</v>
      </c>
      <c r="B15051" s="311">
        <v>73.680000000000007</v>
      </c>
    </row>
    <row r="15052" spans="1:2" ht="15">
      <c r="A15052" s="308" t="s">
        <v>34311</v>
      </c>
      <c r="B15052" s="311">
        <v>39.590000000000003</v>
      </c>
    </row>
    <row r="15053" spans="1:2" ht="15">
      <c r="A15053" s="308" t="s">
        <v>34312</v>
      </c>
      <c r="B15053" s="311">
        <v>35.22</v>
      </c>
    </row>
    <row r="15054" spans="1:2" ht="15">
      <c r="A15054" s="308" t="s">
        <v>34313</v>
      </c>
      <c r="B15054" s="311">
        <v>40.630000000000003</v>
      </c>
    </row>
    <row r="15055" spans="1:2" ht="15">
      <c r="A15055" s="308" t="s">
        <v>34314</v>
      </c>
      <c r="B15055" s="311">
        <v>36.24</v>
      </c>
    </row>
    <row r="15056" spans="1:2" ht="15">
      <c r="A15056" s="308" t="s">
        <v>34315</v>
      </c>
      <c r="B15056" s="311">
        <v>47.55</v>
      </c>
    </row>
    <row r="15057" spans="1:2" ht="15">
      <c r="A15057" s="308" t="s">
        <v>34316</v>
      </c>
      <c r="B15057" s="311">
        <v>42.69</v>
      </c>
    </row>
    <row r="15058" spans="1:2" ht="15">
      <c r="A15058" s="308" t="s">
        <v>34317</v>
      </c>
      <c r="B15058" s="311">
        <v>52.26</v>
      </c>
    </row>
    <row r="15059" spans="1:2" ht="15">
      <c r="A15059" s="308" t="s">
        <v>34318</v>
      </c>
      <c r="B15059" s="311">
        <v>47.37</v>
      </c>
    </row>
    <row r="15060" spans="1:2" ht="15">
      <c r="A15060" s="308" t="s">
        <v>34319</v>
      </c>
      <c r="B15060" s="311">
        <v>61.26</v>
      </c>
    </row>
    <row r="15061" spans="1:2" ht="15">
      <c r="A15061" s="308" t="s">
        <v>34320</v>
      </c>
      <c r="B15061" s="311">
        <v>56.33</v>
      </c>
    </row>
    <row r="15062" spans="1:2" ht="15">
      <c r="A15062" s="308" t="s">
        <v>34321</v>
      </c>
      <c r="B15062" s="311">
        <v>85.62</v>
      </c>
    </row>
    <row r="15063" spans="1:2" ht="15">
      <c r="A15063" s="308" t="s">
        <v>34322</v>
      </c>
      <c r="B15063" s="311">
        <v>80.13</v>
      </c>
    </row>
    <row r="15064" spans="1:2" ht="15">
      <c r="A15064" s="308" t="s">
        <v>34323</v>
      </c>
      <c r="B15064" s="311">
        <v>99.13</v>
      </c>
    </row>
    <row r="15065" spans="1:2" ht="15">
      <c r="A15065" s="308" t="s">
        <v>34324</v>
      </c>
      <c r="B15065" s="311">
        <v>93.54</v>
      </c>
    </row>
    <row r="15066" spans="1:2" ht="15">
      <c r="A15066" s="308" t="s">
        <v>18686</v>
      </c>
      <c r="B15066" s="311">
        <v>93.66</v>
      </c>
    </row>
    <row r="15067" spans="1:2" ht="15">
      <c r="A15067" s="308" t="s">
        <v>18687</v>
      </c>
      <c r="B15067" s="311">
        <v>88.24</v>
      </c>
    </row>
    <row r="15068" spans="1:2" ht="15">
      <c r="A15068" s="308" t="s">
        <v>18688</v>
      </c>
      <c r="B15068" s="311">
        <v>91.5</v>
      </c>
    </row>
    <row r="15069" spans="1:2" ht="15">
      <c r="A15069" s="308" t="s">
        <v>18689</v>
      </c>
      <c r="B15069" s="311">
        <v>86.08</v>
      </c>
    </row>
    <row r="15070" spans="1:2" ht="15">
      <c r="A15070" s="308" t="s">
        <v>18690</v>
      </c>
      <c r="B15070" s="311">
        <v>114.7</v>
      </c>
    </row>
    <row r="15071" spans="1:2" ht="15">
      <c r="A15071" s="308" t="s">
        <v>18691</v>
      </c>
      <c r="B15071" s="311">
        <v>109.28</v>
      </c>
    </row>
    <row r="15072" spans="1:2" ht="15">
      <c r="A15072" s="308" t="s">
        <v>18692</v>
      </c>
      <c r="B15072" s="311">
        <v>110.45</v>
      </c>
    </row>
    <row r="15073" spans="1:2" ht="15">
      <c r="A15073" s="308" t="s">
        <v>18693</v>
      </c>
      <c r="B15073" s="311">
        <v>105.03</v>
      </c>
    </row>
    <row r="15074" spans="1:2" ht="15">
      <c r="A15074" s="308" t="s">
        <v>18694</v>
      </c>
      <c r="B15074" s="311">
        <v>72.08</v>
      </c>
    </row>
    <row r="15075" spans="1:2" ht="15">
      <c r="A15075" s="308" t="s">
        <v>18695</v>
      </c>
      <c r="B15075" s="311">
        <v>66.67</v>
      </c>
    </row>
    <row r="15076" spans="1:2" ht="15">
      <c r="A15076" s="308" t="s">
        <v>18696</v>
      </c>
      <c r="B15076" s="311">
        <v>76.62</v>
      </c>
    </row>
    <row r="15077" spans="1:2" ht="15">
      <c r="A15077" s="308" t="s">
        <v>18697</v>
      </c>
      <c r="B15077" s="311">
        <v>71.209999999999994</v>
      </c>
    </row>
    <row r="15078" spans="1:2" ht="15">
      <c r="A15078" s="308" t="s">
        <v>18698</v>
      </c>
      <c r="B15078" s="311">
        <v>83.4</v>
      </c>
    </row>
    <row r="15079" spans="1:2" ht="15">
      <c r="A15079" s="308" t="s">
        <v>18699</v>
      </c>
      <c r="B15079" s="311">
        <v>77.98</v>
      </c>
    </row>
    <row r="15080" spans="1:2" ht="15">
      <c r="A15080" s="308" t="s">
        <v>18700</v>
      </c>
      <c r="B15080" s="311">
        <v>89.2</v>
      </c>
    </row>
    <row r="15081" spans="1:2" ht="15">
      <c r="A15081" s="308" t="s">
        <v>18701</v>
      </c>
      <c r="B15081" s="311">
        <v>83.78</v>
      </c>
    </row>
    <row r="15082" spans="1:2" ht="15">
      <c r="A15082" s="308" t="s">
        <v>18702</v>
      </c>
      <c r="B15082" s="311">
        <v>104.82</v>
      </c>
    </row>
    <row r="15083" spans="1:2" ht="15">
      <c r="A15083" s="308" t="s">
        <v>18703</v>
      </c>
      <c r="B15083" s="311">
        <v>99.41</v>
      </c>
    </row>
    <row r="15084" spans="1:2" ht="15">
      <c r="A15084" s="308" t="s">
        <v>18704</v>
      </c>
      <c r="B15084" s="311">
        <v>135.19999999999999</v>
      </c>
    </row>
    <row r="15085" spans="1:2" ht="15">
      <c r="A15085" s="308" t="s">
        <v>18705</v>
      </c>
      <c r="B15085" s="311">
        <v>129.78</v>
      </c>
    </row>
    <row r="15086" spans="1:2" ht="15">
      <c r="A15086" s="308" t="s">
        <v>18706</v>
      </c>
      <c r="B15086" s="311">
        <v>83.41</v>
      </c>
    </row>
    <row r="15087" spans="1:2" ht="15">
      <c r="A15087" s="308" t="s">
        <v>18707</v>
      </c>
      <c r="B15087" s="311">
        <v>77.989999999999995</v>
      </c>
    </row>
    <row r="15088" spans="1:2" ht="15">
      <c r="A15088" s="308" t="s">
        <v>18708</v>
      </c>
      <c r="B15088" s="311">
        <v>89.11</v>
      </c>
    </row>
    <row r="15089" spans="1:2" ht="15">
      <c r="A15089" s="308" t="s">
        <v>18709</v>
      </c>
      <c r="B15089" s="311">
        <v>83.69</v>
      </c>
    </row>
    <row r="15090" spans="1:2" ht="15">
      <c r="A15090" s="308" t="s">
        <v>18710</v>
      </c>
      <c r="B15090" s="311">
        <v>94.87</v>
      </c>
    </row>
    <row r="15091" spans="1:2" ht="15">
      <c r="A15091" s="308" t="s">
        <v>18711</v>
      </c>
      <c r="B15091" s="311">
        <v>89.45</v>
      </c>
    </row>
    <row r="15092" spans="1:2" ht="15">
      <c r="A15092" s="308" t="s">
        <v>18712</v>
      </c>
      <c r="B15092" s="311">
        <v>117.2</v>
      </c>
    </row>
    <row r="15093" spans="1:2" ht="15">
      <c r="A15093" s="308" t="s">
        <v>18713</v>
      </c>
      <c r="B15093" s="311">
        <v>111.78</v>
      </c>
    </row>
    <row r="15094" spans="1:2" ht="15">
      <c r="A15094" s="308" t="s">
        <v>18714</v>
      </c>
      <c r="B15094" s="311">
        <v>144.5</v>
      </c>
    </row>
    <row r="15095" spans="1:2" ht="15">
      <c r="A15095" s="308" t="s">
        <v>18715</v>
      </c>
      <c r="B15095" s="311">
        <v>139.08000000000001</v>
      </c>
    </row>
    <row r="15096" spans="1:2" ht="15">
      <c r="A15096" s="308" t="s">
        <v>18716</v>
      </c>
      <c r="B15096" s="311">
        <v>88.58</v>
      </c>
    </row>
    <row r="15097" spans="1:2" ht="15">
      <c r="A15097" s="308" t="s">
        <v>18717</v>
      </c>
      <c r="B15097" s="311">
        <v>83.16</v>
      </c>
    </row>
    <row r="15098" spans="1:2" ht="15">
      <c r="A15098" s="308" t="s">
        <v>18718</v>
      </c>
      <c r="B15098" s="311">
        <v>93.94</v>
      </c>
    </row>
    <row r="15099" spans="1:2" ht="15">
      <c r="A15099" s="308" t="s">
        <v>18719</v>
      </c>
      <c r="B15099" s="311">
        <v>88.52</v>
      </c>
    </row>
    <row r="15100" spans="1:2" ht="15">
      <c r="A15100" s="308" t="s">
        <v>18720</v>
      </c>
      <c r="B15100" s="311">
        <v>98.79</v>
      </c>
    </row>
    <row r="15101" spans="1:2" ht="15">
      <c r="A15101" s="308" t="s">
        <v>18721</v>
      </c>
      <c r="B15101" s="311">
        <v>93.38</v>
      </c>
    </row>
    <row r="15102" spans="1:2" ht="15">
      <c r="A15102" s="308" t="s">
        <v>18722</v>
      </c>
      <c r="B15102" s="311">
        <v>115.2</v>
      </c>
    </row>
    <row r="15103" spans="1:2" ht="15">
      <c r="A15103" s="308" t="s">
        <v>18723</v>
      </c>
      <c r="B15103" s="311">
        <v>109.78</v>
      </c>
    </row>
    <row r="15104" spans="1:2" ht="15">
      <c r="A15104" s="308" t="s">
        <v>18724</v>
      </c>
      <c r="B15104" s="311">
        <v>151.85</v>
      </c>
    </row>
    <row r="15105" spans="1:2" ht="15">
      <c r="A15105" s="308" t="s">
        <v>18725</v>
      </c>
      <c r="B15105" s="311">
        <v>146.44</v>
      </c>
    </row>
    <row r="15106" spans="1:2" ht="15">
      <c r="A15106" s="308" t="s">
        <v>18726</v>
      </c>
      <c r="B15106" s="311">
        <v>54.03</v>
      </c>
    </row>
    <row r="15107" spans="1:2" ht="15">
      <c r="A15107" s="308" t="s">
        <v>18727</v>
      </c>
      <c r="B15107" s="311">
        <v>48.61</v>
      </c>
    </row>
    <row r="15108" spans="1:2" ht="15">
      <c r="A15108" s="308" t="s">
        <v>18728</v>
      </c>
      <c r="B15108" s="311">
        <v>57.57</v>
      </c>
    </row>
    <row r="15109" spans="1:2" ht="15">
      <c r="A15109" s="308" t="s">
        <v>18729</v>
      </c>
      <c r="B15109" s="311">
        <v>52.15</v>
      </c>
    </row>
    <row r="15110" spans="1:2" ht="15">
      <c r="A15110" s="308" t="s">
        <v>18730</v>
      </c>
      <c r="B15110" s="311">
        <v>62.97</v>
      </c>
    </row>
    <row r="15111" spans="1:2" ht="15">
      <c r="A15111" s="308" t="s">
        <v>18731</v>
      </c>
      <c r="B15111" s="311">
        <v>57.56</v>
      </c>
    </row>
    <row r="15112" spans="1:2" ht="15">
      <c r="A15112" s="308" t="s">
        <v>18732</v>
      </c>
      <c r="B15112" s="311">
        <v>67.459999999999994</v>
      </c>
    </row>
    <row r="15113" spans="1:2" ht="15">
      <c r="A15113" s="308" t="s">
        <v>18733</v>
      </c>
      <c r="B15113" s="311">
        <v>62.04</v>
      </c>
    </row>
    <row r="15114" spans="1:2" ht="15">
      <c r="A15114" s="308" t="s">
        <v>18734</v>
      </c>
      <c r="B15114" s="311">
        <v>80</v>
      </c>
    </row>
    <row r="15115" spans="1:2" ht="15">
      <c r="A15115" s="308" t="s">
        <v>18735</v>
      </c>
      <c r="B15115" s="311">
        <v>74.58</v>
      </c>
    </row>
    <row r="15116" spans="1:2" ht="15">
      <c r="A15116" s="308" t="s">
        <v>18736</v>
      </c>
      <c r="B15116" s="311">
        <v>104.83</v>
      </c>
    </row>
    <row r="15117" spans="1:2" ht="15">
      <c r="A15117" s="308" t="s">
        <v>18737</v>
      </c>
      <c r="B15117" s="311">
        <v>99.41</v>
      </c>
    </row>
    <row r="15118" spans="1:2" ht="15">
      <c r="A15118" s="308" t="s">
        <v>18738</v>
      </c>
      <c r="B15118" s="311">
        <v>62.98</v>
      </c>
    </row>
    <row r="15119" spans="1:2" ht="15">
      <c r="A15119" s="308" t="s">
        <v>18739</v>
      </c>
      <c r="B15119" s="311">
        <v>57.57</v>
      </c>
    </row>
    <row r="15120" spans="1:2" ht="15">
      <c r="A15120" s="308" t="s">
        <v>18740</v>
      </c>
      <c r="B15120" s="311">
        <v>67.459999999999994</v>
      </c>
    </row>
    <row r="15121" spans="1:2" ht="15">
      <c r="A15121" s="308" t="s">
        <v>18741</v>
      </c>
      <c r="B15121" s="311">
        <v>62.04</v>
      </c>
    </row>
    <row r="15122" spans="1:2" ht="15">
      <c r="A15122" s="308" t="s">
        <v>18742</v>
      </c>
      <c r="B15122" s="311">
        <v>71.930000000000007</v>
      </c>
    </row>
    <row r="15123" spans="1:2" ht="15">
      <c r="A15123" s="308" t="s">
        <v>18743</v>
      </c>
      <c r="B15123" s="311">
        <v>66.510000000000005</v>
      </c>
    </row>
    <row r="15124" spans="1:2" ht="15">
      <c r="A15124" s="308" t="s">
        <v>18744</v>
      </c>
      <c r="B15124" s="311">
        <v>90.18</v>
      </c>
    </row>
    <row r="15125" spans="1:2" ht="15">
      <c r="A15125" s="308" t="s">
        <v>18745</v>
      </c>
      <c r="B15125" s="311">
        <v>84.77</v>
      </c>
    </row>
    <row r="15126" spans="1:2" ht="15">
      <c r="A15126" s="308" t="s">
        <v>18746</v>
      </c>
      <c r="B15126" s="311">
        <v>112.41</v>
      </c>
    </row>
    <row r="15127" spans="1:2" ht="15">
      <c r="A15127" s="308" t="s">
        <v>18747</v>
      </c>
      <c r="B15127" s="311">
        <v>106.99</v>
      </c>
    </row>
    <row r="15128" spans="1:2" ht="15">
      <c r="A15128" s="308" t="s">
        <v>18748</v>
      </c>
      <c r="B15128" s="311">
        <v>67.459999999999994</v>
      </c>
    </row>
    <row r="15129" spans="1:2" ht="15">
      <c r="A15129" s="308" t="s">
        <v>18749</v>
      </c>
      <c r="B15129" s="311">
        <v>62.04</v>
      </c>
    </row>
    <row r="15130" spans="1:2" ht="15">
      <c r="A15130" s="308" t="s">
        <v>18750</v>
      </c>
      <c r="B15130" s="311">
        <v>71.930000000000007</v>
      </c>
    </row>
    <row r="15131" spans="1:2" ht="15">
      <c r="A15131" s="308" t="s">
        <v>18751</v>
      </c>
      <c r="B15131" s="311">
        <v>66.510000000000005</v>
      </c>
    </row>
    <row r="15132" spans="1:2" ht="15">
      <c r="A15132" s="308" t="s">
        <v>18752</v>
      </c>
      <c r="B15132" s="311">
        <v>74.95</v>
      </c>
    </row>
    <row r="15133" spans="1:2" ht="15">
      <c r="A15133" s="308" t="s">
        <v>18753</v>
      </c>
      <c r="B15133" s="311">
        <v>69.540000000000006</v>
      </c>
    </row>
    <row r="15134" spans="1:2" ht="15">
      <c r="A15134" s="308" t="s">
        <v>18754</v>
      </c>
      <c r="B15134" s="311">
        <v>88.16</v>
      </c>
    </row>
    <row r="15135" spans="1:2" ht="15">
      <c r="A15135" s="308" t="s">
        <v>18755</v>
      </c>
      <c r="B15135" s="311">
        <v>82.74</v>
      </c>
    </row>
    <row r="15136" spans="1:2" ht="15">
      <c r="A15136" s="308" t="s">
        <v>18756</v>
      </c>
      <c r="B15136" s="311">
        <v>118.42</v>
      </c>
    </row>
    <row r="15137" spans="1:2" ht="15">
      <c r="A15137" s="308" t="s">
        <v>18757</v>
      </c>
      <c r="B15137" s="311">
        <v>113.01</v>
      </c>
    </row>
    <row r="15138" spans="1:2" ht="15">
      <c r="A15138" s="308" t="s">
        <v>18758</v>
      </c>
      <c r="B15138" s="311">
        <v>78.63</v>
      </c>
    </row>
    <row r="15139" spans="1:2" ht="15">
      <c r="A15139" s="308" t="s">
        <v>18759</v>
      </c>
      <c r="B15139" s="311">
        <v>73.22</v>
      </c>
    </row>
    <row r="15140" spans="1:2" ht="15">
      <c r="A15140" s="308" t="s">
        <v>18760</v>
      </c>
      <c r="B15140" s="311">
        <v>87.54</v>
      </c>
    </row>
    <row r="15141" spans="1:2" ht="15">
      <c r="A15141" s="308" t="s">
        <v>18761</v>
      </c>
      <c r="B15141" s="311">
        <v>82.12</v>
      </c>
    </row>
    <row r="15142" spans="1:2" ht="15">
      <c r="A15142" s="308" t="s">
        <v>18762</v>
      </c>
      <c r="B15142" s="311">
        <v>98.66</v>
      </c>
    </row>
    <row r="15143" spans="1:2" ht="15">
      <c r="A15143" s="308" t="s">
        <v>18763</v>
      </c>
      <c r="B15143" s="311">
        <v>93.24</v>
      </c>
    </row>
    <row r="15144" spans="1:2" ht="15">
      <c r="A15144" s="308" t="s">
        <v>18764</v>
      </c>
      <c r="B15144" s="311">
        <v>108.83</v>
      </c>
    </row>
    <row r="15145" spans="1:2" ht="15">
      <c r="A15145" s="308" t="s">
        <v>18765</v>
      </c>
      <c r="B15145" s="311">
        <v>103.41</v>
      </c>
    </row>
    <row r="15146" spans="1:2" ht="15">
      <c r="A15146" s="308" t="s">
        <v>18766</v>
      </c>
      <c r="B15146" s="311">
        <v>140.77000000000001</v>
      </c>
    </row>
    <row r="15147" spans="1:2" ht="15">
      <c r="A15147" s="308" t="s">
        <v>18767</v>
      </c>
      <c r="B15147" s="311">
        <v>135.35</v>
      </c>
    </row>
    <row r="15148" spans="1:2" ht="15">
      <c r="A15148" s="308" t="s">
        <v>18768</v>
      </c>
      <c r="B15148" s="311">
        <v>182.21</v>
      </c>
    </row>
    <row r="15149" spans="1:2" ht="15">
      <c r="A15149" s="308" t="s">
        <v>18769</v>
      </c>
      <c r="B15149" s="311">
        <v>176.79</v>
      </c>
    </row>
    <row r="15150" spans="1:2" ht="15">
      <c r="A15150" s="308" t="s">
        <v>18770</v>
      </c>
      <c r="B15150" s="311">
        <v>94.32</v>
      </c>
    </row>
    <row r="15151" spans="1:2" ht="15">
      <c r="A15151" s="308" t="s">
        <v>18771</v>
      </c>
      <c r="B15151" s="311">
        <v>88.91</v>
      </c>
    </row>
    <row r="15152" spans="1:2" ht="15">
      <c r="A15152" s="308" t="s">
        <v>18772</v>
      </c>
      <c r="B15152" s="311">
        <v>104.46</v>
      </c>
    </row>
    <row r="15153" spans="1:2" ht="15">
      <c r="A15153" s="308" t="s">
        <v>18773</v>
      </c>
      <c r="B15153" s="311">
        <v>99.04</v>
      </c>
    </row>
    <row r="15154" spans="1:2" ht="15">
      <c r="A15154" s="308" t="s">
        <v>18774</v>
      </c>
      <c r="B15154" s="311">
        <v>114.5</v>
      </c>
    </row>
    <row r="15155" spans="1:2" ht="15">
      <c r="A15155" s="308" t="s">
        <v>18775</v>
      </c>
      <c r="B15155" s="311">
        <v>109.08</v>
      </c>
    </row>
    <row r="15156" spans="1:2" ht="15">
      <c r="A15156" s="308" t="s">
        <v>18776</v>
      </c>
      <c r="B15156" s="311">
        <v>153.13999999999999</v>
      </c>
    </row>
    <row r="15157" spans="1:2" ht="15">
      <c r="A15157" s="308" t="s">
        <v>18777</v>
      </c>
      <c r="B15157" s="311">
        <v>147.72999999999999</v>
      </c>
    </row>
    <row r="15158" spans="1:2" ht="15">
      <c r="A15158" s="308" t="s">
        <v>18778</v>
      </c>
      <c r="B15158" s="311">
        <v>191.51</v>
      </c>
    </row>
    <row r="15159" spans="1:2" ht="15">
      <c r="A15159" s="308" t="s">
        <v>18779</v>
      </c>
      <c r="B15159" s="311">
        <v>186.09</v>
      </c>
    </row>
    <row r="15160" spans="1:2" ht="15">
      <c r="A15160" s="308" t="s">
        <v>18780</v>
      </c>
      <c r="B15160" s="311">
        <v>99.49</v>
      </c>
    </row>
    <row r="15161" spans="1:2" ht="15">
      <c r="A15161" s="308" t="s">
        <v>18781</v>
      </c>
      <c r="B15161" s="311">
        <v>94.08</v>
      </c>
    </row>
    <row r="15162" spans="1:2" ht="15">
      <c r="A15162" s="308" t="s">
        <v>18782</v>
      </c>
      <c r="B15162" s="311">
        <v>109.2</v>
      </c>
    </row>
    <row r="15163" spans="1:2" ht="15">
      <c r="A15163" s="308" t="s">
        <v>18783</v>
      </c>
      <c r="B15163" s="311">
        <v>103.78</v>
      </c>
    </row>
    <row r="15164" spans="1:2" ht="15">
      <c r="A15164" s="308" t="s">
        <v>18784</v>
      </c>
      <c r="B15164" s="311">
        <v>118.42</v>
      </c>
    </row>
    <row r="15165" spans="1:2" ht="15">
      <c r="A15165" s="308" t="s">
        <v>18785</v>
      </c>
      <c r="B15165" s="311">
        <v>113</v>
      </c>
    </row>
    <row r="15166" spans="1:2" ht="15">
      <c r="A15166" s="308" t="s">
        <v>18786</v>
      </c>
      <c r="B15166" s="311">
        <v>151.15</v>
      </c>
    </row>
    <row r="15167" spans="1:2" ht="15">
      <c r="A15167" s="308" t="s">
        <v>18787</v>
      </c>
      <c r="B15167" s="311">
        <v>145.72999999999999</v>
      </c>
    </row>
    <row r="15168" spans="1:2" ht="15">
      <c r="A15168" s="308" t="s">
        <v>18788</v>
      </c>
      <c r="B15168" s="311">
        <v>198.86</v>
      </c>
    </row>
    <row r="15169" spans="1:2" ht="15">
      <c r="A15169" s="308" t="s">
        <v>18789</v>
      </c>
      <c r="B15169" s="311">
        <v>193.44</v>
      </c>
    </row>
    <row r="15170" spans="1:2" ht="15">
      <c r="A15170" s="308" t="s">
        <v>18790</v>
      </c>
      <c r="B15170" s="311">
        <v>59.49</v>
      </c>
    </row>
    <row r="15171" spans="1:2" ht="15">
      <c r="A15171" s="308" t="s">
        <v>18791</v>
      </c>
      <c r="B15171" s="311">
        <v>54.07</v>
      </c>
    </row>
    <row r="15172" spans="1:2" ht="15">
      <c r="A15172" s="308" t="s">
        <v>18792</v>
      </c>
      <c r="B15172" s="311">
        <v>66.66</v>
      </c>
    </row>
    <row r="15173" spans="1:2" ht="15">
      <c r="A15173" s="308" t="s">
        <v>18793</v>
      </c>
      <c r="B15173" s="311">
        <v>61.25</v>
      </c>
    </row>
    <row r="15174" spans="1:2" ht="15">
      <c r="A15174" s="308" t="s">
        <v>18794</v>
      </c>
      <c r="B15174" s="311">
        <v>75.69</v>
      </c>
    </row>
    <row r="15175" spans="1:2" ht="15">
      <c r="A15175" s="308" t="s">
        <v>18795</v>
      </c>
      <c r="B15175" s="311">
        <v>70.27</v>
      </c>
    </row>
    <row r="15176" spans="1:2" ht="15">
      <c r="A15176" s="308" t="s">
        <v>18796</v>
      </c>
      <c r="B15176" s="311">
        <v>83.82</v>
      </c>
    </row>
    <row r="15177" spans="1:2" ht="15">
      <c r="A15177" s="308" t="s">
        <v>18797</v>
      </c>
      <c r="B15177" s="311">
        <v>78.400000000000006</v>
      </c>
    </row>
    <row r="15178" spans="1:2" ht="15">
      <c r="A15178" s="308" t="s">
        <v>18798</v>
      </c>
      <c r="B15178" s="311">
        <v>109.96</v>
      </c>
    </row>
    <row r="15179" spans="1:2" ht="15">
      <c r="A15179" s="308" t="s">
        <v>18799</v>
      </c>
      <c r="B15179" s="311">
        <v>104.54</v>
      </c>
    </row>
    <row r="15180" spans="1:2" ht="15">
      <c r="A15180" s="308" t="s">
        <v>18800</v>
      </c>
      <c r="B15180" s="311">
        <v>144</v>
      </c>
    </row>
    <row r="15181" spans="1:2" ht="15">
      <c r="A15181" s="308" t="s">
        <v>18801</v>
      </c>
      <c r="B15181" s="311">
        <v>138.58000000000001</v>
      </c>
    </row>
    <row r="15182" spans="1:2" ht="15">
      <c r="A15182" s="308" t="s">
        <v>18802</v>
      </c>
      <c r="B15182" s="311">
        <v>72.08</v>
      </c>
    </row>
    <row r="15183" spans="1:2" ht="15">
      <c r="A15183" s="308" t="s">
        <v>18803</v>
      </c>
      <c r="B15183" s="311">
        <v>66.66</v>
      </c>
    </row>
    <row r="15184" spans="1:2" ht="15">
      <c r="A15184" s="308" t="s">
        <v>18804</v>
      </c>
      <c r="B15184" s="311">
        <v>80.180000000000007</v>
      </c>
    </row>
    <row r="15185" spans="1:2" ht="15">
      <c r="A15185" s="308" t="s">
        <v>18805</v>
      </c>
      <c r="B15185" s="311">
        <v>74.760000000000005</v>
      </c>
    </row>
    <row r="15186" spans="1:2" ht="15">
      <c r="A15186" s="308" t="s">
        <v>18806</v>
      </c>
      <c r="B15186" s="311">
        <v>88.29</v>
      </c>
    </row>
    <row r="15187" spans="1:2" ht="15">
      <c r="A15187" s="308" t="s">
        <v>18807</v>
      </c>
      <c r="B15187" s="311">
        <v>82.87</v>
      </c>
    </row>
    <row r="15188" spans="1:2" ht="15">
      <c r="A15188" s="308" t="s">
        <v>18808</v>
      </c>
      <c r="B15188" s="311">
        <v>120.14</v>
      </c>
    </row>
    <row r="15189" spans="1:2" ht="15">
      <c r="A15189" s="308" t="s">
        <v>18809</v>
      </c>
      <c r="B15189" s="311">
        <v>114.72</v>
      </c>
    </row>
    <row r="15190" spans="1:2" ht="15">
      <c r="A15190" s="308" t="s">
        <v>18810</v>
      </c>
      <c r="B15190" s="311">
        <v>151.58000000000001</v>
      </c>
    </row>
    <row r="15191" spans="1:2" ht="15">
      <c r="A15191" s="308" t="s">
        <v>18811</v>
      </c>
      <c r="B15191" s="311">
        <v>146.16</v>
      </c>
    </row>
    <row r="15192" spans="1:2" ht="15">
      <c r="A15192" s="308" t="s">
        <v>18812</v>
      </c>
      <c r="B15192" s="311">
        <v>76.56</v>
      </c>
    </row>
    <row r="15193" spans="1:2" ht="15">
      <c r="A15193" s="308" t="s">
        <v>18813</v>
      </c>
      <c r="B15193" s="311">
        <v>71.14</v>
      </c>
    </row>
    <row r="15194" spans="1:2" ht="15">
      <c r="A15194" s="308" t="s">
        <v>18814</v>
      </c>
      <c r="B15194" s="311">
        <v>84.65</v>
      </c>
    </row>
    <row r="15195" spans="1:2" ht="15">
      <c r="A15195" s="308" t="s">
        <v>18815</v>
      </c>
      <c r="B15195" s="311">
        <v>79.23</v>
      </c>
    </row>
    <row r="15196" spans="1:2" ht="15">
      <c r="A15196" s="308" t="s">
        <v>18816</v>
      </c>
      <c r="B15196" s="311">
        <v>91.31</v>
      </c>
    </row>
    <row r="15197" spans="1:2" ht="15">
      <c r="A15197" s="308" t="s">
        <v>18817</v>
      </c>
      <c r="B15197" s="311">
        <v>85.89</v>
      </c>
    </row>
    <row r="15198" spans="1:2" ht="15">
      <c r="A15198" s="308" t="s">
        <v>18818</v>
      </c>
      <c r="B15198" s="311">
        <v>118.11</v>
      </c>
    </row>
    <row r="15199" spans="1:2" ht="15">
      <c r="A15199" s="308" t="s">
        <v>18819</v>
      </c>
      <c r="B15199" s="311">
        <v>112.7</v>
      </c>
    </row>
    <row r="15200" spans="1:2" ht="15">
      <c r="A15200" s="308" t="s">
        <v>18820</v>
      </c>
      <c r="B15200" s="311">
        <v>157.6</v>
      </c>
    </row>
    <row r="15201" spans="1:2" ht="15">
      <c r="A15201" s="308" t="s">
        <v>18821</v>
      </c>
      <c r="B15201" s="311">
        <v>152.18</v>
      </c>
    </row>
    <row r="15202" spans="1:2" ht="15">
      <c r="A15202" s="308" t="s">
        <v>18822</v>
      </c>
      <c r="B15202" s="311">
        <v>78.63</v>
      </c>
    </row>
    <row r="15203" spans="1:2" ht="15">
      <c r="A15203" s="308" t="s">
        <v>18823</v>
      </c>
      <c r="B15203" s="311">
        <v>73.22</v>
      </c>
    </row>
    <row r="15204" spans="1:2" ht="15">
      <c r="A15204" s="308" t="s">
        <v>18824</v>
      </c>
      <c r="B15204" s="311">
        <v>87.54</v>
      </c>
    </row>
    <row r="15205" spans="1:2" ht="15">
      <c r="A15205" s="308" t="s">
        <v>18825</v>
      </c>
      <c r="B15205" s="311">
        <v>82.12</v>
      </c>
    </row>
    <row r="15206" spans="1:2" ht="15">
      <c r="A15206" s="308" t="s">
        <v>18826</v>
      </c>
      <c r="B15206" s="311">
        <v>98.66</v>
      </c>
    </row>
    <row r="15207" spans="1:2" ht="15">
      <c r="A15207" s="308" t="s">
        <v>18827</v>
      </c>
      <c r="B15207" s="311">
        <v>93.24</v>
      </c>
    </row>
    <row r="15208" spans="1:2" ht="15">
      <c r="A15208" s="308" t="s">
        <v>18828</v>
      </c>
      <c r="B15208" s="311">
        <v>108.83</v>
      </c>
    </row>
    <row r="15209" spans="1:2" ht="15">
      <c r="A15209" s="308" t="s">
        <v>18829</v>
      </c>
      <c r="B15209" s="311">
        <v>103.41</v>
      </c>
    </row>
    <row r="15210" spans="1:2" ht="15">
      <c r="A15210" s="308" t="s">
        <v>18830</v>
      </c>
      <c r="B15210" s="311">
        <v>140.77000000000001</v>
      </c>
    </row>
    <row r="15211" spans="1:2" ht="15">
      <c r="A15211" s="308" t="s">
        <v>18831</v>
      </c>
      <c r="B15211" s="311">
        <v>135.35</v>
      </c>
    </row>
    <row r="15212" spans="1:2" ht="15">
      <c r="A15212" s="308" t="s">
        <v>18832</v>
      </c>
      <c r="B15212" s="311">
        <v>182.21</v>
      </c>
    </row>
    <row r="15213" spans="1:2" ht="15">
      <c r="A15213" s="308" t="s">
        <v>18833</v>
      </c>
      <c r="B15213" s="311">
        <v>176.79</v>
      </c>
    </row>
    <row r="15214" spans="1:2" ht="15">
      <c r="A15214" s="308" t="s">
        <v>18834</v>
      </c>
      <c r="B15214" s="311">
        <v>94.31</v>
      </c>
    </row>
    <row r="15215" spans="1:2" ht="15">
      <c r="A15215" s="308" t="s">
        <v>18835</v>
      </c>
      <c r="B15215" s="311">
        <v>88.89</v>
      </c>
    </row>
    <row r="15216" spans="1:2" ht="15">
      <c r="A15216" s="308" t="s">
        <v>18836</v>
      </c>
      <c r="B15216" s="311">
        <v>104.46</v>
      </c>
    </row>
    <row r="15217" spans="1:2" ht="15">
      <c r="A15217" s="308" t="s">
        <v>18837</v>
      </c>
      <c r="B15217" s="311">
        <v>99.04</v>
      </c>
    </row>
    <row r="15218" spans="1:2" ht="15">
      <c r="A15218" s="308" t="s">
        <v>18838</v>
      </c>
      <c r="B15218" s="311">
        <v>114.49</v>
      </c>
    </row>
    <row r="15219" spans="1:2" ht="15">
      <c r="A15219" s="308" t="s">
        <v>18839</v>
      </c>
      <c r="B15219" s="311">
        <v>109.07</v>
      </c>
    </row>
    <row r="15220" spans="1:2" ht="15">
      <c r="A15220" s="308" t="s">
        <v>18840</v>
      </c>
      <c r="B15220" s="311">
        <v>153.13999999999999</v>
      </c>
    </row>
    <row r="15221" spans="1:2" ht="15">
      <c r="A15221" s="308" t="s">
        <v>18841</v>
      </c>
      <c r="B15221" s="311">
        <v>147.72999999999999</v>
      </c>
    </row>
    <row r="15222" spans="1:2" ht="15">
      <c r="A15222" s="308" t="s">
        <v>18842</v>
      </c>
      <c r="B15222" s="311">
        <v>191.48</v>
      </c>
    </row>
    <row r="15223" spans="1:2" ht="15">
      <c r="A15223" s="308" t="s">
        <v>18843</v>
      </c>
      <c r="B15223" s="311">
        <v>186.06</v>
      </c>
    </row>
    <row r="15224" spans="1:2" ht="15">
      <c r="A15224" s="308" t="s">
        <v>18844</v>
      </c>
      <c r="B15224" s="311">
        <v>99.49</v>
      </c>
    </row>
    <row r="15225" spans="1:2" ht="15">
      <c r="A15225" s="308" t="s">
        <v>18845</v>
      </c>
      <c r="B15225" s="311">
        <v>94.08</v>
      </c>
    </row>
    <row r="15226" spans="1:2" ht="15">
      <c r="A15226" s="308" t="s">
        <v>18846</v>
      </c>
      <c r="B15226" s="311">
        <v>109.15</v>
      </c>
    </row>
    <row r="15227" spans="1:2" ht="15">
      <c r="A15227" s="308" t="s">
        <v>18847</v>
      </c>
      <c r="B15227" s="311">
        <v>103.74</v>
      </c>
    </row>
    <row r="15228" spans="1:2" ht="15">
      <c r="A15228" s="308" t="s">
        <v>18848</v>
      </c>
      <c r="B15228" s="311">
        <v>120.16</v>
      </c>
    </row>
    <row r="15229" spans="1:2" ht="15">
      <c r="A15229" s="308" t="s">
        <v>18849</v>
      </c>
      <c r="B15229" s="311">
        <v>114.74</v>
      </c>
    </row>
    <row r="15230" spans="1:2" ht="15">
      <c r="A15230" s="308" t="s">
        <v>18850</v>
      </c>
      <c r="B15230" s="311">
        <v>151.15</v>
      </c>
    </row>
    <row r="15231" spans="1:2" ht="15">
      <c r="A15231" s="308" t="s">
        <v>18851</v>
      </c>
      <c r="B15231" s="311">
        <v>145.72999999999999</v>
      </c>
    </row>
    <row r="15232" spans="1:2" ht="15">
      <c r="A15232" s="308" t="s">
        <v>18852</v>
      </c>
      <c r="B15232" s="311">
        <v>198.86</v>
      </c>
    </row>
    <row r="15233" spans="1:2" ht="15">
      <c r="A15233" s="308" t="s">
        <v>18853</v>
      </c>
      <c r="B15233" s="311">
        <v>193.44</v>
      </c>
    </row>
    <row r="15234" spans="1:2" ht="15">
      <c r="A15234" s="308" t="s">
        <v>18854</v>
      </c>
      <c r="B15234" s="311">
        <v>59.49</v>
      </c>
    </row>
    <row r="15235" spans="1:2" ht="15">
      <c r="A15235" s="308" t="s">
        <v>18855</v>
      </c>
      <c r="B15235" s="311">
        <v>54.07</v>
      </c>
    </row>
    <row r="15236" spans="1:2" ht="15">
      <c r="A15236" s="308" t="s">
        <v>18856</v>
      </c>
      <c r="B15236" s="311">
        <v>66.66</v>
      </c>
    </row>
    <row r="15237" spans="1:2" ht="15">
      <c r="A15237" s="308" t="s">
        <v>18857</v>
      </c>
      <c r="B15237" s="311">
        <v>61.25</v>
      </c>
    </row>
    <row r="15238" spans="1:2" ht="15">
      <c r="A15238" s="308" t="s">
        <v>18858</v>
      </c>
      <c r="B15238" s="311">
        <v>75.69</v>
      </c>
    </row>
    <row r="15239" spans="1:2" ht="15">
      <c r="A15239" s="308" t="s">
        <v>18859</v>
      </c>
      <c r="B15239" s="311">
        <v>70.27</v>
      </c>
    </row>
    <row r="15240" spans="1:2" ht="15">
      <c r="A15240" s="308" t="s">
        <v>18860</v>
      </c>
      <c r="B15240" s="311">
        <v>83.82</v>
      </c>
    </row>
    <row r="15241" spans="1:2" ht="15">
      <c r="A15241" s="308" t="s">
        <v>18861</v>
      </c>
      <c r="B15241" s="311">
        <v>78.400000000000006</v>
      </c>
    </row>
    <row r="15242" spans="1:2" ht="15">
      <c r="A15242" s="308" t="s">
        <v>18862</v>
      </c>
      <c r="B15242" s="311">
        <v>109.96</v>
      </c>
    </row>
    <row r="15243" spans="1:2" ht="15">
      <c r="A15243" s="308" t="s">
        <v>18863</v>
      </c>
      <c r="B15243" s="311">
        <v>104.54</v>
      </c>
    </row>
    <row r="15244" spans="1:2" ht="15">
      <c r="A15244" s="308" t="s">
        <v>18864</v>
      </c>
      <c r="B15244" s="311">
        <v>144</v>
      </c>
    </row>
    <row r="15245" spans="1:2" ht="15">
      <c r="A15245" s="308" t="s">
        <v>18865</v>
      </c>
      <c r="B15245" s="311">
        <v>138.58000000000001</v>
      </c>
    </row>
    <row r="15246" spans="1:2" ht="15">
      <c r="A15246" s="308" t="s">
        <v>18866</v>
      </c>
      <c r="B15246" s="311">
        <v>72.069999999999993</v>
      </c>
    </row>
    <row r="15247" spans="1:2" ht="15">
      <c r="A15247" s="308" t="s">
        <v>18867</v>
      </c>
      <c r="B15247" s="311">
        <v>66.650000000000006</v>
      </c>
    </row>
    <row r="15248" spans="1:2" ht="15">
      <c r="A15248" s="308" t="s">
        <v>18868</v>
      </c>
      <c r="B15248" s="311">
        <v>80.180000000000007</v>
      </c>
    </row>
    <row r="15249" spans="1:2" ht="15">
      <c r="A15249" s="308" t="s">
        <v>18869</v>
      </c>
      <c r="B15249" s="311">
        <v>74.760000000000005</v>
      </c>
    </row>
    <row r="15250" spans="1:2" ht="15">
      <c r="A15250" s="308" t="s">
        <v>18870</v>
      </c>
      <c r="B15250" s="311">
        <v>88.28</v>
      </c>
    </row>
    <row r="15251" spans="1:2" ht="15">
      <c r="A15251" s="308" t="s">
        <v>18871</v>
      </c>
      <c r="B15251" s="311">
        <v>82.86</v>
      </c>
    </row>
    <row r="15252" spans="1:2" ht="15">
      <c r="A15252" s="308" t="s">
        <v>18872</v>
      </c>
      <c r="B15252" s="311">
        <v>120.14</v>
      </c>
    </row>
    <row r="15253" spans="1:2" ht="15">
      <c r="A15253" s="308" t="s">
        <v>18873</v>
      </c>
      <c r="B15253" s="311">
        <v>114.72</v>
      </c>
    </row>
    <row r="15254" spans="1:2" ht="15">
      <c r="A15254" s="308" t="s">
        <v>18874</v>
      </c>
      <c r="B15254" s="311">
        <v>151.55000000000001</v>
      </c>
    </row>
    <row r="15255" spans="1:2" ht="15">
      <c r="A15255" s="308" t="s">
        <v>18875</v>
      </c>
      <c r="B15255" s="311">
        <v>146.13</v>
      </c>
    </row>
    <row r="15256" spans="1:2" ht="15">
      <c r="A15256" s="308" t="s">
        <v>18876</v>
      </c>
      <c r="B15256" s="311">
        <v>76.56</v>
      </c>
    </row>
    <row r="15257" spans="1:2" ht="15">
      <c r="A15257" s="308" t="s">
        <v>18877</v>
      </c>
      <c r="B15257" s="311">
        <v>71.14</v>
      </c>
    </row>
    <row r="15258" spans="1:2" ht="15">
      <c r="A15258" s="308" t="s">
        <v>18878</v>
      </c>
      <c r="B15258" s="311">
        <v>84.64</v>
      </c>
    </row>
    <row r="15259" spans="1:2" ht="15">
      <c r="A15259" s="308" t="s">
        <v>18879</v>
      </c>
      <c r="B15259" s="311">
        <v>79.22</v>
      </c>
    </row>
    <row r="15260" spans="1:2" ht="15">
      <c r="A15260" s="308" t="s">
        <v>18880</v>
      </c>
      <c r="B15260" s="311">
        <v>92.76</v>
      </c>
    </row>
    <row r="15261" spans="1:2" ht="15">
      <c r="A15261" s="308" t="s">
        <v>18881</v>
      </c>
      <c r="B15261" s="311">
        <v>87.34</v>
      </c>
    </row>
    <row r="15262" spans="1:2" ht="15">
      <c r="A15262" s="308" t="s">
        <v>18882</v>
      </c>
      <c r="B15262" s="311">
        <v>118.11</v>
      </c>
    </row>
    <row r="15263" spans="1:2" ht="15">
      <c r="A15263" s="308" t="s">
        <v>18883</v>
      </c>
      <c r="B15263" s="311">
        <v>112.7</v>
      </c>
    </row>
    <row r="15264" spans="1:2" ht="15">
      <c r="A15264" s="308" t="s">
        <v>18884</v>
      </c>
      <c r="B15264" s="311">
        <v>157.6</v>
      </c>
    </row>
    <row r="15265" spans="1:2" ht="15">
      <c r="A15265" s="308" t="s">
        <v>18885</v>
      </c>
      <c r="B15265" s="311">
        <v>152.18</v>
      </c>
    </row>
    <row r="15266" spans="1:2" ht="15">
      <c r="A15266" s="308" t="s">
        <v>18886</v>
      </c>
      <c r="B15266" s="311">
        <v>26.52</v>
      </c>
    </row>
    <row r="15267" spans="1:2" ht="15">
      <c r="A15267" s="308" t="s">
        <v>18887</v>
      </c>
      <c r="B15267" s="311">
        <v>23.81</v>
      </c>
    </row>
    <row r="15268" spans="1:2" ht="15">
      <c r="A15268" s="308" t="s">
        <v>18888</v>
      </c>
      <c r="B15268" s="311">
        <v>28.6</v>
      </c>
    </row>
    <row r="15269" spans="1:2" ht="15">
      <c r="A15269" s="308" t="s">
        <v>18889</v>
      </c>
      <c r="B15269" s="311">
        <v>25.89</v>
      </c>
    </row>
    <row r="15270" spans="1:2" ht="15">
      <c r="A15270" s="308" t="s">
        <v>18890</v>
      </c>
      <c r="B15270" s="311">
        <v>31.15</v>
      </c>
    </row>
    <row r="15271" spans="1:2" ht="15">
      <c r="A15271" s="308" t="s">
        <v>18891</v>
      </c>
      <c r="B15271" s="311">
        <v>28.44</v>
      </c>
    </row>
    <row r="15272" spans="1:2" ht="15">
      <c r="A15272" s="308" t="s">
        <v>18892</v>
      </c>
      <c r="B15272" s="311">
        <v>34.08</v>
      </c>
    </row>
    <row r="15273" spans="1:2" ht="15">
      <c r="A15273" s="308" t="s">
        <v>18893</v>
      </c>
      <c r="B15273" s="311">
        <v>31.37</v>
      </c>
    </row>
    <row r="15274" spans="1:2" ht="15">
      <c r="A15274" s="308" t="s">
        <v>18894</v>
      </c>
      <c r="B15274" s="311">
        <v>41.04</v>
      </c>
    </row>
    <row r="15275" spans="1:2" ht="15">
      <c r="A15275" s="308" t="s">
        <v>18895</v>
      </c>
      <c r="B15275" s="311">
        <v>38.33</v>
      </c>
    </row>
    <row r="15276" spans="1:2" ht="15">
      <c r="A15276" s="308" t="s">
        <v>18896</v>
      </c>
      <c r="B15276" s="311">
        <v>51.14</v>
      </c>
    </row>
    <row r="15277" spans="1:2" ht="15">
      <c r="A15277" s="308" t="s">
        <v>18897</v>
      </c>
      <c r="B15277" s="311">
        <v>48.43</v>
      </c>
    </row>
    <row r="15278" spans="1:2" ht="15">
      <c r="A15278" s="308" t="s">
        <v>18898</v>
      </c>
      <c r="B15278" s="311">
        <v>30.92</v>
      </c>
    </row>
    <row r="15279" spans="1:2" ht="15">
      <c r="A15279" s="308" t="s">
        <v>18899</v>
      </c>
      <c r="B15279" s="311">
        <v>28.21</v>
      </c>
    </row>
    <row r="15280" spans="1:2" ht="15">
      <c r="A15280" s="308" t="s">
        <v>18900</v>
      </c>
      <c r="B15280" s="311">
        <v>33.659999999999997</v>
      </c>
    </row>
    <row r="15281" spans="1:2" ht="15">
      <c r="A15281" s="308" t="s">
        <v>18901</v>
      </c>
      <c r="B15281" s="311">
        <v>30.95</v>
      </c>
    </row>
    <row r="15282" spans="1:2" ht="15">
      <c r="A15282" s="308" t="s">
        <v>18902</v>
      </c>
      <c r="B15282" s="311">
        <v>36.770000000000003</v>
      </c>
    </row>
    <row r="15283" spans="1:2" ht="15">
      <c r="A15283" s="308" t="s">
        <v>18903</v>
      </c>
      <c r="B15283" s="311">
        <v>34.06</v>
      </c>
    </row>
    <row r="15284" spans="1:2" ht="15">
      <c r="A15284" s="308" t="s">
        <v>18904</v>
      </c>
      <c r="B15284" s="311">
        <v>44.12</v>
      </c>
    </row>
    <row r="15285" spans="1:2" ht="15">
      <c r="A15285" s="308" t="s">
        <v>18905</v>
      </c>
      <c r="B15285" s="311">
        <v>41.41</v>
      </c>
    </row>
    <row r="15286" spans="1:2" ht="15">
      <c r="A15286" s="308" t="s">
        <v>18906</v>
      </c>
      <c r="B15286" s="311">
        <v>58.53</v>
      </c>
    </row>
    <row r="15287" spans="1:2" ht="15">
      <c r="A15287" s="308" t="s">
        <v>18907</v>
      </c>
      <c r="B15287" s="311">
        <v>55.82</v>
      </c>
    </row>
    <row r="15288" spans="1:2" ht="15">
      <c r="A15288" s="308" t="s">
        <v>18908</v>
      </c>
      <c r="B15288" s="311">
        <v>33.4</v>
      </c>
    </row>
    <row r="15289" spans="1:2" ht="15">
      <c r="A15289" s="308" t="s">
        <v>18909</v>
      </c>
      <c r="B15289" s="311">
        <v>30.69</v>
      </c>
    </row>
    <row r="15290" spans="1:2" ht="15">
      <c r="A15290" s="308" t="s">
        <v>18910</v>
      </c>
      <c r="B15290" s="311">
        <v>36.17</v>
      </c>
    </row>
    <row r="15291" spans="1:2" ht="15">
      <c r="A15291" s="308" t="s">
        <v>18911</v>
      </c>
      <c r="B15291" s="311">
        <v>33.46</v>
      </c>
    </row>
    <row r="15292" spans="1:2" ht="15">
      <c r="A15292" s="308" t="s">
        <v>18912</v>
      </c>
      <c r="B15292" s="311">
        <v>38.9</v>
      </c>
    </row>
    <row r="15293" spans="1:2" ht="15">
      <c r="A15293" s="308" t="s">
        <v>18913</v>
      </c>
      <c r="B15293" s="311">
        <v>36.19</v>
      </c>
    </row>
    <row r="15294" spans="1:2" ht="15">
      <c r="A15294" s="308" t="s">
        <v>18914</v>
      </c>
      <c r="B15294" s="311">
        <v>50.11</v>
      </c>
    </row>
    <row r="15295" spans="1:2" ht="15">
      <c r="A15295" s="308" t="s">
        <v>18915</v>
      </c>
      <c r="B15295" s="311">
        <v>47.4</v>
      </c>
    </row>
    <row r="15296" spans="1:2" ht="15">
      <c r="A15296" s="308" t="s">
        <v>18916</v>
      </c>
      <c r="B15296" s="311">
        <v>57.32</v>
      </c>
    </row>
    <row r="15297" spans="1:2" ht="15">
      <c r="A15297" s="308" t="s">
        <v>18917</v>
      </c>
      <c r="B15297" s="311">
        <v>54.61</v>
      </c>
    </row>
    <row r="15298" spans="1:2" ht="15">
      <c r="A15298" s="308" t="s">
        <v>18918</v>
      </c>
      <c r="B15298" s="311">
        <v>28.21</v>
      </c>
    </row>
    <row r="15299" spans="1:2" ht="15">
      <c r="A15299" s="308" t="s">
        <v>18919</v>
      </c>
      <c r="B15299" s="311">
        <v>25.5</v>
      </c>
    </row>
    <row r="15300" spans="1:2" ht="15">
      <c r="A15300" s="308" t="s">
        <v>18920</v>
      </c>
      <c r="B15300" s="311">
        <v>32.049999999999997</v>
      </c>
    </row>
    <row r="15301" spans="1:2" ht="15">
      <c r="A15301" s="308" t="s">
        <v>18921</v>
      </c>
      <c r="B15301" s="311">
        <v>29.34</v>
      </c>
    </row>
    <row r="15302" spans="1:2" ht="15">
      <c r="A15302" s="308" t="s">
        <v>18922</v>
      </c>
      <c r="B15302" s="311">
        <v>36.49</v>
      </c>
    </row>
    <row r="15303" spans="1:2" ht="15">
      <c r="A15303" s="308" t="s">
        <v>18923</v>
      </c>
      <c r="B15303" s="311">
        <v>33.78</v>
      </c>
    </row>
    <row r="15304" spans="1:2" ht="15">
      <c r="A15304" s="308" t="s">
        <v>18924</v>
      </c>
      <c r="B15304" s="311">
        <v>41.46</v>
      </c>
    </row>
    <row r="15305" spans="1:2" ht="15">
      <c r="A15305" s="308" t="s">
        <v>18925</v>
      </c>
      <c r="B15305" s="311">
        <v>38.75</v>
      </c>
    </row>
    <row r="15306" spans="1:2" ht="15">
      <c r="A15306" s="308" t="s">
        <v>18926</v>
      </c>
      <c r="B15306" s="311">
        <v>53.95</v>
      </c>
    </row>
    <row r="15307" spans="1:2" ht="15">
      <c r="A15307" s="308" t="s">
        <v>18927</v>
      </c>
      <c r="B15307" s="311">
        <v>51.24</v>
      </c>
    </row>
    <row r="15308" spans="1:2" ht="15">
      <c r="A15308" s="308" t="s">
        <v>18928</v>
      </c>
      <c r="B15308" s="311">
        <v>66.64</v>
      </c>
    </row>
    <row r="15309" spans="1:2" ht="15">
      <c r="A15309" s="308" t="s">
        <v>18929</v>
      </c>
      <c r="B15309" s="311">
        <v>63.93</v>
      </c>
    </row>
    <row r="15310" spans="1:2" ht="15">
      <c r="A15310" s="308" t="s">
        <v>18930</v>
      </c>
      <c r="B15310" s="311">
        <v>35.33</v>
      </c>
    </row>
    <row r="15311" spans="1:2" ht="15">
      <c r="A15311" s="308" t="s">
        <v>18931</v>
      </c>
      <c r="B15311" s="311">
        <v>32.619999999999997</v>
      </c>
    </row>
    <row r="15312" spans="1:2" ht="15">
      <c r="A15312" s="308" t="s">
        <v>18932</v>
      </c>
      <c r="B15312" s="311">
        <v>39.619999999999997</v>
      </c>
    </row>
    <row r="15313" spans="1:2" ht="15">
      <c r="A15313" s="308" t="s">
        <v>18933</v>
      </c>
      <c r="B15313" s="311">
        <v>36.909999999999997</v>
      </c>
    </row>
    <row r="15314" spans="1:2" ht="15">
      <c r="A15314" s="308" t="s">
        <v>18934</v>
      </c>
      <c r="B15314" s="311">
        <v>44.95</v>
      </c>
    </row>
    <row r="15315" spans="1:2" ht="15">
      <c r="A15315" s="308" t="s">
        <v>18935</v>
      </c>
      <c r="B15315" s="311">
        <v>42.24</v>
      </c>
    </row>
    <row r="15316" spans="1:2" ht="15">
      <c r="A15316" s="308" t="s">
        <v>18936</v>
      </c>
      <c r="B15316" s="311">
        <v>53.18</v>
      </c>
    </row>
    <row r="15317" spans="1:2" ht="15">
      <c r="A15317" s="308" t="s">
        <v>18937</v>
      </c>
      <c r="B15317" s="311">
        <v>50.47</v>
      </c>
    </row>
    <row r="15318" spans="1:2" ht="15">
      <c r="A15318" s="308" t="s">
        <v>18938</v>
      </c>
      <c r="B15318" s="311">
        <v>100.76</v>
      </c>
    </row>
    <row r="15319" spans="1:2" ht="15">
      <c r="A15319" s="308" t="s">
        <v>18939</v>
      </c>
      <c r="B15319" s="311">
        <v>98.05</v>
      </c>
    </row>
    <row r="15320" spans="1:2" ht="15">
      <c r="A15320" s="308" t="s">
        <v>18940</v>
      </c>
      <c r="B15320" s="311">
        <v>34.39</v>
      </c>
    </row>
    <row r="15321" spans="1:2" ht="15">
      <c r="A15321" s="308" t="s">
        <v>18941</v>
      </c>
      <c r="B15321" s="311">
        <v>31.68</v>
      </c>
    </row>
    <row r="15322" spans="1:2" ht="15">
      <c r="A15322" s="308" t="s">
        <v>18942</v>
      </c>
      <c r="B15322" s="311">
        <v>42.92</v>
      </c>
    </row>
    <row r="15323" spans="1:2" ht="15">
      <c r="A15323" s="308" t="s">
        <v>18943</v>
      </c>
      <c r="B15323" s="311">
        <v>40.21</v>
      </c>
    </row>
    <row r="15324" spans="1:2" ht="15">
      <c r="A15324" s="308" t="s">
        <v>18944</v>
      </c>
      <c r="B15324" s="311">
        <v>48.43</v>
      </c>
    </row>
    <row r="15325" spans="1:2" ht="15">
      <c r="A15325" s="308" t="s">
        <v>18945</v>
      </c>
      <c r="B15325" s="311">
        <v>45.72</v>
      </c>
    </row>
    <row r="15326" spans="1:2" ht="15">
      <c r="A15326" s="308" t="s">
        <v>18946</v>
      </c>
      <c r="B15326" s="311">
        <v>58.27</v>
      </c>
    </row>
    <row r="15327" spans="1:2" ht="15">
      <c r="A15327" s="308" t="s">
        <v>18947</v>
      </c>
      <c r="B15327" s="311">
        <v>55.56</v>
      </c>
    </row>
    <row r="15328" spans="1:2" ht="15">
      <c r="A15328" s="308" t="s">
        <v>18948</v>
      </c>
      <c r="B15328" s="311">
        <v>82.04</v>
      </c>
    </row>
    <row r="15329" spans="1:2" ht="15">
      <c r="A15329" s="308" t="s">
        <v>18949</v>
      </c>
      <c r="B15329" s="311">
        <v>79.33</v>
      </c>
    </row>
    <row r="15330" spans="1:2" ht="15">
      <c r="A15330" s="308" t="s">
        <v>18950</v>
      </c>
      <c r="B15330" s="311">
        <v>26.1</v>
      </c>
    </row>
    <row r="15331" spans="1:2" ht="15">
      <c r="A15331" s="308" t="s">
        <v>18951</v>
      </c>
      <c r="B15331" s="311">
        <v>23.39</v>
      </c>
    </row>
    <row r="15332" spans="1:2" ht="15">
      <c r="A15332" s="308" t="s">
        <v>18952</v>
      </c>
      <c r="B15332" s="311">
        <v>28.12</v>
      </c>
    </row>
    <row r="15333" spans="1:2" ht="15">
      <c r="A15333" s="308" t="s">
        <v>18953</v>
      </c>
      <c r="B15333" s="311">
        <v>25.41</v>
      </c>
    </row>
    <row r="15334" spans="1:2" ht="15">
      <c r="A15334" s="308" t="s">
        <v>18954</v>
      </c>
      <c r="B15334" s="311">
        <v>29.96</v>
      </c>
    </row>
    <row r="15335" spans="1:2" ht="15">
      <c r="A15335" s="308" t="s">
        <v>18955</v>
      </c>
      <c r="B15335" s="311">
        <v>27.25</v>
      </c>
    </row>
    <row r="15336" spans="1:2" ht="15">
      <c r="A15336" s="308" t="s">
        <v>18956</v>
      </c>
      <c r="B15336" s="311">
        <v>31.9</v>
      </c>
    </row>
    <row r="15337" spans="1:2" ht="15">
      <c r="A15337" s="308" t="s">
        <v>18957</v>
      </c>
      <c r="B15337" s="311">
        <v>29.19</v>
      </c>
    </row>
    <row r="15338" spans="1:2" ht="15">
      <c r="A15338" s="308" t="s">
        <v>18958</v>
      </c>
      <c r="B15338" s="311">
        <v>35.51</v>
      </c>
    </row>
    <row r="15339" spans="1:2" ht="15">
      <c r="A15339" s="308" t="s">
        <v>18959</v>
      </c>
      <c r="B15339" s="311">
        <v>32.799999999999997</v>
      </c>
    </row>
    <row r="15340" spans="1:2" ht="15">
      <c r="A15340" s="308" t="s">
        <v>18960</v>
      </c>
      <c r="B15340" s="311">
        <v>39.21</v>
      </c>
    </row>
    <row r="15341" spans="1:2" ht="15">
      <c r="A15341" s="308" t="s">
        <v>18961</v>
      </c>
      <c r="B15341" s="311">
        <v>36.5</v>
      </c>
    </row>
    <row r="15342" spans="1:2" ht="15">
      <c r="A15342" s="308" t="s">
        <v>18962</v>
      </c>
      <c r="B15342" s="311">
        <v>29.03</v>
      </c>
    </row>
    <row r="15343" spans="1:2" ht="15">
      <c r="A15343" s="308" t="s">
        <v>18963</v>
      </c>
      <c r="B15343" s="311">
        <v>26.32</v>
      </c>
    </row>
    <row r="15344" spans="1:2" ht="15">
      <c r="A15344" s="308" t="s">
        <v>18964</v>
      </c>
      <c r="B15344" s="311">
        <v>32.380000000000003</v>
      </c>
    </row>
    <row r="15345" spans="1:2" ht="15">
      <c r="A15345" s="308" t="s">
        <v>18965</v>
      </c>
      <c r="B15345" s="311">
        <v>29.67</v>
      </c>
    </row>
    <row r="15346" spans="1:2" ht="15">
      <c r="A15346" s="308" t="s">
        <v>18966</v>
      </c>
      <c r="B15346" s="311">
        <v>34.56</v>
      </c>
    </row>
    <row r="15347" spans="1:2" ht="15">
      <c r="A15347" s="308" t="s">
        <v>18967</v>
      </c>
      <c r="B15347" s="311">
        <v>31.85</v>
      </c>
    </row>
    <row r="15348" spans="1:2" ht="15">
      <c r="A15348" s="308" t="s">
        <v>18968</v>
      </c>
      <c r="B15348" s="311">
        <v>37.909999999999997</v>
      </c>
    </row>
    <row r="15349" spans="1:2" ht="15">
      <c r="A15349" s="308" t="s">
        <v>18969</v>
      </c>
      <c r="B15349" s="311">
        <v>35.200000000000003</v>
      </c>
    </row>
    <row r="15350" spans="1:2" ht="15">
      <c r="A15350" s="308" t="s">
        <v>18970</v>
      </c>
      <c r="B15350" s="311">
        <v>41.58</v>
      </c>
    </row>
    <row r="15351" spans="1:2" ht="15">
      <c r="A15351" s="308" t="s">
        <v>18971</v>
      </c>
      <c r="B15351" s="311">
        <v>38.869999999999997</v>
      </c>
    </row>
    <row r="15352" spans="1:2" ht="15">
      <c r="A15352" s="308" t="s">
        <v>18972</v>
      </c>
      <c r="B15352" s="311">
        <v>33.25</v>
      </c>
    </row>
    <row r="15353" spans="1:2" ht="15">
      <c r="A15353" s="308" t="s">
        <v>18973</v>
      </c>
      <c r="B15353" s="311">
        <v>30.54</v>
      </c>
    </row>
    <row r="15354" spans="1:2" ht="15">
      <c r="A15354" s="308" t="s">
        <v>18974</v>
      </c>
      <c r="B15354" s="311">
        <v>35.28</v>
      </c>
    </row>
    <row r="15355" spans="1:2" ht="15">
      <c r="A15355" s="308" t="s">
        <v>18975</v>
      </c>
      <c r="B15355" s="311">
        <v>32.57</v>
      </c>
    </row>
    <row r="15356" spans="1:2" ht="15">
      <c r="A15356" s="308" t="s">
        <v>18976</v>
      </c>
      <c r="B15356" s="311">
        <v>37.36</v>
      </c>
    </row>
    <row r="15357" spans="1:2" ht="15">
      <c r="A15357" s="308" t="s">
        <v>18977</v>
      </c>
      <c r="B15357" s="311">
        <v>34.65</v>
      </c>
    </row>
    <row r="15358" spans="1:2" ht="15">
      <c r="A15358" s="308" t="s">
        <v>18978</v>
      </c>
      <c r="B15358" s="311">
        <v>40.53</v>
      </c>
    </row>
    <row r="15359" spans="1:2" ht="15">
      <c r="A15359" s="308" t="s">
        <v>18979</v>
      </c>
      <c r="B15359" s="311">
        <v>37.82</v>
      </c>
    </row>
    <row r="15360" spans="1:2" ht="15">
      <c r="A15360" s="308" t="s">
        <v>18980</v>
      </c>
      <c r="B15360" s="311">
        <v>44.21</v>
      </c>
    </row>
    <row r="15361" spans="1:2" ht="15">
      <c r="A15361" s="308" t="s">
        <v>18981</v>
      </c>
      <c r="B15361" s="311">
        <v>41.5</v>
      </c>
    </row>
    <row r="15362" spans="1:2" ht="15">
      <c r="A15362" s="308" t="s">
        <v>18982</v>
      </c>
      <c r="B15362" s="311">
        <v>26.1</v>
      </c>
    </row>
    <row r="15363" spans="1:2" ht="15">
      <c r="A15363" s="308" t="s">
        <v>18983</v>
      </c>
      <c r="B15363" s="311">
        <v>23.39</v>
      </c>
    </row>
    <row r="15364" spans="1:2" ht="15">
      <c r="A15364" s="308" t="s">
        <v>18984</v>
      </c>
      <c r="B15364" s="311">
        <v>28.12</v>
      </c>
    </row>
    <row r="15365" spans="1:2" ht="15">
      <c r="A15365" s="308" t="s">
        <v>18985</v>
      </c>
      <c r="B15365" s="311">
        <v>25.41</v>
      </c>
    </row>
    <row r="15366" spans="1:2" ht="15">
      <c r="A15366" s="308" t="s">
        <v>18986</v>
      </c>
      <c r="B15366" s="311">
        <v>29.96</v>
      </c>
    </row>
    <row r="15367" spans="1:2" ht="15">
      <c r="A15367" s="308" t="s">
        <v>18987</v>
      </c>
      <c r="B15367" s="311">
        <v>27.25</v>
      </c>
    </row>
    <row r="15368" spans="1:2" ht="15">
      <c r="A15368" s="308" t="s">
        <v>18988</v>
      </c>
      <c r="B15368" s="311">
        <v>31.9</v>
      </c>
    </row>
    <row r="15369" spans="1:2" ht="15">
      <c r="A15369" s="308" t="s">
        <v>18989</v>
      </c>
      <c r="B15369" s="311">
        <v>29.19</v>
      </c>
    </row>
    <row r="15370" spans="1:2" ht="15">
      <c r="A15370" s="308" t="s">
        <v>18990</v>
      </c>
      <c r="B15370" s="311">
        <v>35.54</v>
      </c>
    </row>
    <row r="15371" spans="1:2" ht="15">
      <c r="A15371" s="308" t="s">
        <v>18991</v>
      </c>
      <c r="B15371" s="311">
        <v>32.83</v>
      </c>
    </row>
    <row r="15372" spans="1:2" ht="15">
      <c r="A15372" s="308" t="s">
        <v>18992</v>
      </c>
      <c r="B15372" s="311">
        <v>39.21</v>
      </c>
    </row>
    <row r="15373" spans="1:2" ht="15">
      <c r="A15373" s="308" t="s">
        <v>18993</v>
      </c>
      <c r="B15373" s="311">
        <v>36.5</v>
      </c>
    </row>
    <row r="15374" spans="1:2" ht="15">
      <c r="A15374" s="308" t="s">
        <v>18994</v>
      </c>
      <c r="B15374" s="311">
        <v>29.03</v>
      </c>
    </row>
    <row r="15375" spans="1:2" ht="15">
      <c r="A15375" s="308" t="s">
        <v>18995</v>
      </c>
      <c r="B15375" s="311">
        <v>26.32</v>
      </c>
    </row>
    <row r="15376" spans="1:2" ht="15">
      <c r="A15376" s="308" t="s">
        <v>18996</v>
      </c>
      <c r="B15376" s="311">
        <v>32.380000000000003</v>
      </c>
    </row>
    <row r="15377" spans="1:2" ht="15">
      <c r="A15377" s="308" t="s">
        <v>18997</v>
      </c>
      <c r="B15377" s="311">
        <v>29.67</v>
      </c>
    </row>
    <row r="15378" spans="1:2" ht="15">
      <c r="A15378" s="308" t="s">
        <v>18998</v>
      </c>
      <c r="B15378" s="311">
        <v>34.56</v>
      </c>
    </row>
    <row r="15379" spans="1:2" ht="15">
      <c r="A15379" s="308" t="s">
        <v>18999</v>
      </c>
      <c r="B15379" s="311">
        <v>31.85</v>
      </c>
    </row>
    <row r="15380" spans="1:2" ht="15">
      <c r="A15380" s="308" t="s">
        <v>19000</v>
      </c>
      <c r="B15380" s="311">
        <v>37.950000000000003</v>
      </c>
    </row>
    <row r="15381" spans="1:2" ht="15">
      <c r="A15381" s="308" t="s">
        <v>19001</v>
      </c>
      <c r="B15381" s="311">
        <v>35.24</v>
      </c>
    </row>
    <row r="15382" spans="1:2" ht="15">
      <c r="A15382" s="308" t="s">
        <v>19002</v>
      </c>
      <c r="B15382" s="311">
        <v>41.58</v>
      </c>
    </row>
    <row r="15383" spans="1:2" ht="15">
      <c r="A15383" s="308" t="s">
        <v>19003</v>
      </c>
      <c r="B15383" s="311">
        <v>38.869999999999997</v>
      </c>
    </row>
    <row r="15384" spans="1:2" ht="15">
      <c r="A15384" s="308" t="s">
        <v>19004</v>
      </c>
      <c r="B15384" s="311">
        <v>33.25</v>
      </c>
    </row>
    <row r="15385" spans="1:2" ht="15">
      <c r="A15385" s="308" t="s">
        <v>19005</v>
      </c>
      <c r="B15385" s="311">
        <v>30.54</v>
      </c>
    </row>
    <row r="15386" spans="1:2" ht="15">
      <c r="A15386" s="308" t="s">
        <v>19006</v>
      </c>
      <c r="B15386" s="311">
        <v>35.28</v>
      </c>
    </row>
    <row r="15387" spans="1:2" ht="15">
      <c r="A15387" s="308" t="s">
        <v>19007</v>
      </c>
      <c r="B15387" s="311">
        <v>32.57</v>
      </c>
    </row>
    <row r="15388" spans="1:2" ht="15">
      <c r="A15388" s="308" t="s">
        <v>19008</v>
      </c>
      <c r="B15388" s="311">
        <v>37.46</v>
      </c>
    </row>
    <row r="15389" spans="1:2" ht="15">
      <c r="A15389" s="308" t="s">
        <v>19009</v>
      </c>
      <c r="B15389" s="311">
        <v>34.75</v>
      </c>
    </row>
    <row r="15390" spans="1:2" ht="15">
      <c r="A15390" s="308" t="s">
        <v>19010</v>
      </c>
      <c r="B15390" s="311">
        <v>37.39</v>
      </c>
    </row>
    <row r="15391" spans="1:2" ht="15">
      <c r="A15391" s="308" t="s">
        <v>19011</v>
      </c>
      <c r="B15391" s="311">
        <v>34.68</v>
      </c>
    </row>
    <row r="15392" spans="1:2" ht="15">
      <c r="A15392" s="308" t="s">
        <v>19012</v>
      </c>
      <c r="B15392" s="311">
        <v>44.21</v>
      </c>
    </row>
    <row r="15393" spans="1:2" ht="15">
      <c r="A15393" s="308" t="s">
        <v>19013</v>
      </c>
      <c r="B15393" s="311">
        <v>41.5</v>
      </c>
    </row>
    <row r="15394" spans="1:2" ht="15">
      <c r="A15394" s="308" t="s">
        <v>19014</v>
      </c>
      <c r="B15394" s="311">
        <v>33.51</v>
      </c>
    </row>
    <row r="15395" spans="1:2" ht="15">
      <c r="A15395" s="308" t="s">
        <v>19015</v>
      </c>
      <c r="B15395" s="311">
        <v>30.8</v>
      </c>
    </row>
    <row r="15396" spans="1:2" ht="15">
      <c r="A15396" s="308" t="s">
        <v>19016</v>
      </c>
      <c r="B15396" s="311">
        <v>33.79</v>
      </c>
    </row>
    <row r="15397" spans="1:2" ht="15">
      <c r="A15397" s="308" t="s">
        <v>19017</v>
      </c>
      <c r="B15397" s="311">
        <v>31.08</v>
      </c>
    </row>
    <row r="15398" spans="1:2" ht="15">
      <c r="A15398" s="308" t="s">
        <v>19018</v>
      </c>
      <c r="B15398" s="311">
        <v>37.21</v>
      </c>
    </row>
    <row r="15399" spans="1:2" ht="15">
      <c r="A15399" s="308" t="s">
        <v>19019</v>
      </c>
      <c r="B15399" s="311">
        <v>34.5</v>
      </c>
    </row>
    <row r="15400" spans="1:2" ht="15">
      <c r="A15400" s="308" t="s">
        <v>19020</v>
      </c>
      <c r="B15400" s="311">
        <v>40.11</v>
      </c>
    </row>
    <row r="15401" spans="1:2" ht="15">
      <c r="A15401" s="308" t="s">
        <v>19021</v>
      </c>
      <c r="B15401" s="311">
        <v>37.4</v>
      </c>
    </row>
    <row r="15402" spans="1:2" ht="15">
      <c r="A15402" s="308" t="s">
        <v>19022</v>
      </c>
      <c r="B15402" s="311">
        <v>49.25</v>
      </c>
    </row>
    <row r="15403" spans="1:2" ht="15">
      <c r="A15403" s="308" t="s">
        <v>19023</v>
      </c>
      <c r="B15403" s="311">
        <v>46.54</v>
      </c>
    </row>
    <row r="15404" spans="1:2" ht="15">
      <c r="A15404" s="308" t="s">
        <v>19024</v>
      </c>
      <c r="B15404" s="311">
        <v>60.64</v>
      </c>
    </row>
    <row r="15405" spans="1:2" ht="15">
      <c r="A15405" s="308" t="s">
        <v>19025</v>
      </c>
      <c r="B15405" s="311">
        <v>57.93</v>
      </c>
    </row>
    <row r="15406" spans="1:2" ht="15">
      <c r="A15406" s="308" t="s">
        <v>19026</v>
      </c>
      <c r="B15406" s="311">
        <v>39.15</v>
      </c>
    </row>
    <row r="15407" spans="1:2" ht="15">
      <c r="A15407" s="308" t="s">
        <v>19027</v>
      </c>
      <c r="B15407" s="311">
        <v>36.44</v>
      </c>
    </row>
    <row r="15408" spans="1:2" ht="15">
      <c r="A15408" s="308" t="s">
        <v>19028</v>
      </c>
      <c r="B15408" s="311">
        <v>42.29</v>
      </c>
    </row>
    <row r="15409" spans="1:2" ht="15">
      <c r="A15409" s="308" t="s">
        <v>19029</v>
      </c>
      <c r="B15409" s="311">
        <v>39.58</v>
      </c>
    </row>
    <row r="15410" spans="1:2" ht="15">
      <c r="A15410" s="308" t="s">
        <v>19030</v>
      </c>
      <c r="B15410" s="311">
        <v>45.19</v>
      </c>
    </row>
    <row r="15411" spans="1:2" ht="15">
      <c r="A15411" s="308" t="s">
        <v>19031</v>
      </c>
      <c r="B15411" s="311">
        <v>42.48</v>
      </c>
    </row>
    <row r="15412" spans="1:2" ht="15">
      <c r="A15412" s="308" t="s">
        <v>19032</v>
      </c>
      <c r="B15412" s="311">
        <v>50.13</v>
      </c>
    </row>
    <row r="15413" spans="1:2" ht="15">
      <c r="A15413" s="308" t="s">
        <v>19033</v>
      </c>
      <c r="B15413" s="311">
        <v>47.42</v>
      </c>
    </row>
    <row r="15414" spans="1:2" ht="15">
      <c r="A15414" s="308" t="s">
        <v>19034</v>
      </c>
      <c r="B15414" s="311">
        <v>56.75</v>
      </c>
    </row>
    <row r="15415" spans="1:2" ht="15">
      <c r="A15415" s="308" t="s">
        <v>19035</v>
      </c>
      <c r="B15415" s="311">
        <v>54.04</v>
      </c>
    </row>
    <row r="15416" spans="1:2" ht="15">
      <c r="A15416" s="308" t="s">
        <v>19036</v>
      </c>
      <c r="B15416" s="311">
        <v>44.96</v>
      </c>
    </row>
    <row r="15417" spans="1:2" ht="15">
      <c r="A15417" s="308" t="s">
        <v>19037</v>
      </c>
      <c r="B15417" s="311">
        <v>42.25</v>
      </c>
    </row>
    <row r="15418" spans="1:2" ht="15">
      <c r="A15418" s="308" t="s">
        <v>19038</v>
      </c>
      <c r="B15418" s="311">
        <v>48.09</v>
      </c>
    </row>
    <row r="15419" spans="1:2" ht="15">
      <c r="A15419" s="308" t="s">
        <v>19039</v>
      </c>
      <c r="B15419" s="311">
        <v>45.38</v>
      </c>
    </row>
    <row r="15420" spans="1:2" ht="15">
      <c r="A15420" s="308" t="s">
        <v>19040</v>
      </c>
      <c r="B15420" s="311">
        <v>54.82</v>
      </c>
    </row>
    <row r="15421" spans="1:2" ht="15">
      <c r="A15421" s="308" t="s">
        <v>19041</v>
      </c>
      <c r="B15421" s="311">
        <v>52.11</v>
      </c>
    </row>
    <row r="15422" spans="1:2" ht="15">
      <c r="A15422" s="308" t="s">
        <v>19042</v>
      </c>
      <c r="B15422" s="311">
        <v>46.61</v>
      </c>
    </row>
    <row r="15423" spans="1:2" ht="15">
      <c r="A15423" s="308" t="s">
        <v>19043</v>
      </c>
      <c r="B15423" s="311">
        <v>43.9</v>
      </c>
    </row>
    <row r="15424" spans="1:2" ht="15">
      <c r="A15424" s="308" t="s">
        <v>19044</v>
      </c>
      <c r="B15424" s="311">
        <v>71.38</v>
      </c>
    </row>
    <row r="15425" spans="1:2" ht="15">
      <c r="A15425" s="308" t="s">
        <v>19045</v>
      </c>
      <c r="B15425" s="311">
        <v>68.67</v>
      </c>
    </row>
    <row r="15426" spans="1:2" ht="15">
      <c r="A15426" s="308" t="s">
        <v>19046</v>
      </c>
      <c r="B15426" s="311">
        <v>26.18</v>
      </c>
    </row>
    <row r="15427" spans="1:2" ht="15">
      <c r="A15427" s="308" t="s">
        <v>19047</v>
      </c>
      <c r="B15427" s="311">
        <v>23.47</v>
      </c>
    </row>
    <row r="15428" spans="1:2" ht="15">
      <c r="A15428" s="308" t="s">
        <v>19048</v>
      </c>
      <c r="B15428" s="311">
        <v>36.25</v>
      </c>
    </row>
    <row r="15429" spans="1:2" ht="15">
      <c r="A15429" s="308" t="s">
        <v>19049</v>
      </c>
      <c r="B15429" s="311">
        <v>33.54</v>
      </c>
    </row>
    <row r="15430" spans="1:2" ht="15">
      <c r="A15430" s="308" t="s">
        <v>19050</v>
      </c>
      <c r="B15430" s="311">
        <v>36.26</v>
      </c>
    </row>
    <row r="15431" spans="1:2" ht="15">
      <c r="A15431" s="308" t="s">
        <v>19051</v>
      </c>
      <c r="B15431" s="311">
        <v>33.549999999999997</v>
      </c>
    </row>
    <row r="15432" spans="1:2" ht="15">
      <c r="A15432" s="308" t="s">
        <v>19052</v>
      </c>
      <c r="B15432" s="311">
        <v>39.86</v>
      </c>
    </row>
    <row r="15433" spans="1:2" ht="15">
      <c r="A15433" s="308" t="s">
        <v>19053</v>
      </c>
      <c r="B15433" s="311">
        <v>37.15</v>
      </c>
    </row>
    <row r="15434" spans="1:2" ht="15">
      <c r="A15434" s="308" t="s">
        <v>19054</v>
      </c>
      <c r="B15434" s="311">
        <v>40.82</v>
      </c>
    </row>
    <row r="15435" spans="1:2" ht="15">
      <c r="A15435" s="308" t="s">
        <v>19055</v>
      </c>
      <c r="B15435" s="311">
        <v>38.11</v>
      </c>
    </row>
    <row r="15436" spans="1:2" ht="15">
      <c r="A15436" s="308" t="s">
        <v>19056</v>
      </c>
      <c r="B15436" s="311">
        <v>51.14</v>
      </c>
    </row>
    <row r="15437" spans="1:2" ht="15">
      <c r="A15437" s="308" t="s">
        <v>19057</v>
      </c>
      <c r="B15437" s="311">
        <v>48.43</v>
      </c>
    </row>
    <row r="15438" spans="1:2" ht="15">
      <c r="A15438" s="308" t="s">
        <v>19058</v>
      </c>
      <c r="B15438" s="311">
        <v>40.36</v>
      </c>
    </row>
    <row r="15439" spans="1:2" ht="15">
      <c r="A15439" s="308" t="s">
        <v>19059</v>
      </c>
      <c r="B15439" s="311">
        <v>37.65</v>
      </c>
    </row>
    <row r="15440" spans="1:2" ht="15">
      <c r="A15440" s="308" t="s">
        <v>19060</v>
      </c>
      <c r="B15440" s="311">
        <v>36.369999999999997</v>
      </c>
    </row>
    <row r="15441" spans="1:2" ht="15">
      <c r="A15441" s="308" t="s">
        <v>19061</v>
      </c>
      <c r="B15441" s="311">
        <v>33.659999999999997</v>
      </c>
    </row>
    <row r="15442" spans="1:2" ht="15">
      <c r="A15442" s="308" t="s">
        <v>19062</v>
      </c>
      <c r="B15442" s="311">
        <v>51.23</v>
      </c>
    </row>
    <row r="15443" spans="1:2" ht="15">
      <c r="A15443" s="308" t="s">
        <v>19063</v>
      </c>
      <c r="B15443" s="311">
        <v>48.52</v>
      </c>
    </row>
    <row r="15444" spans="1:2" ht="15">
      <c r="A15444" s="308" t="s">
        <v>19064</v>
      </c>
      <c r="B15444" s="311">
        <v>45.97</v>
      </c>
    </row>
    <row r="15445" spans="1:2" ht="15">
      <c r="A15445" s="308" t="s">
        <v>19065</v>
      </c>
      <c r="B15445" s="311">
        <v>43.26</v>
      </c>
    </row>
    <row r="15446" spans="1:2" ht="15">
      <c r="A15446" s="308" t="s">
        <v>19066</v>
      </c>
      <c r="B15446" s="311">
        <v>52.26</v>
      </c>
    </row>
    <row r="15447" spans="1:2" ht="15">
      <c r="A15447" s="308" t="s">
        <v>19067</v>
      </c>
      <c r="B15447" s="311">
        <v>49.55</v>
      </c>
    </row>
    <row r="15448" spans="1:2" ht="15">
      <c r="A15448" s="308" t="s">
        <v>19068</v>
      </c>
      <c r="B15448" s="311">
        <v>38.270000000000003</v>
      </c>
    </row>
    <row r="15449" spans="1:2" ht="15">
      <c r="A15449" s="308" t="s">
        <v>19069</v>
      </c>
      <c r="B15449" s="311">
        <v>35.56</v>
      </c>
    </row>
    <row r="15450" spans="1:2" ht="15">
      <c r="A15450" s="308" t="s">
        <v>19070</v>
      </c>
      <c r="B15450" s="311">
        <v>40.840000000000003</v>
      </c>
    </row>
    <row r="15451" spans="1:2" ht="15">
      <c r="A15451" s="308" t="s">
        <v>19071</v>
      </c>
      <c r="B15451" s="311">
        <v>38.130000000000003</v>
      </c>
    </row>
    <row r="15452" spans="1:2" ht="15">
      <c r="A15452" s="308" t="s">
        <v>19072</v>
      </c>
      <c r="B15452" s="311">
        <v>44.5</v>
      </c>
    </row>
    <row r="15453" spans="1:2" ht="15">
      <c r="A15453" s="308" t="s">
        <v>19073</v>
      </c>
      <c r="B15453" s="311">
        <v>41.79</v>
      </c>
    </row>
    <row r="15454" spans="1:2" ht="15">
      <c r="A15454" s="308" t="s">
        <v>19074</v>
      </c>
      <c r="B15454" s="311">
        <v>46.4</v>
      </c>
    </row>
    <row r="15455" spans="1:2" ht="15">
      <c r="A15455" s="308" t="s">
        <v>19075</v>
      </c>
      <c r="B15455" s="311">
        <v>43.69</v>
      </c>
    </row>
    <row r="15456" spans="1:2" ht="15">
      <c r="A15456" s="308" t="s">
        <v>19076</v>
      </c>
      <c r="B15456" s="311">
        <v>57.32</v>
      </c>
    </row>
    <row r="15457" spans="1:2" ht="15">
      <c r="A15457" s="308" t="s">
        <v>19077</v>
      </c>
      <c r="B15457" s="311">
        <v>54.61</v>
      </c>
    </row>
    <row r="15458" spans="1:2" ht="15">
      <c r="A15458" s="308" t="s">
        <v>19078</v>
      </c>
      <c r="B15458" s="311">
        <v>26.12</v>
      </c>
    </row>
    <row r="15459" spans="1:2" ht="15">
      <c r="A15459" s="308" t="s">
        <v>19079</v>
      </c>
      <c r="B15459" s="311">
        <v>23.41</v>
      </c>
    </row>
    <row r="15460" spans="1:2" ht="15">
      <c r="A15460" s="308" t="s">
        <v>19080</v>
      </c>
      <c r="B15460" s="311">
        <v>35.950000000000003</v>
      </c>
    </row>
    <row r="15461" spans="1:2" ht="15">
      <c r="A15461" s="308" t="s">
        <v>19081</v>
      </c>
      <c r="B15461" s="311">
        <v>33.24</v>
      </c>
    </row>
    <row r="15462" spans="1:2" ht="15">
      <c r="A15462" s="308" t="s">
        <v>19082</v>
      </c>
      <c r="B15462" s="311">
        <v>42.9</v>
      </c>
    </row>
    <row r="15463" spans="1:2" ht="15">
      <c r="A15463" s="308" t="s">
        <v>19083</v>
      </c>
      <c r="B15463" s="311">
        <v>40.19</v>
      </c>
    </row>
    <row r="15464" spans="1:2" ht="15">
      <c r="A15464" s="308" t="s">
        <v>19084</v>
      </c>
      <c r="B15464" s="311">
        <v>50.16</v>
      </c>
    </row>
    <row r="15465" spans="1:2" ht="15">
      <c r="A15465" s="308" t="s">
        <v>19085</v>
      </c>
      <c r="B15465" s="311">
        <v>47.45</v>
      </c>
    </row>
    <row r="15466" spans="1:2" ht="15">
      <c r="A15466" s="308" t="s">
        <v>19086</v>
      </c>
      <c r="B15466" s="311">
        <v>53.41</v>
      </c>
    </row>
    <row r="15467" spans="1:2" ht="15">
      <c r="A15467" s="308" t="s">
        <v>19087</v>
      </c>
      <c r="B15467" s="311">
        <v>50.7</v>
      </c>
    </row>
    <row r="15468" spans="1:2" ht="15">
      <c r="A15468" s="308" t="s">
        <v>19088</v>
      </c>
      <c r="B15468" s="311">
        <v>66.64</v>
      </c>
    </row>
    <row r="15469" spans="1:2" ht="15">
      <c r="A15469" s="308" t="s">
        <v>19089</v>
      </c>
      <c r="B15469" s="311">
        <v>63.93</v>
      </c>
    </row>
    <row r="15470" spans="1:2" ht="15">
      <c r="A15470" s="308" t="s">
        <v>19090</v>
      </c>
      <c r="B15470" s="311">
        <v>48.09</v>
      </c>
    </row>
    <row r="15471" spans="1:2" ht="15">
      <c r="A15471" s="308" t="s">
        <v>19091</v>
      </c>
      <c r="B15471" s="311">
        <v>45.38</v>
      </c>
    </row>
    <row r="15472" spans="1:2" ht="15">
      <c r="A15472" s="308" t="s">
        <v>19092</v>
      </c>
      <c r="B15472" s="311">
        <v>45.92</v>
      </c>
    </row>
    <row r="15473" spans="1:2" ht="15">
      <c r="A15473" s="308" t="s">
        <v>19093</v>
      </c>
      <c r="B15473" s="311">
        <v>43.21</v>
      </c>
    </row>
    <row r="15474" spans="1:2" ht="15">
      <c r="A15474" s="308" t="s">
        <v>19094</v>
      </c>
      <c r="B15474" s="311">
        <v>58.98</v>
      </c>
    </row>
    <row r="15475" spans="1:2" ht="15">
      <c r="A15475" s="308" t="s">
        <v>19095</v>
      </c>
      <c r="B15475" s="311">
        <v>56.27</v>
      </c>
    </row>
    <row r="15476" spans="1:2" ht="15">
      <c r="A15476" s="308" t="s">
        <v>19096</v>
      </c>
      <c r="B15476" s="311">
        <v>59.7</v>
      </c>
    </row>
    <row r="15477" spans="1:2" ht="15">
      <c r="A15477" s="308" t="s">
        <v>19097</v>
      </c>
      <c r="B15477" s="311">
        <v>56.99</v>
      </c>
    </row>
    <row r="15478" spans="1:2" ht="15">
      <c r="A15478" s="308" t="s">
        <v>19098</v>
      </c>
      <c r="B15478" s="311">
        <v>75.86</v>
      </c>
    </row>
    <row r="15479" spans="1:2" ht="15">
      <c r="A15479" s="308" t="s">
        <v>19099</v>
      </c>
      <c r="B15479" s="311">
        <v>73.150000000000006</v>
      </c>
    </row>
    <row r="15480" spans="1:2" ht="15">
      <c r="A15480" s="308" t="s">
        <v>19100</v>
      </c>
      <c r="B15480" s="311">
        <v>44.96</v>
      </c>
    </row>
    <row r="15481" spans="1:2" ht="15">
      <c r="A15481" s="308" t="s">
        <v>19101</v>
      </c>
      <c r="B15481" s="311">
        <v>42.25</v>
      </c>
    </row>
    <row r="15482" spans="1:2" ht="15">
      <c r="A15482" s="308" t="s">
        <v>19102</v>
      </c>
      <c r="B15482" s="311">
        <v>50.16</v>
      </c>
    </row>
    <row r="15483" spans="1:2" ht="15">
      <c r="A15483" s="308" t="s">
        <v>19103</v>
      </c>
      <c r="B15483" s="311">
        <v>47.45</v>
      </c>
    </row>
    <row r="15484" spans="1:2" ht="15">
      <c r="A15484" s="308" t="s">
        <v>19104</v>
      </c>
      <c r="B15484" s="311">
        <v>57.99</v>
      </c>
    </row>
    <row r="15485" spans="1:2" ht="15">
      <c r="A15485" s="308" t="s">
        <v>19105</v>
      </c>
      <c r="B15485" s="311">
        <v>55.28</v>
      </c>
    </row>
    <row r="15486" spans="1:2" ht="15">
      <c r="A15486" s="308" t="s">
        <v>19106</v>
      </c>
      <c r="B15486" s="311">
        <v>66.349999999999994</v>
      </c>
    </row>
    <row r="15487" spans="1:2" ht="15">
      <c r="A15487" s="308" t="s">
        <v>19107</v>
      </c>
      <c r="B15487" s="311">
        <v>63.64</v>
      </c>
    </row>
    <row r="15488" spans="1:2" ht="15">
      <c r="A15488" s="308" t="s">
        <v>19108</v>
      </c>
      <c r="B15488" s="311">
        <v>82.04</v>
      </c>
    </row>
    <row r="15489" spans="1:2" ht="15">
      <c r="A15489" s="308" t="s">
        <v>19109</v>
      </c>
      <c r="B15489" s="311">
        <v>79.33</v>
      </c>
    </row>
    <row r="15490" spans="1:2" ht="15">
      <c r="A15490" s="308" t="s">
        <v>19110</v>
      </c>
      <c r="B15490" s="311">
        <v>38.78</v>
      </c>
    </row>
    <row r="15491" spans="1:2" ht="15">
      <c r="A15491" s="308" t="s">
        <v>19111</v>
      </c>
      <c r="B15491" s="311">
        <v>36.07</v>
      </c>
    </row>
    <row r="15492" spans="1:2" ht="15">
      <c r="A15492" s="308" t="s">
        <v>19112</v>
      </c>
      <c r="B15492" s="311">
        <v>41.69</v>
      </c>
    </row>
    <row r="15493" spans="1:2" ht="15">
      <c r="A15493" s="308" t="s">
        <v>19113</v>
      </c>
      <c r="B15493" s="311">
        <v>38.979999999999997</v>
      </c>
    </row>
    <row r="15494" spans="1:2" ht="15">
      <c r="A15494" s="308" t="s">
        <v>19114</v>
      </c>
      <c r="B15494" s="311">
        <v>42.9</v>
      </c>
    </row>
    <row r="15495" spans="1:2" ht="15">
      <c r="A15495" s="308" t="s">
        <v>19115</v>
      </c>
      <c r="B15495" s="311">
        <v>40.19</v>
      </c>
    </row>
    <row r="15496" spans="1:2" ht="15">
      <c r="A15496" s="308" t="s">
        <v>19116</v>
      </c>
      <c r="B15496" s="311">
        <v>50.16</v>
      </c>
    </row>
    <row r="15497" spans="1:2" ht="15">
      <c r="A15497" s="308" t="s">
        <v>19117</v>
      </c>
      <c r="B15497" s="311">
        <v>47.45</v>
      </c>
    </row>
    <row r="15498" spans="1:2" ht="15">
      <c r="A15498" s="308" t="s">
        <v>19118</v>
      </c>
      <c r="B15498" s="311">
        <v>59.22</v>
      </c>
    </row>
    <row r="15499" spans="1:2" ht="15">
      <c r="A15499" s="308" t="s">
        <v>19119</v>
      </c>
      <c r="B15499" s="311">
        <v>56.51</v>
      </c>
    </row>
    <row r="15500" spans="1:2" ht="15">
      <c r="A15500" s="308" t="s">
        <v>19120</v>
      </c>
      <c r="B15500" s="311">
        <v>66.64</v>
      </c>
    </row>
    <row r="15501" spans="1:2" ht="15">
      <c r="A15501" s="308" t="s">
        <v>19121</v>
      </c>
      <c r="B15501" s="311">
        <v>63.93</v>
      </c>
    </row>
    <row r="15502" spans="1:2" ht="15">
      <c r="A15502" s="308" t="s">
        <v>19122</v>
      </c>
      <c r="B15502" s="311">
        <v>43.28</v>
      </c>
    </row>
    <row r="15503" spans="1:2" ht="15">
      <c r="A15503" s="308" t="s">
        <v>19123</v>
      </c>
      <c r="B15503" s="311">
        <v>40.57</v>
      </c>
    </row>
    <row r="15504" spans="1:2" ht="15">
      <c r="A15504" s="308" t="s">
        <v>19124</v>
      </c>
      <c r="B15504" s="311">
        <v>49.79</v>
      </c>
    </row>
    <row r="15505" spans="1:2" ht="15">
      <c r="A15505" s="308" t="s">
        <v>19125</v>
      </c>
      <c r="B15505" s="311">
        <v>47.08</v>
      </c>
    </row>
    <row r="15506" spans="1:2" ht="15">
      <c r="A15506" s="308" t="s">
        <v>19126</v>
      </c>
      <c r="B15506" s="311">
        <v>57.18</v>
      </c>
    </row>
    <row r="15507" spans="1:2" ht="15">
      <c r="A15507" s="308" t="s">
        <v>19127</v>
      </c>
      <c r="B15507" s="311">
        <v>54.47</v>
      </c>
    </row>
    <row r="15508" spans="1:2" ht="15">
      <c r="A15508" s="308" t="s">
        <v>19128</v>
      </c>
      <c r="B15508" s="311">
        <v>74.44</v>
      </c>
    </row>
    <row r="15509" spans="1:2" ht="15">
      <c r="A15509" s="308" t="s">
        <v>19129</v>
      </c>
      <c r="B15509" s="311">
        <v>71.73</v>
      </c>
    </row>
    <row r="15510" spans="1:2" ht="15">
      <c r="A15510" s="308" t="s">
        <v>19130</v>
      </c>
      <c r="B15510" s="311">
        <v>93.86</v>
      </c>
    </row>
    <row r="15511" spans="1:2" ht="15">
      <c r="A15511" s="308" t="s">
        <v>19131</v>
      </c>
      <c r="B15511" s="311">
        <v>91.15</v>
      </c>
    </row>
    <row r="15512" spans="1:2" ht="15">
      <c r="A15512" s="308" t="s">
        <v>19132</v>
      </c>
      <c r="B15512" s="311">
        <v>44.96</v>
      </c>
    </row>
    <row r="15513" spans="1:2" ht="15">
      <c r="A15513" s="308" t="s">
        <v>19133</v>
      </c>
      <c r="B15513" s="311">
        <v>42.25</v>
      </c>
    </row>
    <row r="15514" spans="1:2" ht="15">
      <c r="A15514" s="308" t="s">
        <v>19134</v>
      </c>
      <c r="B15514" s="311">
        <v>50.16</v>
      </c>
    </row>
    <row r="15515" spans="1:2" ht="15">
      <c r="A15515" s="308" t="s">
        <v>19135</v>
      </c>
      <c r="B15515" s="311">
        <v>47.45</v>
      </c>
    </row>
    <row r="15516" spans="1:2" ht="15">
      <c r="A15516" s="308" t="s">
        <v>19136</v>
      </c>
      <c r="B15516" s="311">
        <v>57.99</v>
      </c>
    </row>
    <row r="15517" spans="1:2" ht="15">
      <c r="A15517" s="308" t="s">
        <v>19137</v>
      </c>
      <c r="B15517" s="311">
        <v>55.28</v>
      </c>
    </row>
    <row r="15518" spans="1:2" ht="15">
      <c r="A15518" s="308" t="s">
        <v>19138</v>
      </c>
      <c r="B15518" s="311">
        <v>66.64</v>
      </c>
    </row>
    <row r="15519" spans="1:2" ht="15">
      <c r="A15519" s="308" t="s">
        <v>19139</v>
      </c>
      <c r="B15519" s="311">
        <v>63.93</v>
      </c>
    </row>
    <row r="15520" spans="1:2" ht="15">
      <c r="A15520" s="308" t="s">
        <v>19140</v>
      </c>
      <c r="B15520" s="311">
        <v>82.04</v>
      </c>
    </row>
    <row r="15521" spans="1:2" ht="15">
      <c r="A15521" s="308" t="s">
        <v>19141</v>
      </c>
      <c r="B15521" s="311">
        <v>79.33</v>
      </c>
    </row>
    <row r="15522" spans="1:2" ht="15">
      <c r="A15522" s="308" t="s">
        <v>19142</v>
      </c>
      <c r="B15522" s="311">
        <v>39.71</v>
      </c>
    </row>
    <row r="15523" spans="1:2" ht="15">
      <c r="A15523" s="308" t="s">
        <v>19143</v>
      </c>
      <c r="B15523" s="311">
        <v>37</v>
      </c>
    </row>
    <row r="15524" spans="1:2" ht="15">
      <c r="A15524" s="308" t="s">
        <v>19144</v>
      </c>
      <c r="B15524" s="311">
        <v>43.71</v>
      </c>
    </row>
    <row r="15525" spans="1:2" ht="15">
      <c r="A15525" s="308" t="s">
        <v>19145</v>
      </c>
      <c r="B15525" s="311">
        <v>41</v>
      </c>
    </row>
    <row r="15526" spans="1:2" ht="15">
      <c r="A15526" s="308" t="s">
        <v>19146</v>
      </c>
      <c r="B15526" s="311">
        <v>50.16</v>
      </c>
    </row>
    <row r="15527" spans="1:2" ht="15">
      <c r="A15527" s="308" t="s">
        <v>19147</v>
      </c>
      <c r="B15527" s="311">
        <v>47.45</v>
      </c>
    </row>
    <row r="15528" spans="1:2" ht="15">
      <c r="A15528" s="308" t="s">
        <v>19148</v>
      </c>
      <c r="B15528" s="311">
        <v>55.83</v>
      </c>
    </row>
    <row r="15529" spans="1:2" ht="15">
      <c r="A15529" s="308" t="s">
        <v>19149</v>
      </c>
      <c r="B15529" s="311">
        <v>53.12</v>
      </c>
    </row>
    <row r="15530" spans="1:2" ht="15">
      <c r="A15530" s="308" t="s">
        <v>19150</v>
      </c>
      <c r="B15530" s="311">
        <v>70.709999999999994</v>
      </c>
    </row>
    <row r="15531" spans="1:2" ht="15">
      <c r="A15531" s="308" t="s">
        <v>19151</v>
      </c>
      <c r="B15531" s="311">
        <v>68</v>
      </c>
    </row>
    <row r="15532" spans="1:2" ht="15">
      <c r="A15532" s="308" t="s">
        <v>19152</v>
      </c>
      <c r="B15532" s="311">
        <v>78.95</v>
      </c>
    </row>
    <row r="15533" spans="1:2" ht="15">
      <c r="A15533" s="308" t="s">
        <v>19153</v>
      </c>
      <c r="B15533" s="311">
        <v>76.239999999999995</v>
      </c>
    </row>
    <row r="15534" spans="1:2" ht="15">
      <c r="A15534" s="308" t="s">
        <v>19154</v>
      </c>
      <c r="B15534" s="311">
        <v>51.27</v>
      </c>
    </row>
    <row r="15535" spans="1:2" ht="15">
      <c r="A15535" s="308" t="s">
        <v>19155</v>
      </c>
      <c r="B15535" s="311">
        <v>48.56</v>
      </c>
    </row>
    <row r="15536" spans="1:2" ht="15">
      <c r="A15536" s="308" t="s">
        <v>19156</v>
      </c>
      <c r="B15536" s="311">
        <v>57.29</v>
      </c>
    </row>
    <row r="15537" spans="1:2" ht="15">
      <c r="A15537" s="308" t="s">
        <v>19157</v>
      </c>
      <c r="B15537" s="311">
        <v>54.58</v>
      </c>
    </row>
    <row r="15538" spans="1:2" ht="15">
      <c r="A15538" s="308" t="s">
        <v>19158</v>
      </c>
      <c r="B15538" s="311">
        <v>62.16</v>
      </c>
    </row>
    <row r="15539" spans="1:2" ht="15">
      <c r="A15539" s="308" t="s">
        <v>19159</v>
      </c>
      <c r="B15539" s="311">
        <v>59.45</v>
      </c>
    </row>
    <row r="15540" spans="1:2" ht="15">
      <c r="A15540" s="308" t="s">
        <v>19160</v>
      </c>
      <c r="B15540" s="311">
        <v>80.3</v>
      </c>
    </row>
    <row r="15541" spans="1:2" ht="15">
      <c r="A15541" s="308" t="s">
        <v>19161</v>
      </c>
      <c r="B15541" s="311">
        <v>77.59</v>
      </c>
    </row>
    <row r="15542" spans="1:2" ht="15">
      <c r="A15542" s="308" t="s">
        <v>19162</v>
      </c>
      <c r="B15542" s="311">
        <v>130.16999999999999</v>
      </c>
    </row>
    <row r="15543" spans="1:2" ht="15">
      <c r="A15543" s="308" t="s">
        <v>19163</v>
      </c>
      <c r="B15543" s="311">
        <v>127.46</v>
      </c>
    </row>
    <row r="15544" spans="1:2" ht="15">
      <c r="A15544" s="308" t="s">
        <v>19164</v>
      </c>
      <c r="B15544" s="311">
        <v>46.35</v>
      </c>
    </row>
    <row r="15545" spans="1:2" ht="15">
      <c r="A15545" s="308" t="s">
        <v>19165</v>
      </c>
      <c r="B15545" s="311">
        <v>43.64</v>
      </c>
    </row>
    <row r="15546" spans="1:2" ht="15">
      <c r="A15546" s="308" t="s">
        <v>19166</v>
      </c>
      <c r="B15546" s="311">
        <v>49.11</v>
      </c>
    </row>
    <row r="15547" spans="1:2" ht="15">
      <c r="A15547" s="308" t="s">
        <v>19167</v>
      </c>
      <c r="B15547" s="311">
        <v>46.4</v>
      </c>
    </row>
    <row r="15548" spans="1:2" ht="15">
      <c r="A15548" s="308" t="s">
        <v>19168</v>
      </c>
      <c r="B15548" s="311">
        <v>62.09</v>
      </c>
    </row>
    <row r="15549" spans="1:2" ht="15">
      <c r="A15549" s="308" t="s">
        <v>19169</v>
      </c>
      <c r="B15549" s="311">
        <v>59.38</v>
      </c>
    </row>
    <row r="15550" spans="1:2" ht="15">
      <c r="A15550" s="308" t="s">
        <v>19170</v>
      </c>
      <c r="B15550" s="311">
        <v>78.95</v>
      </c>
    </row>
    <row r="15551" spans="1:2" ht="15">
      <c r="A15551" s="308" t="s">
        <v>19171</v>
      </c>
      <c r="B15551" s="311">
        <v>76.239999999999995</v>
      </c>
    </row>
    <row r="15552" spans="1:2" ht="15">
      <c r="A15552" s="308" t="s">
        <v>19172</v>
      </c>
      <c r="B15552" s="311">
        <v>92.34</v>
      </c>
    </row>
    <row r="15553" spans="1:2" ht="15">
      <c r="A15553" s="308" t="s">
        <v>19173</v>
      </c>
      <c r="B15553" s="311">
        <v>89.63</v>
      </c>
    </row>
    <row r="15554" spans="1:2" ht="15">
      <c r="A15554" s="308" t="s">
        <v>19174</v>
      </c>
      <c r="B15554" s="311">
        <v>41.88</v>
      </c>
    </row>
    <row r="15555" spans="1:2" ht="15">
      <c r="A15555" s="308" t="s">
        <v>19175</v>
      </c>
      <c r="B15555" s="311">
        <v>39.17</v>
      </c>
    </row>
    <row r="15556" spans="1:2" ht="15">
      <c r="A15556" s="308" t="s">
        <v>19176</v>
      </c>
      <c r="B15556" s="311">
        <v>49.18</v>
      </c>
    </row>
    <row r="15557" spans="1:2" ht="15">
      <c r="A15557" s="308" t="s">
        <v>19177</v>
      </c>
      <c r="B15557" s="311">
        <v>46.47</v>
      </c>
    </row>
    <row r="15558" spans="1:2" ht="15">
      <c r="A15558" s="308" t="s">
        <v>19178</v>
      </c>
      <c r="B15558" s="311">
        <v>55.78</v>
      </c>
    </row>
    <row r="15559" spans="1:2" ht="15">
      <c r="A15559" s="308" t="s">
        <v>19179</v>
      </c>
      <c r="B15559" s="311">
        <v>53.07</v>
      </c>
    </row>
    <row r="15560" spans="1:2" ht="15">
      <c r="A15560" s="308" t="s">
        <v>19180</v>
      </c>
      <c r="B15560" s="311">
        <v>63.85</v>
      </c>
    </row>
    <row r="15561" spans="1:2" ht="15">
      <c r="A15561" s="308" t="s">
        <v>19181</v>
      </c>
      <c r="B15561" s="311">
        <v>61.14</v>
      </c>
    </row>
    <row r="15562" spans="1:2" ht="15">
      <c r="A15562" s="308" t="s">
        <v>19182</v>
      </c>
      <c r="B15562" s="311">
        <v>74.05</v>
      </c>
    </row>
    <row r="15563" spans="1:2" ht="15">
      <c r="A15563" s="308" t="s">
        <v>19183</v>
      </c>
      <c r="B15563" s="311">
        <v>71.34</v>
      </c>
    </row>
    <row r="15564" spans="1:2" ht="15">
      <c r="A15564" s="308" t="s">
        <v>19184</v>
      </c>
      <c r="B15564" s="311">
        <v>144.33000000000001</v>
      </c>
    </row>
    <row r="15565" spans="1:2" ht="15">
      <c r="A15565" s="308" t="s">
        <v>19185</v>
      </c>
      <c r="B15565" s="311">
        <v>141.62</v>
      </c>
    </row>
    <row r="15566" spans="1:2" ht="15">
      <c r="A15566" s="308" t="s">
        <v>19186</v>
      </c>
      <c r="B15566" s="311">
        <v>52.77</v>
      </c>
    </row>
    <row r="15567" spans="1:2" ht="15">
      <c r="A15567" s="308" t="s">
        <v>19187</v>
      </c>
      <c r="B15567" s="311">
        <v>50.06</v>
      </c>
    </row>
    <row r="15568" spans="1:2" ht="15">
      <c r="A15568" s="308" t="s">
        <v>19188</v>
      </c>
      <c r="B15568" s="311">
        <v>60.47</v>
      </c>
    </row>
    <row r="15569" spans="1:2" ht="15">
      <c r="A15569" s="308" t="s">
        <v>19189</v>
      </c>
      <c r="B15569" s="311">
        <v>57.76</v>
      </c>
    </row>
    <row r="15570" spans="1:2" ht="15">
      <c r="A15570" s="308" t="s">
        <v>19190</v>
      </c>
      <c r="B15570" s="311">
        <v>68.92</v>
      </c>
    </row>
    <row r="15571" spans="1:2" ht="15">
      <c r="A15571" s="308" t="s">
        <v>19191</v>
      </c>
      <c r="B15571" s="311">
        <v>66.209999999999994</v>
      </c>
    </row>
    <row r="15572" spans="1:2" ht="15">
      <c r="A15572" s="308" t="s">
        <v>19192</v>
      </c>
      <c r="B15572" s="311">
        <v>97.76</v>
      </c>
    </row>
    <row r="15573" spans="1:2" ht="15">
      <c r="A15573" s="308" t="s">
        <v>19193</v>
      </c>
      <c r="B15573" s="311">
        <v>95.05</v>
      </c>
    </row>
    <row r="15574" spans="1:2" ht="15">
      <c r="A15574" s="308" t="s">
        <v>19194</v>
      </c>
      <c r="B15574" s="311">
        <v>154.19999999999999</v>
      </c>
    </row>
    <row r="15575" spans="1:2" ht="15">
      <c r="A15575" s="308" t="s">
        <v>19195</v>
      </c>
      <c r="B15575" s="311">
        <v>151.49</v>
      </c>
    </row>
    <row r="15576" spans="1:2" ht="15">
      <c r="A15576" s="308" t="s">
        <v>19196</v>
      </c>
      <c r="B15576" s="311">
        <v>48.15</v>
      </c>
    </row>
    <row r="15577" spans="1:2" ht="15">
      <c r="A15577" s="308" t="s">
        <v>19197</v>
      </c>
      <c r="B15577" s="311">
        <v>45.44</v>
      </c>
    </row>
    <row r="15578" spans="1:2" ht="15">
      <c r="A15578" s="308" t="s">
        <v>19198</v>
      </c>
      <c r="B15578" s="311">
        <v>65.349999999999994</v>
      </c>
    </row>
    <row r="15579" spans="1:2" ht="15">
      <c r="A15579" s="308" t="s">
        <v>19199</v>
      </c>
      <c r="B15579" s="311">
        <v>62.64</v>
      </c>
    </row>
    <row r="15580" spans="1:2" ht="15">
      <c r="A15580" s="308" t="s">
        <v>19200</v>
      </c>
      <c r="B15580" s="311">
        <v>68.14</v>
      </c>
    </row>
    <row r="15581" spans="1:2" ht="15">
      <c r="A15581" s="308" t="s">
        <v>19201</v>
      </c>
      <c r="B15581" s="311">
        <v>65.430000000000007</v>
      </c>
    </row>
    <row r="15582" spans="1:2" ht="15">
      <c r="A15582" s="308" t="s">
        <v>19202</v>
      </c>
      <c r="B15582" s="311">
        <v>62.81</v>
      </c>
    </row>
    <row r="15583" spans="1:2" ht="15">
      <c r="A15583" s="308" t="s">
        <v>19203</v>
      </c>
      <c r="B15583" s="311">
        <v>60.1</v>
      </c>
    </row>
    <row r="15584" spans="1:2" ht="15">
      <c r="A15584" s="308" t="s">
        <v>19204</v>
      </c>
      <c r="B15584" s="311">
        <v>164.08</v>
      </c>
    </row>
    <row r="15585" spans="1:2" ht="15">
      <c r="A15585" s="308" t="s">
        <v>19205</v>
      </c>
      <c r="B15585" s="311">
        <v>161.37</v>
      </c>
    </row>
    <row r="15586" spans="1:2" ht="15">
      <c r="A15586" s="308" t="s">
        <v>19206</v>
      </c>
      <c r="B15586" s="311">
        <v>60.9</v>
      </c>
    </row>
    <row r="15587" spans="1:2" ht="15">
      <c r="A15587" s="308" t="s">
        <v>19207</v>
      </c>
      <c r="B15587" s="311">
        <v>58.19</v>
      </c>
    </row>
    <row r="15588" spans="1:2" ht="15">
      <c r="A15588" s="308" t="s">
        <v>19208</v>
      </c>
      <c r="B15588" s="311">
        <v>68.650000000000006</v>
      </c>
    </row>
    <row r="15589" spans="1:2" ht="15">
      <c r="A15589" s="308" t="s">
        <v>19209</v>
      </c>
      <c r="B15589" s="311">
        <v>65.94</v>
      </c>
    </row>
    <row r="15590" spans="1:2" ht="15">
      <c r="A15590" s="308" t="s">
        <v>19210</v>
      </c>
      <c r="B15590" s="311">
        <v>77.11</v>
      </c>
    </row>
    <row r="15591" spans="1:2" ht="15">
      <c r="A15591" s="308" t="s">
        <v>19211</v>
      </c>
      <c r="B15591" s="311">
        <v>74.400000000000006</v>
      </c>
    </row>
    <row r="15592" spans="1:2" ht="15">
      <c r="A15592" s="308" t="s">
        <v>19212</v>
      </c>
      <c r="B15592" s="311">
        <v>86.53</v>
      </c>
    </row>
    <row r="15593" spans="1:2" ht="15">
      <c r="A15593" s="308" t="s">
        <v>19213</v>
      </c>
      <c r="B15593" s="311">
        <v>83.82</v>
      </c>
    </row>
    <row r="15594" spans="1:2" ht="15">
      <c r="A15594" s="308" t="s">
        <v>19214</v>
      </c>
      <c r="B15594" s="311">
        <v>111.2</v>
      </c>
    </row>
    <row r="15595" spans="1:2" ht="15">
      <c r="A15595" s="308" t="s">
        <v>19215</v>
      </c>
      <c r="B15595" s="311">
        <v>108.49</v>
      </c>
    </row>
    <row r="15596" spans="1:2" ht="15">
      <c r="A15596" s="308" t="s">
        <v>19216</v>
      </c>
      <c r="B15596" s="311">
        <v>153.76</v>
      </c>
    </row>
    <row r="15597" spans="1:2" ht="15">
      <c r="A15597" s="308" t="s">
        <v>19217</v>
      </c>
      <c r="B15597" s="311">
        <v>151.05000000000001</v>
      </c>
    </row>
    <row r="15598" spans="1:2" ht="15">
      <c r="A15598" s="308" t="s">
        <v>19218</v>
      </c>
      <c r="B15598" s="311">
        <v>74.69</v>
      </c>
    </row>
    <row r="15599" spans="1:2" ht="15">
      <c r="A15599" s="308" t="s">
        <v>19219</v>
      </c>
      <c r="B15599" s="311">
        <v>71.98</v>
      </c>
    </row>
    <row r="15600" spans="1:2" ht="15">
      <c r="A15600" s="308" t="s">
        <v>19220</v>
      </c>
      <c r="B15600" s="311">
        <v>83.4</v>
      </c>
    </row>
    <row r="15601" spans="1:2" ht="15">
      <c r="A15601" s="308" t="s">
        <v>19221</v>
      </c>
      <c r="B15601" s="311">
        <v>80.69</v>
      </c>
    </row>
    <row r="15602" spans="1:2" ht="15">
      <c r="A15602" s="308" t="s">
        <v>19222</v>
      </c>
      <c r="B15602" s="311">
        <v>50.86</v>
      </c>
    </row>
    <row r="15603" spans="1:2" ht="15">
      <c r="A15603" s="308" t="s">
        <v>19223</v>
      </c>
      <c r="B15603" s="311">
        <v>48.15</v>
      </c>
    </row>
    <row r="15604" spans="1:2" ht="15">
      <c r="A15604" s="308" t="s">
        <v>19224</v>
      </c>
      <c r="B15604" s="311">
        <v>105.52</v>
      </c>
    </row>
    <row r="15605" spans="1:2" ht="15">
      <c r="A15605" s="308" t="s">
        <v>19225</v>
      </c>
      <c r="B15605" s="311">
        <v>102.81</v>
      </c>
    </row>
    <row r="15606" spans="1:2" ht="15">
      <c r="A15606" s="308" t="s">
        <v>19226</v>
      </c>
      <c r="B15606" s="311">
        <v>161.07</v>
      </c>
    </row>
    <row r="15607" spans="1:2" ht="15">
      <c r="A15607" s="308" t="s">
        <v>19227</v>
      </c>
      <c r="B15607" s="311">
        <v>158.36000000000001</v>
      </c>
    </row>
    <row r="15608" spans="1:2" ht="15">
      <c r="A15608" s="308" t="s">
        <v>19228</v>
      </c>
      <c r="B15608" s="311">
        <v>80.98</v>
      </c>
    </row>
    <row r="15609" spans="1:2" ht="15">
      <c r="A15609" s="308" t="s">
        <v>19229</v>
      </c>
      <c r="B15609" s="311">
        <v>78.27</v>
      </c>
    </row>
    <row r="15610" spans="1:2" ht="15">
      <c r="A15610" s="308" t="s">
        <v>19230</v>
      </c>
      <c r="B15610" s="311">
        <v>89.44</v>
      </c>
    </row>
    <row r="15611" spans="1:2" ht="15">
      <c r="A15611" s="308" t="s">
        <v>19231</v>
      </c>
      <c r="B15611" s="311">
        <v>86.73</v>
      </c>
    </row>
    <row r="15612" spans="1:2" ht="15">
      <c r="A15612" s="308" t="s">
        <v>19232</v>
      </c>
      <c r="B15612" s="311">
        <v>98.86</v>
      </c>
    </row>
    <row r="15613" spans="1:2" ht="15">
      <c r="A15613" s="308" t="s">
        <v>19233</v>
      </c>
      <c r="B15613" s="311">
        <v>96.15</v>
      </c>
    </row>
    <row r="15614" spans="1:2" ht="15">
      <c r="A15614" s="308" t="s">
        <v>19234</v>
      </c>
      <c r="B15614" s="311">
        <v>111.11</v>
      </c>
    </row>
    <row r="15615" spans="1:2" ht="15">
      <c r="A15615" s="308" t="s">
        <v>19235</v>
      </c>
      <c r="B15615" s="311">
        <v>108.4</v>
      </c>
    </row>
    <row r="15616" spans="1:2" ht="15">
      <c r="A15616" s="308" t="s">
        <v>19236</v>
      </c>
      <c r="B15616" s="311">
        <v>168.39</v>
      </c>
    </row>
    <row r="15617" spans="1:2" ht="15">
      <c r="A15617" s="308" t="s">
        <v>19237</v>
      </c>
      <c r="B15617" s="311">
        <v>165.68</v>
      </c>
    </row>
    <row r="15618" spans="1:2" ht="15">
      <c r="A15618" s="308" t="s">
        <v>19238</v>
      </c>
      <c r="B15618" s="311">
        <v>26.85</v>
      </c>
    </row>
    <row r="15619" spans="1:2" ht="15">
      <c r="A15619" s="308" t="s">
        <v>19239</v>
      </c>
      <c r="B15619" s="311">
        <v>24.14</v>
      </c>
    </row>
    <row r="15620" spans="1:2" ht="15">
      <c r="A15620" s="308" t="s">
        <v>19240</v>
      </c>
      <c r="B15620" s="311">
        <v>30.35</v>
      </c>
    </row>
    <row r="15621" spans="1:2" ht="15">
      <c r="A15621" s="308" t="s">
        <v>19241</v>
      </c>
      <c r="B15621" s="311">
        <v>27.64</v>
      </c>
    </row>
    <row r="15622" spans="1:2" ht="15">
      <c r="A15622" s="308" t="s">
        <v>19242</v>
      </c>
      <c r="B15622" s="311">
        <v>34.75</v>
      </c>
    </row>
    <row r="15623" spans="1:2" ht="15">
      <c r="A15623" s="308" t="s">
        <v>19243</v>
      </c>
      <c r="B15623" s="311">
        <v>32.04</v>
      </c>
    </row>
    <row r="15624" spans="1:2" ht="15">
      <c r="A15624" s="308" t="s">
        <v>19244</v>
      </c>
      <c r="B15624" s="311">
        <v>40.07</v>
      </c>
    </row>
    <row r="15625" spans="1:2" ht="15">
      <c r="A15625" s="308" t="s">
        <v>19245</v>
      </c>
      <c r="B15625" s="311">
        <v>37.36</v>
      </c>
    </row>
    <row r="15626" spans="1:2" ht="15">
      <c r="A15626" s="308" t="s">
        <v>19246</v>
      </c>
      <c r="B15626" s="311">
        <v>53.41</v>
      </c>
    </row>
    <row r="15627" spans="1:2" ht="15">
      <c r="A15627" s="308" t="s">
        <v>19247</v>
      </c>
      <c r="B15627" s="311">
        <v>50.7</v>
      </c>
    </row>
    <row r="15628" spans="1:2" ht="15">
      <c r="A15628" s="308" t="s">
        <v>19248</v>
      </c>
      <c r="B15628" s="311">
        <v>66.64</v>
      </c>
    </row>
    <row r="15629" spans="1:2" ht="15">
      <c r="A15629" s="308" t="s">
        <v>19249</v>
      </c>
      <c r="B15629" s="311">
        <v>63.93</v>
      </c>
    </row>
    <row r="15630" spans="1:2" ht="15">
      <c r="A15630" s="308" t="s">
        <v>19250</v>
      </c>
      <c r="B15630" s="311">
        <v>33.04</v>
      </c>
    </row>
    <row r="15631" spans="1:2" ht="15">
      <c r="A15631" s="308" t="s">
        <v>19251</v>
      </c>
      <c r="B15631" s="311">
        <v>30.33</v>
      </c>
    </row>
    <row r="15632" spans="1:2" ht="15">
      <c r="A15632" s="308" t="s">
        <v>19252</v>
      </c>
      <c r="B15632" s="311">
        <v>37.909999999999997</v>
      </c>
    </row>
    <row r="15633" spans="1:2" ht="15">
      <c r="A15633" s="308" t="s">
        <v>19253</v>
      </c>
      <c r="B15633" s="311">
        <v>35.200000000000003</v>
      </c>
    </row>
    <row r="15634" spans="1:2" ht="15">
      <c r="A15634" s="308" t="s">
        <v>19254</v>
      </c>
      <c r="B15634" s="311">
        <v>43.67</v>
      </c>
    </row>
    <row r="15635" spans="1:2" ht="15">
      <c r="A15635" s="308" t="s">
        <v>19255</v>
      </c>
      <c r="B15635" s="311">
        <v>40.96</v>
      </c>
    </row>
    <row r="15636" spans="1:2" ht="15">
      <c r="A15636" s="308" t="s">
        <v>19256</v>
      </c>
      <c r="B15636" s="311">
        <v>59.02</v>
      </c>
    </row>
    <row r="15637" spans="1:2" ht="15">
      <c r="A15637" s="308" t="s">
        <v>19257</v>
      </c>
      <c r="B15637" s="311">
        <v>56.31</v>
      </c>
    </row>
    <row r="15638" spans="1:2" ht="15">
      <c r="A15638" s="308" t="s">
        <v>19258</v>
      </c>
      <c r="B15638" s="311">
        <v>85.22</v>
      </c>
    </row>
    <row r="15639" spans="1:2" ht="15">
      <c r="A15639" s="308" t="s">
        <v>19259</v>
      </c>
      <c r="B15639" s="311">
        <v>82.51</v>
      </c>
    </row>
    <row r="15640" spans="1:2" ht="15">
      <c r="A15640" s="308" t="s">
        <v>19260</v>
      </c>
      <c r="B15640" s="311">
        <v>35.74</v>
      </c>
    </row>
    <row r="15641" spans="1:2" ht="15">
      <c r="A15641" s="308" t="s">
        <v>19261</v>
      </c>
      <c r="B15641" s="311">
        <v>33.03</v>
      </c>
    </row>
    <row r="15642" spans="1:2" ht="15">
      <c r="A15642" s="308" t="s">
        <v>19262</v>
      </c>
      <c r="B15642" s="311">
        <v>41.04</v>
      </c>
    </row>
    <row r="15643" spans="1:2" ht="15">
      <c r="A15643" s="308" t="s">
        <v>19263</v>
      </c>
      <c r="B15643" s="311">
        <v>38.33</v>
      </c>
    </row>
    <row r="15644" spans="1:2" ht="15">
      <c r="A15644" s="308" t="s">
        <v>19264</v>
      </c>
      <c r="B15644" s="311">
        <v>47.27</v>
      </c>
    </row>
    <row r="15645" spans="1:2" ht="15">
      <c r="A15645" s="308" t="s">
        <v>19265</v>
      </c>
      <c r="B15645" s="311">
        <v>44.56</v>
      </c>
    </row>
    <row r="15646" spans="1:2" ht="15">
      <c r="A15646" s="308" t="s">
        <v>19266</v>
      </c>
      <c r="B15646" s="311">
        <v>63.15</v>
      </c>
    </row>
    <row r="15647" spans="1:2" ht="15">
      <c r="A15647" s="308" t="s">
        <v>19267</v>
      </c>
      <c r="B15647" s="311">
        <v>60.44</v>
      </c>
    </row>
    <row r="15648" spans="1:2" ht="15">
      <c r="A15648" s="308" t="s">
        <v>19268</v>
      </c>
      <c r="B15648" s="311">
        <v>82.04</v>
      </c>
    </row>
    <row r="15649" spans="1:2" ht="15">
      <c r="A15649" s="308" t="s">
        <v>19269</v>
      </c>
      <c r="B15649" s="311">
        <v>79.33</v>
      </c>
    </row>
    <row r="15650" spans="1:2" ht="15">
      <c r="A15650" s="308" t="s">
        <v>19270</v>
      </c>
      <c r="B15650" s="311">
        <v>30.24</v>
      </c>
    </row>
    <row r="15651" spans="1:2" ht="15">
      <c r="A15651" s="308" t="s">
        <v>19271</v>
      </c>
      <c r="B15651" s="311">
        <v>27.53</v>
      </c>
    </row>
    <row r="15652" spans="1:2" ht="15">
      <c r="A15652" s="308" t="s">
        <v>19272</v>
      </c>
      <c r="B15652" s="311">
        <v>33.81</v>
      </c>
    </row>
    <row r="15653" spans="1:2" ht="15">
      <c r="A15653" s="308" t="s">
        <v>19273</v>
      </c>
      <c r="B15653" s="311">
        <v>31.1</v>
      </c>
    </row>
    <row r="15654" spans="1:2" ht="15">
      <c r="A15654" s="308" t="s">
        <v>19274</v>
      </c>
      <c r="B15654" s="311">
        <v>37.94</v>
      </c>
    </row>
    <row r="15655" spans="1:2" ht="15">
      <c r="A15655" s="308" t="s">
        <v>19275</v>
      </c>
      <c r="B15655" s="311">
        <v>35.229999999999997</v>
      </c>
    </row>
    <row r="15656" spans="1:2" ht="15">
      <c r="A15656" s="308" t="s">
        <v>19276</v>
      </c>
      <c r="B15656" s="311">
        <v>42.82</v>
      </c>
    </row>
    <row r="15657" spans="1:2" ht="15">
      <c r="A15657" s="308" t="s">
        <v>19277</v>
      </c>
      <c r="B15657" s="311">
        <v>40.11</v>
      </c>
    </row>
    <row r="15658" spans="1:2" ht="15">
      <c r="A15658" s="308" t="s">
        <v>19278</v>
      </c>
      <c r="B15658" s="311">
        <v>57.25</v>
      </c>
    </row>
    <row r="15659" spans="1:2" ht="15">
      <c r="A15659" s="308" t="s">
        <v>19279</v>
      </c>
      <c r="B15659" s="311">
        <v>54.54</v>
      </c>
    </row>
    <row r="15660" spans="1:2" ht="15">
      <c r="A15660" s="308" t="s">
        <v>19280</v>
      </c>
      <c r="B15660" s="311">
        <v>78.95</v>
      </c>
    </row>
    <row r="15661" spans="1:2" ht="15">
      <c r="A15661" s="308" t="s">
        <v>19281</v>
      </c>
      <c r="B15661" s="311">
        <v>76.239999999999995</v>
      </c>
    </row>
    <row r="15662" spans="1:2" ht="15">
      <c r="A15662" s="308" t="s">
        <v>19282</v>
      </c>
      <c r="B15662" s="311">
        <v>36.25</v>
      </c>
    </row>
    <row r="15663" spans="1:2" ht="15">
      <c r="A15663" s="308" t="s">
        <v>19283</v>
      </c>
      <c r="B15663" s="311">
        <v>33.54</v>
      </c>
    </row>
    <row r="15664" spans="1:2" ht="15">
      <c r="A15664" s="308" t="s">
        <v>19284</v>
      </c>
      <c r="B15664" s="311">
        <v>40.57</v>
      </c>
    </row>
    <row r="15665" spans="1:2" ht="15">
      <c r="A15665" s="308" t="s">
        <v>19285</v>
      </c>
      <c r="B15665" s="311">
        <v>37.86</v>
      </c>
    </row>
    <row r="15666" spans="1:2" ht="15">
      <c r="A15666" s="308" t="s">
        <v>19286</v>
      </c>
      <c r="B15666" s="311">
        <v>45.83</v>
      </c>
    </row>
    <row r="15667" spans="1:2" ht="15">
      <c r="A15667" s="308" t="s">
        <v>19287</v>
      </c>
      <c r="B15667" s="311">
        <v>43.12</v>
      </c>
    </row>
    <row r="15668" spans="1:2" ht="15">
      <c r="A15668" s="308" t="s">
        <v>19288</v>
      </c>
      <c r="B15668" s="311">
        <v>56.91</v>
      </c>
    </row>
    <row r="15669" spans="1:2" ht="15">
      <c r="A15669" s="308" t="s">
        <v>19289</v>
      </c>
      <c r="B15669" s="311">
        <v>54.2</v>
      </c>
    </row>
    <row r="15670" spans="1:2" ht="15">
      <c r="A15670" s="308" t="s">
        <v>19290</v>
      </c>
      <c r="B15670" s="311">
        <v>94.54</v>
      </c>
    </row>
    <row r="15671" spans="1:2" ht="15">
      <c r="A15671" s="308" t="s">
        <v>19291</v>
      </c>
      <c r="B15671" s="311">
        <v>91.83</v>
      </c>
    </row>
    <row r="15672" spans="1:2" ht="15">
      <c r="A15672" s="308" t="s">
        <v>19292</v>
      </c>
      <c r="B15672" s="311">
        <v>38.700000000000003</v>
      </c>
    </row>
    <row r="15673" spans="1:2" ht="15">
      <c r="A15673" s="308" t="s">
        <v>19293</v>
      </c>
      <c r="B15673" s="311">
        <v>35.99</v>
      </c>
    </row>
    <row r="15674" spans="1:2" ht="15">
      <c r="A15674" s="308" t="s">
        <v>19294</v>
      </c>
      <c r="B15674" s="311">
        <v>43.2</v>
      </c>
    </row>
    <row r="15675" spans="1:2" ht="15">
      <c r="A15675" s="308" t="s">
        <v>19295</v>
      </c>
      <c r="B15675" s="311">
        <v>40.49</v>
      </c>
    </row>
    <row r="15676" spans="1:2" ht="15">
      <c r="A15676" s="308" t="s">
        <v>19296</v>
      </c>
      <c r="B15676" s="311">
        <v>48.64</v>
      </c>
    </row>
    <row r="15677" spans="1:2" ht="15">
      <c r="A15677" s="308" t="s">
        <v>19297</v>
      </c>
      <c r="B15677" s="311">
        <v>45.93</v>
      </c>
    </row>
    <row r="15678" spans="1:2" ht="15">
      <c r="A15678" s="308" t="s">
        <v>19298</v>
      </c>
      <c r="B15678" s="311">
        <v>64.040000000000006</v>
      </c>
    </row>
    <row r="15679" spans="1:2" ht="15">
      <c r="A15679" s="308" t="s">
        <v>19299</v>
      </c>
      <c r="B15679" s="311">
        <v>61.33</v>
      </c>
    </row>
    <row r="15680" spans="1:2" ht="15">
      <c r="A15680" s="308" t="s">
        <v>19300</v>
      </c>
      <c r="B15680" s="311">
        <v>92.34</v>
      </c>
    </row>
    <row r="15681" spans="1:2" ht="15">
      <c r="A15681" s="308" t="s">
        <v>19301</v>
      </c>
      <c r="B15681" s="311">
        <v>89.63</v>
      </c>
    </row>
    <row r="15682" spans="1:2" ht="15">
      <c r="A15682" s="308" t="s">
        <v>19302</v>
      </c>
      <c r="B15682" s="311">
        <v>38.9</v>
      </c>
    </row>
    <row r="15683" spans="1:2" ht="15">
      <c r="A15683" s="308" t="s">
        <v>19303</v>
      </c>
      <c r="B15683" s="311">
        <v>36.19</v>
      </c>
    </row>
    <row r="15684" spans="1:2" ht="15">
      <c r="A15684" s="308" t="s">
        <v>19304</v>
      </c>
      <c r="B15684" s="311">
        <v>43.98</v>
      </c>
    </row>
    <row r="15685" spans="1:2" ht="15">
      <c r="A15685" s="308" t="s">
        <v>19305</v>
      </c>
      <c r="B15685" s="311">
        <v>41.27</v>
      </c>
    </row>
    <row r="15686" spans="1:2" ht="15">
      <c r="A15686" s="308" t="s">
        <v>19306</v>
      </c>
      <c r="B15686" s="311">
        <v>49.79</v>
      </c>
    </row>
    <row r="15687" spans="1:2" ht="15">
      <c r="A15687" s="308" t="s">
        <v>19307</v>
      </c>
      <c r="B15687" s="311">
        <v>47.08</v>
      </c>
    </row>
    <row r="15688" spans="1:2" ht="15">
      <c r="A15688" s="308" t="s">
        <v>19308</v>
      </c>
      <c r="B15688" s="311">
        <v>56.8</v>
      </c>
    </row>
    <row r="15689" spans="1:2" ht="15">
      <c r="A15689" s="308" t="s">
        <v>19309</v>
      </c>
      <c r="B15689" s="311">
        <v>54.09</v>
      </c>
    </row>
    <row r="15690" spans="1:2" ht="15">
      <c r="A15690" s="308" t="s">
        <v>19310</v>
      </c>
      <c r="B15690" s="311">
        <v>68.09</v>
      </c>
    </row>
    <row r="15691" spans="1:2" ht="15">
      <c r="A15691" s="308" t="s">
        <v>19311</v>
      </c>
      <c r="B15691" s="311">
        <v>65.38</v>
      </c>
    </row>
    <row r="15692" spans="1:2" ht="15">
      <c r="A15692" s="308" t="s">
        <v>19312</v>
      </c>
      <c r="B15692" s="311">
        <v>91.1</v>
      </c>
    </row>
    <row r="15693" spans="1:2" ht="15">
      <c r="A15693" s="308" t="s">
        <v>19313</v>
      </c>
      <c r="B15693" s="311">
        <v>88.39</v>
      </c>
    </row>
    <row r="15694" spans="1:2" ht="15">
      <c r="A15694" s="308" t="s">
        <v>19314</v>
      </c>
      <c r="B15694" s="311">
        <v>47.96</v>
      </c>
    </row>
    <row r="15695" spans="1:2" ht="15">
      <c r="A15695" s="308" t="s">
        <v>19315</v>
      </c>
      <c r="B15695" s="311">
        <v>45.25</v>
      </c>
    </row>
    <row r="15696" spans="1:2" ht="15">
      <c r="A15696" s="308" t="s">
        <v>19316</v>
      </c>
      <c r="B15696" s="311">
        <v>57.04</v>
      </c>
    </row>
    <row r="15697" spans="1:2" ht="15">
      <c r="A15697" s="308" t="s">
        <v>19317</v>
      </c>
      <c r="B15697" s="311">
        <v>54.33</v>
      </c>
    </row>
    <row r="15698" spans="1:2" ht="15">
      <c r="A15698" s="308" t="s">
        <v>19318</v>
      </c>
      <c r="B15698" s="311">
        <v>60.42</v>
      </c>
    </row>
    <row r="15699" spans="1:2" ht="15">
      <c r="A15699" s="308" t="s">
        <v>19319</v>
      </c>
      <c r="B15699" s="311">
        <v>57.71</v>
      </c>
    </row>
    <row r="15700" spans="1:2" ht="15">
      <c r="A15700" s="308" t="s">
        <v>19320</v>
      </c>
      <c r="B15700" s="311">
        <v>71.39</v>
      </c>
    </row>
    <row r="15701" spans="1:2" ht="15">
      <c r="A15701" s="308" t="s">
        <v>19321</v>
      </c>
      <c r="B15701" s="311">
        <v>68.680000000000007</v>
      </c>
    </row>
    <row r="15702" spans="1:2" ht="15">
      <c r="A15702" s="308" t="s">
        <v>19322</v>
      </c>
      <c r="B15702" s="311">
        <v>114.7</v>
      </c>
    </row>
    <row r="15703" spans="1:2" ht="15">
      <c r="A15703" s="308" t="s">
        <v>19323</v>
      </c>
      <c r="B15703" s="311">
        <v>111.99</v>
      </c>
    </row>
    <row r="15704" spans="1:2" ht="15">
      <c r="A15704" s="308" t="s">
        <v>19324</v>
      </c>
      <c r="B15704" s="311">
        <v>51.23</v>
      </c>
    </row>
    <row r="15705" spans="1:2" ht="15">
      <c r="A15705" s="308" t="s">
        <v>19325</v>
      </c>
      <c r="B15705" s="311">
        <v>48.52</v>
      </c>
    </row>
    <row r="15706" spans="1:2" ht="15">
      <c r="A15706" s="308" t="s">
        <v>19326</v>
      </c>
      <c r="B15706" s="311">
        <v>57.04</v>
      </c>
    </row>
    <row r="15707" spans="1:2" ht="15">
      <c r="A15707" s="308" t="s">
        <v>19327</v>
      </c>
      <c r="B15707" s="311">
        <v>54.33</v>
      </c>
    </row>
    <row r="15708" spans="1:2" ht="15">
      <c r="A15708" s="308" t="s">
        <v>19328</v>
      </c>
      <c r="B15708" s="311">
        <v>64.05</v>
      </c>
    </row>
    <row r="15709" spans="1:2" ht="15">
      <c r="A15709" s="308" t="s">
        <v>19329</v>
      </c>
      <c r="B15709" s="311">
        <v>61.34</v>
      </c>
    </row>
    <row r="15710" spans="1:2" ht="15">
      <c r="A15710" s="308" t="s">
        <v>19330</v>
      </c>
      <c r="B15710" s="311">
        <v>80.12</v>
      </c>
    </row>
    <row r="15711" spans="1:2" ht="15">
      <c r="A15711" s="308" t="s">
        <v>19331</v>
      </c>
      <c r="B15711" s="311">
        <v>77.41</v>
      </c>
    </row>
    <row r="15712" spans="1:2" ht="15">
      <c r="A15712" s="308" t="s">
        <v>19332</v>
      </c>
      <c r="B15712" s="311">
        <v>114.7</v>
      </c>
    </row>
    <row r="15713" spans="1:2" ht="15">
      <c r="A15713" s="308" t="s">
        <v>19333</v>
      </c>
      <c r="B15713" s="311">
        <v>111.99</v>
      </c>
    </row>
    <row r="15714" spans="1:2" ht="15">
      <c r="A15714" s="308" t="s">
        <v>19334</v>
      </c>
      <c r="B15714" s="311">
        <v>30.28</v>
      </c>
    </row>
    <row r="15715" spans="1:2" ht="15">
      <c r="A15715" s="308" t="s">
        <v>19335</v>
      </c>
      <c r="B15715" s="311">
        <v>27.57</v>
      </c>
    </row>
    <row r="15716" spans="1:2" ht="15">
      <c r="A15716" s="308" t="s">
        <v>19336</v>
      </c>
      <c r="B15716" s="311">
        <v>37.79</v>
      </c>
    </row>
    <row r="15717" spans="1:2" ht="15">
      <c r="A15717" s="308" t="s">
        <v>19337</v>
      </c>
      <c r="B15717" s="311">
        <v>35.08</v>
      </c>
    </row>
    <row r="15718" spans="1:2" ht="15">
      <c r="A15718" s="308" t="s">
        <v>19338</v>
      </c>
      <c r="B15718" s="311">
        <v>32.68</v>
      </c>
    </row>
    <row r="15719" spans="1:2" ht="15">
      <c r="A15719" s="308" t="s">
        <v>19339</v>
      </c>
      <c r="B15719" s="311">
        <v>29.97</v>
      </c>
    </row>
    <row r="15720" spans="1:2" ht="15">
      <c r="A15720" s="308" t="s">
        <v>19340</v>
      </c>
      <c r="B15720" s="311">
        <v>38.369999999999997</v>
      </c>
    </row>
    <row r="15721" spans="1:2" ht="15">
      <c r="A15721" s="308" t="s">
        <v>19341</v>
      </c>
      <c r="B15721" s="311">
        <v>35.659999999999997</v>
      </c>
    </row>
    <row r="15722" spans="1:2" ht="15">
      <c r="A15722" s="308" t="s">
        <v>19342</v>
      </c>
      <c r="B15722" s="311">
        <v>38.369999999999997</v>
      </c>
    </row>
    <row r="15723" spans="1:2" ht="15">
      <c r="A15723" s="308" t="s">
        <v>19343</v>
      </c>
      <c r="B15723" s="311">
        <v>35.659999999999997</v>
      </c>
    </row>
    <row r="15724" spans="1:2" ht="15">
      <c r="A15724" s="308" t="s">
        <v>19344</v>
      </c>
      <c r="B15724" s="311">
        <v>35.33</v>
      </c>
    </row>
    <row r="15725" spans="1:2" ht="15">
      <c r="A15725" s="308" t="s">
        <v>19345</v>
      </c>
      <c r="B15725" s="311">
        <v>32.619999999999997</v>
      </c>
    </row>
    <row r="15726" spans="1:2" ht="15">
      <c r="A15726" s="308" t="s">
        <v>19346</v>
      </c>
      <c r="B15726" s="311">
        <v>49.28</v>
      </c>
    </row>
    <row r="15727" spans="1:2" ht="15">
      <c r="A15727" s="308" t="s">
        <v>19347</v>
      </c>
      <c r="B15727" s="311">
        <v>46.57</v>
      </c>
    </row>
    <row r="15728" spans="1:2" ht="15">
      <c r="A15728" s="308" t="s">
        <v>19348</v>
      </c>
      <c r="B15728" s="311">
        <v>55.89</v>
      </c>
    </row>
    <row r="15729" spans="1:2" ht="15">
      <c r="A15729" s="308" t="s">
        <v>19349</v>
      </c>
      <c r="B15729" s="311">
        <v>53.18</v>
      </c>
    </row>
    <row r="15730" spans="1:2" ht="15">
      <c r="A15730" s="308" t="s">
        <v>19350</v>
      </c>
      <c r="B15730" s="311">
        <v>55.89</v>
      </c>
    </row>
    <row r="15731" spans="1:2" ht="15">
      <c r="A15731" s="308" t="s">
        <v>19351</v>
      </c>
      <c r="B15731" s="311">
        <v>53.18</v>
      </c>
    </row>
    <row r="15732" spans="1:2" ht="15">
      <c r="A15732" s="308" t="s">
        <v>19352</v>
      </c>
      <c r="B15732" s="311">
        <v>40.22</v>
      </c>
    </row>
    <row r="15733" spans="1:2" ht="15">
      <c r="A15733" s="308" t="s">
        <v>19353</v>
      </c>
      <c r="B15733" s="311">
        <v>37.51</v>
      </c>
    </row>
    <row r="15734" spans="1:2" ht="15">
      <c r="A15734" s="308" t="s">
        <v>19354</v>
      </c>
      <c r="B15734" s="311">
        <v>84.04</v>
      </c>
    </row>
    <row r="15735" spans="1:2" ht="15">
      <c r="A15735" s="308" t="s">
        <v>19355</v>
      </c>
      <c r="B15735" s="311">
        <v>81.33</v>
      </c>
    </row>
    <row r="15736" spans="1:2" ht="15">
      <c r="A15736" s="308" t="s">
        <v>19356</v>
      </c>
      <c r="B15736" s="311">
        <v>84.04</v>
      </c>
    </row>
    <row r="15737" spans="1:2" ht="15">
      <c r="A15737" s="308" t="s">
        <v>19357</v>
      </c>
      <c r="B15737" s="311">
        <v>81.33</v>
      </c>
    </row>
    <row r="15738" spans="1:2" ht="15">
      <c r="A15738" s="308" t="s">
        <v>19358</v>
      </c>
      <c r="B15738" s="311">
        <v>134.78</v>
      </c>
    </row>
    <row r="15739" spans="1:2" ht="15">
      <c r="A15739" s="308" t="s">
        <v>19359</v>
      </c>
      <c r="B15739" s="311">
        <v>132.07</v>
      </c>
    </row>
    <row r="15740" spans="1:2" ht="15">
      <c r="A15740" s="308" t="s">
        <v>19360</v>
      </c>
      <c r="B15740" s="311">
        <v>71.739999999999995</v>
      </c>
    </row>
    <row r="15741" spans="1:2" ht="15">
      <c r="A15741" s="308" t="s">
        <v>19361</v>
      </c>
      <c r="B15741" s="311">
        <v>69.03</v>
      </c>
    </row>
    <row r="15742" spans="1:2" ht="15">
      <c r="A15742" s="308" t="s">
        <v>19362</v>
      </c>
      <c r="B15742" s="311">
        <v>61.44</v>
      </c>
    </row>
    <row r="15743" spans="1:2" ht="15">
      <c r="A15743" s="308" t="s">
        <v>19363</v>
      </c>
      <c r="B15743" s="311">
        <v>58.73</v>
      </c>
    </row>
    <row r="15744" spans="1:2" ht="15">
      <c r="A15744" s="308" t="s">
        <v>19364</v>
      </c>
      <c r="B15744" s="311">
        <v>36.67</v>
      </c>
    </row>
    <row r="15745" spans="1:2" ht="15">
      <c r="A15745" s="308" t="s">
        <v>19365</v>
      </c>
      <c r="B15745" s="311">
        <v>33.96</v>
      </c>
    </row>
    <row r="15746" spans="1:2" ht="15">
      <c r="A15746" s="308" t="s">
        <v>19366</v>
      </c>
      <c r="B15746" s="311">
        <v>41.19</v>
      </c>
    </row>
    <row r="15747" spans="1:2" ht="15">
      <c r="A15747" s="308" t="s">
        <v>19367</v>
      </c>
      <c r="B15747" s="311">
        <v>38.479999999999997</v>
      </c>
    </row>
    <row r="15748" spans="1:2" ht="15">
      <c r="A15748" s="308" t="s">
        <v>19368</v>
      </c>
      <c r="B15748" s="311">
        <v>44.66</v>
      </c>
    </row>
    <row r="15749" spans="1:2" ht="15">
      <c r="A15749" s="308" t="s">
        <v>19369</v>
      </c>
      <c r="B15749" s="311">
        <v>41.95</v>
      </c>
    </row>
    <row r="15750" spans="1:2" ht="15">
      <c r="A15750" s="308" t="s">
        <v>19370</v>
      </c>
      <c r="B15750" s="311">
        <v>46.14</v>
      </c>
    </row>
    <row r="15751" spans="1:2" ht="15">
      <c r="A15751" s="308" t="s">
        <v>19371</v>
      </c>
      <c r="B15751" s="311">
        <v>43.43</v>
      </c>
    </row>
    <row r="15752" spans="1:2" ht="15">
      <c r="A15752" s="308" t="s">
        <v>19372</v>
      </c>
      <c r="B15752" s="311">
        <v>62.67</v>
      </c>
    </row>
    <row r="15753" spans="1:2" ht="15">
      <c r="A15753" s="308" t="s">
        <v>19373</v>
      </c>
      <c r="B15753" s="311">
        <v>59.96</v>
      </c>
    </row>
    <row r="15754" spans="1:2" ht="15">
      <c r="A15754" s="308" t="s">
        <v>19374</v>
      </c>
      <c r="B15754" s="311">
        <v>96.41</v>
      </c>
    </row>
    <row r="15755" spans="1:2" ht="15">
      <c r="A15755" s="308" t="s">
        <v>19375</v>
      </c>
      <c r="B15755" s="311">
        <v>93.7</v>
      </c>
    </row>
    <row r="15756" spans="1:2" ht="15">
      <c r="A15756" s="308" t="s">
        <v>19376</v>
      </c>
      <c r="B15756" s="311">
        <v>52.58</v>
      </c>
    </row>
    <row r="15757" spans="1:2" ht="15">
      <c r="A15757" s="308" t="s">
        <v>19377</v>
      </c>
      <c r="B15757" s="311">
        <v>49.87</v>
      </c>
    </row>
    <row r="15758" spans="1:2" ht="15">
      <c r="A15758" s="308" t="s">
        <v>19378</v>
      </c>
      <c r="B15758" s="311">
        <v>47.46</v>
      </c>
    </row>
    <row r="15759" spans="1:2" ht="15">
      <c r="A15759" s="308" t="s">
        <v>19379</v>
      </c>
      <c r="B15759" s="311">
        <v>44.75</v>
      </c>
    </row>
    <row r="15760" spans="1:2" ht="15">
      <c r="A15760" s="308" t="s">
        <v>19380</v>
      </c>
      <c r="B15760" s="311">
        <v>67.930000000000007</v>
      </c>
    </row>
    <row r="15761" spans="1:2" ht="15">
      <c r="A15761" s="308" t="s">
        <v>19381</v>
      </c>
      <c r="B15761" s="311">
        <v>65.22</v>
      </c>
    </row>
    <row r="15762" spans="1:2" ht="15">
      <c r="A15762" s="308" t="s">
        <v>19382</v>
      </c>
      <c r="B15762" s="311">
        <v>66.62</v>
      </c>
    </row>
    <row r="15763" spans="1:2" ht="15">
      <c r="A15763" s="308" t="s">
        <v>19383</v>
      </c>
      <c r="B15763" s="311">
        <v>63.91</v>
      </c>
    </row>
    <row r="15764" spans="1:2" ht="15">
      <c r="A15764" s="308" t="s">
        <v>19384</v>
      </c>
      <c r="B15764" s="311">
        <v>99.05</v>
      </c>
    </row>
    <row r="15765" spans="1:2" ht="15">
      <c r="A15765" s="308" t="s">
        <v>19385</v>
      </c>
      <c r="B15765" s="311">
        <v>96.34</v>
      </c>
    </row>
    <row r="15766" spans="1:2" ht="15">
      <c r="A15766" s="308" t="s">
        <v>19386</v>
      </c>
      <c r="B15766" s="311">
        <v>46.08</v>
      </c>
    </row>
    <row r="15767" spans="1:2" ht="15">
      <c r="A15767" s="308" t="s">
        <v>19387</v>
      </c>
      <c r="B15767" s="311">
        <v>43.37</v>
      </c>
    </row>
    <row r="15768" spans="1:2" ht="15">
      <c r="A15768" s="308" t="s">
        <v>19388</v>
      </c>
      <c r="B15768" s="311">
        <v>50.43</v>
      </c>
    </row>
    <row r="15769" spans="1:2" ht="15">
      <c r="A15769" s="308" t="s">
        <v>19389</v>
      </c>
      <c r="B15769" s="311">
        <v>47.72</v>
      </c>
    </row>
    <row r="15770" spans="1:2" ht="15">
      <c r="A15770" s="308" t="s">
        <v>19390</v>
      </c>
      <c r="B15770" s="311">
        <v>54.78</v>
      </c>
    </row>
    <row r="15771" spans="1:2" ht="15">
      <c r="A15771" s="308" t="s">
        <v>19391</v>
      </c>
      <c r="B15771" s="311">
        <v>52.07</v>
      </c>
    </row>
    <row r="15772" spans="1:2" ht="15">
      <c r="A15772" s="308" t="s">
        <v>19392</v>
      </c>
      <c r="B15772" s="311">
        <v>58.63</v>
      </c>
    </row>
    <row r="15773" spans="1:2" ht="15">
      <c r="A15773" s="308" t="s">
        <v>19393</v>
      </c>
      <c r="B15773" s="311">
        <v>55.92</v>
      </c>
    </row>
    <row r="15774" spans="1:2" ht="15">
      <c r="A15774" s="308" t="s">
        <v>19394</v>
      </c>
      <c r="B15774" s="311">
        <v>99.05</v>
      </c>
    </row>
    <row r="15775" spans="1:2" ht="15">
      <c r="A15775" s="308" t="s">
        <v>19395</v>
      </c>
      <c r="B15775" s="311">
        <v>96.34</v>
      </c>
    </row>
    <row r="15776" spans="1:2" ht="15">
      <c r="A15776" s="308" t="s">
        <v>19396</v>
      </c>
      <c r="B15776" s="311">
        <v>48</v>
      </c>
    </row>
    <row r="15777" spans="1:2" ht="15">
      <c r="A15777" s="308" t="s">
        <v>19397</v>
      </c>
      <c r="B15777" s="311">
        <v>45.29</v>
      </c>
    </row>
    <row r="15778" spans="1:2" ht="15">
      <c r="A15778" s="308" t="s">
        <v>19398</v>
      </c>
      <c r="B15778" s="311">
        <v>54.65</v>
      </c>
    </row>
    <row r="15779" spans="1:2" ht="15">
      <c r="A15779" s="308" t="s">
        <v>19399</v>
      </c>
      <c r="B15779" s="311">
        <v>51.94</v>
      </c>
    </row>
    <row r="15780" spans="1:2" ht="15">
      <c r="A15780" s="308" t="s">
        <v>19400</v>
      </c>
      <c r="B15780" s="311">
        <v>69.349999999999994</v>
      </c>
    </row>
    <row r="15781" spans="1:2" ht="15">
      <c r="A15781" s="308" t="s">
        <v>19401</v>
      </c>
      <c r="B15781" s="311">
        <v>66.64</v>
      </c>
    </row>
    <row r="15782" spans="1:2" ht="15">
      <c r="A15782" s="308" t="s">
        <v>19402</v>
      </c>
      <c r="B15782" s="311">
        <v>75.22</v>
      </c>
    </row>
    <row r="15783" spans="1:2" ht="15">
      <c r="A15783" s="308" t="s">
        <v>19403</v>
      </c>
      <c r="B15783" s="311">
        <v>72.510000000000005</v>
      </c>
    </row>
    <row r="15784" spans="1:2" ht="15">
      <c r="A15784" s="308" t="s">
        <v>19404</v>
      </c>
      <c r="B15784" s="311">
        <v>76.7</v>
      </c>
    </row>
    <row r="15785" spans="1:2" ht="15">
      <c r="A15785" s="308" t="s">
        <v>19405</v>
      </c>
      <c r="B15785" s="311">
        <v>73.989999999999995</v>
      </c>
    </row>
    <row r="15786" spans="1:2" ht="15">
      <c r="A15786" s="308" t="s">
        <v>19406</v>
      </c>
      <c r="B15786" s="311">
        <v>96.41</v>
      </c>
    </row>
    <row r="15787" spans="1:2" ht="15">
      <c r="A15787" s="308" t="s">
        <v>19407</v>
      </c>
      <c r="B15787" s="311">
        <v>93.7</v>
      </c>
    </row>
    <row r="15788" spans="1:2" ht="15">
      <c r="A15788" s="308" t="s">
        <v>19408</v>
      </c>
      <c r="B15788" s="311">
        <v>59.16</v>
      </c>
    </row>
    <row r="15789" spans="1:2" ht="15">
      <c r="A15789" s="308" t="s">
        <v>19409</v>
      </c>
      <c r="B15789" s="311">
        <v>56.45</v>
      </c>
    </row>
    <row r="15790" spans="1:2" ht="15">
      <c r="A15790" s="308" t="s">
        <v>19410</v>
      </c>
      <c r="B15790" s="311">
        <v>64.040000000000006</v>
      </c>
    </row>
    <row r="15791" spans="1:2" ht="15">
      <c r="A15791" s="308" t="s">
        <v>19411</v>
      </c>
      <c r="B15791" s="311">
        <v>61.33</v>
      </c>
    </row>
    <row r="15792" spans="1:2" ht="15">
      <c r="A15792" s="308" t="s">
        <v>19412</v>
      </c>
      <c r="B15792" s="311">
        <v>68.739999999999995</v>
      </c>
    </row>
    <row r="15793" spans="1:2" ht="15">
      <c r="A15793" s="308" t="s">
        <v>19413</v>
      </c>
      <c r="B15793" s="311">
        <v>66.03</v>
      </c>
    </row>
    <row r="15794" spans="1:2" ht="15">
      <c r="A15794" s="308" t="s">
        <v>19414</v>
      </c>
      <c r="B15794" s="311">
        <v>69.709999999999994</v>
      </c>
    </row>
    <row r="15795" spans="1:2" ht="15">
      <c r="A15795" s="308" t="s">
        <v>19415</v>
      </c>
      <c r="B15795" s="311">
        <v>67</v>
      </c>
    </row>
    <row r="15796" spans="1:2" ht="15">
      <c r="A15796" s="308" t="s">
        <v>19416</v>
      </c>
      <c r="B15796" s="311">
        <v>113.44</v>
      </c>
    </row>
    <row r="15797" spans="1:2" ht="15">
      <c r="A15797" s="308" t="s">
        <v>19417</v>
      </c>
      <c r="B15797" s="311">
        <v>110.73</v>
      </c>
    </row>
    <row r="15798" spans="1:2" ht="15">
      <c r="A15798" s="308" t="s">
        <v>19418</v>
      </c>
      <c r="B15798" s="311">
        <v>64.040000000000006</v>
      </c>
    </row>
    <row r="15799" spans="1:2" ht="15">
      <c r="A15799" s="308" t="s">
        <v>19419</v>
      </c>
      <c r="B15799" s="311">
        <v>61.33</v>
      </c>
    </row>
    <row r="15800" spans="1:2" ht="15">
      <c r="A15800" s="308" t="s">
        <v>19420</v>
      </c>
      <c r="B15800" s="311">
        <v>68.92</v>
      </c>
    </row>
    <row r="15801" spans="1:2" ht="15">
      <c r="A15801" s="308" t="s">
        <v>19421</v>
      </c>
      <c r="B15801" s="311">
        <v>66.209999999999994</v>
      </c>
    </row>
    <row r="15802" spans="1:2" ht="15">
      <c r="A15802" s="308" t="s">
        <v>19422</v>
      </c>
      <c r="B15802" s="311">
        <v>86.91</v>
      </c>
    </row>
    <row r="15803" spans="1:2" ht="15">
      <c r="A15803" s="308" t="s">
        <v>19423</v>
      </c>
      <c r="B15803" s="311">
        <v>84.2</v>
      </c>
    </row>
    <row r="15804" spans="1:2" ht="15">
      <c r="A15804" s="308" t="s">
        <v>19424</v>
      </c>
      <c r="B15804" s="311">
        <v>72.53</v>
      </c>
    </row>
    <row r="15805" spans="1:2" ht="15">
      <c r="A15805" s="308" t="s">
        <v>19425</v>
      </c>
      <c r="B15805" s="311">
        <v>69.819999999999993</v>
      </c>
    </row>
    <row r="15806" spans="1:2" ht="15">
      <c r="A15806" s="308" t="s">
        <v>19426</v>
      </c>
      <c r="B15806" s="311">
        <v>107.33</v>
      </c>
    </row>
    <row r="15807" spans="1:2" ht="15">
      <c r="A15807" s="308" t="s">
        <v>19427</v>
      </c>
      <c r="B15807" s="311">
        <v>104.62</v>
      </c>
    </row>
    <row r="15808" spans="1:2" ht="15">
      <c r="A15808" s="308" t="s">
        <v>19428</v>
      </c>
      <c r="B15808" s="311">
        <v>9.68</v>
      </c>
    </row>
    <row r="15809" spans="1:2" ht="15">
      <c r="A15809" s="308" t="s">
        <v>19429</v>
      </c>
      <c r="B15809" s="311">
        <v>8.6</v>
      </c>
    </row>
    <row r="15810" spans="1:2" ht="15">
      <c r="A15810" s="308" t="s">
        <v>19430</v>
      </c>
      <c r="B15810" s="311">
        <v>9.82</v>
      </c>
    </row>
    <row r="15811" spans="1:2" ht="15">
      <c r="A15811" s="308" t="s">
        <v>19431</v>
      </c>
      <c r="B15811" s="311">
        <v>8.74</v>
      </c>
    </row>
    <row r="15812" spans="1:2" ht="15">
      <c r="A15812" s="308" t="s">
        <v>19432</v>
      </c>
      <c r="B15812" s="311">
        <v>10.35</v>
      </c>
    </row>
    <row r="15813" spans="1:2" ht="15">
      <c r="A15813" s="308" t="s">
        <v>19433</v>
      </c>
      <c r="B15813" s="311">
        <v>9.27</v>
      </c>
    </row>
    <row r="15814" spans="1:2" ht="15">
      <c r="A15814" s="308" t="s">
        <v>19434</v>
      </c>
      <c r="B15814" s="311">
        <v>11.2</v>
      </c>
    </row>
    <row r="15815" spans="1:2" ht="15">
      <c r="A15815" s="308" t="s">
        <v>19435</v>
      </c>
      <c r="B15815" s="311">
        <v>10.119999999999999</v>
      </c>
    </row>
    <row r="15816" spans="1:2" ht="15">
      <c r="A15816" s="308" t="s">
        <v>19436</v>
      </c>
      <c r="B15816" s="311">
        <v>11.69</v>
      </c>
    </row>
    <row r="15817" spans="1:2" ht="15">
      <c r="A15817" s="308" t="s">
        <v>19437</v>
      </c>
      <c r="B15817" s="311">
        <v>10.61</v>
      </c>
    </row>
    <row r="15818" spans="1:2" ht="15">
      <c r="A15818" s="308" t="s">
        <v>19438</v>
      </c>
      <c r="B15818" s="311">
        <v>12.13</v>
      </c>
    </row>
    <row r="15819" spans="1:2" ht="15">
      <c r="A15819" s="308" t="s">
        <v>19439</v>
      </c>
      <c r="B15819" s="311">
        <v>11.05</v>
      </c>
    </row>
    <row r="15820" spans="1:2" ht="15">
      <c r="A15820" s="308" t="s">
        <v>19440</v>
      </c>
      <c r="B15820" s="311">
        <v>10.24</v>
      </c>
    </row>
    <row r="15821" spans="1:2" ht="15">
      <c r="A15821" s="308" t="s">
        <v>19441</v>
      </c>
      <c r="B15821" s="311">
        <v>9.16</v>
      </c>
    </row>
    <row r="15822" spans="1:2" ht="15">
      <c r="A15822" s="308" t="s">
        <v>19442</v>
      </c>
      <c r="B15822" s="311">
        <v>10.83</v>
      </c>
    </row>
    <row r="15823" spans="1:2" ht="15">
      <c r="A15823" s="308" t="s">
        <v>19443</v>
      </c>
      <c r="B15823" s="311">
        <v>9.75</v>
      </c>
    </row>
    <row r="15824" spans="1:2" ht="15">
      <c r="A15824" s="308" t="s">
        <v>19444</v>
      </c>
      <c r="B15824" s="311">
        <v>11.19</v>
      </c>
    </row>
    <row r="15825" spans="1:2" ht="15">
      <c r="A15825" s="308" t="s">
        <v>19445</v>
      </c>
      <c r="B15825" s="311">
        <v>10.11</v>
      </c>
    </row>
    <row r="15826" spans="1:2" ht="15">
      <c r="A15826" s="308" t="s">
        <v>19446</v>
      </c>
      <c r="B15826" s="311">
        <v>12.5</v>
      </c>
    </row>
    <row r="15827" spans="1:2" ht="15">
      <c r="A15827" s="308" t="s">
        <v>19447</v>
      </c>
      <c r="B15827" s="311">
        <v>11.42</v>
      </c>
    </row>
    <row r="15828" spans="1:2" ht="15">
      <c r="A15828" s="308" t="s">
        <v>19448</v>
      </c>
      <c r="B15828" s="311">
        <v>13.37</v>
      </c>
    </row>
    <row r="15829" spans="1:2" ht="15">
      <c r="A15829" s="308" t="s">
        <v>19449</v>
      </c>
      <c r="B15829" s="311">
        <v>12.29</v>
      </c>
    </row>
    <row r="15830" spans="1:2" ht="15">
      <c r="A15830" s="308" t="s">
        <v>19450</v>
      </c>
      <c r="B15830" s="311">
        <v>10.88</v>
      </c>
    </row>
    <row r="15831" spans="1:2" ht="15">
      <c r="A15831" s="308" t="s">
        <v>19451</v>
      </c>
      <c r="B15831" s="311">
        <v>9.8000000000000007</v>
      </c>
    </row>
    <row r="15832" spans="1:2" ht="15">
      <c r="A15832" s="308" t="s">
        <v>19452</v>
      </c>
      <c r="B15832" s="311">
        <v>11.1</v>
      </c>
    </row>
    <row r="15833" spans="1:2" ht="15">
      <c r="A15833" s="308" t="s">
        <v>19453</v>
      </c>
      <c r="B15833" s="311">
        <v>10.02</v>
      </c>
    </row>
    <row r="15834" spans="1:2" ht="15">
      <c r="A15834" s="308" t="s">
        <v>19454</v>
      </c>
      <c r="B15834" s="311">
        <v>12.05</v>
      </c>
    </row>
    <row r="15835" spans="1:2" ht="15">
      <c r="A15835" s="308" t="s">
        <v>19455</v>
      </c>
      <c r="B15835" s="311">
        <v>10.97</v>
      </c>
    </row>
    <row r="15836" spans="1:2" ht="15">
      <c r="A15836" s="308" t="s">
        <v>19456</v>
      </c>
      <c r="B15836" s="311">
        <v>13.26</v>
      </c>
    </row>
    <row r="15837" spans="1:2" ht="15">
      <c r="A15837" s="308" t="s">
        <v>19457</v>
      </c>
      <c r="B15837" s="311">
        <v>12.18</v>
      </c>
    </row>
    <row r="15838" spans="1:2" ht="15">
      <c r="A15838" s="308" t="s">
        <v>19458</v>
      </c>
      <c r="B15838" s="311">
        <v>14.87</v>
      </c>
    </row>
    <row r="15839" spans="1:2" ht="15">
      <c r="A15839" s="308" t="s">
        <v>19459</v>
      </c>
      <c r="B15839" s="311">
        <v>13.79</v>
      </c>
    </row>
    <row r="15840" spans="1:2" ht="15">
      <c r="A15840" s="308" t="s">
        <v>19460</v>
      </c>
      <c r="B15840" s="311">
        <v>11.06</v>
      </c>
    </row>
    <row r="15841" spans="1:2" ht="15">
      <c r="A15841" s="308" t="s">
        <v>19461</v>
      </c>
      <c r="B15841" s="311">
        <v>9.98</v>
      </c>
    </row>
    <row r="15842" spans="1:2" ht="15">
      <c r="A15842" s="308" t="s">
        <v>19462</v>
      </c>
      <c r="B15842" s="311">
        <v>11.49</v>
      </c>
    </row>
    <row r="15843" spans="1:2" ht="15">
      <c r="A15843" s="308" t="s">
        <v>19463</v>
      </c>
      <c r="B15843" s="311">
        <v>10.41</v>
      </c>
    </row>
    <row r="15844" spans="1:2" ht="15">
      <c r="A15844" s="308" t="s">
        <v>19464</v>
      </c>
      <c r="B15844" s="311">
        <v>12.38</v>
      </c>
    </row>
    <row r="15845" spans="1:2" ht="15">
      <c r="A15845" s="308" t="s">
        <v>19465</v>
      </c>
      <c r="B15845" s="311">
        <v>11.3</v>
      </c>
    </row>
    <row r="15846" spans="1:2" ht="15">
      <c r="A15846" s="308" t="s">
        <v>19466</v>
      </c>
      <c r="B15846" s="311">
        <v>13.77</v>
      </c>
    </row>
    <row r="15847" spans="1:2" ht="15">
      <c r="A15847" s="308" t="s">
        <v>19467</v>
      </c>
      <c r="B15847" s="311">
        <v>12.69</v>
      </c>
    </row>
    <row r="15848" spans="1:2" ht="15">
      <c r="A15848" s="308" t="s">
        <v>19468</v>
      </c>
      <c r="B15848" s="311">
        <v>15.01</v>
      </c>
    </row>
    <row r="15849" spans="1:2" ht="15">
      <c r="A15849" s="308" t="s">
        <v>19469</v>
      </c>
      <c r="B15849" s="311">
        <v>13.93</v>
      </c>
    </row>
    <row r="15850" spans="1:2" ht="15">
      <c r="A15850" s="308" t="s">
        <v>19470</v>
      </c>
      <c r="B15850" s="311">
        <v>15.07</v>
      </c>
    </row>
    <row r="15851" spans="1:2" ht="15">
      <c r="A15851" s="308" t="s">
        <v>19471</v>
      </c>
      <c r="B15851" s="311">
        <v>13.99</v>
      </c>
    </row>
    <row r="15852" spans="1:2" ht="15">
      <c r="A15852" s="308" t="s">
        <v>19472</v>
      </c>
      <c r="B15852" s="311">
        <v>11.85</v>
      </c>
    </row>
    <row r="15853" spans="1:2" ht="15">
      <c r="A15853" s="308" t="s">
        <v>19473</v>
      </c>
      <c r="B15853" s="311">
        <v>10.77</v>
      </c>
    </row>
    <row r="15854" spans="1:2" ht="15">
      <c r="A15854" s="308" t="s">
        <v>19474</v>
      </c>
      <c r="B15854" s="311">
        <v>12.85</v>
      </c>
    </row>
    <row r="15855" spans="1:2" ht="15">
      <c r="A15855" s="308" t="s">
        <v>19475</v>
      </c>
      <c r="B15855" s="311">
        <v>11.77</v>
      </c>
    </row>
    <row r="15856" spans="1:2" ht="15">
      <c r="A15856" s="308" t="s">
        <v>19476</v>
      </c>
      <c r="B15856" s="311">
        <v>13.93</v>
      </c>
    </row>
    <row r="15857" spans="1:2" ht="15">
      <c r="A15857" s="308" t="s">
        <v>19477</v>
      </c>
      <c r="B15857" s="311">
        <v>12.85</v>
      </c>
    </row>
    <row r="15858" spans="1:2" ht="15">
      <c r="A15858" s="308" t="s">
        <v>19478</v>
      </c>
      <c r="B15858" s="311">
        <v>15.73</v>
      </c>
    </row>
    <row r="15859" spans="1:2" ht="15">
      <c r="A15859" s="308" t="s">
        <v>19479</v>
      </c>
      <c r="B15859" s="311">
        <v>14.65</v>
      </c>
    </row>
    <row r="15860" spans="1:2" ht="15">
      <c r="A15860" s="308" t="s">
        <v>19480</v>
      </c>
      <c r="B15860" s="311">
        <v>17.78</v>
      </c>
    </row>
    <row r="15861" spans="1:2" ht="15">
      <c r="A15861" s="308" t="s">
        <v>19481</v>
      </c>
      <c r="B15861" s="311">
        <v>16.7</v>
      </c>
    </row>
    <row r="15862" spans="1:2" ht="15">
      <c r="A15862" s="308" t="s">
        <v>19482</v>
      </c>
      <c r="B15862" s="311">
        <v>13.43</v>
      </c>
    </row>
    <row r="15863" spans="1:2" ht="15">
      <c r="A15863" s="308" t="s">
        <v>19483</v>
      </c>
      <c r="B15863" s="311">
        <v>12.35</v>
      </c>
    </row>
    <row r="15864" spans="1:2" ht="15">
      <c r="A15864" s="308" t="s">
        <v>19484</v>
      </c>
      <c r="B15864" s="311">
        <v>14.26</v>
      </c>
    </row>
    <row r="15865" spans="1:2" ht="15">
      <c r="A15865" s="308" t="s">
        <v>19485</v>
      </c>
      <c r="B15865" s="311">
        <v>13.18</v>
      </c>
    </row>
    <row r="15866" spans="1:2" ht="15">
      <c r="A15866" s="308" t="s">
        <v>19486</v>
      </c>
      <c r="B15866" s="311">
        <v>15.09</v>
      </c>
    </row>
    <row r="15867" spans="1:2" ht="15">
      <c r="A15867" s="308" t="s">
        <v>19487</v>
      </c>
      <c r="B15867" s="311">
        <v>14.01</v>
      </c>
    </row>
    <row r="15868" spans="1:2" ht="15">
      <c r="A15868" s="308" t="s">
        <v>19488</v>
      </c>
      <c r="B15868" s="311">
        <v>18.07</v>
      </c>
    </row>
    <row r="15869" spans="1:2" ht="15">
      <c r="A15869" s="308" t="s">
        <v>19489</v>
      </c>
      <c r="B15869" s="311">
        <v>16.989999999999998</v>
      </c>
    </row>
    <row r="15870" spans="1:2" ht="15">
      <c r="A15870" s="308" t="s">
        <v>19490</v>
      </c>
      <c r="B15870" s="311">
        <v>19.72</v>
      </c>
    </row>
    <row r="15871" spans="1:2" ht="15">
      <c r="A15871" s="308" t="s">
        <v>19491</v>
      </c>
      <c r="B15871" s="311">
        <v>18.64</v>
      </c>
    </row>
    <row r="15872" spans="1:2" ht="15">
      <c r="A15872" s="308" t="s">
        <v>19492</v>
      </c>
      <c r="B15872" s="311">
        <v>10.69</v>
      </c>
    </row>
    <row r="15873" spans="1:2" ht="15">
      <c r="A15873" s="308" t="s">
        <v>19493</v>
      </c>
      <c r="B15873" s="311">
        <v>9.61</v>
      </c>
    </row>
    <row r="15874" spans="1:2" ht="15">
      <c r="A15874" s="308" t="s">
        <v>19494</v>
      </c>
      <c r="B15874" s="311">
        <v>11.35</v>
      </c>
    </row>
    <row r="15875" spans="1:2" ht="15">
      <c r="A15875" s="308" t="s">
        <v>19495</v>
      </c>
      <c r="B15875" s="311">
        <v>10.27</v>
      </c>
    </row>
    <row r="15876" spans="1:2" ht="15">
      <c r="A15876" s="308" t="s">
        <v>19496</v>
      </c>
      <c r="B15876" s="311">
        <v>11.97</v>
      </c>
    </row>
    <row r="15877" spans="1:2" ht="15">
      <c r="A15877" s="308" t="s">
        <v>19497</v>
      </c>
      <c r="B15877" s="311">
        <v>10.89</v>
      </c>
    </row>
    <row r="15878" spans="1:2" ht="15">
      <c r="A15878" s="308" t="s">
        <v>19498</v>
      </c>
      <c r="B15878" s="311">
        <v>12.58</v>
      </c>
    </row>
    <row r="15879" spans="1:2" ht="15">
      <c r="A15879" s="308" t="s">
        <v>19499</v>
      </c>
      <c r="B15879" s="311">
        <v>11.5</v>
      </c>
    </row>
    <row r="15880" spans="1:2" ht="15">
      <c r="A15880" s="308" t="s">
        <v>19500</v>
      </c>
      <c r="B15880" s="311">
        <v>13.99</v>
      </c>
    </row>
    <row r="15881" spans="1:2" ht="15">
      <c r="A15881" s="308" t="s">
        <v>19501</v>
      </c>
      <c r="B15881" s="311">
        <v>12.91</v>
      </c>
    </row>
    <row r="15882" spans="1:2" ht="15">
      <c r="A15882" s="308" t="s">
        <v>19502</v>
      </c>
      <c r="B15882" s="311">
        <v>15.37</v>
      </c>
    </row>
    <row r="15883" spans="1:2" ht="15">
      <c r="A15883" s="308" t="s">
        <v>19503</v>
      </c>
      <c r="B15883" s="311">
        <v>14.29</v>
      </c>
    </row>
    <row r="15884" spans="1:2" ht="15">
      <c r="A15884" s="308" t="s">
        <v>19504</v>
      </c>
      <c r="B15884" s="311">
        <v>12.9</v>
      </c>
    </row>
    <row r="15885" spans="1:2" ht="15">
      <c r="A15885" s="308" t="s">
        <v>19505</v>
      </c>
      <c r="B15885" s="311">
        <v>11.82</v>
      </c>
    </row>
    <row r="15886" spans="1:2" ht="15">
      <c r="A15886" s="308" t="s">
        <v>19506</v>
      </c>
      <c r="B15886" s="311">
        <v>13.83</v>
      </c>
    </row>
    <row r="15887" spans="1:2" ht="15">
      <c r="A15887" s="308" t="s">
        <v>19507</v>
      </c>
      <c r="B15887" s="311">
        <v>12.75</v>
      </c>
    </row>
    <row r="15888" spans="1:2" ht="15">
      <c r="A15888" s="308" t="s">
        <v>19508</v>
      </c>
      <c r="B15888" s="311">
        <v>14.75</v>
      </c>
    </row>
    <row r="15889" spans="1:2" ht="15">
      <c r="A15889" s="308" t="s">
        <v>19509</v>
      </c>
      <c r="B15889" s="311">
        <v>13.67</v>
      </c>
    </row>
    <row r="15890" spans="1:2" ht="15">
      <c r="A15890" s="308" t="s">
        <v>19510</v>
      </c>
      <c r="B15890" s="311">
        <v>16.440000000000001</v>
      </c>
    </row>
    <row r="15891" spans="1:2" ht="15">
      <c r="A15891" s="308" t="s">
        <v>19511</v>
      </c>
      <c r="B15891" s="311">
        <v>15.36</v>
      </c>
    </row>
    <row r="15892" spans="1:2" ht="15">
      <c r="A15892" s="308" t="s">
        <v>19512</v>
      </c>
      <c r="B15892" s="311">
        <v>18.14</v>
      </c>
    </row>
    <row r="15893" spans="1:2" ht="15">
      <c r="A15893" s="308" t="s">
        <v>19513</v>
      </c>
      <c r="B15893" s="311">
        <v>17.059999999999999</v>
      </c>
    </row>
    <row r="15894" spans="1:2" ht="15">
      <c r="A15894" s="308" t="s">
        <v>19514</v>
      </c>
      <c r="B15894" s="311">
        <v>13.04</v>
      </c>
    </row>
    <row r="15895" spans="1:2" ht="15">
      <c r="A15895" s="308" t="s">
        <v>19515</v>
      </c>
      <c r="B15895" s="311">
        <v>11.96</v>
      </c>
    </row>
    <row r="15896" spans="1:2" ht="15">
      <c r="A15896" s="308" t="s">
        <v>19516</v>
      </c>
      <c r="B15896" s="311">
        <v>14.03</v>
      </c>
    </row>
    <row r="15897" spans="1:2" ht="15">
      <c r="A15897" s="308" t="s">
        <v>19517</v>
      </c>
      <c r="B15897" s="311">
        <v>12.95</v>
      </c>
    </row>
    <row r="15898" spans="1:2" ht="15">
      <c r="A15898" s="308" t="s">
        <v>19518</v>
      </c>
      <c r="B15898" s="311">
        <v>16.25</v>
      </c>
    </row>
    <row r="15899" spans="1:2" ht="15">
      <c r="A15899" s="308" t="s">
        <v>19519</v>
      </c>
      <c r="B15899" s="311">
        <v>15.17</v>
      </c>
    </row>
    <row r="15900" spans="1:2" ht="15">
      <c r="A15900" s="308" t="s">
        <v>19520</v>
      </c>
      <c r="B15900" s="311">
        <v>17.329999999999998</v>
      </c>
    </row>
    <row r="15901" spans="1:2" ht="15">
      <c r="A15901" s="308" t="s">
        <v>19521</v>
      </c>
      <c r="B15901" s="311">
        <v>16.25</v>
      </c>
    </row>
    <row r="15902" spans="1:2" ht="15">
      <c r="A15902" s="308" t="s">
        <v>19522</v>
      </c>
      <c r="B15902" s="311">
        <v>20.420000000000002</v>
      </c>
    </row>
    <row r="15903" spans="1:2" ht="15">
      <c r="A15903" s="308" t="s">
        <v>19523</v>
      </c>
      <c r="B15903" s="311">
        <v>19.34</v>
      </c>
    </row>
    <row r="15904" spans="1:2" ht="15">
      <c r="A15904" s="308" t="s">
        <v>19524</v>
      </c>
      <c r="B15904" s="311">
        <v>10.36</v>
      </c>
    </row>
    <row r="15905" spans="1:2" ht="15">
      <c r="A15905" s="308" t="s">
        <v>19525</v>
      </c>
      <c r="B15905" s="311">
        <v>9.2799999999999994</v>
      </c>
    </row>
    <row r="15906" spans="1:2" ht="15">
      <c r="A15906" s="308" t="s">
        <v>19526</v>
      </c>
      <c r="B15906" s="311">
        <v>10.16</v>
      </c>
    </row>
    <row r="15907" spans="1:2" ht="15">
      <c r="A15907" s="308" t="s">
        <v>19527</v>
      </c>
      <c r="B15907" s="311">
        <v>9.08</v>
      </c>
    </row>
    <row r="15908" spans="1:2" ht="15">
      <c r="A15908" s="308" t="s">
        <v>19528</v>
      </c>
      <c r="B15908" s="311">
        <v>12.53</v>
      </c>
    </row>
    <row r="15909" spans="1:2" ht="15">
      <c r="A15909" s="308" t="s">
        <v>19529</v>
      </c>
      <c r="B15909" s="311">
        <v>11.45</v>
      </c>
    </row>
    <row r="15910" spans="1:2" ht="15">
      <c r="A15910" s="308" t="s">
        <v>19530</v>
      </c>
      <c r="B15910" s="311">
        <v>13.51</v>
      </c>
    </row>
    <row r="15911" spans="1:2" ht="15">
      <c r="A15911" s="308" t="s">
        <v>19531</v>
      </c>
      <c r="B15911" s="311">
        <v>12.43</v>
      </c>
    </row>
    <row r="15912" spans="1:2" ht="15">
      <c r="A15912" s="308" t="s">
        <v>19532</v>
      </c>
      <c r="B15912" s="311">
        <v>17.11</v>
      </c>
    </row>
    <row r="15913" spans="1:2" ht="15">
      <c r="A15913" s="308" t="s">
        <v>19533</v>
      </c>
      <c r="B15913" s="311">
        <v>16.03</v>
      </c>
    </row>
    <row r="15914" spans="1:2" ht="15">
      <c r="A15914" s="308" t="s">
        <v>19534</v>
      </c>
      <c r="B15914" s="311">
        <v>19.649999999999999</v>
      </c>
    </row>
    <row r="15915" spans="1:2" ht="15">
      <c r="A15915" s="308" t="s">
        <v>19535</v>
      </c>
      <c r="B15915" s="311">
        <v>18.57</v>
      </c>
    </row>
    <row r="15916" spans="1:2" ht="15">
      <c r="A15916" s="308" t="s">
        <v>19536</v>
      </c>
      <c r="B15916" s="311">
        <v>11.93</v>
      </c>
    </row>
    <row r="15917" spans="1:2" ht="15">
      <c r="A15917" s="308" t="s">
        <v>19537</v>
      </c>
      <c r="B15917" s="311">
        <v>10.85</v>
      </c>
    </row>
    <row r="15918" spans="1:2" ht="15">
      <c r="A15918" s="308" t="s">
        <v>19538</v>
      </c>
      <c r="B15918" s="311">
        <v>13.06</v>
      </c>
    </row>
    <row r="15919" spans="1:2" ht="15">
      <c r="A15919" s="308" t="s">
        <v>19539</v>
      </c>
      <c r="B15919" s="311">
        <v>11.98</v>
      </c>
    </row>
    <row r="15920" spans="1:2" ht="15">
      <c r="A15920" s="308" t="s">
        <v>19540</v>
      </c>
      <c r="B15920" s="311">
        <v>15.28</v>
      </c>
    </row>
    <row r="15921" spans="1:2" ht="15">
      <c r="A15921" s="308" t="s">
        <v>19541</v>
      </c>
      <c r="B15921" s="311">
        <v>14.2</v>
      </c>
    </row>
    <row r="15922" spans="1:2" ht="15">
      <c r="A15922" s="308" t="s">
        <v>19542</v>
      </c>
      <c r="B15922" s="311">
        <v>17.86</v>
      </c>
    </row>
    <row r="15923" spans="1:2" ht="15">
      <c r="A15923" s="308" t="s">
        <v>19543</v>
      </c>
      <c r="B15923" s="311">
        <v>16.78</v>
      </c>
    </row>
    <row r="15924" spans="1:2" ht="15">
      <c r="A15924" s="308" t="s">
        <v>19544</v>
      </c>
      <c r="B15924" s="311">
        <v>20.41</v>
      </c>
    </row>
    <row r="15925" spans="1:2" ht="15">
      <c r="A15925" s="308" t="s">
        <v>19545</v>
      </c>
      <c r="B15925" s="311">
        <v>19.329999999999998</v>
      </c>
    </row>
    <row r="15926" spans="1:2" ht="15">
      <c r="A15926" s="308" t="s">
        <v>19546</v>
      </c>
      <c r="B15926" s="311">
        <v>12.32</v>
      </c>
    </row>
    <row r="15927" spans="1:2" ht="15">
      <c r="A15927" s="308" t="s">
        <v>19547</v>
      </c>
      <c r="B15927" s="311">
        <v>11.24</v>
      </c>
    </row>
    <row r="15928" spans="1:2" ht="15">
      <c r="A15928" s="308" t="s">
        <v>19548</v>
      </c>
      <c r="B15928" s="311">
        <v>14.56</v>
      </c>
    </row>
    <row r="15929" spans="1:2" ht="15">
      <c r="A15929" s="308" t="s">
        <v>19549</v>
      </c>
      <c r="B15929" s="311">
        <v>13.48</v>
      </c>
    </row>
    <row r="15930" spans="1:2" ht="15">
      <c r="A15930" s="308" t="s">
        <v>19550</v>
      </c>
      <c r="B15930" s="311">
        <v>14.25</v>
      </c>
    </row>
    <row r="15931" spans="1:2" ht="15">
      <c r="A15931" s="308" t="s">
        <v>19551</v>
      </c>
      <c r="B15931" s="311">
        <v>13.17</v>
      </c>
    </row>
    <row r="15932" spans="1:2" ht="15">
      <c r="A15932" s="308" t="s">
        <v>19552</v>
      </c>
      <c r="B15932" s="311">
        <v>16.34</v>
      </c>
    </row>
    <row r="15933" spans="1:2" ht="15">
      <c r="A15933" s="308" t="s">
        <v>19553</v>
      </c>
      <c r="B15933" s="311">
        <v>15.26</v>
      </c>
    </row>
    <row r="15934" spans="1:2" ht="15">
      <c r="A15934" s="308" t="s">
        <v>19554</v>
      </c>
      <c r="B15934" s="311">
        <v>20.99</v>
      </c>
    </row>
    <row r="15935" spans="1:2" ht="15">
      <c r="A15935" s="308" t="s">
        <v>19555</v>
      </c>
      <c r="B15935" s="311">
        <v>19.91</v>
      </c>
    </row>
    <row r="15936" spans="1:2" ht="15">
      <c r="A15936" s="308" t="s">
        <v>19556</v>
      </c>
      <c r="B15936" s="311">
        <v>39.22</v>
      </c>
    </row>
    <row r="15937" spans="1:2" ht="15">
      <c r="A15937" s="308" t="s">
        <v>19557</v>
      </c>
      <c r="B15937" s="311">
        <v>37.65</v>
      </c>
    </row>
    <row r="15938" spans="1:2" ht="15">
      <c r="A15938" s="308" t="s">
        <v>19558</v>
      </c>
      <c r="B15938" s="311">
        <v>63.42</v>
      </c>
    </row>
    <row r="15939" spans="1:2" ht="15">
      <c r="A15939" s="308" t="s">
        <v>19559</v>
      </c>
      <c r="B15939" s="311">
        <v>61.69</v>
      </c>
    </row>
    <row r="15940" spans="1:2" ht="15">
      <c r="A15940" s="308" t="s">
        <v>4073</v>
      </c>
      <c r="B15940" s="311">
        <v>8.18</v>
      </c>
    </row>
    <row r="15941" spans="1:2" ht="15">
      <c r="A15941" s="308" t="s">
        <v>19560</v>
      </c>
      <c r="B15941" s="311">
        <v>7.56</v>
      </c>
    </row>
    <row r="15942" spans="1:2" ht="15">
      <c r="A15942" s="308" t="s">
        <v>19561</v>
      </c>
      <c r="B15942" s="311">
        <v>14.94</v>
      </c>
    </row>
    <row r="15943" spans="1:2" ht="15">
      <c r="A15943" s="308" t="s">
        <v>19562</v>
      </c>
      <c r="B15943" s="311">
        <v>14.16</v>
      </c>
    </row>
    <row r="15944" spans="1:2" ht="15">
      <c r="A15944" s="308" t="s">
        <v>19563</v>
      </c>
      <c r="B15944" s="311">
        <v>17.57</v>
      </c>
    </row>
    <row r="15945" spans="1:2" ht="15">
      <c r="A15945" s="308" t="s">
        <v>4072</v>
      </c>
      <c r="B15945" s="311">
        <v>16.63</v>
      </c>
    </row>
    <row r="15946" spans="1:2" ht="15">
      <c r="A15946" s="308" t="s">
        <v>19564</v>
      </c>
      <c r="B15946" s="311">
        <v>15.61</v>
      </c>
    </row>
    <row r="15947" spans="1:2" ht="15">
      <c r="A15947" s="308" t="s">
        <v>19565</v>
      </c>
      <c r="B15947" s="311">
        <v>14.67</v>
      </c>
    </row>
    <row r="15948" spans="1:2" ht="15">
      <c r="A15948" s="308" t="s">
        <v>19566</v>
      </c>
      <c r="B15948" s="311">
        <v>18.27</v>
      </c>
    </row>
    <row r="15949" spans="1:2" ht="15">
      <c r="A15949" s="308" t="s">
        <v>19567</v>
      </c>
      <c r="B15949" s="311">
        <v>17.02</v>
      </c>
    </row>
    <row r="15950" spans="1:2" ht="15">
      <c r="A15950" s="308" t="s">
        <v>19568</v>
      </c>
      <c r="B15950" s="311">
        <v>20.329999999999998</v>
      </c>
    </row>
    <row r="15951" spans="1:2" ht="15">
      <c r="A15951" s="308" t="s">
        <v>19569</v>
      </c>
      <c r="B15951" s="311">
        <v>19.079999999999998</v>
      </c>
    </row>
    <row r="15952" spans="1:2" ht="15">
      <c r="A15952" s="308" t="s">
        <v>19570</v>
      </c>
      <c r="B15952" s="311">
        <v>11.6</v>
      </c>
    </row>
    <row r="15953" spans="1:2" ht="15">
      <c r="A15953" s="308" t="s">
        <v>4068</v>
      </c>
      <c r="B15953" s="311">
        <v>10.98</v>
      </c>
    </row>
    <row r="15954" spans="1:2" ht="15">
      <c r="A15954" s="308" t="s">
        <v>19571</v>
      </c>
      <c r="B15954" s="311">
        <v>12.57</v>
      </c>
    </row>
    <row r="15955" spans="1:2" ht="15">
      <c r="A15955" s="308" t="s">
        <v>19572</v>
      </c>
      <c r="B15955" s="311">
        <v>11.95</v>
      </c>
    </row>
    <row r="15956" spans="1:2" ht="15">
      <c r="A15956" s="308" t="s">
        <v>19573</v>
      </c>
      <c r="B15956" s="311">
        <v>8.49</v>
      </c>
    </row>
    <row r="15957" spans="1:2" ht="15">
      <c r="A15957" s="308" t="s">
        <v>19574</v>
      </c>
      <c r="B15957" s="311">
        <v>7.87</v>
      </c>
    </row>
    <row r="15958" spans="1:2" ht="15">
      <c r="A15958" s="308" t="s">
        <v>19575</v>
      </c>
      <c r="B15958" s="311">
        <v>10.34</v>
      </c>
    </row>
    <row r="15959" spans="1:2" ht="15">
      <c r="A15959" s="308" t="s">
        <v>19576</v>
      </c>
      <c r="B15959" s="311">
        <v>9.7200000000000006</v>
      </c>
    </row>
    <row r="15960" spans="1:2" ht="15">
      <c r="A15960" s="308" t="s">
        <v>19577</v>
      </c>
      <c r="B15960" s="311">
        <v>32.18</v>
      </c>
    </row>
    <row r="15961" spans="1:2" ht="15">
      <c r="A15961" s="308" t="s">
        <v>19578</v>
      </c>
      <c r="B15961" s="311">
        <v>29.04</v>
      </c>
    </row>
    <row r="15962" spans="1:2" ht="15">
      <c r="A15962" s="308" t="s">
        <v>19579</v>
      </c>
      <c r="B15962" s="311">
        <v>85.26</v>
      </c>
    </row>
    <row r="15963" spans="1:2" ht="15">
      <c r="A15963" s="308" t="s">
        <v>19580</v>
      </c>
      <c r="B15963" s="311">
        <v>79.84</v>
      </c>
    </row>
    <row r="15964" spans="1:2" ht="15">
      <c r="A15964" s="308" t="s">
        <v>19581</v>
      </c>
      <c r="B15964" s="311">
        <v>8.6999999999999993</v>
      </c>
    </row>
    <row r="15965" spans="1:2" ht="15">
      <c r="A15965" s="308" t="s">
        <v>19582</v>
      </c>
      <c r="B15965" s="311">
        <v>8.08</v>
      </c>
    </row>
    <row r="15966" spans="1:2" ht="15">
      <c r="A15966" s="308" t="s">
        <v>19583</v>
      </c>
      <c r="B15966" s="311">
        <v>8.31</v>
      </c>
    </row>
    <row r="15967" spans="1:2" ht="15">
      <c r="A15967" s="308" t="s">
        <v>19584</v>
      </c>
      <c r="B15967" s="311">
        <v>7.69</v>
      </c>
    </row>
    <row r="15968" spans="1:2" ht="15">
      <c r="A15968" s="308" t="s">
        <v>19585</v>
      </c>
      <c r="B15968" s="311">
        <v>1.88</v>
      </c>
    </row>
    <row r="15969" spans="1:2" ht="15">
      <c r="A15969" s="308" t="s">
        <v>19586</v>
      </c>
      <c r="B15969" s="311">
        <v>1.79</v>
      </c>
    </row>
    <row r="15970" spans="1:2" ht="15">
      <c r="A15970" s="308" t="s">
        <v>19587</v>
      </c>
      <c r="B15970" s="311">
        <v>14.92</v>
      </c>
    </row>
    <row r="15971" spans="1:2" ht="15">
      <c r="A15971" s="308" t="s">
        <v>19588</v>
      </c>
      <c r="B15971" s="311">
        <v>14.3</v>
      </c>
    </row>
    <row r="15972" spans="1:2" ht="15">
      <c r="A15972" s="308" t="s">
        <v>19589</v>
      </c>
      <c r="B15972" s="311">
        <v>14.92</v>
      </c>
    </row>
    <row r="15973" spans="1:2" ht="15">
      <c r="A15973" s="308" t="s">
        <v>19590</v>
      </c>
      <c r="B15973" s="311">
        <v>14.3</v>
      </c>
    </row>
    <row r="15974" spans="1:2" ht="15">
      <c r="A15974" s="308" t="s">
        <v>19591</v>
      </c>
      <c r="B15974" s="311">
        <v>23.5</v>
      </c>
    </row>
    <row r="15975" spans="1:2" ht="15">
      <c r="A15975" s="308" t="s">
        <v>19592</v>
      </c>
      <c r="B15975" s="311">
        <v>22.88</v>
      </c>
    </row>
    <row r="15976" spans="1:2" ht="15">
      <c r="A15976" s="308" t="s">
        <v>19593</v>
      </c>
      <c r="B15976" s="311">
        <v>25.2</v>
      </c>
    </row>
    <row r="15977" spans="1:2" ht="15">
      <c r="A15977" s="308" t="s">
        <v>19594</v>
      </c>
      <c r="B15977" s="311">
        <v>24.58</v>
      </c>
    </row>
    <row r="15978" spans="1:2" ht="15">
      <c r="A15978" s="308" t="s">
        <v>19595</v>
      </c>
      <c r="B15978" s="311">
        <v>16.100000000000001</v>
      </c>
    </row>
    <row r="15979" spans="1:2" ht="15">
      <c r="A15979" s="308" t="s">
        <v>19596</v>
      </c>
      <c r="B15979" s="311">
        <v>15.48</v>
      </c>
    </row>
    <row r="15980" spans="1:2" ht="15">
      <c r="A15980" s="308" t="s">
        <v>19597</v>
      </c>
      <c r="B15980" s="311">
        <v>14.61</v>
      </c>
    </row>
    <row r="15981" spans="1:2" ht="15">
      <c r="A15981" s="308" t="s">
        <v>19598</v>
      </c>
      <c r="B15981" s="311">
        <v>13.99</v>
      </c>
    </row>
    <row r="15982" spans="1:2" ht="15">
      <c r="A15982" s="308" t="s">
        <v>19599</v>
      </c>
      <c r="B15982" s="311">
        <v>5.36</v>
      </c>
    </row>
    <row r="15983" spans="1:2" ht="15">
      <c r="A15983" s="308" t="s">
        <v>4043</v>
      </c>
      <c r="B15983" s="311">
        <v>4.8899999999999997</v>
      </c>
    </row>
    <row r="15984" spans="1:2" ht="15">
      <c r="A15984" s="308" t="s">
        <v>19600</v>
      </c>
      <c r="B15984" s="311">
        <v>7.19</v>
      </c>
    </row>
    <row r="15985" spans="1:2" ht="15">
      <c r="A15985" s="308" t="s">
        <v>19601</v>
      </c>
      <c r="B15985" s="311">
        <v>7.04</v>
      </c>
    </row>
    <row r="15986" spans="1:2" ht="15">
      <c r="A15986" s="308" t="s">
        <v>19602</v>
      </c>
      <c r="B15986" s="311">
        <v>3.2</v>
      </c>
    </row>
    <row r="15987" spans="1:2" ht="15">
      <c r="A15987" s="308" t="s">
        <v>19603</v>
      </c>
      <c r="B15987" s="311">
        <v>3.05</v>
      </c>
    </row>
    <row r="15988" spans="1:2" ht="15">
      <c r="A15988" s="308" t="s">
        <v>19604</v>
      </c>
      <c r="B15988" s="311">
        <v>9.07</v>
      </c>
    </row>
    <row r="15989" spans="1:2" ht="15">
      <c r="A15989" s="308" t="s">
        <v>19605</v>
      </c>
      <c r="B15989" s="311">
        <v>8.75</v>
      </c>
    </row>
    <row r="15990" spans="1:2" ht="15">
      <c r="A15990" s="308" t="s">
        <v>19606</v>
      </c>
      <c r="B15990" s="311">
        <v>11.98</v>
      </c>
    </row>
    <row r="15991" spans="1:2" ht="15">
      <c r="A15991" s="308" t="s">
        <v>19607</v>
      </c>
      <c r="B15991" s="311">
        <v>11.67</v>
      </c>
    </row>
    <row r="15992" spans="1:2" ht="15">
      <c r="A15992" s="308" t="s">
        <v>19608</v>
      </c>
      <c r="B15992" s="311">
        <v>9.07</v>
      </c>
    </row>
    <row r="15993" spans="1:2" ht="15">
      <c r="A15993" s="308" t="s">
        <v>19609</v>
      </c>
      <c r="B15993" s="311">
        <v>8.75</v>
      </c>
    </row>
    <row r="15994" spans="1:2" ht="15">
      <c r="A15994" s="308" t="s">
        <v>19610</v>
      </c>
      <c r="B15994" s="311">
        <v>16.760000000000002</v>
      </c>
    </row>
    <row r="15995" spans="1:2" ht="15">
      <c r="A15995" s="308" t="s">
        <v>19611</v>
      </c>
      <c r="B15995" s="311">
        <v>16.45</v>
      </c>
    </row>
    <row r="15996" spans="1:2" ht="15">
      <c r="A15996" s="308" t="s">
        <v>19612</v>
      </c>
      <c r="B15996" s="311">
        <v>9.82</v>
      </c>
    </row>
    <row r="15997" spans="1:2" ht="15">
      <c r="A15997" s="308" t="s">
        <v>19613</v>
      </c>
      <c r="B15997" s="311">
        <v>9.5</v>
      </c>
    </row>
    <row r="15998" spans="1:2" ht="15">
      <c r="A15998" s="308" t="s">
        <v>19614</v>
      </c>
      <c r="B15998" s="311">
        <v>35.81</v>
      </c>
    </row>
    <row r="15999" spans="1:2" ht="15">
      <c r="A15999" s="308" t="s">
        <v>19615</v>
      </c>
      <c r="B15999" s="311">
        <v>35.5</v>
      </c>
    </row>
    <row r="16000" spans="1:2" ht="15">
      <c r="A16000" s="308" t="s">
        <v>19616</v>
      </c>
      <c r="B16000" s="311">
        <v>19.5</v>
      </c>
    </row>
    <row r="16001" spans="1:2" ht="15">
      <c r="A16001" s="308" t="s">
        <v>19617</v>
      </c>
      <c r="B16001" s="311">
        <v>19.190000000000001</v>
      </c>
    </row>
    <row r="16002" spans="1:2" ht="15">
      <c r="A16002" s="308" t="s">
        <v>19618</v>
      </c>
      <c r="B16002" s="311">
        <v>22.45</v>
      </c>
    </row>
    <row r="16003" spans="1:2" ht="15">
      <c r="A16003" s="308" t="s">
        <v>19619</v>
      </c>
      <c r="B16003" s="311">
        <v>22.14</v>
      </c>
    </row>
    <row r="16004" spans="1:2" ht="15">
      <c r="A16004" s="308" t="s">
        <v>26160</v>
      </c>
      <c r="B16004" s="311">
        <v>22.98</v>
      </c>
    </row>
    <row r="16005" spans="1:2" ht="15">
      <c r="A16005" s="308" t="s">
        <v>26161</v>
      </c>
      <c r="B16005" s="311">
        <v>22.67</v>
      </c>
    </row>
    <row r="16006" spans="1:2" ht="15">
      <c r="A16006" s="308" t="s">
        <v>34325</v>
      </c>
      <c r="B16006" s="311">
        <v>15.68</v>
      </c>
    </row>
    <row r="16007" spans="1:2" ht="15">
      <c r="A16007" s="308" t="s">
        <v>34326</v>
      </c>
      <c r="B16007" s="311">
        <v>15.05</v>
      </c>
    </row>
    <row r="16008" spans="1:2" ht="15">
      <c r="A16008" s="308" t="s">
        <v>26162</v>
      </c>
      <c r="B16008" s="311">
        <v>14.9</v>
      </c>
    </row>
    <row r="16009" spans="1:2" ht="15">
      <c r="A16009" s="308" t="s">
        <v>26163</v>
      </c>
      <c r="B16009" s="311">
        <v>14.28</v>
      </c>
    </row>
    <row r="16010" spans="1:2" ht="15">
      <c r="A16010" s="308" t="s">
        <v>19620</v>
      </c>
      <c r="B16010" s="311">
        <v>23.2</v>
      </c>
    </row>
    <row r="16011" spans="1:2" ht="15">
      <c r="A16011" s="308" t="s">
        <v>19621</v>
      </c>
      <c r="B16011" s="311">
        <v>22.73</v>
      </c>
    </row>
    <row r="16012" spans="1:2" ht="15">
      <c r="A16012" s="308" t="s">
        <v>19622</v>
      </c>
      <c r="B16012" s="311">
        <v>21.31</v>
      </c>
    </row>
    <row r="16013" spans="1:2" ht="15">
      <c r="A16013" s="308" t="s">
        <v>19623</v>
      </c>
      <c r="B16013" s="311">
        <v>20.84</v>
      </c>
    </row>
    <row r="16014" spans="1:2" ht="15">
      <c r="A16014" s="308" t="s">
        <v>19624</v>
      </c>
      <c r="B16014" s="311">
        <v>36.4</v>
      </c>
    </row>
    <row r="16015" spans="1:2" ht="15">
      <c r="A16015" s="308" t="s">
        <v>19625</v>
      </c>
      <c r="B16015" s="311">
        <v>35.78</v>
      </c>
    </row>
    <row r="16016" spans="1:2" ht="15">
      <c r="A16016" s="308" t="s">
        <v>19626</v>
      </c>
      <c r="B16016" s="311">
        <v>56.48</v>
      </c>
    </row>
    <row r="16017" spans="1:2" ht="15">
      <c r="A16017" s="308" t="s">
        <v>19627</v>
      </c>
      <c r="B16017" s="311">
        <v>55.86</v>
      </c>
    </row>
    <row r="16018" spans="1:2" ht="15">
      <c r="A16018" s="308" t="s">
        <v>19628</v>
      </c>
      <c r="B16018" s="311">
        <v>19.8</v>
      </c>
    </row>
    <row r="16019" spans="1:2" ht="15">
      <c r="A16019" s="308" t="s">
        <v>19629</v>
      </c>
      <c r="B16019" s="311">
        <v>19.329999999999998</v>
      </c>
    </row>
    <row r="16020" spans="1:2" ht="15">
      <c r="A16020" s="308" t="s">
        <v>19630</v>
      </c>
      <c r="B16020" s="311">
        <v>34.950000000000003</v>
      </c>
    </row>
    <row r="16021" spans="1:2" ht="15">
      <c r="A16021" s="308" t="s">
        <v>19631</v>
      </c>
      <c r="B16021" s="311">
        <v>34.479999999999997</v>
      </c>
    </row>
    <row r="16022" spans="1:2" ht="15">
      <c r="A16022" s="308" t="s">
        <v>19632</v>
      </c>
      <c r="B16022" s="311">
        <v>45.28</v>
      </c>
    </row>
    <row r="16023" spans="1:2" ht="15">
      <c r="A16023" s="308" t="s">
        <v>19633</v>
      </c>
      <c r="B16023" s="311">
        <v>44.81</v>
      </c>
    </row>
    <row r="16024" spans="1:2" ht="15">
      <c r="A16024" s="308" t="s">
        <v>19634</v>
      </c>
      <c r="B16024" s="311">
        <v>36.39</v>
      </c>
    </row>
    <row r="16025" spans="1:2" ht="15">
      <c r="A16025" s="308" t="s">
        <v>19635</v>
      </c>
      <c r="B16025" s="311">
        <v>35.770000000000003</v>
      </c>
    </row>
    <row r="16026" spans="1:2" ht="15">
      <c r="A16026" s="308" t="s">
        <v>19636</v>
      </c>
      <c r="B16026" s="311">
        <v>29.51</v>
      </c>
    </row>
    <row r="16027" spans="1:2" ht="15">
      <c r="A16027" s="308" t="s">
        <v>19637</v>
      </c>
      <c r="B16027" s="311">
        <v>28.89</v>
      </c>
    </row>
    <row r="16028" spans="1:2" ht="15">
      <c r="A16028" s="308" t="s">
        <v>19638</v>
      </c>
      <c r="B16028" s="311">
        <v>35.32</v>
      </c>
    </row>
    <row r="16029" spans="1:2" ht="15">
      <c r="A16029" s="308" t="s">
        <v>19639</v>
      </c>
      <c r="B16029" s="311">
        <v>34.700000000000003</v>
      </c>
    </row>
    <row r="16030" spans="1:2" ht="15">
      <c r="A16030" s="308" t="s">
        <v>19640</v>
      </c>
      <c r="B16030" s="311">
        <v>31.48</v>
      </c>
    </row>
    <row r="16031" spans="1:2" ht="15">
      <c r="A16031" s="308" t="s">
        <v>19641</v>
      </c>
      <c r="B16031" s="311">
        <v>30.86</v>
      </c>
    </row>
    <row r="16032" spans="1:2" ht="15">
      <c r="A16032" s="308" t="s">
        <v>19642</v>
      </c>
      <c r="B16032" s="311">
        <v>49.58</v>
      </c>
    </row>
    <row r="16033" spans="1:2" ht="15">
      <c r="A16033" s="308" t="s">
        <v>19643</v>
      </c>
      <c r="B16033" s="311">
        <v>48.96</v>
      </c>
    </row>
    <row r="16034" spans="1:2" ht="15">
      <c r="A16034" s="308" t="s">
        <v>19644</v>
      </c>
      <c r="B16034" s="311">
        <v>58.16</v>
      </c>
    </row>
    <row r="16035" spans="1:2" ht="15">
      <c r="A16035" s="308" t="s">
        <v>19645</v>
      </c>
      <c r="B16035" s="311">
        <v>57.54</v>
      </c>
    </row>
    <row r="16036" spans="1:2" ht="15">
      <c r="A16036" s="308" t="s">
        <v>19646</v>
      </c>
      <c r="B16036" s="311">
        <v>66.94</v>
      </c>
    </row>
    <row r="16037" spans="1:2" ht="15">
      <c r="A16037" s="308" t="s">
        <v>19647</v>
      </c>
      <c r="B16037" s="311">
        <v>66.319999999999993</v>
      </c>
    </row>
    <row r="16038" spans="1:2" ht="15">
      <c r="A16038" s="308" t="s">
        <v>19648</v>
      </c>
      <c r="B16038" s="311">
        <v>320.43</v>
      </c>
    </row>
    <row r="16039" spans="1:2" ht="15">
      <c r="A16039" s="308" t="s">
        <v>19649</v>
      </c>
      <c r="B16039" s="311">
        <v>319.81</v>
      </c>
    </row>
    <row r="16040" spans="1:2" ht="15">
      <c r="A16040" s="308" t="s">
        <v>19650</v>
      </c>
      <c r="B16040" s="311">
        <v>6.31</v>
      </c>
    </row>
    <row r="16041" spans="1:2" ht="15">
      <c r="A16041" s="308" t="s">
        <v>19651</v>
      </c>
      <c r="B16041" s="311">
        <v>6.16</v>
      </c>
    </row>
    <row r="16042" spans="1:2" ht="15">
      <c r="A16042" s="308" t="s">
        <v>19652</v>
      </c>
      <c r="B16042" s="311">
        <v>9.31</v>
      </c>
    </row>
    <row r="16043" spans="1:2" ht="15">
      <c r="A16043" s="308" t="s">
        <v>4042</v>
      </c>
      <c r="B16043" s="311">
        <v>9.16</v>
      </c>
    </row>
    <row r="16044" spans="1:2" ht="15">
      <c r="A16044" s="308" t="s">
        <v>19653</v>
      </c>
      <c r="B16044" s="311">
        <v>9.7200000000000006</v>
      </c>
    </row>
    <row r="16045" spans="1:2" ht="15">
      <c r="A16045" s="308" t="s">
        <v>19654</v>
      </c>
      <c r="B16045" s="311">
        <v>9.57</v>
      </c>
    </row>
    <row r="16046" spans="1:2" ht="15">
      <c r="A16046" s="308" t="s">
        <v>34327</v>
      </c>
      <c r="B16046" s="311">
        <v>9.36</v>
      </c>
    </row>
    <row r="16047" spans="1:2" ht="15">
      <c r="A16047" s="308" t="s">
        <v>34328</v>
      </c>
      <c r="B16047" s="311">
        <v>9.2100000000000009</v>
      </c>
    </row>
    <row r="16048" spans="1:2" ht="15">
      <c r="A16048" s="308" t="s">
        <v>19655</v>
      </c>
      <c r="B16048" s="311">
        <v>16.61</v>
      </c>
    </row>
    <row r="16049" spans="1:2" ht="15">
      <c r="A16049" s="308" t="s">
        <v>19656</v>
      </c>
      <c r="B16049" s="311">
        <v>16.46</v>
      </c>
    </row>
    <row r="16050" spans="1:2" ht="15">
      <c r="A16050" s="308" t="s">
        <v>19657</v>
      </c>
      <c r="B16050" s="311">
        <v>22.07</v>
      </c>
    </row>
    <row r="16051" spans="1:2" ht="15">
      <c r="A16051" s="308" t="s">
        <v>19658</v>
      </c>
      <c r="B16051" s="311">
        <v>21.92</v>
      </c>
    </row>
    <row r="16052" spans="1:2" ht="15">
      <c r="A16052" s="308" t="s">
        <v>19659</v>
      </c>
      <c r="B16052" s="311">
        <v>50.53</v>
      </c>
    </row>
    <row r="16053" spans="1:2" ht="15">
      <c r="A16053" s="308" t="s">
        <v>19660</v>
      </c>
      <c r="B16053" s="311">
        <v>50.38</v>
      </c>
    </row>
    <row r="16054" spans="1:2" ht="15">
      <c r="A16054" s="308" t="s">
        <v>19661</v>
      </c>
      <c r="B16054" s="311">
        <v>40.299999999999997</v>
      </c>
    </row>
    <row r="16055" spans="1:2" ht="15">
      <c r="A16055" s="308" t="s">
        <v>19662</v>
      </c>
      <c r="B16055" s="311">
        <v>40.15</v>
      </c>
    </row>
    <row r="16056" spans="1:2" ht="15">
      <c r="A16056" s="308" t="s">
        <v>19663</v>
      </c>
      <c r="B16056" s="311">
        <v>38.83</v>
      </c>
    </row>
    <row r="16057" spans="1:2" ht="15">
      <c r="A16057" s="308" t="s">
        <v>4041</v>
      </c>
      <c r="B16057" s="311">
        <v>38.68</v>
      </c>
    </row>
    <row r="16058" spans="1:2" ht="15">
      <c r="A16058" s="308" t="s">
        <v>19664</v>
      </c>
      <c r="B16058" s="311">
        <v>19.21</v>
      </c>
    </row>
    <row r="16059" spans="1:2" ht="15">
      <c r="A16059" s="308" t="s">
        <v>19665</v>
      </c>
      <c r="B16059" s="311">
        <v>19.059999999999999</v>
      </c>
    </row>
    <row r="16060" spans="1:2" ht="15">
      <c r="A16060" s="308" t="s">
        <v>19666</v>
      </c>
      <c r="B16060" s="311">
        <v>28.7</v>
      </c>
    </row>
    <row r="16061" spans="1:2" ht="15">
      <c r="A16061" s="308" t="s">
        <v>19667</v>
      </c>
      <c r="B16061" s="311">
        <v>28.55</v>
      </c>
    </row>
    <row r="16062" spans="1:2" ht="15">
      <c r="A16062" s="308" t="s">
        <v>34329</v>
      </c>
      <c r="B16062" s="311">
        <v>151.34</v>
      </c>
    </row>
    <row r="16063" spans="1:2" ht="15">
      <c r="A16063" s="308" t="s">
        <v>34330</v>
      </c>
      <c r="B16063" s="311">
        <v>151.19</v>
      </c>
    </row>
    <row r="16064" spans="1:2" ht="15">
      <c r="A16064" s="308" t="s">
        <v>19668</v>
      </c>
      <c r="B16064" s="311">
        <v>16.61</v>
      </c>
    </row>
    <row r="16065" spans="1:2" ht="15">
      <c r="A16065" s="308" t="s">
        <v>19669</v>
      </c>
      <c r="B16065" s="311">
        <v>16.46</v>
      </c>
    </row>
    <row r="16066" spans="1:2" ht="15">
      <c r="A16066" s="308" t="s">
        <v>34331</v>
      </c>
      <c r="B16066" s="311">
        <v>13.43</v>
      </c>
    </row>
    <row r="16067" spans="1:2" ht="15">
      <c r="A16067" s="308" t="s">
        <v>34332</v>
      </c>
      <c r="B16067" s="311">
        <v>13.28</v>
      </c>
    </row>
    <row r="16068" spans="1:2" ht="15">
      <c r="A16068" s="308" t="s">
        <v>34333</v>
      </c>
      <c r="B16068" s="311">
        <v>15.57</v>
      </c>
    </row>
    <row r="16069" spans="1:2" ht="15">
      <c r="A16069" s="308" t="s">
        <v>34334</v>
      </c>
      <c r="B16069" s="311">
        <v>15.42</v>
      </c>
    </row>
    <row r="16070" spans="1:2" ht="15">
      <c r="A16070" s="308" t="s">
        <v>34335</v>
      </c>
      <c r="B16070" s="311">
        <v>23.33</v>
      </c>
    </row>
    <row r="16071" spans="1:2" ht="15">
      <c r="A16071" s="308" t="s">
        <v>34336</v>
      </c>
      <c r="B16071" s="311">
        <v>23.18</v>
      </c>
    </row>
    <row r="16072" spans="1:2" ht="15">
      <c r="A16072" s="308" t="s">
        <v>34337</v>
      </c>
      <c r="B16072" s="311">
        <v>34.54</v>
      </c>
    </row>
    <row r="16073" spans="1:2" ht="15">
      <c r="A16073" s="308" t="s">
        <v>34338</v>
      </c>
      <c r="B16073" s="311">
        <v>34.39</v>
      </c>
    </row>
    <row r="16074" spans="1:2" ht="15">
      <c r="A16074" s="308" t="s">
        <v>34339</v>
      </c>
      <c r="B16074" s="311">
        <v>47.73</v>
      </c>
    </row>
    <row r="16075" spans="1:2" ht="15">
      <c r="A16075" s="308" t="s">
        <v>34340</v>
      </c>
      <c r="B16075" s="311">
        <v>47.58</v>
      </c>
    </row>
    <row r="16076" spans="1:2" ht="15">
      <c r="A16076" s="308" t="s">
        <v>19670</v>
      </c>
      <c r="B16076" s="311">
        <v>507.09</v>
      </c>
    </row>
    <row r="16077" spans="1:2" ht="15">
      <c r="A16077" s="308" t="s">
        <v>4069</v>
      </c>
      <c r="B16077" s="311">
        <v>448.72</v>
      </c>
    </row>
    <row r="16078" spans="1:2" ht="15">
      <c r="A16078" s="308" t="s">
        <v>19671</v>
      </c>
      <c r="B16078" s="311">
        <v>528.88</v>
      </c>
    </row>
    <row r="16079" spans="1:2" ht="15">
      <c r="A16079" s="308" t="s">
        <v>19672</v>
      </c>
      <c r="B16079" s="311">
        <v>467.8</v>
      </c>
    </row>
    <row r="16080" spans="1:2" ht="15">
      <c r="A16080" s="308" t="s">
        <v>19673</v>
      </c>
      <c r="B16080" s="311">
        <v>549.16999999999996</v>
      </c>
    </row>
    <row r="16081" spans="1:2" ht="15">
      <c r="A16081" s="308" t="s">
        <v>19674</v>
      </c>
      <c r="B16081" s="311">
        <v>485.37</v>
      </c>
    </row>
    <row r="16082" spans="1:2" ht="15">
      <c r="A16082" s="308" t="s">
        <v>19675</v>
      </c>
      <c r="B16082" s="311">
        <v>615.32000000000005</v>
      </c>
    </row>
    <row r="16083" spans="1:2" ht="15">
      <c r="A16083" s="308" t="s">
        <v>19676</v>
      </c>
      <c r="B16083" s="311">
        <v>546.11</v>
      </c>
    </row>
    <row r="16084" spans="1:2" ht="15">
      <c r="A16084" s="308" t="s">
        <v>19677</v>
      </c>
      <c r="B16084" s="311">
        <v>641.58000000000004</v>
      </c>
    </row>
    <row r="16085" spans="1:2" ht="15">
      <c r="A16085" s="308" t="s">
        <v>19678</v>
      </c>
      <c r="B16085" s="311">
        <v>569.66</v>
      </c>
    </row>
    <row r="16086" spans="1:2" ht="15">
      <c r="A16086" s="308" t="s">
        <v>19679</v>
      </c>
      <c r="B16086" s="311">
        <v>666.34</v>
      </c>
    </row>
    <row r="16087" spans="1:2" ht="15">
      <c r="A16087" s="308" t="s">
        <v>19680</v>
      </c>
      <c r="B16087" s="311">
        <v>591.71</v>
      </c>
    </row>
    <row r="16088" spans="1:2" ht="15">
      <c r="A16088" s="308" t="s">
        <v>19681</v>
      </c>
      <c r="B16088" s="311">
        <v>710.18</v>
      </c>
    </row>
    <row r="16089" spans="1:2" ht="15">
      <c r="A16089" s="308" t="s">
        <v>19682</v>
      </c>
      <c r="B16089" s="311">
        <v>629.70000000000005</v>
      </c>
    </row>
    <row r="16090" spans="1:2" ht="15">
      <c r="A16090" s="308" t="s">
        <v>19683</v>
      </c>
      <c r="B16090" s="311">
        <v>731.97</v>
      </c>
    </row>
    <row r="16091" spans="1:2" ht="15">
      <c r="A16091" s="308" t="s">
        <v>19684</v>
      </c>
      <c r="B16091" s="311">
        <v>648.78</v>
      </c>
    </row>
    <row r="16092" spans="1:2" ht="15">
      <c r="A16092" s="308" t="s">
        <v>19685</v>
      </c>
      <c r="B16092" s="311">
        <v>811.01</v>
      </c>
    </row>
    <row r="16093" spans="1:2" ht="15">
      <c r="A16093" s="308" t="s">
        <v>19686</v>
      </c>
      <c r="B16093" s="311">
        <v>719.26</v>
      </c>
    </row>
    <row r="16094" spans="1:2" ht="15">
      <c r="A16094" s="308" t="s">
        <v>19687</v>
      </c>
      <c r="B16094" s="311">
        <v>42.96</v>
      </c>
    </row>
    <row r="16095" spans="1:2" ht="15">
      <c r="A16095" s="308" t="s">
        <v>19688</v>
      </c>
      <c r="B16095" s="311">
        <v>39.71</v>
      </c>
    </row>
    <row r="16096" spans="1:2" ht="15">
      <c r="A16096" s="308" t="s">
        <v>19689</v>
      </c>
      <c r="B16096" s="311">
        <v>46.62</v>
      </c>
    </row>
    <row r="16097" spans="1:2" ht="15">
      <c r="A16097" s="308" t="s">
        <v>4050</v>
      </c>
      <c r="B16097" s="311">
        <v>43.37</v>
      </c>
    </row>
    <row r="16098" spans="1:2" ht="15">
      <c r="A16098" s="308" t="s">
        <v>19690</v>
      </c>
      <c r="B16098" s="311">
        <v>55.34</v>
      </c>
    </row>
    <row r="16099" spans="1:2" ht="15">
      <c r="A16099" s="308" t="s">
        <v>19691</v>
      </c>
      <c r="B16099" s="311">
        <v>52.09</v>
      </c>
    </row>
    <row r="16100" spans="1:2" ht="15">
      <c r="A16100" s="308" t="s">
        <v>19692</v>
      </c>
      <c r="B16100" s="311">
        <v>70.66</v>
      </c>
    </row>
    <row r="16101" spans="1:2" ht="15">
      <c r="A16101" s="308" t="s">
        <v>19693</v>
      </c>
      <c r="B16101" s="311">
        <v>67.41</v>
      </c>
    </row>
    <row r="16102" spans="1:2" ht="15">
      <c r="A16102" s="308" t="s">
        <v>19694</v>
      </c>
      <c r="B16102" s="311">
        <v>83.68</v>
      </c>
    </row>
    <row r="16103" spans="1:2" ht="15">
      <c r="A16103" s="308" t="s">
        <v>19695</v>
      </c>
      <c r="B16103" s="311">
        <v>79.89</v>
      </c>
    </row>
    <row r="16104" spans="1:2" ht="15">
      <c r="A16104" s="308" t="s">
        <v>19696</v>
      </c>
      <c r="B16104" s="311">
        <v>127.28</v>
      </c>
    </row>
    <row r="16105" spans="1:2" ht="15">
      <c r="A16105" s="308" t="s">
        <v>19697</v>
      </c>
      <c r="B16105" s="311">
        <v>123.49</v>
      </c>
    </row>
    <row r="16106" spans="1:2" ht="15">
      <c r="A16106" s="308" t="s">
        <v>19698</v>
      </c>
      <c r="B16106" s="311">
        <v>226.86</v>
      </c>
    </row>
    <row r="16107" spans="1:2" ht="15">
      <c r="A16107" s="308" t="s">
        <v>19699</v>
      </c>
      <c r="B16107" s="311">
        <v>222.52</v>
      </c>
    </row>
    <row r="16108" spans="1:2" ht="15">
      <c r="A16108" s="308" t="s">
        <v>19700</v>
      </c>
      <c r="B16108" s="311">
        <v>343.56</v>
      </c>
    </row>
    <row r="16109" spans="1:2" ht="15">
      <c r="A16109" s="308" t="s">
        <v>19701</v>
      </c>
      <c r="B16109" s="311">
        <v>339.22</v>
      </c>
    </row>
    <row r="16110" spans="1:2" ht="15">
      <c r="A16110" s="308" t="s">
        <v>19702</v>
      </c>
      <c r="B16110" s="311">
        <v>528.94000000000005</v>
      </c>
    </row>
    <row r="16111" spans="1:2" ht="15">
      <c r="A16111" s="308" t="s">
        <v>19703</v>
      </c>
      <c r="B16111" s="311">
        <v>523.52</v>
      </c>
    </row>
    <row r="16112" spans="1:2" ht="15">
      <c r="A16112" s="308" t="s">
        <v>19704</v>
      </c>
      <c r="B16112" s="311">
        <v>40.729999999999997</v>
      </c>
    </row>
    <row r="16113" spans="1:2" ht="15">
      <c r="A16113" s="308" t="s">
        <v>19705</v>
      </c>
      <c r="B16113" s="311">
        <v>37.479999999999997</v>
      </c>
    </row>
    <row r="16114" spans="1:2" ht="15">
      <c r="A16114" s="308" t="s">
        <v>19706</v>
      </c>
      <c r="B16114" s="311">
        <v>44.85</v>
      </c>
    </row>
    <row r="16115" spans="1:2" ht="15">
      <c r="A16115" s="308" t="s">
        <v>19707</v>
      </c>
      <c r="B16115" s="311">
        <v>41.6</v>
      </c>
    </row>
    <row r="16116" spans="1:2" ht="15">
      <c r="A16116" s="308" t="s">
        <v>19708</v>
      </c>
      <c r="B16116" s="311">
        <v>62.46</v>
      </c>
    </row>
    <row r="16117" spans="1:2" ht="15">
      <c r="A16117" s="308" t="s">
        <v>19709</v>
      </c>
      <c r="B16117" s="311">
        <v>59.21</v>
      </c>
    </row>
    <row r="16118" spans="1:2" ht="15">
      <c r="A16118" s="308" t="s">
        <v>19710</v>
      </c>
      <c r="B16118" s="311">
        <v>64.52</v>
      </c>
    </row>
    <row r="16119" spans="1:2" ht="15">
      <c r="A16119" s="308" t="s">
        <v>19711</v>
      </c>
      <c r="B16119" s="311">
        <v>61.27</v>
      </c>
    </row>
    <row r="16120" spans="1:2" ht="15">
      <c r="A16120" s="308" t="s">
        <v>19712</v>
      </c>
      <c r="B16120" s="311">
        <v>76.72</v>
      </c>
    </row>
    <row r="16121" spans="1:2" ht="15">
      <c r="A16121" s="308" t="s">
        <v>19713</v>
      </c>
      <c r="B16121" s="311">
        <v>72.930000000000007</v>
      </c>
    </row>
    <row r="16122" spans="1:2" ht="15">
      <c r="A16122" s="308" t="s">
        <v>19714</v>
      </c>
      <c r="B16122" s="311">
        <v>162.21</v>
      </c>
    </row>
    <row r="16123" spans="1:2" ht="15">
      <c r="A16123" s="308" t="s">
        <v>19715</v>
      </c>
      <c r="B16123" s="311">
        <v>158.41999999999999</v>
      </c>
    </row>
    <row r="16124" spans="1:2" ht="15">
      <c r="A16124" s="308" t="s">
        <v>19716</v>
      </c>
      <c r="B16124" s="311">
        <v>53.17</v>
      </c>
    </row>
    <row r="16125" spans="1:2" ht="15">
      <c r="A16125" s="308" t="s">
        <v>19717</v>
      </c>
      <c r="B16125" s="311">
        <v>49.92</v>
      </c>
    </row>
    <row r="16126" spans="1:2" ht="15">
      <c r="A16126" s="308" t="s">
        <v>19718</v>
      </c>
      <c r="B16126" s="311">
        <v>60.59</v>
      </c>
    </row>
    <row r="16127" spans="1:2" ht="15">
      <c r="A16127" s="308" t="s">
        <v>19719</v>
      </c>
      <c r="B16127" s="311">
        <v>57.34</v>
      </c>
    </row>
    <row r="16128" spans="1:2" ht="15">
      <c r="A16128" s="308" t="s">
        <v>19720</v>
      </c>
      <c r="B16128" s="311">
        <v>107.35</v>
      </c>
    </row>
    <row r="16129" spans="1:2" ht="15">
      <c r="A16129" s="308" t="s">
        <v>19721</v>
      </c>
      <c r="B16129" s="311">
        <v>104.1</v>
      </c>
    </row>
    <row r="16130" spans="1:2" ht="15">
      <c r="A16130" s="308" t="s">
        <v>19722</v>
      </c>
      <c r="B16130" s="311">
        <v>105.7</v>
      </c>
    </row>
    <row r="16131" spans="1:2" ht="15">
      <c r="A16131" s="308" t="s">
        <v>19723</v>
      </c>
      <c r="B16131" s="311">
        <v>101.91</v>
      </c>
    </row>
    <row r="16132" spans="1:2" ht="15">
      <c r="A16132" s="308" t="s">
        <v>19724</v>
      </c>
      <c r="B16132" s="311">
        <v>134.82</v>
      </c>
    </row>
    <row r="16133" spans="1:2" ht="15">
      <c r="A16133" s="308" t="s">
        <v>19725</v>
      </c>
      <c r="B16133" s="311">
        <v>131.03</v>
      </c>
    </row>
    <row r="16134" spans="1:2" ht="15">
      <c r="A16134" s="308" t="s">
        <v>19726</v>
      </c>
      <c r="B16134" s="311">
        <v>248.4</v>
      </c>
    </row>
    <row r="16135" spans="1:2" ht="15">
      <c r="A16135" s="308" t="s">
        <v>19727</v>
      </c>
      <c r="B16135" s="311">
        <v>244.06</v>
      </c>
    </row>
    <row r="16136" spans="1:2" ht="15">
      <c r="A16136" s="308" t="s">
        <v>19728</v>
      </c>
      <c r="B16136" s="311">
        <v>371.47</v>
      </c>
    </row>
    <row r="16137" spans="1:2" ht="15">
      <c r="A16137" s="308" t="s">
        <v>19729</v>
      </c>
      <c r="B16137" s="311">
        <v>367.13</v>
      </c>
    </row>
    <row r="16138" spans="1:2" ht="15">
      <c r="A16138" s="308" t="s">
        <v>19730</v>
      </c>
      <c r="B16138" s="311">
        <v>621.59</v>
      </c>
    </row>
    <row r="16139" spans="1:2" ht="15">
      <c r="A16139" s="308" t="s">
        <v>19731</v>
      </c>
      <c r="B16139" s="311">
        <v>616.16999999999996</v>
      </c>
    </row>
    <row r="16140" spans="1:2" ht="15">
      <c r="A16140" s="308" t="s">
        <v>19732</v>
      </c>
      <c r="B16140" s="311">
        <v>49.29</v>
      </c>
    </row>
    <row r="16141" spans="1:2" ht="15">
      <c r="A16141" s="308" t="s">
        <v>19733</v>
      </c>
      <c r="B16141" s="311">
        <v>46.04</v>
      </c>
    </row>
    <row r="16142" spans="1:2" ht="15">
      <c r="A16142" s="308" t="s">
        <v>19734</v>
      </c>
      <c r="B16142" s="311">
        <v>63.53</v>
      </c>
    </row>
    <row r="16143" spans="1:2" ht="15">
      <c r="A16143" s="308" t="s">
        <v>19735</v>
      </c>
      <c r="B16143" s="311">
        <v>60.28</v>
      </c>
    </row>
    <row r="16144" spans="1:2" ht="15">
      <c r="A16144" s="308" t="s">
        <v>19736</v>
      </c>
      <c r="B16144" s="311">
        <v>85.72</v>
      </c>
    </row>
    <row r="16145" spans="1:2" ht="15">
      <c r="A16145" s="308" t="s">
        <v>19737</v>
      </c>
      <c r="B16145" s="311">
        <v>82.47</v>
      </c>
    </row>
    <row r="16146" spans="1:2" ht="15">
      <c r="A16146" s="308" t="s">
        <v>19738</v>
      </c>
      <c r="B16146" s="311">
        <v>96.13</v>
      </c>
    </row>
    <row r="16147" spans="1:2" ht="15">
      <c r="A16147" s="308" t="s">
        <v>19739</v>
      </c>
      <c r="B16147" s="311">
        <v>92.34</v>
      </c>
    </row>
    <row r="16148" spans="1:2" ht="15">
      <c r="A16148" s="308" t="s">
        <v>19740</v>
      </c>
      <c r="B16148" s="311">
        <v>146.16999999999999</v>
      </c>
    </row>
    <row r="16149" spans="1:2" ht="15">
      <c r="A16149" s="308" t="s">
        <v>19741</v>
      </c>
      <c r="B16149" s="311">
        <v>142.38</v>
      </c>
    </row>
    <row r="16150" spans="1:2" ht="15">
      <c r="A16150" s="308" t="s">
        <v>19742</v>
      </c>
      <c r="B16150" s="311">
        <v>190.58</v>
      </c>
    </row>
    <row r="16151" spans="1:2" ht="15">
      <c r="A16151" s="308" t="s">
        <v>19743</v>
      </c>
      <c r="B16151" s="311">
        <v>186.24</v>
      </c>
    </row>
    <row r="16152" spans="1:2" ht="15">
      <c r="A16152" s="308" t="s">
        <v>19744</v>
      </c>
      <c r="B16152" s="311">
        <v>301.29000000000002</v>
      </c>
    </row>
    <row r="16153" spans="1:2" ht="15">
      <c r="A16153" s="308" t="s">
        <v>19745</v>
      </c>
      <c r="B16153" s="311">
        <v>296.95</v>
      </c>
    </row>
    <row r="16154" spans="1:2" ht="15">
      <c r="A16154" s="308" t="s">
        <v>19746</v>
      </c>
      <c r="B16154" s="311">
        <v>583.39</v>
      </c>
    </row>
    <row r="16155" spans="1:2" ht="15">
      <c r="A16155" s="308" t="s">
        <v>19747</v>
      </c>
      <c r="B16155" s="311">
        <v>577.97</v>
      </c>
    </row>
    <row r="16156" spans="1:2" ht="15">
      <c r="A16156" s="308" t="s">
        <v>19748</v>
      </c>
      <c r="B16156" s="311">
        <v>66.209999999999994</v>
      </c>
    </row>
    <row r="16157" spans="1:2" ht="15">
      <c r="A16157" s="308" t="s">
        <v>19749</v>
      </c>
      <c r="B16157" s="311">
        <v>62.96</v>
      </c>
    </row>
    <row r="16158" spans="1:2" ht="15">
      <c r="A16158" s="308" t="s">
        <v>19750</v>
      </c>
      <c r="B16158" s="311">
        <v>74.5</v>
      </c>
    </row>
    <row r="16159" spans="1:2" ht="15">
      <c r="A16159" s="308" t="s">
        <v>19751</v>
      </c>
      <c r="B16159" s="311">
        <v>71.25</v>
      </c>
    </row>
    <row r="16160" spans="1:2" ht="15">
      <c r="A16160" s="308" t="s">
        <v>19752</v>
      </c>
      <c r="B16160" s="311">
        <v>100.67</v>
      </c>
    </row>
    <row r="16161" spans="1:2" ht="15">
      <c r="A16161" s="308" t="s">
        <v>19753</v>
      </c>
      <c r="B16161" s="311">
        <v>97.42</v>
      </c>
    </row>
    <row r="16162" spans="1:2" ht="15">
      <c r="A16162" s="308" t="s">
        <v>19754</v>
      </c>
      <c r="B16162" s="311">
        <v>135.27000000000001</v>
      </c>
    </row>
    <row r="16163" spans="1:2" ht="15">
      <c r="A16163" s="308" t="s">
        <v>19755</v>
      </c>
      <c r="B16163" s="311">
        <v>131.47999999999999</v>
      </c>
    </row>
    <row r="16164" spans="1:2" ht="15">
      <c r="A16164" s="308" t="s">
        <v>19756</v>
      </c>
      <c r="B16164" s="311">
        <v>206.62</v>
      </c>
    </row>
    <row r="16165" spans="1:2" ht="15">
      <c r="A16165" s="308" t="s">
        <v>19757</v>
      </c>
      <c r="B16165" s="311">
        <v>202.83</v>
      </c>
    </row>
    <row r="16166" spans="1:2" ht="15">
      <c r="A16166" s="308" t="s">
        <v>19758</v>
      </c>
      <c r="B16166" s="311">
        <v>294.81</v>
      </c>
    </row>
    <row r="16167" spans="1:2" ht="15">
      <c r="A16167" s="308" t="s">
        <v>19759</v>
      </c>
      <c r="B16167" s="311">
        <v>290.47000000000003</v>
      </c>
    </row>
    <row r="16168" spans="1:2" ht="15">
      <c r="A16168" s="308" t="s">
        <v>19760</v>
      </c>
      <c r="B16168" s="311">
        <v>423.36</v>
      </c>
    </row>
    <row r="16169" spans="1:2" ht="15">
      <c r="A16169" s="308" t="s">
        <v>19761</v>
      </c>
      <c r="B16169" s="311">
        <v>419.02</v>
      </c>
    </row>
    <row r="16170" spans="1:2" ht="15">
      <c r="A16170" s="308" t="s">
        <v>19762</v>
      </c>
      <c r="B16170" s="311">
        <v>777.27</v>
      </c>
    </row>
    <row r="16171" spans="1:2" ht="15">
      <c r="A16171" s="308" t="s">
        <v>19763</v>
      </c>
      <c r="B16171" s="311">
        <v>771.85</v>
      </c>
    </row>
    <row r="16172" spans="1:2" ht="15">
      <c r="A16172" s="308" t="s">
        <v>19764</v>
      </c>
      <c r="B16172" s="311">
        <v>30.43</v>
      </c>
    </row>
    <row r="16173" spans="1:2" ht="15">
      <c r="A16173" s="308" t="s">
        <v>19765</v>
      </c>
      <c r="B16173" s="311">
        <v>27.18</v>
      </c>
    </row>
    <row r="16174" spans="1:2" ht="15">
      <c r="A16174" s="308" t="s">
        <v>19766</v>
      </c>
      <c r="B16174" s="311">
        <v>32.08</v>
      </c>
    </row>
    <row r="16175" spans="1:2" ht="15">
      <c r="A16175" s="308" t="s">
        <v>19767</v>
      </c>
      <c r="B16175" s="311">
        <v>28.83</v>
      </c>
    </row>
    <row r="16176" spans="1:2" ht="15">
      <c r="A16176" s="308" t="s">
        <v>19768</v>
      </c>
      <c r="B16176" s="311">
        <v>42.26</v>
      </c>
    </row>
    <row r="16177" spans="1:2" ht="15">
      <c r="A16177" s="308" t="s">
        <v>19769</v>
      </c>
      <c r="B16177" s="311">
        <v>39.01</v>
      </c>
    </row>
    <row r="16178" spans="1:2" ht="15">
      <c r="A16178" s="308" t="s">
        <v>19770</v>
      </c>
      <c r="B16178" s="311">
        <v>52.21</v>
      </c>
    </row>
    <row r="16179" spans="1:2" ht="15">
      <c r="A16179" s="308" t="s">
        <v>19771</v>
      </c>
      <c r="B16179" s="311">
        <v>48.42</v>
      </c>
    </row>
    <row r="16180" spans="1:2" ht="15">
      <c r="A16180" s="308" t="s">
        <v>19772</v>
      </c>
      <c r="B16180" s="311">
        <v>52.36</v>
      </c>
    </row>
    <row r="16181" spans="1:2" ht="15">
      <c r="A16181" s="308" t="s">
        <v>19773</v>
      </c>
      <c r="B16181" s="311">
        <v>48.57</v>
      </c>
    </row>
    <row r="16182" spans="1:2" ht="15">
      <c r="A16182" s="308" t="s">
        <v>19774</v>
      </c>
      <c r="B16182" s="311">
        <v>76.12</v>
      </c>
    </row>
    <row r="16183" spans="1:2" ht="15">
      <c r="A16183" s="308" t="s">
        <v>19775</v>
      </c>
      <c r="B16183" s="311">
        <v>72.33</v>
      </c>
    </row>
    <row r="16184" spans="1:2" ht="15">
      <c r="A16184" s="308" t="s">
        <v>19776</v>
      </c>
      <c r="B16184" s="311">
        <v>49.95</v>
      </c>
    </row>
    <row r="16185" spans="1:2" ht="15">
      <c r="A16185" s="308" t="s">
        <v>19777</v>
      </c>
      <c r="B16185" s="311">
        <v>46.7</v>
      </c>
    </row>
    <row r="16186" spans="1:2" ht="15">
      <c r="A16186" s="308" t="s">
        <v>19778</v>
      </c>
      <c r="B16186" s="311">
        <v>55.1</v>
      </c>
    </row>
    <row r="16187" spans="1:2" ht="15">
      <c r="A16187" s="308" t="s">
        <v>19779</v>
      </c>
      <c r="B16187" s="311">
        <v>51.85</v>
      </c>
    </row>
    <row r="16188" spans="1:2" ht="15">
      <c r="A16188" s="308" t="s">
        <v>19780</v>
      </c>
      <c r="B16188" s="311">
        <v>86.2</v>
      </c>
    </row>
    <row r="16189" spans="1:2" ht="15">
      <c r="A16189" s="308" t="s">
        <v>19781</v>
      </c>
      <c r="B16189" s="311">
        <v>82.4</v>
      </c>
    </row>
    <row r="16190" spans="1:2" ht="15">
      <c r="A16190" s="308" t="s">
        <v>19782</v>
      </c>
      <c r="B16190" s="311">
        <v>86.62</v>
      </c>
    </row>
    <row r="16191" spans="1:2" ht="15">
      <c r="A16191" s="308" t="s">
        <v>19783</v>
      </c>
      <c r="B16191" s="311">
        <v>82.83</v>
      </c>
    </row>
    <row r="16192" spans="1:2" ht="15">
      <c r="A16192" s="308" t="s">
        <v>19784</v>
      </c>
      <c r="B16192" s="311">
        <v>114.16</v>
      </c>
    </row>
    <row r="16193" spans="1:2" ht="15">
      <c r="A16193" s="308" t="s">
        <v>19785</v>
      </c>
      <c r="B16193" s="311">
        <v>110.36</v>
      </c>
    </row>
    <row r="16194" spans="1:2" ht="15">
      <c r="A16194" s="308" t="s">
        <v>19786</v>
      </c>
      <c r="B16194" s="311">
        <v>48.86</v>
      </c>
    </row>
    <row r="16195" spans="1:2" ht="15">
      <c r="A16195" s="308" t="s">
        <v>19787</v>
      </c>
      <c r="B16195" s="311">
        <v>45.61</v>
      </c>
    </row>
    <row r="16196" spans="1:2" ht="15">
      <c r="A16196" s="308" t="s">
        <v>19788</v>
      </c>
      <c r="B16196" s="311">
        <v>58.26</v>
      </c>
    </row>
    <row r="16197" spans="1:2" ht="15">
      <c r="A16197" s="308" t="s">
        <v>19789</v>
      </c>
      <c r="B16197" s="311">
        <v>55.01</v>
      </c>
    </row>
    <row r="16198" spans="1:2" ht="15">
      <c r="A16198" s="308" t="s">
        <v>19790</v>
      </c>
      <c r="B16198" s="311">
        <v>75.87</v>
      </c>
    </row>
    <row r="16199" spans="1:2" ht="15">
      <c r="A16199" s="308" t="s">
        <v>19791</v>
      </c>
      <c r="B16199" s="311">
        <v>72.08</v>
      </c>
    </row>
    <row r="16200" spans="1:2" ht="15">
      <c r="A16200" s="308" t="s">
        <v>19792</v>
      </c>
      <c r="B16200" s="311">
        <v>78.98</v>
      </c>
    </row>
    <row r="16201" spans="1:2" ht="15">
      <c r="A16201" s="308" t="s">
        <v>19793</v>
      </c>
      <c r="B16201" s="311">
        <v>75.19</v>
      </c>
    </row>
    <row r="16202" spans="1:2" ht="15">
      <c r="A16202" s="308" t="s">
        <v>19794</v>
      </c>
      <c r="B16202" s="311">
        <v>109.17</v>
      </c>
    </row>
    <row r="16203" spans="1:2" ht="15">
      <c r="A16203" s="308" t="s">
        <v>19795</v>
      </c>
      <c r="B16203" s="311">
        <v>105.38</v>
      </c>
    </row>
    <row r="16204" spans="1:2" ht="15">
      <c r="A16204" s="308" t="s">
        <v>19796</v>
      </c>
      <c r="B16204" s="311">
        <v>48.86</v>
      </c>
    </row>
    <row r="16205" spans="1:2" ht="15">
      <c r="A16205" s="308" t="s">
        <v>19797</v>
      </c>
      <c r="B16205" s="311">
        <v>45.61</v>
      </c>
    </row>
    <row r="16206" spans="1:2" ht="15">
      <c r="A16206" s="308" t="s">
        <v>19798</v>
      </c>
      <c r="B16206" s="311">
        <v>58.26</v>
      </c>
    </row>
    <row r="16207" spans="1:2" ht="15">
      <c r="A16207" s="308" t="s">
        <v>19799</v>
      </c>
      <c r="B16207" s="311">
        <v>55.01</v>
      </c>
    </row>
    <row r="16208" spans="1:2" ht="15">
      <c r="A16208" s="308" t="s">
        <v>19800</v>
      </c>
      <c r="B16208" s="311">
        <v>75.87</v>
      </c>
    </row>
    <row r="16209" spans="1:2" ht="15">
      <c r="A16209" s="308" t="s">
        <v>19801</v>
      </c>
      <c r="B16209" s="311">
        <v>72.08</v>
      </c>
    </row>
    <row r="16210" spans="1:2" ht="15">
      <c r="A16210" s="308" t="s">
        <v>19802</v>
      </c>
      <c r="B16210" s="311">
        <v>78.98</v>
      </c>
    </row>
    <row r="16211" spans="1:2" ht="15">
      <c r="A16211" s="308" t="s">
        <v>19803</v>
      </c>
      <c r="B16211" s="311">
        <v>75.19</v>
      </c>
    </row>
    <row r="16212" spans="1:2" ht="15">
      <c r="A16212" s="308" t="s">
        <v>19804</v>
      </c>
      <c r="B16212" s="311">
        <v>109.17</v>
      </c>
    </row>
    <row r="16213" spans="1:2" ht="15">
      <c r="A16213" s="308" t="s">
        <v>19805</v>
      </c>
      <c r="B16213" s="311">
        <v>105.38</v>
      </c>
    </row>
    <row r="16214" spans="1:2" ht="15">
      <c r="A16214" s="308" t="s">
        <v>19806</v>
      </c>
      <c r="B16214" s="311">
        <v>18.84</v>
      </c>
    </row>
    <row r="16215" spans="1:2" ht="15">
      <c r="A16215" s="308" t="s">
        <v>19807</v>
      </c>
      <c r="B16215" s="311">
        <v>18.21</v>
      </c>
    </row>
    <row r="16216" spans="1:2" ht="15">
      <c r="A16216" s="308" t="s">
        <v>19808</v>
      </c>
      <c r="B16216" s="311">
        <v>26.58</v>
      </c>
    </row>
    <row r="16217" spans="1:2" ht="15">
      <c r="A16217" s="308" t="s">
        <v>19809</v>
      </c>
      <c r="B16217" s="311">
        <v>25.82</v>
      </c>
    </row>
    <row r="16218" spans="1:2" ht="15">
      <c r="A16218" s="308" t="s">
        <v>19810</v>
      </c>
      <c r="B16218" s="311">
        <v>37.24</v>
      </c>
    </row>
    <row r="16219" spans="1:2" ht="15">
      <c r="A16219" s="308" t="s">
        <v>19811</v>
      </c>
      <c r="B16219" s="311">
        <v>36.380000000000003</v>
      </c>
    </row>
    <row r="16220" spans="1:2" ht="15">
      <c r="A16220" s="308" t="s">
        <v>19812</v>
      </c>
      <c r="B16220" s="311">
        <v>41.29</v>
      </c>
    </row>
    <row r="16221" spans="1:2" ht="15">
      <c r="A16221" s="308" t="s">
        <v>19813</v>
      </c>
      <c r="B16221" s="311">
        <v>40.31</v>
      </c>
    </row>
    <row r="16222" spans="1:2" ht="15">
      <c r="A16222" s="308" t="s">
        <v>19814</v>
      </c>
      <c r="B16222" s="311">
        <v>52.77</v>
      </c>
    </row>
    <row r="16223" spans="1:2" ht="15">
      <c r="A16223" s="308" t="s">
        <v>19815</v>
      </c>
      <c r="B16223" s="311">
        <v>51.63</v>
      </c>
    </row>
    <row r="16224" spans="1:2" ht="15">
      <c r="A16224" s="308" t="s">
        <v>19816</v>
      </c>
      <c r="B16224" s="311">
        <v>72.88</v>
      </c>
    </row>
    <row r="16225" spans="1:2" ht="15">
      <c r="A16225" s="308" t="s">
        <v>19817</v>
      </c>
      <c r="B16225" s="311">
        <v>71.53</v>
      </c>
    </row>
    <row r="16226" spans="1:2" ht="15">
      <c r="A16226" s="308" t="s">
        <v>19818</v>
      </c>
      <c r="B16226" s="311">
        <v>86.38</v>
      </c>
    </row>
    <row r="16227" spans="1:2" ht="15">
      <c r="A16227" s="308" t="s">
        <v>19819</v>
      </c>
      <c r="B16227" s="311">
        <v>84.87</v>
      </c>
    </row>
    <row r="16228" spans="1:2" ht="15">
      <c r="A16228" s="308" t="s">
        <v>19820</v>
      </c>
      <c r="B16228" s="311">
        <v>97.89</v>
      </c>
    </row>
    <row r="16229" spans="1:2" ht="15">
      <c r="A16229" s="308" t="s">
        <v>19821</v>
      </c>
      <c r="B16229" s="311">
        <v>96.27</v>
      </c>
    </row>
    <row r="16230" spans="1:2" ht="15">
      <c r="A16230" s="308" t="s">
        <v>19822</v>
      </c>
      <c r="B16230" s="311">
        <v>147.05000000000001</v>
      </c>
    </row>
    <row r="16231" spans="1:2" ht="15">
      <c r="A16231" s="308" t="s">
        <v>19823</v>
      </c>
      <c r="B16231" s="311">
        <v>145.15</v>
      </c>
    </row>
    <row r="16232" spans="1:2" ht="15">
      <c r="A16232" s="308" t="s">
        <v>19824</v>
      </c>
      <c r="B16232" s="311">
        <v>20.260000000000002</v>
      </c>
    </row>
    <row r="16233" spans="1:2" ht="15">
      <c r="A16233" s="308" t="s">
        <v>19825</v>
      </c>
      <c r="B16233" s="311">
        <v>19.63</v>
      </c>
    </row>
    <row r="16234" spans="1:2" ht="15">
      <c r="A16234" s="308" t="s">
        <v>19826</v>
      </c>
      <c r="B16234" s="311">
        <v>28.67</v>
      </c>
    </row>
    <row r="16235" spans="1:2" ht="15">
      <c r="A16235" s="308" t="s">
        <v>19827</v>
      </c>
      <c r="B16235" s="311">
        <v>27.92</v>
      </c>
    </row>
    <row r="16236" spans="1:2" ht="15">
      <c r="A16236" s="308" t="s">
        <v>19828</v>
      </c>
      <c r="B16236" s="311">
        <v>40.32</v>
      </c>
    </row>
    <row r="16237" spans="1:2" ht="15">
      <c r="A16237" s="308" t="s">
        <v>19829</v>
      </c>
      <c r="B16237" s="311">
        <v>39.450000000000003</v>
      </c>
    </row>
    <row r="16238" spans="1:2" ht="15">
      <c r="A16238" s="308" t="s">
        <v>19830</v>
      </c>
      <c r="B16238" s="311">
        <v>44.69</v>
      </c>
    </row>
    <row r="16239" spans="1:2" ht="15">
      <c r="A16239" s="308" t="s">
        <v>19831</v>
      </c>
      <c r="B16239" s="311">
        <v>43.71</v>
      </c>
    </row>
    <row r="16240" spans="1:2" ht="15">
      <c r="A16240" s="308" t="s">
        <v>19832</v>
      </c>
      <c r="B16240" s="311">
        <v>57.19</v>
      </c>
    </row>
    <row r="16241" spans="1:2" ht="15">
      <c r="A16241" s="308" t="s">
        <v>19833</v>
      </c>
      <c r="B16241" s="311">
        <v>56.05</v>
      </c>
    </row>
    <row r="16242" spans="1:2" ht="15">
      <c r="A16242" s="308" t="s">
        <v>19834</v>
      </c>
      <c r="B16242" s="311">
        <v>79.150000000000006</v>
      </c>
    </row>
    <row r="16243" spans="1:2" ht="15">
      <c r="A16243" s="308" t="s">
        <v>19835</v>
      </c>
      <c r="B16243" s="311">
        <v>77.8</v>
      </c>
    </row>
    <row r="16244" spans="1:2" ht="15">
      <c r="A16244" s="308" t="s">
        <v>19836</v>
      </c>
      <c r="B16244" s="311">
        <v>93.89</v>
      </c>
    </row>
    <row r="16245" spans="1:2" ht="15">
      <c r="A16245" s="308" t="s">
        <v>19837</v>
      </c>
      <c r="B16245" s="311">
        <v>92.37</v>
      </c>
    </row>
    <row r="16246" spans="1:2" ht="15">
      <c r="A16246" s="308" t="s">
        <v>19838</v>
      </c>
      <c r="B16246" s="311">
        <v>106.47</v>
      </c>
    </row>
    <row r="16247" spans="1:2" ht="15">
      <c r="A16247" s="308" t="s">
        <v>19839</v>
      </c>
      <c r="B16247" s="311">
        <v>104.84</v>
      </c>
    </row>
    <row r="16248" spans="1:2" ht="15">
      <c r="A16248" s="308" t="s">
        <v>19840</v>
      </c>
      <c r="B16248" s="311">
        <v>160.33000000000001</v>
      </c>
    </row>
    <row r="16249" spans="1:2" ht="15">
      <c r="A16249" s="308" t="s">
        <v>19841</v>
      </c>
      <c r="B16249" s="311">
        <v>158.44</v>
      </c>
    </row>
    <row r="16250" spans="1:2" ht="15">
      <c r="A16250" s="308" t="s">
        <v>34341</v>
      </c>
      <c r="B16250" s="311">
        <v>232.35</v>
      </c>
    </row>
    <row r="16251" spans="1:2" ht="15">
      <c r="A16251" s="308" t="s">
        <v>34342</v>
      </c>
      <c r="B16251" s="311">
        <v>230.29</v>
      </c>
    </row>
    <row r="16252" spans="1:2" ht="15">
      <c r="A16252" s="308" t="s">
        <v>34343</v>
      </c>
      <c r="B16252" s="311">
        <v>290.05</v>
      </c>
    </row>
    <row r="16253" spans="1:2" ht="15">
      <c r="A16253" s="308" t="s">
        <v>34344</v>
      </c>
      <c r="B16253" s="311">
        <v>287.88</v>
      </c>
    </row>
    <row r="16254" spans="1:2" ht="15">
      <c r="A16254" s="308" t="s">
        <v>34345</v>
      </c>
      <c r="B16254" s="311">
        <v>212.63</v>
      </c>
    </row>
    <row r="16255" spans="1:2" ht="15">
      <c r="A16255" s="308" t="s">
        <v>34346</v>
      </c>
      <c r="B16255" s="311">
        <v>210.57</v>
      </c>
    </row>
    <row r="16256" spans="1:2" ht="15">
      <c r="A16256" s="308" t="s">
        <v>34347</v>
      </c>
      <c r="B16256" s="311">
        <v>265.16000000000003</v>
      </c>
    </row>
    <row r="16257" spans="1:2" ht="15">
      <c r="A16257" s="308" t="s">
        <v>34348</v>
      </c>
      <c r="B16257" s="311">
        <v>262.99</v>
      </c>
    </row>
    <row r="16258" spans="1:2" ht="15">
      <c r="A16258" s="308" t="s">
        <v>19842</v>
      </c>
      <c r="B16258" s="311">
        <v>14.26</v>
      </c>
    </row>
    <row r="16259" spans="1:2" ht="15">
      <c r="A16259" s="308" t="s">
        <v>19843</v>
      </c>
      <c r="B16259" s="311">
        <v>13.5</v>
      </c>
    </row>
    <row r="16260" spans="1:2" ht="15">
      <c r="A16260" s="308" t="s">
        <v>19844</v>
      </c>
      <c r="B16260" s="311">
        <v>20.05</v>
      </c>
    </row>
    <row r="16261" spans="1:2" ht="15">
      <c r="A16261" s="308" t="s">
        <v>19845</v>
      </c>
      <c r="B16261" s="311">
        <v>19.18</v>
      </c>
    </row>
    <row r="16262" spans="1:2" ht="15">
      <c r="A16262" s="308" t="s">
        <v>19846</v>
      </c>
      <c r="B16262" s="311">
        <v>21.93</v>
      </c>
    </row>
    <row r="16263" spans="1:2" ht="15">
      <c r="A16263" s="308" t="s">
        <v>19847</v>
      </c>
      <c r="B16263" s="311">
        <v>20.95</v>
      </c>
    </row>
    <row r="16264" spans="1:2" ht="15">
      <c r="A16264" s="308" t="s">
        <v>19848</v>
      </c>
      <c r="B16264" s="311">
        <v>25.21</v>
      </c>
    </row>
    <row r="16265" spans="1:2" ht="15">
      <c r="A16265" s="308" t="s">
        <v>19849</v>
      </c>
      <c r="B16265" s="311">
        <v>24.07</v>
      </c>
    </row>
    <row r="16266" spans="1:2" ht="15">
      <c r="A16266" s="308" t="s">
        <v>19850</v>
      </c>
      <c r="B16266" s="311">
        <v>31.16</v>
      </c>
    </row>
    <row r="16267" spans="1:2" ht="15">
      <c r="A16267" s="308" t="s">
        <v>19851</v>
      </c>
      <c r="B16267" s="311">
        <v>29.8</v>
      </c>
    </row>
    <row r="16268" spans="1:2" ht="15">
      <c r="A16268" s="308" t="s">
        <v>19852</v>
      </c>
      <c r="B16268" s="311">
        <v>51.25</v>
      </c>
    </row>
    <row r="16269" spans="1:2" ht="15">
      <c r="A16269" s="308" t="s">
        <v>19853</v>
      </c>
      <c r="B16269" s="311">
        <v>49.74</v>
      </c>
    </row>
    <row r="16270" spans="1:2" ht="15">
      <c r="A16270" s="308" t="s">
        <v>19854</v>
      </c>
      <c r="B16270" s="311">
        <v>53.93</v>
      </c>
    </row>
    <row r="16271" spans="1:2" ht="15">
      <c r="A16271" s="308" t="s">
        <v>19855</v>
      </c>
      <c r="B16271" s="311">
        <v>52.31</v>
      </c>
    </row>
    <row r="16272" spans="1:2" ht="15">
      <c r="A16272" s="308" t="s">
        <v>19856</v>
      </c>
      <c r="B16272" s="311">
        <v>70.400000000000006</v>
      </c>
    </row>
    <row r="16273" spans="1:2" ht="15">
      <c r="A16273" s="308" t="s">
        <v>19857</v>
      </c>
      <c r="B16273" s="311">
        <v>68.5</v>
      </c>
    </row>
    <row r="16274" spans="1:2" ht="15">
      <c r="A16274" s="308" t="s">
        <v>19858</v>
      </c>
      <c r="B16274" s="311">
        <v>15.11</v>
      </c>
    </row>
    <row r="16275" spans="1:2" ht="15">
      <c r="A16275" s="308" t="s">
        <v>19859</v>
      </c>
      <c r="B16275" s="311">
        <v>14.36</v>
      </c>
    </row>
    <row r="16276" spans="1:2" ht="15">
      <c r="A16276" s="308" t="s">
        <v>19860</v>
      </c>
      <c r="B16276" s="311">
        <v>21.4</v>
      </c>
    </row>
    <row r="16277" spans="1:2" ht="15">
      <c r="A16277" s="308" t="s">
        <v>19861</v>
      </c>
      <c r="B16277" s="311">
        <v>20.54</v>
      </c>
    </row>
    <row r="16278" spans="1:2" ht="15">
      <c r="A16278" s="308" t="s">
        <v>19862</v>
      </c>
      <c r="B16278" s="311">
        <v>23.39</v>
      </c>
    </row>
    <row r="16279" spans="1:2" ht="15">
      <c r="A16279" s="308" t="s">
        <v>19863</v>
      </c>
      <c r="B16279" s="311">
        <v>22.42</v>
      </c>
    </row>
    <row r="16280" spans="1:2" ht="15">
      <c r="A16280" s="308" t="s">
        <v>19864</v>
      </c>
      <c r="B16280" s="311">
        <v>26.88</v>
      </c>
    </row>
    <row r="16281" spans="1:2" ht="15">
      <c r="A16281" s="308" t="s">
        <v>19865</v>
      </c>
      <c r="B16281" s="311">
        <v>25.74</v>
      </c>
    </row>
    <row r="16282" spans="1:2" ht="15">
      <c r="A16282" s="308" t="s">
        <v>19866</v>
      </c>
      <c r="B16282" s="311">
        <v>33.26</v>
      </c>
    </row>
    <row r="16283" spans="1:2" ht="15">
      <c r="A16283" s="308" t="s">
        <v>19867</v>
      </c>
      <c r="B16283" s="311">
        <v>31.9</v>
      </c>
    </row>
    <row r="16284" spans="1:2" ht="15">
      <c r="A16284" s="308" t="s">
        <v>19868</v>
      </c>
      <c r="B16284" s="311">
        <v>55.24</v>
      </c>
    </row>
    <row r="16285" spans="1:2" ht="15">
      <c r="A16285" s="308" t="s">
        <v>19869</v>
      </c>
      <c r="B16285" s="311">
        <v>53.73</v>
      </c>
    </row>
    <row r="16286" spans="1:2" ht="15">
      <c r="A16286" s="308" t="s">
        <v>19870</v>
      </c>
      <c r="B16286" s="311">
        <v>58.11</v>
      </c>
    </row>
    <row r="16287" spans="1:2" ht="15">
      <c r="A16287" s="308" t="s">
        <v>19871</v>
      </c>
      <c r="B16287" s="311">
        <v>56.49</v>
      </c>
    </row>
    <row r="16288" spans="1:2" ht="15">
      <c r="A16288" s="308" t="s">
        <v>19872</v>
      </c>
      <c r="B16288" s="311">
        <v>76.02</v>
      </c>
    </row>
    <row r="16289" spans="1:2" ht="15">
      <c r="A16289" s="308" t="s">
        <v>19873</v>
      </c>
      <c r="B16289" s="311">
        <v>74.12</v>
      </c>
    </row>
    <row r="16290" spans="1:2" ht="15">
      <c r="A16290" s="308" t="s">
        <v>19874</v>
      </c>
      <c r="B16290" s="311">
        <v>23.03</v>
      </c>
    </row>
    <row r="16291" spans="1:2" ht="15">
      <c r="A16291" s="308" t="s">
        <v>19875</v>
      </c>
      <c r="B16291" s="311">
        <v>22.41</v>
      </c>
    </row>
    <row r="16292" spans="1:2" ht="15">
      <c r="A16292" s="308" t="s">
        <v>19876</v>
      </c>
      <c r="B16292" s="311">
        <v>28.57</v>
      </c>
    </row>
    <row r="16293" spans="1:2" ht="15">
      <c r="A16293" s="308" t="s">
        <v>19877</v>
      </c>
      <c r="B16293" s="311">
        <v>27.81</v>
      </c>
    </row>
    <row r="16294" spans="1:2" ht="15">
      <c r="A16294" s="308" t="s">
        <v>19878</v>
      </c>
      <c r="B16294" s="311">
        <v>36.950000000000003</v>
      </c>
    </row>
    <row r="16295" spans="1:2" ht="15">
      <c r="A16295" s="308" t="s">
        <v>19879</v>
      </c>
      <c r="B16295" s="311">
        <v>36.090000000000003</v>
      </c>
    </row>
    <row r="16296" spans="1:2" ht="15">
      <c r="A16296" s="308" t="s">
        <v>19880</v>
      </c>
      <c r="B16296" s="311">
        <v>47.24</v>
      </c>
    </row>
    <row r="16297" spans="1:2" ht="15">
      <c r="A16297" s="308" t="s">
        <v>19881</v>
      </c>
      <c r="B16297" s="311">
        <v>46.27</v>
      </c>
    </row>
    <row r="16298" spans="1:2" ht="15">
      <c r="A16298" s="308" t="s">
        <v>19882</v>
      </c>
      <c r="B16298" s="311">
        <v>63.24</v>
      </c>
    </row>
    <row r="16299" spans="1:2" ht="15">
      <c r="A16299" s="308" t="s">
        <v>19883</v>
      </c>
      <c r="B16299" s="311">
        <v>62.1</v>
      </c>
    </row>
    <row r="16300" spans="1:2" ht="15">
      <c r="A16300" s="308" t="s">
        <v>19884</v>
      </c>
      <c r="B16300" s="311">
        <v>85.21</v>
      </c>
    </row>
    <row r="16301" spans="1:2" ht="15">
      <c r="A16301" s="308" t="s">
        <v>19885</v>
      </c>
      <c r="B16301" s="311">
        <v>83.86</v>
      </c>
    </row>
    <row r="16302" spans="1:2" ht="15">
      <c r="A16302" s="308" t="s">
        <v>19886</v>
      </c>
      <c r="B16302" s="311">
        <v>120.09</v>
      </c>
    </row>
    <row r="16303" spans="1:2" ht="15">
      <c r="A16303" s="308" t="s">
        <v>19887</v>
      </c>
      <c r="B16303" s="311">
        <v>118.63</v>
      </c>
    </row>
    <row r="16304" spans="1:2" ht="15">
      <c r="A16304" s="308" t="s">
        <v>19888</v>
      </c>
      <c r="B16304" s="311">
        <v>139.18</v>
      </c>
    </row>
    <row r="16305" spans="1:2" ht="15">
      <c r="A16305" s="308" t="s">
        <v>19889</v>
      </c>
      <c r="B16305" s="311">
        <v>137.56</v>
      </c>
    </row>
    <row r="16306" spans="1:2" ht="15">
      <c r="A16306" s="308" t="s">
        <v>19890</v>
      </c>
      <c r="B16306" s="311">
        <v>24.87</v>
      </c>
    </row>
    <row r="16307" spans="1:2" ht="15">
      <c r="A16307" s="308" t="s">
        <v>19891</v>
      </c>
      <c r="B16307" s="311">
        <v>24.24</v>
      </c>
    </row>
    <row r="16308" spans="1:2" ht="15">
      <c r="A16308" s="308" t="s">
        <v>19892</v>
      </c>
      <c r="B16308" s="311">
        <v>30.86</v>
      </c>
    </row>
    <row r="16309" spans="1:2" ht="15">
      <c r="A16309" s="308" t="s">
        <v>19893</v>
      </c>
      <c r="B16309" s="311">
        <v>30.1</v>
      </c>
    </row>
    <row r="16310" spans="1:2" ht="15">
      <c r="A16310" s="308" t="s">
        <v>19894</v>
      </c>
      <c r="B16310" s="311">
        <v>40</v>
      </c>
    </row>
    <row r="16311" spans="1:2" ht="15">
      <c r="A16311" s="308" t="s">
        <v>19895</v>
      </c>
      <c r="B16311" s="311">
        <v>39.130000000000003</v>
      </c>
    </row>
    <row r="16312" spans="1:2" ht="15">
      <c r="A16312" s="308" t="s">
        <v>19896</v>
      </c>
      <c r="B16312" s="311">
        <v>51.24</v>
      </c>
    </row>
    <row r="16313" spans="1:2" ht="15">
      <c r="A16313" s="308" t="s">
        <v>19897</v>
      </c>
      <c r="B16313" s="311">
        <v>50.26</v>
      </c>
    </row>
    <row r="16314" spans="1:2" ht="15">
      <c r="A16314" s="308" t="s">
        <v>19898</v>
      </c>
      <c r="B16314" s="311">
        <v>68.709999999999994</v>
      </c>
    </row>
    <row r="16315" spans="1:2" ht="15">
      <c r="A16315" s="308" t="s">
        <v>19899</v>
      </c>
      <c r="B16315" s="311">
        <v>67.58</v>
      </c>
    </row>
    <row r="16316" spans="1:2" ht="15">
      <c r="A16316" s="308" t="s">
        <v>19900</v>
      </c>
      <c r="B16316" s="311">
        <v>92.72</v>
      </c>
    </row>
    <row r="16317" spans="1:2" ht="15">
      <c r="A16317" s="308" t="s">
        <v>19901</v>
      </c>
      <c r="B16317" s="311">
        <v>91.36</v>
      </c>
    </row>
    <row r="16318" spans="1:2" ht="15">
      <c r="A16318" s="308" t="s">
        <v>19902</v>
      </c>
      <c r="B16318" s="311">
        <v>131</v>
      </c>
    </row>
    <row r="16319" spans="1:2" ht="15">
      <c r="A16319" s="308" t="s">
        <v>19903</v>
      </c>
      <c r="B16319" s="311">
        <v>129.54</v>
      </c>
    </row>
    <row r="16320" spans="1:2" ht="15">
      <c r="A16320" s="308" t="s">
        <v>19904</v>
      </c>
      <c r="B16320" s="311">
        <v>151.88</v>
      </c>
    </row>
    <row r="16321" spans="1:2" ht="15">
      <c r="A16321" s="308" t="s">
        <v>19905</v>
      </c>
      <c r="B16321" s="311">
        <v>150.26</v>
      </c>
    </row>
    <row r="16322" spans="1:2" ht="15">
      <c r="A16322" s="308" t="s">
        <v>19906</v>
      </c>
      <c r="B16322" s="311">
        <v>14.64</v>
      </c>
    </row>
    <row r="16323" spans="1:2" ht="15">
      <c r="A16323" s="308" t="s">
        <v>19907</v>
      </c>
      <c r="B16323" s="311">
        <v>13.88</v>
      </c>
    </row>
    <row r="16324" spans="1:2" ht="15">
      <c r="A16324" s="308" t="s">
        <v>19908</v>
      </c>
      <c r="B16324" s="311">
        <v>19.7</v>
      </c>
    </row>
    <row r="16325" spans="1:2" ht="15">
      <c r="A16325" s="308" t="s">
        <v>19909</v>
      </c>
      <c r="B16325" s="311">
        <v>18.89</v>
      </c>
    </row>
    <row r="16326" spans="1:2" ht="15">
      <c r="A16326" s="308" t="s">
        <v>19910</v>
      </c>
      <c r="B16326" s="311">
        <v>29.53</v>
      </c>
    </row>
    <row r="16327" spans="1:2" ht="15">
      <c r="A16327" s="308" t="s">
        <v>19911</v>
      </c>
      <c r="B16327" s="311">
        <v>28.66</v>
      </c>
    </row>
    <row r="16328" spans="1:2" ht="15">
      <c r="A16328" s="308" t="s">
        <v>19912</v>
      </c>
      <c r="B16328" s="311">
        <v>10.4</v>
      </c>
    </row>
    <row r="16329" spans="1:2" ht="15">
      <c r="A16329" s="308" t="s">
        <v>19913</v>
      </c>
      <c r="B16329" s="311">
        <v>9.85</v>
      </c>
    </row>
    <row r="16330" spans="1:2" ht="15">
      <c r="A16330" s="308" t="s">
        <v>19914</v>
      </c>
      <c r="B16330" s="311">
        <v>12.37</v>
      </c>
    </row>
    <row r="16331" spans="1:2" ht="15">
      <c r="A16331" s="308" t="s">
        <v>19915</v>
      </c>
      <c r="B16331" s="311">
        <v>11.72</v>
      </c>
    </row>
    <row r="16332" spans="1:2" ht="15">
      <c r="A16332" s="308" t="s">
        <v>19916</v>
      </c>
      <c r="B16332" s="311">
        <v>19.63</v>
      </c>
    </row>
    <row r="16333" spans="1:2" ht="15">
      <c r="A16333" s="308" t="s">
        <v>19917</v>
      </c>
      <c r="B16333" s="311">
        <v>18.87</v>
      </c>
    </row>
    <row r="16334" spans="1:2" ht="15">
      <c r="A16334" s="308" t="s">
        <v>19918</v>
      </c>
      <c r="B16334" s="311">
        <v>31.1</v>
      </c>
    </row>
    <row r="16335" spans="1:2" ht="15">
      <c r="A16335" s="308" t="s">
        <v>19919</v>
      </c>
      <c r="B16335" s="311">
        <v>30.12</v>
      </c>
    </row>
    <row r="16336" spans="1:2" ht="15">
      <c r="A16336" s="308" t="s">
        <v>19920</v>
      </c>
      <c r="B16336" s="311">
        <v>39.22</v>
      </c>
    </row>
    <row r="16337" spans="1:2" ht="15">
      <c r="A16337" s="308" t="s">
        <v>19921</v>
      </c>
      <c r="B16337" s="311">
        <v>38.03</v>
      </c>
    </row>
    <row r="16338" spans="1:2" ht="15">
      <c r="A16338" s="308" t="s">
        <v>19922</v>
      </c>
      <c r="B16338" s="311">
        <v>54.61</v>
      </c>
    </row>
    <row r="16339" spans="1:2" ht="15">
      <c r="A16339" s="308" t="s">
        <v>19923</v>
      </c>
      <c r="B16339" s="311">
        <v>53.2</v>
      </c>
    </row>
    <row r="16340" spans="1:2" ht="15">
      <c r="A16340" s="308" t="s">
        <v>19924</v>
      </c>
      <c r="B16340" s="311">
        <v>72.400000000000006</v>
      </c>
    </row>
    <row r="16341" spans="1:2" ht="15">
      <c r="A16341" s="308" t="s">
        <v>19925</v>
      </c>
      <c r="B16341" s="311">
        <v>70.78</v>
      </c>
    </row>
    <row r="16342" spans="1:2" ht="15">
      <c r="A16342" s="308" t="s">
        <v>19926</v>
      </c>
      <c r="B16342" s="311">
        <v>94.31</v>
      </c>
    </row>
    <row r="16343" spans="1:2" ht="15">
      <c r="A16343" s="308" t="s">
        <v>19927</v>
      </c>
      <c r="B16343" s="311">
        <v>92.41</v>
      </c>
    </row>
    <row r="16344" spans="1:2" ht="15">
      <c r="A16344" s="308" t="s">
        <v>19928</v>
      </c>
      <c r="B16344" s="311">
        <v>11.03</v>
      </c>
    </row>
    <row r="16345" spans="1:2" ht="15">
      <c r="A16345" s="308" t="s">
        <v>19929</v>
      </c>
      <c r="B16345" s="311">
        <v>10.49</v>
      </c>
    </row>
    <row r="16346" spans="1:2" ht="15">
      <c r="A16346" s="308" t="s">
        <v>19930</v>
      </c>
      <c r="B16346" s="311">
        <v>13.12</v>
      </c>
    </row>
    <row r="16347" spans="1:2" ht="15">
      <c r="A16347" s="308" t="s">
        <v>19931</v>
      </c>
      <c r="B16347" s="311">
        <v>12.47</v>
      </c>
    </row>
    <row r="16348" spans="1:2" ht="15">
      <c r="A16348" s="308" t="s">
        <v>19932</v>
      </c>
      <c r="B16348" s="311">
        <v>21.02</v>
      </c>
    </row>
    <row r="16349" spans="1:2" ht="15">
      <c r="A16349" s="308" t="s">
        <v>19933</v>
      </c>
      <c r="B16349" s="311">
        <v>20.260000000000002</v>
      </c>
    </row>
    <row r="16350" spans="1:2" ht="15">
      <c r="A16350" s="308" t="s">
        <v>19934</v>
      </c>
      <c r="B16350" s="311">
        <v>28.02</v>
      </c>
    </row>
    <row r="16351" spans="1:2" ht="15">
      <c r="A16351" s="308" t="s">
        <v>19935</v>
      </c>
      <c r="B16351" s="311">
        <v>27.15</v>
      </c>
    </row>
    <row r="16352" spans="1:2" ht="15">
      <c r="A16352" s="308" t="s">
        <v>19936</v>
      </c>
      <c r="B16352" s="311">
        <v>33.479999999999997</v>
      </c>
    </row>
    <row r="16353" spans="1:2" ht="15">
      <c r="A16353" s="308" t="s">
        <v>19937</v>
      </c>
      <c r="B16353" s="311">
        <v>32.5</v>
      </c>
    </row>
    <row r="16354" spans="1:2" ht="15">
      <c r="A16354" s="308" t="s">
        <v>19938</v>
      </c>
      <c r="B16354" s="311">
        <v>42.25</v>
      </c>
    </row>
    <row r="16355" spans="1:2" ht="15">
      <c r="A16355" s="308" t="s">
        <v>19939</v>
      </c>
      <c r="B16355" s="311">
        <v>41.06</v>
      </c>
    </row>
    <row r="16356" spans="1:2" ht="15">
      <c r="A16356" s="308" t="s">
        <v>19940</v>
      </c>
      <c r="B16356" s="311">
        <v>59.01</v>
      </c>
    </row>
    <row r="16357" spans="1:2" ht="15">
      <c r="A16357" s="308" t="s">
        <v>19941</v>
      </c>
      <c r="B16357" s="311">
        <v>57.61</v>
      </c>
    </row>
    <row r="16358" spans="1:2" ht="15">
      <c r="A16358" s="308" t="s">
        <v>19942</v>
      </c>
      <c r="B16358" s="311">
        <v>78.42</v>
      </c>
    </row>
    <row r="16359" spans="1:2" ht="15">
      <c r="A16359" s="308" t="s">
        <v>19943</v>
      </c>
      <c r="B16359" s="311">
        <v>76.8</v>
      </c>
    </row>
    <row r="16360" spans="1:2" ht="15">
      <c r="A16360" s="308" t="s">
        <v>19944</v>
      </c>
      <c r="B16360" s="311">
        <v>102.32</v>
      </c>
    </row>
    <row r="16361" spans="1:2" ht="15">
      <c r="A16361" s="308" t="s">
        <v>19945</v>
      </c>
      <c r="B16361" s="311">
        <v>100.42</v>
      </c>
    </row>
    <row r="16362" spans="1:2" ht="15">
      <c r="A16362" s="308" t="s">
        <v>19946</v>
      </c>
      <c r="B16362" s="311">
        <v>8.3699999999999992</v>
      </c>
    </row>
    <row r="16363" spans="1:2" ht="15">
      <c r="A16363" s="308" t="s">
        <v>19947</v>
      </c>
      <c r="B16363" s="311">
        <v>7.62</v>
      </c>
    </row>
    <row r="16364" spans="1:2" ht="15">
      <c r="A16364" s="308" t="s">
        <v>19948</v>
      </c>
      <c r="B16364" s="311">
        <v>9.16</v>
      </c>
    </row>
    <row r="16365" spans="1:2" ht="15">
      <c r="A16365" s="308" t="s">
        <v>19949</v>
      </c>
      <c r="B16365" s="311">
        <v>8.35</v>
      </c>
    </row>
    <row r="16366" spans="1:2" ht="15">
      <c r="A16366" s="308" t="s">
        <v>19950</v>
      </c>
      <c r="B16366" s="311">
        <v>13.35</v>
      </c>
    </row>
    <row r="16367" spans="1:2" ht="15">
      <c r="A16367" s="308" t="s">
        <v>19951</v>
      </c>
      <c r="B16367" s="311">
        <v>12.48</v>
      </c>
    </row>
    <row r="16368" spans="1:2" ht="15">
      <c r="A16368" s="308" t="s">
        <v>19952</v>
      </c>
      <c r="B16368" s="311">
        <v>17.600000000000001</v>
      </c>
    </row>
    <row r="16369" spans="1:2" ht="15">
      <c r="A16369" s="308" t="s">
        <v>19953</v>
      </c>
      <c r="B16369" s="311">
        <v>16.63</v>
      </c>
    </row>
    <row r="16370" spans="1:2" ht="15">
      <c r="A16370" s="308" t="s">
        <v>19954</v>
      </c>
      <c r="B16370" s="311">
        <v>19.8</v>
      </c>
    </row>
    <row r="16371" spans="1:2" ht="15">
      <c r="A16371" s="308" t="s">
        <v>19955</v>
      </c>
      <c r="B16371" s="311">
        <v>18.61</v>
      </c>
    </row>
    <row r="16372" spans="1:2" ht="15">
      <c r="A16372" s="308" t="s">
        <v>19956</v>
      </c>
      <c r="B16372" s="311">
        <v>26.96</v>
      </c>
    </row>
    <row r="16373" spans="1:2" ht="15">
      <c r="A16373" s="308" t="s">
        <v>19957</v>
      </c>
      <c r="B16373" s="311">
        <v>25.55</v>
      </c>
    </row>
    <row r="16374" spans="1:2" ht="15">
      <c r="A16374" s="308" t="s">
        <v>19958</v>
      </c>
      <c r="B16374" s="311">
        <v>47.8</v>
      </c>
    </row>
    <row r="16375" spans="1:2" ht="15">
      <c r="A16375" s="308" t="s">
        <v>19959</v>
      </c>
      <c r="B16375" s="311">
        <v>46.17</v>
      </c>
    </row>
    <row r="16376" spans="1:2" ht="15">
      <c r="A16376" s="308" t="s">
        <v>19960</v>
      </c>
      <c r="B16376" s="311">
        <v>56.16</v>
      </c>
    </row>
    <row r="16377" spans="1:2" ht="15">
      <c r="A16377" s="308" t="s">
        <v>19961</v>
      </c>
      <c r="B16377" s="311">
        <v>54.27</v>
      </c>
    </row>
    <row r="16378" spans="1:2" ht="15">
      <c r="A16378" s="308" t="s">
        <v>19962</v>
      </c>
      <c r="B16378" s="311">
        <v>73.650000000000006</v>
      </c>
    </row>
    <row r="16379" spans="1:2" ht="15">
      <c r="A16379" s="308" t="s">
        <v>19963</v>
      </c>
      <c r="B16379" s="311">
        <v>71.48</v>
      </c>
    </row>
    <row r="16380" spans="1:2" ht="15">
      <c r="A16380" s="308" t="s">
        <v>19964</v>
      </c>
      <c r="B16380" s="311">
        <v>8.64</v>
      </c>
    </row>
    <row r="16381" spans="1:2" ht="15">
      <c r="A16381" s="308" t="s">
        <v>19965</v>
      </c>
      <c r="B16381" s="311">
        <v>7.89</v>
      </c>
    </row>
    <row r="16382" spans="1:2" ht="15">
      <c r="A16382" s="308" t="s">
        <v>19966</v>
      </c>
      <c r="B16382" s="311">
        <v>9.4700000000000006</v>
      </c>
    </row>
    <row r="16383" spans="1:2" ht="15">
      <c r="A16383" s="308" t="s">
        <v>19967</v>
      </c>
      <c r="B16383" s="311">
        <v>8.65</v>
      </c>
    </row>
    <row r="16384" spans="1:2" ht="15">
      <c r="A16384" s="308" t="s">
        <v>19968</v>
      </c>
      <c r="B16384" s="311">
        <v>14.04</v>
      </c>
    </row>
    <row r="16385" spans="1:2" ht="15">
      <c r="A16385" s="308" t="s">
        <v>19969</v>
      </c>
      <c r="B16385" s="311">
        <v>13.17</v>
      </c>
    </row>
    <row r="16386" spans="1:2" ht="15">
      <c r="A16386" s="308" t="s">
        <v>19970</v>
      </c>
      <c r="B16386" s="311">
        <v>18.63</v>
      </c>
    </row>
    <row r="16387" spans="1:2" ht="15">
      <c r="A16387" s="308" t="s">
        <v>19971</v>
      </c>
      <c r="B16387" s="311">
        <v>17.66</v>
      </c>
    </row>
    <row r="16388" spans="1:2" ht="15">
      <c r="A16388" s="308" t="s">
        <v>19972</v>
      </c>
      <c r="B16388" s="311">
        <v>20.89</v>
      </c>
    </row>
    <row r="16389" spans="1:2" ht="15">
      <c r="A16389" s="308" t="s">
        <v>19973</v>
      </c>
      <c r="B16389" s="311">
        <v>19.7</v>
      </c>
    </row>
    <row r="16390" spans="1:2" ht="15">
      <c r="A16390" s="308" t="s">
        <v>19974</v>
      </c>
      <c r="B16390" s="311">
        <v>28.6</v>
      </c>
    </row>
    <row r="16391" spans="1:2" ht="15">
      <c r="A16391" s="308" t="s">
        <v>19975</v>
      </c>
      <c r="B16391" s="311">
        <v>27.19</v>
      </c>
    </row>
    <row r="16392" spans="1:2" ht="15">
      <c r="A16392" s="308" t="s">
        <v>19976</v>
      </c>
      <c r="B16392" s="311">
        <v>51.36</v>
      </c>
    </row>
    <row r="16393" spans="1:2" ht="15">
      <c r="A16393" s="308" t="s">
        <v>19977</v>
      </c>
      <c r="B16393" s="311">
        <v>49.74</v>
      </c>
    </row>
    <row r="16394" spans="1:2" ht="15">
      <c r="A16394" s="308" t="s">
        <v>19978</v>
      </c>
      <c r="B16394" s="311">
        <v>60.36</v>
      </c>
    </row>
    <row r="16395" spans="1:2" ht="15">
      <c r="A16395" s="308" t="s">
        <v>19979</v>
      </c>
      <c r="B16395" s="311">
        <v>58.46</v>
      </c>
    </row>
    <row r="16396" spans="1:2" ht="15">
      <c r="A16396" s="308" t="s">
        <v>19980</v>
      </c>
      <c r="B16396" s="311">
        <v>79.39</v>
      </c>
    </row>
    <row r="16397" spans="1:2" ht="15">
      <c r="A16397" s="308" t="s">
        <v>19981</v>
      </c>
      <c r="B16397" s="311">
        <v>77.23</v>
      </c>
    </row>
    <row r="16398" spans="1:2" ht="15">
      <c r="A16398" s="308" t="s">
        <v>19982</v>
      </c>
      <c r="B16398" s="311">
        <v>11.8</v>
      </c>
    </row>
    <row r="16399" spans="1:2" ht="15">
      <c r="A16399" s="308" t="s">
        <v>19983</v>
      </c>
      <c r="B16399" s="311">
        <v>10.82</v>
      </c>
    </row>
    <row r="16400" spans="1:2" ht="15">
      <c r="A16400" s="308" t="s">
        <v>19984</v>
      </c>
      <c r="B16400" s="311">
        <v>17.78</v>
      </c>
    </row>
    <row r="16401" spans="1:2" ht="15">
      <c r="A16401" s="308" t="s">
        <v>19985</v>
      </c>
      <c r="B16401" s="311">
        <v>16.59</v>
      </c>
    </row>
    <row r="16402" spans="1:2" ht="15">
      <c r="A16402" s="308" t="s">
        <v>19986</v>
      </c>
      <c r="B16402" s="311">
        <v>23.56</v>
      </c>
    </row>
    <row r="16403" spans="1:2" ht="15">
      <c r="A16403" s="308" t="s">
        <v>19987</v>
      </c>
      <c r="B16403" s="311">
        <v>21.93</v>
      </c>
    </row>
    <row r="16404" spans="1:2" ht="15">
      <c r="A16404" s="308" t="s">
        <v>19988</v>
      </c>
      <c r="B16404" s="311">
        <v>27.42</v>
      </c>
    </row>
    <row r="16405" spans="1:2" ht="15">
      <c r="A16405" s="308" t="s">
        <v>19989</v>
      </c>
      <c r="B16405" s="311">
        <v>25.53</v>
      </c>
    </row>
    <row r="16406" spans="1:2" ht="15">
      <c r="A16406" s="308" t="s">
        <v>19990</v>
      </c>
      <c r="B16406" s="311">
        <v>12.25</v>
      </c>
    </row>
    <row r="16407" spans="1:2" ht="15">
      <c r="A16407" s="308" t="s">
        <v>19991</v>
      </c>
      <c r="B16407" s="311">
        <v>11.27</v>
      </c>
    </row>
    <row r="16408" spans="1:2" ht="15">
      <c r="A16408" s="308" t="s">
        <v>19992</v>
      </c>
      <c r="B16408" s="311">
        <v>18.670000000000002</v>
      </c>
    </row>
    <row r="16409" spans="1:2" ht="15">
      <c r="A16409" s="308" t="s">
        <v>19993</v>
      </c>
      <c r="B16409" s="311">
        <v>17.48</v>
      </c>
    </row>
    <row r="16410" spans="1:2" ht="15">
      <c r="A16410" s="308" t="s">
        <v>19994</v>
      </c>
      <c r="B16410" s="311">
        <v>24.69</v>
      </c>
    </row>
    <row r="16411" spans="1:2" ht="15">
      <c r="A16411" s="308" t="s">
        <v>19995</v>
      </c>
      <c r="B16411" s="311">
        <v>23.07</v>
      </c>
    </row>
    <row r="16412" spans="1:2" ht="15">
      <c r="A16412" s="308" t="s">
        <v>19996</v>
      </c>
      <c r="B16412" s="311">
        <v>28.75</v>
      </c>
    </row>
    <row r="16413" spans="1:2" ht="15">
      <c r="A16413" s="308" t="s">
        <v>19997</v>
      </c>
      <c r="B16413" s="311">
        <v>26.85</v>
      </c>
    </row>
    <row r="16414" spans="1:2" ht="15">
      <c r="A16414" s="308" t="s">
        <v>19998</v>
      </c>
      <c r="B16414" s="311">
        <v>53.35</v>
      </c>
    </row>
    <row r="16415" spans="1:2" ht="15">
      <c r="A16415" s="308" t="s">
        <v>19999</v>
      </c>
      <c r="B16415" s="311">
        <v>51.02</v>
      </c>
    </row>
    <row r="16416" spans="1:2" ht="15">
      <c r="A16416" s="308" t="s">
        <v>20000</v>
      </c>
      <c r="B16416" s="311">
        <v>6.39</v>
      </c>
    </row>
    <row r="16417" spans="1:2" ht="15">
      <c r="A16417" s="308" t="s">
        <v>20001</v>
      </c>
      <c r="B16417" s="311">
        <v>5.84</v>
      </c>
    </row>
    <row r="16418" spans="1:2" ht="15">
      <c r="A16418" s="308" t="s">
        <v>20002</v>
      </c>
      <c r="B16418" s="311">
        <v>7.91</v>
      </c>
    </row>
    <row r="16419" spans="1:2" ht="15">
      <c r="A16419" s="308" t="s">
        <v>20003</v>
      </c>
      <c r="B16419" s="311">
        <v>7.26</v>
      </c>
    </row>
    <row r="16420" spans="1:2" ht="15">
      <c r="A16420" s="308" t="s">
        <v>20004</v>
      </c>
      <c r="B16420" s="311">
        <v>8.77</v>
      </c>
    </row>
    <row r="16421" spans="1:2" ht="15">
      <c r="A16421" s="308" t="s">
        <v>20005</v>
      </c>
      <c r="B16421" s="311">
        <v>8.01</v>
      </c>
    </row>
    <row r="16422" spans="1:2" ht="15">
      <c r="A16422" s="308" t="s">
        <v>20006</v>
      </c>
      <c r="B16422" s="311">
        <v>9.92</v>
      </c>
    </row>
    <row r="16423" spans="1:2" ht="15">
      <c r="A16423" s="308" t="s">
        <v>20007</v>
      </c>
      <c r="B16423" s="311">
        <v>9.06</v>
      </c>
    </row>
    <row r="16424" spans="1:2" ht="15">
      <c r="A16424" s="308" t="s">
        <v>20008</v>
      </c>
      <c r="B16424" s="311">
        <v>10.87</v>
      </c>
    </row>
    <row r="16425" spans="1:2" ht="15">
      <c r="A16425" s="308" t="s">
        <v>20009</v>
      </c>
      <c r="B16425" s="311">
        <v>9.89</v>
      </c>
    </row>
    <row r="16426" spans="1:2" ht="15">
      <c r="A16426" s="308" t="s">
        <v>20010</v>
      </c>
      <c r="B16426" s="311">
        <v>16.670000000000002</v>
      </c>
    </row>
    <row r="16427" spans="1:2" ht="15">
      <c r="A16427" s="308" t="s">
        <v>20011</v>
      </c>
      <c r="B16427" s="311">
        <v>15.48</v>
      </c>
    </row>
    <row r="16428" spans="1:2" ht="15">
      <c r="A16428" s="308" t="s">
        <v>20012</v>
      </c>
      <c r="B16428" s="311">
        <v>18.48</v>
      </c>
    </row>
    <row r="16429" spans="1:2" ht="15">
      <c r="A16429" s="308" t="s">
        <v>20013</v>
      </c>
      <c r="B16429" s="311">
        <v>17.07</v>
      </c>
    </row>
    <row r="16430" spans="1:2" ht="15">
      <c r="A16430" s="308" t="s">
        <v>20014</v>
      </c>
      <c r="B16430" s="311">
        <v>26.16</v>
      </c>
    </row>
    <row r="16431" spans="1:2" ht="15">
      <c r="A16431" s="308" t="s">
        <v>20015</v>
      </c>
      <c r="B16431" s="311">
        <v>24.53</v>
      </c>
    </row>
    <row r="16432" spans="1:2" ht="15">
      <c r="A16432" s="308" t="s">
        <v>20016</v>
      </c>
      <c r="B16432" s="311">
        <v>29.44</v>
      </c>
    </row>
    <row r="16433" spans="1:2" ht="15">
      <c r="A16433" s="308" t="s">
        <v>20017</v>
      </c>
      <c r="B16433" s="311">
        <v>27.55</v>
      </c>
    </row>
    <row r="16434" spans="1:2" ht="15">
      <c r="A16434" s="308" t="s">
        <v>20018</v>
      </c>
      <c r="B16434" s="311">
        <v>6.62</v>
      </c>
    </row>
    <row r="16435" spans="1:2" ht="15">
      <c r="A16435" s="308" t="s">
        <v>20019</v>
      </c>
      <c r="B16435" s="311">
        <v>6.08</v>
      </c>
    </row>
    <row r="16436" spans="1:2" ht="15">
      <c r="A16436" s="308" t="s">
        <v>20020</v>
      </c>
      <c r="B16436" s="311">
        <v>8.2200000000000006</v>
      </c>
    </row>
    <row r="16437" spans="1:2" ht="15">
      <c r="A16437" s="308" t="s">
        <v>20021</v>
      </c>
      <c r="B16437" s="311">
        <v>7.57</v>
      </c>
    </row>
    <row r="16438" spans="1:2" ht="15">
      <c r="A16438" s="308" t="s">
        <v>20022</v>
      </c>
      <c r="B16438" s="311">
        <v>9.08</v>
      </c>
    </row>
    <row r="16439" spans="1:2" ht="15">
      <c r="A16439" s="308" t="s">
        <v>20023</v>
      </c>
      <c r="B16439" s="311">
        <v>8.32</v>
      </c>
    </row>
    <row r="16440" spans="1:2" ht="15">
      <c r="A16440" s="308" t="s">
        <v>20024</v>
      </c>
      <c r="B16440" s="311">
        <v>10.27</v>
      </c>
    </row>
    <row r="16441" spans="1:2" ht="15">
      <c r="A16441" s="308" t="s">
        <v>20025</v>
      </c>
      <c r="B16441" s="311">
        <v>9.4</v>
      </c>
    </row>
    <row r="16442" spans="1:2" ht="15">
      <c r="A16442" s="308" t="s">
        <v>20026</v>
      </c>
      <c r="B16442" s="311">
        <v>11.22</v>
      </c>
    </row>
    <row r="16443" spans="1:2" ht="15">
      <c r="A16443" s="308" t="s">
        <v>20027</v>
      </c>
      <c r="B16443" s="311">
        <v>10.25</v>
      </c>
    </row>
    <row r="16444" spans="1:2" ht="15">
      <c r="A16444" s="308" t="s">
        <v>20028</v>
      </c>
      <c r="B16444" s="311">
        <v>17.45</v>
      </c>
    </row>
    <row r="16445" spans="1:2" ht="15">
      <c r="A16445" s="308" t="s">
        <v>20029</v>
      </c>
      <c r="B16445" s="311">
        <v>16.25</v>
      </c>
    </row>
    <row r="16446" spans="1:2" ht="15">
      <c r="A16446" s="308" t="s">
        <v>20030</v>
      </c>
      <c r="B16446" s="311">
        <v>19.28</v>
      </c>
    </row>
    <row r="16447" spans="1:2" ht="15">
      <c r="A16447" s="308" t="s">
        <v>20031</v>
      </c>
      <c r="B16447" s="311">
        <v>17.87</v>
      </c>
    </row>
    <row r="16448" spans="1:2" ht="15">
      <c r="A16448" s="308" t="s">
        <v>20032</v>
      </c>
      <c r="B16448" s="311">
        <v>27.56</v>
      </c>
    </row>
    <row r="16449" spans="1:2" ht="15">
      <c r="A16449" s="308" t="s">
        <v>20033</v>
      </c>
      <c r="B16449" s="311">
        <v>25.93</v>
      </c>
    </row>
    <row r="16450" spans="1:2" ht="15">
      <c r="A16450" s="308" t="s">
        <v>20034</v>
      </c>
      <c r="B16450" s="311">
        <v>30.97</v>
      </c>
    </row>
    <row r="16451" spans="1:2" ht="15">
      <c r="A16451" s="308" t="s">
        <v>20035</v>
      </c>
      <c r="B16451" s="311">
        <v>29.07</v>
      </c>
    </row>
    <row r="16452" spans="1:2" ht="15">
      <c r="A16452" s="308" t="s">
        <v>20036</v>
      </c>
      <c r="B16452" s="311">
        <v>4.8</v>
      </c>
    </row>
    <row r="16453" spans="1:2" ht="15">
      <c r="A16453" s="308" t="s">
        <v>20037</v>
      </c>
      <c r="B16453" s="311">
        <v>4.37</v>
      </c>
    </row>
    <row r="16454" spans="1:2" ht="15">
      <c r="A16454" s="308" t="s">
        <v>20038</v>
      </c>
      <c r="B16454" s="311">
        <v>5.89</v>
      </c>
    </row>
    <row r="16455" spans="1:2" ht="15">
      <c r="A16455" s="308" t="s">
        <v>20039</v>
      </c>
      <c r="B16455" s="311">
        <v>5.35</v>
      </c>
    </row>
    <row r="16456" spans="1:2" ht="15">
      <c r="A16456" s="308" t="s">
        <v>20040</v>
      </c>
      <c r="B16456" s="311">
        <v>25.82</v>
      </c>
    </row>
    <row r="16457" spans="1:2" ht="15">
      <c r="A16457" s="308" t="s">
        <v>20041</v>
      </c>
      <c r="B16457" s="311">
        <v>25.01</v>
      </c>
    </row>
    <row r="16458" spans="1:2" ht="15">
      <c r="A16458" s="308" t="s">
        <v>20042</v>
      </c>
      <c r="B16458" s="311">
        <v>40.11</v>
      </c>
    </row>
    <row r="16459" spans="1:2" ht="15">
      <c r="A16459" s="308" t="s">
        <v>20043</v>
      </c>
      <c r="B16459" s="311">
        <v>39.130000000000003</v>
      </c>
    </row>
    <row r="16460" spans="1:2" ht="15">
      <c r="A16460" s="308" t="s">
        <v>20044</v>
      </c>
      <c r="B16460" s="311">
        <v>57.41</v>
      </c>
    </row>
    <row r="16461" spans="1:2" ht="15">
      <c r="A16461" s="308" t="s">
        <v>20045</v>
      </c>
      <c r="B16461" s="311">
        <v>56.43</v>
      </c>
    </row>
    <row r="16462" spans="1:2" ht="15">
      <c r="A16462" s="308" t="s">
        <v>20046</v>
      </c>
      <c r="B16462" s="311">
        <v>27.8</v>
      </c>
    </row>
    <row r="16463" spans="1:2" ht="15">
      <c r="A16463" s="308" t="s">
        <v>20047</v>
      </c>
      <c r="B16463" s="311">
        <v>26.99</v>
      </c>
    </row>
    <row r="16464" spans="1:2" ht="15">
      <c r="A16464" s="308" t="s">
        <v>20048</v>
      </c>
      <c r="B16464" s="311">
        <v>43.39</v>
      </c>
    </row>
    <row r="16465" spans="1:2" ht="15">
      <c r="A16465" s="308" t="s">
        <v>20049</v>
      </c>
      <c r="B16465" s="311">
        <v>42.41</v>
      </c>
    </row>
    <row r="16466" spans="1:2" ht="15">
      <c r="A16466" s="308" t="s">
        <v>20050</v>
      </c>
      <c r="B16466" s="311">
        <v>62.42</v>
      </c>
    </row>
    <row r="16467" spans="1:2" ht="15">
      <c r="A16467" s="308" t="s">
        <v>20051</v>
      </c>
      <c r="B16467" s="311">
        <v>61.44</v>
      </c>
    </row>
    <row r="16468" spans="1:2" ht="15">
      <c r="A16468" s="308" t="s">
        <v>20052</v>
      </c>
      <c r="B16468" s="311">
        <v>90.26</v>
      </c>
    </row>
    <row r="16469" spans="1:2" ht="15">
      <c r="A16469" s="308" t="s">
        <v>20053</v>
      </c>
      <c r="B16469" s="311">
        <v>89.29</v>
      </c>
    </row>
    <row r="16470" spans="1:2" ht="15">
      <c r="A16470" s="308" t="s">
        <v>20054</v>
      </c>
      <c r="B16470" s="311">
        <v>50.55</v>
      </c>
    </row>
    <row r="16471" spans="1:2" ht="15">
      <c r="A16471" s="308" t="s">
        <v>20055</v>
      </c>
      <c r="B16471" s="311">
        <v>48.26</v>
      </c>
    </row>
    <row r="16472" spans="1:2" ht="15">
      <c r="A16472" s="308" t="s">
        <v>20056</v>
      </c>
      <c r="B16472" s="311">
        <v>101.34</v>
      </c>
    </row>
    <row r="16473" spans="1:2" ht="15">
      <c r="A16473" s="308" t="s">
        <v>20057</v>
      </c>
      <c r="B16473" s="311">
        <v>96.74</v>
      </c>
    </row>
    <row r="16474" spans="1:2" ht="15">
      <c r="A16474" s="308" t="s">
        <v>20058</v>
      </c>
      <c r="B16474" s="311">
        <v>151.66</v>
      </c>
    </row>
    <row r="16475" spans="1:2" ht="15">
      <c r="A16475" s="308" t="s">
        <v>20059</v>
      </c>
      <c r="B16475" s="311">
        <v>144.80000000000001</v>
      </c>
    </row>
    <row r="16476" spans="1:2" ht="15">
      <c r="A16476" s="308" t="s">
        <v>20060</v>
      </c>
      <c r="B16476" s="311">
        <v>40.119999999999997</v>
      </c>
    </row>
    <row r="16477" spans="1:2" ht="15">
      <c r="A16477" s="308" t="s">
        <v>20061</v>
      </c>
      <c r="B16477" s="311">
        <v>39.25</v>
      </c>
    </row>
    <row r="16478" spans="1:2" ht="15">
      <c r="A16478" s="308" t="s">
        <v>20062</v>
      </c>
      <c r="B16478" s="311">
        <v>28.81</v>
      </c>
    </row>
    <row r="16479" spans="1:2" ht="15">
      <c r="A16479" s="308" t="s">
        <v>20063</v>
      </c>
      <c r="B16479" s="311">
        <v>27.94</v>
      </c>
    </row>
    <row r="16480" spans="1:2" ht="15">
      <c r="A16480" s="308" t="s">
        <v>20064</v>
      </c>
      <c r="B16480" s="311">
        <v>2.63</v>
      </c>
    </row>
    <row r="16481" spans="1:2" ht="15">
      <c r="A16481" s="308" t="s">
        <v>20065</v>
      </c>
      <c r="B16481" s="311">
        <v>2.4700000000000002</v>
      </c>
    </row>
    <row r="16482" spans="1:2" ht="15">
      <c r="A16482" s="308" t="s">
        <v>20066</v>
      </c>
      <c r="B16482" s="311">
        <v>2.88</v>
      </c>
    </row>
    <row r="16483" spans="1:2" ht="15">
      <c r="A16483" s="308" t="s">
        <v>20067</v>
      </c>
      <c r="B16483" s="311">
        <v>2.72</v>
      </c>
    </row>
    <row r="16484" spans="1:2" ht="15">
      <c r="A16484" s="308" t="s">
        <v>20068</v>
      </c>
      <c r="B16484" s="311">
        <v>4.08</v>
      </c>
    </row>
    <row r="16485" spans="1:2" ht="15">
      <c r="A16485" s="308" t="s">
        <v>20069</v>
      </c>
      <c r="B16485" s="311">
        <v>3.92</v>
      </c>
    </row>
    <row r="16486" spans="1:2" ht="15">
      <c r="A16486" s="308" t="s">
        <v>20070</v>
      </c>
      <c r="B16486" s="311">
        <v>6.38</v>
      </c>
    </row>
    <row r="16487" spans="1:2" ht="15">
      <c r="A16487" s="308" t="s">
        <v>20071</v>
      </c>
      <c r="B16487" s="311">
        <v>6.11</v>
      </c>
    </row>
    <row r="16488" spans="1:2" ht="15">
      <c r="A16488" s="308" t="s">
        <v>20072</v>
      </c>
      <c r="B16488" s="311">
        <v>7.9</v>
      </c>
    </row>
    <row r="16489" spans="1:2" ht="15">
      <c r="A16489" s="308" t="s">
        <v>4067</v>
      </c>
      <c r="B16489" s="311">
        <v>7.58</v>
      </c>
    </row>
    <row r="16490" spans="1:2" ht="15">
      <c r="A16490" s="308" t="s">
        <v>20073</v>
      </c>
      <c r="B16490" s="311">
        <v>10.029999999999999</v>
      </c>
    </row>
    <row r="16491" spans="1:2" ht="15">
      <c r="A16491" s="308" t="s">
        <v>20074</v>
      </c>
      <c r="B16491" s="311">
        <v>9.65</v>
      </c>
    </row>
    <row r="16492" spans="1:2" ht="15">
      <c r="A16492" s="308" t="s">
        <v>20075</v>
      </c>
      <c r="B16492" s="311">
        <v>15.11</v>
      </c>
    </row>
    <row r="16493" spans="1:2" ht="15">
      <c r="A16493" s="308" t="s">
        <v>20076</v>
      </c>
      <c r="B16493" s="311">
        <v>14.67</v>
      </c>
    </row>
    <row r="16494" spans="1:2" ht="15">
      <c r="A16494" s="308" t="s">
        <v>20077</v>
      </c>
      <c r="B16494" s="311">
        <v>17.98</v>
      </c>
    </row>
    <row r="16495" spans="1:2" ht="15">
      <c r="A16495" s="308" t="s">
        <v>20078</v>
      </c>
      <c r="B16495" s="311">
        <v>17.489999999999998</v>
      </c>
    </row>
    <row r="16496" spans="1:2" ht="15">
      <c r="A16496" s="308" t="s">
        <v>20079</v>
      </c>
      <c r="B16496" s="311">
        <v>22.85</v>
      </c>
    </row>
    <row r="16497" spans="1:2" ht="15">
      <c r="A16497" s="308" t="s">
        <v>20080</v>
      </c>
      <c r="B16497" s="311">
        <v>22.25</v>
      </c>
    </row>
    <row r="16498" spans="1:2" ht="15">
      <c r="A16498" s="308" t="s">
        <v>20081</v>
      </c>
      <c r="B16498" s="311">
        <v>28</v>
      </c>
    </row>
    <row r="16499" spans="1:2" ht="15">
      <c r="A16499" s="308" t="s">
        <v>20082</v>
      </c>
      <c r="B16499" s="311">
        <v>27.3</v>
      </c>
    </row>
    <row r="16500" spans="1:2" ht="15">
      <c r="A16500" s="308" t="s">
        <v>20083</v>
      </c>
      <c r="B16500" s="311">
        <v>43.6</v>
      </c>
    </row>
    <row r="16501" spans="1:2" ht="15">
      <c r="A16501" s="308" t="s">
        <v>20084</v>
      </c>
      <c r="B16501" s="311">
        <v>42.79</v>
      </c>
    </row>
    <row r="16502" spans="1:2" ht="15">
      <c r="A16502" s="308" t="s">
        <v>20085</v>
      </c>
      <c r="B16502" s="311">
        <v>6.95</v>
      </c>
    </row>
    <row r="16503" spans="1:2" ht="15">
      <c r="A16503" s="308" t="s">
        <v>20086</v>
      </c>
      <c r="B16503" s="311">
        <v>6.95</v>
      </c>
    </row>
    <row r="16504" spans="1:2" ht="15">
      <c r="A16504" s="308" t="s">
        <v>20087</v>
      </c>
      <c r="B16504" s="311">
        <v>9.5299999999999994</v>
      </c>
    </row>
    <row r="16505" spans="1:2" ht="15">
      <c r="A16505" s="308" t="s">
        <v>20088</v>
      </c>
      <c r="B16505" s="311">
        <v>9.5299999999999994</v>
      </c>
    </row>
    <row r="16506" spans="1:2" ht="15">
      <c r="A16506" s="308" t="s">
        <v>20089</v>
      </c>
      <c r="B16506" s="311">
        <v>13.71</v>
      </c>
    </row>
    <row r="16507" spans="1:2" ht="15">
      <c r="A16507" s="308" t="s">
        <v>20090</v>
      </c>
      <c r="B16507" s="311">
        <v>13.71</v>
      </c>
    </row>
    <row r="16508" spans="1:2" ht="15">
      <c r="A16508" s="308" t="s">
        <v>20091</v>
      </c>
      <c r="B16508" s="311">
        <v>18.100000000000001</v>
      </c>
    </row>
    <row r="16509" spans="1:2" ht="15">
      <c r="A16509" s="308" t="s">
        <v>20092</v>
      </c>
      <c r="B16509" s="311">
        <v>18.100000000000001</v>
      </c>
    </row>
    <row r="16510" spans="1:2" ht="15">
      <c r="A16510" s="308" t="s">
        <v>20093</v>
      </c>
      <c r="B16510" s="311">
        <v>21.64</v>
      </c>
    </row>
    <row r="16511" spans="1:2" ht="15">
      <c r="A16511" s="308" t="s">
        <v>20094</v>
      </c>
      <c r="B16511" s="311">
        <v>21.64</v>
      </c>
    </row>
    <row r="16512" spans="1:2" ht="15">
      <c r="A16512" s="308" t="s">
        <v>20095</v>
      </c>
      <c r="B16512" s="311">
        <v>26.27</v>
      </c>
    </row>
    <row r="16513" spans="1:2" ht="15">
      <c r="A16513" s="308" t="s">
        <v>20096</v>
      </c>
      <c r="B16513" s="311">
        <v>26.27</v>
      </c>
    </row>
    <row r="16514" spans="1:2" ht="15">
      <c r="A16514" s="308" t="s">
        <v>20097</v>
      </c>
      <c r="B16514" s="311">
        <v>0.44</v>
      </c>
    </row>
    <row r="16515" spans="1:2" ht="15">
      <c r="A16515" s="308" t="s">
        <v>20098</v>
      </c>
      <c r="B16515" s="311">
        <v>0.44</v>
      </c>
    </row>
    <row r="16516" spans="1:2" ht="15">
      <c r="A16516" s="308" t="s">
        <v>20099</v>
      </c>
      <c r="B16516" s="311">
        <v>2.85</v>
      </c>
    </row>
    <row r="16517" spans="1:2" ht="15">
      <c r="A16517" s="308" t="s">
        <v>20100</v>
      </c>
      <c r="B16517" s="311">
        <v>2.85</v>
      </c>
    </row>
    <row r="16518" spans="1:2" ht="15">
      <c r="A16518" s="308" t="s">
        <v>20101</v>
      </c>
      <c r="B16518" s="311">
        <v>2.87</v>
      </c>
    </row>
    <row r="16519" spans="1:2" ht="15">
      <c r="A16519" s="308" t="s">
        <v>20102</v>
      </c>
      <c r="B16519" s="311">
        <v>2.87</v>
      </c>
    </row>
    <row r="16520" spans="1:2" ht="15">
      <c r="A16520" s="308" t="s">
        <v>20103</v>
      </c>
      <c r="B16520" s="311">
        <v>5.5</v>
      </c>
    </row>
    <row r="16521" spans="1:2" ht="15">
      <c r="A16521" s="308" t="s">
        <v>20104</v>
      </c>
      <c r="B16521" s="311">
        <v>5.5</v>
      </c>
    </row>
    <row r="16522" spans="1:2" ht="15">
      <c r="A16522" s="308" t="s">
        <v>20105</v>
      </c>
      <c r="B16522" s="311">
        <v>5.55</v>
      </c>
    </row>
    <row r="16523" spans="1:2" ht="15">
      <c r="A16523" s="308" t="s">
        <v>20106</v>
      </c>
      <c r="B16523" s="311">
        <v>5.55</v>
      </c>
    </row>
    <row r="16524" spans="1:2" ht="15">
      <c r="A16524" s="308" t="s">
        <v>20107</v>
      </c>
      <c r="B16524" s="311">
        <v>6.73</v>
      </c>
    </row>
    <row r="16525" spans="1:2" ht="15">
      <c r="A16525" s="308" t="s">
        <v>20108</v>
      </c>
      <c r="B16525" s="311">
        <v>6.73</v>
      </c>
    </row>
    <row r="16526" spans="1:2" ht="15">
      <c r="A16526" s="308" t="s">
        <v>20109</v>
      </c>
      <c r="B16526" s="311">
        <v>7.24</v>
      </c>
    </row>
    <row r="16527" spans="1:2" ht="15">
      <c r="A16527" s="308" t="s">
        <v>20110</v>
      </c>
      <c r="B16527" s="311">
        <v>7.24</v>
      </c>
    </row>
    <row r="16528" spans="1:2" ht="15">
      <c r="A16528" s="308" t="s">
        <v>20111</v>
      </c>
      <c r="B16528" s="311">
        <v>7.69</v>
      </c>
    </row>
    <row r="16529" spans="1:2" ht="15">
      <c r="A16529" s="308" t="s">
        <v>20112</v>
      </c>
      <c r="B16529" s="311">
        <v>7.69</v>
      </c>
    </row>
    <row r="16530" spans="1:2" ht="15">
      <c r="A16530" s="308" t="s">
        <v>20113</v>
      </c>
      <c r="B16530" s="311">
        <v>13.95</v>
      </c>
    </row>
    <row r="16531" spans="1:2" ht="15">
      <c r="A16531" s="308" t="s">
        <v>20114</v>
      </c>
      <c r="B16531" s="311">
        <v>13.95</v>
      </c>
    </row>
    <row r="16532" spans="1:2" ht="15">
      <c r="A16532" s="308" t="s">
        <v>20115</v>
      </c>
      <c r="B16532" s="311">
        <v>14.59</v>
      </c>
    </row>
    <row r="16533" spans="1:2" ht="15">
      <c r="A16533" s="308" t="s">
        <v>20116</v>
      </c>
      <c r="B16533" s="311">
        <v>14.59</v>
      </c>
    </row>
    <row r="16534" spans="1:2" ht="15">
      <c r="A16534" s="308" t="s">
        <v>20117</v>
      </c>
      <c r="B16534" s="311">
        <v>15.62</v>
      </c>
    </row>
    <row r="16535" spans="1:2" ht="15">
      <c r="A16535" s="308" t="s">
        <v>20118</v>
      </c>
      <c r="B16535" s="311">
        <v>15.62</v>
      </c>
    </row>
    <row r="16536" spans="1:2" ht="15">
      <c r="A16536" s="308" t="s">
        <v>20119</v>
      </c>
      <c r="B16536" s="311">
        <v>0.75</v>
      </c>
    </row>
    <row r="16537" spans="1:2" ht="15">
      <c r="A16537" s="308" t="s">
        <v>20120</v>
      </c>
      <c r="B16537" s="311">
        <v>0.75</v>
      </c>
    </row>
    <row r="16538" spans="1:2" ht="15">
      <c r="A16538" s="308" t="s">
        <v>20121</v>
      </c>
      <c r="B16538" s="311">
        <v>1.47</v>
      </c>
    </row>
    <row r="16539" spans="1:2" ht="15">
      <c r="A16539" s="308" t="s">
        <v>20122</v>
      </c>
      <c r="B16539" s="311">
        <v>1.47</v>
      </c>
    </row>
    <row r="16540" spans="1:2" ht="15">
      <c r="A16540" s="308" t="s">
        <v>20123</v>
      </c>
      <c r="B16540" s="311">
        <v>2.5</v>
      </c>
    </row>
    <row r="16541" spans="1:2" ht="15">
      <c r="A16541" s="308" t="s">
        <v>20124</v>
      </c>
      <c r="B16541" s="311">
        <v>2.5</v>
      </c>
    </row>
    <row r="16542" spans="1:2" ht="15">
      <c r="A16542" s="308" t="s">
        <v>20125</v>
      </c>
      <c r="B16542" s="311">
        <v>7.5</v>
      </c>
    </row>
    <row r="16543" spans="1:2" ht="15">
      <c r="A16543" s="308" t="s">
        <v>20126</v>
      </c>
      <c r="B16543" s="311">
        <v>7.5</v>
      </c>
    </row>
    <row r="16544" spans="1:2" ht="15">
      <c r="A16544" s="308" t="s">
        <v>20127</v>
      </c>
      <c r="B16544" s="311">
        <v>7.62</v>
      </c>
    </row>
    <row r="16545" spans="1:2" ht="15">
      <c r="A16545" s="308" t="s">
        <v>20128</v>
      </c>
      <c r="B16545" s="311">
        <v>7.62</v>
      </c>
    </row>
    <row r="16546" spans="1:2" ht="15">
      <c r="A16546" s="308" t="s">
        <v>20129</v>
      </c>
      <c r="B16546" s="311">
        <v>14.77</v>
      </c>
    </row>
    <row r="16547" spans="1:2" ht="15">
      <c r="A16547" s="308" t="s">
        <v>20130</v>
      </c>
      <c r="B16547" s="311">
        <v>14.77</v>
      </c>
    </row>
    <row r="16548" spans="1:2" ht="15">
      <c r="A16548" s="308" t="s">
        <v>20131</v>
      </c>
      <c r="B16548" s="311">
        <v>19.29</v>
      </c>
    </row>
    <row r="16549" spans="1:2" ht="15">
      <c r="A16549" s="308" t="s">
        <v>20132</v>
      </c>
      <c r="B16549" s="311">
        <v>19.29</v>
      </c>
    </row>
    <row r="16550" spans="1:2" ht="15">
      <c r="A16550" s="308" t="s">
        <v>20133</v>
      </c>
      <c r="B16550" s="311">
        <v>55.34</v>
      </c>
    </row>
    <row r="16551" spans="1:2" ht="15">
      <c r="A16551" s="308" t="s">
        <v>20134</v>
      </c>
      <c r="B16551" s="311">
        <v>55.34</v>
      </c>
    </row>
    <row r="16552" spans="1:2" ht="15">
      <c r="A16552" s="308" t="s">
        <v>20135</v>
      </c>
      <c r="B16552" s="311">
        <v>2.6</v>
      </c>
    </row>
    <row r="16553" spans="1:2" ht="15">
      <c r="A16553" s="308" t="s">
        <v>20136</v>
      </c>
      <c r="B16553" s="311">
        <v>2.6</v>
      </c>
    </row>
    <row r="16554" spans="1:2" ht="15">
      <c r="A16554" s="308" t="s">
        <v>20137</v>
      </c>
      <c r="B16554" s="311">
        <v>3.29</v>
      </c>
    </row>
    <row r="16555" spans="1:2" ht="15">
      <c r="A16555" s="308" t="s">
        <v>20138</v>
      </c>
      <c r="B16555" s="311">
        <v>3.29</v>
      </c>
    </row>
    <row r="16556" spans="1:2" ht="15">
      <c r="A16556" s="308" t="s">
        <v>20139</v>
      </c>
      <c r="B16556" s="311">
        <v>5.15</v>
      </c>
    </row>
    <row r="16557" spans="1:2" ht="15">
      <c r="A16557" s="308" t="s">
        <v>20140</v>
      </c>
      <c r="B16557" s="311">
        <v>5.15</v>
      </c>
    </row>
    <row r="16558" spans="1:2" ht="15">
      <c r="A16558" s="308" t="s">
        <v>20141</v>
      </c>
      <c r="B16558" s="311">
        <v>12.53</v>
      </c>
    </row>
    <row r="16559" spans="1:2" ht="15">
      <c r="A16559" s="308" t="s">
        <v>20142</v>
      </c>
      <c r="B16559" s="311">
        <v>12.53</v>
      </c>
    </row>
    <row r="16560" spans="1:2" ht="15">
      <c r="A16560" s="308" t="s">
        <v>20143</v>
      </c>
      <c r="B16560" s="311">
        <v>16.57</v>
      </c>
    </row>
    <row r="16561" spans="1:2" ht="15">
      <c r="A16561" s="308" t="s">
        <v>20144</v>
      </c>
      <c r="B16561" s="311">
        <v>16.57</v>
      </c>
    </row>
    <row r="16562" spans="1:2" ht="15">
      <c r="A16562" s="308" t="s">
        <v>20145</v>
      </c>
      <c r="B16562" s="311">
        <v>23.65</v>
      </c>
    </row>
    <row r="16563" spans="1:2" ht="15">
      <c r="A16563" s="308" t="s">
        <v>20146</v>
      </c>
      <c r="B16563" s="311">
        <v>23.65</v>
      </c>
    </row>
    <row r="16564" spans="1:2" ht="15">
      <c r="A16564" s="308" t="s">
        <v>20147</v>
      </c>
      <c r="B16564" s="311">
        <v>3.28</v>
      </c>
    </row>
    <row r="16565" spans="1:2" ht="15">
      <c r="A16565" s="308" t="s">
        <v>20148</v>
      </c>
      <c r="B16565" s="311">
        <v>3.28</v>
      </c>
    </row>
    <row r="16566" spans="1:2" ht="15">
      <c r="A16566" s="308" t="s">
        <v>20149</v>
      </c>
      <c r="B16566" s="311">
        <v>4.7300000000000004</v>
      </c>
    </row>
    <row r="16567" spans="1:2" ht="15">
      <c r="A16567" s="308" t="s">
        <v>20150</v>
      </c>
      <c r="B16567" s="311">
        <v>4.7300000000000004</v>
      </c>
    </row>
    <row r="16568" spans="1:2" ht="15">
      <c r="A16568" s="308" t="s">
        <v>20151</v>
      </c>
      <c r="B16568" s="311">
        <v>7.81</v>
      </c>
    </row>
    <row r="16569" spans="1:2" ht="15">
      <c r="A16569" s="308" t="s">
        <v>20152</v>
      </c>
      <c r="B16569" s="311">
        <v>7.81</v>
      </c>
    </row>
    <row r="16570" spans="1:2" ht="15">
      <c r="A16570" s="308" t="s">
        <v>20153</v>
      </c>
      <c r="B16570" s="311">
        <v>5.57</v>
      </c>
    </row>
    <row r="16571" spans="1:2" ht="15">
      <c r="A16571" s="308" t="s">
        <v>20154</v>
      </c>
      <c r="B16571" s="311">
        <v>5.57</v>
      </c>
    </row>
    <row r="16572" spans="1:2" ht="15">
      <c r="A16572" s="308" t="s">
        <v>20155</v>
      </c>
      <c r="B16572" s="311">
        <v>10.9</v>
      </c>
    </row>
    <row r="16573" spans="1:2" ht="15">
      <c r="A16573" s="308" t="s">
        <v>20156</v>
      </c>
      <c r="B16573" s="311">
        <v>10.9</v>
      </c>
    </row>
    <row r="16574" spans="1:2" ht="15">
      <c r="A16574" s="308" t="s">
        <v>20157</v>
      </c>
      <c r="B16574" s="311">
        <v>11.67</v>
      </c>
    </row>
    <row r="16575" spans="1:2" ht="15">
      <c r="A16575" s="308" t="s">
        <v>20158</v>
      </c>
      <c r="B16575" s="311">
        <v>11.67</v>
      </c>
    </row>
    <row r="16576" spans="1:2" ht="15">
      <c r="A16576" s="308" t="s">
        <v>20159</v>
      </c>
      <c r="B16576" s="311">
        <v>67.930000000000007</v>
      </c>
    </row>
    <row r="16577" spans="1:2" ht="15">
      <c r="A16577" s="308" t="s">
        <v>20160</v>
      </c>
      <c r="B16577" s="311">
        <v>67.930000000000007</v>
      </c>
    </row>
    <row r="16578" spans="1:2" ht="15">
      <c r="A16578" s="308" t="s">
        <v>20161</v>
      </c>
      <c r="B16578" s="311">
        <v>76.81</v>
      </c>
    </row>
    <row r="16579" spans="1:2" ht="15">
      <c r="A16579" s="308" t="s">
        <v>20162</v>
      </c>
      <c r="B16579" s="311">
        <v>76.81</v>
      </c>
    </row>
    <row r="16580" spans="1:2" ht="15">
      <c r="A16580" s="308" t="s">
        <v>20163</v>
      </c>
      <c r="B16580" s="311">
        <v>208.5</v>
      </c>
    </row>
    <row r="16581" spans="1:2" ht="15">
      <c r="A16581" s="308" t="s">
        <v>20164</v>
      </c>
      <c r="B16581" s="311">
        <v>208.5</v>
      </c>
    </row>
    <row r="16582" spans="1:2" ht="15">
      <c r="A16582" s="308" t="s">
        <v>20165</v>
      </c>
      <c r="B16582" s="311">
        <v>3.88</v>
      </c>
    </row>
    <row r="16583" spans="1:2" ht="15">
      <c r="A16583" s="308" t="s">
        <v>20166</v>
      </c>
      <c r="B16583" s="311">
        <v>3.88</v>
      </c>
    </row>
    <row r="16584" spans="1:2" ht="15">
      <c r="A16584" s="308" t="s">
        <v>20167</v>
      </c>
      <c r="B16584" s="311">
        <v>4.24</v>
      </c>
    </row>
    <row r="16585" spans="1:2" ht="15">
      <c r="A16585" s="308" t="s">
        <v>20168</v>
      </c>
      <c r="B16585" s="311">
        <v>4.24</v>
      </c>
    </row>
    <row r="16586" spans="1:2" ht="15">
      <c r="A16586" s="308" t="s">
        <v>20169</v>
      </c>
      <c r="B16586" s="311">
        <v>11.17</v>
      </c>
    </row>
    <row r="16587" spans="1:2" ht="15">
      <c r="A16587" s="308" t="s">
        <v>20170</v>
      </c>
      <c r="B16587" s="311">
        <v>11.17</v>
      </c>
    </row>
    <row r="16588" spans="1:2" ht="15">
      <c r="A16588" s="308" t="s">
        <v>20171</v>
      </c>
      <c r="B16588" s="311">
        <v>13.41</v>
      </c>
    </row>
    <row r="16589" spans="1:2" ht="15">
      <c r="A16589" s="308" t="s">
        <v>20172</v>
      </c>
      <c r="B16589" s="311">
        <v>13.41</v>
      </c>
    </row>
    <row r="16590" spans="1:2" ht="15">
      <c r="A16590" s="308" t="s">
        <v>20173</v>
      </c>
      <c r="B16590" s="311">
        <v>18.89</v>
      </c>
    </row>
    <row r="16591" spans="1:2" ht="15">
      <c r="A16591" s="308" t="s">
        <v>20174</v>
      </c>
      <c r="B16591" s="311">
        <v>18.89</v>
      </c>
    </row>
    <row r="16592" spans="1:2" ht="15">
      <c r="A16592" s="308" t="s">
        <v>20175</v>
      </c>
      <c r="B16592" s="311">
        <v>30.19</v>
      </c>
    </row>
    <row r="16593" spans="1:2" ht="15">
      <c r="A16593" s="308" t="s">
        <v>20176</v>
      </c>
      <c r="B16593" s="311">
        <v>30.19</v>
      </c>
    </row>
    <row r="16594" spans="1:2" ht="15">
      <c r="A16594" s="308" t="s">
        <v>20177</v>
      </c>
      <c r="B16594" s="311">
        <v>1.48</v>
      </c>
    </row>
    <row r="16595" spans="1:2" ht="15">
      <c r="A16595" s="308" t="s">
        <v>20178</v>
      </c>
      <c r="B16595" s="311">
        <v>1.48</v>
      </c>
    </row>
    <row r="16596" spans="1:2" ht="15">
      <c r="A16596" s="308" t="s">
        <v>20179</v>
      </c>
      <c r="B16596" s="311">
        <v>2.16</v>
      </c>
    </row>
    <row r="16597" spans="1:2" ht="15">
      <c r="A16597" s="308" t="s">
        <v>20180</v>
      </c>
      <c r="B16597" s="311">
        <v>2.16</v>
      </c>
    </row>
    <row r="16598" spans="1:2" ht="15">
      <c r="A16598" s="308" t="s">
        <v>20181</v>
      </c>
      <c r="B16598" s="311">
        <v>3.84</v>
      </c>
    </row>
    <row r="16599" spans="1:2" ht="15">
      <c r="A16599" s="308" t="s">
        <v>20182</v>
      </c>
      <c r="B16599" s="311">
        <v>3.84</v>
      </c>
    </row>
    <row r="16600" spans="1:2" ht="15">
      <c r="A16600" s="308" t="s">
        <v>20183</v>
      </c>
      <c r="B16600" s="311">
        <v>6.91</v>
      </c>
    </row>
    <row r="16601" spans="1:2" ht="15">
      <c r="A16601" s="308" t="s">
        <v>20184</v>
      </c>
      <c r="B16601" s="311">
        <v>6.91</v>
      </c>
    </row>
    <row r="16602" spans="1:2" ht="15">
      <c r="A16602" s="308" t="s">
        <v>20185</v>
      </c>
      <c r="B16602" s="311">
        <v>8.9700000000000006</v>
      </c>
    </row>
    <row r="16603" spans="1:2" ht="15">
      <c r="A16603" s="308" t="s">
        <v>20186</v>
      </c>
      <c r="B16603" s="311">
        <v>8.9700000000000006</v>
      </c>
    </row>
    <row r="16604" spans="1:2" ht="15">
      <c r="A16604" s="308" t="s">
        <v>20187</v>
      </c>
      <c r="B16604" s="311">
        <v>15.16</v>
      </c>
    </row>
    <row r="16605" spans="1:2" ht="15">
      <c r="A16605" s="308" t="s">
        <v>20188</v>
      </c>
      <c r="B16605" s="311">
        <v>15.16</v>
      </c>
    </row>
    <row r="16606" spans="1:2" ht="15">
      <c r="A16606" s="308" t="s">
        <v>20189</v>
      </c>
      <c r="B16606" s="311">
        <v>2.8</v>
      </c>
    </row>
    <row r="16607" spans="1:2" ht="15">
      <c r="A16607" s="308" t="s">
        <v>20190</v>
      </c>
      <c r="B16607" s="311">
        <v>2.8</v>
      </c>
    </row>
    <row r="16608" spans="1:2" ht="15">
      <c r="A16608" s="308" t="s">
        <v>20191</v>
      </c>
      <c r="B16608" s="311">
        <v>4.45</v>
      </c>
    </row>
    <row r="16609" spans="1:2" ht="15">
      <c r="A16609" s="308" t="s">
        <v>20192</v>
      </c>
      <c r="B16609" s="311">
        <v>4.45</v>
      </c>
    </row>
    <row r="16610" spans="1:2" ht="15">
      <c r="A16610" s="308" t="s">
        <v>20193</v>
      </c>
      <c r="B16610" s="311">
        <v>2.88</v>
      </c>
    </row>
    <row r="16611" spans="1:2" ht="15">
      <c r="A16611" s="308" t="s">
        <v>20194</v>
      </c>
      <c r="B16611" s="311">
        <v>2.88</v>
      </c>
    </row>
    <row r="16612" spans="1:2" ht="15">
      <c r="A16612" s="308" t="s">
        <v>20195</v>
      </c>
      <c r="B16612" s="311">
        <v>4.5199999999999996</v>
      </c>
    </row>
    <row r="16613" spans="1:2" ht="15">
      <c r="A16613" s="308" t="s">
        <v>20196</v>
      </c>
      <c r="B16613" s="311">
        <v>4.5199999999999996</v>
      </c>
    </row>
    <row r="16614" spans="1:2" ht="15">
      <c r="A16614" s="308" t="s">
        <v>20197</v>
      </c>
      <c r="B16614" s="311">
        <v>7.02</v>
      </c>
    </row>
    <row r="16615" spans="1:2" ht="15">
      <c r="A16615" s="308" t="s">
        <v>20198</v>
      </c>
      <c r="B16615" s="311">
        <v>7.02</v>
      </c>
    </row>
    <row r="16616" spans="1:2" ht="15">
      <c r="A16616" s="308" t="s">
        <v>20199</v>
      </c>
      <c r="B16616" s="311">
        <v>8.92</v>
      </c>
    </row>
    <row r="16617" spans="1:2" ht="15">
      <c r="A16617" s="308" t="s">
        <v>20200</v>
      </c>
      <c r="B16617" s="311">
        <v>8.92</v>
      </c>
    </row>
    <row r="16618" spans="1:2" ht="15">
      <c r="A16618" s="308" t="s">
        <v>20201</v>
      </c>
      <c r="B16618" s="311">
        <v>10.72</v>
      </c>
    </row>
    <row r="16619" spans="1:2" ht="15">
      <c r="A16619" s="308" t="s">
        <v>20202</v>
      </c>
      <c r="B16619" s="311">
        <v>10.72</v>
      </c>
    </row>
    <row r="16620" spans="1:2" ht="15">
      <c r="A16620" s="308" t="s">
        <v>20203</v>
      </c>
      <c r="B16620" s="311">
        <v>11.22</v>
      </c>
    </row>
    <row r="16621" spans="1:2" ht="15">
      <c r="A16621" s="308" t="s">
        <v>20204</v>
      </c>
      <c r="B16621" s="311">
        <v>11.22</v>
      </c>
    </row>
    <row r="16622" spans="1:2" ht="15">
      <c r="A16622" s="308" t="s">
        <v>20205</v>
      </c>
      <c r="B16622" s="311">
        <v>0.96</v>
      </c>
    </row>
    <row r="16623" spans="1:2" ht="15">
      <c r="A16623" s="308" t="s">
        <v>20206</v>
      </c>
      <c r="B16623" s="311">
        <v>0.96</v>
      </c>
    </row>
    <row r="16624" spans="1:2" ht="15">
      <c r="A16624" s="308" t="s">
        <v>20207</v>
      </c>
      <c r="B16624" s="311">
        <v>1.54</v>
      </c>
    </row>
    <row r="16625" spans="1:2" ht="15">
      <c r="A16625" s="308" t="s">
        <v>20208</v>
      </c>
      <c r="B16625" s="311">
        <v>1.54</v>
      </c>
    </row>
    <row r="16626" spans="1:2" ht="15">
      <c r="A16626" s="308" t="s">
        <v>20209</v>
      </c>
      <c r="B16626" s="311">
        <v>2.4</v>
      </c>
    </row>
    <row r="16627" spans="1:2" ht="15">
      <c r="A16627" s="308" t="s">
        <v>20210</v>
      </c>
      <c r="B16627" s="311">
        <v>2.4</v>
      </c>
    </row>
    <row r="16628" spans="1:2" ht="15">
      <c r="A16628" s="308" t="s">
        <v>20211</v>
      </c>
      <c r="B16628" s="311">
        <v>4.16</v>
      </c>
    </row>
    <row r="16629" spans="1:2" ht="15">
      <c r="A16629" s="308" t="s">
        <v>20212</v>
      </c>
      <c r="B16629" s="311">
        <v>4.16</v>
      </c>
    </row>
    <row r="16630" spans="1:2" ht="15">
      <c r="A16630" s="308" t="s">
        <v>20213</v>
      </c>
      <c r="B16630" s="311">
        <v>4.55</v>
      </c>
    </row>
    <row r="16631" spans="1:2" ht="15">
      <c r="A16631" s="308" t="s">
        <v>20214</v>
      </c>
      <c r="B16631" s="311">
        <v>4.55</v>
      </c>
    </row>
    <row r="16632" spans="1:2" ht="15">
      <c r="A16632" s="308" t="s">
        <v>20215</v>
      </c>
      <c r="B16632" s="311">
        <v>9.19</v>
      </c>
    </row>
    <row r="16633" spans="1:2" ht="15">
      <c r="A16633" s="308" t="s">
        <v>20216</v>
      </c>
      <c r="B16633" s="311">
        <v>9.19</v>
      </c>
    </row>
    <row r="16634" spans="1:2" ht="15">
      <c r="A16634" s="308" t="s">
        <v>20217</v>
      </c>
      <c r="B16634" s="311">
        <v>14.42</v>
      </c>
    </row>
    <row r="16635" spans="1:2" ht="15">
      <c r="A16635" s="308" t="s">
        <v>20218</v>
      </c>
      <c r="B16635" s="311">
        <v>14.42</v>
      </c>
    </row>
    <row r="16636" spans="1:2" ht="15">
      <c r="A16636" s="308" t="s">
        <v>20219</v>
      </c>
      <c r="B16636" s="311">
        <v>18.43</v>
      </c>
    </row>
    <row r="16637" spans="1:2" ht="15">
      <c r="A16637" s="308" t="s">
        <v>20220</v>
      </c>
      <c r="B16637" s="311">
        <v>18.43</v>
      </c>
    </row>
    <row r="16638" spans="1:2" ht="15">
      <c r="A16638" s="308" t="s">
        <v>20221</v>
      </c>
      <c r="B16638" s="311">
        <v>25.01</v>
      </c>
    </row>
    <row r="16639" spans="1:2" ht="15">
      <c r="A16639" s="308" t="s">
        <v>20222</v>
      </c>
      <c r="B16639" s="311">
        <v>25.01</v>
      </c>
    </row>
    <row r="16640" spans="1:2" ht="15">
      <c r="A16640" s="308" t="s">
        <v>20223</v>
      </c>
      <c r="B16640" s="311">
        <v>3.27</v>
      </c>
    </row>
    <row r="16641" spans="1:2" ht="15">
      <c r="A16641" s="308" t="s">
        <v>20224</v>
      </c>
      <c r="B16641" s="311">
        <v>3.27</v>
      </c>
    </row>
    <row r="16642" spans="1:2" ht="15">
      <c r="A16642" s="308" t="s">
        <v>20225</v>
      </c>
      <c r="B16642" s="311">
        <v>4.57</v>
      </c>
    </row>
    <row r="16643" spans="1:2" ht="15">
      <c r="A16643" s="308" t="s">
        <v>20226</v>
      </c>
      <c r="B16643" s="311">
        <v>4.57</v>
      </c>
    </row>
    <row r="16644" spans="1:2" ht="15">
      <c r="A16644" s="308" t="s">
        <v>20227</v>
      </c>
      <c r="B16644" s="311">
        <v>8.1999999999999993</v>
      </c>
    </row>
    <row r="16645" spans="1:2" ht="15">
      <c r="A16645" s="308" t="s">
        <v>20228</v>
      </c>
      <c r="B16645" s="311">
        <v>8.1999999999999993</v>
      </c>
    </row>
    <row r="16646" spans="1:2" ht="15">
      <c r="A16646" s="308" t="s">
        <v>20229</v>
      </c>
      <c r="B16646" s="311">
        <v>8.6300000000000008</v>
      </c>
    </row>
    <row r="16647" spans="1:2" ht="15">
      <c r="A16647" s="308" t="s">
        <v>20230</v>
      </c>
      <c r="B16647" s="311">
        <v>8.6300000000000008</v>
      </c>
    </row>
    <row r="16648" spans="1:2" ht="15">
      <c r="A16648" s="308" t="s">
        <v>20231</v>
      </c>
      <c r="B16648" s="311">
        <v>26.02</v>
      </c>
    </row>
    <row r="16649" spans="1:2" ht="15">
      <c r="A16649" s="308" t="s">
        <v>20232</v>
      </c>
      <c r="B16649" s="311">
        <v>26.02</v>
      </c>
    </row>
    <row r="16650" spans="1:2" ht="15">
      <c r="A16650" s="308" t="s">
        <v>20233</v>
      </c>
      <c r="B16650" s="311">
        <v>0.53</v>
      </c>
    </row>
    <row r="16651" spans="1:2" ht="15">
      <c r="A16651" s="308" t="s">
        <v>20234</v>
      </c>
      <c r="B16651" s="311">
        <v>0.53</v>
      </c>
    </row>
    <row r="16652" spans="1:2" ht="15">
      <c r="A16652" s="308" t="s">
        <v>20235</v>
      </c>
      <c r="B16652" s="311">
        <v>0.73</v>
      </c>
    </row>
    <row r="16653" spans="1:2" ht="15">
      <c r="A16653" s="308" t="s">
        <v>20236</v>
      </c>
      <c r="B16653" s="311">
        <v>0.73</v>
      </c>
    </row>
    <row r="16654" spans="1:2" ht="15">
      <c r="A16654" s="308" t="s">
        <v>20237</v>
      </c>
      <c r="B16654" s="311">
        <v>2.27</v>
      </c>
    </row>
    <row r="16655" spans="1:2" ht="15">
      <c r="A16655" s="308" t="s">
        <v>20238</v>
      </c>
      <c r="B16655" s="311">
        <v>2.27</v>
      </c>
    </row>
    <row r="16656" spans="1:2" ht="15">
      <c r="A16656" s="308" t="s">
        <v>20239</v>
      </c>
      <c r="B16656" s="311">
        <v>3.75</v>
      </c>
    </row>
    <row r="16657" spans="1:2" ht="15">
      <c r="A16657" s="308" t="s">
        <v>20240</v>
      </c>
      <c r="B16657" s="311">
        <v>3.75</v>
      </c>
    </row>
    <row r="16658" spans="1:2" ht="15">
      <c r="A16658" s="308" t="s">
        <v>20241</v>
      </c>
      <c r="B16658" s="311">
        <v>5.7</v>
      </c>
    </row>
    <row r="16659" spans="1:2" ht="15">
      <c r="A16659" s="308" t="s">
        <v>20242</v>
      </c>
      <c r="B16659" s="311">
        <v>5.7</v>
      </c>
    </row>
    <row r="16660" spans="1:2" ht="15">
      <c r="A16660" s="308" t="s">
        <v>20243</v>
      </c>
      <c r="B16660" s="311">
        <v>8.1</v>
      </c>
    </row>
    <row r="16661" spans="1:2" ht="15">
      <c r="A16661" s="308" t="s">
        <v>20244</v>
      </c>
      <c r="B16661" s="311">
        <v>8.1</v>
      </c>
    </row>
    <row r="16662" spans="1:2" ht="15">
      <c r="A16662" s="308" t="s">
        <v>20245</v>
      </c>
      <c r="B16662" s="311">
        <v>0.36</v>
      </c>
    </row>
    <row r="16663" spans="1:2" ht="15">
      <c r="A16663" s="308" t="s">
        <v>20246</v>
      </c>
      <c r="B16663" s="311">
        <v>0.36</v>
      </c>
    </row>
    <row r="16664" spans="1:2" ht="15">
      <c r="A16664" s="308" t="s">
        <v>20247</v>
      </c>
      <c r="B16664" s="311">
        <v>0.55000000000000004</v>
      </c>
    </row>
    <row r="16665" spans="1:2" ht="15">
      <c r="A16665" s="308" t="s">
        <v>20248</v>
      </c>
      <c r="B16665" s="311">
        <v>0.55000000000000004</v>
      </c>
    </row>
    <row r="16666" spans="1:2" ht="15">
      <c r="A16666" s="308" t="s">
        <v>20249</v>
      </c>
      <c r="B16666" s="311">
        <v>1.66</v>
      </c>
    </row>
    <row r="16667" spans="1:2" ht="15">
      <c r="A16667" s="308" t="s">
        <v>20250</v>
      </c>
      <c r="B16667" s="311">
        <v>1.66</v>
      </c>
    </row>
    <row r="16668" spans="1:2" ht="15">
      <c r="A16668" s="308" t="s">
        <v>20251</v>
      </c>
      <c r="B16668" s="311">
        <v>1.93</v>
      </c>
    </row>
    <row r="16669" spans="1:2" ht="15">
      <c r="A16669" s="308" t="s">
        <v>20252</v>
      </c>
      <c r="B16669" s="311">
        <v>1.93</v>
      </c>
    </row>
    <row r="16670" spans="1:2" ht="15">
      <c r="A16670" s="308" t="s">
        <v>20253</v>
      </c>
      <c r="B16670" s="311">
        <v>4.4000000000000004</v>
      </c>
    </row>
    <row r="16671" spans="1:2" ht="15">
      <c r="A16671" s="308" t="s">
        <v>20254</v>
      </c>
      <c r="B16671" s="311">
        <v>4.4000000000000004</v>
      </c>
    </row>
    <row r="16672" spans="1:2" ht="15">
      <c r="A16672" s="308" t="s">
        <v>20255</v>
      </c>
      <c r="B16672" s="311">
        <v>9.48</v>
      </c>
    </row>
    <row r="16673" spans="1:2" ht="15">
      <c r="A16673" s="308" t="s">
        <v>20256</v>
      </c>
      <c r="B16673" s="311">
        <v>9.48</v>
      </c>
    </row>
    <row r="16674" spans="1:2" ht="15">
      <c r="A16674" s="308" t="s">
        <v>20257</v>
      </c>
      <c r="B16674" s="311">
        <v>1.51</v>
      </c>
    </row>
    <row r="16675" spans="1:2" ht="15">
      <c r="A16675" s="308" t="s">
        <v>20258</v>
      </c>
      <c r="B16675" s="311">
        <v>1.51</v>
      </c>
    </row>
    <row r="16676" spans="1:2" ht="15">
      <c r="A16676" s="308" t="s">
        <v>20259</v>
      </c>
      <c r="B16676" s="311">
        <v>2.4700000000000002</v>
      </c>
    </row>
    <row r="16677" spans="1:2" ht="15">
      <c r="A16677" s="308" t="s">
        <v>20260</v>
      </c>
      <c r="B16677" s="311">
        <v>2.4700000000000002</v>
      </c>
    </row>
    <row r="16678" spans="1:2" ht="15">
      <c r="A16678" s="308" t="s">
        <v>20261</v>
      </c>
      <c r="B16678" s="311">
        <v>11.45</v>
      </c>
    </row>
    <row r="16679" spans="1:2" ht="15">
      <c r="A16679" s="308" t="s">
        <v>20262</v>
      </c>
      <c r="B16679" s="311">
        <v>11.45</v>
      </c>
    </row>
    <row r="16680" spans="1:2" ht="15">
      <c r="A16680" s="308" t="s">
        <v>20263</v>
      </c>
      <c r="B16680" s="311">
        <v>17.89</v>
      </c>
    </row>
    <row r="16681" spans="1:2" ht="15">
      <c r="A16681" s="308" t="s">
        <v>20264</v>
      </c>
      <c r="B16681" s="311">
        <v>17.89</v>
      </c>
    </row>
    <row r="16682" spans="1:2" ht="15">
      <c r="A16682" s="308" t="s">
        <v>20265</v>
      </c>
      <c r="B16682" s="311">
        <v>20.6</v>
      </c>
    </row>
    <row r="16683" spans="1:2" ht="15">
      <c r="A16683" s="308" t="s">
        <v>20266</v>
      </c>
      <c r="B16683" s="311">
        <v>20.6</v>
      </c>
    </row>
    <row r="16684" spans="1:2" ht="15">
      <c r="A16684" s="308" t="s">
        <v>20267</v>
      </c>
      <c r="B16684" s="311">
        <v>39.229999999999997</v>
      </c>
    </row>
    <row r="16685" spans="1:2" ht="15">
      <c r="A16685" s="308" t="s">
        <v>20268</v>
      </c>
      <c r="B16685" s="311">
        <v>39.229999999999997</v>
      </c>
    </row>
    <row r="16686" spans="1:2" ht="15">
      <c r="A16686" s="308" t="s">
        <v>20269</v>
      </c>
      <c r="B16686" s="311">
        <v>7.61</v>
      </c>
    </row>
    <row r="16687" spans="1:2" ht="15">
      <c r="A16687" s="308" t="s">
        <v>20270</v>
      </c>
      <c r="B16687" s="311">
        <v>7.61</v>
      </c>
    </row>
    <row r="16688" spans="1:2" ht="15">
      <c r="A16688" s="308" t="s">
        <v>20271</v>
      </c>
      <c r="B16688" s="311">
        <v>9.89</v>
      </c>
    </row>
    <row r="16689" spans="1:2" ht="15">
      <c r="A16689" s="308" t="s">
        <v>20272</v>
      </c>
      <c r="B16689" s="311">
        <v>9.89</v>
      </c>
    </row>
    <row r="16690" spans="1:2" ht="15">
      <c r="A16690" s="308" t="s">
        <v>20273</v>
      </c>
      <c r="B16690" s="311">
        <v>18.329999999999998</v>
      </c>
    </row>
    <row r="16691" spans="1:2" ht="15">
      <c r="A16691" s="308" t="s">
        <v>20274</v>
      </c>
      <c r="B16691" s="311">
        <v>18.329999999999998</v>
      </c>
    </row>
    <row r="16692" spans="1:2" ht="15">
      <c r="A16692" s="308" t="s">
        <v>20275</v>
      </c>
      <c r="B16692" s="311">
        <v>8.5399999999999991</v>
      </c>
    </row>
    <row r="16693" spans="1:2" ht="15">
      <c r="A16693" s="308" t="s">
        <v>20276</v>
      </c>
      <c r="B16693" s="311">
        <v>8.5399999999999991</v>
      </c>
    </row>
    <row r="16694" spans="1:2" ht="15">
      <c r="A16694" s="308" t="s">
        <v>20277</v>
      </c>
      <c r="B16694" s="311">
        <v>13.01</v>
      </c>
    </row>
    <row r="16695" spans="1:2" ht="15">
      <c r="A16695" s="308" t="s">
        <v>20278</v>
      </c>
      <c r="B16695" s="311">
        <v>13.01</v>
      </c>
    </row>
    <row r="16696" spans="1:2" ht="15">
      <c r="A16696" s="308" t="s">
        <v>20279</v>
      </c>
      <c r="B16696" s="311">
        <v>3.92</v>
      </c>
    </row>
    <row r="16697" spans="1:2" ht="15">
      <c r="A16697" s="308" t="s">
        <v>20280</v>
      </c>
      <c r="B16697" s="311">
        <v>3.92</v>
      </c>
    </row>
    <row r="16698" spans="1:2" ht="15">
      <c r="A16698" s="308" t="s">
        <v>20281</v>
      </c>
      <c r="B16698" s="311">
        <v>4.3</v>
      </c>
    </row>
    <row r="16699" spans="1:2" ht="15">
      <c r="A16699" s="308" t="s">
        <v>20282</v>
      </c>
      <c r="B16699" s="311">
        <v>4.3</v>
      </c>
    </row>
    <row r="16700" spans="1:2" ht="15">
      <c r="A16700" s="308" t="s">
        <v>20283</v>
      </c>
      <c r="B16700" s="311">
        <v>12.93</v>
      </c>
    </row>
    <row r="16701" spans="1:2" ht="15">
      <c r="A16701" s="308" t="s">
        <v>20284</v>
      </c>
      <c r="B16701" s="311">
        <v>12.93</v>
      </c>
    </row>
    <row r="16702" spans="1:2" ht="15">
      <c r="A16702" s="308" t="s">
        <v>20285</v>
      </c>
      <c r="B16702" s="311">
        <v>14.83</v>
      </c>
    </row>
    <row r="16703" spans="1:2" ht="15">
      <c r="A16703" s="308" t="s">
        <v>20286</v>
      </c>
      <c r="B16703" s="311">
        <v>14.83</v>
      </c>
    </row>
    <row r="16704" spans="1:2" ht="15">
      <c r="A16704" s="308" t="s">
        <v>20287</v>
      </c>
      <c r="B16704" s="311">
        <v>23.65</v>
      </c>
    </row>
    <row r="16705" spans="1:2" ht="15">
      <c r="A16705" s="308" t="s">
        <v>20288</v>
      </c>
      <c r="B16705" s="311">
        <v>23.65</v>
      </c>
    </row>
    <row r="16706" spans="1:2" ht="15">
      <c r="A16706" s="308" t="s">
        <v>20289</v>
      </c>
      <c r="B16706" s="311">
        <v>34.119999999999997</v>
      </c>
    </row>
    <row r="16707" spans="1:2" ht="15">
      <c r="A16707" s="308" t="s">
        <v>20290</v>
      </c>
      <c r="B16707" s="311">
        <v>34.119999999999997</v>
      </c>
    </row>
    <row r="16708" spans="1:2" ht="15">
      <c r="A16708" s="308" t="s">
        <v>20291</v>
      </c>
      <c r="B16708" s="311">
        <v>108.95</v>
      </c>
    </row>
    <row r="16709" spans="1:2" ht="15">
      <c r="A16709" s="308" t="s">
        <v>20292</v>
      </c>
      <c r="B16709" s="311">
        <v>108.95</v>
      </c>
    </row>
    <row r="16710" spans="1:2" ht="15">
      <c r="A16710" s="308" t="s">
        <v>20293</v>
      </c>
      <c r="B16710" s="311">
        <v>138.80000000000001</v>
      </c>
    </row>
    <row r="16711" spans="1:2" ht="15">
      <c r="A16711" s="308" t="s">
        <v>20294</v>
      </c>
      <c r="B16711" s="311">
        <v>138.80000000000001</v>
      </c>
    </row>
    <row r="16712" spans="1:2" ht="15">
      <c r="A16712" s="308" t="s">
        <v>20295</v>
      </c>
      <c r="B16712" s="311">
        <v>236.06</v>
      </c>
    </row>
    <row r="16713" spans="1:2" ht="15">
      <c r="A16713" s="308" t="s">
        <v>20296</v>
      </c>
      <c r="B16713" s="311">
        <v>236.06</v>
      </c>
    </row>
    <row r="16714" spans="1:2" ht="15">
      <c r="A16714" s="308" t="s">
        <v>20297</v>
      </c>
      <c r="B16714" s="311">
        <v>10.01</v>
      </c>
    </row>
    <row r="16715" spans="1:2" ht="15">
      <c r="A16715" s="308" t="s">
        <v>20298</v>
      </c>
      <c r="B16715" s="311">
        <v>10.01</v>
      </c>
    </row>
    <row r="16716" spans="1:2" ht="15">
      <c r="A16716" s="308" t="s">
        <v>20299</v>
      </c>
      <c r="B16716" s="311">
        <v>14.3</v>
      </c>
    </row>
    <row r="16717" spans="1:2" ht="15">
      <c r="A16717" s="308" t="s">
        <v>20300</v>
      </c>
      <c r="B16717" s="311">
        <v>14.3</v>
      </c>
    </row>
    <row r="16718" spans="1:2" ht="15">
      <c r="A16718" s="308" t="s">
        <v>20301</v>
      </c>
      <c r="B16718" s="311">
        <v>14.77</v>
      </c>
    </row>
    <row r="16719" spans="1:2" ht="15">
      <c r="A16719" s="308" t="s">
        <v>20302</v>
      </c>
      <c r="B16719" s="311">
        <v>14.77</v>
      </c>
    </row>
    <row r="16720" spans="1:2" ht="15">
      <c r="A16720" s="308" t="s">
        <v>20303</v>
      </c>
      <c r="B16720" s="311">
        <v>0.48</v>
      </c>
    </row>
    <row r="16721" spans="1:2" ht="15">
      <c r="A16721" s="308" t="s">
        <v>20304</v>
      </c>
      <c r="B16721" s="311">
        <v>0.48</v>
      </c>
    </row>
    <row r="16722" spans="1:2" ht="15">
      <c r="A16722" s="308" t="s">
        <v>20305</v>
      </c>
      <c r="B16722" s="311">
        <v>0.59</v>
      </c>
    </row>
    <row r="16723" spans="1:2" ht="15">
      <c r="A16723" s="308" t="s">
        <v>20306</v>
      </c>
      <c r="B16723" s="311">
        <v>0.59</v>
      </c>
    </row>
    <row r="16724" spans="1:2" ht="15">
      <c r="A16724" s="308" t="s">
        <v>20307</v>
      </c>
      <c r="B16724" s="311">
        <v>1.1599999999999999</v>
      </c>
    </row>
    <row r="16725" spans="1:2" ht="15">
      <c r="A16725" s="308" t="s">
        <v>20308</v>
      </c>
      <c r="B16725" s="311">
        <v>1.1599999999999999</v>
      </c>
    </row>
    <row r="16726" spans="1:2" ht="15">
      <c r="A16726" s="308" t="s">
        <v>20309</v>
      </c>
      <c r="B16726" s="311">
        <v>2.2200000000000002</v>
      </c>
    </row>
    <row r="16727" spans="1:2" ht="15">
      <c r="A16727" s="308" t="s">
        <v>20310</v>
      </c>
      <c r="B16727" s="311">
        <v>2.2200000000000002</v>
      </c>
    </row>
    <row r="16728" spans="1:2" ht="15">
      <c r="A16728" s="308" t="s">
        <v>20311</v>
      </c>
      <c r="B16728" s="311">
        <v>5.23</v>
      </c>
    </row>
    <row r="16729" spans="1:2" ht="15">
      <c r="A16729" s="308" t="s">
        <v>20312</v>
      </c>
      <c r="B16729" s="311">
        <v>5.23</v>
      </c>
    </row>
    <row r="16730" spans="1:2" ht="15">
      <c r="A16730" s="308" t="s">
        <v>20313</v>
      </c>
      <c r="B16730" s="311">
        <v>6.67</v>
      </c>
    </row>
    <row r="16731" spans="1:2" ht="15">
      <c r="A16731" s="308" t="s">
        <v>20314</v>
      </c>
      <c r="B16731" s="311">
        <v>6.67</v>
      </c>
    </row>
    <row r="16732" spans="1:2" ht="15">
      <c r="A16732" s="308" t="s">
        <v>20315</v>
      </c>
      <c r="B16732" s="311">
        <v>2.82</v>
      </c>
    </row>
    <row r="16733" spans="1:2" ht="15">
      <c r="A16733" s="308" t="s">
        <v>20316</v>
      </c>
      <c r="B16733" s="311">
        <v>2.82</v>
      </c>
    </row>
    <row r="16734" spans="1:2" ht="15">
      <c r="A16734" s="308" t="s">
        <v>20317</v>
      </c>
      <c r="B16734" s="311">
        <v>7.67</v>
      </c>
    </row>
    <row r="16735" spans="1:2" ht="15">
      <c r="A16735" s="308" t="s">
        <v>20318</v>
      </c>
      <c r="B16735" s="311">
        <v>7.67</v>
      </c>
    </row>
    <row r="16736" spans="1:2" ht="15">
      <c r="A16736" s="308" t="s">
        <v>20319</v>
      </c>
      <c r="B16736" s="311">
        <v>11.16</v>
      </c>
    </row>
    <row r="16737" spans="1:2" ht="15">
      <c r="A16737" s="308" t="s">
        <v>20320</v>
      </c>
      <c r="B16737" s="311">
        <v>11.16</v>
      </c>
    </row>
    <row r="16738" spans="1:2" ht="15">
      <c r="A16738" s="308" t="s">
        <v>20321</v>
      </c>
      <c r="B16738" s="311">
        <v>18.329999999999998</v>
      </c>
    </row>
    <row r="16739" spans="1:2" ht="15">
      <c r="A16739" s="308" t="s">
        <v>20322</v>
      </c>
      <c r="B16739" s="311">
        <v>18.329999999999998</v>
      </c>
    </row>
    <row r="16740" spans="1:2" ht="15">
      <c r="A16740" s="308" t="s">
        <v>20323</v>
      </c>
      <c r="B16740" s="311">
        <v>29.19</v>
      </c>
    </row>
    <row r="16741" spans="1:2" ht="15">
      <c r="A16741" s="308" t="s">
        <v>20324</v>
      </c>
      <c r="B16741" s="311">
        <v>29.19</v>
      </c>
    </row>
    <row r="16742" spans="1:2" ht="15">
      <c r="A16742" s="308" t="s">
        <v>20325</v>
      </c>
      <c r="B16742" s="311">
        <v>8.02</v>
      </c>
    </row>
    <row r="16743" spans="1:2" ht="15">
      <c r="A16743" s="308" t="s">
        <v>20326</v>
      </c>
      <c r="B16743" s="311">
        <v>8.02</v>
      </c>
    </row>
    <row r="16744" spans="1:2" ht="15">
      <c r="A16744" s="308" t="s">
        <v>20327</v>
      </c>
      <c r="B16744" s="311">
        <v>12.26</v>
      </c>
    </row>
    <row r="16745" spans="1:2" ht="15">
      <c r="A16745" s="308" t="s">
        <v>20328</v>
      </c>
      <c r="B16745" s="311">
        <v>12.26</v>
      </c>
    </row>
    <row r="16746" spans="1:2" ht="15">
      <c r="A16746" s="308" t="s">
        <v>20329</v>
      </c>
      <c r="B16746" s="311">
        <v>17.760000000000002</v>
      </c>
    </row>
    <row r="16747" spans="1:2" ht="15">
      <c r="A16747" s="308" t="s">
        <v>20330</v>
      </c>
      <c r="B16747" s="311">
        <v>17.760000000000002</v>
      </c>
    </row>
    <row r="16748" spans="1:2" ht="15">
      <c r="A16748" s="308" t="s">
        <v>20331</v>
      </c>
      <c r="B16748" s="311">
        <v>19.45</v>
      </c>
    </row>
    <row r="16749" spans="1:2" ht="15">
      <c r="A16749" s="308" t="s">
        <v>20332</v>
      </c>
      <c r="B16749" s="311">
        <v>19.45</v>
      </c>
    </row>
    <row r="16750" spans="1:2" ht="15">
      <c r="A16750" s="308" t="s">
        <v>20333</v>
      </c>
      <c r="B16750" s="311">
        <v>31.57</v>
      </c>
    </row>
    <row r="16751" spans="1:2" ht="15">
      <c r="A16751" s="308" t="s">
        <v>20334</v>
      </c>
      <c r="B16751" s="311">
        <v>31.57</v>
      </c>
    </row>
    <row r="16752" spans="1:2" ht="15">
      <c r="A16752" s="308" t="s">
        <v>20335</v>
      </c>
      <c r="B16752" s="311">
        <v>111.79</v>
      </c>
    </row>
    <row r="16753" spans="1:2" ht="15">
      <c r="A16753" s="308" t="s">
        <v>20336</v>
      </c>
      <c r="B16753" s="311">
        <v>111.79</v>
      </c>
    </row>
    <row r="16754" spans="1:2" ht="15">
      <c r="A16754" s="308" t="s">
        <v>20337</v>
      </c>
      <c r="B16754" s="311">
        <v>156.07</v>
      </c>
    </row>
    <row r="16755" spans="1:2" ht="15">
      <c r="A16755" s="308" t="s">
        <v>20338</v>
      </c>
      <c r="B16755" s="311">
        <v>156.07</v>
      </c>
    </row>
    <row r="16756" spans="1:2" ht="15">
      <c r="A16756" s="308" t="s">
        <v>20339</v>
      </c>
      <c r="B16756" s="311">
        <v>218.83</v>
      </c>
    </row>
    <row r="16757" spans="1:2" ht="15">
      <c r="A16757" s="308" t="s">
        <v>20340</v>
      </c>
      <c r="B16757" s="311">
        <v>218.83</v>
      </c>
    </row>
    <row r="16758" spans="1:2" ht="15">
      <c r="A16758" s="308" t="s">
        <v>20341</v>
      </c>
      <c r="B16758" s="311">
        <v>14.6</v>
      </c>
    </row>
    <row r="16759" spans="1:2" ht="15">
      <c r="A16759" s="308" t="s">
        <v>20342</v>
      </c>
      <c r="B16759" s="311">
        <v>14.6</v>
      </c>
    </row>
    <row r="16760" spans="1:2" ht="15">
      <c r="A16760" s="308" t="s">
        <v>20343</v>
      </c>
      <c r="B16760" s="311">
        <v>16.3</v>
      </c>
    </row>
    <row r="16761" spans="1:2" ht="15">
      <c r="A16761" s="308" t="s">
        <v>20344</v>
      </c>
      <c r="B16761" s="311">
        <v>16.3</v>
      </c>
    </row>
    <row r="16762" spans="1:2" ht="15">
      <c r="A16762" s="308" t="s">
        <v>20345</v>
      </c>
      <c r="B16762" s="311">
        <v>24.1</v>
      </c>
    </row>
    <row r="16763" spans="1:2" ht="15">
      <c r="A16763" s="308" t="s">
        <v>20346</v>
      </c>
      <c r="B16763" s="311">
        <v>24.1</v>
      </c>
    </row>
    <row r="16764" spans="1:2" ht="15">
      <c r="A16764" s="308" t="s">
        <v>20347</v>
      </c>
      <c r="B16764" s="311">
        <v>22.73</v>
      </c>
    </row>
    <row r="16765" spans="1:2" ht="15">
      <c r="A16765" s="308" t="s">
        <v>20348</v>
      </c>
      <c r="B16765" s="311">
        <v>22.73</v>
      </c>
    </row>
    <row r="16766" spans="1:2" ht="15">
      <c r="A16766" s="308" t="s">
        <v>20349</v>
      </c>
      <c r="B16766" s="311">
        <v>38.869999999999997</v>
      </c>
    </row>
    <row r="16767" spans="1:2" ht="15">
      <c r="A16767" s="308" t="s">
        <v>20350</v>
      </c>
      <c r="B16767" s="311">
        <v>38.869999999999997</v>
      </c>
    </row>
    <row r="16768" spans="1:2" ht="15">
      <c r="A16768" s="308" t="s">
        <v>20351</v>
      </c>
      <c r="B16768" s="311">
        <v>141.47</v>
      </c>
    </row>
    <row r="16769" spans="1:2" ht="15">
      <c r="A16769" s="308" t="s">
        <v>20352</v>
      </c>
      <c r="B16769" s="311">
        <v>141.47</v>
      </c>
    </row>
    <row r="16770" spans="1:2" ht="15">
      <c r="A16770" s="308" t="s">
        <v>20353</v>
      </c>
      <c r="B16770" s="311">
        <v>165.62</v>
      </c>
    </row>
    <row r="16771" spans="1:2" ht="15">
      <c r="A16771" s="308" t="s">
        <v>20354</v>
      </c>
      <c r="B16771" s="311">
        <v>165.62</v>
      </c>
    </row>
    <row r="16772" spans="1:2" ht="15">
      <c r="A16772" s="308" t="s">
        <v>20355</v>
      </c>
      <c r="B16772" s="311">
        <v>237.1</v>
      </c>
    </row>
    <row r="16773" spans="1:2" ht="15">
      <c r="A16773" s="308" t="s">
        <v>20356</v>
      </c>
      <c r="B16773" s="311">
        <v>237.1</v>
      </c>
    </row>
    <row r="16774" spans="1:2" ht="15">
      <c r="A16774" s="308" t="s">
        <v>20357</v>
      </c>
      <c r="B16774" s="311">
        <v>6.2</v>
      </c>
    </row>
    <row r="16775" spans="1:2" ht="15">
      <c r="A16775" s="308" t="s">
        <v>20358</v>
      </c>
      <c r="B16775" s="311">
        <v>6.2</v>
      </c>
    </row>
    <row r="16776" spans="1:2" ht="15">
      <c r="A16776" s="308" t="s">
        <v>20359</v>
      </c>
      <c r="B16776" s="311">
        <v>10.94</v>
      </c>
    </row>
    <row r="16777" spans="1:2" ht="15">
      <c r="A16777" s="308" t="s">
        <v>20360</v>
      </c>
      <c r="B16777" s="311">
        <v>10.94</v>
      </c>
    </row>
    <row r="16778" spans="1:2" ht="15">
      <c r="A16778" s="308" t="s">
        <v>20361</v>
      </c>
      <c r="B16778" s="311">
        <v>16.25</v>
      </c>
    </row>
    <row r="16779" spans="1:2" ht="15">
      <c r="A16779" s="308" t="s">
        <v>20362</v>
      </c>
      <c r="B16779" s="311">
        <v>16.25</v>
      </c>
    </row>
    <row r="16780" spans="1:2" ht="15">
      <c r="A16780" s="308" t="s">
        <v>20363</v>
      </c>
      <c r="B16780" s="311">
        <v>24.06</v>
      </c>
    </row>
    <row r="16781" spans="1:2" ht="15">
      <c r="A16781" s="308" t="s">
        <v>20364</v>
      </c>
      <c r="B16781" s="311">
        <v>24.06</v>
      </c>
    </row>
    <row r="16782" spans="1:2" ht="15">
      <c r="A16782" s="308" t="s">
        <v>20365</v>
      </c>
      <c r="B16782" s="311">
        <v>24.7</v>
      </c>
    </row>
    <row r="16783" spans="1:2" ht="15">
      <c r="A16783" s="308" t="s">
        <v>20366</v>
      </c>
      <c r="B16783" s="311">
        <v>24.7</v>
      </c>
    </row>
    <row r="16784" spans="1:2" ht="15">
      <c r="A16784" s="308" t="s">
        <v>20367</v>
      </c>
      <c r="B16784" s="311">
        <v>39.92</v>
      </c>
    </row>
    <row r="16785" spans="1:2" ht="15">
      <c r="A16785" s="308" t="s">
        <v>20368</v>
      </c>
      <c r="B16785" s="311">
        <v>39.92</v>
      </c>
    </row>
    <row r="16786" spans="1:2" ht="15">
      <c r="A16786" s="308" t="s">
        <v>20369</v>
      </c>
      <c r="B16786" s="311">
        <v>0.28000000000000003</v>
      </c>
    </row>
    <row r="16787" spans="1:2" ht="15">
      <c r="A16787" s="308" t="s">
        <v>20370</v>
      </c>
      <c r="B16787" s="311">
        <v>0.28000000000000003</v>
      </c>
    </row>
    <row r="16788" spans="1:2" ht="15">
      <c r="A16788" s="308" t="s">
        <v>20371</v>
      </c>
      <c r="B16788" s="311">
        <v>0.61</v>
      </c>
    </row>
    <row r="16789" spans="1:2" ht="15">
      <c r="A16789" s="308" t="s">
        <v>20372</v>
      </c>
      <c r="B16789" s="311">
        <v>0.61</v>
      </c>
    </row>
    <row r="16790" spans="1:2" ht="15">
      <c r="A16790" s="308" t="s">
        <v>20373</v>
      </c>
      <c r="B16790" s="311">
        <v>1.22</v>
      </c>
    </row>
    <row r="16791" spans="1:2" ht="15">
      <c r="A16791" s="308" t="s">
        <v>20374</v>
      </c>
      <c r="B16791" s="311">
        <v>1.22</v>
      </c>
    </row>
    <row r="16792" spans="1:2" ht="15">
      <c r="A16792" s="308" t="s">
        <v>20375</v>
      </c>
      <c r="B16792" s="311">
        <v>2.0499999999999998</v>
      </c>
    </row>
    <row r="16793" spans="1:2" ht="15">
      <c r="A16793" s="308" t="s">
        <v>20376</v>
      </c>
      <c r="B16793" s="311">
        <v>2.0499999999999998</v>
      </c>
    </row>
    <row r="16794" spans="1:2" ht="15">
      <c r="A16794" s="308" t="s">
        <v>20377</v>
      </c>
      <c r="B16794" s="311">
        <v>3.46</v>
      </c>
    </row>
    <row r="16795" spans="1:2" ht="15">
      <c r="A16795" s="308" t="s">
        <v>20378</v>
      </c>
      <c r="B16795" s="311">
        <v>3.46</v>
      </c>
    </row>
    <row r="16796" spans="1:2" ht="15">
      <c r="A16796" s="308" t="s">
        <v>20379</v>
      </c>
      <c r="B16796" s="311">
        <v>3.46</v>
      </c>
    </row>
    <row r="16797" spans="1:2" ht="15">
      <c r="A16797" s="308" t="s">
        <v>20380</v>
      </c>
      <c r="B16797" s="311">
        <v>3.46</v>
      </c>
    </row>
    <row r="16798" spans="1:2" ht="15">
      <c r="A16798" s="308" t="s">
        <v>20381</v>
      </c>
      <c r="B16798" s="311">
        <v>13.57</v>
      </c>
    </row>
    <row r="16799" spans="1:2" ht="15">
      <c r="A16799" s="308" t="s">
        <v>20382</v>
      </c>
      <c r="B16799" s="311">
        <v>13.57</v>
      </c>
    </row>
    <row r="16800" spans="1:2" ht="15">
      <c r="A16800" s="308" t="s">
        <v>20383</v>
      </c>
      <c r="B16800" s="311">
        <v>47.78</v>
      </c>
    </row>
    <row r="16801" spans="1:2" ht="15">
      <c r="A16801" s="308" t="s">
        <v>20384</v>
      </c>
      <c r="B16801" s="311">
        <v>47.78</v>
      </c>
    </row>
    <row r="16802" spans="1:2" ht="15">
      <c r="A16802" s="308" t="s">
        <v>20385</v>
      </c>
      <c r="B16802" s="311">
        <v>1.56</v>
      </c>
    </row>
    <row r="16803" spans="1:2" ht="15">
      <c r="A16803" s="308" t="s">
        <v>20386</v>
      </c>
      <c r="B16803" s="311">
        <v>1.56</v>
      </c>
    </row>
    <row r="16804" spans="1:2" ht="15">
      <c r="A16804" s="308" t="s">
        <v>20387</v>
      </c>
      <c r="B16804" s="311">
        <v>2.21</v>
      </c>
    </row>
    <row r="16805" spans="1:2" ht="15">
      <c r="A16805" s="308" t="s">
        <v>20388</v>
      </c>
      <c r="B16805" s="311">
        <v>2.21</v>
      </c>
    </row>
    <row r="16806" spans="1:2" ht="15">
      <c r="A16806" s="308" t="s">
        <v>20389</v>
      </c>
      <c r="B16806" s="311">
        <v>2.42</v>
      </c>
    </row>
    <row r="16807" spans="1:2" ht="15">
      <c r="A16807" s="308" t="s">
        <v>20390</v>
      </c>
      <c r="B16807" s="311">
        <v>2.42</v>
      </c>
    </row>
    <row r="16808" spans="1:2" ht="15">
      <c r="A16808" s="308" t="s">
        <v>20391</v>
      </c>
      <c r="B16808" s="311">
        <v>2.71</v>
      </c>
    </row>
    <row r="16809" spans="1:2" ht="15">
      <c r="A16809" s="308" t="s">
        <v>20392</v>
      </c>
      <c r="B16809" s="311">
        <v>2.71</v>
      </c>
    </row>
    <row r="16810" spans="1:2" ht="15">
      <c r="A16810" s="308" t="s">
        <v>20393</v>
      </c>
      <c r="B16810" s="311">
        <v>2.66</v>
      </c>
    </row>
    <row r="16811" spans="1:2" ht="15">
      <c r="A16811" s="308" t="s">
        <v>20394</v>
      </c>
      <c r="B16811" s="311">
        <v>2.66</v>
      </c>
    </row>
    <row r="16812" spans="1:2" ht="15">
      <c r="A16812" s="308" t="s">
        <v>20395</v>
      </c>
      <c r="B16812" s="311">
        <v>3.38</v>
      </c>
    </row>
    <row r="16813" spans="1:2" ht="15">
      <c r="A16813" s="308" t="s">
        <v>20396</v>
      </c>
      <c r="B16813" s="311">
        <v>3.38</v>
      </c>
    </row>
    <row r="16814" spans="1:2" ht="15">
      <c r="A16814" s="308" t="s">
        <v>20397</v>
      </c>
      <c r="B16814" s="311">
        <v>5.76</v>
      </c>
    </row>
    <row r="16815" spans="1:2" ht="15">
      <c r="A16815" s="308" t="s">
        <v>20398</v>
      </c>
      <c r="B16815" s="311">
        <v>5.76</v>
      </c>
    </row>
    <row r="16816" spans="1:2" ht="15">
      <c r="A16816" s="308" t="s">
        <v>20399</v>
      </c>
      <c r="B16816" s="311">
        <v>6.96</v>
      </c>
    </row>
    <row r="16817" spans="1:2" ht="15">
      <c r="A16817" s="308" t="s">
        <v>20400</v>
      </c>
      <c r="B16817" s="311">
        <v>6.96</v>
      </c>
    </row>
    <row r="16818" spans="1:2" ht="15">
      <c r="A16818" s="308" t="s">
        <v>20401</v>
      </c>
      <c r="B16818" s="311">
        <v>7.52</v>
      </c>
    </row>
    <row r="16819" spans="1:2" ht="15">
      <c r="A16819" s="308" t="s">
        <v>20402</v>
      </c>
      <c r="B16819" s="311">
        <v>7.52</v>
      </c>
    </row>
    <row r="16820" spans="1:2" ht="15">
      <c r="A16820" s="308" t="s">
        <v>20403</v>
      </c>
      <c r="B16820" s="311">
        <v>9.17</v>
      </c>
    </row>
    <row r="16821" spans="1:2" ht="15">
      <c r="A16821" s="308" t="s">
        <v>20404</v>
      </c>
      <c r="B16821" s="311">
        <v>9.17</v>
      </c>
    </row>
    <row r="16822" spans="1:2" ht="15">
      <c r="A16822" s="308" t="s">
        <v>20405</v>
      </c>
      <c r="B16822" s="311">
        <v>10.71</v>
      </c>
    </row>
    <row r="16823" spans="1:2" ht="15">
      <c r="A16823" s="308" t="s">
        <v>20406</v>
      </c>
      <c r="B16823" s="311">
        <v>10.71</v>
      </c>
    </row>
    <row r="16824" spans="1:2" ht="15">
      <c r="A16824" s="308" t="s">
        <v>20407</v>
      </c>
      <c r="B16824" s="311">
        <v>12.74</v>
      </c>
    </row>
    <row r="16825" spans="1:2" ht="15">
      <c r="A16825" s="308" t="s">
        <v>20408</v>
      </c>
      <c r="B16825" s="311">
        <v>12.74</v>
      </c>
    </row>
    <row r="16826" spans="1:2" ht="15">
      <c r="A16826" s="308" t="s">
        <v>20409</v>
      </c>
      <c r="B16826" s="311">
        <v>21.61</v>
      </c>
    </row>
    <row r="16827" spans="1:2" ht="15">
      <c r="A16827" s="308" t="s">
        <v>20410</v>
      </c>
      <c r="B16827" s="311">
        <v>21.61</v>
      </c>
    </row>
    <row r="16828" spans="1:2" ht="15">
      <c r="A16828" s="308" t="s">
        <v>20411</v>
      </c>
      <c r="B16828" s="311">
        <v>22.64</v>
      </c>
    </row>
    <row r="16829" spans="1:2" ht="15">
      <c r="A16829" s="308" t="s">
        <v>20412</v>
      </c>
      <c r="B16829" s="311">
        <v>22.64</v>
      </c>
    </row>
    <row r="16830" spans="1:2" ht="15">
      <c r="A16830" s="308" t="s">
        <v>20413</v>
      </c>
      <c r="B16830" s="311">
        <v>0.72</v>
      </c>
    </row>
    <row r="16831" spans="1:2" ht="15">
      <c r="A16831" s="308" t="s">
        <v>20414</v>
      </c>
      <c r="B16831" s="311">
        <v>0.72</v>
      </c>
    </row>
    <row r="16832" spans="1:2" ht="15">
      <c r="A16832" s="308" t="s">
        <v>20415</v>
      </c>
      <c r="B16832" s="311">
        <v>0.79</v>
      </c>
    </row>
    <row r="16833" spans="1:2" ht="15">
      <c r="A16833" s="308" t="s">
        <v>20416</v>
      </c>
      <c r="B16833" s="311">
        <v>0.79</v>
      </c>
    </row>
    <row r="16834" spans="1:2" ht="15">
      <c r="A16834" s="308" t="s">
        <v>20417</v>
      </c>
      <c r="B16834" s="311">
        <v>1.47</v>
      </c>
    </row>
    <row r="16835" spans="1:2" ht="15">
      <c r="A16835" s="308" t="s">
        <v>20418</v>
      </c>
      <c r="B16835" s="311">
        <v>1.47</v>
      </c>
    </row>
    <row r="16836" spans="1:2" ht="15">
      <c r="A16836" s="308" t="s">
        <v>20419</v>
      </c>
      <c r="B16836" s="311">
        <v>2.64</v>
      </c>
    </row>
    <row r="16837" spans="1:2" ht="15">
      <c r="A16837" s="308" t="s">
        <v>20420</v>
      </c>
      <c r="B16837" s="311">
        <v>2.64</v>
      </c>
    </row>
    <row r="16838" spans="1:2" ht="15">
      <c r="A16838" s="308" t="s">
        <v>20421</v>
      </c>
      <c r="B16838" s="311">
        <v>5</v>
      </c>
    </row>
    <row r="16839" spans="1:2" ht="15">
      <c r="A16839" s="308" t="s">
        <v>20422</v>
      </c>
      <c r="B16839" s="311">
        <v>5</v>
      </c>
    </row>
    <row r="16840" spans="1:2" ht="15">
      <c r="A16840" s="308" t="s">
        <v>20423</v>
      </c>
      <c r="B16840" s="311">
        <v>7.52</v>
      </c>
    </row>
    <row r="16841" spans="1:2" ht="15">
      <c r="A16841" s="308" t="s">
        <v>20424</v>
      </c>
      <c r="B16841" s="311">
        <v>7.52</v>
      </c>
    </row>
    <row r="16842" spans="1:2" ht="15">
      <c r="A16842" s="308" t="s">
        <v>20425</v>
      </c>
      <c r="B16842" s="311">
        <v>13.69</v>
      </c>
    </row>
    <row r="16843" spans="1:2" ht="15">
      <c r="A16843" s="308" t="s">
        <v>20426</v>
      </c>
      <c r="B16843" s="311">
        <v>13.69</v>
      </c>
    </row>
    <row r="16844" spans="1:2" ht="15">
      <c r="A16844" s="308" t="s">
        <v>20427</v>
      </c>
      <c r="B16844" s="311">
        <v>32.479999999999997</v>
      </c>
    </row>
    <row r="16845" spans="1:2" ht="15">
      <c r="A16845" s="308" t="s">
        <v>20428</v>
      </c>
      <c r="B16845" s="311">
        <v>32.479999999999997</v>
      </c>
    </row>
    <row r="16846" spans="1:2" ht="15">
      <c r="A16846" s="308" t="s">
        <v>20429</v>
      </c>
      <c r="B16846" s="311">
        <v>48.83</v>
      </c>
    </row>
    <row r="16847" spans="1:2" ht="15">
      <c r="A16847" s="308" t="s">
        <v>20430</v>
      </c>
      <c r="B16847" s="311">
        <v>48.83</v>
      </c>
    </row>
    <row r="16848" spans="1:2" ht="15">
      <c r="A16848" s="308" t="s">
        <v>20431</v>
      </c>
      <c r="B16848" s="311">
        <v>1.1499999999999999</v>
      </c>
    </row>
    <row r="16849" spans="1:2" ht="15">
      <c r="A16849" s="308" t="s">
        <v>20432</v>
      </c>
      <c r="B16849" s="311">
        <v>1.1499999999999999</v>
      </c>
    </row>
    <row r="16850" spans="1:2" ht="15">
      <c r="A16850" s="308" t="s">
        <v>20433</v>
      </c>
      <c r="B16850" s="311">
        <v>1.51</v>
      </c>
    </row>
    <row r="16851" spans="1:2" ht="15">
      <c r="A16851" s="308" t="s">
        <v>20434</v>
      </c>
      <c r="B16851" s="311">
        <v>1.51</v>
      </c>
    </row>
    <row r="16852" spans="1:2" ht="15">
      <c r="A16852" s="308" t="s">
        <v>20435</v>
      </c>
      <c r="B16852" s="311">
        <v>1.83</v>
      </c>
    </row>
    <row r="16853" spans="1:2" ht="15">
      <c r="A16853" s="308" t="s">
        <v>20436</v>
      </c>
      <c r="B16853" s="311">
        <v>1.83</v>
      </c>
    </row>
    <row r="16854" spans="1:2" ht="15">
      <c r="A16854" s="308" t="s">
        <v>20437</v>
      </c>
      <c r="B16854" s="311">
        <v>4.0599999999999996</v>
      </c>
    </row>
    <row r="16855" spans="1:2" ht="15">
      <c r="A16855" s="308" t="s">
        <v>20438</v>
      </c>
      <c r="B16855" s="311">
        <v>4.0599999999999996</v>
      </c>
    </row>
    <row r="16856" spans="1:2" ht="15">
      <c r="A16856" s="308" t="s">
        <v>20439</v>
      </c>
      <c r="B16856" s="311">
        <v>7.39</v>
      </c>
    </row>
    <row r="16857" spans="1:2" ht="15">
      <c r="A16857" s="308" t="s">
        <v>20440</v>
      </c>
      <c r="B16857" s="311">
        <v>7.39</v>
      </c>
    </row>
    <row r="16858" spans="1:2" ht="15">
      <c r="A16858" s="308" t="s">
        <v>20441</v>
      </c>
      <c r="B16858" s="311">
        <v>11.93</v>
      </c>
    </row>
    <row r="16859" spans="1:2" ht="15">
      <c r="A16859" s="308" t="s">
        <v>20442</v>
      </c>
      <c r="B16859" s="311">
        <v>11.93</v>
      </c>
    </row>
    <row r="16860" spans="1:2" ht="15">
      <c r="A16860" s="308" t="s">
        <v>20443</v>
      </c>
      <c r="B16860" s="311">
        <v>20.190000000000001</v>
      </c>
    </row>
    <row r="16861" spans="1:2" ht="15">
      <c r="A16861" s="308" t="s">
        <v>20444</v>
      </c>
      <c r="B16861" s="311">
        <v>20.190000000000001</v>
      </c>
    </row>
    <row r="16862" spans="1:2" ht="15">
      <c r="A16862" s="308" t="s">
        <v>20445</v>
      </c>
      <c r="B16862" s="311">
        <v>31.28</v>
      </c>
    </row>
    <row r="16863" spans="1:2" ht="15">
      <c r="A16863" s="308" t="s">
        <v>20446</v>
      </c>
      <c r="B16863" s="311">
        <v>31.28</v>
      </c>
    </row>
    <row r="16864" spans="1:2" ht="15">
      <c r="A16864" s="308" t="s">
        <v>20447</v>
      </c>
      <c r="B16864" s="311">
        <v>78.05</v>
      </c>
    </row>
    <row r="16865" spans="1:2" ht="15">
      <c r="A16865" s="308" t="s">
        <v>20448</v>
      </c>
      <c r="B16865" s="311">
        <v>78.05</v>
      </c>
    </row>
    <row r="16866" spans="1:2" ht="15">
      <c r="A16866" s="308" t="s">
        <v>20449</v>
      </c>
      <c r="B16866" s="311">
        <v>1.77</v>
      </c>
    </row>
    <row r="16867" spans="1:2" ht="15">
      <c r="A16867" s="308" t="s">
        <v>20450</v>
      </c>
      <c r="B16867" s="311">
        <v>1.77</v>
      </c>
    </row>
    <row r="16868" spans="1:2" ht="15">
      <c r="A16868" s="308" t="s">
        <v>20451</v>
      </c>
      <c r="B16868" s="311">
        <v>2.5</v>
      </c>
    </row>
    <row r="16869" spans="1:2" ht="15">
      <c r="A16869" s="308" t="s">
        <v>20452</v>
      </c>
      <c r="B16869" s="311">
        <v>2.5</v>
      </c>
    </row>
    <row r="16870" spans="1:2" ht="15">
      <c r="A16870" s="308" t="s">
        <v>20453</v>
      </c>
      <c r="B16870" s="311">
        <v>4.46</v>
      </c>
    </row>
    <row r="16871" spans="1:2" ht="15">
      <c r="A16871" s="308" t="s">
        <v>20454</v>
      </c>
      <c r="B16871" s="311">
        <v>4.46</v>
      </c>
    </row>
    <row r="16872" spans="1:2" ht="15">
      <c r="A16872" s="308" t="s">
        <v>20455</v>
      </c>
      <c r="B16872" s="311">
        <v>7.94</v>
      </c>
    </row>
    <row r="16873" spans="1:2" ht="15">
      <c r="A16873" s="308" t="s">
        <v>20456</v>
      </c>
      <c r="B16873" s="311">
        <v>7.94</v>
      </c>
    </row>
    <row r="16874" spans="1:2" ht="15">
      <c r="A16874" s="308" t="s">
        <v>20457</v>
      </c>
      <c r="B16874" s="311">
        <v>10.95</v>
      </c>
    </row>
    <row r="16875" spans="1:2" ht="15">
      <c r="A16875" s="308" t="s">
        <v>20458</v>
      </c>
      <c r="B16875" s="311">
        <v>10.95</v>
      </c>
    </row>
    <row r="16876" spans="1:2" ht="15">
      <c r="A16876" s="308" t="s">
        <v>20459</v>
      </c>
      <c r="B16876" s="311">
        <v>23.93</v>
      </c>
    </row>
    <row r="16877" spans="1:2" ht="15">
      <c r="A16877" s="308" t="s">
        <v>20460</v>
      </c>
      <c r="B16877" s="311">
        <v>23.93</v>
      </c>
    </row>
    <row r="16878" spans="1:2" ht="15">
      <c r="A16878" s="308" t="s">
        <v>20461</v>
      </c>
      <c r="B16878" s="311">
        <v>34.020000000000003</v>
      </c>
    </row>
    <row r="16879" spans="1:2" ht="15">
      <c r="A16879" s="308" t="s">
        <v>20462</v>
      </c>
      <c r="B16879" s="311">
        <v>34.020000000000003</v>
      </c>
    </row>
    <row r="16880" spans="1:2" ht="15">
      <c r="A16880" s="308" t="s">
        <v>20463</v>
      </c>
      <c r="B16880" s="311">
        <v>48.9</v>
      </c>
    </row>
    <row r="16881" spans="1:2" ht="15">
      <c r="A16881" s="308" t="s">
        <v>20464</v>
      </c>
      <c r="B16881" s="311">
        <v>48.9</v>
      </c>
    </row>
    <row r="16882" spans="1:2" ht="15">
      <c r="A16882" s="308" t="s">
        <v>20465</v>
      </c>
      <c r="B16882" s="311">
        <v>115.44</v>
      </c>
    </row>
    <row r="16883" spans="1:2" ht="15">
      <c r="A16883" s="308" t="s">
        <v>20466</v>
      </c>
      <c r="B16883" s="311">
        <v>115.44</v>
      </c>
    </row>
    <row r="16884" spans="1:2" ht="15">
      <c r="A16884" s="308" t="s">
        <v>20467</v>
      </c>
      <c r="B16884" s="311">
        <v>1.02</v>
      </c>
    </row>
    <row r="16885" spans="1:2" ht="15">
      <c r="A16885" s="308" t="s">
        <v>20468</v>
      </c>
      <c r="B16885" s="311">
        <v>1.02</v>
      </c>
    </row>
    <row r="16886" spans="1:2" ht="15">
      <c r="A16886" s="308" t="s">
        <v>20469</v>
      </c>
      <c r="B16886" s="311">
        <v>1.48</v>
      </c>
    </row>
    <row r="16887" spans="1:2" ht="15">
      <c r="A16887" s="308" t="s">
        <v>20470</v>
      </c>
      <c r="B16887" s="311">
        <v>1.48</v>
      </c>
    </row>
    <row r="16888" spans="1:2" ht="15">
      <c r="A16888" s="308" t="s">
        <v>20471</v>
      </c>
      <c r="B16888" s="311">
        <v>4.59</v>
      </c>
    </row>
    <row r="16889" spans="1:2" ht="15">
      <c r="A16889" s="308" t="s">
        <v>20472</v>
      </c>
      <c r="B16889" s="311">
        <v>4.59</v>
      </c>
    </row>
    <row r="16890" spans="1:2" ht="15">
      <c r="A16890" s="308" t="s">
        <v>20473</v>
      </c>
      <c r="B16890" s="311">
        <v>6.35</v>
      </c>
    </row>
    <row r="16891" spans="1:2" ht="15">
      <c r="A16891" s="308" t="s">
        <v>20474</v>
      </c>
      <c r="B16891" s="311">
        <v>6.35</v>
      </c>
    </row>
    <row r="16892" spans="1:2" ht="15">
      <c r="A16892" s="308" t="s">
        <v>20475</v>
      </c>
      <c r="B16892" s="311">
        <v>7.5</v>
      </c>
    </row>
    <row r="16893" spans="1:2" ht="15">
      <c r="A16893" s="308" t="s">
        <v>20476</v>
      </c>
      <c r="B16893" s="311">
        <v>7.5</v>
      </c>
    </row>
    <row r="16894" spans="1:2" ht="15">
      <c r="A16894" s="308" t="s">
        <v>20477</v>
      </c>
      <c r="B16894" s="311">
        <v>22.93</v>
      </c>
    </row>
    <row r="16895" spans="1:2" ht="15">
      <c r="A16895" s="308" t="s">
        <v>20478</v>
      </c>
      <c r="B16895" s="311">
        <v>22.93</v>
      </c>
    </row>
    <row r="16896" spans="1:2" ht="15">
      <c r="A16896" s="308" t="s">
        <v>20479</v>
      </c>
      <c r="B16896" s="311">
        <v>54.81</v>
      </c>
    </row>
    <row r="16897" spans="1:2" ht="15">
      <c r="A16897" s="308" t="s">
        <v>20480</v>
      </c>
      <c r="B16897" s="311">
        <v>54.81</v>
      </c>
    </row>
    <row r="16898" spans="1:2" ht="15">
      <c r="A16898" s="308" t="s">
        <v>20481</v>
      </c>
      <c r="B16898" s="311">
        <v>66</v>
      </c>
    </row>
    <row r="16899" spans="1:2" ht="15">
      <c r="A16899" s="308" t="s">
        <v>20482</v>
      </c>
      <c r="B16899" s="311">
        <v>66</v>
      </c>
    </row>
    <row r="16900" spans="1:2" ht="15">
      <c r="A16900" s="308" t="s">
        <v>20483</v>
      </c>
      <c r="B16900" s="311">
        <v>194.31</v>
      </c>
    </row>
    <row r="16901" spans="1:2" ht="15">
      <c r="A16901" s="308" t="s">
        <v>20484</v>
      </c>
      <c r="B16901" s="311">
        <v>194.31</v>
      </c>
    </row>
    <row r="16902" spans="1:2" ht="15">
      <c r="A16902" s="308" t="s">
        <v>20485</v>
      </c>
      <c r="B16902" s="311">
        <v>0.36</v>
      </c>
    </row>
    <row r="16903" spans="1:2" ht="15">
      <c r="A16903" s="308" t="s">
        <v>20486</v>
      </c>
      <c r="B16903" s="311">
        <v>0.36</v>
      </c>
    </row>
    <row r="16904" spans="1:2" ht="15">
      <c r="A16904" s="308" t="s">
        <v>20487</v>
      </c>
      <c r="B16904" s="311">
        <v>0.5</v>
      </c>
    </row>
    <row r="16905" spans="1:2" ht="15">
      <c r="A16905" s="308" t="s">
        <v>20488</v>
      </c>
      <c r="B16905" s="311">
        <v>0.5</v>
      </c>
    </row>
    <row r="16906" spans="1:2" ht="15">
      <c r="A16906" s="308" t="s">
        <v>20489</v>
      </c>
      <c r="B16906" s="311">
        <v>1.39</v>
      </c>
    </row>
    <row r="16907" spans="1:2" ht="15">
      <c r="A16907" s="308" t="s">
        <v>20490</v>
      </c>
      <c r="B16907" s="311">
        <v>1.39</v>
      </c>
    </row>
    <row r="16908" spans="1:2" ht="15">
      <c r="A16908" s="308" t="s">
        <v>20491</v>
      </c>
      <c r="B16908" s="311">
        <v>3.31</v>
      </c>
    </row>
    <row r="16909" spans="1:2" ht="15">
      <c r="A16909" s="308" t="s">
        <v>20492</v>
      </c>
      <c r="B16909" s="311">
        <v>3.31</v>
      </c>
    </row>
    <row r="16910" spans="1:2" ht="15">
      <c r="A16910" s="308" t="s">
        <v>20493</v>
      </c>
      <c r="B16910" s="311">
        <v>3.59</v>
      </c>
    </row>
    <row r="16911" spans="1:2" ht="15">
      <c r="A16911" s="308" t="s">
        <v>20494</v>
      </c>
      <c r="B16911" s="311">
        <v>3.59</v>
      </c>
    </row>
    <row r="16912" spans="1:2" ht="15">
      <c r="A16912" s="308" t="s">
        <v>20495</v>
      </c>
      <c r="B16912" s="311">
        <v>9.51</v>
      </c>
    </row>
    <row r="16913" spans="1:2" ht="15">
      <c r="A16913" s="308" t="s">
        <v>20496</v>
      </c>
      <c r="B16913" s="311">
        <v>9.51</v>
      </c>
    </row>
    <row r="16914" spans="1:2" ht="15">
      <c r="A16914" s="308" t="s">
        <v>20497</v>
      </c>
      <c r="B16914" s="311">
        <v>10.64</v>
      </c>
    </row>
    <row r="16915" spans="1:2" ht="15">
      <c r="A16915" s="308" t="s">
        <v>20498</v>
      </c>
      <c r="B16915" s="311">
        <v>10.64</v>
      </c>
    </row>
    <row r="16916" spans="1:2" ht="15">
      <c r="A16916" s="308" t="s">
        <v>20499</v>
      </c>
      <c r="B16916" s="311">
        <v>22.48</v>
      </c>
    </row>
    <row r="16917" spans="1:2" ht="15">
      <c r="A16917" s="308" t="s">
        <v>20500</v>
      </c>
      <c r="B16917" s="311">
        <v>22.48</v>
      </c>
    </row>
    <row r="16918" spans="1:2" ht="15">
      <c r="A16918" s="308" t="s">
        <v>20501</v>
      </c>
      <c r="B16918" s="311">
        <v>44.39</v>
      </c>
    </row>
    <row r="16919" spans="1:2" ht="15">
      <c r="A16919" s="308" t="s">
        <v>20502</v>
      </c>
      <c r="B16919" s="311">
        <v>44.39</v>
      </c>
    </row>
    <row r="16920" spans="1:2" ht="15">
      <c r="A16920" s="308" t="s">
        <v>20503</v>
      </c>
      <c r="B16920" s="311">
        <v>2.5299999999999998</v>
      </c>
    </row>
    <row r="16921" spans="1:2" ht="15">
      <c r="A16921" s="308" t="s">
        <v>20504</v>
      </c>
      <c r="B16921" s="311">
        <v>2.5299999999999998</v>
      </c>
    </row>
    <row r="16922" spans="1:2" ht="15">
      <c r="A16922" s="308" t="s">
        <v>20505</v>
      </c>
      <c r="B16922" s="311">
        <v>4.82</v>
      </c>
    </row>
    <row r="16923" spans="1:2" ht="15">
      <c r="A16923" s="308" t="s">
        <v>20506</v>
      </c>
      <c r="B16923" s="311">
        <v>4.82</v>
      </c>
    </row>
    <row r="16924" spans="1:2" ht="15">
      <c r="A16924" s="308" t="s">
        <v>20507</v>
      </c>
      <c r="B16924" s="311">
        <v>0.71</v>
      </c>
    </row>
    <row r="16925" spans="1:2" ht="15">
      <c r="A16925" s="308" t="s">
        <v>20508</v>
      </c>
      <c r="B16925" s="311">
        <v>0.71</v>
      </c>
    </row>
    <row r="16926" spans="1:2" ht="15">
      <c r="A16926" s="308" t="s">
        <v>20509</v>
      </c>
      <c r="B16926" s="311">
        <v>0.87</v>
      </c>
    </row>
    <row r="16927" spans="1:2" ht="15">
      <c r="A16927" s="308" t="s">
        <v>20510</v>
      </c>
      <c r="B16927" s="311">
        <v>0.87</v>
      </c>
    </row>
    <row r="16928" spans="1:2" ht="15">
      <c r="A16928" s="308" t="s">
        <v>20511</v>
      </c>
      <c r="B16928" s="311">
        <v>2.09</v>
      </c>
    </row>
    <row r="16929" spans="1:2" ht="15">
      <c r="A16929" s="308" t="s">
        <v>20512</v>
      </c>
      <c r="B16929" s="311">
        <v>2.09</v>
      </c>
    </row>
    <row r="16930" spans="1:2" ht="15">
      <c r="A16930" s="308" t="s">
        <v>20513</v>
      </c>
      <c r="B16930" s="311">
        <v>3.62</v>
      </c>
    </row>
    <row r="16931" spans="1:2" ht="15">
      <c r="A16931" s="308" t="s">
        <v>20514</v>
      </c>
      <c r="B16931" s="311">
        <v>3.62</v>
      </c>
    </row>
    <row r="16932" spans="1:2" ht="15">
      <c r="A16932" s="308" t="s">
        <v>20515</v>
      </c>
      <c r="B16932" s="311">
        <v>3.69</v>
      </c>
    </row>
    <row r="16933" spans="1:2" ht="15">
      <c r="A16933" s="308" t="s">
        <v>20516</v>
      </c>
      <c r="B16933" s="311">
        <v>3.69</v>
      </c>
    </row>
    <row r="16934" spans="1:2" ht="15">
      <c r="A16934" s="308" t="s">
        <v>20517</v>
      </c>
      <c r="B16934" s="311">
        <v>7.66</v>
      </c>
    </row>
    <row r="16935" spans="1:2" ht="15">
      <c r="A16935" s="308" t="s">
        <v>20518</v>
      </c>
      <c r="B16935" s="311">
        <v>7.66</v>
      </c>
    </row>
    <row r="16936" spans="1:2" ht="15">
      <c r="A16936" s="308" t="s">
        <v>20519</v>
      </c>
      <c r="B16936" s="311">
        <v>13.34</v>
      </c>
    </row>
    <row r="16937" spans="1:2" ht="15">
      <c r="A16937" s="308" t="s">
        <v>20520</v>
      </c>
      <c r="B16937" s="311">
        <v>13.34</v>
      </c>
    </row>
    <row r="16938" spans="1:2" ht="15">
      <c r="A16938" s="308" t="s">
        <v>20521</v>
      </c>
      <c r="B16938" s="311">
        <v>29.8</v>
      </c>
    </row>
    <row r="16939" spans="1:2" ht="15">
      <c r="A16939" s="308" t="s">
        <v>20522</v>
      </c>
      <c r="B16939" s="311">
        <v>29.8</v>
      </c>
    </row>
    <row r="16940" spans="1:2" ht="15">
      <c r="A16940" s="308" t="s">
        <v>20523</v>
      </c>
      <c r="B16940" s="311">
        <v>71.010000000000005</v>
      </c>
    </row>
    <row r="16941" spans="1:2" ht="15">
      <c r="A16941" s="308" t="s">
        <v>20524</v>
      </c>
      <c r="B16941" s="311">
        <v>71.010000000000005</v>
      </c>
    </row>
    <row r="16942" spans="1:2" ht="15">
      <c r="A16942" s="308" t="s">
        <v>20525</v>
      </c>
      <c r="B16942" s="311">
        <v>1.31</v>
      </c>
    </row>
    <row r="16943" spans="1:2" ht="15">
      <c r="A16943" s="308" t="s">
        <v>20526</v>
      </c>
      <c r="B16943" s="311">
        <v>1.31</v>
      </c>
    </row>
    <row r="16944" spans="1:2" ht="15">
      <c r="A16944" s="308" t="s">
        <v>20527</v>
      </c>
      <c r="B16944" s="311">
        <v>3.7</v>
      </c>
    </row>
    <row r="16945" spans="1:2" ht="15">
      <c r="A16945" s="308" t="s">
        <v>20528</v>
      </c>
      <c r="B16945" s="311">
        <v>3.7</v>
      </c>
    </row>
    <row r="16946" spans="1:2" ht="15">
      <c r="A16946" s="308" t="s">
        <v>20529</v>
      </c>
      <c r="B16946" s="311">
        <v>4.45</v>
      </c>
    </row>
    <row r="16947" spans="1:2" ht="15">
      <c r="A16947" s="308" t="s">
        <v>20530</v>
      </c>
      <c r="B16947" s="311">
        <v>4.45</v>
      </c>
    </row>
    <row r="16948" spans="1:2" ht="15">
      <c r="A16948" s="308" t="s">
        <v>20531</v>
      </c>
      <c r="B16948" s="311">
        <v>10.38</v>
      </c>
    </row>
    <row r="16949" spans="1:2" ht="15">
      <c r="A16949" s="308" t="s">
        <v>20532</v>
      </c>
      <c r="B16949" s="311">
        <v>10.38</v>
      </c>
    </row>
    <row r="16950" spans="1:2" ht="15">
      <c r="A16950" s="308" t="s">
        <v>20533</v>
      </c>
      <c r="B16950" s="311">
        <v>8.69</v>
      </c>
    </row>
    <row r="16951" spans="1:2" ht="15">
      <c r="A16951" s="308" t="s">
        <v>20534</v>
      </c>
      <c r="B16951" s="311">
        <v>8.69</v>
      </c>
    </row>
    <row r="16952" spans="1:2" ht="15">
      <c r="A16952" s="308" t="s">
        <v>20535</v>
      </c>
      <c r="B16952" s="311">
        <v>10.09</v>
      </c>
    </row>
    <row r="16953" spans="1:2" ht="15">
      <c r="A16953" s="308" t="s">
        <v>20536</v>
      </c>
      <c r="B16953" s="311">
        <v>10.09</v>
      </c>
    </row>
    <row r="16954" spans="1:2" ht="15">
      <c r="A16954" s="308" t="s">
        <v>20537</v>
      </c>
      <c r="B16954" s="311">
        <v>24.44</v>
      </c>
    </row>
    <row r="16955" spans="1:2" ht="15">
      <c r="A16955" s="308" t="s">
        <v>20538</v>
      </c>
      <c r="B16955" s="311">
        <v>24.44</v>
      </c>
    </row>
    <row r="16956" spans="1:2" ht="15">
      <c r="A16956" s="308" t="s">
        <v>20539</v>
      </c>
      <c r="B16956" s="311">
        <v>0.61</v>
      </c>
    </row>
    <row r="16957" spans="1:2" ht="15">
      <c r="A16957" s="308" t="s">
        <v>20540</v>
      </c>
      <c r="B16957" s="311">
        <v>0.61</v>
      </c>
    </row>
    <row r="16958" spans="1:2" ht="15">
      <c r="A16958" s="308" t="s">
        <v>20541</v>
      </c>
      <c r="B16958" s="311">
        <v>0.73</v>
      </c>
    </row>
    <row r="16959" spans="1:2" ht="15">
      <c r="A16959" s="308" t="s">
        <v>20542</v>
      </c>
      <c r="B16959" s="311">
        <v>0.73</v>
      </c>
    </row>
    <row r="16960" spans="1:2" ht="15">
      <c r="A16960" s="308" t="s">
        <v>20543</v>
      </c>
      <c r="B16960" s="311">
        <v>3.08</v>
      </c>
    </row>
    <row r="16961" spans="1:2" ht="15">
      <c r="A16961" s="308" t="s">
        <v>20544</v>
      </c>
      <c r="B16961" s="311">
        <v>3.08</v>
      </c>
    </row>
    <row r="16962" spans="1:2" ht="15">
      <c r="A16962" s="308" t="s">
        <v>20545</v>
      </c>
      <c r="B16962" s="311">
        <v>7.79</v>
      </c>
    </row>
    <row r="16963" spans="1:2" ht="15">
      <c r="A16963" s="308" t="s">
        <v>20546</v>
      </c>
      <c r="B16963" s="311">
        <v>7.79</v>
      </c>
    </row>
    <row r="16964" spans="1:2" ht="15">
      <c r="A16964" s="308" t="s">
        <v>20547</v>
      </c>
      <c r="B16964" s="311">
        <v>8.17</v>
      </c>
    </row>
    <row r="16965" spans="1:2" ht="15">
      <c r="A16965" s="308" t="s">
        <v>20548</v>
      </c>
      <c r="B16965" s="311">
        <v>8.17</v>
      </c>
    </row>
    <row r="16966" spans="1:2" ht="15">
      <c r="A16966" s="308" t="s">
        <v>20549</v>
      </c>
      <c r="B16966" s="311">
        <v>26.08</v>
      </c>
    </row>
    <row r="16967" spans="1:2" ht="15">
      <c r="A16967" s="308" t="s">
        <v>20550</v>
      </c>
      <c r="B16967" s="311">
        <v>26.08</v>
      </c>
    </row>
    <row r="16968" spans="1:2" ht="15">
      <c r="A16968" s="308" t="s">
        <v>20551</v>
      </c>
      <c r="B16968" s="311">
        <v>38.549999999999997</v>
      </c>
    </row>
    <row r="16969" spans="1:2" ht="15">
      <c r="A16969" s="308" t="s">
        <v>20552</v>
      </c>
      <c r="B16969" s="311">
        <v>38.549999999999997</v>
      </c>
    </row>
    <row r="16970" spans="1:2" ht="15">
      <c r="A16970" s="308" t="s">
        <v>20553</v>
      </c>
      <c r="B16970" s="311">
        <v>72.86</v>
      </c>
    </row>
    <row r="16971" spans="1:2" ht="15">
      <c r="A16971" s="308" t="s">
        <v>20554</v>
      </c>
      <c r="B16971" s="311">
        <v>72.86</v>
      </c>
    </row>
    <row r="16972" spans="1:2" ht="15">
      <c r="A16972" s="308" t="s">
        <v>20555</v>
      </c>
      <c r="B16972" s="311">
        <v>155.63</v>
      </c>
    </row>
    <row r="16973" spans="1:2" ht="15">
      <c r="A16973" s="308" t="s">
        <v>20556</v>
      </c>
      <c r="B16973" s="311">
        <v>155.63</v>
      </c>
    </row>
    <row r="16974" spans="1:2" ht="15">
      <c r="A16974" s="308" t="s">
        <v>20557</v>
      </c>
      <c r="B16974" s="311">
        <v>3.24</v>
      </c>
    </row>
    <row r="16975" spans="1:2" ht="15">
      <c r="A16975" s="308" t="s">
        <v>20558</v>
      </c>
      <c r="B16975" s="311">
        <v>3.24</v>
      </c>
    </row>
    <row r="16976" spans="1:2" ht="15">
      <c r="A16976" s="308" t="s">
        <v>20559</v>
      </c>
      <c r="B16976" s="311">
        <v>3.92</v>
      </c>
    </row>
    <row r="16977" spans="1:2" ht="15">
      <c r="A16977" s="308" t="s">
        <v>20560</v>
      </c>
      <c r="B16977" s="311">
        <v>3.92</v>
      </c>
    </row>
    <row r="16978" spans="1:2" ht="15">
      <c r="A16978" s="308" t="s">
        <v>20561</v>
      </c>
      <c r="B16978" s="311">
        <v>7.32</v>
      </c>
    </row>
    <row r="16979" spans="1:2" ht="15">
      <c r="A16979" s="308" t="s">
        <v>20562</v>
      </c>
      <c r="B16979" s="311">
        <v>7.32</v>
      </c>
    </row>
    <row r="16980" spans="1:2" ht="15">
      <c r="A16980" s="308" t="s">
        <v>20563</v>
      </c>
      <c r="B16980" s="311">
        <v>8.0299999999999994</v>
      </c>
    </row>
    <row r="16981" spans="1:2" ht="15">
      <c r="A16981" s="308" t="s">
        <v>20564</v>
      </c>
      <c r="B16981" s="311">
        <v>8.0299999999999994</v>
      </c>
    </row>
    <row r="16982" spans="1:2" ht="15">
      <c r="A16982" s="308" t="s">
        <v>20565</v>
      </c>
      <c r="B16982" s="311">
        <v>8.61</v>
      </c>
    </row>
    <row r="16983" spans="1:2" ht="15">
      <c r="A16983" s="308" t="s">
        <v>20566</v>
      </c>
      <c r="B16983" s="311">
        <v>8.61</v>
      </c>
    </row>
    <row r="16984" spans="1:2" ht="15">
      <c r="A16984" s="308" t="s">
        <v>20567</v>
      </c>
      <c r="B16984" s="311">
        <v>9.9600000000000009</v>
      </c>
    </row>
    <row r="16985" spans="1:2" ht="15">
      <c r="A16985" s="308" t="s">
        <v>20568</v>
      </c>
      <c r="B16985" s="311">
        <v>9.9600000000000009</v>
      </c>
    </row>
    <row r="16986" spans="1:2" ht="15">
      <c r="A16986" s="308" t="s">
        <v>20569</v>
      </c>
      <c r="B16986" s="311">
        <v>15.22</v>
      </c>
    </row>
    <row r="16987" spans="1:2" ht="15">
      <c r="A16987" s="308" t="s">
        <v>20570</v>
      </c>
      <c r="B16987" s="311">
        <v>15.22</v>
      </c>
    </row>
    <row r="16988" spans="1:2" ht="15">
      <c r="A16988" s="308" t="s">
        <v>20571</v>
      </c>
      <c r="B16988" s="311">
        <v>39.69</v>
      </c>
    </row>
    <row r="16989" spans="1:2" ht="15">
      <c r="A16989" s="308" t="s">
        <v>20572</v>
      </c>
      <c r="B16989" s="311">
        <v>39.69</v>
      </c>
    </row>
    <row r="16990" spans="1:2" ht="15">
      <c r="A16990" s="308" t="s">
        <v>20573</v>
      </c>
      <c r="B16990" s="311">
        <v>82.96</v>
      </c>
    </row>
    <row r="16991" spans="1:2" ht="15">
      <c r="A16991" s="308" t="s">
        <v>20574</v>
      </c>
      <c r="B16991" s="311">
        <v>82.96</v>
      </c>
    </row>
    <row r="16992" spans="1:2" ht="15">
      <c r="A16992" s="308" t="s">
        <v>20575</v>
      </c>
      <c r="B16992" s="311">
        <v>126.64</v>
      </c>
    </row>
    <row r="16993" spans="1:2" ht="15">
      <c r="A16993" s="308" t="s">
        <v>20576</v>
      </c>
      <c r="B16993" s="311">
        <v>126.64</v>
      </c>
    </row>
    <row r="16994" spans="1:2" ht="15">
      <c r="A16994" s="308" t="s">
        <v>20577</v>
      </c>
      <c r="B16994" s="311">
        <v>4.37</v>
      </c>
    </row>
    <row r="16995" spans="1:2" ht="15">
      <c r="A16995" s="308" t="s">
        <v>20578</v>
      </c>
      <c r="B16995" s="311">
        <v>4.37</v>
      </c>
    </row>
    <row r="16996" spans="1:2" ht="15">
      <c r="A16996" s="308" t="s">
        <v>20579</v>
      </c>
      <c r="B16996" s="311">
        <v>15.6</v>
      </c>
    </row>
    <row r="16997" spans="1:2" ht="15">
      <c r="A16997" s="308" t="s">
        <v>20580</v>
      </c>
      <c r="B16997" s="311">
        <v>15.6</v>
      </c>
    </row>
    <row r="16998" spans="1:2" ht="15">
      <c r="A16998" s="308" t="s">
        <v>20581</v>
      </c>
      <c r="B16998" s="311">
        <v>5.29</v>
      </c>
    </row>
    <row r="16999" spans="1:2" ht="15">
      <c r="A16999" s="308" t="s">
        <v>20582</v>
      </c>
      <c r="B16999" s="311">
        <v>5.29</v>
      </c>
    </row>
    <row r="17000" spans="1:2" ht="15">
      <c r="A17000" s="308" t="s">
        <v>20583</v>
      </c>
      <c r="B17000" s="311">
        <v>5.7</v>
      </c>
    </row>
    <row r="17001" spans="1:2" ht="15">
      <c r="A17001" s="308" t="s">
        <v>20584</v>
      </c>
      <c r="B17001" s="311">
        <v>5.7</v>
      </c>
    </row>
    <row r="17002" spans="1:2" ht="15">
      <c r="A17002" s="308" t="s">
        <v>20585</v>
      </c>
      <c r="B17002" s="311">
        <v>9.4499999999999993</v>
      </c>
    </row>
    <row r="17003" spans="1:2" ht="15">
      <c r="A17003" s="308" t="s">
        <v>20586</v>
      </c>
      <c r="B17003" s="311">
        <v>9.4499999999999993</v>
      </c>
    </row>
    <row r="17004" spans="1:2" ht="15">
      <c r="A17004" s="308" t="s">
        <v>20587</v>
      </c>
      <c r="B17004" s="311">
        <v>19.86</v>
      </c>
    </row>
    <row r="17005" spans="1:2" ht="15">
      <c r="A17005" s="308" t="s">
        <v>20588</v>
      </c>
      <c r="B17005" s="311">
        <v>19.86</v>
      </c>
    </row>
    <row r="17006" spans="1:2" ht="15">
      <c r="A17006" s="308" t="s">
        <v>20589</v>
      </c>
      <c r="B17006" s="311">
        <v>22.51</v>
      </c>
    </row>
    <row r="17007" spans="1:2" ht="15">
      <c r="A17007" s="308" t="s">
        <v>20590</v>
      </c>
      <c r="B17007" s="311">
        <v>22.51</v>
      </c>
    </row>
    <row r="17008" spans="1:2" ht="15">
      <c r="A17008" s="308" t="s">
        <v>20591</v>
      </c>
      <c r="B17008" s="311">
        <v>52.95</v>
      </c>
    </row>
    <row r="17009" spans="1:2" ht="15">
      <c r="A17009" s="308" t="s">
        <v>20592</v>
      </c>
      <c r="B17009" s="311">
        <v>52.95</v>
      </c>
    </row>
    <row r="17010" spans="1:2" ht="15">
      <c r="A17010" s="308" t="s">
        <v>20593</v>
      </c>
      <c r="B17010" s="311">
        <v>74.33</v>
      </c>
    </row>
    <row r="17011" spans="1:2" ht="15">
      <c r="A17011" s="308" t="s">
        <v>20594</v>
      </c>
      <c r="B17011" s="311">
        <v>74.33</v>
      </c>
    </row>
    <row r="17012" spans="1:2" ht="15">
      <c r="A17012" s="308" t="s">
        <v>20595</v>
      </c>
      <c r="B17012" s="311">
        <v>154.13999999999999</v>
      </c>
    </row>
    <row r="17013" spans="1:2" ht="15">
      <c r="A17013" s="308" t="s">
        <v>20596</v>
      </c>
      <c r="B17013" s="311">
        <v>154.13999999999999</v>
      </c>
    </row>
    <row r="17014" spans="1:2" ht="15">
      <c r="A17014" s="308" t="s">
        <v>20597</v>
      </c>
      <c r="B17014" s="311">
        <v>284.86</v>
      </c>
    </row>
    <row r="17015" spans="1:2" ht="15">
      <c r="A17015" s="308" t="s">
        <v>20598</v>
      </c>
      <c r="B17015" s="311">
        <v>284.86</v>
      </c>
    </row>
    <row r="17016" spans="1:2" ht="15">
      <c r="A17016" s="308" t="s">
        <v>20599</v>
      </c>
      <c r="B17016" s="311">
        <v>1.26</v>
      </c>
    </row>
    <row r="17017" spans="1:2" ht="15">
      <c r="A17017" s="308" t="s">
        <v>20600</v>
      </c>
      <c r="B17017" s="311">
        <v>1.26</v>
      </c>
    </row>
    <row r="17018" spans="1:2" ht="15">
      <c r="A17018" s="308" t="s">
        <v>20601</v>
      </c>
      <c r="B17018" s="311">
        <v>1.53</v>
      </c>
    </row>
    <row r="17019" spans="1:2" ht="15">
      <c r="A17019" s="308" t="s">
        <v>20602</v>
      </c>
      <c r="B17019" s="311">
        <v>1.53</v>
      </c>
    </row>
    <row r="17020" spans="1:2" ht="15">
      <c r="A17020" s="308" t="s">
        <v>20603</v>
      </c>
      <c r="B17020" s="311">
        <v>2.13</v>
      </c>
    </row>
    <row r="17021" spans="1:2" ht="15">
      <c r="A17021" s="308" t="s">
        <v>20604</v>
      </c>
      <c r="B17021" s="311">
        <v>2.13</v>
      </c>
    </row>
    <row r="17022" spans="1:2" ht="15">
      <c r="A17022" s="308" t="s">
        <v>20605</v>
      </c>
      <c r="B17022" s="311">
        <v>7.33</v>
      </c>
    </row>
    <row r="17023" spans="1:2" ht="15">
      <c r="A17023" s="308" t="s">
        <v>20606</v>
      </c>
      <c r="B17023" s="311">
        <v>7.33</v>
      </c>
    </row>
    <row r="17024" spans="1:2" ht="15">
      <c r="A17024" s="308" t="s">
        <v>20607</v>
      </c>
      <c r="B17024" s="311">
        <v>0.93</v>
      </c>
    </row>
    <row r="17025" spans="1:2" ht="15">
      <c r="A17025" s="308" t="s">
        <v>20608</v>
      </c>
      <c r="B17025" s="311">
        <v>0.93</v>
      </c>
    </row>
    <row r="17026" spans="1:2" ht="15">
      <c r="A17026" s="308" t="s">
        <v>20609</v>
      </c>
      <c r="B17026" s="311">
        <v>1.57</v>
      </c>
    </row>
    <row r="17027" spans="1:2" ht="15">
      <c r="A17027" s="308" t="s">
        <v>20610</v>
      </c>
      <c r="B17027" s="311">
        <v>1.57</v>
      </c>
    </row>
    <row r="17028" spans="1:2" ht="15">
      <c r="A17028" s="308" t="s">
        <v>20611</v>
      </c>
      <c r="B17028" s="311">
        <v>1.03</v>
      </c>
    </row>
    <row r="17029" spans="1:2" ht="15">
      <c r="A17029" s="308" t="s">
        <v>20612</v>
      </c>
      <c r="B17029" s="311">
        <v>1.03</v>
      </c>
    </row>
    <row r="17030" spans="1:2" ht="15">
      <c r="A17030" s="308" t="s">
        <v>20613</v>
      </c>
      <c r="B17030" s="311">
        <v>3.41</v>
      </c>
    </row>
    <row r="17031" spans="1:2" ht="15">
      <c r="A17031" s="308" t="s">
        <v>20614</v>
      </c>
      <c r="B17031" s="311">
        <v>3.41</v>
      </c>
    </row>
    <row r="17032" spans="1:2" ht="15">
      <c r="A17032" s="308" t="s">
        <v>20615</v>
      </c>
      <c r="B17032" s="311">
        <v>7.56</v>
      </c>
    </row>
    <row r="17033" spans="1:2" ht="15">
      <c r="A17033" s="308" t="s">
        <v>20616</v>
      </c>
      <c r="B17033" s="311">
        <v>7.56</v>
      </c>
    </row>
    <row r="17034" spans="1:2" ht="15">
      <c r="A17034" s="308" t="s">
        <v>20617</v>
      </c>
      <c r="B17034" s="311">
        <v>15.69</v>
      </c>
    </row>
    <row r="17035" spans="1:2" ht="15">
      <c r="A17035" s="308" t="s">
        <v>20618</v>
      </c>
      <c r="B17035" s="311">
        <v>15.69</v>
      </c>
    </row>
    <row r="17036" spans="1:2" ht="15">
      <c r="A17036" s="308" t="s">
        <v>20619</v>
      </c>
      <c r="B17036" s="311">
        <v>2.2400000000000002</v>
      </c>
    </row>
    <row r="17037" spans="1:2" ht="15">
      <c r="A17037" s="308" t="s">
        <v>20620</v>
      </c>
      <c r="B17037" s="311">
        <v>2.2400000000000002</v>
      </c>
    </row>
    <row r="17038" spans="1:2" ht="15">
      <c r="A17038" s="308" t="s">
        <v>20621</v>
      </c>
      <c r="B17038" s="311">
        <v>4.37</v>
      </c>
    </row>
    <row r="17039" spans="1:2" ht="15">
      <c r="A17039" s="308" t="s">
        <v>20622</v>
      </c>
      <c r="B17039" s="311">
        <v>4.37</v>
      </c>
    </row>
    <row r="17040" spans="1:2" ht="15">
      <c r="A17040" s="308" t="s">
        <v>20623</v>
      </c>
      <c r="B17040" s="311">
        <v>3.83</v>
      </c>
    </row>
    <row r="17041" spans="1:2" ht="15">
      <c r="A17041" s="308" t="s">
        <v>20624</v>
      </c>
      <c r="B17041" s="311">
        <v>3.83</v>
      </c>
    </row>
    <row r="17042" spans="1:2" ht="15">
      <c r="A17042" s="308" t="s">
        <v>20625</v>
      </c>
      <c r="B17042" s="311">
        <v>9.25</v>
      </c>
    </row>
    <row r="17043" spans="1:2" ht="15">
      <c r="A17043" s="308" t="s">
        <v>20626</v>
      </c>
      <c r="B17043" s="311">
        <v>9.25</v>
      </c>
    </row>
    <row r="17044" spans="1:2" ht="15">
      <c r="A17044" s="308" t="s">
        <v>20627</v>
      </c>
      <c r="B17044" s="311">
        <v>5.66</v>
      </c>
    </row>
    <row r="17045" spans="1:2" ht="15">
      <c r="A17045" s="308" t="s">
        <v>20628</v>
      </c>
      <c r="B17045" s="311">
        <v>5.66</v>
      </c>
    </row>
    <row r="17046" spans="1:2" ht="15">
      <c r="A17046" s="308" t="s">
        <v>20629</v>
      </c>
      <c r="B17046" s="311">
        <v>3.91</v>
      </c>
    </row>
    <row r="17047" spans="1:2" ht="15">
      <c r="A17047" s="308" t="s">
        <v>20630</v>
      </c>
      <c r="B17047" s="311">
        <v>3.91</v>
      </c>
    </row>
    <row r="17048" spans="1:2" ht="15">
      <c r="A17048" s="308" t="s">
        <v>20631</v>
      </c>
      <c r="B17048" s="311">
        <v>7.5</v>
      </c>
    </row>
    <row r="17049" spans="1:2" ht="15">
      <c r="A17049" s="308" t="s">
        <v>20632</v>
      </c>
      <c r="B17049" s="311">
        <v>7.5</v>
      </c>
    </row>
    <row r="17050" spans="1:2" ht="15">
      <c r="A17050" s="308" t="s">
        <v>20633</v>
      </c>
      <c r="B17050" s="311">
        <v>8.49</v>
      </c>
    </row>
    <row r="17051" spans="1:2" ht="15">
      <c r="A17051" s="308" t="s">
        <v>20634</v>
      </c>
      <c r="B17051" s="311">
        <v>8.49</v>
      </c>
    </row>
    <row r="17052" spans="1:2" ht="15">
      <c r="A17052" s="308" t="s">
        <v>20635</v>
      </c>
      <c r="B17052" s="311">
        <v>3.27</v>
      </c>
    </row>
    <row r="17053" spans="1:2" ht="15">
      <c r="A17053" s="308" t="s">
        <v>20636</v>
      </c>
      <c r="B17053" s="311">
        <v>3.27</v>
      </c>
    </row>
    <row r="17054" spans="1:2" ht="15">
      <c r="A17054" s="308" t="s">
        <v>20637</v>
      </c>
      <c r="B17054" s="311">
        <v>3.38</v>
      </c>
    </row>
    <row r="17055" spans="1:2" ht="15">
      <c r="A17055" s="308" t="s">
        <v>20638</v>
      </c>
      <c r="B17055" s="311">
        <v>3.38</v>
      </c>
    </row>
    <row r="17056" spans="1:2" ht="15">
      <c r="A17056" s="308" t="s">
        <v>20639</v>
      </c>
      <c r="B17056" s="311">
        <v>4.1900000000000004</v>
      </c>
    </row>
    <row r="17057" spans="1:2" ht="15">
      <c r="A17057" s="308" t="s">
        <v>20640</v>
      </c>
      <c r="B17057" s="311">
        <v>4.1900000000000004</v>
      </c>
    </row>
    <row r="17058" spans="1:2" ht="15">
      <c r="A17058" s="308" t="s">
        <v>20641</v>
      </c>
      <c r="B17058" s="311">
        <v>7.73</v>
      </c>
    </row>
    <row r="17059" spans="1:2" ht="15">
      <c r="A17059" s="308" t="s">
        <v>20642</v>
      </c>
      <c r="B17059" s="311">
        <v>7.73</v>
      </c>
    </row>
    <row r="17060" spans="1:2" ht="15">
      <c r="A17060" s="308" t="s">
        <v>20643</v>
      </c>
      <c r="B17060" s="311">
        <v>6.51</v>
      </c>
    </row>
    <row r="17061" spans="1:2" ht="15">
      <c r="A17061" s="308" t="s">
        <v>20644</v>
      </c>
      <c r="B17061" s="311">
        <v>6.51</v>
      </c>
    </row>
    <row r="17062" spans="1:2" ht="15">
      <c r="A17062" s="308" t="s">
        <v>20645</v>
      </c>
      <c r="B17062" s="311">
        <v>9.2799999999999994</v>
      </c>
    </row>
    <row r="17063" spans="1:2" ht="15">
      <c r="A17063" s="308" t="s">
        <v>20646</v>
      </c>
      <c r="B17063" s="311">
        <v>9.2799999999999994</v>
      </c>
    </row>
    <row r="17064" spans="1:2" ht="15">
      <c r="A17064" s="308" t="s">
        <v>20647</v>
      </c>
      <c r="B17064" s="311">
        <v>10.81</v>
      </c>
    </row>
    <row r="17065" spans="1:2" ht="15">
      <c r="A17065" s="308" t="s">
        <v>20648</v>
      </c>
      <c r="B17065" s="311">
        <v>10.81</v>
      </c>
    </row>
    <row r="17066" spans="1:2" ht="15">
      <c r="A17066" s="308" t="s">
        <v>20649</v>
      </c>
      <c r="B17066" s="311">
        <v>24.37</v>
      </c>
    </row>
    <row r="17067" spans="1:2" ht="15">
      <c r="A17067" s="308" t="s">
        <v>20650</v>
      </c>
      <c r="B17067" s="311">
        <v>23.62</v>
      </c>
    </row>
    <row r="17068" spans="1:2" ht="15">
      <c r="A17068" s="308" t="s">
        <v>20651</v>
      </c>
      <c r="B17068" s="311">
        <v>38.270000000000003</v>
      </c>
    </row>
    <row r="17069" spans="1:2" ht="15">
      <c r="A17069" s="308" t="s">
        <v>20652</v>
      </c>
      <c r="B17069" s="311">
        <v>37.44</v>
      </c>
    </row>
    <row r="17070" spans="1:2" ht="15">
      <c r="A17070" s="308" t="s">
        <v>20653</v>
      </c>
      <c r="B17070" s="311">
        <v>48.63</v>
      </c>
    </row>
    <row r="17071" spans="1:2" ht="15">
      <c r="A17071" s="308" t="s">
        <v>20654</v>
      </c>
      <c r="B17071" s="311">
        <v>47.74</v>
      </c>
    </row>
    <row r="17072" spans="1:2" ht="15">
      <c r="A17072" s="308" t="s">
        <v>20655</v>
      </c>
      <c r="B17072" s="311">
        <v>86.28</v>
      </c>
    </row>
    <row r="17073" spans="1:2" ht="15">
      <c r="A17073" s="308" t="s">
        <v>20656</v>
      </c>
      <c r="B17073" s="311">
        <v>85.32</v>
      </c>
    </row>
    <row r="17074" spans="1:2" ht="15">
      <c r="A17074" s="308" t="s">
        <v>20657</v>
      </c>
      <c r="B17074" s="311">
        <v>116.79</v>
      </c>
    </row>
    <row r="17075" spans="1:2" ht="15">
      <c r="A17075" s="308" t="s">
        <v>20658</v>
      </c>
      <c r="B17075" s="311">
        <v>115.72</v>
      </c>
    </row>
    <row r="17076" spans="1:2" ht="15">
      <c r="A17076" s="308" t="s">
        <v>20659</v>
      </c>
      <c r="B17076" s="311">
        <v>135.88</v>
      </c>
    </row>
    <row r="17077" spans="1:2" ht="15">
      <c r="A17077" s="308" t="s">
        <v>20660</v>
      </c>
      <c r="B17077" s="311">
        <v>134.57</v>
      </c>
    </row>
    <row r="17078" spans="1:2" ht="15">
      <c r="A17078" s="308" t="s">
        <v>20661</v>
      </c>
      <c r="B17078" s="311">
        <v>226.34</v>
      </c>
    </row>
    <row r="17079" spans="1:2" ht="15">
      <c r="A17079" s="308" t="s">
        <v>20662</v>
      </c>
      <c r="B17079" s="311">
        <v>224.79</v>
      </c>
    </row>
    <row r="17080" spans="1:2" ht="15">
      <c r="A17080" s="308" t="s">
        <v>20663</v>
      </c>
      <c r="B17080" s="311">
        <v>304.37</v>
      </c>
    </row>
    <row r="17081" spans="1:2" ht="15">
      <c r="A17081" s="308" t="s">
        <v>20664</v>
      </c>
      <c r="B17081" s="311">
        <v>302.58</v>
      </c>
    </row>
    <row r="17082" spans="1:2" ht="15">
      <c r="A17082" s="308" t="s">
        <v>20665</v>
      </c>
      <c r="B17082" s="311">
        <v>333.19</v>
      </c>
    </row>
    <row r="17083" spans="1:2" ht="15">
      <c r="A17083" s="308" t="s">
        <v>20666</v>
      </c>
      <c r="B17083" s="311">
        <v>330.81</v>
      </c>
    </row>
    <row r="17084" spans="1:2" ht="15">
      <c r="A17084" s="308" t="s">
        <v>20667</v>
      </c>
      <c r="B17084" s="311">
        <v>38.36</v>
      </c>
    </row>
    <row r="17085" spans="1:2" ht="15">
      <c r="A17085" s="308" t="s">
        <v>20668</v>
      </c>
      <c r="B17085" s="311">
        <v>37.6</v>
      </c>
    </row>
    <row r="17086" spans="1:2" ht="15">
      <c r="A17086" s="308" t="s">
        <v>20669</v>
      </c>
      <c r="B17086" s="311">
        <v>58.99</v>
      </c>
    </row>
    <row r="17087" spans="1:2" ht="15">
      <c r="A17087" s="308" t="s">
        <v>20670</v>
      </c>
      <c r="B17087" s="311">
        <v>58.15</v>
      </c>
    </row>
    <row r="17088" spans="1:2" ht="15">
      <c r="A17088" s="308" t="s">
        <v>20671</v>
      </c>
      <c r="B17088" s="311">
        <v>83.75</v>
      </c>
    </row>
    <row r="17089" spans="1:2" ht="15">
      <c r="A17089" s="308" t="s">
        <v>20672</v>
      </c>
      <c r="B17089" s="311">
        <v>82.86</v>
      </c>
    </row>
    <row r="17090" spans="1:2" ht="15">
      <c r="A17090" s="308" t="s">
        <v>20673</v>
      </c>
      <c r="B17090" s="311">
        <v>162.37</v>
      </c>
    </row>
    <row r="17091" spans="1:2" ht="15">
      <c r="A17091" s="308" t="s">
        <v>20674</v>
      </c>
      <c r="B17091" s="311">
        <v>161.30000000000001</v>
      </c>
    </row>
    <row r="17092" spans="1:2" ht="15">
      <c r="A17092" s="308" t="s">
        <v>20675</v>
      </c>
      <c r="B17092" s="311">
        <v>8.14</v>
      </c>
    </row>
    <row r="17093" spans="1:2" ht="15">
      <c r="A17093" s="308" t="s">
        <v>20676</v>
      </c>
      <c r="B17093" s="311">
        <v>7.19</v>
      </c>
    </row>
    <row r="17094" spans="1:2" ht="15">
      <c r="A17094" s="308" t="s">
        <v>20677</v>
      </c>
      <c r="B17094" s="311">
        <v>10.3</v>
      </c>
    </row>
    <row r="17095" spans="1:2" ht="15">
      <c r="A17095" s="308" t="s">
        <v>20678</v>
      </c>
      <c r="B17095" s="311">
        <v>9.1</v>
      </c>
    </row>
    <row r="17096" spans="1:2" ht="15">
      <c r="A17096" s="308" t="s">
        <v>20679</v>
      </c>
      <c r="B17096" s="311">
        <v>12.68</v>
      </c>
    </row>
    <row r="17097" spans="1:2" ht="15">
      <c r="A17097" s="308" t="s">
        <v>20680</v>
      </c>
      <c r="B17097" s="311">
        <v>11.24</v>
      </c>
    </row>
    <row r="17098" spans="1:2" ht="15">
      <c r="A17098" s="308" t="s">
        <v>20681</v>
      </c>
      <c r="B17098" s="311">
        <v>16.559999999999999</v>
      </c>
    </row>
    <row r="17099" spans="1:2" ht="15">
      <c r="A17099" s="308" t="s">
        <v>20682</v>
      </c>
      <c r="B17099" s="311">
        <v>14.9</v>
      </c>
    </row>
    <row r="17100" spans="1:2" ht="15">
      <c r="A17100" s="308" t="s">
        <v>20683</v>
      </c>
      <c r="B17100" s="311">
        <v>18.62</v>
      </c>
    </row>
    <row r="17101" spans="1:2" ht="15">
      <c r="A17101" s="308" t="s">
        <v>20684</v>
      </c>
      <c r="B17101" s="311">
        <v>16.72</v>
      </c>
    </row>
    <row r="17102" spans="1:2" ht="15">
      <c r="A17102" s="308" t="s">
        <v>20685</v>
      </c>
      <c r="B17102" s="311">
        <v>28.81</v>
      </c>
    </row>
    <row r="17103" spans="1:2" ht="15">
      <c r="A17103" s="308" t="s">
        <v>20686</v>
      </c>
      <c r="B17103" s="311">
        <v>25.81</v>
      </c>
    </row>
    <row r="17104" spans="1:2" ht="15">
      <c r="A17104" s="308" t="s">
        <v>20687</v>
      </c>
      <c r="B17104" s="311">
        <v>37.1</v>
      </c>
    </row>
    <row r="17105" spans="1:2" ht="15">
      <c r="A17105" s="308" t="s">
        <v>20688</v>
      </c>
      <c r="B17105" s="311">
        <v>33.21</v>
      </c>
    </row>
    <row r="17106" spans="1:2" ht="15">
      <c r="A17106" s="308" t="s">
        <v>20689</v>
      </c>
      <c r="B17106" s="311">
        <v>58.53</v>
      </c>
    </row>
    <row r="17107" spans="1:2" ht="15">
      <c r="A17107" s="308" t="s">
        <v>20690</v>
      </c>
      <c r="B17107" s="311">
        <v>52.5</v>
      </c>
    </row>
    <row r="17108" spans="1:2" ht="15">
      <c r="A17108" s="308" t="s">
        <v>20691</v>
      </c>
      <c r="B17108" s="311">
        <v>86.94</v>
      </c>
    </row>
    <row r="17109" spans="1:2" ht="15">
      <c r="A17109" s="308" t="s">
        <v>20692</v>
      </c>
      <c r="B17109" s="311">
        <v>78.36</v>
      </c>
    </row>
    <row r="17110" spans="1:2" ht="15">
      <c r="A17110" s="308" t="s">
        <v>20693</v>
      </c>
      <c r="B17110" s="311">
        <v>12.17</v>
      </c>
    </row>
    <row r="17111" spans="1:2" ht="15">
      <c r="A17111" s="308" t="s">
        <v>20694</v>
      </c>
      <c r="B17111" s="311">
        <v>10.55</v>
      </c>
    </row>
    <row r="17112" spans="1:2" ht="15">
      <c r="A17112" s="308" t="s">
        <v>20695</v>
      </c>
      <c r="B17112" s="311">
        <v>14.2</v>
      </c>
    </row>
    <row r="17113" spans="1:2" ht="15">
      <c r="A17113" s="308" t="s">
        <v>20696</v>
      </c>
      <c r="B17113" s="311">
        <v>12.31</v>
      </c>
    </row>
    <row r="17114" spans="1:2" ht="15">
      <c r="A17114" s="308" t="s">
        <v>20697</v>
      </c>
      <c r="B17114" s="311">
        <v>17.25</v>
      </c>
    </row>
    <row r="17115" spans="1:2" ht="15">
      <c r="A17115" s="308" t="s">
        <v>20698</v>
      </c>
      <c r="B17115" s="311">
        <v>14.94</v>
      </c>
    </row>
    <row r="17116" spans="1:2" ht="15">
      <c r="A17116" s="308" t="s">
        <v>20699</v>
      </c>
      <c r="B17116" s="311">
        <v>19.28</v>
      </c>
    </row>
    <row r="17117" spans="1:2" ht="15">
      <c r="A17117" s="308" t="s">
        <v>20700</v>
      </c>
      <c r="B17117" s="311">
        <v>16.7</v>
      </c>
    </row>
    <row r="17118" spans="1:2" ht="15">
      <c r="A17118" s="308" t="s">
        <v>20701</v>
      </c>
      <c r="B17118" s="311">
        <v>26.38</v>
      </c>
    </row>
    <row r="17119" spans="1:2" ht="15">
      <c r="A17119" s="308" t="s">
        <v>20702</v>
      </c>
      <c r="B17119" s="311">
        <v>22.86</v>
      </c>
    </row>
    <row r="17120" spans="1:2" ht="15">
      <c r="A17120" s="308" t="s">
        <v>20703</v>
      </c>
      <c r="B17120" s="311">
        <v>32.47</v>
      </c>
    </row>
    <row r="17121" spans="1:2" ht="15">
      <c r="A17121" s="308" t="s">
        <v>20704</v>
      </c>
      <c r="B17121" s="311">
        <v>28.13</v>
      </c>
    </row>
    <row r="17122" spans="1:2" ht="15">
      <c r="A17122" s="308" t="s">
        <v>20705</v>
      </c>
      <c r="B17122" s="311">
        <v>48.71</v>
      </c>
    </row>
    <row r="17123" spans="1:2" ht="15">
      <c r="A17123" s="308" t="s">
        <v>20706</v>
      </c>
      <c r="B17123" s="311">
        <v>42.2</v>
      </c>
    </row>
    <row r="17124" spans="1:2" ht="15">
      <c r="A17124" s="308" t="s">
        <v>20707</v>
      </c>
      <c r="B17124" s="311">
        <v>60.88</v>
      </c>
    </row>
    <row r="17125" spans="1:2" ht="15">
      <c r="A17125" s="308" t="s">
        <v>20708</v>
      </c>
      <c r="B17125" s="311">
        <v>52.76</v>
      </c>
    </row>
    <row r="17126" spans="1:2" ht="15">
      <c r="A17126" s="308" t="s">
        <v>20709</v>
      </c>
      <c r="B17126" s="311">
        <v>77.12</v>
      </c>
    </row>
    <row r="17127" spans="1:2" ht="15">
      <c r="A17127" s="308" t="s">
        <v>20710</v>
      </c>
      <c r="B17127" s="311">
        <v>66.83</v>
      </c>
    </row>
    <row r="17128" spans="1:2" ht="15">
      <c r="A17128" s="308" t="s">
        <v>20711</v>
      </c>
      <c r="B17128" s="311">
        <v>14.2</v>
      </c>
    </row>
    <row r="17129" spans="1:2" ht="15">
      <c r="A17129" s="308" t="s">
        <v>20712</v>
      </c>
      <c r="B17129" s="311">
        <v>12.31</v>
      </c>
    </row>
    <row r="17130" spans="1:2" ht="15">
      <c r="A17130" s="308" t="s">
        <v>20713</v>
      </c>
      <c r="B17130" s="311">
        <v>16.23</v>
      </c>
    </row>
    <row r="17131" spans="1:2" ht="15">
      <c r="A17131" s="308" t="s">
        <v>20714</v>
      </c>
      <c r="B17131" s="311">
        <v>14.06</v>
      </c>
    </row>
    <row r="17132" spans="1:2" ht="15">
      <c r="A17132" s="308" t="s">
        <v>20715</v>
      </c>
      <c r="B17132" s="311">
        <v>22.32</v>
      </c>
    </row>
    <row r="17133" spans="1:2" ht="15">
      <c r="A17133" s="308" t="s">
        <v>20716</v>
      </c>
      <c r="B17133" s="311">
        <v>19.34</v>
      </c>
    </row>
    <row r="17134" spans="1:2" ht="15">
      <c r="A17134" s="308" t="s">
        <v>20717</v>
      </c>
      <c r="B17134" s="311">
        <v>22.73</v>
      </c>
    </row>
    <row r="17135" spans="1:2" ht="15">
      <c r="A17135" s="308" t="s">
        <v>20718</v>
      </c>
      <c r="B17135" s="311">
        <v>19.690000000000001</v>
      </c>
    </row>
    <row r="17136" spans="1:2" ht="15">
      <c r="A17136" s="308" t="s">
        <v>20719</v>
      </c>
      <c r="B17136" s="311">
        <v>28.41</v>
      </c>
    </row>
    <row r="17137" spans="1:2" ht="15">
      <c r="A17137" s="308" t="s">
        <v>20720</v>
      </c>
      <c r="B17137" s="311">
        <v>24.62</v>
      </c>
    </row>
    <row r="17138" spans="1:2" ht="15">
      <c r="A17138" s="308" t="s">
        <v>20721</v>
      </c>
      <c r="B17138" s="311">
        <v>44.65</v>
      </c>
    </row>
    <row r="17139" spans="1:2" ht="15">
      <c r="A17139" s="308" t="s">
        <v>20722</v>
      </c>
      <c r="B17139" s="311">
        <v>38.69</v>
      </c>
    </row>
    <row r="17140" spans="1:2" ht="15">
      <c r="A17140" s="308" t="s">
        <v>20723</v>
      </c>
      <c r="B17140" s="311">
        <v>81.180000000000007</v>
      </c>
    </row>
    <row r="17141" spans="1:2" ht="15">
      <c r="A17141" s="308" t="s">
        <v>20724</v>
      </c>
      <c r="B17141" s="311">
        <v>70.34</v>
      </c>
    </row>
    <row r="17142" spans="1:2" ht="15">
      <c r="A17142" s="308" t="s">
        <v>20725</v>
      </c>
      <c r="B17142" s="311">
        <v>93.36</v>
      </c>
    </row>
    <row r="17143" spans="1:2" ht="15">
      <c r="A17143" s="308" t="s">
        <v>20726</v>
      </c>
      <c r="B17143" s="311">
        <v>80.900000000000006</v>
      </c>
    </row>
    <row r="17144" spans="1:2" ht="15">
      <c r="A17144" s="308" t="s">
        <v>20727</v>
      </c>
      <c r="B17144" s="311">
        <v>117.71</v>
      </c>
    </row>
    <row r="17145" spans="1:2" ht="15">
      <c r="A17145" s="308" t="s">
        <v>20728</v>
      </c>
      <c r="B17145" s="311">
        <v>102</v>
      </c>
    </row>
    <row r="17146" spans="1:2" ht="15">
      <c r="A17146" s="308" t="s">
        <v>20729</v>
      </c>
      <c r="B17146" s="311">
        <v>5.07</v>
      </c>
    </row>
    <row r="17147" spans="1:2" ht="15">
      <c r="A17147" s="308" t="s">
        <v>20730</v>
      </c>
      <c r="B17147" s="311">
        <v>4.3899999999999997</v>
      </c>
    </row>
    <row r="17148" spans="1:2" ht="15">
      <c r="A17148" s="308" t="s">
        <v>20731</v>
      </c>
      <c r="B17148" s="311">
        <v>6.08</v>
      </c>
    </row>
    <row r="17149" spans="1:2" ht="15">
      <c r="A17149" s="308" t="s">
        <v>20732</v>
      </c>
      <c r="B17149" s="311">
        <v>5.27</v>
      </c>
    </row>
    <row r="17150" spans="1:2" ht="15">
      <c r="A17150" s="308" t="s">
        <v>20733</v>
      </c>
      <c r="B17150" s="311">
        <v>7.5</v>
      </c>
    </row>
    <row r="17151" spans="1:2" ht="15">
      <c r="A17151" s="308" t="s">
        <v>20734</v>
      </c>
      <c r="B17151" s="311">
        <v>6.5</v>
      </c>
    </row>
    <row r="17152" spans="1:2" ht="15">
      <c r="A17152" s="308" t="s">
        <v>20735</v>
      </c>
      <c r="B17152" s="311">
        <v>8.93</v>
      </c>
    </row>
    <row r="17153" spans="1:2" ht="15">
      <c r="A17153" s="308" t="s">
        <v>20736</v>
      </c>
      <c r="B17153" s="311">
        <v>7.73</v>
      </c>
    </row>
    <row r="17154" spans="1:2" ht="15">
      <c r="A17154" s="308" t="s">
        <v>20737</v>
      </c>
      <c r="B17154" s="311">
        <v>10.14</v>
      </c>
    </row>
    <row r="17155" spans="1:2" ht="15">
      <c r="A17155" s="308" t="s">
        <v>20738</v>
      </c>
      <c r="B17155" s="311">
        <v>8.7899999999999991</v>
      </c>
    </row>
    <row r="17156" spans="1:2" ht="15">
      <c r="A17156" s="308" t="s">
        <v>20739</v>
      </c>
      <c r="B17156" s="311">
        <v>16.23</v>
      </c>
    </row>
    <row r="17157" spans="1:2" ht="15">
      <c r="A17157" s="308" t="s">
        <v>20740</v>
      </c>
      <c r="B17157" s="311">
        <v>14.06</v>
      </c>
    </row>
    <row r="17158" spans="1:2" ht="15">
      <c r="A17158" s="308" t="s">
        <v>20741</v>
      </c>
      <c r="B17158" s="311">
        <v>20.29</v>
      </c>
    </row>
    <row r="17159" spans="1:2" ht="15">
      <c r="A17159" s="308" t="s">
        <v>20742</v>
      </c>
      <c r="B17159" s="311">
        <v>17.579999999999998</v>
      </c>
    </row>
    <row r="17160" spans="1:2" ht="15">
      <c r="A17160" s="308" t="s">
        <v>20743</v>
      </c>
      <c r="B17160" s="311">
        <v>30.44</v>
      </c>
    </row>
    <row r="17161" spans="1:2" ht="15">
      <c r="A17161" s="308" t="s">
        <v>20744</v>
      </c>
      <c r="B17161" s="311">
        <v>26.38</v>
      </c>
    </row>
    <row r="17162" spans="1:2" ht="15">
      <c r="A17162" s="308" t="s">
        <v>20745</v>
      </c>
      <c r="B17162" s="311">
        <v>40.590000000000003</v>
      </c>
    </row>
    <row r="17163" spans="1:2" ht="15">
      <c r="A17163" s="308" t="s">
        <v>20746</v>
      </c>
      <c r="B17163" s="311">
        <v>35.17</v>
      </c>
    </row>
    <row r="17164" spans="1:2" ht="15">
      <c r="A17164" s="308" t="s">
        <v>20747</v>
      </c>
      <c r="B17164" s="311">
        <v>3.55</v>
      </c>
    </row>
    <row r="17165" spans="1:2" ht="15">
      <c r="A17165" s="308" t="s">
        <v>20748</v>
      </c>
      <c r="B17165" s="311">
        <v>3.07</v>
      </c>
    </row>
    <row r="17166" spans="1:2" ht="15">
      <c r="A17166" s="308" t="s">
        <v>20749</v>
      </c>
      <c r="B17166" s="311">
        <v>4.26</v>
      </c>
    </row>
    <row r="17167" spans="1:2" ht="15">
      <c r="A17167" s="308" t="s">
        <v>20750</v>
      </c>
      <c r="B17167" s="311">
        <v>3.69</v>
      </c>
    </row>
    <row r="17168" spans="1:2" ht="15">
      <c r="A17168" s="308" t="s">
        <v>20751</v>
      </c>
      <c r="B17168" s="311">
        <v>5.27</v>
      </c>
    </row>
    <row r="17169" spans="1:2" ht="15">
      <c r="A17169" s="308" t="s">
        <v>20752</v>
      </c>
      <c r="B17169" s="311">
        <v>4.57</v>
      </c>
    </row>
    <row r="17170" spans="1:2" ht="15">
      <c r="A17170" s="308" t="s">
        <v>20753</v>
      </c>
      <c r="B17170" s="311">
        <v>6.08</v>
      </c>
    </row>
    <row r="17171" spans="1:2" ht="15">
      <c r="A17171" s="308" t="s">
        <v>20754</v>
      </c>
      <c r="B17171" s="311">
        <v>5.27</v>
      </c>
    </row>
    <row r="17172" spans="1:2" ht="15">
      <c r="A17172" s="308" t="s">
        <v>20755</v>
      </c>
      <c r="B17172" s="311">
        <v>7.1</v>
      </c>
    </row>
    <row r="17173" spans="1:2" ht="15">
      <c r="A17173" s="308" t="s">
        <v>20756</v>
      </c>
      <c r="B17173" s="311">
        <v>6.15</v>
      </c>
    </row>
    <row r="17174" spans="1:2" ht="15">
      <c r="A17174" s="308" t="s">
        <v>20757</v>
      </c>
      <c r="B17174" s="311">
        <v>11.36</v>
      </c>
    </row>
    <row r="17175" spans="1:2" ht="15">
      <c r="A17175" s="308" t="s">
        <v>20758</v>
      </c>
      <c r="B17175" s="311">
        <v>9.84</v>
      </c>
    </row>
    <row r="17176" spans="1:2" ht="15">
      <c r="A17176" s="308" t="s">
        <v>20759</v>
      </c>
      <c r="B17176" s="311">
        <v>14.2</v>
      </c>
    </row>
    <row r="17177" spans="1:2" ht="15">
      <c r="A17177" s="308" t="s">
        <v>20760</v>
      </c>
      <c r="B17177" s="311">
        <v>12.31</v>
      </c>
    </row>
    <row r="17178" spans="1:2" ht="15">
      <c r="A17178" s="308" t="s">
        <v>20761</v>
      </c>
      <c r="B17178" s="311">
        <v>22.32</v>
      </c>
    </row>
    <row r="17179" spans="1:2" ht="15">
      <c r="A17179" s="308" t="s">
        <v>20762</v>
      </c>
      <c r="B17179" s="311">
        <v>19.34</v>
      </c>
    </row>
    <row r="17180" spans="1:2" ht="15">
      <c r="A17180" s="308" t="s">
        <v>20763</v>
      </c>
      <c r="B17180" s="311">
        <v>28.41</v>
      </c>
    </row>
    <row r="17181" spans="1:2" ht="15">
      <c r="A17181" s="308" t="s">
        <v>20764</v>
      </c>
      <c r="B17181" s="311">
        <v>24.62</v>
      </c>
    </row>
    <row r="17182" spans="1:2" ht="15">
      <c r="A17182" s="308" t="s">
        <v>20765</v>
      </c>
      <c r="B17182" s="311">
        <v>1.62</v>
      </c>
    </row>
    <row r="17183" spans="1:2" ht="15">
      <c r="A17183" s="308" t="s">
        <v>20766</v>
      </c>
      <c r="B17183" s="311">
        <v>1.4</v>
      </c>
    </row>
    <row r="17184" spans="1:2" ht="15">
      <c r="A17184" s="308" t="s">
        <v>20767</v>
      </c>
      <c r="B17184" s="311">
        <v>2.02</v>
      </c>
    </row>
    <row r="17185" spans="1:2" ht="15">
      <c r="A17185" s="308" t="s">
        <v>20768</v>
      </c>
      <c r="B17185" s="311">
        <v>1.75</v>
      </c>
    </row>
    <row r="17186" spans="1:2" ht="15">
      <c r="A17186" s="308" t="s">
        <v>20769</v>
      </c>
      <c r="B17186" s="311">
        <v>2.4300000000000002</v>
      </c>
    </row>
    <row r="17187" spans="1:2" ht="15">
      <c r="A17187" s="308" t="s">
        <v>20770</v>
      </c>
      <c r="B17187" s="311">
        <v>2.11</v>
      </c>
    </row>
    <row r="17188" spans="1:2" ht="15">
      <c r="A17188" s="308" t="s">
        <v>20771</v>
      </c>
      <c r="B17188" s="311">
        <v>2.84</v>
      </c>
    </row>
    <row r="17189" spans="1:2" ht="15">
      <c r="A17189" s="308" t="s">
        <v>20772</v>
      </c>
      <c r="B17189" s="311">
        <v>2.46</v>
      </c>
    </row>
    <row r="17190" spans="1:2" ht="15">
      <c r="A17190" s="308" t="s">
        <v>20773</v>
      </c>
      <c r="B17190" s="311">
        <v>6.49</v>
      </c>
    </row>
    <row r="17191" spans="1:2" ht="15">
      <c r="A17191" s="308" t="s">
        <v>20774</v>
      </c>
      <c r="B17191" s="311">
        <v>5.62</v>
      </c>
    </row>
    <row r="17192" spans="1:2" ht="15">
      <c r="A17192" s="308" t="s">
        <v>20775</v>
      </c>
      <c r="B17192" s="311">
        <v>8.11</v>
      </c>
    </row>
    <row r="17193" spans="1:2" ht="15">
      <c r="A17193" s="308" t="s">
        <v>20776</v>
      </c>
      <c r="B17193" s="311">
        <v>7.03</v>
      </c>
    </row>
    <row r="17194" spans="1:2" ht="15">
      <c r="A17194" s="308" t="s">
        <v>20777</v>
      </c>
      <c r="B17194" s="311">
        <v>12.17</v>
      </c>
    </row>
    <row r="17195" spans="1:2" ht="15">
      <c r="A17195" s="308" t="s">
        <v>20778</v>
      </c>
      <c r="B17195" s="311">
        <v>10.55</v>
      </c>
    </row>
    <row r="17196" spans="1:2" ht="15">
      <c r="A17196" s="308" t="s">
        <v>20779</v>
      </c>
      <c r="B17196" s="311">
        <v>16.23</v>
      </c>
    </row>
    <row r="17197" spans="1:2" ht="15">
      <c r="A17197" s="308" t="s">
        <v>20780</v>
      </c>
      <c r="B17197" s="311">
        <v>14.06</v>
      </c>
    </row>
    <row r="17198" spans="1:2" ht="15">
      <c r="A17198" s="308" t="s">
        <v>20781</v>
      </c>
      <c r="B17198" s="311">
        <v>20.29</v>
      </c>
    </row>
    <row r="17199" spans="1:2" ht="15">
      <c r="A17199" s="308" t="s">
        <v>20782</v>
      </c>
      <c r="B17199" s="311">
        <v>17.579999999999998</v>
      </c>
    </row>
    <row r="17200" spans="1:2" ht="15">
      <c r="A17200" s="308" t="s">
        <v>20783</v>
      </c>
      <c r="B17200" s="311">
        <v>24.35</v>
      </c>
    </row>
    <row r="17201" spans="1:2" ht="15">
      <c r="A17201" s="308" t="s">
        <v>20784</v>
      </c>
      <c r="B17201" s="311">
        <v>21.1</v>
      </c>
    </row>
    <row r="17202" spans="1:2" ht="15">
      <c r="A17202" s="308" t="s">
        <v>20785</v>
      </c>
      <c r="B17202" s="311">
        <v>28.41</v>
      </c>
    </row>
    <row r="17203" spans="1:2" ht="15">
      <c r="A17203" s="308" t="s">
        <v>20786</v>
      </c>
      <c r="B17203" s="311">
        <v>24.62</v>
      </c>
    </row>
    <row r="17204" spans="1:2" ht="15">
      <c r="A17204" s="308" t="s">
        <v>20787</v>
      </c>
      <c r="B17204" s="311">
        <v>32.47</v>
      </c>
    </row>
    <row r="17205" spans="1:2" ht="15">
      <c r="A17205" s="308" t="s">
        <v>20788</v>
      </c>
      <c r="B17205" s="311">
        <v>28.13</v>
      </c>
    </row>
    <row r="17206" spans="1:2" ht="15">
      <c r="A17206" s="308" t="s">
        <v>20789</v>
      </c>
      <c r="B17206" s="311">
        <v>36.53</v>
      </c>
    </row>
    <row r="17207" spans="1:2" ht="15">
      <c r="A17207" s="308" t="s">
        <v>20790</v>
      </c>
      <c r="B17207" s="311">
        <v>31.65</v>
      </c>
    </row>
    <row r="17208" spans="1:2" ht="15">
      <c r="A17208" s="308" t="s">
        <v>20791</v>
      </c>
      <c r="B17208" s="311">
        <v>7.05</v>
      </c>
    </row>
    <row r="17209" spans="1:2" ht="15">
      <c r="A17209" s="308" t="s">
        <v>20792</v>
      </c>
      <c r="B17209" s="311">
        <v>6.13</v>
      </c>
    </row>
    <row r="17210" spans="1:2" ht="15">
      <c r="A17210" s="308" t="s">
        <v>20793</v>
      </c>
      <c r="B17210" s="311">
        <v>8.06</v>
      </c>
    </row>
    <row r="17211" spans="1:2" ht="15">
      <c r="A17211" s="308" t="s">
        <v>20794</v>
      </c>
      <c r="B17211" s="311">
        <v>7.02</v>
      </c>
    </row>
    <row r="17212" spans="1:2" ht="15">
      <c r="A17212" s="308" t="s">
        <v>20795</v>
      </c>
      <c r="B17212" s="311">
        <v>10.1</v>
      </c>
    </row>
    <row r="17213" spans="1:2" ht="15">
      <c r="A17213" s="308" t="s">
        <v>20796</v>
      </c>
      <c r="B17213" s="311">
        <v>8.8000000000000007</v>
      </c>
    </row>
    <row r="17214" spans="1:2" ht="15">
      <c r="A17214" s="308" t="s">
        <v>20797</v>
      </c>
      <c r="B17214" s="311">
        <v>15.16</v>
      </c>
    </row>
    <row r="17215" spans="1:2" ht="15">
      <c r="A17215" s="308" t="s">
        <v>20798</v>
      </c>
      <c r="B17215" s="311">
        <v>13.21</v>
      </c>
    </row>
    <row r="17216" spans="1:2" ht="15">
      <c r="A17216" s="308" t="s">
        <v>20799</v>
      </c>
      <c r="B17216" s="311">
        <v>20.46</v>
      </c>
    </row>
    <row r="17217" spans="1:2" ht="15">
      <c r="A17217" s="308" t="s">
        <v>20800</v>
      </c>
      <c r="B17217" s="311">
        <v>17.86</v>
      </c>
    </row>
    <row r="17218" spans="1:2" ht="15">
      <c r="A17218" s="308" t="s">
        <v>20801</v>
      </c>
      <c r="B17218" s="311">
        <v>25.69</v>
      </c>
    </row>
    <row r="17219" spans="1:2" ht="15">
      <c r="A17219" s="308" t="s">
        <v>20802</v>
      </c>
      <c r="B17219" s="311">
        <v>22.44</v>
      </c>
    </row>
    <row r="17220" spans="1:2" ht="15">
      <c r="A17220" s="308" t="s">
        <v>20803</v>
      </c>
      <c r="B17220" s="311">
        <v>32.1</v>
      </c>
    </row>
    <row r="17221" spans="1:2" ht="15">
      <c r="A17221" s="308" t="s">
        <v>20804</v>
      </c>
      <c r="B17221" s="311">
        <v>28.04</v>
      </c>
    </row>
    <row r="17222" spans="1:2" ht="15">
      <c r="A17222" s="308" t="s">
        <v>20805</v>
      </c>
      <c r="B17222" s="311">
        <v>36.07</v>
      </c>
    </row>
    <row r="17223" spans="1:2" ht="15">
      <c r="A17223" s="308" t="s">
        <v>20806</v>
      </c>
      <c r="B17223" s="311">
        <v>31.52</v>
      </c>
    </row>
    <row r="17224" spans="1:2" ht="15">
      <c r="A17224" s="308" t="s">
        <v>20807</v>
      </c>
      <c r="B17224" s="311">
        <v>46.29</v>
      </c>
    </row>
    <row r="17225" spans="1:2" ht="15">
      <c r="A17225" s="308" t="s">
        <v>20808</v>
      </c>
      <c r="B17225" s="311">
        <v>40.44</v>
      </c>
    </row>
    <row r="17226" spans="1:2" ht="15">
      <c r="A17226" s="308" t="s">
        <v>20809</v>
      </c>
      <c r="B17226" s="311">
        <v>13.06</v>
      </c>
    </row>
    <row r="17227" spans="1:2" ht="15">
      <c r="A17227" s="308" t="s">
        <v>20810</v>
      </c>
      <c r="B17227" s="311">
        <v>11.35</v>
      </c>
    </row>
    <row r="17228" spans="1:2" ht="15">
      <c r="A17228" s="308" t="s">
        <v>20811</v>
      </c>
      <c r="B17228" s="311">
        <v>63.88</v>
      </c>
    </row>
    <row r="17229" spans="1:2" ht="15">
      <c r="A17229" s="308" t="s">
        <v>20812</v>
      </c>
      <c r="B17229" s="311">
        <v>55.39</v>
      </c>
    </row>
    <row r="17230" spans="1:2" ht="15">
      <c r="A17230" s="308" t="s">
        <v>20813</v>
      </c>
      <c r="B17230" s="311">
        <v>21.06</v>
      </c>
    </row>
    <row r="17231" spans="1:2" ht="15">
      <c r="A17231" s="308" t="s">
        <v>20814</v>
      </c>
      <c r="B17231" s="311">
        <v>18.350000000000001</v>
      </c>
    </row>
    <row r="17232" spans="1:2" ht="15">
      <c r="A17232" s="308" t="s">
        <v>20815</v>
      </c>
      <c r="B17232" s="311">
        <v>101.76</v>
      </c>
    </row>
    <row r="17233" spans="1:2" ht="15">
      <c r="A17233" s="308" t="s">
        <v>20816</v>
      </c>
      <c r="B17233" s="311">
        <v>88.27</v>
      </c>
    </row>
    <row r="17234" spans="1:2" ht="15">
      <c r="A17234" s="308" t="s">
        <v>20817</v>
      </c>
      <c r="B17234" s="311">
        <v>30.6</v>
      </c>
    </row>
    <row r="17235" spans="1:2" ht="15">
      <c r="A17235" s="308" t="s">
        <v>20818</v>
      </c>
      <c r="B17235" s="311">
        <v>26.72</v>
      </c>
    </row>
    <row r="17236" spans="1:2" ht="15">
      <c r="A17236" s="308" t="s">
        <v>20819</v>
      </c>
      <c r="B17236" s="311">
        <v>145.88</v>
      </c>
    </row>
    <row r="17237" spans="1:2" ht="15">
      <c r="A17237" s="308" t="s">
        <v>20820</v>
      </c>
      <c r="B17237" s="311">
        <v>126.61</v>
      </c>
    </row>
    <row r="17238" spans="1:2" ht="15">
      <c r="A17238" s="308" t="s">
        <v>20821</v>
      </c>
      <c r="B17238" s="311">
        <v>17.760000000000002</v>
      </c>
    </row>
    <row r="17239" spans="1:2" ht="15">
      <c r="A17239" s="308" t="s">
        <v>20822</v>
      </c>
      <c r="B17239" s="311">
        <v>15.52</v>
      </c>
    </row>
    <row r="17240" spans="1:2" ht="15">
      <c r="A17240" s="308" t="s">
        <v>20823</v>
      </c>
      <c r="B17240" s="311">
        <v>19.61</v>
      </c>
    </row>
    <row r="17241" spans="1:2" ht="15">
      <c r="A17241" s="308" t="s">
        <v>20824</v>
      </c>
      <c r="B17241" s="311">
        <v>17.13</v>
      </c>
    </row>
    <row r="17242" spans="1:2" ht="15">
      <c r="A17242" s="308" t="s">
        <v>20825</v>
      </c>
      <c r="B17242" s="311">
        <v>24.02</v>
      </c>
    </row>
    <row r="17243" spans="1:2" ht="15">
      <c r="A17243" s="308" t="s">
        <v>20826</v>
      </c>
      <c r="B17243" s="311">
        <v>21.03</v>
      </c>
    </row>
    <row r="17244" spans="1:2" ht="15">
      <c r="A17244" s="308" t="s">
        <v>20827</v>
      </c>
      <c r="B17244" s="311">
        <v>28.29</v>
      </c>
    </row>
    <row r="17245" spans="1:2" ht="15">
      <c r="A17245" s="308" t="s">
        <v>20828</v>
      </c>
      <c r="B17245" s="311">
        <v>24.78</v>
      </c>
    </row>
    <row r="17246" spans="1:2" ht="15">
      <c r="A17246" s="308" t="s">
        <v>20829</v>
      </c>
      <c r="B17246" s="311">
        <v>37.270000000000003</v>
      </c>
    </row>
    <row r="17247" spans="1:2" ht="15">
      <c r="A17247" s="308" t="s">
        <v>20830</v>
      </c>
      <c r="B17247" s="311">
        <v>32.61</v>
      </c>
    </row>
    <row r="17248" spans="1:2" ht="15">
      <c r="A17248" s="308" t="s">
        <v>20831</v>
      </c>
      <c r="B17248" s="311">
        <v>64.3</v>
      </c>
    </row>
    <row r="17249" spans="1:2" ht="15">
      <c r="A17249" s="308" t="s">
        <v>20832</v>
      </c>
      <c r="B17249" s="311">
        <v>56.28</v>
      </c>
    </row>
    <row r="17250" spans="1:2" ht="15">
      <c r="A17250" s="308" t="s">
        <v>20833</v>
      </c>
      <c r="B17250" s="311">
        <v>105.79</v>
      </c>
    </row>
    <row r="17251" spans="1:2" ht="15">
      <c r="A17251" s="308" t="s">
        <v>20834</v>
      </c>
      <c r="B17251" s="311">
        <v>92.42</v>
      </c>
    </row>
    <row r="17252" spans="1:2" ht="15">
      <c r="A17252" s="308" t="s">
        <v>20835</v>
      </c>
      <c r="B17252" s="311">
        <v>119.81</v>
      </c>
    </row>
    <row r="17253" spans="1:2" ht="15">
      <c r="A17253" s="308" t="s">
        <v>20836</v>
      </c>
      <c r="B17253" s="311">
        <v>104.98</v>
      </c>
    </row>
    <row r="17254" spans="1:2" ht="15">
      <c r="A17254" s="308" t="s">
        <v>20837</v>
      </c>
      <c r="B17254" s="311">
        <v>147.76</v>
      </c>
    </row>
    <row r="17255" spans="1:2" ht="15">
      <c r="A17255" s="308" t="s">
        <v>20838</v>
      </c>
      <c r="B17255" s="311">
        <v>129.80000000000001</v>
      </c>
    </row>
    <row r="17256" spans="1:2" ht="15">
      <c r="A17256" s="308" t="s">
        <v>20839</v>
      </c>
      <c r="B17256" s="311">
        <v>29.54</v>
      </c>
    </row>
    <row r="17257" spans="1:2" ht="15">
      <c r="A17257" s="308" t="s">
        <v>20840</v>
      </c>
      <c r="B17257" s="311">
        <v>28.73</v>
      </c>
    </row>
    <row r="17258" spans="1:2" ht="15">
      <c r="A17258" s="308" t="s">
        <v>20841</v>
      </c>
      <c r="B17258" s="311">
        <v>37.130000000000003</v>
      </c>
    </row>
    <row r="17259" spans="1:2" ht="15">
      <c r="A17259" s="308" t="s">
        <v>20842</v>
      </c>
      <c r="B17259" s="311">
        <v>36.21</v>
      </c>
    </row>
    <row r="17260" spans="1:2" ht="15">
      <c r="A17260" s="308" t="s">
        <v>20843</v>
      </c>
      <c r="B17260" s="311">
        <v>40.409999999999997</v>
      </c>
    </row>
    <row r="17261" spans="1:2" ht="15">
      <c r="A17261" s="308" t="s">
        <v>20844</v>
      </c>
      <c r="B17261" s="311">
        <v>39.33</v>
      </c>
    </row>
    <row r="17262" spans="1:2" ht="15">
      <c r="A17262" s="308" t="s">
        <v>20845</v>
      </c>
      <c r="B17262" s="311">
        <v>46.64</v>
      </c>
    </row>
    <row r="17263" spans="1:2" ht="15">
      <c r="A17263" s="308" t="s">
        <v>20846</v>
      </c>
      <c r="B17263" s="311">
        <v>45.45</v>
      </c>
    </row>
    <row r="17264" spans="1:2" ht="15">
      <c r="A17264" s="308" t="s">
        <v>20847</v>
      </c>
      <c r="B17264" s="311">
        <v>50.24</v>
      </c>
    </row>
    <row r="17265" spans="1:2" ht="15">
      <c r="A17265" s="308" t="s">
        <v>20848</v>
      </c>
      <c r="B17265" s="311">
        <v>48.99</v>
      </c>
    </row>
    <row r="17266" spans="1:2" ht="15">
      <c r="A17266" s="308" t="s">
        <v>20849</v>
      </c>
      <c r="B17266" s="311">
        <v>82.96</v>
      </c>
    </row>
    <row r="17267" spans="1:2" ht="15">
      <c r="A17267" s="308" t="s">
        <v>20850</v>
      </c>
      <c r="B17267" s="311">
        <v>81.61</v>
      </c>
    </row>
    <row r="17268" spans="1:2" ht="15">
      <c r="A17268" s="308" t="s">
        <v>20851</v>
      </c>
      <c r="B17268" s="311">
        <v>92.06</v>
      </c>
    </row>
    <row r="17269" spans="1:2" ht="15">
      <c r="A17269" s="308" t="s">
        <v>20852</v>
      </c>
      <c r="B17269" s="311">
        <v>90.54</v>
      </c>
    </row>
    <row r="17270" spans="1:2" ht="15">
      <c r="A17270" s="308" t="s">
        <v>20853</v>
      </c>
      <c r="B17270" s="311">
        <v>100.89</v>
      </c>
    </row>
    <row r="17271" spans="1:2" ht="15">
      <c r="A17271" s="308" t="s">
        <v>20854</v>
      </c>
      <c r="B17271" s="311">
        <v>99.27</v>
      </c>
    </row>
    <row r="17272" spans="1:2" ht="15">
      <c r="A17272" s="308" t="s">
        <v>20855</v>
      </c>
      <c r="B17272" s="311">
        <v>125.07</v>
      </c>
    </row>
    <row r="17273" spans="1:2" ht="15">
      <c r="A17273" s="308" t="s">
        <v>20856</v>
      </c>
      <c r="B17273" s="311">
        <v>123.17</v>
      </c>
    </row>
    <row r="17274" spans="1:2" ht="15">
      <c r="A17274" s="308" t="s">
        <v>20857</v>
      </c>
      <c r="B17274" s="311">
        <v>23.68</v>
      </c>
    </row>
    <row r="17275" spans="1:2" ht="15">
      <c r="A17275" s="308" t="s">
        <v>20858</v>
      </c>
      <c r="B17275" s="311">
        <v>23.68</v>
      </c>
    </row>
    <row r="17276" spans="1:2" ht="15">
      <c r="A17276" s="308" t="s">
        <v>20859</v>
      </c>
      <c r="B17276" s="311">
        <v>24.87</v>
      </c>
    </row>
    <row r="17277" spans="1:2" ht="15">
      <c r="A17277" s="308" t="s">
        <v>20860</v>
      </c>
      <c r="B17277" s="311">
        <v>24.87</v>
      </c>
    </row>
    <row r="17278" spans="1:2" ht="15">
      <c r="A17278" s="308" t="s">
        <v>20861</v>
      </c>
      <c r="B17278" s="311">
        <v>29.1</v>
      </c>
    </row>
    <row r="17279" spans="1:2" ht="15">
      <c r="A17279" s="308" t="s">
        <v>20862</v>
      </c>
      <c r="B17279" s="311">
        <v>29.1</v>
      </c>
    </row>
    <row r="17280" spans="1:2" ht="15">
      <c r="A17280" s="308" t="s">
        <v>20863</v>
      </c>
      <c r="B17280" s="311">
        <v>18.78</v>
      </c>
    </row>
    <row r="17281" spans="1:2" ht="15">
      <c r="A17281" s="308" t="s">
        <v>20864</v>
      </c>
      <c r="B17281" s="311">
        <v>18.78</v>
      </c>
    </row>
    <row r="17282" spans="1:2" ht="15">
      <c r="A17282" s="308" t="s">
        <v>20865</v>
      </c>
      <c r="B17282" s="311">
        <v>21.57</v>
      </c>
    </row>
    <row r="17283" spans="1:2" ht="15">
      <c r="A17283" s="308" t="s">
        <v>20866</v>
      </c>
      <c r="B17283" s="311">
        <v>21.57</v>
      </c>
    </row>
    <row r="17284" spans="1:2" ht="15">
      <c r="A17284" s="308" t="s">
        <v>20867</v>
      </c>
      <c r="B17284" s="311">
        <v>22.77</v>
      </c>
    </row>
    <row r="17285" spans="1:2" ht="15">
      <c r="A17285" s="308" t="s">
        <v>20868</v>
      </c>
      <c r="B17285" s="311">
        <v>22.77</v>
      </c>
    </row>
    <row r="17286" spans="1:2" ht="15">
      <c r="A17286" s="308" t="s">
        <v>20869</v>
      </c>
      <c r="B17286" s="311">
        <v>1761.33</v>
      </c>
    </row>
    <row r="17287" spans="1:2" ht="15">
      <c r="A17287" s="308" t="s">
        <v>20870</v>
      </c>
      <c r="B17287" s="311">
        <v>1629.75</v>
      </c>
    </row>
    <row r="17288" spans="1:2" ht="15">
      <c r="A17288" s="308" t="s">
        <v>20871</v>
      </c>
      <c r="B17288" s="311">
        <v>1968.65</v>
      </c>
    </row>
    <row r="17289" spans="1:2" ht="15">
      <c r="A17289" s="308" t="s">
        <v>20872</v>
      </c>
      <c r="B17289" s="311">
        <v>1837.1</v>
      </c>
    </row>
    <row r="17290" spans="1:2" ht="15">
      <c r="A17290" s="308" t="s">
        <v>20873</v>
      </c>
      <c r="B17290" s="311">
        <v>2534.42</v>
      </c>
    </row>
    <row r="17291" spans="1:2" ht="15">
      <c r="A17291" s="308" t="s">
        <v>20874</v>
      </c>
      <c r="B17291" s="311">
        <v>2319.9499999999998</v>
      </c>
    </row>
    <row r="17292" spans="1:2" ht="15">
      <c r="A17292" s="308" t="s">
        <v>20875</v>
      </c>
      <c r="B17292" s="311">
        <v>2774.9</v>
      </c>
    </row>
    <row r="17293" spans="1:2" ht="15">
      <c r="A17293" s="308" t="s">
        <v>20876</v>
      </c>
      <c r="B17293" s="311">
        <v>2560.4299999999998</v>
      </c>
    </row>
    <row r="17294" spans="1:2" ht="15">
      <c r="A17294" s="308" t="s">
        <v>20877</v>
      </c>
      <c r="B17294" s="311">
        <v>3569.69</v>
      </c>
    </row>
    <row r="17295" spans="1:2" ht="15">
      <c r="A17295" s="308" t="s">
        <v>20878</v>
      </c>
      <c r="B17295" s="311">
        <v>3267.07</v>
      </c>
    </row>
    <row r="17296" spans="1:2" ht="15">
      <c r="A17296" s="308" t="s">
        <v>20879</v>
      </c>
      <c r="B17296" s="311">
        <v>3743.99</v>
      </c>
    </row>
    <row r="17297" spans="1:2" ht="15">
      <c r="A17297" s="308" t="s">
        <v>20880</v>
      </c>
      <c r="B17297" s="311">
        <v>3444.79</v>
      </c>
    </row>
    <row r="17298" spans="1:2" ht="15">
      <c r="A17298" s="308" t="s">
        <v>20881</v>
      </c>
      <c r="B17298" s="311">
        <v>4365.22</v>
      </c>
    </row>
    <row r="17299" spans="1:2" ht="15">
      <c r="A17299" s="308" t="s">
        <v>20882</v>
      </c>
      <c r="B17299" s="311">
        <v>4045.49</v>
      </c>
    </row>
    <row r="17300" spans="1:2" ht="15">
      <c r="A17300" s="308" t="s">
        <v>20883</v>
      </c>
      <c r="B17300" s="311">
        <v>5280.15</v>
      </c>
    </row>
    <row r="17301" spans="1:2" ht="15">
      <c r="A17301" s="308" t="s">
        <v>20884</v>
      </c>
      <c r="B17301" s="311">
        <v>4866.18</v>
      </c>
    </row>
    <row r="17302" spans="1:2" ht="15">
      <c r="A17302" s="308" t="s">
        <v>20885</v>
      </c>
      <c r="B17302" s="311">
        <v>88.85</v>
      </c>
    </row>
    <row r="17303" spans="1:2" ht="15">
      <c r="A17303" s="308" t="s">
        <v>20886</v>
      </c>
      <c r="B17303" s="311">
        <v>88.85</v>
      </c>
    </row>
    <row r="17304" spans="1:2" ht="15">
      <c r="A17304" s="308" t="s">
        <v>20887</v>
      </c>
      <c r="B17304" s="311">
        <v>135.56</v>
      </c>
    </row>
    <row r="17305" spans="1:2" ht="15">
      <c r="A17305" s="308" t="s">
        <v>20888</v>
      </c>
      <c r="B17305" s="311">
        <v>135.56</v>
      </c>
    </row>
    <row r="17306" spans="1:2" ht="15">
      <c r="A17306" s="308" t="s">
        <v>20889</v>
      </c>
      <c r="B17306" s="311">
        <v>178.42</v>
      </c>
    </row>
    <row r="17307" spans="1:2" ht="15">
      <c r="A17307" s="308" t="s">
        <v>20890</v>
      </c>
      <c r="B17307" s="311">
        <v>178.42</v>
      </c>
    </row>
    <row r="17308" spans="1:2" ht="15">
      <c r="A17308" s="308" t="s">
        <v>20891</v>
      </c>
      <c r="B17308" s="311">
        <v>290.67</v>
      </c>
    </row>
    <row r="17309" spans="1:2" ht="15">
      <c r="A17309" s="308" t="s">
        <v>20892</v>
      </c>
      <c r="B17309" s="311">
        <v>290.67</v>
      </c>
    </row>
    <row r="17310" spans="1:2" ht="15">
      <c r="A17310" s="308" t="s">
        <v>20893</v>
      </c>
      <c r="B17310" s="311">
        <v>90.9</v>
      </c>
    </row>
    <row r="17311" spans="1:2" ht="15">
      <c r="A17311" s="308" t="s">
        <v>20894</v>
      </c>
      <c r="B17311" s="311">
        <v>90.9</v>
      </c>
    </row>
    <row r="17312" spans="1:2" ht="15">
      <c r="A17312" s="308" t="s">
        <v>20895</v>
      </c>
      <c r="B17312" s="311">
        <v>127.58</v>
      </c>
    </row>
    <row r="17313" spans="1:2" ht="15">
      <c r="A17313" s="308" t="s">
        <v>20896</v>
      </c>
      <c r="B17313" s="311">
        <v>127.58</v>
      </c>
    </row>
    <row r="17314" spans="1:2" ht="15">
      <c r="A17314" s="308" t="s">
        <v>20897</v>
      </c>
      <c r="B17314" s="311">
        <v>95.33</v>
      </c>
    </row>
    <row r="17315" spans="1:2" ht="15">
      <c r="A17315" s="308" t="s">
        <v>20898</v>
      </c>
      <c r="B17315" s="311">
        <v>95.33</v>
      </c>
    </row>
    <row r="17316" spans="1:2" ht="15">
      <c r="A17316" s="308" t="s">
        <v>20899</v>
      </c>
      <c r="B17316" s="311">
        <v>49.64</v>
      </c>
    </row>
    <row r="17317" spans="1:2" ht="15">
      <c r="A17317" s="308" t="s">
        <v>20900</v>
      </c>
      <c r="B17317" s="311">
        <v>49.64</v>
      </c>
    </row>
    <row r="17318" spans="1:2" ht="15">
      <c r="A17318" s="308" t="s">
        <v>20901</v>
      </c>
      <c r="B17318" s="311">
        <v>44.22</v>
      </c>
    </row>
    <row r="17319" spans="1:2" ht="15">
      <c r="A17319" s="308" t="s">
        <v>20902</v>
      </c>
      <c r="B17319" s="311">
        <v>44.22</v>
      </c>
    </row>
    <row r="17320" spans="1:2" ht="15">
      <c r="A17320" s="308" t="s">
        <v>20903</v>
      </c>
      <c r="B17320" s="311">
        <v>45.4</v>
      </c>
    </row>
    <row r="17321" spans="1:2" ht="15">
      <c r="A17321" s="308" t="s">
        <v>20904</v>
      </c>
      <c r="B17321" s="311">
        <v>45.4</v>
      </c>
    </row>
    <row r="17322" spans="1:2" ht="15">
      <c r="A17322" s="308" t="s">
        <v>20905</v>
      </c>
      <c r="B17322" s="311">
        <v>212</v>
      </c>
    </row>
    <row r="17323" spans="1:2" ht="15">
      <c r="A17323" s="308" t="s">
        <v>20906</v>
      </c>
      <c r="B17323" s="311">
        <v>212</v>
      </c>
    </row>
    <row r="17324" spans="1:2" ht="15">
      <c r="A17324" s="308" t="s">
        <v>20907</v>
      </c>
      <c r="B17324" s="311">
        <v>216.37</v>
      </c>
    </row>
    <row r="17325" spans="1:2" ht="15">
      <c r="A17325" s="308" t="s">
        <v>20908</v>
      </c>
      <c r="B17325" s="311">
        <v>216.37</v>
      </c>
    </row>
    <row r="17326" spans="1:2" ht="15">
      <c r="A17326" s="308" t="s">
        <v>20909</v>
      </c>
      <c r="B17326" s="311">
        <v>226.89</v>
      </c>
    </row>
    <row r="17327" spans="1:2" ht="15">
      <c r="A17327" s="308" t="s">
        <v>20910</v>
      </c>
      <c r="B17327" s="311">
        <v>226.89</v>
      </c>
    </row>
    <row r="17328" spans="1:2" ht="15">
      <c r="A17328" s="308" t="s">
        <v>20911</v>
      </c>
      <c r="B17328" s="311">
        <v>237.09</v>
      </c>
    </row>
    <row r="17329" spans="1:2" ht="15">
      <c r="A17329" s="308" t="s">
        <v>20912</v>
      </c>
      <c r="B17329" s="311">
        <v>237.09</v>
      </c>
    </row>
    <row r="17330" spans="1:2" ht="15">
      <c r="A17330" s="308" t="s">
        <v>20913</v>
      </c>
      <c r="B17330" s="311">
        <v>244.89</v>
      </c>
    </row>
    <row r="17331" spans="1:2" ht="15">
      <c r="A17331" s="308" t="s">
        <v>20914</v>
      </c>
      <c r="B17331" s="311">
        <v>244.89</v>
      </c>
    </row>
    <row r="17332" spans="1:2" ht="15">
      <c r="A17332" s="308" t="s">
        <v>20915</v>
      </c>
      <c r="B17332" s="311">
        <v>216.37</v>
      </c>
    </row>
    <row r="17333" spans="1:2" ht="15">
      <c r="A17333" s="308" t="s">
        <v>20916</v>
      </c>
      <c r="B17333" s="311">
        <v>216.37</v>
      </c>
    </row>
    <row r="17334" spans="1:2" ht="15">
      <c r="A17334" s="308" t="s">
        <v>20917</v>
      </c>
      <c r="B17334" s="311">
        <v>1128.3900000000001</v>
      </c>
    </row>
    <row r="17335" spans="1:2" ht="15">
      <c r="A17335" s="308" t="s">
        <v>20918</v>
      </c>
      <c r="B17335" s="311">
        <v>1128.3900000000001</v>
      </c>
    </row>
    <row r="17336" spans="1:2" ht="15">
      <c r="A17336" s="308" t="s">
        <v>20919</v>
      </c>
      <c r="B17336" s="311">
        <v>1194.5</v>
      </c>
    </row>
    <row r="17337" spans="1:2" ht="15">
      <c r="A17337" s="308" t="s">
        <v>20920</v>
      </c>
      <c r="B17337" s="311">
        <v>1194.5</v>
      </c>
    </row>
    <row r="17338" spans="1:2" ht="15">
      <c r="A17338" s="308" t="s">
        <v>20921</v>
      </c>
      <c r="B17338" s="311">
        <v>2374.73</v>
      </c>
    </row>
    <row r="17339" spans="1:2" ht="15">
      <c r="A17339" s="308" t="s">
        <v>20922</v>
      </c>
      <c r="B17339" s="311">
        <v>2374.73</v>
      </c>
    </row>
    <row r="17340" spans="1:2" ht="15">
      <c r="A17340" s="308" t="s">
        <v>20923</v>
      </c>
      <c r="B17340" s="311">
        <v>2650.93</v>
      </c>
    </row>
    <row r="17341" spans="1:2" ht="15">
      <c r="A17341" s="308" t="s">
        <v>20924</v>
      </c>
      <c r="B17341" s="311">
        <v>2650.93</v>
      </c>
    </row>
    <row r="17342" spans="1:2" ht="15">
      <c r="A17342" s="308" t="s">
        <v>20925</v>
      </c>
      <c r="B17342" s="311">
        <v>3428.71</v>
      </c>
    </row>
    <row r="17343" spans="1:2" ht="15">
      <c r="A17343" s="308" t="s">
        <v>20926</v>
      </c>
      <c r="B17343" s="311">
        <v>3428.71</v>
      </c>
    </row>
    <row r="17344" spans="1:2" ht="15">
      <c r="A17344" s="308" t="s">
        <v>20927</v>
      </c>
      <c r="B17344" s="311">
        <v>4204.2700000000004</v>
      </c>
    </row>
    <row r="17345" spans="1:2" ht="15">
      <c r="A17345" s="308" t="s">
        <v>20928</v>
      </c>
      <c r="B17345" s="311">
        <v>4204.2700000000004</v>
      </c>
    </row>
    <row r="17346" spans="1:2" ht="15">
      <c r="A17346" s="308" t="s">
        <v>20929</v>
      </c>
      <c r="B17346" s="311">
        <v>5569.57</v>
      </c>
    </row>
    <row r="17347" spans="1:2" ht="15">
      <c r="A17347" s="308" t="s">
        <v>20930</v>
      </c>
      <c r="B17347" s="311">
        <v>5569.57</v>
      </c>
    </row>
    <row r="17348" spans="1:2" ht="15">
      <c r="A17348" s="308" t="s">
        <v>20931</v>
      </c>
      <c r="B17348" s="311">
        <v>1055.5899999999999</v>
      </c>
    </row>
    <row r="17349" spans="1:2" ht="15">
      <c r="A17349" s="308" t="s">
        <v>20932</v>
      </c>
      <c r="B17349" s="311">
        <v>1055.5899999999999</v>
      </c>
    </row>
    <row r="17350" spans="1:2" ht="15">
      <c r="A17350" s="308" t="s">
        <v>20933</v>
      </c>
      <c r="B17350" s="311">
        <v>1211.1400000000001</v>
      </c>
    </row>
    <row r="17351" spans="1:2" ht="15">
      <c r="A17351" s="308" t="s">
        <v>20934</v>
      </c>
      <c r="B17351" s="311">
        <v>1211.1400000000001</v>
      </c>
    </row>
    <row r="17352" spans="1:2" ht="15">
      <c r="A17352" s="308" t="s">
        <v>20935</v>
      </c>
      <c r="B17352" s="311">
        <v>1277.25</v>
      </c>
    </row>
    <row r="17353" spans="1:2" ht="15">
      <c r="A17353" s="308" t="s">
        <v>20936</v>
      </c>
      <c r="B17353" s="311">
        <v>1277.25</v>
      </c>
    </row>
    <row r="17354" spans="1:2" ht="15">
      <c r="A17354" s="308" t="s">
        <v>20937</v>
      </c>
      <c r="B17354" s="311">
        <v>2490.27</v>
      </c>
    </row>
    <row r="17355" spans="1:2" ht="15">
      <c r="A17355" s="308" t="s">
        <v>20938</v>
      </c>
      <c r="B17355" s="311">
        <v>2490.27</v>
      </c>
    </row>
    <row r="17356" spans="1:2" ht="15">
      <c r="A17356" s="308" t="s">
        <v>20939</v>
      </c>
      <c r="B17356" s="311">
        <v>2750.08</v>
      </c>
    </row>
    <row r="17357" spans="1:2" ht="15">
      <c r="A17357" s="308" t="s">
        <v>20940</v>
      </c>
      <c r="B17357" s="311">
        <v>2750.08</v>
      </c>
    </row>
    <row r="17358" spans="1:2" ht="15">
      <c r="A17358" s="308" t="s">
        <v>20941</v>
      </c>
      <c r="B17358" s="311">
        <v>3736.24</v>
      </c>
    </row>
    <row r="17359" spans="1:2" ht="15">
      <c r="A17359" s="308" t="s">
        <v>20942</v>
      </c>
      <c r="B17359" s="311">
        <v>3736.24</v>
      </c>
    </row>
    <row r="17360" spans="1:2" ht="15">
      <c r="A17360" s="308" t="s">
        <v>20943</v>
      </c>
      <c r="B17360" s="311">
        <v>4306.74</v>
      </c>
    </row>
    <row r="17361" spans="1:2" ht="15">
      <c r="A17361" s="308" t="s">
        <v>20944</v>
      </c>
      <c r="B17361" s="311">
        <v>4306.74</v>
      </c>
    </row>
    <row r="17362" spans="1:2" ht="15">
      <c r="A17362" s="308" t="s">
        <v>20945</v>
      </c>
      <c r="B17362" s="311">
        <v>5688.35</v>
      </c>
    </row>
    <row r="17363" spans="1:2" ht="15">
      <c r="A17363" s="308" t="s">
        <v>20946</v>
      </c>
      <c r="B17363" s="311">
        <v>5688.35</v>
      </c>
    </row>
    <row r="17364" spans="1:2" ht="15">
      <c r="A17364" s="308" t="s">
        <v>20947</v>
      </c>
      <c r="B17364" s="311">
        <v>1148.1500000000001</v>
      </c>
    </row>
    <row r="17365" spans="1:2" ht="15">
      <c r="A17365" s="308" t="s">
        <v>20948</v>
      </c>
      <c r="B17365" s="311">
        <v>1148.1500000000001</v>
      </c>
    </row>
    <row r="17366" spans="1:2" ht="15">
      <c r="A17366" s="308" t="s">
        <v>20949</v>
      </c>
      <c r="B17366" s="311">
        <v>150.12</v>
      </c>
    </row>
    <row r="17367" spans="1:2" ht="15">
      <c r="A17367" s="308" t="s">
        <v>20950</v>
      </c>
      <c r="B17367" s="311">
        <v>142.54</v>
      </c>
    </row>
    <row r="17368" spans="1:2" ht="15">
      <c r="A17368" s="308" t="s">
        <v>20951</v>
      </c>
      <c r="B17368" s="311">
        <v>207.28</v>
      </c>
    </row>
    <row r="17369" spans="1:2" ht="15">
      <c r="A17369" s="308" t="s">
        <v>20952</v>
      </c>
      <c r="B17369" s="311">
        <v>198.61</v>
      </c>
    </row>
    <row r="17370" spans="1:2" ht="15">
      <c r="A17370" s="308" t="s">
        <v>20953</v>
      </c>
      <c r="B17370" s="311">
        <v>260.41000000000003</v>
      </c>
    </row>
    <row r="17371" spans="1:2" ht="15">
      <c r="A17371" s="308" t="s">
        <v>20954</v>
      </c>
      <c r="B17371" s="311">
        <v>250.66</v>
      </c>
    </row>
    <row r="17372" spans="1:2" ht="15">
      <c r="A17372" s="308" t="s">
        <v>20955</v>
      </c>
      <c r="B17372" s="311">
        <v>40.590000000000003</v>
      </c>
    </row>
    <row r="17373" spans="1:2" ht="15">
      <c r="A17373" s="308" t="s">
        <v>20956</v>
      </c>
      <c r="B17373" s="311">
        <v>35.17</v>
      </c>
    </row>
    <row r="17374" spans="1:2" ht="15">
      <c r="A17374" s="308" t="s">
        <v>20957</v>
      </c>
      <c r="B17374" s="311">
        <v>43.43</v>
      </c>
    </row>
    <row r="17375" spans="1:2" ht="15">
      <c r="A17375" s="308" t="s">
        <v>20958</v>
      </c>
      <c r="B17375" s="311">
        <v>37.630000000000003</v>
      </c>
    </row>
    <row r="17376" spans="1:2" ht="15">
      <c r="A17376" s="308" t="s">
        <v>20959</v>
      </c>
      <c r="B17376" s="311">
        <v>53.17</v>
      </c>
    </row>
    <row r="17377" spans="1:2" ht="15">
      <c r="A17377" s="308" t="s">
        <v>20960</v>
      </c>
      <c r="B17377" s="311">
        <v>46.07</v>
      </c>
    </row>
    <row r="17378" spans="1:2" ht="15">
      <c r="A17378" s="308" t="s">
        <v>20961</v>
      </c>
      <c r="B17378" s="311">
        <v>73.06</v>
      </c>
    </row>
    <row r="17379" spans="1:2" ht="15">
      <c r="A17379" s="308" t="s">
        <v>20962</v>
      </c>
      <c r="B17379" s="311">
        <v>63.31</v>
      </c>
    </row>
    <row r="17380" spans="1:2" ht="15">
      <c r="A17380" s="308" t="s">
        <v>20963</v>
      </c>
      <c r="B17380" s="311">
        <v>111.62</v>
      </c>
    </row>
    <row r="17381" spans="1:2" ht="15">
      <c r="A17381" s="308" t="s">
        <v>20964</v>
      </c>
      <c r="B17381" s="311">
        <v>96.72</v>
      </c>
    </row>
    <row r="17382" spans="1:2" ht="15">
      <c r="A17382" s="308" t="s">
        <v>20965</v>
      </c>
      <c r="B17382" s="311">
        <v>151</v>
      </c>
    </row>
    <row r="17383" spans="1:2" ht="15">
      <c r="A17383" s="308" t="s">
        <v>20966</v>
      </c>
      <c r="B17383" s="311">
        <v>130.84</v>
      </c>
    </row>
    <row r="17384" spans="1:2" ht="15">
      <c r="A17384" s="308" t="s">
        <v>20967</v>
      </c>
      <c r="B17384" s="311">
        <v>16.23</v>
      </c>
    </row>
    <row r="17385" spans="1:2" ht="15">
      <c r="A17385" s="308" t="s">
        <v>20968</v>
      </c>
      <c r="B17385" s="311">
        <v>14.06</v>
      </c>
    </row>
    <row r="17386" spans="1:2" ht="15">
      <c r="A17386" s="308" t="s">
        <v>20969</v>
      </c>
      <c r="B17386" s="311">
        <v>19.48</v>
      </c>
    </row>
    <row r="17387" spans="1:2" ht="15">
      <c r="A17387" s="308" t="s">
        <v>20970</v>
      </c>
      <c r="B17387" s="311">
        <v>16.88</v>
      </c>
    </row>
    <row r="17388" spans="1:2" ht="15">
      <c r="A17388" s="308" t="s">
        <v>20971</v>
      </c>
      <c r="B17388" s="311">
        <v>12.98</v>
      </c>
    </row>
    <row r="17389" spans="1:2" ht="15">
      <c r="A17389" s="308" t="s">
        <v>20972</v>
      </c>
      <c r="B17389" s="311">
        <v>11.25</v>
      </c>
    </row>
    <row r="17390" spans="1:2" ht="15">
      <c r="A17390" s="308" t="s">
        <v>20973</v>
      </c>
      <c r="B17390" s="311">
        <v>21.1</v>
      </c>
    </row>
    <row r="17391" spans="1:2" ht="15">
      <c r="A17391" s="308" t="s">
        <v>20974</v>
      </c>
      <c r="B17391" s="311">
        <v>18.29</v>
      </c>
    </row>
    <row r="17392" spans="1:2" ht="15">
      <c r="A17392" s="308" t="s">
        <v>20975</v>
      </c>
      <c r="B17392" s="311">
        <v>14.61</v>
      </c>
    </row>
    <row r="17393" spans="1:2" ht="15">
      <c r="A17393" s="308" t="s">
        <v>20976</v>
      </c>
      <c r="B17393" s="311">
        <v>12.66</v>
      </c>
    </row>
    <row r="17394" spans="1:2" ht="15">
      <c r="A17394" s="308" t="s">
        <v>20977</v>
      </c>
      <c r="B17394" s="311">
        <v>22.73</v>
      </c>
    </row>
    <row r="17395" spans="1:2" ht="15">
      <c r="A17395" s="308" t="s">
        <v>20978</v>
      </c>
      <c r="B17395" s="311">
        <v>19.690000000000001</v>
      </c>
    </row>
    <row r="17396" spans="1:2" ht="15">
      <c r="A17396" s="308" t="s">
        <v>20979</v>
      </c>
      <c r="B17396" s="311">
        <v>16.64</v>
      </c>
    </row>
    <row r="17397" spans="1:2" ht="15">
      <c r="A17397" s="308" t="s">
        <v>20980</v>
      </c>
      <c r="B17397" s="311">
        <v>14.42</v>
      </c>
    </row>
    <row r="17398" spans="1:2" ht="15">
      <c r="A17398" s="308" t="s">
        <v>20981</v>
      </c>
      <c r="B17398" s="311">
        <v>24.76</v>
      </c>
    </row>
    <row r="17399" spans="1:2" ht="15">
      <c r="A17399" s="308" t="s">
        <v>20982</v>
      </c>
      <c r="B17399" s="311">
        <v>21.45</v>
      </c>
    </row>
    <row r="17400" spans="1:2" ht="15">
      <c r="A17400" s="308" t="s">
        <v>20983</v>
      </c>
      <c r="B17400" s="311">
        <v>58.85</v>
      </c>
    </row>
    <row r="17401" spans="1:2" ht="15">
      <c r="A17401" s="308" t="s">
        <v>20984</v>
      </c>
      <c r="B17401" s="311">
        <v>51</v>
      </c>
    </row>
    <row r="17402" spans="1:2" ht="15">
      <c r="A17402" s="308" t="s">
        <v>20985</v>
      </c>
      <c r="B17402" s="311">
        <v>41.4</v>
      </c>
    </row>
    <row r="17403" spans="1:2" ht="15">
      <c r="A17403" s="308" t="s">
        <v>20986</v>
      </c>
      <c r="B17403" s="311">
        <v>35.869999999999997</v>
      </c>
    </row>
    <row r="17404" spans="1:2" ht="15">
      <c r="A17404" s="308" t="s">
        <v>20987</v>
      </c>
      <c r="B17404" s="311">
        <v>41.4</v>
      </c>
    </row>
    <row r="17405" spans="1:2" ht="15">
      <c r="A17405" s="308" t="s">
        <v>20988</v>
      </c>
      <c r="B17405" s="311">
        <v>35.869999999999997</v>
      </c>
    </row>
    <row r="17406" spans="1:2" ht="15">
      <c r="A17406" s="308" t="s">
        <v>20989</v>
      </c>
      <c r="B17406" s="311">
        <v>27.6</v>
      </c>
    </row>
    <row r="17407" spans="1:2" ht="15">
      <c r="A17407" s="308" t="s">
        <v>20990</v>
      </c>
      <c r="B17407" s="311">
        <v>23.91</v>
      </c>
    </row>
    <row r="17408" spans="1:2" ht="15">
      <c r="A17408" s="308" t="s">
        <v>20991</v>
      </c>
      <c r="B17408" s="311">
        <v>258.04000000000002</v>
      </c>
    </row>
    <row r="17409" spans="1:2" ht="15">
      <c r="A17409" s="308" t="s">
        <v>20992</v>
      </c>
      <c r="B17409" s="311">
        <v>228.08</v>
      </c>
    </row>
    <row r="17410" spans="1:2" ht="15">
      <c r="A17410" s="308" t="s">
        <v>20993</v>
      </c>
      <c r="B17410" s="311">
        <v>259.11</v>
      </c>
    </row>
    <row r="17411" spans="1:2" ht="15">
      <c r="A17411" s="308" t="s">
        <v>20994</v>
      </c>
      <c r="B17411" s="311">
        <v>229</v>
      </c>
    </row>
    <row r="17412" spans="1:2" ht="15">
      <c r="A17412" s="308" t="s">
        <v>20995</v>
      </c>
      <c r="B17412" s="311">
        <v>260.60000000000002</v>
      </c>
    </row>
    <row r="17413" spans="1:2" ht="15">
      <c r="A17413" s="308" t="s">
        <v>20996</v>
      </c>
      <c r="B17413" s="311">
        <v>230.29</v>
      </c>
    </row>
    <row r="17414" spans="1:2" ht="15">
      <c r="A17414" s="308" t="s">
        <v>20997</v>
      </c>
      <c r="B17414" s="311">
        <v>1546.29</v>
      </c>
    </row>
    <row r="17415" spans="1:2" ht="15">
      <c r="A17415" s="308" t="s">
        <v>20998</v>
      </c>
      <c r="B17415" s="311">
        <v>1421.52</v>
      </c>
    </row>
    <row r="17416" spans="1:2" ht="15">
      <c r="A17416" s="308" t="s">
        <v>20999</v>
      </c>
      <c r="B17416" s="311">
        <v>2001.66</v>
      </c>
    </row>
    <row r="17417" spans="1:2" ht="15">
      <c r="A17417" s="308" t="s">
        <v>21000</v>
      </c>
      <c r="B17417" s="311">
        <v>1840.18</v>
      </c>
    </row>
    <row r="17418" spans="1:2" ht="15">
      <c r="A17418" s="308" t="s">
        <v>21001</v>
      </c>
      <c r="B17418" s="311">
        <v>2145.34</v>
      </c>
    </row>
    <row r="17419" spans="1:2" ht="15">
      <c r="A17419" s="308" t="s">
        <v>21002</v>
      </c>
      <c r="B17419" s="311">
        <v>1994.56</v>
      </c>
    </row>
    <row r="17420" spans="1:2" ht="15">
      <c r="A17420" s="308" t="s">
        <v>21003</v>
      </c>
      <c r="B17420" s="311">
        <v>3039.91</v>
      </c>
    </row>
    <row r="17421" spans="1:2" ht="15">
      <c r="A17421" s="308" t="s">
        <v>21004</v>
      </c>
      <c r="B17421" s="311">
        <v>2827.31</v>
      </c>
    </row>
    <row r="17422" spans="1:2" ht="15">
      <c r="A17422" s="308" t="s">
        <v>21005</v>
      </c>
      <c r="B17422" s="311">
        <v>434.77</v>
      </c>
    </row>
    <row r="17423" spans="1:2" ht="15">
      <c r="A17423" s="308" t="s">
        <v>21006</v>
      </c>
      <c r="B17423" s="311">
        <v>412.39</v>
      </c>
    </row>
    <row r="17424" spans="1:2" ht="15">
      <c r="A17424" s="308" t="s">
        <v>21007</v>
      </c>
      <c r="B17424" s="311">
        <v>248.21</v>
      </c>
    </row>
    <row r="17425" spans="1:2" ht="15">
      <c r="A17425" s="308" t="s">
        <v>21008</v>
      </c>
      <c r="B17425" s="311">
        <v>236.76</v>
      </c>
    </row>
    <row r="17426" spans="1:2" ht="15">
      <c r="A17426" s="308" t="s">
        <v>21009</v>
      </c>
      <c r="B17426" s="311">
        <v>537.24</v>
      </c>
    </row>
    <row r="17427" spans="1:2" ht="15">
      <c r="A17427" s="308" t="s">
        <v>21010</v>
      </c>
      <c r="B17427" s="311">
        <v>507.1</v>
      </c>
    </row>
    <row r="17428" spans="1:2" ht="15">
      <c r="A17428" s="308" t="s">
        <v>21011</v>
      </c>
      <c r="B17428" s="311">
        <v>1522.76</v>
      </c>
    </row>
    <row r="17429" spans="1:2" ht="15">
      <c r="A17429" s="308" t="s">
        <v>21012</v>
      </c>
      <c r="B17429" s="311">
        <v>1438.76</v>
      </c>
    </row>
    <row r="17430" spans="1:2" ht="15">
      <c r="A17430" s="308" t="s">
        <v>21013</v>
      </c>
      <c r="B17430" s="311">
        <v>1473.34</v>
      </c>
    </row>
    <row r="17431" spans="1:2" ht="15">
      <c r="A17431" s="308" t="s">
        <v>21014</v>
      </c>
      <c r="B17431" s="311">
        <v>1376.23</v>
      </c>
    </row>
    <row r="17432" spans="1:2" ht="15">
      <c r="A17432" s="308" t="s">
        <v>21015</v>
      </c>
      <c r="B17432" s="311">
        <v>1135.18</v>
      </c>
    </row>
    <row r="17433" spans="1:2" ht="15">
      <c r="A17433" s="308" t="s">
        <v>21016</v>
      </c>
      <c r="B17433" s="311">
        <v>1031.42</v>
      </c>
    </row>
    <row r="17434" spans="1:2" ht="15">
      <c r="A17434" s="308" t="s">
        <v>21017</v>
      </c>
      <c r="B17434" s="311">
        <v>1319.99</v>
      </c>
    </row>
    <row r="17435" spans="1:2" ht="15">
      <c r="A17435" s="308" t="s">
        <v>21018</v>
      </c>
      <c r="B17435" s="311">
        <v>1209.6400000000001</v>
      </c>
    </row>
    <row r="17436" spans="1:2" ht="15">
      <c r="A17436" s="308" t="s">
        <v>21019</v>
      </c>
      <c r="B17436" s="311">
        <v>1610.68</v>
      </c>
    </row>
    <row r="17437" spans="1:2" ht="15">
      <c r="A17437" s="308" t="s">
        <v>21020</v>
      </c>
      <c r="B17437" s="311">
        <v>1491.02</v>
      </c>
    </row>
    <row r="17438" spans="1:2" ht="15">
      <c r="A17438" s="308" t="s">
        <v>21021</v>
      </c>
      <c r="B17438" s="311">
        <v>88.42</v>
      </c>
    </row>
    <row r="17439" spans="1:2" ht="15">
      <c r="A17439" s="308" t="s">
        <v>21022</v>
      </c>
      <c r="B17439" s="311">
        <v>81.92</v>
      </c>
    </row>
    <row r="17440" spans="1:2" ht="15">
      <c r="A17440" s="308" t="s">
        <v>21023</v>
      </c>
      <c r="B17440" s="311">
        <v>97.85</v>
      </c>
    </row>
    <row r="17441" spans="1:2" ht="15">
      <c r="A17441" s="308" t="s">
        <v>21024</v>
      </c>
      <c r="B17441" s="311">
        <v>90.05</v>
      </c>
    </row>
    <row r="17442" spans="1:2" ht="15">
      <c r="A17442" s="308" t="s">
        <v>21025</v>
      </c>
      <c r="B17442" s="311">
        <v>90.36</v>
      </c>
    </row>
    <row r="17443" spans="1:2" ht="15">
      <c r="A17443" s="308" t="s">
        <v>21026</v>
      </c>
      <c r="B17443" s="311">
        <v>83.58</v>
      </c>
    </row>
    <row r="17444" spans="1:2" ht="15">
      <c r="A17444" s="308" t="s">
        <v>21027</v>
      </c>
      <c r="B17444" s="311">
        <v>105.89</v>
      </c>
    </row>
    <row r="17445" spans="1:2" ht="15">
      <c r="A17445" s="308" t="s">
        <v>21028</v>
      </c>
      <c r="B17445" s="311">
        <v>98.08</v>
      </c>
    </row>
    <row r="17446" spans="1:2" ht="15">
      <c r="A17446" s="308" t="s">
        <v>21029</v>
      </c>
      <c r="B17446" s="311">
        <v>29.45</v>
      </c>
    </row>
    <row r="17447" spans="1:2" ht="15">
      <c r="A17447" s="308" t="s">
        <v>4056</v>
      </c>
      <c r="B17447" s="311">
        <v>28.1</v>
      </c>
    </row>
    <row r="17448" spans="1:2" ht="15">
      <c r="A17448" s="308" t="s">
        <v>21030</v>
      </c>
      <c r="B17448" s="311">
        <v>36.619999999999997</v>
      </c>
    </row>
    <row r="17449" spans="1:2" ht="15">
      <c r="A17449" s="308" t="s">
        <v>21031</v>
      </c>
      <c r="B17449" s="311">
        <v>35</v>
      </c>
    </row>
    <row r="17450" spans="1:2" ht="15">
      <c r="A17450" s="308" t="s">
        <v>21032</v>
      </c>
      <c r="B17450" s="311">
        <v>1112.27</v>
      </c>
    </row>
    <row r="17451" spans="1:2" ht="15">
      <c r="A17451" s="308" t="s">
        <v>21033</v>
      </c>
      <c r="B17451" s="311">
        <v>1009.56</v>
      </c>
    </row>
    <row r="17452" spans="1:2" ht="15">
      <c r="A17452" s="308" t="s">
        <v>21034</v>
      </c>
      <c r="B17452" s="311">
        <v>1462.65</v>
      </c>
    </row>
    <row r="17453" spans="1:2" ht="15">
      <c r="A17453" s="308" t="s">
        <v>21035</v>
      </c>
      <c r="B17453" s="311">
        <v>1339.39</v>
      </c>
    </row>
    <row r="17454" spans="1:2" ht="15">
      <c r="A17454" s="308" t="s">
        <v>21036</v>
      </c>
      <c r="B17454" s="311">
        <v>1327.76</v>
      </c>
    </row>
    <row r="17455" spans="1:2" ht="15">
      <c r="A17455" s="308" t="s">
        <v>21037</v>
      </c>
      <c r="B17455" s="311">
        <v>1207.93</v>
      </c>
    </row>
    <row r="17456" spans="1:2" ht="15">
      <c r="A17456" s="308" t="s">
        <v>21038</v>
      </c>
      <c r="B17456" s="311">
        <v>1581.16</v>
      </c>
    </row>
    <row r="17457" spans="1:2" ht="15">
      <c r="A17457" s="308" t="s">
        <v>21039</v>
      </c>
      <c r="B17457" s="311">
        <v>1437.37</v>
      </c>
    </row>
    <row r="17458" spans="1:2" ht="15">
      <c r="A17458" s="308" t="s">
        <v>21040</v>
      </c>
      <c r="B17458" s="311">
        <v>1607.18</v>
      </c>
    </row>
    <row r="17459" spans="1:2" ht="15">
      <c r="A17459" s="308" t="s">
        <v>21041</v>
      </c>
      <c r="B17459" s="311">
        <v>1470.24</v>
      </c>
    </row>
    <row r="17460" spans="1:2" ht="15">
      <c r="A17460" s="308" t="s">
        <v>21042</v>
      </c>
      <c r="B17460" s="311">
        <v>1912.45</v>
      </c>
    </row>
    <row r="17461" spans="1:2" ht="15">
      <c r="A17461" s="308" t="s">
        <v>21043</v>
      </c>
      <c r="B17461" s="311">
        <v>1748.11</v>
      </c>
    </row>
    <row r="17462" spans="1:2" ht="15">
      <c r="A17462" s="308" t="s">
        <v>21044</v>
      </c>
      <c r="B17462" s="311">
        <v>1851.12</v>
      </c>
    </row>
    <row r="17463" spans="1:2" ht="15">
      <c r="A17463" s="308" t="s">
        <v>21045</v>
      </c>
      <c r="B17463" s="311">
        <v>1697.06</v>
      </c>
    </row>
    <row r="17464" spans="1:2" ht="15">
      <c r="A17464" s="308" t="s">
        <v>21046</v>
      </c>
      <c r="B17464" s="311">
        <v>2203.8200000000002</v>
      </c>
    </row>
    <row r="17465" spans="1:2" ht="15">
      <c r="A17465" s="308" t="s">
        <v>21047</v>
      </c>
      <c r="B17465" s="311">
        <v>2018.94</v>
      </c>
    </row>
    <row r="17466" spans="1:2" ht="15">
      <c r="A17466" s="308" t="s">
        <v>21048</v>
      </c>
      <c r="B17466" s="311">
        <v>2382.7600000000002</v>
      </c>
    </row>
    <row r="17467" spans="1:2" ht="15">
      <c r="A17467" s="308" t="s">
        <v>21049</v>
      </c>
      <c r="B17467" s="311">
        <v>2211.58</v>
      </c>
    </row>
    <row r="17468" spans="1:2" ht="15">
      <c r="A17468" s="308" t="s">
        <v>21050</v>
      </c>
      <c r="B17468" s="311">
        <v>2840.43</v>
      </c>
    </row>
    <row r="17469" spans="1:2" ht="15">
      <c r="A17469" s="308" t="s">
        <v>21051</v>
      </c>
      <c r="B17469" s="311">
        <v>2635.01</v>
      </c>
    </row>
    <row r="17470" spans="1:2" ht="15">
      <c r="A17470" s="308" t="s">
        <v>21052</v>
      </c>
      <c r="B17470" s="311">
        <v>2672.44</v>
      </c>
    </row>
    <row r="17471" spans="1:2" ht="15">
      <c r="A17471" s="308" t="s">
        <v>21053</v>
      </c>
      <c r="B17471" s="311">
        <v>2484.14</v>
      </c>
    </row>
    <row r="17472" spans="1:2" ht="15">
      <c r="A17472" s="308" t="s">
        <v>21054</v>
      </c>
      <c r="B17472" s="311">
        <v>3185.36</v>
      </c>
    </row>
    <row r="17473" spans="1:2" ht="15">
      <c r="A17473" s="308" t="s">
        <v>21055</v>
      </c>
      <c r="B17473" s="311">
        <v>2959.4</v>
      </c>
    </row>
    <row r="17474" spans="1:2" ht="15">
      <c r="A17474" s="308" t="s">
        <v>21056</v>
      </c>
      <c r="B17474" s="311">
        <v>2947.63</v>
      </c>
    </row>
    <row r="17475" spans="1:2" ht="15">
      <c r="A17475" s="308" t="s">
        <v>21057</v>
      </c>
      <c r="B17475" s="311">
        <v>2742.21</v>
      </c>
    </row>
    <row r="17476" spans="1:2" ht="15">
      <c r="A17476" s="308" t="s">
        <v>21058</v>
      </c>
      <c r="B17476" s="311">
        <v>3514.24</v>
      </c>
    </row>
    <row r="17477" spans="1:2" ht="15">
      <c r="A17477" s="308" t="s">
        <v>21059</v>
      </c>
      <c r="B17477" s="311">
        <v>3267.73</v>
      </c>
    </row>
    <row r="17478" spans="1:2" ht="15">
      <c r="A17478" s="308" t="s">
        <v>21060</v>
      </c>
      <c r="B17478" s="311">
        <v>3420.54</v>
      </c>
    </row>
    <row r="17479" spans="1:2" ht="15">
      <c r="A17479" s="308" t="s">
        <v>21061</v>
      </c>
      <c r="B17479" s="311">
        <v>3193.71</v>
      </c>
    </row>
    <row r="17480" spans="1:2" ht="15">
      <c r="A17480" s="308" t="s">
        <v>21062</v>
      </c>
      <c r="B17480" s="311">
        <v>4079.03</v>
      </c>
    </row>
    <row r="17481" spans="1:2" ht="15">
      <c r="A17481" s="308" t="s">
        <v>21063</v>
      </c>
      <c r="B17481" s="311">
        <v>3806.84</v>
      </c>
    </row>
    <row r="17482" spans="1:2" ht="15">
      <c r="A17482" s="308" t="s">
        <v>21064</v>
      </c>
      <c r="B17482" s="311">
        <v>3774.31</v>
      </c>
    </row>
    <row r="17483" spans="1:2" ht="15">
      <c r="A17483" s="308" t="s">
        <v>21065</v>
      </c>
      <c r="B17483" s="311">
        <v>3521.81</v>
      </c>
    </row>
    <row r="17484" spans="1:2" ht="15">
      <c r="A17484" s="308" t="s">
        <v>21066</v>
      </c>
      <c r="B17484" s="311">
        <v>4502.21</v>
      </c>
    </row>
    <row r="17485" spans="1:2" ht="15">
      <c r="A17485" s="308" t="s">
        <v>21067</v>
      </c>
      <c r="B17485" s="311">
        <v>4199.21</v>
      </c>
    </row>
    <row r="17486" spans="1:2" ht="15">
      <c r="A17486" s="308" t="s">
        <v>21068</v>
      </c>
      <c r="B17486" s="311">
        <v>4376.33</v>
      </c>
    </row>
    <row r="17487" spans="1:2" ht="15">
      <c r="A17487" s="308" t="s">
        <v>21069</v>
      </c>
      <c r="B17487" s="311">
        <v>4076.75</v>
      </c>
    </row>
    <row r="17488" spans="1:2" ht="15">
      <c r="A17488" s="308" t="s">
        <v>21070</v>
      </c>
      <c r="B17488" s="311">
        <v>5221.9399999999996</v>
      </c>
    </row>
    <row r="17489" spans="1:2" ht="15">
      <c r="A17489" s="308" t="s">
        <v>21071</v>
      </c>
      <c r="B17489" s="311">
        <v>4862.45</v>
      </c>
    </row>
    <row r="17490" spans="1:2" ht="15">
      <c r="A17490" s="308" t="s">
        <v>21072</v>
      </c>
      <c r="B17490" s="311">
        <v>39.89</v>
      </c>
    </row>
    <row r="17491" spans="1:2" ht="15">
      <c r="A17491" s="308" t="s">
        <v>21073</v>
      </c>
      <c r="B17491" s="311">
        <v>37.72</v>
      </c>
    </row>
    <row r="17492" spans="1:2" ht="15">
      <c r="A17492" s="308" t="s">
        <v>21074</v>
      </c>
      <c r="B17492" s="311">
        <v>33.6</v>
      </c>
    </row>
    <row r="17493" spans="1:2" ht="15">
      <c r="A17493" s="308" t="s">
        <v>21075</v>
      </c>
      <c r="B17493" s="311">
        <v>31.97</v>
      </c>
    </row>
    <row r="17494" spans="1:2" ht="15">
      <c r="A17494" s="308" t="s">
        <v>21076</v>
      </c>
      <c r="B17494" s="311">
        <v>24.57</v>
      </c>
    </row>
    <row r="17495" spans="1:2" ht="15">
      <c r="A17495" s="308" t="s">
        <v>21077</v>
      </c>
      <c r="B17495" s="311">
        <v>23.49</v>
      </c>
    </row>
    <row r="17496" spans="1:2" ht="15">
      <c r="A17496" s="308" t="s">
        <v>21078</v>
      </c>
      <c r="B17496" s="311">
        <v>29.47</v>
      </c>
    </row>
    <row r="17497" spans="1:2" ht="15">
      <c r="A17497" s="308" t="s">
        <v>21079</v>
      </c>
      <c r="B17497" s="311">
        <v>28.17</v>
      </c>
    </row>
    <row r="17498" spans="1:2" ht="15">
      <c r="A17498" s="308" t="s">
        <v>21080</v>
      </c>
      <c r="B17498" s="311">
        <v>34.630000000000003</v>
      </c>
    </row>
    <row r="17499" spans="1:2" ht="15">
      <c r="A17499" s="308" t="s">
        <v>21081</v>
      </c>
      <c r="B17499" s="311">
        <v>33.28</v>
      </c>
    </row>
    <row r="17500" spans="1:2" ht="15">
      <c r="A17500" s="308" t="s">
        <v>21082</v>
      </c>
      <c r="B17500" s="311">
        <v>41.54</v>
      </c>
    </row>
    <row r="17501" spans="1:2" ht="15">
      <c r="A17501" s="308" t="s">
        <v>21083</v>
      </c>
      <c r="B17501" s="311">
        <v>39.92</v>
      </c>
    </row>
    <row r="17502" spans="1:2" ht="15">
      <c r="A17502" s="308" t="s">
        <v>21084</v>
      </c>
      <c r="B17502" s="311">
        <v>44.03</v>
      </c>
    </row>
    <row r="17503" spans="1:2" ht="15">
      <c r="A17503" s="308" t="s">
        <v>21085</v>
      </c>
      <c r="B17503" s="311">
        <v>42.4</v>
      </c>
    </row>
    <row r="17504" spans="1:2" ht="15">
      <c r="A17504" s="308" t="s">
        <v>21086</v>
      </c>
      <c r="B17504" s="311">
        <v>52.82</v>
      </c>
    </row>
    <row r="17505" spans="1:2" ht="15">
      <c r="A17505" s="308" t="s">
        <v>21087</v>
      </c>
      <c r="B17505" s="311">
        <v>50.87</v>
      </c>
    </row>
    <row r="17506" spans="1:2" ht="15">
      <c r="A17506" s="308" t="s">
        <v>21088</v>
      </c>
      <c r="B17506" s="311">
        <v>63.22</v>
      </c>
    </row>
    <row r="17507" spans="1:2" ht="15">
      <c r="A17507" s="308" t="s">
        <v>21089</v>
      </c>
      <c r="B17507" s="311">
        <v>61.32</v>
      </c>
    </row>
    <row r="17508" spans="1:2" ht="15">
      <c r="A17508" s="308" t="s">
        <v>21090</v>
      </c>
      <c r="B17508" s="311">
        <v>75.849999999999994</v>
      </c>
    </row>
    <row r="17509" spans="1:2" ht="15">
      <c r="A17509" s="308" t="s">
        <v>21091</v>
      </c>
      <c r="B17509" s="311">
        <v>73.58</v>
      </c>
    </row>
    <row r="17510" spans="1:2" ht="15">
      <c r="A17510" s="308" t="s">
        <v>21092</v>
      </c>
      <c r="B17510" s="311">
        <v>81.75</v>
      </c>
    </row>
    <row r="17511" spans="1:2" ht="15">
      <c r="A17511" s="308" t="s">
        <v>21093</v>
      </c>
      <c r="B17511" s="311">
        <v>79.58</v>
      </c>
    </row>
    <row r="17512" spans="1:2" ht="15">
      <c r="A17512" s="308" t="s">
        <v>21094</v>
      </c>
      <c r="B17512" s="311">
        <v>98.09</v>
      </c>
    </row>
    <row r="17513" spans="1:2" ht="15">
      <c r="A17513" s="308" t="s">
        <v>21095</v>
      </c>
      <c r="B17513" s="311">
        <v>95.49</v>
      </c>
    </row>
    <row r="17514" spans="1:2" ht="15">
      <c r="A17514" s="308" t="s">
        <v>21096</v>
      </c>
      <c r="B17514" s="311">
        <v>14.62</v>
      </c>
    </row>
    <row r="17515" spans="1:2" ht="15">
      <c r="A17515" s="308" t="s">
        <v>21097</v>
      </c>
      <c r="B17515" s="311">
        <v>13.64</v>
      </c>
    </row>
    <row r="17516" spans="1:2" ht="15">
      <c r="A17516" s="308" t="s">
        <v>21098</v>
      </c>
      <c r="B17516" s="311">
        <v>17.27</v>
      </c>
    </row>
    <row r="17517" spans="1:2" ht="15">
      <c r="A17517" s="308" t="s">
        <v>21099</v>
      </c>
      <c r="B17517" s="311">
        <v>16.14</v>
      </c>
    </row>
    <row r="17518" spans="1:2" ht="15">
      <c r="A17518" s="308" t="s">
        <v>21100</v>
      </c>
      <c r="B17518" s="311">
        <v>17.8</v>
      </c>
    </row>
    <row r="17519" spans="1:2" ht="15">
      <c r="A17519" s="308" t="s">
        <v>21101</v>
      </c>
      <c r="B17519" s="311">
        <v>16.72</v>
      </c>
    </row>
    <row r="17520" spans="1:2" ht="15">
      <c r="A17520" s="308" t="s">
        <v>21102</v>
      </c>
      <c r="B17520" s="311">
        <v>21.33</v>
      </c>
    </row>
    <row r="17521" spans="1:2" ht="15">
      <c r="A17521" s="308" t="s">
        <v>21103</v>
      </c>
      <c r="B17521" s="311">
        <v>20.03</v>
      </c>
    </row>
    <row r="17522" spans="1:2" ht="15">
      <c r="A17522" s="308" t="s">
        <v>21104</v>
      </c>
      <c r="B17522" s="311">
        <v>6.5</v>
      </c>
    </row>
    <row r="17523" spans="1:2" ht="15">
      <c r="A17523" s="308" t="s">
        <v>21105</v>
      </c>
      <c r="B17523" s="311">
        <v>5.96</v>
      </c>
    </row>
    <row r="17524" spans="1:2" ht="15">
      <c r="A17524" s="308" t="s">
        <v>21106</v>
      </c>
      <c r="B17524" s="311">
        <v>7.77</v>
      </c>
    </row>
    <row r="17525" spans="1:2" ht="15">
      <c r="A17525" s="308" t="s">
        <v>21107</v>
      </c>
      <c r="B17525" s="311">
        <v>7.12</v>
      </c>
    </row>
    <row r="17526" spans="1:2" ht="15">
      <c r="A17526" s="308" t="s">
        <v>21108</v>
      </c>
      <c r="B17526" s="311">
        <v>84.4</v>
      </c>
    </row>
    <row r="17527" spans="1:2" ht="15">
      <c r="A17527" s="308" t="s">
        <v>21109</v>
      </c>
      <c r="B17527" s="311">
        <v>78.47</v>
      </c>
    </row>
    <row r="17528" spans="1:2" ht="15">
      <c r="A17528" s="308" t="s">
        <v>21110</v>
      </c>
      <c r="B17528" s="311">
        <v>136.61000000000001</v>
      </c>
    </row>
    <row r="17529" spans="1:2" ht="15">
      <c r="A17529" s="308" t="s">
        <v>21111</v>
      </c>
      <c r="B17529" s="311">
        <v>124.41</v>
      </c>
    </row>
    <row r="17530" spans="1:2" ht="15">
      <c r="A17530" s="308" t="s">
        <v>21112</v>
      </c>
      <c r="B17530" s="311">
        <v>68.400000000000006</v>
      </c>
    </row>
    <row r="17531" spans="1:2" ht="15">
      <c r="A17531" s="308" t="s">
        <v>21113</v>
      </c>
      <c r="B17531" s="311">
        <v>62.47</v>
      </c>
    </row>
    <row r="17532" spans="1:2" ht="15">
      <c r="A17532" s="308" t="s">
        <v>21114</v>
      </c>
      <c r="B17532" s="311">
        <v>27.99</v>
      </c>
    </row>
    <row r="17533" spans="1:2" ht="15">
      <c r="A17533" s="308" t="s">
        <v>21115</v>
      </c>
      <c r="B17533" s="311">
        <v>25.17</v>
      </c>
    </row>
    <row r="17534" spans="1:2" ht="15">
      <c r="A17534" s="308" t="s">
        <v>21116</v>
      </c>
      <c r="B17534" s="311">
        <v>52.89</v>
      </c>
    </row>
    <row r="17535" spans="1:2" ht="15">
      <c r="A17535" s="308" t="s">
        <v>21117</v>
      </c>
      <c r="B17535" s="311">
        <v>47.39</v>
      </c>
    </row>
    <row r="17536" spans="1:2" ht="15">
      <c r="A17536" s="308" t="s">
        <v>21118</v>
      </c>
      <c r="B17536" s="311">
        <v>44.11</v>
      </c>
    </row>
    <row r="17537" spans="1:2" ht="15">
      <c r="A17537" s="308" t="s">
        <v>21119</v>
      </c>
      <c r="B17537" s="311">
        <v>38.6</v>
      </c>
    </row>
    <row r="17538" spans="1:2" ht="15">
      <c r="A17538" s="308" t="s">
        <v>21120</v>
      </c>
      <c r="B17538" s="311">
        <v>20.239999999999998</v>
      </c>
    </row>
    <row r="17539" spans="1:2" ht="15">
      <c r="A17539" s="308" t="s">
        <v>21121</v>
      </c>
      <c r="B17539" s="311">
        <v>17.850000000000001</v>
      </c>
    </row>
    <row r="17540" spans="1:2" ht="15">
      <c r="A17540" s="308" t="s">
        <v>21122</v>
      </c>
      <c r="B17540" s="311">
        <v>46.52</v>
      </c>
    </row>
    <row r="17541" spans="1:2" ht="15">
      <c r="A17541" s="308" t="s">
        <v>21123</v>
      </c>
      <c r="B17541" s="311">
        <v>43.19</v>
      </c>
    </row>
    <row r="17542" spans="1:2" ht="15">
      <c r="A17542" s="308" t="s">
        <v>21124</v>
      </c>
      <c r="B17542" s="311">
        <v>95.84</v>
      </c>
    </row>
    <row r="17543" spans="1:2" ht="15">
      <c r="A17543" s="308" t="s">
        <v>21125</v>
      </c>
      <c r="B17543" s="311">
        <v>87.36</v>
      </c>
    </row>
    <row r="17544" spans="1:2" ht="15">
      <c r="A17544" s="308" t="s">
        <v>21126</v>
      </c>
      <c r="B17544" s="311">
        <v>36.909999999999997</v>
      </c>
    </row>
    <row r="17545" spans="1:2" ht="15">
      <c r="A17545" s="308" t="s">
        <v>21127</v>
      </c>
      <c r="B17545" s="311">
        <v>35.28</v>
      </c>
    </row>
    <row r="17546" spans="1:2" ht="15">
      <c r="A17546" s="308" t="s">
        <v>21128</v>
      </c>
      <c r="B17546" s="311">
        <v>49.92</v>
      </c>
    </row>
    <row r="17547" spans="1:2" ht="15">
      <c r="A17547" s="308" t="s">
        <v>21129</v>
      </c>
      <c r="B17547" s="311">
        <v>48.29</v>
      </c>
    </row>
    <row r="17548" spans="1:2" ht="15">
      <c r="A17548" s="308" t="s">
        <v>21130</v>
      </c>
      <c r="B17548" s="311">
        <v>121.85</v>
      </c>
    </row>
    <row r="17549" spans="1:2" ht="15">
      <c r="A17549" s="308" t="s">
        <v>21131</v>
      </c>
      <c r="B17549" s="311">
        <v>117.24</v>
      </c>
    </row>
    <row r="17550" spans="1:2" ht="15">
      <c r="A17550" s="308" t="s">
        <v>21132</v>
      </c>
      <c r="B17550" s="311">
        <v>100.41</v>
      </c>
    </row>
    <row r="17551" spans="1:2" ht="15">
      <c r="A17551" s="308" t="s">
        <v>21133</v>
      </c>
      <c r="B17551" s="311">
        <v>98.78</v>
      </c>
    </row>
    <row r="17552" spans="1:2" ht="15">
      <c r="A17552" s="308" t="s">
        <v>21134</v>
      </c>
      <c r="B17552" s="311">
        <v>68.78</v>
      </c>
    </row>
    <row r="17553" spans="1:2" ht="15">
      <c r="A17553" s="308" t="s">
        <v>21135</v>
      </c>
      <c r="B17553" s="311">
        <v>67.59</v>
      </c>
    </row>
    <row r="17554" spans="1:2" ht="15">
      <c r="A17554" s="308" t="s">
        <v>21136</v>
      </c>
      <c r="B17554" s="311">
        <v>49.82</v>
      </c>
    </row>
    <row r="17555" spans="1:2" ht="15">
      <c r="A17555" s="308" t="s">
        <v>21137</v>
      </c>
      <c r="B17555" s="311">
        <v>48.74</v>
      </c>
    </row>
    <row r="17556" spans="1:2" ht="15">
      <c r="A17556" s="308" t="s">
        <v>21138</v>
      </c>
      <c r="B17556" s="311">
        <v>43.43</v>
      </c>
    </row>
    <row r="17557" spans="1:2" ht="15">
      <c r="A17557" s="308" t="s">
        <v>21139</v>
      </c>
      <c r="B17557" s="311">
        <v>42.57</v>
      </c>
    </row>
    <row r="17558" spans="1:2" ht="15">
      <c r="A17558" s="308" t="s">
        <v>21140</v>
      </c>
      <c r="B17558" s="311">
        <v>34.130000000000003</v>
      </c>
    </row>
    <row r="17559" spans="1:2" ht="15">
      <c r="A17559" s="308" t="s">
        <v>21141</v>
      </c>
      <c r="B17559" s="311">
        <v>33.04</v>
      </c>
    </row>
    <row r="17560" spans="1:2" ht="15">
      <c r="A17560" s="308" t="s">
        <v>21142</v>
      </c>
      <c r="B17560" s="311">
        <v>24.97</v>
      </c>
    </row>
    <row r="17561" spans="1:2" ht="15">
      <c r="A17561" s="308" t="s">
        <v>21143</v>
      </c>
      <c r="B17561" s="311">
        <v>24.11</v>
      </c>
    </row>
    <row r="17562" spans="1:2" ht="15">
      <c r="A17562" s="308" t="s">
        <v>21144</v>
      </c>
      <c r="B17562" s="311">
        <v>91.29</v>
      </c>
    </row>
    <row r="17563" spans="1:2" ht="15">
      <c r="A17563" s="308" t="s">
        <v>21145</v>
      </c>
      <c r="B17563" s="311">
        <v>88.91</v>
      </c>
    </row>
    <row r="17564" spans="1:2" ht="15">
      <c r="A17564" s="308" t="s">
        <v>21146</v>
      </c>
      <c r="B17564" s="311">
        <v>33.270000000000003</v>
      </c>
    </row>
    <row r="17565" spans="1:2" ht="15">
      <c r="A17565" s="308" t="s">
        <v>21147</v>
      </c>
      <c r="B17565" s="311">
        <v>32.24</v>
      </c>
    </row>
    <row r="17566" spans="1:2" ht="15">
      <c r="A17566" s="308" t="s">
        <v>21148</v>
      </c>
      <c r="B17566" s="311">
        <v>77.98</v>
      </c>
    </row>
    <row r="17567" spans="1:2" ht="15">
      <c r="A17567" s="308" t="s">
        <v>21149</v>
      </c>
      <c r="B17567" s="311">
        <v>76.349999999999994</v>
      </c>
    </row>
    <row r="17568" spans="1:2" ht="15">
      <c r="A17568" s="308" t="s">
        <v>21150</v>
      </c>
      <c r="B17568" s="311">
        <v>81.8</v>
      </c>
    </row>
    <row r="17569" spans="1:2" ht="15">
      <c r="A17569" s="308" t="s">
        <v>21151</v>
      </c>
      <c r="B17569" s="311">
        <v>80.180000000000007</v>
      </c>
    </row>
    <row r="17570" spans="1:2" ht="15">
      <c r="A17570" s="308" t="s">
        <v>21152</v>
      </c>
      <c r="B17570" s="311">
        <v>86.16</v>
      </c>
    </row>
    <row r="17571" spans="1:2" ht="15">
      <c r="A17571" s="308" t="s">
        <v>21153</v>
      </c>
      <c r="B17571" s="311">
        <v>84.76</v>
      </c>
    </row>
    <row r="17572" spans="1:2" ht="15">
      <c r="A17572" s="308" t="s">
        <v>21154</v>
      </c>
      <c r="B17572" s="311">
        <v>77.98</v>
      </c>
    </row>
    <row r="17573" spans="1:2" ht="15">
      <c r="A17573" s="308" t="s">
        <v>21155</v>
      </c>
      <c r="B17573" s="311">
        <v>76.349999999999994</v>
      </c>
    </row>
    <row r="17574" spans="1:2" ht="15">
      <c r="A17574" s="308" t="s">
        <v>21156</v>
      </c>
      <c r="B17574" s="311">
        <v>80.94</v>
      </c>
    </row>
    <row r="17575" spans="1:2" ht="15">
      <c r="A17575" s="308" t="s">
        <v>21157</v>
      </c>
      <c r="B17575" s="311">
        <v>79.31</v>
      </c>
    </row>
    <row r="17576" spans="1:2" ht="15">
      <c r="A17576" s="308" t="s">
        <v>21158</v>
      </c>
      <c r="B17576" s="311">
        <v>86.16</v>
      </c>
    </row>
    <row r="17577" spans="1:2" ht="15">
      <c r="A17577" s="308" t="s">
        <v>21159</v>
      </c>
      <c r="B17577" s="311">
        <v>84.76</v>
      </c>
    </row>
    <row r="17578" spans="1:2" ht="15">
      <c r="A17578" s="308" t="s">
        <v>21160</v>
      </c>
      <c r="B17578" s="311">
        <v>77.55</v>
      </c>
    </row>
    <row r="17579" spans="1:2" ht="15">
      <c r="A17579" s="308" t="s">
        <v>21161</v>
      </c>
      <c r="B17579" s="311">
        <v>76.260000000000005</v>
      </c>
    </row>
    <row r="17580" spans="1:2" ht="15">
      <c r="A17580" s="308" t="s">
        <v>21162</v>
      </c>
      <c r="B17580" s="311">
        <v>130.06</v>
      </c>
    </row>
    <row r="17581" spans="1:2" ht="15">
      <c r="A17581" s="308" t="s">
        <v>21163</v>
      </c>
      <c r="B17581" s="311">
        <v>122.93</v>
      </c>
    </row>
    <row r="17582" spans="1:2" ht="15">
      <c r="A17582" s="308" t="s">
        <v>21164</v>
      </c>
      <c r="B17582" s="311">
        <v>206.71</v>
      </c>
    </row>
    <row r="17583" spans="1:2" ht="15">
      <c r="A17583" s="308" t="s">
        <v>21165</v>
      </c>
      <c r="B17583" s="311">
        <v>199.58</v>
      </c>
    </row>
    <row r="17584" spans="1:2" ht="15">
      <c r="A17584" s="308" t="s">
        <v>21166</v>
      </c>
      <c r="B17584" s="311">
        <v>90.27</v>
      </c>
    </row>
    <row r="17585" spans="1:2" ht="15">
      <c r="A17585" s="308" t="s">
        <v>21167</v>
      </c>
      <c r="B17585" s="311">
        <v>83.14</v>
      </c>
    </row>
    <row r="17586" spans="1:2" ht="15">
      <c r="A17586" s="308" t="s">
        <v>21168</v>
      </c>
      <c r="B17586" s="311">
        <v>134.52000000000001</v>
      </c>
    </row>
    <row r="17587" spans="1:2" ht="15">
      <c r="A17587" s="308" t="s">
        <v>21169</v>
      </c>
      <c r="B17587" s="311">
        <v>127.28</v>
      </c>
    </row>
    <row r="17588" spans="1:2" ht="15">
      <c r="A17588" s="308" t="s">
        <v>21170</v>
      </c>
      <c r="B17588" s="311">
        <v>80.47</v>
      </c>
    </row>
    <row r="17589" spans="1:2" ht="15">
      <c r="A17589" s="308" t="s">
        <v>4071</v>
      </c>
      <c r="B17589" s="311">
        <v>74.03</v>
      </c>
    </row>
    <row r="17590" spans="1:2" ht="15">
      <c r="A17590" s="308" t="s">
        <v>21171</v>
      </c>
      <c r="B17590" s="311">
        <v>66.77</v>
      </c>
    </row>
    <row r="17591" spans="1:2" ht="15">
      <c r="A17591" s="308" t="s">
        <v>21172</v>
      </c>
      <c r="B17591" s="311">
        <v>65.150000000000006</v>
      </c>
    </row>
    <row r="17592" spans="1:2" ht="15">
      <c r="A17592" s="308" t="s">
        <v>21173</v>
      </c>
      <c r="B17592" s="311">
        <v>69.86</v>
      </c>
    </row>
    <row r="17593" spans="1:2" ht="15">
      <c r="A17593" s="308" t="s">
        <v>21174</v>
      </c>
      <c r="B17593" s="311">
        <v>68.239999999999995</v>
      </c>
    </row>
    <row r="17594" spans="1:2" ht="15">
      <c r="A17594" s="308" t="s">
        <v>21175</v>
      </c>
      <c r="B17594" s="311">
        <v>131.77000000000001</v>
      </c>
    </row>
    <row r="17595" spans="1:2" ht="15">
      <c r="A17595" s="308" t="s">
        <v>21176</v>
      </c>
      <c r="B17595" s="311">
        <v>124.53</v>
      </c>
    </row>
    <row r="17596" spans="1:2" ht="15">
      <c r="A17596" s="308" t="s">
        <v>21177</v>
      </c>
      <c r="B17596" s="311">
        <v>120.31</v>
      </c>
    </row>
    <row r="17597" spans="1:2" ht="15">
      <c r="A17597" s="308" t="s">
        <v>21178</v>
      </c>
      <c r="B17597" s="311">
        <v>113.07</v>
      </c>
    </row>
    <row r="17598" spans="1:2" ht="15">
      <c r="A17598" s="308" t="s">
        <v>21179</v>
      </c>
      <c r="B17598" s="311">
        <v>87.25</v>
      </c>
    </row>
    <row r="17599" spans="1:2" ht="15">
      <c r="A17599" s="308" t="s">
        <v>21180</v>
      </c>
      <c r="B17599" s="311">
        <v>85.62</v>
      </c>
    </row>
    <row r="17600" spans="1:2" ht="15">
      <c r="A17600" s="308" t="s">
        <v>21181</v>
      </c>
      <c r="B17600" s="311">
        <v>93.79</v>
      </c>
    </row>
    <row r="17601" spans="1:2" ht="15">
      <c r="A17601" s="308" t="s">
        <v>21182</v>
      </c>
      <c r="B17601" s="311">
        <v>92.16</v>
      </c>
    </row>
    <row r="17602" spans="1:2" ht="15">
      <c r="A17602" s="308" t="s">
        <v>21183</v>
      </c>
      <c r="B17602" s="311">
        <v>117.59</v>
      </c>
    </row>
    <row r="17603" spans="1:2" ht="15">
      <c r="A17603" s="308" t="s">
        <v>21184</v>
      </c>
      <c r="B17603" s="311">
        <v>112.17</v>
      </c>
    </row>
    <row r="17604" spans="1:2" ht="15">
      <c r="A17604" s="308" t="s">
        <v>21185</v>
      </c>
      <c r="B17604" s="311">
        <v>117.59</v>
      </c>
    </row>
    <row r="17605" spans="1:2" ht="15">
      <c r="A17605" s="308" t="s">
        <v>21186</v>
      </c>
      <c r="B17605" s="311">
        <v>112.17</v>
      </c>
    </row>
    <row r="17606" spans="1:2" ht="15">
      <c r="A17606" s="308" t="s">
        <v>21187</v>
      </c>
      <c r="B17606" s="311">
        <v>143.54</v>
      </c>
    </row>
    <row r="17607" spans="1:2" ht="15">
      <c r="A17607" s="308" t="s">
        <v>21188</v>
      </c>
      <c r="B17607" s="311">
        <v>142.86000000000001</v>
      </c>
    </row>
    <row r="17608" spans="1:2" ht="15">
      <c r="A17608" s="308" t="s">
        <v>21189</v>
      </c>
      <c r="B17608" s="311">
        <v>180.09</v>
      </c>
    </row>
    <row r="17609" spans="1:2" ht="15">
      <c r="A17609" s="308" t="s">
        <v>21190</v>
      </c>
      <c r="B17609" s="311">
        <v>177.39</v>
      </c>
    </row>
    <row r="17610" spans="1:2" ht="15">
      <c r="A17610" s="308" t="s">
        <v>21191</v>
      </c>
      <c r="B17610" s="311">
        <v>70.89</v>
      </c>
    </row>
    <row r="17611" spans="1:2" ht="15">
      <c r="A17611" s="308" t="s">
        <v>21192</v>
      </c>
      <c r="B17611" s="311">
        <v>69.53</v>
      </c>
    </row>
    <row r="17612" spans="1:2" ht="15">
      <c r="A17612" s="308" t="s">
        <v>21193</v>
      </c>
      <c r="B17612" s="311">
        <v>261.20999999999998</v>
      </c>
    </row>
    <row r="17613" spans="1:2" ht="15">
      <c r="A17613" s="308" t="s">
        <v>21194</v>
      </c>
      <c r="B17613" s="311">
        <v>259.51</v>
      </c>
    </row>
    <row r="17614" spans="1:2" ht="15">
      <c r="A17614" s="308" t="s">
        <v>21195</v>
      </c>
      <c r="B17614" s="311">
        <v>315.97000000000003</v>
      </c>
    </row>
    <row r="17615" spans="1:2" ht="15">
      <c r="A17615" s="308" t="s">
        <v>21196</v>
      </c>
      <c r="B17615" s="311">
        <v>314.27</v>
      </c>
    </row>
    <row r="17616" spans="1:2" ht="15">
      <c r="A17616" s="308" t="s">
        <v>21197</v>
      </c>
      <c r="B17616" s="311">
        <v>276.05</v>
      </c>
    </row>
    <row r="17617" spans="1:2" ht="15">
      <c r="A17617" s="308" t="s">
        <v>21198</v>
      </c>
      <c r="B17617" s="311">
        <v>273.5</v>
      </c>
    </row>
    <row r="17618" spans="1:2" ht="15">
      <c r="A17618" s="308" t="s">
        <v>21199</v>
      </c>
      <c r="B17618" s="311">
        <v>349.7</v>
      </c>
    </row>
    <row r="17619" spans="1:2" ht="15">
      <c r="A17619" s="308" t="s">
        <v>21200</v>
      </c>
      <c r="B17619" s="311">
        <v>347.16</v>
      </c>
    </row>
    <row r="17620" spans="1:2" ht="15">
      <c r="A17620" s="308" t="s">
        <v>21201</v>
      </c>
      <c r="B17620" s="311">
        <v>346.73</v>
      </c>
    </row>
    <row r="17621" spans="1:2" ht="15">
      <c r="A17621" s="308" t="s">
        <v>21202</v>
      </c>
      <c r="B17621" s="311">
        <v>343.34</v>
      </c>
    </row>
    <row r="17622" spans="1:2" ht="15">
      <c r="A17622" s="308" t="s">
        <v>21203</v>
      </c>
      <c r="B17622" s="311">
        <v>475.25</v>
      </c>
    </row>
    <row r="17623" spans="1:2" ht="15">
      <c r="A17623" s="308" t="s">
        <v>21204</v>
      </c>
      <c r="B17623" s="311">
        <v>471.86</v>
      </c>
    </row>
    <row r="17624" spans="1:2" ht="15">
      <c r="A17624" s="308" t="s">
        <v>21205</v>
      </c>
      <c r="B17624" s="311">
        <v>458.07</v>
      </c>
    </row>
    <row r="17625" spans="1:2" ht="15">
      <c r="A17625" s="308" t="s">
        <v>21206</v>
      </c>
      <c r="B17625" s="311">
        <v>454.11</v>
      </c>
    </row>
    <row r="17626" spans="1:2" ht="15">
      <c r="A17626" s="308" t="s">
        <v>21207</v>
      </c>
      <c r="B17626" s="311">
        <v>629.42999999999995</v>
      </c>
    </row>
    <row r="17627" spans="1:2" ht="15">
      <c r="A17627" s="308" t="s">
        <v>21208</v>
      </c>
      <c r="B17627" s="311">
        <v>625.47</v>
      </c>
    </row>
    <row r="17628" spans="1:2" ht="15">
      <c r="A17628" s="308" t="s">
        <v>21209</v>
      </c>
      <c r="B17628" s="311">
        <v>45.74</v>
      </c>
    </row>
    <row r="17629" spans="1:2" ht="15">
      <c r="A17629" s="308" t="s">
        <v>4057</v>
      </c>
      <c r="B17629" s="311">
        <v>44.12</v>
      </c>
    </row>
    <row r="17630" spans="1:2" ht="15">
      <c r="A17630" s="308" t="s">
        <v>21210</v>
      </c>
      <c r="B17630" s="311">
        <v>93.42</v>
      </c>
    </row>
    <row r="17631" spans="1:2" ht="15">
      <c r="A17631" s="308" t="s">
        <v>21211</v>
      </c>
      <c r="B17631" s="311">
        <v>91.8</v>
      </c>
    </row>
    <row r="17632" spans="1:2" ht="15">
      <c r="A17632" s="308" t="s">
        <v>21212</v>
      </c>
      <c r="B17632" s="311">
        <v>79.040000000000006</v>
      </c>
    </row>
    <row r="17633" spans="1:2" ht="15">
      <c r="A17633" s="308" t="s">
        <v>21213</v>
      </c>
      <c r="B17633" s="311">
        <v>72.540000000000006</v>
      </c>
    </row>
    <row r="17634" spans="1:2" ht="15">
      <c r="A17634" s="308" t="s">
        <v>21214</v>
      </c>
      <c r="B17634" s="311">
        <v>111.71</v>
      </c>
    </row>
    <row r="17635" spans="1:2" ht="15">
      <c r="A17635" s="308" t="s">
        <v>21215</v>
      </c>
      <c r="B17635" s="311">
        <v>103.27</v>
      </c>
    </row>
    <row r="17636" spans="1:2" ht="15">
      <c r="A17636" s="308" t="s">
        <v>21216</v>
      </c>
      <c r="B17636" s="311">
        <v>142.66999999999999</v>
      </c>
    </row>
    <row r="17637" spans="1:2" ht="15">
      <c r="A17637" s="308" t="s">
        <v>21217</v>
      </c>
      <c r="B17637" s="311">
        <v>132.52000000000001</v>
      </c>
    </row>
    <row r="17638" spans="1:2" ht="15">
      <c r="A17638" s="308" t="s">
        <v>21218</v>
      </c>
      <c r="B17638" s="311">
        <v>68.48</v>
      </c>
    </row>
    <row r="17639" spans="1:2" ht="15">
      <c r="A17639" s="308" t="s">
        <v>21219</v>
      </c>
      <c r="B17639" s="311">
        <v>61.98</v>
      </c>
    </row>
    <row r="17640" spans="1:2" ht="15">
      <c r="A17640" s="308" t="s">
        <v>21220</v>
      </c>
      <c r="B17640" s="311">
        <v>80.28</v>
      </c>
    </row>
    <row r="17641" spans="1:2" ht="15">
      <c r="A17641" s="308" t="s">
        <v>21221</v>
      </c>
      <c r="B17641" s="311">
        <v>78.650000000000006</v>
      </c>
    </row>
    <row r="17642" spans="1:2" ht="15">
      <c r="A17642" s="308" t="s">
        <v>21222</v>
      </c>
      <c r="B17642" s="311">
        <v>55.54</v>
      </c>
    </row>
    <row r="17643" spans="1:2" ht="15">
      <c r="A17643" s="308" t="s">
        <v>21223</v>
      </c>
      <c r="B17643" s="311">
        <v>54.68</v>
      </c>
    </row>
    <row r="17644" spans="1:2" ht="15">
      <c r="A17644" s="308" t="s">
        <v>21224</v>
      </c>
      <c r="B17644" s="311">
        <v>175.44</v>
      </c>
    </row>
    <row r="17645" spans="1:2" ht="15">
      <c r="A17645" s="308" t="s">
        <v>21225</v>
      </c>
      <c r="B17645" s="311">
        <v>168.31</v>
      </c>
    </row>
    <row r="17646" spans="1:2" ht="15">
      <c r="A17646" s="308" t="s">
        <v>21226</v>
      </c>
      <c r="B17646" s="311">
        <v>256.83</v>
      </c>
    </row>
    <row r="17647" spans="1:2" ht="15">
      <c r="A17647" s="308" t="s">
        <v>21227</v>
      </c>
      <c r="B17647" s="311">
        <v>249.7</v>
      </c>
    </row>
    <row r="17648" spans="1:2" ht="15">
      <c r="A17648" s="308" t="s">
        <v>21228</v>
      </c>
      <c r="B17648" s="311">
        <v>459.76</v>
      </c>
    </row>
    <row r="17649" spans="1:2" ht="15">
      <c r="A17649" s="308" t="s">
        <v>21229</v>
      </c>
      <c r="B17649" s="311">
        <v>452.63</v>
      </c>
    </row>
    <row r="17650" spans="1:2" ht="15">
      <c r="A17650" s="308" t="s">
        <v>34349</v>
      </c>
      <c r="B17650" s="311">
        <v>424.31</v>
      </c>
    </row>
    <row r="17651" spans="1:2" ht="15">
      <c r="A17651" s="308" t="s">
        <v>34350</v>
      </c>
      <c r="B17651" s="311">
        <v>424.31</v>
      </c>
    </row>
    <row r="17652" spans="1:2" ht="15">
      <c r="A17652" s="308" t="s">
        <v>34351</v>
      </c>
      <c r="B17652" s="311">
        <v>531.51</v>
      </c>
    </row>
    <row r="17653" spans="1:2" ht="15">
      <c r="A17653" s="308" t="s">
        <v>34352</v>
      </c>
      <c r="B17653" s="311">
        <v>531.51</v>
      </c>
    </row>
    <row r="17654" spans="1:2" ht="15">
      <c r="A17654" s="308" t="s">
        <v>34353</v>
      </c>
      <c r="B17654" s="311">
        <v>358.74</v>
      </c>
    </row>
    <row r="17655" spans="1:2" ht="15">
      <c r="A17655" s="308" t="s">
        <v>34354</v>
      </c>
      <c r="B17655" s="311">
        <v>358.74</v>
      </c>
    </row>
    <row r="17656" spans="1:2" ht="15">
      <c r="A17656" s="308" t="s">
        <v>21230</v>
      </c>
      <c r="B17656" s="311">
        <v>358.95</v>
      </c>
    </row>
    <row r="17657" spans="1:2" ht="15">
      <c r="A17657" s="308" t="s">
        <v>21231</v>
      </c>
      <c r="B17657" s="311">
        <v>345.64</v>
      </c>
    </row>
    <row r="17658" spans="1:2" ht="15">
      <c r="A17658" s="308" t="s">
        <v>21232</v>
      </c>
      <c r="B17658" s="311">
        <v>14820.46</v>
      </c>
    </row>
    <row r="17659" spans="1:2" ht="15">
      <c r="A17659" s="308" t="s">
        <v>21233</v>
      </c>
      <c r="B17659" s="311">
        <v>14025.38</v>
      </c>
    </row>
    <row r="17660" spans="1:2" ht="15">
      <c r="A17660" s="308" t="s">
        <v>21234</v>
      </c>
      <c r="B17660" s="311">
        <v>398.37</v>
      </c>
    </row>
    <row r="17661" spans="1:2" ht="15">
      <c r="A17661" s="308" t="s">
        <v>21235</v>
      </c>
      <c r="B17661" s="311">
        <v>395.11</v>
      </c>
    </row>
    <row r="17662" spans="1:2" ht="15">
      <c r="A17662" s="308" t="s">
        <v>21236</v>
      </c>
      <c r="B17662" s="311">
        <v>102.35</v>
      </c>
    </row>
    <row r="17663" spans="1:2" ht="15">
      <c r="A17663" s="308" t="s">
        <v>21237</v>
      </c>
      <c r="B17663" s="311">
        <v>100.39</v>
      </c>
    </row>
    <row r="17664" spans="1:2" ht="15">
      <c r="A17664" s="308" t="s">
        <v>21238</v>
      </c>
      <c r="B17664" s="311">
        <v>106.95</v>
      </c>
    </row>
    <row r="17665" spans="1:2" ht="15">
      <c r="A17665" s="308" t="s">
        <v>21239</v>
      </c>
      <c r="B17665" s="311">
        <v>104.99</v>
      </c>
    </row>
    <row r="17666" spans="1:2" ht="15">
      <c r="A17666" s="308" t="s">
        <v>21240</v>
      </c>
      <c r="B17666" s="311">
        <v>403.56</v>
      </c>
    </row>
    <row r="17667" spans="1:2" ht="15">
      <c r="A17667" s="308" t="s">
        <v>21241</v>
      </c>
      <c r="B17667" s="311">
        <v>382.74</v>
      </c>
    </row>
    <row r="17668" spans="1:2" ht="15">
      <c r="A17668" s="308" t="s">
        <v>21242</v>
      </c>
      <c r="B17668" s="311">
        <v>56.05</v>
      </c>
    </row>
    <row r="17669" spans="1:2" ht="15">
      <c r="A17669" s="308" t="s">
        <v>21243</v>
      </c>
      <c r="B17669" s="311">
        <v>48.57</v>
      </c>
    </row>
    <row r="17670" spans="1:2" ht="15">
      <c r="A17670" s="308" t="s">
        <v>21244</v>
      </c>
      <c r="B17670" s="311">
        <v>117.06</v>
      </c>
    </row>
    <row r="17671" spans="1:2" ht="15">
      <c r="A17671" s="308" t="s">
        <v>21245</v>
      </c>
      <c r="B17671" s="311">
        <v>101.44</v>
      </c>
    </row>
    <row r="17672" spans="1:2" ht="15">
      <c r="A17672" s="308" t="s">
        <v>21246</v>
      </c>
      <c r="B17672" s="311">
        <v>23.83</v>
      </c>
    </row>
    <row r="17673" spans="1:2" ht="15">
      <c r="A17673" s="308" t="s">
        <v>21247</v>
      </c>
      <c r="B17673" s="311">
        <v>20.65</v>
      </c>
    </row>
    <row r="17674" spans="1:2" ht="15">
      <c r="A17674" s="308" t="s">
        <v>21248</v>
      </c>
      <c r="B17674" s="311">
        <v>20.29</v>
      </c>
    </row>
    <row r="17675" spans="1:2" ht="15">
      <c r="A17675" s="308" t="s">
        <v>21249</v>
      </c>
      <c r="B17675" s="311">
        <v>17.579999999999998</v>
      </c>
    </row>
    <row r="17676" spans="1:2" ht="15">
      <c r="A17676" s="308" t="s">
        <v>21250</v>
      </c>
      <c r="B17676" s="311">
        <v>21.35</v>
      </c>
    </row>
    <row r="17677" spans="1:2" ht="15">
      <c r="A17677" s="308" t="s">
        <v>21251</v>
      </c>
      <c r="B17677" s="311">
        <v>18.5</v>
      </c>
    </row>
    <row r="17678" spans="1:2" ht="15">
      <c r="A17678" s="308" t="s">
        <v>21252</v>
      </c>
      <c r="B17678" s="311">
        <v>18.260000000000002</v>
      </c>
    </row>
    <row r="17679" spans="1:2" ht="15">
      <c r="A17679" s="308" t="s">
        <v>21253</v>
      </c>
      <c r="B17679" s="311">
        <v>15.82</v>
      </c>
    </row>
    <row r="17680" spans="1:2" ht="15">
      <c r="A17680" s="308" t="s">
        <v>21254</v>
      </c>
      <c r="B17680" s="311">
        <v>16.23</v>
      </c>
    </row>
    <row r="17681" spans="1:2" ht="15">
      <c r="A17681" s="308" t="s">
        <v>21255</v>
      </c>
      <c r="B17681" s="311">
        <v>14.06</v>
      </c>
    </row>
    <row r="17682" spans="1:2" ht="15">
      <c r="A17682" s="308" t="s">
        <v>21256</v>
      </c>
      <c r="B17682" s="311">
        <v>22</v>
      </c>
    </row>
    <row r="17683" spans="1:2" ht="15">
      <c r="A17683" s="308" t="s">
        <v>21257</v>
      </c>
      <c r="B17683" s="311">
        <v>19.059999999999999</v>
      </c>
    </row>
    <row r="17684" spans="1:2" ht="15">
      <c r="A17684" s="308" t="s">
        <v>21258</v>
      </c>
      <c r="B17684" s="311">
        <v>73.06</v>
      </c>
    </row>
    <row r="17685" spans="1:2" ht="15">
      <c r="A17685" s="308" t="s">
        <v>21259</v>
      </c>
      <c r="B17685" s="311">
        <v>63.31</v>
      </c>
    </row>
    <row r="17686" spans="1:2" ht="15">
      <c r="A17686" s="308" t="s">
        <v>21260</v>
      </c>
      <c r="B17686" s="311">
        <v>23.2</v>
      </c>
    </row>
    <row r="17687" spans="1:2" ht="15">
      <c r="A17687" s="308" t="s">
        <v>21261</v>
      </c>
      <c r="B17687" s="311">
        <v>22.12</v>
      </c>
    </row>
    <row r="17688" spans="1:2" ht="15">
      <c r="A17688" s="308" t="s">
        <v>21262</v>
      </c>
      <c r="B17688" s="311">
        <v>46.25</v>
      </c>
    </row>
    <row r="17689" spans="1:2" ht="15">
      <c r="A17689" s="308" t="s">
        <v>21263</v>
      </c>
      <c r="B17689" s="311">
        <v>45.12</v>
      </c>
    </row>
    <row r="17690" spans="1:2" ht="15">
      <c r="A17690" s="308" t="s">
        <v>21264</v>
      </c>
      <c r="B17690" s="311">
        <v>25.31</v>
      </c>
    </row>
    <row r="17691" spans="1:2" ht="15">
      <c r="A17691" s="308" t="s">
        <v>21265</v>
      </c>
      <c r="B17691" s="311">
        <v>24.18</v>
      </c>
    </row>
    <row r="17692" spans="1:2" ht="15">
      <c r="A17692" s="308" t="s">
        <v>21266</v>
      </c>
      <c r="B17692" s="311">
        <v>72.28</v>
      </c>
    </row>
    <row r="17693" spans="1:2" ht="15">
      <c r="A17693" s="308" t="s">
        <v>21267</v>
      </c>
      <c r="B17693" s="311">
        <v>67.95</v>
      </c>
    </row>
    <row r="17694" spans="1:2" ht="15">
      <c r="A17694" s="308" t="s">
        <v>21268</v>
      </c>
      <c r="B17694" s="311">
        <v>81.84</v>
      </c>
    </row>
    <row r="17695" spans="1:2" ht="15">
      <c r="A17695" s="308" t="s">
        <v>21269</v>
      </c>
      <c r="B17695" s="311">
        <v>77.510000000000005</v>
      </c>
    </row>
    <row r="17696" spans="1:2" ht="15">
      <c r="A17696" s="308" t="s">
        <v>21270</v>
      </c>
      <c r="B17696" s="311">
        <v>90.53</v>
      </c>
    </row>
    <row r="17697" spans="1:2" ht="15">
      <c r="A17697" s="308" t="s">
        <v>21271</v>
      </c>
      <c r="B17697" s="311">
        <v>86.2</v>
      </c>
    </row>
    <row r="17698" spans="1:2" ht="15">
      <c r="A17698" s="308" t="s">
        <v>21272</v>
      </c>
      <c r="B17698" s="311">
        <v>117.03</v>
      </c>
    </row>
    <row r="17699" spans="1:2" ht="15">
      <c r="A17699" s="308" t="s">
        <v>21273</v>
      </c>
      <c r="B17699" s="311">
        <v>111.4</v>
      </c>
    </row>
    <row r="17700" spans="1:2" ht="15">
      <c r="A17700" s="308" t="s">
        <v>21274</v>
      </c>
      <c r="B17700" s="311">
        <v>75.08</v>
      </c>
    </row>
    <row r="17701" spans="1:2" ht="15">
      <c r="A17701" s="308" t="s">
        <v>21275</v>
      </c>
      <c r="B17701" s="311">
        <v>70.739999999999995</v>
      </c>
    </row>
    <row r="17702" spans="1:2" ht="15">
      <c r="A17702" s="308" t="s">
        <v>21276</v>
      </c>
      <c r="B17702" s="311">
        <v>153.53</v>
      </c>
    </row>
    <row r="17703" spans="1:2" ht="15">
      <c r="A17703" s="308" t="s">
        <v>21277</v>
      </c>
      <c r="B17703" s="311">
        <v>147.9</v>
      </c>
    </row>
    <row r="17704" spans="1:2" ht="15">
      <c r="A17704" s="308" t="s">
        <v>21278</v>
      </c>
      <c r="B17704" s="311">
        <v>70.650000000000006</v>
      </c>
    </row>
    <row r="17705" spans="1:2" ht="15">
      <c r="A17705" s="308" t="s">
        <v>21279</v>
      </c>
      <c r="B17705" s="311">
        <v>66.319999999999993</v>
      </c>
    </row>
    <row r="17706" spans="1:2" ht="15">
      <c r="A17706" s="308" t="s">
        <v>21280</v>
      </c>
      <c r="B17706" s="311">
        <v>113.77</v>
      </c>
    </row>
    <row r="17707" spans="1:2" ht="15">
      <c r="A17707" s="308" t="s">
        <v>21281</v>
      </c>
      <c r="B17707" s="311">
        <v>108.13</v>
      </c>
    </row>
    <row r="17708" spans="1:2" ht="15">
      <c r="A17708" s="308" t="s">
        <v>21282</v>
      </c>
      <c r="B17708" s="311">
        <v>21.07</v>
      </c>
    </row>
    <row r="17709" spans="1:2" ht="15">
      <c r="A17709" s="308" t="s">
        <v>21283</v>
      </c>
      <c r="B17709" s="311">
        <v>20.61</v>
      </c>
    </row>
    <row r="17710" spans="1:2" ht="15">
      <c r="A17710" s="308" t="s">
        <v>21284</v>
      </c>
      <c r="B17710" s="311">
        <v>133.22999999999999</v>
      </c>
    </row>
    <row r="17711" spans="1:2" ht="15">
      <c r="A17711" s="308" t="s">
        <v>21285</v>
      </c>
      <c r="B17711" s="311">
        <v>126.73</v>
      </c>
    </row>
    <row r="17712" spans="1:2" ht="15">
      <c r="A17712" s="308" t="s">
        <v>21286</v>
      </c>
      <c r="B17712" s="311">
        <v>193.55</v>
      </c>
    </row>
    <row r="17713" spans="1:2" ht="15">
      <c r="A17713" s="308" t="s">
        <v>21287</v>
      </c>
      <c r="B17713" s="311">
        <v>188.67</v>
      </c>
    </row>
    <row r="17714" spans="1:2" ht="15">
      <c r="A17714" s="308" t="s">
        <v>21288</v>
      </c>
      <c r="B17714" s="311">
        <v>74.959999999999994</v>
      </c>
    </row>
    <row r="17715" spans="1:2" ht="15">
      <c r="A17715" s="308" t="s">
        <v>21289</v>
      </c>
      <c r="B17715" s="311">
        <v>67.91</v>
      </c>
    </row>
    <row r="17716" spans="1:2" ht="15">
      <c r="A17716" s="308" t="s">
        <v>21290</v>
      </c>
      <c r="B17716" s="311">
        <v>120.2</v>
      </c>
    </row>
    <row r="17717" spans="1:2" ht="15">
      <c r="A17717" s="308" t="s">
        <v>21291</v>
      </c>
      <c r="B17717" s="311">
        <v>114.24</v>
      </c>
    </row>
    <row r="17718" spans="1:2" ht="15">
      <c r="A17718" s="308" t="s">
        <v>21292</v>
      </c>
      <c r="B17718" s="311">
        <v>94.1</v>
      </c>
    </row>
    <row r="17719" spans="1:2" ht="15">
      <c r="A17719" s="308" t="s">
        <v>21293</v>
      </c>
      <c r="B17719" s="311">
        <v>88.14</v>
      </c>
    </row>
    <row r="17720" spans="1:2" ht="15">
      <c r="A17720" s="308" t="s">
        <v>21294</v>
      </c>
      <c r="B17720" s="311">
        <v>94.66</v>
      </c>
    </row>
    <row r="17721" spans="1:2" ht="15">
      <c r="A17721" s="308" t="s">
        <v>21295</v>
      </c>
      <c r="B17721" s="311">
        <v>88.16</v>
      </c>
    </row>
    <row r="17722" spans="1:2" ht="15">
      <c r="A17722" s="308" t="s">
        <v>21296</v>
      </c>
      <c r="B17722" s="311">
        <v>59.27</v>
      </c>
    </row>
    <row r="17723" spans="1:2" ht="15">
      <c r="A17723" s="308" t="s">
        <v>21297</v>
      </c>
      <c r="B17723" s="311">
        <v>54.39</v>
      </c>
    </row>
    <row r="17724" spans="1:2" ht="15">
      <c r="A17724" s="308" t="s">
        <v>21298</v>
      </c>
      <c r="B17724" s="311">
        <v>79.8</v>
      </c>
    </row>
    <row r="17725" spans="1:2" ht="15">
      <c r="A17725" s="308" t="s">
        <v>21299</v>
      </c>
      <c r="B17725" s="311">
        <v>74.930000000000007</v>
      </c>
    </row>
    <row r="17726" spans="1:2" ht="15">
      <c r="A17726" s="308" t="s">
        <v>21300</v>
      </c>
      <c r="B17726" s="311">
        <v>89.32</v>
      </c>
    </row>
    <row r="17727" spans="1:2" ht="15">
      <c r="A17727" s="308" t="s">
        <v>21301</v>
      </c>
      <c r="B17727" s="311">
        <v>82.82</v>
      </c>
    </row>
    <row r="17728" spans="1:2" ht="15">
      <c r="A17728" s="308" t="s">
        <v>21302</v>
      </c>
      <c r="B17728" s="311">
        <v>133.83000000000001</v>
      </c>
    </row>
    <row r="17729" spans="1:2" ht="15">
      <c r="A17729" s="308" t="s">
        <v>21303</v>
      </c>
      <c r="B17729" s="311">
        <v>127.06</v>
      </c>
    </row>
    <row r="17730" spans="1:2" ht="15">
      <c r="A17730" s="308" t="s">
        <v>21304</v>
      </c>
      <c r="B17730" s="311">
        <v>74.48</v>
      </c>
    </row>
    <row r="17731" spans="1:2" ht="15">
      <c r="A17731" s="308" t="s">
        <v>21305</v>
      </c>
      <c r="B17731" s="311">
        <v>69.599999999999994</v>
      </c>
    </row>
    <row r="17732" spans="1:2" ht="15">
      <c r="A17732" s="308" t="s">
        <v>21306</v>
      </c>
      <c r="B17732" s="311">
        <v>74.239999999999995</v>
      </c>
    </row>
    <row r="17733" spans="1:2" ht="15">
      <c r="A17733" s="308" t="s">
        <v>21307</v>
      </c>
      <c r="B17733" s="311">
        <v>69.36</v>
      </c>
    </row>
    <row r="17734" spans="1:2" ht="15">
      <c r="A17734" s="308" t="s">
        <v>21308</v>
      </c>
      <c r="B17734" s="311">
        <v>71.92</v>
      </c>
    </row>
    <row r="17735" spans="1:2" ht="15">
      <c r="A17735" s="308" t="s">
        <v>21309</v>
      </c>
      <c r="B17735" s="311">
        <v>67.040000000000006</v>
      </c>
    </row>
    <row r="17736" spans="1:2" ht="15">
      <c r="A17736" s="308" t="s">
        <v>21310</v>
      </c>
      <c r="B17736" s="311">
        <v>75.180000000000007</v>
      </c>
    </row>
    <row r="17737" spans="1:2" ht="15">
      <c r="A17737" s="308" t="s">
        <v>21311</v>
      </c>
      <c r="B17737" s="311">
        <v>70.31</v>
      </c>
    </row>
    <row r="17738" spans="1:2" ht="15">
      <c r="A17738" s="308" t="s">
        <v>21312</v>
      </c>
      <c r="B17738" s="311">
        <v>81.790000000000006</v>
      </c>
    </row>
    <row r="17739" spans="1:2" ht="15">
      <c r="A17739" s="308" t="s">
        <v>21313</v>
      </c>
      <c r="B17739" s="311">
        <v>76.91</v>
      </c>
    </row>
    <row r="17740" spans="1:2" ht="15">
      <c r="A17740" s="308" t="s">
        <v>21314</v>
      </c>
      <c r="B17740" s="311">
        <v>124.91</v>
      </c>
    </row>
    <row r="17741" spans="1:2" ht="15">
      <c r="A17741" s="308" t="s">
        <v>21315</v>
      </c>
      <c r="B17741" s="311">
        <v>118.95</v>
      </c>
    </row>
    <row r="17742" spans="1:2" ht="15">
      <c r="A17742" s="308" t="s">
        <v>21316</v>
      </c>
      <c r="B17742" s="311">
        <v>154.13</v>
      </c>
    </row>
    <row r="17743" spans="1:2" ht="15">
      <c r="A17743" s="308" t="s">
        <v>21317</v>
      </c>
      <c r="B17743" s="311">
        <v>147.35</v>
      </c>
    </row>
    <row r="17744" spans="1:2" ht="15">
      <c r="A17744" s="308" t="s">
        <v>21318</v>
      </c>
      <c r="B17744" s="311">
        <v>75.78</v>
      </c>
    </row>
    <row r="17745" spans="1:2" ht="15">
      <c r="A17745" s="308" t="s">
        <v>21319</v>
      </c>
      <c r="B17745" s="311">
        <v>68.98</v>
      </c>
    </row>
    <row r="17746" spans="1:2" ht="15">
      <c r="A17746" s="308" t="s">
        <v>21320</v>
      </c>
      <c r="B17746" s="311">
        <v>91.72</v>
      </c>
    </row>
    <row r="17747" spans="1:2" ht="15">
      <c r="A17747" s="308" t="s">
        <v>21321</v>
      </c>
      <c r="B17747" s="311">
        <v>84.81</v>
      </c>
    </row>
    <row r="17748" spans="1:2" ht="15">
      <c r="A17748" s="308" t="s">
        <v>21322</v>
      </c>
      <c r="B17748" s="311">
        <v>91.4</v>
      </c>
    </row>
    <row r="17749" spans="1:2" ht="15">
      <c r="A17749" s="308" t="s">
        <v>21323</v>
      </c>
      <c r="B17749" s="311">
        <v>85.04</v>
      </c>
    </row>
    <row r="17750" spans="1:2" ht="15">
      <c r="A17750" s="308" t="s">
        <v>21324</v>
      </c>
      <c r="B17750" s="311">
        <v>80.680000000000007</v>
      </c>
    </row>
    <row r="17751" spans="1:2" ht="15">
      <c r="A17751" s="308" t="s">
        <v>21325</v>
      </c>
      <c r="B17751" s="311">
        <v>74.319999999999993</v>
      </c>
    </row>
    <row r="17752" spans="1:2" ht="15">
      <c r="A17752" s="308" t="s">
        <v>26164</v>
      </c>
      <c r="B17752" s="311">
        <v>73.56</v>
      </c>
    </row>
    <row r="17753" spans="1:2" ht="15">
      <c r="A17753" s="308" t="s">
        <v>26165</v>
      </c>
      <c r="B17753" s="311">
        <v>65.64</v>
      </c>
    </row>
    <row r="17754" spans="1:2" ht="15">
      <c r="A17754" s="308" t="s">
        <v>21326</v>
      </c>
      <c r="B17754" s="311">
        <v>94.58</v>
      </c>
    </row>
    <row r="17755" spans="1:2" ht="15">
      <c r="A17755" s="308" t="s">
        <v>21327</v>
      </c>
      <c r="B17755" s="311">
        <v>88.21</v>
      </c>
    </row>
    <row r="17756" spans="1:2" ht="15">
      <c r="A17756" s="308" t="s">
        <v>21328</v>
      </c>
      <c r="B17756" s="311">
        <v>84.51</v>
      </c>
    </row>
    <row r="17757" spans="1:2" ht="15">
      <c r="A17757" s="308" t="s">
        <v>21329</v>
      </c>
      <c r="B17757" s="311">
        <v>78.150000000000006</v>
      </c>
    </row>
    <row r="17758" spans="1:2" ht="15">
      <c r="A17758" s="308" t="s">
        <v>21330</v>
      </c>
      <c r="B17758" s="311">
        <v>67.55</v>
      </c>
    </row>
    <row r="17759" spans="1:2" ht="15">
      <c r="A17759" s="308" t="s">
        <v>21331</v>
      </c>
      <c r="B17759" s="311">
        <v>60.37</v>
      </c>
    </row>
    <row r="17760" spans="1:2" ht="15">
      <c r="A17760" s="308" t="s">
        <v>21332</v>
      </c>
      <c r="B17760" s="311">
        <v>67.55</v>
      </c>
    </row>
    <row r="17761" spans="1:2" ht="15">
      <c r="A17761" s="308" t="s">
        <v>21333</v>
      </c>
      <c r="B17761" s="311">
        <v>60.37</v>
      </c>
    </row>
    <row r="17762" spans="1:2" ht="15">
      <c r="A17762" s="308" t="s">
        <v>21334</v>
      </c>
      <c r="B17762" s="311">
        <v>205.44</v>
      </c>
    </row>
    <row r="17763" spans="1:2" ht="15">
      <c r="A17763" s="308" t="s">
        <v>21335</v>
      </c>
      <c r="B17763" s="311">
        <v>199.07</v>
      </c>
    </row>
    <row r="17764" spans="1:2" ht="15">
      <c r="A17764" s="308" t="s">
        <v>21336</v>
      </c>
      <c r="B17764" s="311">
        <v>147.5</v>
      </c>
    </row>
    <row r="17765" spans="1:2" ht="15">
      <c r="A17765" s="308" t="s">
        <v>21337</v>
      </c>
      <c r="B17765" s="311">
        <v>143.38999999999999</v>
      </c>
    </row>
    <row r="17766" spans="1:2" ht="15">
      <c r="A17766" s="308" t="s">
        <v>21338</v>
      </c>
      <c r="B17766" s="311">
        <v>208.85</v>
      </c>
    </row>
    <row r="17767" spans="1:2" ht="15">
      <c r="A17767" s="308" t="s">
        <v>21339</v>
      </c>
      <c r="B17767" s="311">
        <v>202.02</v>
      </c>
    </row>
    <row r="17768" spans="1:2" ht="15">
      <c r="A17768" s="308" t="s">
        <v>21340</v>
      </c>
      <c r="B17768" s="311">
        <v>19.04</v>
      </c>
    </row>
    <row r="17769" spans="1:2" ht="15">
      <c r="A17769" s="308" t="s">
        <v>21341</v>
      </c>
      <c r="B17769" s="311">
        <v>18.190000000000001</v>
      </c>
    </row>
    <row r="17770" spans="1:2" ht="15">
      <c r="A17770" s="308" t="s">
        <v>21342</v>
      </c>
      <c r="B17770" s="311">
        <v>10.4</v>
      </c>
    </row>
    <row r="17771" spans="1:2" ht="15">
      <c r="A17771" s="308" t="s">
        <v>21343</v>
      </c>
      <c r="B17771" s="311">
        <v>9.85</v>
      </c>
    </row>
    <row r="17772" spans="1:2" ht="15">
      <c r="A17772" s="308" t="s">
        <v>21344</v>
      </c>
      <c r="B17772" s="311">
        <v>4.67</v>
      </c>
    </row>
    <row r="17773" spans="1:2" ht="15">
      <c r="A17773" s="308" t="s">
        <v>21345</v>
      </c>
      <c r="B17773" s="311">
        <v>4.32</v>
      </c>
    </row>
    <row r="17774" spans="1:2" ht="15">
      <c r="A17774" s="308" t="s">
        <v>21346</v>
      </c>
      <c r="B17774" s="311">
        <v>33.14</v>
      </c>
    </row>
    <row r="17775" spans="1:2" ht="15">
      <c r="A17775" s="308" t="s">
        <v>21347</v>
      </c>
      <c r="B17775" s="311">
        <v>32.090000000000003</v>
      </c>
    </row>
    <row r="17776" spans="1:2" ht="15">
      <c r="A17776" s="308" t="s">
        <v>21348</v>
      </c>
      <c r="B17776" s="311">
        <v>148.82</v>
      </c>
    </row>
    <row r="17777" spans="1:2" ht="15">
      <c r="A17777" s="308" t="s">
        <v>21349</v>
      </c>
      <c r="B17777" s="311">
        <v>144.26</v>
      </c>
    </row>
    <row r="17778" spans="1:2" ht="15">
      <c r="A17778" s="308" t="s">
        <v>21350</v>
      </c>
      <c r="B17778" s="311">
        <v>98.32</v>
      </c>
    </row>
    <row r="17779" spans="1:2" ht="15">
      <c r="A17779" s="308" t="s">
        <v>21351</v>
      </c>
      <c r="B17779" s="311">
        <v>94.38</v>
      </c>
    </row>
    <row r="17780" spans="1:2" ht="15">
      <c r="A17780" s="308" t="s">
        <v>21352</v>
      </c>
      <c r="B17780" s="311">
        <v>73.17</v>
      </c>
    </row>
    <row r="17781" spans="1:2" ht="15">
      <c r="A17781" s="308" t="s">
        <v>21353</v>
      </c>
      <c r="B17781" s="311">
        <v>68.38</v>
      </c>
    </row>
    <row r="17782" spans="1:2" ht="15">
      <c r="A17782" s="308" t="s">
        <v>21354</v>
      </c>
      <c r="B17782" s="311">
        <v>91.95</v>
      </c>
    </row>
    <row r="17783" spans="1:2" ht="15">
      <c r="A17783" s="308" t="s">
        <v>21355</v>
      </c>
      <c r="B17783" s="311">
        <v>84.91</v>
      </c>
    </row>
    <row r="17784" spans="1:2" ht="15">
      <c r="A17784" s="308" t="s">
        <v>21356</v>
      </c>
      <c r="B17784" s="311">
        <v>207.14</v>
      </c>
    </row>
    <row r="17785" spans="1:2" ht="15">
      <c r="A17785" s="308" t="s">
        <v>21357</v>
      </c>
      <c r="B17785" s="311">
        <v>200.55</v>
      </c>
    </row>
    <row r="17786" spans="1:2" ht="15">
      <c r="A17786" s="308" t="s">
        <v>21358</v>
      </c>
      <c r="B17786" s="311">
        <v>51.85</v>
      </c>
    </row>
    <row r="17787" spans="1:2" ht="15">
      <c r="A17787" s="308" t="s">
        <v>21359</v>
      </c>
      <c r="B17787" s="311">
        <v>50.82</v>
      </c>
    </row>
    <row r="17788" spans="1:2" ht="15">
      <c r="A17788" s="308" t="s">
        <v>21360</v>
      </c>
      <c r="B17788" s="311">
        <v>107.93</v>
      </c>
    </row>
    <row r="17789" spans="1:2" ht="15">
      <c r="A17789" s="308" t="s">
        <v>21361</v>
      </c>
      <c r="B17789" s="311">
        <v>100.88</v>
      </c>
    </row>
    <row r="17790" spans="1:2" ht="15">
      <c r="A17790" s="308" t="s">
        <v>21362</v>
      </c>
      <c r="B17790" s="311">
        <v>18.690000000000001</v>
      </c>
    </row>
    <row r="17791" spans="1:2" ht="15">
      <c r="A17791" s="308" t="s">
        <v>21363</v>
      </c>
      <c r="B17791" s="311">
        <v>17.07</v>
      </c>
    </row>
    <row r="17792" spans="1:2" ht="15">
      <c r="A17792" s="308" t="s">
        <v>21364</v>
      </c>
      <c r="B17792" s="311">
        <v>30.77</v>
      </c>
    </row>
    <row r="17793" spans="1:2" ht="15">
      <c r="A17793" s="308" t="s">
        <v>21365</v>
      </c>
      <c r="B17793" s="311">
        <v>29.14</v>
      </c>
    </row>
    <row r="17794" spans="1:2" ht="15">
      <c r="A17794" s="308" t="s">
        <v>21366</v>
      </c>
      <c r="B17794" s="311">
        <v>93.98</v>
      </c>
    </row>
    <row r="17795" spans="1:2" ht="15">
      <c r="A17795" s="308" t="s">
        <v>21367</v>
      </c>
      <c r="B17795" s="311">
        <v>91.36</v>
      </c>
    </row>
    <row r="17796" spans="1:2" ht="15">
      <c r="A17796" s="308" t="s">
        <v>21368</v>
      </c>
      <c r="B17796" s="311">
        <v>112.06</v>
      </c>
    </row>
    <row r="17797" spans="1:2" ht="15">
      <c r="A17797" s="308" t="s">
        <v>21369</v>
      </c>
      <c r="B17797" s="311">
        <v>109.01</v>
      </c>
    </row>
    <row r="17798" spans="1:2" ht="15">
      <c r="A17798" s="308" t="s">
        <v>21370</v>
      </c>
      <c r="B17798" s="311">
        <v>174.73</v>
      </c>
    </row>
    <row r="17799" spans="1:2" ht="15">
      <c r="A17799" s="308" t="s">
        <v>21371</v>
      </c>
      <c r="B17799" s="311">
        <v>171.26</v>
      </c>
    </row>
    <row r="17800" spans="1:2" ht="15">
      <c r="A17800" s="308" t="s">
        <v>21372</v>
      </c>
      <c r="B17800" s="311">
        <v>213.93</v>
      </c>
    </row>
    <row r="17801" spans="1:2" ht="15">
      <c r="A17801" s="308" t="s">
        <v>21373</v>
      </c>
      <c r="B17801" s="311">
        <v>210.19</v>
      </c>
    </row>
    <row r="17802" spans="1:2" ht="15">
      <c r="A17802" s="308" t="s">
        <v>21374</v>
      </c>
      <c r="B17802" s="311">
        <v>40.409999999999997</v>
      </c>
    </row>
    <row r="17803" spans="1:2" ht="15">
      <c r="A17803" s="308" t="s">
        <v>21375</v>
      </c>
      <c r="B17803" s="311">
        <v>38.979999999999997</v>
      </c>
    </row>
    <row r="17804" spans="1:2" ht="15">
      <c r="A17804" s="308" t="s">
        <v>21376</v>
      </c>
      <c r="B17804" s="311">
        <v>96.62</v>
      </c>
    </row>
    <row r="17805" spans="1:2" ht="15">
      <c r="A17805" s="308" t="s">
        <v>21377</v>
      </c>
      <c r="B17805" s="311">
        <v>94</v>
      </c>
    </row>
    <row r="17806" spans="1:2" ht="15">
      <c r="A17806" s="308" t="s">
        <v>21378</v>
      </c>
      <c r="B17806" s="311">
        <v>115.1</v>
      </c>
    </row>
    <row r="17807" spans="1:2" ht="15">
      <c r="A17807" s="308" t="s">
        <v>21379</v>
      </c>
      <c r="B17807" s="311">
        <v>112.05</v>
      </c>
    </row>
    <row r="17808" spans="1:2" ht="15">
      <c r="A17808" s="308" t="s">
        <v>21380</v>
      </c>
      <c r="B17808" s="311">
        <v>179.2</v>
      </c>
    </row>
    <row r="17809" spans="1:2" ht="15">
      <c r="A17809" s="308" t="s">
        <v>21381</v>
      </c>
      <c r="B17809" s="311">
        <v>175.72</v>
      </c>
    </row>
    <row r="17810" spans="1:2" ht="15">
      <c r="A17810" s="308" t="s">
        <v>21382</v>
      </c>
      <c r="B17810" s="311">
        <v>220.02</v>
      </c>
    </row>
    <row r="17811" spans="1:2" ht="15">
      <c r="A17811" s="308" t="s">
        <v>21383</v>
      </c>
      <c r="B17811" s="311">
        <v>216.28</v>
      </c>
    </row>
    <row r="17812" spans="1:2" ht="15">
      <c r="A17812" s="308" t="s">
        <v>21384</v>
      </c>
      <c r="B17812" s="311">
        <v>120.34</v>
      </c>
    </row>
    <row r="17813" spans="1:2" ht="15">
      <c r="A17813" s="308" t="s">
        <v>21385</v>
      </c>
      <c r="B17813" s="311">
        <v>117.18</v>
      </c>
    </row>
    <row r="17814" spans="1:2" ht="15">
      <c r="A17814" s="308" t="s">
        <v>21386</v>
      </c>
      <c r="B17814" s="311">
        <v>142.88</v>
      </c>
    </row>
    <row r="17815" spans="1:2" ht="15">
      <c r="A17815" s="308" t="s">
        <v>21387</v>
      </c>
      <c r="B17815" s="311">
        <v>139.29</v>
      </c>
    </row>
    <row r="17816" spans="1:2" ht="15">
      <c r="A17816" s="308" t="s">
        <v>21388</v>
      </c>
      <c r="B17816" s="311">
        <v>223.4</v>
      </c>
    </row>
    <row r="17817" spans="1:2" ht="15">
      <c r="A17817" s="308" t="s">
        <v>21389</v>
      </c>
      <c r="B17817" s="311">
        <v>219.38</v>
      </c>
    </row>
    <row r="17818" spans="1:2" ht="15">
      <c r="A17818" s="308" t="s">
        <v>21390</v>
      </c>
      <c r="B17818" s="311">
        <v>273.75</v>
      </c>
    </row>
    <row r="17819" spans="1:2" ht="15">
      <c r="A17819" s="308" t="s">
        <v>21391</v>
      </c>
      <c r="B17819" s="311">
        <v>269.45999999999998</v>
      </c>
    </row>
    <row r="17820" spans="1:2" ht="15">
      <c r="A17820" s="308" t="s">
        <v>21392</v>
      </c>
      <c r="B17820" s="311">
        <v>53.39</v>
      </c>
    </row>
    <row r="17821" spans="1:2" ht="15">
      <c r="A17821" s="308" t="s">
        <v>21393</v>
      </c>
      <c r="B17821" s="311">
        <v>51.42</v>
      </c>
    </row>
    <row r="17822" spans="1:2" ht="15">
      <c r="A17822" s="308" t="s">
        <v>21394</v>
      </c>
      <c r="B17822" s="311">
        <v>122.98</v>
      </c>
    </row>
    <row r="17823" spans="1:2" ht="15">
      <c r="A17823" s="308" t="s">
        <v>21395</v>
      </c>
      <c r="B17823" s="311">
        <v>119.82</v>
      </c>
    </row>
    <row r="17824" spans="1:2" ht="15">
      <c r="A17824" s="308" t="s">
        <v>21396</v>
      </c>
      <c r="B17824" s="311">
        <v>145.91999999999999</v>
      </c>
    </row>
    <row r="17825" spans="1:2" ht="15">
      <c r="A17825" s="308" t="s">
        <v>21397</v>
      </c>
      <c r="B17825" s="311">
        <v>142.33000000000001</v>
      </c>
    </row>
    <row r="17826" spans="1:2" ht="15">
      <c r="A17826" s="308" t="s">
        <v>21398</v>
      </c>
      <c r="B17826" s="311">
        <v>227.86</v>
      </c>
    </row>
    <row r="17827" spans="1:2" ht="15">
      <c r="A17827" s="308" t="s">
        <v>21399</v>
      </c>
      <c r="B17827" s="311">
        <v>223.84</v>
      </c>
    </row>
    <row r="17828" spans="1:2" ht="15">
      <c r="A17828" s="308" t="s">
        <v>21400</v>
      </c>
      <c r="B17828" s="311">
        <v>279.83999999999997</v>
      </c>
    </row>
    <row r="17829" spans="1:2" ht="15">
      <c r="A17829" s="308" t="s">
        <v>21401</v>
      </c>
      <c r="B17829" s="311">
        <v>275.55</v>
      </c>
    </row>
    <row r="17830" spans="1:2" ht="15">
      <c r="A17830" s="308" t="s">
        <v>21402</v>
      </c>
      <c r="B17830" s="311">
        <v>9.01</v>
      </c>
    </row>
    <row r="17831" spans="1:2" ht="15">
      <c r="A17831" s="308" t="s">
        <v>21403</v>
      </c>
      <c r="B17831" s="311">
        <v>7.84</v>
      </c>
    </row>
    <row r="17832" spans="1:2" ht="15">
      <c r="A17832" s="308" t="s">
        <v>21404</v>
      </c>
      <c r="B17832" s="311">
        <v>11.96</v>
      </c>
    </row>
    <row r="17833" spans="1:2" ht="15">
      <c r="A17833" s="308" t="s">
        <v>21405</v>
      </c>
      <c r="B17833" s="311">
        <v>10.41</v>
      </c>
    </row>
    <row r="17834" spans="1:2" ht="15">
      <c r="A17834" s="308" t="s">
        <v>21406</v>
      </c>
      <c r="B17834" s="311">
        <v>9.83</v>
      </c>
    </row>
    <row r="17835" spans="1:2" ht="15">
      <c r="A17835" s="308" t="s">
        <v>21407</v>
      </c>
      <c r="B17835" s="311">
        <v>8.66</v>
      </c>
    </row>
    <row r="17836" spans="1:2" ht="15">
      <c r="A17836" s="308" t="s">
        <v>21408</v>
      </c>
      <c r="B17836" s="311">
        <v>12.78</v>
      </c>
    </row>
    <row r="17837" spans="1:2" ht="15">
      <c r="A17837" s="308" t="s">
        <v>21409</v>
      </c>
      <c r="B17837" s="311">
        <v>11.23</v>
      </c>
    </row>
    <row r="17838" spans="1:2" ht="15">
      <c r="A17838" s="308" t="s">
        <v>21410</v>
      </c>
      <c r="B17838" s="311">
        <v>13.63</v>
      </c>
    </row>
    <row r="17839" spans="1:2" ht="15">
      <c r="A17839" s="308" t="s">
        <v>21411</v>
      </c>
      <c r="B17839" s="311">
        <v>11.88</v>
      </c>
    </row>
    <row r="17840" spans="1:2" ht="15">
      <c r="A17840" s="308" t="s">
        <v>21412</v>
      </c>
      <c r="B17840" s="311">
        <v>3.86</v>
      </c>
    </row>
    <row r="17841" spans="1:2" ht="15">
      <c r="A17841" s="308" t="s">
        <v>21413</v>
      </c>
      <c r="B17841" s="311">
        <v>3.41</v>
      </c>
    </row>
    <row r="17842" spans="1:2" ht="15">
      <c r="A17842" s="308" t="s">
        <v>21414</v>
      </c>
      <c r="B17842" s="311">
        <v>15.61</v>
      </c>
    </row>
    <row r="17843" spans="1:2" ht="15">
      <c r="A17843" s="308" t="s">
        <v>21415</v>
      </c>
      <c r="B17843" s="311">
        <v>14.32</v>
      </c>
    </row>
    <row r="17844" spans="1:2" ht="15">
      <c r="A17844" s="308" t="s">
        <v>21416</v>
      </c>
      <c r="B17844" s="311">
        <v>90.05</v>
      </c>
    </row>
    <row r="17845" spans="1:2" ht="15">
      <c r="A17845" s="308" t="s">
        <v>21417</v>
      </c>
      <c r="B17845" s="311">
        <v>88.59</v>
      </c>
    </row>
    <row r="17846" spans="1:2" ht="15">
      <c r="A17846" s="308" t="s">
        <v>21418</v>
      </c>
      <c r="B17846" s="311">
        <v>172</v>
      </c>
    </row>
    <row r="17847" spans="1:2" ht="15">
      <c r="A17847" s="308" t="s">
        <v>21419</v>
      </c>
      <c r="B17847" s="311">
        <v>170.12</v>
      </c>
    </row>
    <row r="17848" spans="1:2" ht="15">
      <c r="A17848" s="308" t="s">
        <v>21420</v>
      </c>
      <c r="B17848" s="311">
        <v>25.31</v>
      </c>
    </row>
    <row r="17849" spans="1:2" ht="15">
      <c r="A17849" s="308" t="s">
        <v>21421</v>
      </c>
      <c r="B17849" s="311">
        <v>23.85</v>
      </c>
    </row>
    <row r="17850" spans="1:2" ht="15">
      <c r="A17850" s="308" t="s">
        <v>21422</v>
      </c>
      <c r="B17850" s="311">
        <v>33.299999999999997</v>
      </c>
    </row>
    <row r="17851" spans="1:2" ht="15">
      <c r="A17851" s="308" t="s">
        <v>21423</v>
      </c>
      <c r="B17851" s="311">
        <v>31.12</v>
      </c>
    </row>
    <row r="17852" spans="1:2" ht="15">
      <c r="A17852" s="308" t="s">
        <v>21424</v>
      </c>
      <c r="B17852" s="311">
        <v>44.26</v>
      </c>
    </row>
    <row r="17853" spans="1:2" ht="15">
      <c r="A17853" s="308" t="s">
        <v>21425</v>
      </c>
      <c r="B17853" s="311">
        <v>40.19</v>
      </c>
    </row>
    <row r="17854" spans="1:2" ht="15">
      <c r="A17854" s="308" t="s">
        <v>21426</v>
      </c>
      <c r="B17854" s="311">
        <v>12</v>
      </c>
    </row>
    <row r="17855" spans="1:2" ht="15">
      <c r="A17855" s="308" t="s">
        <v>21427</v>
      </c>
      <c r="B17855" s="311">
        <v>12</v>
      </c>
    </row>
    <row r="17856" spans="1:2" ht="15">
      <c r="A17856" s="308" t="s">
        <v>21428</v>
      </c>
      <c r="B17856" s="311">
        <v>9.6</v>
      </c>
    </row>
    <row r="17857" spans="1:2" ht="15">
      <c r="A17857" s="308" t="s">
        <v>21429</v>
      </c>
      <c r="B17857" s="311">
        <v>9.6</v>
      </c>
    </row>
    <row r="17858" spans="1:2" ht="15">
      <c r="A17858" s="308" t="s">
        <v>21430</v>
      </c>
      <c r="B17858" s="311">
        <v>22.55</v>
      </c>
    </row>
    <row r="17859" spans="1:2" ht="15">
      <c r="A17859" s="308" t="s">
        <v>21431</v>
      </c>
      <c r="B17859" s="311">
        <v>19.98</v>
      </c>
    </row>
    <row r="17860" spans="1:2" ht="15">
      <c r="A17860" s="308" t="s">
        <v>21432</v>
      </c>
      <c r="B17860" s="311">
        <v>8.16</v>
      </c>
    </row>
    <row r="17861" spans="1:2" ht="15">
      <c r="A17861" s="308" t="s">
        <v>21433</v>
      </c>
      <c r="B17861" s="311">
        <v>7.62</v>
      </c>
    </row>
    <row r="17862" spans="1:2" ht="15">
      <c r="A17862" s="308" t="s">
        <v>21434</v>
      </c>
      <c r="B17862" s="311">
        <v>33.229999999999997</v>
      </c>
    </row>
    <row r="17863" spans="1:2" ht="15">
      <c r="A17863" s="308" t="s">
        <v>21435</v>
      </c>
      <c r="B17863" s="311">
        <v>29.81</v>
      </c>
    </row>
    <row r="17864" spans="1:2" ht="15">
      <c r="A17864" s="308" t="s">
        <v>21436</v>
      </c>
      <c r="B17864" s="311">
        <v>22.88</v>
      </c>
    </row>
    <row r="17865" spans="1:2" ht="15">
      <c r="A17865" s="308" t="s">
        <v>21437</v>
      </c>
      <c r="B17865" s="311">
        <v>20.52</v>
      </c>
    </row>
    <row r="17866" spans="1:2" ht="15">
      <c r="A17866" s="308" t="s">
        <v>21438</v>
      </c>
      <c r="B17866" s="311">
        <v>11.1</v>
      </c>
    </row>
    <row r="17867" spans="1:2" ht="15">
      <c r="A17867" s="308" t="s">
        <v>21439</v>
      </c>
      <c r="B17867" s="311">
        <v>10.029999999999999</v>
      </c>
    </row>
    <row r="17868" spans="1:2" ht="15">
      <c r="A17868" s="308" t="s">
        <v>21440</v>
      </c>
      <c r="B17868" s="311">
        <v>2.4</v>
      </c>
    </row>
    <row r="17869" spans="1:2" ht="15">
      <c r="A17869" s="308" t="s">
        <v>21441</v>
      </c>
      <c r="B17869" s="311">
        <v>2.19</v>
      </c>
    </row>
    <row r="17870" spans="1:2" ht="15">
      <c r="A17870" s="308" t="s">
        <v>21442</v>
      </c>
      <c r="B17870" s="311">
        <v>35.06</v>
      </c>
    </row>
    <row r="17871" spans="1:2" ht="15">
      <c r="A17871" s="308" t="s">
        <v>21443</v>
      </c>
      <c r="B17871" s="311">
        <v>31.64</v>
      </c>
    </row>
    <row r="17872" spans="1:2" ht="15">
      <c r="A17872" s="308" t="s">
        <v>21444</v>
      </c>
      <c r="B17872" s="311">
        <v>13.4</v>
      </c>
    </row>
    <row r="17873" spans="1:2" ht="15">
      <c r="A17873" s="308" t="s">
        <v>21445</v>
      </c>
      <c r="B17873" s="311">
        <v>12.07</v>
      </c>
    </row>
    <row r="17874" spans="1:2" ht="15">
      <c r="A17874" s="308" t="s">
        <v>21446</v>
      </c>
      <c r="B17874" s="311">
        <v>14.68</v>
      </c>
    </row>
    <row r="17875" spans="1:2" ht="15">
      <c r="A17875" s="308" t="s">
        <v>21447</v>
      </c>
      <c r="B17875" s="311">
        <v>13.19</v>
      </c>
    </row>
    <row r="17876" spans="1:2" ht="15">
      <c r="A17876" s="308" t="s">
        <v>21448</v>
      </c>
      <c r="B17876" s="311">
        <v>18.93</v>
      </c>
    </row>
    <row r="17877" spans="1:2" ht="15">
      <c r="A17877" s="308" t="s">
        <v>21449</v>
      </c>
      <c r="B17877" s="311">
        <v>17</v>
      </c>
    </row>
    <row r="17878" spans="1:2" ht="15">
      <c r="A17878" s="308" t="s">
        <v>21450</v>
      </c>
      <c r="B17878" s="311">
        <v>10.050000000000001</v>
      </c>
    </row>
    <row r="17879" spans="1:2" ht="15">
      <c r="A17879" s="308" t="s">
        <v>21451</v>
      </c>
      <c r="B17879" s="311">
        <v>9.1999999999999993</v>
      </c>
    </row>
    <row r="17880" spans="1:2" ht="15">
      <c r="A17880" s="308" t="s">
        <v>21452</v>
      </c>
      <c r="B17880" s="311">
        <v>24.23</v>
      </c>
    </row>
    <row r="17881" spans="1:2" ht="15">
      <c r="A17881" s="308" t="s">
        <v>21453</v>
      </c>
      <c r="B17881" s="311">
        <v>23.11</v>
      </c>
    </row>
    <row r="17882" spans="1:2" ht="15">
      <c r="A17882" s="308" t="s">
        <v>21454</v>
      </c>
      <c r="B17882" s="311">
        <v>41.69</v>
      </c>
    </row>
    <row r="17883" spans="1:2" ht="15">
      <c r="A17883" s="308" t="s">
        <v>4060</v>
      </c>
      <c r="B17883" s="311">
        <v>38.270000000000003</v>
      </c>
    </row>
    <row r="17884" spans="1:2" ht="15">
      <c r="A17884" s="308" t="s">
        <v>21455</v>
      </c>
      <c r="B17884" s="311">
        <v>26.79</v>
      </c>
    </row>
    <row r="17885" spans="1:2" ht="15">
      <c r="A17885" s="308" t="s">
        <v>21456</v>
      </c>
      <c r="B17885" s="311">
        <v>24.53</v>
      </c>
    </row>
    <row r="17886" spans="1:2" ht="15">
      <c r="A17886" s="308" t="s">
        <v>21457</v>
      </c>
      <c r="B17886" s="311">
        <v>6.76</v>
      </c>
    </row>
    <row r="17887" spans="1:2" ht="15">
      <c r="A17887" s="308" t="s">
        <v>21458</v>
      </c>
      <c r="B17887" s="311">
        <v>6.21</v>
      </c>
    </row>
    <row r="17888" spans="1:2" ht="15">
      <c r="A17888" s="308" t="s">
        <v>21459</v>
      </c>
      <c r="B17888" s="311">
        <v>15.47</v>
      </c>
    </row>
    <row r="17889" spans="1:2" ht="15">
      <c r="A17889" s="308" t="s">
        <v>21460</v>
      </c>
      <c r="B17889" s="311">
        <v>14.07</v>
      </c>
    </row>
    <row r="17890" spans="1:2" ht="15">
      <c r="A17890" s="308" t="s">
        <v>21461</v>
      </c>
      <c r="B17890" s="311">
        <v>8.16</v>
      </c>
    </row>
    <row r="17891" spans="1:2" ht="15">
      <c r="A17891" s="308" t="s">
        <v>21462</v>
      </c>
      <c r="B17891" s="311">
        <v>7.62</v>
      </c>
    </row>
    <row r="17892" spans="1:2" ht="15">
      <c r="A17892" s="308" t="s">
        <v>21463</v>
      </c>
      <c r="B17892" s="311">
        <v>14.11</v>
      </c>
    </row>
    <row r="17893" spans="1:2" ht="15">
      <c r="A17893" s="308" t="s">
        <v>21464</v>
      </c>
      <c r="B17893" s="311">
        <v>12.82</v>
      </c>
    </row>
    <row r="17894" spans="1:2" ht="15">
      <c r="A17894" s="308" t="s">
        <v>21465</v>
      </c>
      <c r="B17894" s="311">
        <v>18.57</v>
      </c>
    </row>
    <row r="17895" spans="1:2" ht="15">
      <c r="A17895" s="308" t="s">
        <v>21466</v>
      </c>
      <c r="B17895" s="311">
        <v>16.940000000000001</v>
      </c>
    </row>
    <row r="17896" spans="1:2" ht="15">
      <c r="A17896" s="308" t="s">
        <v>21467</v>
      </c>
      <c r="B17896" s="311">
        <v>15.13</v>
      </c>
    </row>
    <row r="17897" spans="1:2" ht="15">
      <c r="A17897" s="308" t="s">
        <v>21468</v>
      </c>
      <c r="B17897" s="311">
        <v>13.58</v>
      </c>
    </row>
    <row r="17898" spans="1:2" ht="15">
      <c r="A17898" s="308" t="s">
        <v>21469</v>
      </c>
      <c r="B17898" s="311">
        <v>11.9</v>
      </c>
    </row>
    <row r="17899" spans="1:2" ht="15">
      <c r="A17899" s="308" t="s">
        <v>21470</v>
      </c>
      <c r="B17899" s="311">
        <v>10.61</v>
      </c>
    </row>
    <row r="17900" spans="1:2" ht="15">
      <c r="A17900" s="308" t="s">
        <v>21471</v>
      </c>
      <c r="B17900" s="311">
        <v>43</v>
      </c>
    </row>
    <row r="17901" spans="1:2" ht="15">
      <c r="A17901" s="308" t="s">
        <v>21472</v>
      </c>
      <c r="B17901" s="311">
        <v>39.46</v>
      </c>
    </row>
    <row r="17902" spans="1:2" ht="15">
      <c r="A17902" s="308" t="s">
        <v>21473</v>
      </c>
      <c r="B17902" s="311">
        <v>16.57</v>
      </c>
    </row>
    <row r="17903" spans="1:2" ht="15">
      <c r="A17903" s="308" t="s">
        <v>4061</v>
      </c>
      <c r="B17903" s="311">
        <v>15.07</v>
      </c>
    </row>
    <row r="17904" spans="1:2" ht="15">
      <c r="A17904" s="308" t="s">
        <v>21474</v>
      </c>
      <c r="B17904" s="311">
        <v>19.22</v>
      </c>
    </row>
    <row r="17905" spans="1:2" ht="15">
      <c r="A17905" s="308" t="s">
        <v>21475</v>
      </c>
      <c r="B17905" s="311">
        <v>17.25</v>
      </c>
    </row>
    <row r="17906" spans="1:2" ht="15">
      <c r="A17906" s="308" t="s">
        <v>21476</v>
      </c>
      <c r="B17906" s="311">
        <v>17.579999999999998</v>
      </c>
    </row>
    <row r="17907" spans="1:2" ht="15">
      <c r="A17907" s="308" t="s">
        <v>21477</v>
      </c>
      <c r="B17907" s="311">
        <v>15.39</v>
      </c>
    </row>
    <row r="17908" spans="1:2" ht="15">
      <c r="A17908" s="308" t="s">
        <v>21478</v>
      </c>
      <c r="B17908" s="311">
        <v>5.34</v>
      </c>
    </row>
    <row r="17909" spans="1:2" ht="15">
      <c r="A17909" s="308" t="s">
        <v>21479</v>
      </c>
      <c r="B17909" s="311">
        <v>4.6900000000000004</v>
      </c>
    </row>
    <row r="17910" spans="1:2" ht="15">
      <c r="A17910" s="308" t="s">
        <v>21480</v>
      </c>
      <c r="B17910" s="311">
        <v>11.6</v>
      </c>
    </row>
    <row r="17911" spans="1:2" ht="15">
      <c r="A17911" s="308" t="s">
        <v>21481</v>
      </c>
      <c r="B17911" s="311">
        <v>10.23</v>
      </c>
    </row>
    <row r="17912" spans="1:2" ht="15">
      <c r="A17912" s="308" t="s">
        <v>21482</v>
      </c>
      <c r="B17912" s="311">
        <v>11.46</v>
      </c>
    </row>
    <row r="17913" spans="1:2" ht="15">
      <c r="A17913" s="308" t="s">
        <v>21483</v>
      </c>
      <c r="B17913" s="311">
        <v>10.09</v>
      </c>
    </row>
    <row r="17914" spans="1:2" ht="15">
      <c r="A17914" s="308" t="s">
        <v>21484</v>
      </c>
      <c r="B17914" s="311">
        <v>8.43</v>
      </c>
    </row>
    <row r="17915" spans="1:2" ht="15">
      <c r="A17915" s="308" t="s">
        <v>21485</v>
      </c>
      <c r="B17915" s="311">
        <v>7.41</v>
      </c>
    </row>
    <row r="17916" spans="1:2" ht="15">
      <c r="A17916" s="308" t="s">
        <v>21486</v>
      </c>
      <c r="B17916" s="311">
        <v>33.56</v>
      </c>
    </row>
    <row r="17917" spans="1:2" ht="15">
      <c r="A17917" s="308" t="s">
        <v>21487</v>
      </c>
      <c r="B17917" s="311">
        <v>29.84</v>
      </c>
    </row>
    <row r="17918" spans="1:2" ht="15">
      <c r="A17918" s="308" t="s">
        <v>21488</v>
      </c>
      <c r="B17918" s="311">
        <v>17.7</v>
      </c>
    </row>
    <row r="17919" spans="1:2" ht="15">
      <c r="A17919" s="308" t="s">
        <v>21489</v>
      </c>
      <c r="B17919" s="311">
        <v>16.07</v>
      </c>
    </row>
    <row r="17920" spans="1:2" ht="15">
      <c r="A17920" s="308" t="s">
        <v>21490</v>
      </c>
      <c r="B17920" s="311">
        <v>14.94</v>
      </c>
    </row>
    <row r="17921" spans="1:2" ht="15">
      <c r="A17921" s="308" t="s">
        <v>21491</v>
      </c>
      <c r="B17921" s="311">
        <v>13.54</v>
      </c>
    </row>
    <row r="17922" spans="1:2" ht="15">
      <c r="A17922" s="308" t="s">
        <v>21492</v>
      </c>
      <c r="B17922" s="311">
        <v>18.850000000000001</v>
      </c>
    </row>
    <row r="17923" spans="1:2" ht="15">
      <c r="A17923" s="308" t="s">
        <v>4062</v>
      </c>
      <c r="B17923" s="311">
        <v>17.22</v>
      </c>
    </row>
    <row r="17924" spans="1:2" ht="15">
      <c r="A17924" s="308" t="s">
        <v>21493</v>
      </c>
      <c r="B17924" s="311">
        <v>15.53</v>
      </c>
    </row>
    <row r="17925" spans="1:2" ht="15">
      <c r="A17925" s="308" t="s">
        <v>21494</v>
      </c>
      <c r="B17925" s="311">
        <v>14.12</v>
      </c>
    </row>
    <row r="17926" spans="1:2" ht="15">
      <c r="A17926" s="308" t="s">
        <v>21495</v>
      </c>
      <c r="B17926" s="311">
        <v>18.079999999999998</v>
      </c>
    </row>
    <row r="17927" spans="1:2" ht="15">
      <c r="A17927" s="308" t="s">
        <v>21496</v>
      </c>
      <c r="B17927" s="311">
        <v>17.010000000000002</v>
      </c>
    </row>
    <row r="17928" spans="1:2" ht="15">
      <c r="A17928" s="308" t="s">
        <v>21497</v>
      </c>
      <c r="B17928" s="311">
        <v>18.329999999999998</v>
      </c>
    </row>
    <row r="17929" spans="1:2" ht="15">
      <c r="A17929" s="308" t="s">
        <v>21498</v>
      </c>
      <c r="B17929" s="311">
        <v>16.71</v>
      </c>
    </row>
    <row r="17930" spans="1:2" ht="15">
      <c r="A17930" s="308" t="s">
        <v>21499</v>
      </c>
      <c r="B17930" s="311">
        <v>15.06</v>
      </c>
    </row>
    <row r="17931" spans="1:2" ht="15">
      <c r="A17931" s="308" t="s">
        <v>21500</v>
      </c>
      <c r="B17931" s="311">
        <v>13.66</v>
      </c>
    </row>
    <row r="17932" spans="1:2" ht="15">
      <c r="A17932" s="308" t="s">
        <v>21501</v>
      </c>
      <c r="B17932" s="311">
        <v>4.5199999999999996</v>
      </c>
    </row>
    <row r="17933" spans="1:2" ht="15">
      <c r="A17933" s="308" t="s">
        <v>21502</v>
      </c>
      <c r="B17933" s="311">
        <v>4.05</v>
      </c>
    </row>
    <row r="17934" spans="1:2" ht="15">
      <c r="A17934" s="308" t="s">
        <v>21503</v>
      </c>
      <c r="B17934" s="311">
        <v>16.739999999999998</v>
      </c>
    </row>
    <row r="17935" spans="1:2" ht="15">
      <c r="A17935" s="308" t="s">
        <v>21504</v>
      </c>
      <c r="B17935" s="311">
        <v>15.57</v>
      </c>
    </row>
    <row r="17936" spans="1:2" ht="15">
      <c r="A17936" s="308" t="s">
        <v>21505</v>
      </c>
      <c r="B17936" s="311">
        <v>41</v>
      </c>
    </row>
    <row r="17937" spans="1:2" ht="15">
      <c r="A17937" s="308" t="s">
        <v>21506</v>
      </c>
      <c r="B17937" s="311">
        <v>36.93</v>
      </c>
    </row>
    <row r="17938" spans="1:2" ht="15">
      <c r="A17938" s="308" t="s">
        <v>21507</v>
      </c>
      <c r="B17938" s="311">
        <v>24.58</v>
      </c>
    </row>
    <row r="17939" spans="1:2" ht="15">
      <c r="A17939" s="308" t="s">
        <v>21508</v>
      </c>
      <c r="B17939" s="311">
        <v>21.67</v>
      </c>
    </row>
    <row r="17940" spans="1:2" ht="15">
      <c r="A17940" s="308" t="s">
        <v>21509</v>
      </c>
      <c r="B17940" s="311">
        <v>8.8800000000000008</v>
      </c>
    </row>
    <row r="17941" spans="1:2" ht="15">
      <c r="A17941" s="308" t="s">
        <v>21510</v>
      </c>
      <c r="B17941" s="311">
        <v>7.79</v>
      </c>
    </row>
    <row r="17942" spans="1:2" ht="15">
      <c r="A17942" s="308" t="s">
        <v>21511</v>
      </c>
      <c r="B17942" s="311">
        <v>10.130000000000001</v>
      </c>
    </row>
    <row r="17943" spans="1:2" ht="15">
      <c r="A17943" s="308" t="s">
        <v>21512</v>
      </c>
      <c r="B17943" s="311">
        <v>9.02</v>
      </c>
    </row>
    <row r="17944" spans="1:2" ht="15">
      <c r="A17944" s="308" t="s">
        <v>21513</v>
      </c>
      <c r="B17944" s="311">
        <v>27.23</v>
      </c>
    </row>
    <row r="17945" spans="1:2" ht="15">
      <c r="A17945" s="308" t="s">
        <v>21514</v>
      </c>
      <c r="B17945" s="311">
        <v>24.45</v>
      </c>
    </row>
    <row r="17946" spans="1:2" ht="15">
      <c r="A17946" s="308" t="s">
        <v>21515</v>
      </c>
      <c r="B17946" s="311">
        <v>5.67</v>
      </c>
    </row>
    <row r="17947" spans="1:2" ht="15">
      <c r="A17947" s="308" t="s">
        <v>21516</v>
      </c>
      <c r="B17947" s="311">
        <v>5.0199999999999996</v>
      </c>
    </row>
    <row r="17948" spans="1:2" ht="15">
      <c r="A17948" s="308" t="s">
        <v>21517</v>
      </c>
      <c r="B17948" s="311">
        <v>8.85</v>
      </c>
    </row>
    <row r="17949" spans="1:2" ht="15">
      <c r="A17949" s="308" t="s">
        <v>21518</v>
      </c>
      <c r="B17949" s="311">
        <v>7.95</v>
      </c>
    </row>
    <row r="17950" spans="1:2" ht="15">
      <c r="A17950" s="308" t="s">
        <v>21519</v>
      </c>
      <c r="B17950" s="311">
        <v>17.71</v>
      </c>
    </row>
    <row r="17951" spans="1:2" ht="15">
      <c r="A17951" s="308" t="s">
        <v>21520</v>
      </c>
      <c r="B17951" s="311">
        <v>16.72</v>
      </c>
    </row>
    <row r="17952" spans="1:2" ht="15">
      <c r="A17952" s="308" t="s">
        <v>21521</v>
      </c>
      <c r="B17952" s="311">
        <v>33.39</v>
      </c>
    </row>
    <row r="17953" spans="1:2" ht="15">
      <c r="A17953" s="308" t="s">
        <v>21522</v>
      </c>
      <c r="B17953" s="311">
        <v>29.85</v>
      </c>
    </row>
    <row r="17954" spans="1:2" ht="15">
      <c r="A17954" s="308" t="s">
        <v>21523</v>
      </c>
      <c r="B17954" s="311">
        <v>14.52</v>
      </c>
    </row>
    <row r="17955" spans="1:2" ht="15">
      <c r="A17955" s="308" t="s">
        <v>21524</v>
      </c>
      <c r="B17955" s="311">
        <v>13.03</v>
      </c>
    </row>
    <row r="17956" spans="1:2" ht="15">
      <c r="A17956" s="308" t="s">
        <v>21525</v>
      </c>
      <c r="B17956" s="311">
        <v>5.49</v>
      </c>
    </row>
    <row r="17957" spans="1:2" ht="15">
      <c r="A17957" s="308" t="s">
        <v>21526</v>
      </c>
      <c r="B17957" s="311">
        <v>4.84</v>
      </c>
    </row>
    <row r="17958" spans="1:2" ht="15">
      <c r="A17958" s="308" t="s">
        <v>21527</v>
      </c>
      <c r="B17958" s="311">
        <v>12.52</v>
      </c>
    </row>
    <row r="17959" spans="1:2" ht="15">
      <c r="A17959" s="308" t="s">
        <v>21528</v>
      </c>
      <c r="B17959" s="311">
        <v>11.12</v>
      </c>
    </row>
    <row r="17960" spans="1:2" ht="15">
      <c r="A17960" s="308" t="s">
        <v>21529</v>
      </c>
      <c r="B17960" s="311">
        <v>16.86</v>
      </c>
    </row>
    <row r="17961" spans="1:2" ht="15">
      <c r="A17961" s="308" t="s">
        <v>4063</v>
      </c>
      <c r="B17961" s="311">
        <v>15.36</v>
      </c>
    </row>
    <row r="17962" spans="1:2" ht="15">
      <c r="A17962" s="308" t="s">
        <v>21530</v>
      </c>
      <c r="B17962" s="311">
        <v>33.729999999999997</v>
      </c>
    </row>
    <row r="17963" spans="1:2" ht="15">
      <c r="A17963" s="308" t="s">
        <v>21531</v>
      </c>
      <c r="B17963" s="311">
        <v>30.73</v>
      </c>
    </row>
    <row r="17964" spans="1:2" ht="15">
      <c r="A17964" s="308" t="s">
        <v>21532</v>
      </c>
      <c r="B17964" s="311">
        <v>26.45</v>
      </c>
    </row>
    <row r="17965" spans="1:2" ht="15">
      <c r="A17965" s="308" t="s">
        <v>21533</v>
      </c>
      <c r="B17965" s="311">
        <v>23.97</v>
      </c>
    </row>
    <row r="17966" spans="1:2" ht="15">
      <c r="A17966" s="308" t="s">
        <v>21534</v>
      </c>
      <c r="B17966" s="311">
        <v>31.56</v>
      </c>
    </row>
    <row r="17967" spans="1:2" ht="15">
      <c r="A17967" s="308" t="s">
        <v>21535</v>
      </c>
      <c r="B17967" s="311">
        <v>28.57</v>
      </c>
    </row>
    <row r="17968" spans="1:2" ht="15">
      <c r="A17968" s="308" t="s">
        <v>21536</v>
      </c>
      <c r="B17968" s="311">
        <v>41.83</v>
      </c>
    </row>
    <row r="17969" spans="1:2" ht="15">
      <c r="A17969" s="308" t="s">
        <v>21537</v>
      </c>
      <c r="B17969" s="311">
        <v>37.770000000000003</v>
      </c>
    </row>
    <row r="17970" spans="1:2" ht="15">
      <c r="A17970" s="308" t="s">
        <v>21538</v>
      </c>
      <c r="B17970" s="311">
        <v>6.12</v>
      </c>
    </row>
    <row r="17971" spans="1:2" ht="15">
      <c r="A17971" s="308" t="s">
        <v>21539</v>
      </c>
      <c r="B17971" s="311">
        <v>5.48</v>
      </c>
    </row>
    <row r="17972" spans="1:2" ht="15">
      <c r="A17972" s="308" t="s">
        <v>21540</v>
      </c>
      <c r="B17972" s="311">
        <v>12.47</v>
      </c>
    </row>
    <row r="17973" spans="1:2" ht="15">
      <c r="A17973" s="308" t="s">
        <v>21541</v>
      </c>
      <c r="B17973" s="311">
        <v>11.27</v>
      </c>
    </row>
    <row r="17974" spans="1:2" ht="15">
      <c r="A17974" s="308" t="s">
        <v>21542</v>
      </c>
      <c r="B17974" s="311">
        <v>28.52</v>
      </c>
    </row>
    <row r="17975" spans="1:2" ht="15">
      <c r="A17975" s="308" t="s">
        <v>21543</v>
      </c>
      <c r="B17975" s="311">
        <v>25.6</v>
      </c>
    </row>
    <row r="17976" spans="1:2" ht="15">
      <c r="A17976" s="308" t="s">
        <v>21544</v>
      </c>
      <c r="B17976" s="311">
        <v>30.8</v>
      </c>
    </row>
    <row r="17977" spans="1:2" ht="15">
      <c r="A17977" s="308" t="s">
        <v>21545</v>
      </c>
      <c r="B17977" s="311">
        <v>27.87</v>
      </c>
    </row>
    <row r="17978" spans="1:2" ht="15">
      <c r="A17978" s="308" t="s">
        <v>21546</v>
      </c>
      <c r="B17978" s="311">
        <v>29.24</v>
      </c>
    </row>
    <row r="17979" spans="1:2" ht="15">
      <c r="A17979" s="308" t="s">
        <v>21547</v>
      </c>
      <c r="B17979" s="311">
        <v>27.26</v>
      </c>
    </row>
    <row r="17980" spans="1:2" ht="15">
      <c r="A17980" s="308" t="s">
        <v>21548</v>
      </c>
      <c r="B17980" s="311">
        <v>52.1</v>
      </c>
    </row>
    <row r="17981" spans="1:2" ht="15">
      <c r="A17981" s="308" t="s">
        <v>21549</v>
      </c>
      <c r="B17981" s="311">
        <v>49.31</v>
      </c>
    </row>
    <row r="17982" spans="1:2" ht="15">
      <c r="A17982" s="308" t="s">
        <v>21550</v>
      </c>
      <c r="B17982" s="311">
        <v>14.75</v>
      </c>
    </row>
    <row r="17983" spans="1:2" ht="15">
      <c r="A17983" s="308" t="s">
        <v>21551</v>
      </c>
      <c r="B17983" s="311">
        <v>13.25</v>
      </c>
    </row>
    <row r="17984" spans="1:2" ht="15">
      <c r="A17984" s="308" t="s">
        <v>21552</v>
      </c>
      <c r="B17984" s="311">
        <v>29.51</v>
      </c>
    </row>
    <row r="17985" spans="1:2" ht="15">
      <c r="A17985" s="308" t="s">
        <v>21553</v>
      </c>
      <c r="B17985" s="311">
        <v>26.51</v>
      </c>
    </row>
    <row r="17986" spans="1:2" ht="15">
      <c r="A17986" s="308" t="s">
        <v>21554</v>
      </c>
      <c r="B17986" s="311">
        <v>24.34</v>
      </c>
    </row>
    <row r="17987" spans="1:2" ht="15">
      <c r="A17987" s="308" t="s">
        <v>21555</v>
      </c>
      <c r="B17987" s="311">
        <v>21.86</v>
      </c>
    </row>
    <row r="17988" spans="1:2" ht="15">
      <c r="A17988" s="308" t="s">
        <v>21556</v>
      </c>
      <c r="B17988" s="311">
        <v>29.45</v>
      </c>
    </row>
    <row r="17989" spans="1:2" ht="15">
      <c r="A17989" s="308" t="s">
        <v>21557</v>
      </c>
      <c r="B17989" s="311">
        <v>26.46</v>
      </c>
    </row>
    <row r="17990" spans="1:2" ht="15">
      <c r="A17990" s="308" t="s">
        <v>21558</v>
      </c>
      <c r="B17990" s="311">
        <v>39.72</v>
      </c>
    </row>
    <row r="17991" spans="1:2" ht="15">
      <c r="A17991" s="308" t="s">
        <v>21559</v>
      </c>
      <c r="B17991" s="311">
        <v>35.65</v>
      </c>
    </row>
    <row r="17992" spans="1:2" ht="15">
      <c r="A17992" s="308" t="s">
        <v>21560</v>
      </c>
      <c r="B17992" s="311">
        <v>5.5</v>
      </c>
    </row>
    <row r="17993" spans="1:2" ht="15">
      <c r="A17993" s="308" t="s">
        <v>21561</v>
      </c>
      <c r="B17993" s="311">
        <v>4.8600000000000003</v>
      </c>
    </row>
    <row r="17994" spans="1:2" ht="15">
      <c r="A17994" s="308" t="s">
        <v>21562</v>
      </c>
      <c r="B17994" s="311">
        <v>40.869999999999997</v>
      </c>
    </row>
    <row r="17995" spans="1:2" ht="15">
      <c r="A17995" s="308" t="s">
        <v>21563</v>
      </c>
      <c r="B17995" s="311">
        <v>36.81</v>
      </c>
    </row>
    <row r="17996" spans="1:2" ht="15">
      <c r="A17996" s="308" t="s">
        <v>21564</v>
      </c>
      <c r="B17996" s="311">
        <v>13.89</v>
      </c>
    </row>
    <row r="17997" spans="1:2" ht="15">
      <c r="A17997" s="308" t="s">
        <v>21565</v>
      </c>
      <c r="B17997" s="311">
        <v>12.6</v>
      </c>
    </row>
    <row r="17998" spans="1:2" ht="15">
      <c r="A17998" s="308" t="s">
        <v>21566</v>
      </c>
      <c r="B17998" s="311">
        <v>5.65</v>
      </c>
    </row>
    <row r="17999" spans="1:2" ht="15">
      <c r="A17999" s="308" t="s">
        <v>21567</v>
      </c>
      <c r="B17999" s="311">
        <v>5.01</v>
      </c>
    </row>
    <row r="18000" spans="1:2" ht="15">
      <c r="A18000" s="308" t="s">
        <v>21568</v>
      </c>
      <c r="B18000" s="311">
        <v>76.540000000000006</v>
      </c>
    </row>
    <row r="18001" spans="1:2" ht="15">
      <c r="A18001" s="308" t="s">
        <v>21569</v>
      </c>
      <c r="B18001" s="311">
        <v>66.599999999999994</v>
      </c>
    </row>
    <row r="18002" spans="1:2" ht="15">
      <c r="A18002" s="308" t="s">
        <v>21570</v>
      </c>
      <c r="B18002" s="311">
        <v>71.62</v>
      </c>
    </row>
    <row r="18003" spans="1:2" ht="15">
      <c r="A18003" s="308" t="s">
        <v>21571</v>
      </c>
      <c r="B18003" s="311">
        <v>62.85</v>
      </c>
    </row>
    <row r="18004" spans="1:2" ht="15">
      <c r="A18004" s="308" t="s">
        <v>21572</v>
      </c>
      <c r="B18004" s="311">
        <v>10.53</v>
      </c>
    </row>
    <row r="18005" spans="1:2" ht="15">
      <c r="A18005" s="308" t="s">
        <v>21573</v>
      </c>
      <c r="B18005" s="311">
        <v>9.4600000000000009</v>
      </c>
    </row>
    <row r="18006" spans="1:2" ht="15">
      <c r="A18006" s="308" t="s">
        <v>21574</v>
      </c>
      <c r="B18006" s="311">
        <v>11.16</v>
      </c>
    </row>
    <row r="18007" spans="1:2" ht="15">
      <c r="A18007" s="308" t="s">
        <v>21575</v>
      </c>
      <c r="B18007" s="311">
        <v>9.7899999999999991</v>
      </c>
    </row>
    <row r="18008" spans="1:2" ht="15">
      <c r="A18008" s="308" t="s">
        <v>21576</v>
      </c>
      <c r="B18008" s="311">
        <v>2.95</v>
      </c>
    </row>
    <row r="18009" spans="1:2" ht="15">
      <c r="A18009" s="308" t="s">
        <v>21577</v>
      </c>
      <c r="B18009" s="311">
        <v>2.56</v>
      </c>
    </row>
    <row r="18010" spans="1:2" ht="15">
      <c r="A18010" s="308" t="s">
        <v>21578</v>
      </c>
      <c r="B18010" s="311">
        <v>14.44</v>
      </c>
    </row>
    <row r="18011" spans="1:2" ht="15">
      <c r="A18011" s="308" t="s">
        <v>21579</v>
      </c>
      <c r="B18011" s="311">
        <v>13.16</v>
      </c>
    </row>
    <row r="18012" spans="1:2" ht="15">
      <c r="A18012" s="308" t="s">
        <v>21580</v>
      </c>
      <c r="B18012" s="311">
        <v>18.98</v>
      </c>
    </row>
    <row r="18013" spans="1:2" ht="15">
      <c r="A18013" s="308" t="s">
        <v>21581</v>
      </c>
      <c r="B18013" s="311">
        <v>17.02</v>
      </c>
    </row>
    <row r="18014" spans="1:2" ht="15">
      <c r="A18014" s="308" t="s">
        <v>21582</v>
      </c>
      <c r="B18014" s="311">
        <v>12.36</v>
      </c>
    </row>
    <row r="18015" spans="1:2" ht="15">
      <c r="A18015" s="308" t="s">
        <v>21583</v>
      </c>
      <c r="B18015" s="311">
        <v>11.08</v>
      </c>
    </row>
    <row r="18016" spans="1:2" ht="15">
      <c r="A18016" s="308" t="s">
        <v>21584</v>
      </c>
      <c r="B18016" s="311">
        <v>37.97</v>
      </c>
    </row>
    <row r="18017" spans="1:2" ht="15">
      <c r="A18017" s="308" t="s">
        <v>21585</v>
      </c>
      <c r="B18017" s="311">
        <v>34.049999999999997</v>
      </c>
    </row>
    <row r="18018" spans="1:2" ht="15">
      <c r="A18018" s="308" t="s">
        <v>21586</v>
      </c>
      <c r="B18018" s="311">
        <v>38.74</v>
      </c>
    </row>
    <row r="18019" spans="1:2" ht="15">
      <c r="A18019" s="308" t="s">
        <v>21587</v>
      </c>
      <c r="B18019" s="311">
        <v>34.68</v>
      </c>
    </row>
    <row r="18020" spans="1:2" ht="15">
      <c r="A18020" s="308" t="s">
        <v>21588</v>
      </c>
      <c r="B18020" s="311">
        <v>24.06</v>
      </c>
    </row>
    <row r="18021" spans="1:2" ht="15">
      <c r="A18021" s="308" t="s">
        <v>21589</v>
      </c>
      <c r="B18021" s="311">
        <v>22.56</v>
      </c>
    </row>
    <row r="18022" spans="1:2" ht="15">
      <c r="A18022" s="308" t="s">
        <v>21590</v>
      </c>
      <c r="B18022" s="311">
        <v>19.47</v>
      </c>
    </row>
    <row r="18023" spans="1:2" ht="15">
      <c r="A18023" s="308" t="s">
        <v>21591</v>
      </c>
      <c r="B18023" s="311">
        <v>17.7</v>
      </c>
    </row>
    <row r="18024" spans="1:2" ht="15">
      <c r="A18024" s="308" t="s">
        <v>21592</v>
      </c>
      <c r="B18024" s="311">
        <v>24.61</v>
      </c>
    </row>
    <row r="18025" spans="1:2" ht="15">
      <c r="A18025" s="308" t="s">
        <v>21593</v>
      </c>
      <c r="B18025" s="311">
        <v>22.57</v>
      </c>
    </row>
    <row r="18026" spans="1:2" ht="15">
      <c r="A18026" s="308" t="s">
        <v>21594</v>
      </c>
      <c r="B18026" s="311">
        <v>9.57</v>
      </c>
    </row>
    <row r="18027" spans="1:2" ht="15">
      <c r="A18027" s="308" t="s">
        <v>21595</v>
      </c>
      <c r="B18027" s="311">
        <v>8.5</v>
      </c>
    </row>
    <row r="18028" spans="1:2" ht="15">
      <c r="A18028" s="308" t="s">
        <v>21596</v>
      </c>
      <c r="B18028" s="311">
        <v>5.32</v>
      </c>
    </row>
    <row r="18029" spans="1:2" ht="15">
      <c r="A18029" s="308" t="s">
        <v>21597</v>
      </c>
      <c r="B18029" s="311">
        <v>4.87</v>
      </c>
    </row>
    <row r="18030" spans="1:2" ht="15">
      <c r="A18030" s="308" t="s">
        <v>21598</v>
      </c>
      <c r="B18030" s="311">
        <v>3.37</v>
      </c>
    </row>
    <row r="18031" spans="1:2" ht="15">
      <c r="A18031" s="308" t="s">
        <v>21599</v>
      </c>
      <c r="B18031" s="311">
        <v>3.02</v>
      </c>
    </row>
    <row r="18032" spans="1:2" ht="15">
      <c r="A18032" s="308" t="s">
        <v>21600</v>
      </c>
      <c r="B18032" s="311">
        <v>3.13</v>
      </c>
    </row>
    <row r="18033" spans="1:2" ht="15">
      <c r="A18033" s="308" t="s">
        <v>21601</v>
      </c>
      <c r="B18033" s="311">
        <v>2.79</v>
      </c>
    </row>
    <row r="18034" spans="1:2" ht="15">
      <c r="A18034" s="308" t="s">
        <v>21602</v>
      </c>
      <c r="B18034" s="311">
        <v>5.92</v>
      </c>
    </row>
    <row r="18035" spans="1:2" ht="15">
      <c r="A18035" s="308" t="s">
        <v>21603</v>
      </c>
      <c r="B18035" s="311">
        <v>5.24</v>
      </c>
    </row>
    <row r="18036" spans="1:2" ht="15">
      <c r="A18036" s="308" t="s">
        <v>21604</v>
      </c>
      <c r="B18036" s="311">
        <v>7.62</v>
      </c>
    </row>
    <row r="18037" spans="1:2" ht="15">
      <c r="A18037" s="308" t="s">
        <v>21605</v>
      </c>
      <c r="B18037" s="311">
        <v>6.71</v>
      </c>
    </row>
    <row r="18038" spans="1:2" ht="15">
      <c r="A18038" s="308" t="s">
        <v>21606</v>
      </c>
      <c r="B18038" s="311">
        <v>29.57</v>
      </c>
    </row>
    <row r="18039" spans="1:2" ht="15">
      <c r="A18039" s="308" t="s">
        <v>21607</v>
      </c>
      <c r="B18039" s="311">
        <v>28.89</v>
      </c>
    </row>
    <row r="18040" spans="1:2" ht="15">
      <c r="A18040" s="308" t="s">
        <v>21608</v>
      </c>
      <c r="B18040" s="311">
        <v>46</v>
      </c>
    </row>
    <row r="18041" spans="1:2" ht="15">
      <c r="A18041" s="308" t="s">
        <v>21609</v>
      </c>
      <c r="B18041" s="311">
        <v>45.09</v>
      </c>
    </row>
    <row r="18042" spans="1:2" ht="15">
      <c r="A18042" s="308" t="s">
        <v>21610</v>
      </c>
      <c r="B18042" s="311">
        <v>7.08</v>
      </c>
    </row>
    <row r="18043" spans="1:2" ht="15">
      <c r="A18043" s="308" t="s">
        <v>21611</v>
      </c>
      <c r="B18043" s="311">
        <v>6.69</v>
      </c>
    </row>
    <row r="18044" spans="1:2" ht="15">
      <c r="A18044" s="308" t="s">
        <v>21612</v>
      </c>
      <c r="B18044" s="311">
        <v>70.67</v>
      </c>
    </row>
    <row r="18045" spans="1:2" ht="15">
      <c r="A18045" s="308" t="s">
        <v>21613</v>
      </c>
      <c r="B18045" s="311">
        <v>63.04</v>
      </c>
    </row>
    <row r="18046" spans="1:2" ht="15">
      <c r="A18046" s="308" t="s">
        <v>21614</v>
      </c>
      <c r="B18046" s="311">
        <v>61.1</v>
      </c>
    </row>
    <row r="18047" spans="1:2" ht="15">
      <c r="A18047" s="308" t="s">
        <v>21615</v>
      </c>
      <c r="B18047" s="311">
        <v>53.47</v>
      </c>
    </row>
    <row r="18048" spans="1:2" ht="15">
      <c r="A18048" s="308" t="s">
        <v>21616</v>
      </c>
      <c r="B18048" s="311">
        <v>34.18</v>
      </c>
    </row>
    <row r="18049" spans="1:2" ht="15">
      <c r="A18049" s="308" t="s">
        <v>21617</v>
      </c>
      <c r="B18049" s="311">
        <v>30</v>
      </c>
    </row>
    <row r="18050" spans="1:2" ht="15">
      <c r="A18050" s="308" t="s">
        <v>21618</v>
      </c>
      <c r="B18050" s="311">
        <v>12.69</v>
      </c>
    </row>
    <row r="18051" spans="1:2" ht="15">
      <c r="A18051" s="308" t="s">
        <v>21619</v>
      </c>
      <c r="B18051" s="311">
        <v>11.4</v>
      </c>
    </row>
    <row r="18052" spans="1:2" ht="15">
      <c r="A18052" s="308" t="s">
        <v>21620</v>
      </c>
      <c r="B18052" s="311">
        <v>35.229999999999997</v>
      </c>
    </row>
    <row r="18053" spans="1:2" ht="15">
      <c r="A18053" s="308" t="s">
        <v>4075</v>
      </c>
      <c r="B18053" s="311">
        <v>31.18</v>
      </c>
    </row>
    <row r="18054" spans="1:2" ht="15">
      <c r="A18054" s="308" t="s">
        <v>21621</v>
      </c>
      <c r="B18054" s="311">
        <v>228.02</v>
      </c>
    </row>
    <row r="18055" spans="1:2" ht="15">
      <c r="A18055" s="308" t="s">
        <v>4046</v>
      </c>
      <c r="B18055" s="311">
        <v>228.02</v>
      </c>
    </row>
    <row r="18056" spans="1:2" ht="15">
      <c r="A18056" s="308" t="s">
        <v>21622</v>
      </c>
      <c r="B18056" s="311">
        <v>255.67</v>
      </c>
    </row>
    <row r="18057" spans="1:2" ht="15">
      <c r="A18057" s="308" t="s">
        <v>21623</v>
      </c>
      <c r="B18057" s="311">
        <v>255.67</v>
      </c>
    </row>
    <row r="18058" spans="1:2" ht="15">
      <c r="A18058" s="308" t="s">
        <v>21624</v>
      </c>
      <c r="B18058" s="311">
        <v>315.5</v>
      </c>
    </row>
    <row r="18059" spans="1:2" ht="15">
      <c r="A18059" s="308" t="s">
        <v>21625</v>
      </c>
      <c r="B18059" s="311">
        <v>315.5</v>
      </c>
    </row>
    <row r="18060" spans="1:2" ht="15">
      <c r="A18060" s="308" t="s">
        <v>21626</v>
      </c>
      <c r="B18060" s="311">
        <v>752.2</v>
      </c>
    </row>
    <row r="18061" spans="1:2" ht="15">
      <c r="A18061" s="308" t="s">
        <v>21627</v>
      </c>
      <c r="B18061" s="311">
        <v>752.2</v>
      </c>
    </row>
    <row r="18062" spans="1:2" ht="15">
      <c r="A18062" s="308" t="s">
        <v>21628</v>
      </c>
      <c r="B18062" s="311">
        <v>483.65</v>
      </c>
    </row>
    <row r="18063" spans="1:2" ht="15">
      <c r="A18063" s="308" t="s">
        <v>21629</v>
      </c>
      <c r="B18063" s="311">
        <v>483.65</v>
      </c>
    </row>
    <row r="18064" spans="1:2" ht="15">
      <c r="A18064" s="308" t="s">
        <v>21630</v>
      </c>
      <c r="B18064" s="311">
        <v>492.6</v>
      </c>
    </row>
    <row r="18065" spans="1:2" ht="15">
      <c r="A18065" s="308" t="s">
        <v>21631</v>
      </c>
      <c r="B18065" s="311">
        <v>492.6</v>
      </c>
    </row>
    <row r="18066" spans="1:2" ht="15">
      <c r="A18066" s="308" t="s">
        <v>21632</v>
      </c>
      <c r="B18066" s="311">
        <v>125.63</v>
      </c>
    </row>
    <row r="18067" spans="1:2" ht="15">
      <c r="A18067" s="308" t="s">
        <v>21633</v>
      </c>
      <c r="B18067" s="311">
        <v>125.63</v>
      </c>
    </row>
    <row r="18068" spans="1:2" ht="15">
      <c r="A18068" s="308" t="s">
        <v>21634</v>
      </c>
      <c r="B18068" s="311">
        <v>355.29</v>
      </c>
    </row>
    <row r="18069" spans="1:2" ht="15">
      <c r="A18069" s="308" t="s">
        <v>21635</v>
      </c>
      <c r="B18069" s="311">
        <v>355.29</v>
      </c>
    </row>
    <row r="18070" spans="1:2" ht="15">
      <c r="A18070" s="308" t="s">
        <v>21636</v>
      </c>
      <c r="B18070" s="311">
        <v>326.5</v>
      </c>
    </row>
    <row r="18071" spans="1:2" ht="15">
      <c r="A18071" s="308" t="s">
        <v>21637</v>
      </c>
      <c r="B18071" s="311">
        <v>326.5</v>
      </c>
    </row>
    <row r="18072" spans="1:2" ht="15">
      <c r="A18072" s="308" t="s">
        <v>21638</v>
      </c>
      <c r="B18072" s="311">
        <v>213.5</v>
      </c>
    </row>
    <row r="18073" spans="1:2" ht="15">
      <c r="A18073" s="308" t="s">
        <v>21639</v>
      </c>
      <c r="B18073" s="311">
        <v>213.5</v>
      </c>
    </row>
    <row r="18074" spans="1:2" ht="15">
      <c r="A18074" s="308" t="s">
        <v>21640</v>
      </c>
      <c r="B18074" s="311">
        <v>266.52999999999997</v>
      </c>
    </row>
    <row r="18075" spans="1:2" ht="15">
      <c r="A18075" s="308" t="s">
        <v>21641</v>
      </c>
      <c r="B18075" s="311">
        <v>266.52999999999997</v>
      </c>
    </row>
    <row r="18076" spans="1:2" ht="15">
      <c r="A18076" s="308" t="s">
        <v>21642</v>
      </c>
      <c r="B18076" s="311">
        <v>85.39</v>
      </c>
    </row>
    <row r="18077" spans="1:2" ht="15">
      <c r="A18077" s="308" t="s">
        <v>21643</v>
      </c>
      <c r="B18077" s="311">
        <v>85.39</v>
      </c>
    </row>
    <row r="18078" spans="1:2" ht="15">
      <c r="A18078" s="308" t="s">
        <v>21644</v>
      </c>
      <c r="B18078" s="311">
        <v>265.95999999999998</v>
      </c>
    </row>
    <row r="18079" spans="1:2" ht="15">
      <c r="A18079" s="308" t="s">
        <v>21645</v>
      </c>
      <c r="B18079" s="311">
        <v>265.95999999999998</v>
      </c>
    </row>
    <row r="18080" spans="1:2" ht="15">
      <c r="A18080" s="308" t="s">
        <v>21646</v>
      </c>
      <c r="B18080" s="311">
        <v>431.9</v>
      </c>
    </row>
    <row r="18081" spans="1:2" ht="15">
      <c r="A18081" s="308" t="s">
        <v>21647</v>
      </c>
      <c r="B18081" s="311">
        <v>431.9</v>
      </c>
    </row>
    <row r="18082" spans="1:2" ht="15">
      <c r="A18082" s="308" t="s">
        <v>21648</v>
      </c>
      <c r="B18082" s="311">
        <v>514.44000000000005</v>
      </c>
    </row>
    <row r="18083" spans="1:2" ht="15">
      <c r="A18083" s="308" t="s">
        <v>21649</v>
      </c>
      <c r="B18083" s="311">
        <v>514.44000000000005</v>
      </c>
    </row>
    <row r="18084" spans="1:2" ht="15">
      <c r="A18084" s="308" t="s">
        <v>21650</v>
      </c>
      <c r="B18084" s="311">
        <v>318.89</v>
      </c>
    </row>
    <row r="18085" spans="1:2" ht="15">
      <c r="A18085" s="308" t="s">
        <v>21651</v>
      </c>
      <c r="B18085" s="311">
        <v>318.89</v>
      </c>
    </row>
    <row r="18086" spans="1:2" ht="15">
      <c r="A18086" s="308" t="s">
        <v>21652</v>
      </c>
      <c r="B18086" s="311">
        <v>231.72</v>
      </c>
    </row>
    <row r="18087" spans="1:2" ht="15">
      <c r="A18087" s="308" t="s">
        <v>21653</v>
      </c>
      <c r="B18087" s="311">
        <v>231.72</v>
      </c>
    </row>
    <row r="18088" spans="1:2" ht="15">
      <c r="A18088" s="308" t="s">
        <v>21654</v>
      </c>
      <c r="B18088" s="311">
        <v>231.7</v>
      </c>
    </row>
    <row r="18089" spans="1:2" ht="15">
      <c r="A18089" s="308" t="s">
        <v>4044</v>
      </c>
      <c r="B18089" s="311">
        <v>231.7</v>
      </c>
    </row>
    <row r="18090" spans="1:2" ht="15">
      <c r="A18090" s="308" t="s">
        <v>21655</v>
      </c>
      <c r="B18090" s="311">
        <v>441.95</v>
      </c>
    </row>
    <row r="18091" spans="1:2" ht="15">
      <c r="A18091" s="308" t="s">
        <v>21656</v>
      </c>
      <c r="B18091" s="311">
        <v>441.95</v>
      </c>
    </row>
    <row r="18092" spans="1:2" ht="15">
      <c r="A18092" s="308" t="s">
        <v>21657</v>
      </c>
      <c r="B18092" s="311">
        <v>170.3</v>
      </c>
    </row>
    <row r="18093" spans="1:2" ht="15">
      <c r="A18093" s="308" t="s">
        <v>21658</v>
      </c>
      <c r="B18093" s="311">
        <v>170.3</v>
      </c>
    </row>
    <row r="18094" spans="1:2" ht="15">
      <c r="A18094" s="308" t="s">
        <v>21659</v>
      </c>
      <c r="B18094" s="311">
        <v>320.75</v>
      </c>
    </row>
    <row r="18095" spans="1:2" ht="15">
      <c r="A18095" s="308" t="s">
        <v>21660</v>
      </c>
      <c r="B18095" s="311">
        <v>320.75</v>
      </c>
    </row>
    <row r="18096" spans="1:2" ht="15">
      <c r="A18096" s="308" t="s">
        <v>21661</v>
      </c>
      <c r="B18096" s="311">
        <v>461.65</v>
      </c>
    </row>
    <row r="18097" spans="1:2" ht="15">
      <c r="A18097" s="308" t="s">
        <v>21662</v>
      </c>
      <c r="B18097" s="311">
        <v>461.65</v>
      </c>
    </row>
    <row r="18098" spans="1:2" ht="15">
      <c r="A18098" s="308" t="s">
        <v>21663</v>
      </c>
      <c r="B18098" s="311">
        <v>100.43</v>
      </c>
    </row>
    <row r="18099" spans="1:2" ht="15">
      <c r="A18099" s="308" t="s">
        <v>21664</v>
      </c>
      <c r="B18099" s="311">
        <v>100.43</v>
      </c>
    </row>
    <row r="18100" spans="1:2" ht="15">
      <c r="A18100" s="308" t="s">
        <v>21665</v>
      </c>
      <c r="B18100" s="311">
        <v>137.81</v>
      </c>
    </row>
    <row r="18101" spans="1:2" ht="15">
      <c r="A18101" s="308" t="s">
        <v>21666</v>
      </c>
      <c r="B18101" s="311">
        <v>137.81</v>
      </c>
    </row>
    <row r="18102" spans="1:2" ht="15">
      <c r="A18102" s="308" t="s">
        <v>21667</v>
      </c>
      <c r="B18102" s="311">
        <v>1163.8</v>
      </c>
    </row>
    <row r="18103" spans="1:2" ht="15">
      <c r="A18103" s="308" t="s">
        <v>21668</v>
      </c>
      <c r="B18103" s="311">
        <v>1163.8</v>
      </c>
    </row>
    <row r="18104" spans="1:2" ht="15">
      <c r="A18104" s="308" t="s">
        <v>21669</v>
      </c>
      <c r="B18104" s="311">
        <v>72.599999999999994</v>
      </c>
    </row>
    <row r="18105" spans="1:2" ht="15">
      <c r="A18105" s="308" t="s">
        <v>21670</v>
      </c>
      <c r="B18105" s="311">
        <v>72.599999999999994</v>
      </c>
    </row>
    <row r="18106" spans="1:2" ht="15">
      <c r="A18106" s="308" t="s">
        <v>21671</v>
      </c>
      <c r="B18106" s="311">
        <v>274.5</v>
      </c>
    </row>
    <row r="18107" spans="1:2" ht="15">
      <c r="A18107" s="308" t="s">
        <v>21672</v>
      </c>
      <c r="B18107" s="311">
        <v>274.5</v>
      </c>
    </row>
    <row r="18108" spans="1:2" ht="15">
      <c r="A18108" s="308" t="s">
        <v>21673</v>
      </c>
      <c r="B18108" s="311">
        <v>663.51</v>
      </c>
    </row>
    <row r="18109" spans="1:2" ht="15">
      <c r="A18109" s="308" t="s">
        <v>21674</v>
      </c>
      <c r="B18109" s="311">
        <v>663.51</v>
      </c>
    </row>
    <row r="18110" spans="1:2" ht="15">
      <c r="A18110" s="308" t="s">
        <v>21675</v>
      </c>
      <c r="B18110" s="311">
        <v>1230.02</v>
      </c>
    </row>
    <row r="18111" spans="1:2" ht="15">
      <c r="A18111" s="308" t="s">
        <v>21676</v>
      </c>
      <c r="B18111" s="311">
        <v>1230.02</v>
      </c>
    </row>
    <row r="18112" spans="1:2" ht="15">
      <c r="A18112" s="308" t="s">
        <v>21677</v>
      </c>
      <c r="B18112" s="311">
        <v>40.380000000000003</v>
      </c>
    </row>
    <row r="18113" spans="1:2" ht="15">
      <c r="A18113" s="308" t="s">
        <v>21678</v>
      </c>
      <c r="B18113" s="311">
        <v>38.69</v>
      </c>
    </row>
    <row r="18114" spans="1:2" ht="15">
      <c r="A18114" s="308" t="s">
        <v>21679</v>
      </c>
      <c r="B18114" s="311">
        <v>40.380000000000003</v>
      </c>
    </row>
    <row r="18115" spans="1:2" ht="15">
      <c r="A18115" s="308" t="s">
        <v>4053</v>
      </c>
      <c r="B18115" s="311">
        <v>38.69</v>
      </c>
    </row>
    <row r="18116" spans="1:2" ht="15">
      <c r="A18116" s="308" t="s">
        <v>21680</v>
      </c>
      <c r="B18116" s="311">
        <v>32.24</v>
      </c>
    </row>
    <row r="18117" spans="1:2" ht="15">
      <c r="A18117" s="308" t="s">
        <v>4054</v>
      </c>
      <c r="B18117" s="311">
        <v>30.55</v>
      </c>
    </row>
    <row r="18118" spans="1:2" ht="15">
      <c r="A18118" s="308" t="s">
        <v>21681</v>
      </c>
      <c r="B18118" s="311">
        <v>73.540000000000006</v>
      </c>
    </row>
    <row r="18119" spans="1:2" ht="15">
      <c r="A18119" s="308" t="s">
        <v>21682</v>
      </c>
      <c r="B18119" s="311">
        <v>73.47</v>
      </c>
    </row>
    <row r="18120" spans="1:2" ht="15">
      <c r="A18120" s="308" t="s">
        <v>21683</v>
      </c>
      <c r="B18120" s="311">
        <v>13.85</v>
      </c>
    </row>
    <row r="18121" spans="1:2" ht="15">
      <c r="A18121" s="308" t="s">
        <v>21684</v>
      </c>
      <c r="B18121" s="311">
        <v>13.78</v>
      </c>
    </row>
    <row r="18122" spans="1:2" ht="15">
      <c r="A18122" s="308" t="s">
        <v>21685</v>
      </c>
      <c r="B18122" s="311">
        <v>43.46</v>
      </c>
    </row>
    <row r="18123" spans="1:2" ht="15">
      <c r="A18123" s="308" t="s">
        <v>21686</v>
      </c>
      <c r="B18123" s="311">
        <v>43.39</v>
      </c>
    </row>
    <row r="18124" spans="1:2" ht="15">
      <c r="A18124" s="308" t="s">
        <v>21687</v>
      </c>
      <c r="B18124" s="311">
        <v>112.48</v>
      </c>
    </row>
    <row r="18125" spans="1:2" ht="15">
      <c r="A18125" s="308" t="s">
        <v>21688</v>
      </c>
      <c r="B18125" s="311">
        <v>112.1</v>
      </c>
    </row>
    <row r="18126" spans="1:2" ht="15">
      <c r="A18126" s="308" t="s">
        <v>21689</v>
      </c>
      <c r="B18126" s="311">
        <v>62.54</v>
      </c>
    </row>
    <row r="18127" spans="1:2" ht="15">
      <c r="A18127" s="308" t="s">
        <v>4055</v>
      </c>
      <c r="B18127" s="311">
        <v>60.92</v>
      </c>
    </row>
    <row r="18128" spans="1:2" ht="15">
      <c r="A18128" s="308" t="s">
        <v>21690</v>
      </c>
      <c r="B18128" s="311">
        <v>64.239999999999995</v>
      </c>
    </row>
    <row r="18129" spans="1:2" ht="15">
      <c r="A18129" s="308" t="s">
        <v>21691</v>
      </c>
      <c r="B18129" s="311">
        <v>64.239999999999995</v>
      </c>
    </row>
    <row r="18130" spans="1:2" ht="15">
      <c r="A18130" s="308" t="s">
        <v>21692</v>
      </c>
      <c r="B18130" s="311">
        <v>84.05</v>
      </c>
    </row>
    <row r="18131" spans="1:2" ht="15">
      <c r="A18131" s="308" t="s">
        <v>21693</v>
      </c>
      <c r="B18131" s="311">
        <v>84.05</v>
      </c>
    </row>
    <row r="18132" spans="1:2" ht="15">
      <c r="A18132" s="308" t="s">
        <v>21694</v>
      </c>
      <c r="B18132" s="311">
        <v>117.73</v>
      </c>
    </row>
    <row r="18133" spans="1:2" ht="15">
      <c r="A18133" s="308" t="s">
        <v>21695</v>
      </c>
      <c r="B18133" s="311">
        <v>117.73</v>
      </c>
    </row>
    <row r="18134" spans="1:2" ht="15">
      <c r="A18134" s="308" t="s">
        <v>21696</v>
      </c>
      <c r="B18134" s="311">
        <v>66.95</v>
      </c>
    </row>
    <row r="18135" spans="1:2" ht="15">
      <c r="A18135" s="308" t="s">
        <v>21697</v>
      </c>
      <c r="B18135" s="311">
        <v>66.95</v>
      </c>
    </row>
    <row r="18136" spans="1:2" ht="15">
      <c r="A18136" s="308" t="s">
        <v>21698</v>
      </c>
      <c r="B18136" s="311">
        <v>119.6</v>
      </c>
    </row>
    <row r="18137" spans="1:2" ht="15">
      <c r="A18137" s="308" t="s">
        <v>21699</v>
      </c>
      <c r="B18137" s="311">
        <v>119.6</v>
      </c>
    </row>
    <row r="18138" spans="1:2" ht="15">
      <c r="A18138" s="308" t="s">
        <v>21700</v>
      </c>
      <c r="B18138" s="311">
        <v>246.04</v>
      </c>
    </row>
    <row r="18139" spans="1:2" ht="15">
      <c r="A18139" s="308" t="s">
        <v>21701</v>
      </c>
      <c r="B18139" s="311">
        <v>246.04</v>
      </c>
    </row>
    <row r="18140" spans="1:2" ht="15">
      <c r="A18140" s="308" t="s">
        <v>21702</v>
      </c>
      <c r="B18140" s="311">
        <v>191.51</v>
      </c>
    </row>
    <row r="18141" spans="1:2" ht="15">
      <c r="A18141" s="308" t="s">
        <v>21703</v>
      </c>
      <c r="B18141" s="311">
        <v>191.51</v>
      </c>
    </row>
    <row r="18142" spans="1:2" ht="15">
      <c r="A18142" s="308" t="s">
        <v>21704</v>
      </c>
      <c r="B18142" s="311">
        <v>154.88</v>
      </c>
    </row>
    <row r="18143" spans="1:2" ht="15">
      <c r="A18143" s="308" t="s">
        <v>21705</v>
      </c>
      <c r="B18143" s="311">
        <v>154.88</v>
      </c>
    </row>
    <row r="18144" spans="1:2" ht="15">
      <c r="A18144" s="308" t="s">
        <v>21706</v>
      </c>
      <c r="B18144" s="311">
        <v>49.72</v>
      </c>
    </row>
    <row r="18145" spans="1:2" ht="15">
      <c r="A18145" s="308" t="s">
        <v>21707</v>
      </c>
      <c r="B18145" s="311">
        <v>49.72</v>
      </c>
    </row>
    <row r="18146" spans="1:2" ht="15">
      <c r="A18146" s="308" t="s">
        <v>21708</v>
      </c>
      <c r="B18146" s="311">
        <v>94.91</v>
      </c>
    </row>
    <row r="18147" spans="1:2" ht="15">
      <c r="A18147" s="308" t="s">
        <v>21709</v>
      </c>
      <c r="B18147" s="311">
        <v>94.91</v>
      </c>
    </row>
    <row r="18148" spans="1:2" ht="15">
      <c r="A18148" s="308" t="s">
        <v>21710</v>
      </c>
      <c r="B18148" s="311">
        <v>261.33999999999997</v>
      </c>
    </row>
    <row r="18149" spans="1:2" ht="15">
      <c r="A18149" s="308" t="s">
        <v>21711</v>
      </c>
      <c r="B18149" s="311">
        <v>261.33999999999997</v>
      </c>
    </row>
    <row r="18150" spans="1:2" ht="15">
      <c r="A18150" s="308" t="s">
        <v>21712</v>
      </c>
      <c r="B18150" s="311">
        <v>338.55</v>
      </c>
    </row>
    <row r="18151" spans="1:2" ht="15">
      <c r="A18151" s="308" t="s">
        <v>21713</v>
      </c>
      <c r="B18151" s="311">
        <v>338.55</v>
      </c>
    </row>
    <row r="18152" spans="1:2" ht="15">
      <c r="A18152" s="308" t="s">
        <v>21714</v>
      </c>
      <c r="B18152" s="311">
        <v>181.19</v>
      </c>
    </row>
    <row r="18153" spans="1:2" ht="15">
      <c r="A18153" s="308" t="s">
        <v>21715</v>
      </c>
      <c r="B18153" s="311">
        <v>181.19</v>
      </c>
    </row>
    <row r="18154" spans="1:2" ht="15">
      <c r="A18154" s="308" t="s">
        <v>21716</v>
      </c>
      <c r="B18154" s="311">
        <v>27.33</v>
      </c>
    </row>
    <row r="18155" spans="1:2" ht="15">
      <c r="A18155" s="308" t="s">
        <v>21717</v>
      </c>
      <c r="B18155" s="311">
        <v>25.64</v>
      </c>
    </row>
    <row r="18156" spans="1:2" ht="15">
      <c r="A18156" s="308" t="s">
        <v>21718</v>
      </c>
      <c r="B18156" s="311">
        <v>48.71</v>
      </c>
    </row>
    <row r="18157" spans="1:2" ht="15">
      <c r="A18157" s="308" t="s">
        <v>21719</v>
      </c>
      <c r="B18157" s="311">
        <v>47.02</v>
      </c>
    </row>
    <row r="18158" spans="1:2" ht="15">
      <c r="A18158" s="308" t="s">
        <v>21720</v>
      </c>
      <c r="B18158" s="311">
        <v>33.68</v>
      </c>
    </row>
    <row r="18159" spans="1:2" ht="15">
      <c r="A18159" s="308" t="s">
        <v>21721</v>
      </c>
      <c r="B18159" s="311">
        <v>31.99</v>
      </c>
    </row>
    <row r="18160" spans="1:2" ht="15">
      <c r="A18160" s="308" t="s">
        <v>21722</v>
      </c>
      <c r="B18160" s="311">
        <v>31.1</v>
      </c>
    </row>
    <row r="18161" spans="1:2" ht="15">
      <c r="A18161" s="308" t="s">
        <v>21723</v>
      </c>
      <c r="B18161" s="311">
        <v>29.41</v>
      </c>
    </row>
    <row r="18162" spans="1:2" ht="15">
      <c r="A18162" s="308" t="s">
        <v>21724</v>
      </c>
      <c r="B18162" s="311">
        <v>19.78</v>
      </c>
    </row>
    <row r="18163" spans="1:2" ht="15">
      <c r="A18163" s="308" t="s">
        <v>21725</v>
      </c>
      <c r="B18163" s="311">
        <v>18.09</v>
      </c>
    </row>
    <row r="18164" spans="1:2" ht="15">
      <c r="A18164" s="308" t="s">
        <v>21726</v>
      </c>
      <c r="B18164" s="311">
        <v>74.09</v>
      </c>
    </row>
    <row r="18165" spans="1:2" ht="15">
      <c r="A18165" s="308" t="s">
        <v>21727</v>
      </c>
      <c r="B18165" s="311">
        <v>70.709999999999994</v>
      </c>
    </row>
    <row r="18166" spans="1:2" ht="15">
      <c r="A18166" s="308" t="s">
        <v>21728</v>
      </c>
      <c r="B18166" s="311">
        <v>51.39</v>
      </c>
    </row>
    <row r="18167" spans="1:2" ht="15">
      <c r="A18167" s="308" t="s">
        <v>21729</v>
      </c>
      <c r="B18167" s="311">
        <v>51.39</v>
      </c>
    </row>
    <row r="18168" spans="1:2" ht="15">
      <c r="A18168" s="308" t="s">
        <v>21730</v>
      </c>
      <c r="B18168" s="311">
        <v>92.25</v>
      </c>
    </row>
    <row r="18169" spans="1:2" ht="15">
      <c r="A18169" s="308" t="s">
        <v>21731</v>
      </c>
      <c r="B18169" s="311">
        <v>92.25</v>
      </c>
    </row>
    <row r="18170" spans="1:2" ht="15">
      <c r="A18170" s="308" t="s">
        <v>21732</v>
      </c>
      <c r="B18170" s="311">
        <v>5.44</v>
      </c>
    </row>
    <row r="18171" spans="1:2" ht="15">
      <c r="A18171" s="308" t="s">
        <v>21733</v>
      </c>
      <c r="B18171" s="311">
        <v>5.44</v>
      </c>
    </row>
    <row r="18172" spans="1:2" ht="15">
      <c r="A18172" s="308" t="s">
        <v>21734</v>
      </c>
      <c r="B18172" s="311">
        <v>6.19</v>
      </c>
    </row>
    <row r="18173" spans="1:2" ht="15">
      <c r="A18173" s="308" t="s">
        <v>21735</v>
      </c>
      <c r="B18173" s="311">
        <v>6.19</v>
      </c>
    </row>
    <row r="18174" spans="1:2" ht="15">
      <c r="A18174" s="308" t="s">
        <v>21736</v>
      </c>
      <c r="B18174" s="311">
        <v>199.9</v>
      </c>
    </row>
    <row r="18175" spans="1:2" ht="15">
      <c r="A18175" s="308" t="s">
        <v>21737</v>
      </c>
      <c r="B18175" s="311">
        <v>199.9</v>
      </c>
    </row>
    <row r="18176" spans="1:2" ht="15">
      <c r="A18176" s="308" t="s">
        <v>21738</v>
      </c>
      <c r="B18176" s="311">
        <v>55.52</v>
      </c>
    </row>
    <row r="18177" spans="1:2" ht="15">
      <c r="A18177" s="308" t="s">
        <v>21739</v>
      </c>
      <c r="B18177" s="311">
        <v>55.52</v>
      </c>
    </row>
    <row r="18178" spans="1:2" ht="15">
      <c r="A18178" s="308" t="s">
        <v>21740</v>
      </c>
      <c r="B18178" s="311">
        <v>45.21</v>
      </c>
    </row>
    <row r="18179" spans="1:2" ht="15">
      <c r="A18179" s="308" t="s">
        <v>21741</v>
      </c>
      <c r="B18179" s="311">
        <v>45.21</v>
      </c>
    </row>
    <row r="18180" spans="1:2" ht="15">
      <c r="A18180" s="308" t="s">
        <v>21742</v>
      </c>
      <c r="B18180" s="311">
        <v>89.29</v>
      </c>
    </row>
    <row r="18181" spans="1:2" ht="15">
      <c r="A18181" s="308" t="s">
        <v>21743</v>
      </c>
      <c r="B18181" s="311">
        <v>89.29</v>
      </c>
    </row>
    <row r="18182" spans="1:2" ht="15">
      <c r="A18182" s="308" t="s">
        <v>21744</v>
      </c>
      <c r="B18182" s="311">
        <v>168.05</v>
      </c>
    </row>
    <row r="18183" spans="1:2" ht="15">
      <c r="A18183" s="308" t="s">
        <v>21745</v>
      </c>
      <c r="B18183" s="311">
        <v>168.05</v>
      </c>
    </row>
    <row r="18184" spans="1:2" ht="15">
      <c r="A18184" s="308" t="s">
        <v>21746</v>
      </c>
      <c r="B18184" s="311">
        <v>44.09</v>
      </c>
    </row>
    <row r="18185" spans="1:2" ht="15">
      <c r="A18185" s="308" t="s">
        <v>21747</v>
      </c>
      <c r="B18185" s="311">
        <v>44.09</v>
      </c>
    </row>
    <row r="18186" spans="1:2" ht="15">
      <c r="A18186" s="308" t="s">
        <v>21748</v>
      </c>
      <c r="B18186" s="311">
        <v>241.3</v>
      </c>
    </row>
    <row r="18187" spans="1:2" ht="15">
      <c r="A18187" s="308" t="s">
        <v>21749</v>
      </c>
      <c r="B18187" s="311">
        <v>241.3</v>
      </c>
    </row>
    <row r="18188" spans="1:2" ht="15">
      <c r="A18188" s="308" t="s">
        <v>21750</v>
      </c>
      <c r="B18188" s="311">
        <v>96.92</v>
      </c>
    </row>
    <row r="18189" spans="1:2" ht="15">
      <c r="A18189" s="308" t="s">
        <v>21751</v>
      </c>
      <c r="B18189" s="311">
        <v>96.92</v>
      </c>
    </row>
    <row r="18190" spans="1:2" ht="15">
      <c r="A18190" s="308" t="s">
        <v>21752</v>
      </c>
      <c r="B18190" s="311">
        <v>191.97</v>
      </c>
    </row>
    <row r="18191" spans="1:2" ht="15">
      <c r="A18191" s="308" t="s">
        <v>21753</v>
      </c>
      <c r="B18191" s="311">
        <v>191.97</v>
      </c>
    </row>
    <row r="18192" spans="1:2" ht="15">
      <c r="A18192" s="308" t="s">
        <v>21754</v>
      </c>
      <c r="B18192" s="311">
        <v>7.9</v>
      </c>
    </row>
    <row r="18193" spans="1:2" ht="15">
      <c r="A18193" s="308" t="s">
        <v>21755</v>
      </c>
      <c r="B18193" s="311">
        <v>7.9</v>
      </c>
    </row>
    <row r="18194" spans="1:2" ht="15">
      <c r="A18194" s="308" t="s">
        <v>21756</v>
      </c>
      <c r="B18194" s="311">
        <v>3.4</v>
      </c>
    </row>
    <row r="18195" spans="1:2" ht="15">
      <c r="A18195" s="308" t="s">
        <v>21757</v>
      </c>
      <c r="B18195" s="311">
        <v>3.4</v>
      </c>
    </row>
    <row r="18196" spans="1:2" ht="15">
      <c r="A18196" s="308" t="s">
        <v>21758</v>
      </c>
      <c r="B18196" s="311">
        <v>37.6</v>
      </c>
    </row>
    <row r="18197" spans="1:2" ht="15">
      <c r="A18197" s="308" t="s">
        <v>21759</v>
      </c>
      <c r="B18197" s="311">
        <v>37.6</v>
      </c>
    </row>
    <row r="18198" spans="1:2" ht="15">
      <c r="A18198" s="308" t="s">
        <v>21760</v>
      </c>
      <c r="B18198" s="311">
        <v>87.61</v>
      </c>
    </row>
    <row r="18199" spans="1:2" ht="15">
      <c r="A18199" s="308" t="s">
        <v>21761</v>
      </c>
      <c r="B18199" s="311">
        <v>87.61</v>
      </c>
    </row>
    <row r="18200" spans="1:2" ht="15">
      <c r="A18200" s="308" t="s">
        <v>21762</v>
      </c>
      <c r="B18200" s="311">
        <v>59.07</v>
      </c>
    </row>
    <row r="18201" spans="1:2" ht="15">
      <c r="A18201" s="308" t="s">
        <v>21763</v>
      </c>
      <c r="B18201" s="311">
        <v>59.07</v>
      </c>
    </row>
    <row r="18202" spans="1:2" ht="15">
      <c r="A18202" s="308" t="s">
        <v>21764</v>
      </c>
      <c r="B18202" s="311">
        <v>66.849999999999994</v>
      </c>
    </row>
    <row r="18203" spans="1:2" ht="15">
      <c r="A18203" s="308" t="s">
        <v>21765</v>
      </c>
      <c r="B18203" s="311">
        <v>66.849999999999994</v>
      </c>
    </row>
    <row r="18204" spans="1:2" ht="15">
      <c r="A18204" s="308" t="s">
        <v>21766</v>
      </c>
      <c r="B18204" s="311">
        <v>114.61</v>
      </c>
    </row>
    <row r="18205" spans="1:2" ht="15">
      <c r="A18205" s="308" t="s">
        <v>21767</v>
      </c>
      <c r="B18205" s="311">
        <v>114.61</v>
      </c>
    </row>
    <row r="18206" spans="1:2" ht="15">
      <c r="A18206" s="308" t="s">
        <v>21768</v>
      </c>
      <c r="B18206" s="311">
        <v>244.53</v>
      </c>
    </row>
    <row r="18207" spans="1:2" ht="15">
      <c r="A18207" s="308" t="s">
        <v>21769</v>
      </c>
      <c r="B18207" s="311">
        <v>244.53</v>
      </c>
    </row>
    <row r="18208" spans="1:2" ht="15">
      <c r="A18208" s="308" t="s">
        <v>21770</v>
      </c>
      <c r="B18208" s="311">
        <v>170.72</v>
      </c>
    </row>
    <row r="18209" spans="1:2" ht="15">
      <c r="A18209" s="308" t="s">
        <v>21771</v>
      </c>
      <c r="B18209" s="311">
        <v>170.72</v>
      </c>
    </row>
    <row r="18210" spans="1:2" ht="15">
      <c r="A18210" s="308" t="s">
        <v>21772</v>
      </c>
      <c r="B18210" s="311">
        <v>39.04</v>
      </c>
    </row>
    <row r="18211" spans="1:2" ht="15">
      <c r="A18211" s="308" t="s">
        <v>21773</v>
      </c>
      <c r="B18211" s="311">
        <v>39.04</v>
      </c>
    </row>
    <row r="18212" spans="1:2" ht="15">
      <c r="A18212" s="308" t="s">
        <v>21774</v>
      </c>
      <c r="B18212" s="311">
        <v>37.1</v>
      </c>
    </row>
    <row r="18213" spans="1:2" ht="15">
      <c r="A18213" s="308" t="s">
        <v>21775</v>
      </c>
      <c r="B18213" s="311">
        <v>37.1</v>
      </c>
    </row>
    <row r="18214" spans="1:2" ht="15">
      <c r="A18214" s="308" t="s">
        <v>21776</v>
      </c>
      <c r="B18214" s="311">
        <v>28</v>
      </c>
    </row>
    <row r="18215" spans="1:2" ht="15">
      <c r="A18215" s="308" t="s">
        <v>21777</v>
      </c>
      <c r="B18215" s="311">
        <v>28</v>
      </c>
    </row>
    <row r="18216" spans="1:2" ht="15">
      <c r="A18216" s="308" t="s">
        <v>21778</v>
      </c>
      <c r="B18216" s="311">
        <v>507.28</v>
      </c>
    </row>
    <row r="18217" spans="1:2" ht="15">
      <c r="A18217" s="308" t="s">
        <v>21779</v>
      </c>
      <c r="B18217" s="311">
        <v>507.28</v>
      </c>
    </row>
    <row r="18218" spans="1:2" ht="15">
      <c r="A18218" s="308" t="s">
        <v>34355</v>
      </c>
      <c r="B18218" s="311">
        <v>202.17</v>
      </c>
    </row>
    <row r="18219" spans="1:2" ht="15">
      <c r="A18219" s="308" t="s">
        <v>34356</v>
      </c>
      <c r="B18219" s="311">
        <v>202.17</v>
      </c>
    </row>
    <row r="18220" spans="1:2" ht="15">
      <c r="A18220" s="308" t="s">
        <v>21780</v>
      </c>
      <c r="B18220" s="311">
        <v>46.35</v>
      </c>
    </row>
    <row r="18221" spans="1:2" ht="15">
      <c r="A18221" s="308" t="s">
        <v>21781</v>
      </c>
      <c r="B18221" s="311">
        <v>46.35</v>
      </c>
    </row>
    <row r="18222" spans="1:2" ht="15">
      <c r="A18222" s="308" t="s">
        <v>21782</v>
      </c>
      <c r="B18222" s="311">
        <v>401.6</v>
      </c>
    </row>
    <row r="18223" spans="1:2" ht="15">
      <c r="A18223" s="308" t="s">
        <v>21783</v>
      </c>
      <c r="B18223" s="311">
        <v>401.6</v>
      </c>
    </row>
    <row r="18224" spans="1:2" ht="15">
      <c r="A18224" s="308" t="s">
        <v>21784</v>
      </c>
      <c r="B18224" s="311">
        <v>401.6</v>
      </c>
    </row>
    <row r="18225" spans="1:2" ht="15">
      <c r="A18225" s="308" t="s">
        <v>21785</v>
      </c>
      <c r="B18225" s="311">
        <v>401.6</v>
      </c>
    </row>
    <row r="18226" spans="1:2" ht="15">
      <c r="A18226" s="308" t="s">
        <v>21786</v>
      </c>
      <c r="B18226" s="311">
        <v>69.83</v>
      </c>
    </row>
    <row r="18227" spans="1:2" ht="15">
      <c r="A18227" s="308" t="s">
        <v>21787</v>
      </c>
      <c r="B18227" s="311">
        <v>69.83</v>
      </c>
    </row>
    <row r="18228" spans="1:2" ht="15">
      <c r="A18228" s="308" t="s">
        <v>21788</v>
      </c>
      <c r="B18228" s="311">
        <v>94.9</v>
      </c>
    </row>
    <row r="18229" spans="1:2" ht="15">
      <c r="A18229" s="308" t="s">
        <v>21789</v>
      </c>
      <c r="B18229" s="311">
        <v>94.9</v>
      </c>
    </row>
    <row r="18230" spans="1:2" ht="15">
      <c r="A18230" s="308" t="s">
        <v>21790</v>
      </c>
      <c r="B18230" s="311">
        <v>306.48</v>
      </c>
    </row>
    <row r="18231" spans="1:2" ht="15">
      <c r="A18231" s="308" t="s">
        <v>21791</v>
      </c>
      <c r="B18231" s="311">
        <v>306.48</v>
      </c>
    </row>
    <row r="18232" spans="1:2" ht="15">
      <c r="A18232" s="308" t="s">
        <v>21792</v>
      </c>
      <c r="B18232" s="311">
        <v>250.56</v>
      </c>
    </row>
    <row r="18233" spans="1:2" ht="15">
      <c r="A18233" s="308" t="s">
        <v>21793</v>
      </c>
      <c r="B18233" s="311">
        <v>250.56</v>
      </c>
    </row>
    <row r="18234" spans="1:2" ht="15">
      <c r="A18234" s="308" t="s">
        <v>21794</v>
      </c>
      <c r="B18234" s="311">
        <v>20.2</v>
      </c>
    </row>
    <row r="18235" spans="1:2" ht="15">
      <c r="A18235" s="308" t="s">
        <v>4070</v>
      </c>
      <c r="B18235" s="311">
        <v>18.579999999999998</v>
      </c>
    </row>
    <row r="18236" spans="1:2" ht="15">
      <c r="A18236" s="308" t="s">
        <v>21795</v>
      </c>
      <c r="B18236" s="311">
        <v>21.04</v>
      </c>
    </row>
    <row r="18237" spans="1:2" ht="15">
      <c r="A18237" s="308" t="s">
        <v>21796</v>
      </c>
      <c r="B18237" s="311">
        <v>19.420000000000002</v>
      </c>
    </row>
    <row r="18238" spans="1:2" ht="15">
      <c r="A18238" s="308" t="s">
        <v>21797</v>
      </c>
      <c r="B18238" s="311">
        <v>48.29</v>
      </c>
    </row>
    <row r="18239" spans="1:2" ht="15">
      <c r="A18239" s="308" t="s">
        <v>21798</v>
      </c>
      <c r="B18239" s="311">
        <v>45.58</v>
      </c>
    </row>
    <row r="18240" spans="1:2" ht="15">
      <c r="A18240" s="308" t="s">
        <v>21799</v>
      </c>
      <c r="B18240" s="311">
        <v>67.95</v>
      </c>
    </row>
    <row r="18241" spans="1:2" ht="15">
      <c r="A18241" s="308" t="s">
        <v>21800</v>
      </c>
      <c r="B18241" s="311">
        <v>65.239999999999995</v>
      </c>
    </row>
    <row r="18242" spans="1:2" ht="15">
      <c r="A18242" s="308" t="s">
        <v>21801</v>
      </c>
      <c r="B18242" s="311">
        <v>99.65</v>
      </c>
    </row>
    <row r="18243" spans="1:2" ht="15">
      <c r="A18243" s="308" t="s">
        <v>21802</v>
      </c>
      <c r="B18243" s="311">
        <v>96.94</v>
      </c>
    </row>
    <row r="18244" spans="1:2" ht="15">
      <c r="A18244" s="308" t="s">
        <v>21803</v>
      </c>
      <c r="B18244" s="311">
        <v>145.68</v>
      </c>
    </row>
    <row r="18245" spans="1:2" ht="15">
      <c r="A18245" s="308" t="s">
        <v>21804</v>
      </c>
      <c r="B18245" s="311">
        <v>142.43</v>
      </c>
    </row>
    <row r="18246" spans="1:2" ht="15">
      <c r="A18246" s="308" t="s">
        <v>21805</v>
      </c>
      <c r="B18246" s="311">
        <v>194.48</v>
      </c>
    </row>
    <row r="18247" spans="1:2" ht="15">
      <c r="A18247" s="308" t="s">
        <v>21806</v>
      </c>
      <c r="B18247" s="311">
        <v>191.23</v>
      </c>
    </row>
    <row r="18248" spans="1:2" ht="15">
      <c r="A18248" s="308" t="s">
        <v>21807</v>
      </c>
      <c r="B18248" s="311">
        <v>23.59</v>
      </c>
    </row>
    <row r="18249" spans="1:2" ht="15">
      <c r="A18249" s="308" t="s">
        <v>21808</v>
      </c>
      <c r="B18249" s="311">
        <v>23.59</v>
      </c>
    </row>
    <row r="18250" spans="1:2" ht="15">
      <c r="A18250" s="308" t="s">
        <v>21809</v>
      </c>
      <c r="B18250" s="311">
        <v>17.100000000000001</v>
      </c>
    </row>
    <row r="18251" spans="1:2" ht="15">
      <c r="A18251" s="308" t="s">
        <v>21810</v>
      </c>
      <c r="B18251" s="311">
        <v>17.100000000000001</v>
      </c>
    </row>
    <row r="18252" spans="1:2" ht="15">
      <c r="A18252" s="308" t="s">
        <v>21811</v>
      </c>
      <c r="B18252" s="311">
        <v>9.26</v>
      </c>
    </row>
    <row r="18253" spans="1:2" ht="15">
      <c r="A18253" s="308" t="s">
        <v>21812</v>
      </c>
      <c r="B18253" s="311">
        <v>9.26</v>
      </c>
    </row>
    <row r="18254" spans="1:2" ht="15">
      <c r="A18254" s="308" t="s">
        <v>21813</v>
      </c>
      <c r="B18254" s="311">
        <v>39.130000000000003</v>
      </c>
    </row>
    <row r="18255" spans="1:2" ht="15">
      <c r="A18255" s="308" t="s">
        <v>21814</v>
      </c>
      <c r="B18255" s="311">
        <v>39.130000000000003</v>
      </c>
    </row>
    <row r="18256" spans="1:2" ht="15">
      <c r="A18256" s="308" t="s">
        <v>21815</v>
      </c>
      <c r="B18256" s="311">
        <v>41.86</v>
      </c>
    </row>
    <row r="18257" spans="1:2" ht="15">
      <c r="A18257" s="308" t="s">
        <v>21816</v>
      </c>
      <c r="B18257" s="311">
        <v>41.86</v>
      </c>
    </row>
    <row r="18258" spans="1:2" ht="15">
      <c r="A18258" s="308" t="s">
        <v>21817</v>
      </c>
      <c r="B18258" s="311">
        <v>47.19</v>
      </c>
    </row>
    <row r="18259" spans="1:2" ht="15">
      <c r="A18259" s="308" t="s">
        <v>21818</v>
      </c>
      <c r="B18259" s="311">
        <v>47.19</v>
      </c>
    </row>
    <row r="18260" spans="1:2" ht="15">
      <c r="A18260" s="308" t="s">
        <v>21819</v>
      </c>
      <c r="B18260" s="311">
        <v>3.23</v>
      </c>
    </row>
    <row r="18261" spans="1:2" ht="15">
      <c r="A18261" s="308" t="s">
        <v>21820</v>
      </c>
      <c r="B18261" s="311">
        <v>3.23</v>
      </c>
    </row>
    <row r="18262" spans="1:2" ht="15">
      <c r="A18262" s="308" t="s">
        <v>21821</v>
      </c>
      <c r="B18262" s="311">
        <v>0.84</v>
      </c>
    </row>
    <row r="18263" spans="1:2" ht="15">
      <c r="A18263" s="308" t="s">
        <v>21822</v>
      </c>
      <c r="B18263" s="311">
        <v>0.84</v>
      </c>
    </row>
    <row r="18264" spans="1:2" ht="15">
      <c r="A18264" s="308" t="s">
        <v>21823</v>
      </c>
      <c r="B18264" s="311">
        <v>91.1</v>
      </c>
    </row>
    <row r="18265" spans="1:2" ht="15">
      <c r="A18265" s="308" t="s">
        <v>21824</v>
      </c>
      <c r="B18265" s="311">
        <v>91.1</v>
      </c>
    </row>
    <row r="18266" spans="1:2" ht="15">
      <c r="A18266" s="308" t="s">
        <v>21825</v>
      </c>
      <c r="B18266" s="311">
        <v>91.1</v>
      </c>
    </row>
    <row r="18267" spans="1:2" ht="15">
      <c r="A18267" s="308" t="s">
        <v>21826</v>
      </c>
      <c r="B18267" s="311">
        <v>91.1</v>
      </c>
    </row>
    <row r="18268" spans="1:2" ht="15">
      <c r="A18268" s="308" t="s">
        <v>21827</v>
      </c>
      <c r="B18268" s="311">
        <v>82.66</v>
      </c>
    </row>
    <row r="18269" spans="1:2" ht="15">
      <c r="A18269" s="308" t="s">
        <v>21828</v>
      </c>
      <c r="B18269" s="311">
        <v>82.66</v>
      </c>
    </row>
    <row r="18270" spans="1:2" ht="15">
      <c r="A18270" s="308" t="s">
        <v>21829</v>
      </c>
      <c r="B18270" s="311">
        <v>111.8</v>
      </c>
    </row>
    <row r="18271" spans="1:2" ht="15">
      <c r="A18271" s="308" t="s">
        <v>21830</v>
      </c>
      <c r="B18271" s="311">
        <v>111.8</v>
      </c>
    </row>
    <row r="18272" spans="1:2" ht="15">
      <c r="A18272" s="308" t="s">
        <v>21831</v>
      </c>
      <c r="B18272" s="311">
        <v>14.32</v>
      </c>
    </row>
    <row r="18273" spans="1:2" ht="15">
      <c r="A18273" s="308" t="s">
        <v>21832</v>
      </c>
      <c r="B18273" s="311">
        <v>14.32</v>
      </c>
    </row>
    <row r="18274" spans="1:2" ht="15">
      <c r="A18274" s="308" t="s">
        <v>21833</v>
      </c>
      <c r="B18274" s="311">
        <v>12.73</v>
      </c>
    </row>
    <row r="18275" spans="1:2" ht="15">
      <c r="A18275" s="308" t="s">
        <v>21834</v>
      </c>
      <c r="B18275" s="311">
        <v>12.73</v>
      </c>
    </row>
    <row r="18276" spans="1:2" ht="15">
      <c r="A18276" s="308" t="s">
        <v>34357</v>
      </c>
      <c r="B18276" s="311">
        <v>17.52</v>
      </c>
    </row>
    <row r="18277" spans="1:2" ht="15">
      <c r="A18277" s="308" t="s">
        <v>34358</v>
      </c>
      <c r="B18277" s="311">
        <v>17.52</v>
      </c>
    </row>
    <row r="18278" spans="1:2" ht="15">
      <c r="A18278" s="308" t="s">
        <v>21835</v>
      </c>
      <c r="B18278" s="311">
        <v>6</v>
      </c>
    </row>
    <row r="18279" spans="1:2" ht="15">
      <c r="A18279" s="308" t="s">
        <v>21836</v>
      </c>
      <c r="B18279" s="311">
        <v>6</v>
      </c>
    </row>
    <row r="18280" spans="1:2" ht="15">
      <c r="A18280" s="308" t="s">
        <v>21837</v>
      </c>
      <c r="B18280" s="311">
        <v>14.83</v>
      </c>
    </row>
    <row r="18281" spans="1:2" ht="15">
      <c r="A18281" s="308" t="s">
        <v>21838</v>
      </c>
      <c r="B18281" s="311">
        <v>14.83</v>
      </c>
    </row>
    <row r="18282" spans="1:2" ht="15">
      <c r="A18282" s="308" t="s">
        <v>21839</v>
      </c>
      <c r="B18282" s="311">
        <v>12.63</v>
      </c>
    </row>
    <row r="18283" spans="1:2" ht="15">
      <c r="A18283" s="308" t="s">
        <v>21840</v>
      </c>
      <c r="B18283" s="311">
        <v>12.63</v>
      </c>
    </row>
    <row r="18284" spans="1:2" ht="15">
      <c r="A18284" s="308" t="s">
        <v>21841</v>
      </c>
      <c r="B18284" s="311">
        <v>4.95</v>
      </c>
    </row>
    <row r="18285" spans="1:2" ht="15">
      <c r="A18285" s="308" t="s">
        <v>21842</v>
      </c>
      <c r="B18285" s="311">
        <v>4.95</v>
      </c>
    </row>
    <row r="18286" spans="1:2" ht="15">
      <c r="A18286" s="308" t="s">
        <v>21843</v>
      </c>
      <c r="B18286" s="311">
        <v>3.68</v>
      </c>
    </row>
    <row r="18287" spans="1:2" ht="15">
      <c r="A18287" s="308" t="s">
        <v>21844</v>
      </c>
      <c r="B18287" s="311">
        <v>3.68</v>
      </c>
    </row>
    <row r="18288" spans="1:2" ht="15">
      <c r="A18288" s="308" t="s">
        <v>21845</v>
      </c>
      <c r="B18288" s="311">
        <v>25.74</v>
      </c>
    </row>
    <row r="18289" spans="1:2" ht="15">
      <c r="A18289" s="308" t="s">
        <v>21846</v>
      </c>
      <c r="B18289" s="311">
        <v>25.74</v>
      </c>
    </row>
    <row r="18290" spans="1:2" ht="15">
      <c r="A18290" s="308" t="s">
        <v>21847</v>
      </c>
      <c r="B18290" s="311">
        <v>9.7799999999999994</v>
      </c>
    </row>
    <row r="18291" spans="1:2" ht="15">
      <c r="A18291" s="308" t="s">
        <v>21848</v>
      </c>
      <c r="B18291" s="311">
        <v>9.7799999999999994</v>
      </c>
    </row>
    <row r="18292" spans="1:2" ht="15">
      <c r="A18292" s="308" t="s">
        <v>21849</v>
      </c>
      <c r="B18292" s="311">
        <v>1.95</v>
      </c>
    </row>
    <row r="18293" spans="1:2" ht="15">
      <c r="A18293" s="308" t="s">
        <v>21850</v>
      </c>
      <c r="B18293" s="311">
        <v>1.95</v>
      </c>
    </row>
    <row r="18294" spans="1:2" ht="15">
      <c r="A18294" s="308" t="s">
        <v>21851</v>
      </c>
      <c r="B18294" s="311">
        <v>180.97</v>
      </c>
    </row>
    <row r="18295" spans="1:2" ht="15">
      <c r="A18295" s="308" t="s">
        <v>21852</v>
      </c>
      <c r="B18295" s="311">
        <v>180.97</v>
      </c>
    </row>
    <row r="18296" spans="1:2" ht="15">
      <c r="A18296" s="308" t="s">
        <v>21853</v>
      </c>
      <c r="B18296" s="311">
        <v>201.88</v>
      </c>
    </row>
    <row r="18297" spans="1:2" ht="15">
      <c r="A18297" s="308" t="s">
        <v>21854</v>
      </c>
      <c r="B18297" s="311">
        <v>201.88</v>
      </c>
    </row>
    <row r="18298" spans="1:2" ht="15">
      <c r="A18298" s="308" t="s">
        <v>21855</v>
      </c>
      <c r="B18298" s="311">
        <v>37.9</v>
      </c>
    </row>
    <row r="18299" spans="1:2" ht="15">
      <c r="A18299" s="308" t="s">
        <v>21856</v>
      </c>
      <c r="B18299" s="311">
        <v>37.9</v>
      </c>
    </row>
    <row r="18300" spans="1:2" ht="15">
      <c r="A18300" s="308" t="s">
        <v>21857</v>
      </c>
      <c r="B18300" s="311">
        <v>35.96</v>
      </c>
    </row>
    <row r="18301" spans="1:2" ht="15">
      <c r="A18301" s="308" t="s">
        <v>21858</v>
      </c>
      <c r="B18301" s="311">
        <v>35.96</v>
      </c>
    </row>
    <row r="18302" spans="1:2" ht="15">
      <c r="A18302" s="308" t="s">
        <v>21859</v>
      </c>
      <c r="B18302" s="311">
        <v>370.29</v>
      </c>
    </row>
    <row r="18303" spans="1:2" ht="15">
      <c r="A18303" s="308" t="s">
        <v>21860</v>
      </c>
      <c r="B18303" s="311">
        <v>367.58</v>
      </c>
    </row>
    <row r="18304" spans="1:2" ht="15">
      <c r="A18304" s="308" t="s">
        <v>21861</v>
      </c>
      <c r="B18304" s="311">
        <v>10.09</v>
      </c>
    </row>
    <row r="18305" spans="1:2" ht="15">
      <c r="A18305" s="308" t="s">
        <v>21862</v>
      </c>
      <c r="B18305" s="311">
        <v>10.09</v>
      </c>
    </row>
    <row r="18306" spans="1:2" ht="15">
      <c r="A18306" s="308" t="s">
        <v>34359</v>
      </c>
      <c r="B18306" s="311">
        <v>23.03</v>
      </c>
    </row>
    <row r="18307" spans="1:2" ht="15">
      <c r="A18307" s="308" t="s">
        <v>34360</v>
      </c>
      <c r="B18307" s="311">
        <v>23.03</v>
      </c>
    </row>
    <row r="18308" spans="1:2" ht="15">
      <c r="A18308" s="308" t="s">
        <v>21863</v>
      </c>
      <c r="B18308" s="311">
        <v>487.46</v>
      </c>
    </row>
    <row r="18309" spans="1:2" ht="15">
      <c r="A18309" s="308" t="s">
        <v>21864</v>
      </c>
      <c r="B18309" s="311">
        <v>487.46</v>
      </c>
    </row>
    <row r="18310" spans="1:2" ht="15">
      <c r="A18310" s="308" t="s">
        <v>21865</v>
      </c>
      <c r="B18310" s="311">
        <v>2632.14</v>
      </c>
    </row>
    <row r="18311" spans="1:2" ht="15">
      <c r="A18311" s="308" t="s">
        <v>21866</v>
      </c>
      <c r="B18311" s="311">
        <v>2632.14</v>
      </c>
    </row>
    <row r="18312" spans="1:2" ht="15">
      <c r="A18312" s="308" t="s">
        <v>21867</v>
      </c>
      <c r="B18312" s="311">
        <v>2667.65</v>
      </c>
    </row>
    <row r="18313" spans="1:2" ht="15">
      <c r="A18313" s="308" t="s">
        <v>21868</v>
      </c>
      <c r="B18313" s="311">
        <v>2667.65</v>
      </c>
    </row>
    <row r="18314" spans="1:2" ht="15">
      <c r="A18314" s="308" t="s">
        <v>21869</v>
      </c>
      <c r="B18314" s="311">
        <v>3905.75</v>
      </c>
    </row>
    <row r="18315" spans="1:2" ht="15">
      <c r="A18315" s="308" t="s">
        <v>21870</v>
      </c>
      <c r="B18315" s="311">
        <v>3905.75</v>
      </c>
    </row>
    <row r="18316" spans="1:2" ht="15">
      <c r="A18316" s="308" t="s">
        <v>21871</v>
      </c>
      <c r="B18316" s="311">
        <v>4028.23</v>
      </c>
    </row>
    <row r="18317" spans="1:2" ht="15">
      <c r="A18317" s="308" t="s">
        <v>21872</v>
      </c>
      <c r="B18317" s="311">
        <v>4028.23</v>
      </c>
    </row>
    <row r="18318" spans="1:2" ht="15">
      <c r="A18318" s="308" t="s">
        <v>21873</v>
      </c>
      <c r="B18318" s="311">
        <v>5179.41</v>
      </c>
    </row>
    <row r="18319" spans="1:2" ht="15">
      <c r="A18319" s="308" t="s">
        <v>21874</v>
      </c>
      <c r="B18319" s="311">
        <v>5179.41</v>
      </c>
    </row>
    <row r="18320" spans="1:2" ht="15">
      <c r="A18320" s="308" t="s">
        <v>21875</v>
      </c>
      <c r="B18320" s="311">
        <v>5058.8500000000004</v>
      </c>
    </row>
    <row r="18321" spans="1:2" ht="15">
      <c r="A18321" s="308" t="s">
        <v>21876</v>
      </c>
      <c r="B18321" s="311">
        <v>5058.8500000000004</v>
      </c>
    </row>
    <row r="18322" spans="1:2" ht="15">
      <c r="A18322" s="308" t="s">
        <v>21877</v>
      </c>
      <c r="B18322" s="311">
        <v>5388.8</v>
      </c>
    </row>
    <row r="18323" spans="1:2" ht="15">
      <c r="A18323" s="308" t="s">
        <v>21878</v>
      </c>
      <c r="B18323" s="311">
        <v>5388.8</v>
      </c>
    </row>
    <row r="18324" spans="1:2" ht="15">
      <c r="A18324" s="308" t="s">
        <v>21879</v>
      </c>
      <c r="B18324" s="311">
        <v>5415.56</v>
      </c>
    </row>
    <row r="18325" spans="1:2" ht="15">
      <c r="A18325" s="308" t="s">
        <v>21880</v>
      </c>
      <c r="B18325" s="311">
        <v>5415.56</v>
      </c>
    </row>
    <row r="18326" spans="1:2" ht="15">
      <c r="A18326" s="308" t="s">
        <v>21881</v>
      </c>
      <c r="B18326" s="311">
        <v>7448.72</v>
      </c>
    </row>
    <row r="18327" spans="1:2" ht="15">
      <c r="A18327" s="308" t="s">
        <v>21882</v>
      </c>
      <c r="B18327" s="311">
        <v>7448.72</v>
      </c>
    </row>
    <row r="18328" spans="1:2" ht="15">
      <c r="A18328" s="308" t="s">
        <v>21883</v>
      </c>
      <c r="B18328" s="311">
        <v>7349.41</v>
      </c>
    </row>
    <row r="18329" spans="1:2" ht="15">
      <c r="A18329" s="308" t="s">
        <v>21884</v>
      </c>
      <c r="B18329" s="311">
        <v>7349.41</v>
      </c>
    </row>
    <row r="18330" spans="1:2" ht="15">
      <c r="A18330" s="308" t="s">
        <v>21885</v>
      </c>
      <c r="B18330" s="311">
        <v>10304.969999999999</v>
      </c>
    </row>
    <row r="18331" spans="1:2" ht="15">
      <c r="A18331" s="308" t="s">
        <v>21886</v>
      </c>
      <c r="B18331" s="311">
        <v>10304.969999999999</v>
      </c>
    </row>
    <row r="18332" spans="1:2" ht="15">
      <c r="A18332" s="308" t="s">
        <v>21887</v>
      </c>
      <c r="B18332" s="311">
        <v>10304.969999999999</v>
      </c>
    </row>
    <row r="18333" spans="1:2" ht="15">
      <c r="A18333" s="308" t="s">
        <v>21888</v>
      </c>
      <c r="B18333" s="311">
        <v>10304.969999999999</v>
      </c>
    </row>
    <row r="18334" spans="1:2" ht="15">
      <c r="A18334" s="308" t="s">
        <v>21889</v>
      </c>
      <c r="B18334" s="311">
        <v>12032.84</v>
      </c>
    </row>
    <row r="18335" spans="1:2" ht="15">
      <c r="A18335" s="308" t="s">
        <v>21890</v>
      </c>
      <c r="B18335" s="311">
        <v>12032.84</v>
      </c>
    </row>
    <row r="18336" spans="1:2" ht="15">
      <c r="A18336" s="308" t="s">
        <v>21891</v>
      </c>
      <c r="B18336" s="311">
        <v>12032.84</v>
      </c>
    </row>
    <row r="18337" spans="1:2" ht="15">
      <c r="A18337" s="308" t="s">
        <v>21892</v>
      </c>
      <c r="B18337" s="311">
        <v>12032.84</v>
      </c>
    </row>
    <row r="18338" spans="1:2" ht="15">
      <c r="A18338" s="308" t="s">
        <v>21893</v>
      </c>
      <c r="B18338" s="311">
        <v>488.74</v>
      </c>
    </row>
    <row r="18339" spans="1:2" ht="15">
      <c r="A18339" s="308" t="s">
        <v>21894</v>
      </c>
      <c r="B18339" s="311">
        <v>488.74</v>
      </c>
    </row>
    <row r="18340" spans="1:2" ht="15">
      <c r="A18340" s="308" t="s">
        <v>21895</v>
      </c>
      <c r="B18340" s="311">
        <v>1112.4000000000001</v>
      </c>
    </row>
    <row r="18341" spans="1:2" ht="15">
      <c r="A18341" s="308" t="s">
        <v>21896</v>
      </c>
      <c r="B18341" s="311">
        <v>1112.4000000000001</v>
      </c>
    </row>
    <row r="18342" spans="1:2" ht="15">
      <c r="A18342" s="308" t="s">
        <v>21897</v>
      </c>
      <c r="B18342" s="311">
        <v>1440</v>
      </c>
    </row>
    <row r="18343" spans="1:2" ht="15">
      <c r="A18343" s="308" t="s">
        <v>21898</v>
      </c>
      <c r="B18343" s="311">
        <v>1440</v>
      </c>
    </row>
    <row r="18344" spans="1:2" ht="15">
      <c r="A18344" s="308" t="s">
        <v>21899</v>
      </c>
      <c r="B18344" s="311">
        <v>2200</v>
      </c>
    </row>
    <row r="18345" spans="1:2" ht="15">
      <c r="A18345" s="308" t="s">
        <v>21900</v>
      </c>
      <c r="B18345" s="311">
        <v>2200</v>
      </c>
    </row>
    <row r="18346" spans="1:2" ht="15">
      <c r="A18346" s="308" t="s">
        <v>21901</v>
      </c>
      <c r="B18346" s="311">
        <v>1730</v>
      </c>
    </row>
    <row r="18347" spans="1:2" ht="15">
      <c r="A18347" s="308" t="s">
        <v>21902</v>
      </c>
      <c r="B18347" s="311">
        <v>1730</v>
      </c>
    </row>
    <row r="18348" spans="1:2" ht="15">
      <c r="A18348" s="308" t="s">
        <v>21903</v>
      </c>
      <c r="B18348" s="311">
        <v>2330</v>
      </c>
    </row>
    <row r="18349" spans="1:2" ht="15">
      <c r="A18349" s="308" t="s">
        <v>21904</v>
      </c>
      <c r="B18349" s="311">
        <v>2330</v>
      </c>
    </row>
    <row r="18350" spans="1:2" ht="15">
      <c r="A18350" s="308" t="s">
        <v>21905</v>
      </c>
      <c r="B18350" s="311">
        <v>3983.45</v>
      </c>
    </row>
    <row r="18351" spans="1:2" ht="15">
      <c r="A18351" s="308" t="s">
        <v>21906</v>
      </c>
      <c r="B18351" s="311">
        <v>3983.45</v>
      </c>
    </row>
    <row r="18352" spans="1:2" ht="15">
      <c r="A18352" s="308" t="s">
        <v>21907</v>
      </c>
      <c r="B18352" s="311">
        <v>5680</v>
      </c>
    </row>
    <row r="18353" spans="1:2" ht="15">
      <c r="A18353" s="308" t="s">
        <v>21908</v>
      </c>
      <c r="B18353" s="311">
        <v>5680</v>
      </c>
    </row>
    <row r="18354" spans="1:2" ht="15">
      <c r="A18354" s="308" t="s">
        <v>21909</v>
      </c>
      <c r="B18354" s="311">
        <v>5880</v>
      </c>
    </row>
    <row r="18355" spans="1:2" ht="15">
      <c r="A18355" s="308" t="s">
        <v>21910</v>
      </c>
      <c r="B18355" s="311">
        <v>5880</v>
      </c>
    </row>
    <row r="18356" spans="1:2" ht="15">
      <c r="A18356" s="308" t="s">
        <v>21911</v>
      </c>
      <c r="B18356" s="311">
        <v>509.74</v>
      </c>
    </row>
    <row r="18357" spans="1:2" ht="15">
      <c r="A18357" s="308" t="s">
        <v>21912</v>
      </c>
      <c r="B18357" s="311">
        <v>509.74</v>
      </c>
    </row>
    <row r="18358" spans="1:2" ht="15">
      <c r="A18358" s="308" t="s">
        <v>21913</v>
      </c>
      <c r="B18358" s="311">
        <v>730.27</v>
      </c>
    </row>
    <row r="18359" spans="1:2" ht="15">
      <c r="A18359" s="308" t="s">
        <v>21914</v>
      </c>
      <c r="B18359" s="311">
        <v>730.27</v>
      </c>
    </row>
    <row r="18360" spans="1:2" ht="15">
      <c r="A18360" s="308" t="s">
        <v>21915</v>
      </c>
      <c r="B18360" s="311">
        <v>1507.92</v>
      </c>
    </row>
    <row r="18361" spans="1:2" ht="15">
      <c r="A18361" s="308" t="s">
        <v>21916</v>
      </c>
      <c r="B18361" s="311">
        <v>1507.92</v>
      </c>
    </row>
    <row r="18362" spans="1:2" ht="15">
      <c r="A18362" s="308" t="s">
        <v>21917</v>
      </c>
      <c r="B18362" s="311">
        <v>1139.18</v>
      </c>
    </row>
    <row r="18363" spans="1:2" ht="15">
      <c r="A18363" s="308" t="s">
        <v>21918</v>
      </c>
      <c r="B18363" s="311">
        <v>1139.18</v>
      </c>
    </row>
    <row r="18364" spans="1:2" ht="15">
      <c r="A18364" s="308" t="s">
        <v>21919</v>
      </c>
      <c r="B18364" s="311">
        <v>571.65</v>
      </c>
    </row>
    <row r="18365" spans="1:2" ht="15">
      <c r="A18365" s="308" t="s">
        <v>21920</v>
      </c>
      <c r="B18365" s="311">
        <v>571.65</v>
      </c>
    </row>
    <row r="18366" spans="1:2" ht="15">
      <c r="A18366" s="308" t="s">
        <v>21921</v>
      </c>
      <c r="B18366" s="311">
        <v>428.41</v>
      </c>
    </row>
    <row r="18367" spans="1:2" ht="15">
      <c r="A18367" s="308" t="s">
        <v>21922</v>
      </c>
      <c r="B18367" s="311">
        <v>428.41</v>
      </c>
    </row>
    <row r="18368" spans="1:2" ht="15">
      <c r="A18368" s="308" t="s">
        <v>21923</v>
      </c>
      <c r="B18368" s="311">
        <v>7471.83</v>
      </c>
    </row>
    <row r="18369" spans="1:2" ht="15">
      <c r="A18369" s="308" t="s">
        <v>21924</v>
      </c>
      <c r="B18369" s="311">
        <v>7455.58</v>
      </c>
    </row>
    <row r="18370" spans="1:2" ht="15">
      <c r="A18370" s="308" t="s">
        <v>21925</v>
      </c>
      <c r="B18370" s="311">
        <v>6261.41</v>
      </c>
    </row>
    <row r="18371" spans="1:2" ht="15">
      <c r="A18371" s="308" t="s">
        <v>21926</v>
      </c>
      <c r="B18371" s="311">
        <v>6248.68</v>
      </c>
    </row>
    <row r="18372" spans="1:2" ht="15">
      <c r="A18372" s="308" t="s">
        <v>21927</v>
      </c>
      <c r="B18372" s="311">
        <v>5078.8900000000003</v>
      </c>
    </row>
    <row r="18373" spans="1:2" ht="15">
      <c r="A18373" s="308" t="s">
        <v>21928</v>
      </c>
      <c r="B18373" s="311">
        <v>5069.7299999999996</v>
      </c>
    </row>
    <row r="18374" spans="1:2" ht="15">
      <c r="A18374" s="308" t="s">
        <v>21929</v>
      </c>
      <c r="B18374" s="311">
        <v>418.59</v>
      </c>
    </row>
    <row r="18375" spans="1:2" ht="15">
      <c r="A18375" s="308" t="s">
        <v>21930</v>
      </c>
      <c r="B18375" s="311">
        <v>414.96</v>
      </c>
    </row>
    <row r="18376" spans="1:2" ht="15">
      <c r="A18376" s="308" t="s">
        <v>21931</v>
      </c>
      <c r="B18376" s="311">
        <v>397.99</v>
      </c>
    </row>
    <row r="18377" spans="1:2" ht="15">
      <c r="A18377" s="308" t="s">
        <v>21932</v>
      </c>
      <c r="B18377" s="311">
        <v>394.36</v>
      </c>
    </row>
    <row r="18378" spans="1:2" ht="15">
      <c r="A18378" s="308" t="s">
        <v>21933</v>
      </c>
      <c r="B18378" s="311">
        <v>579.17999999999995</v>
      </c>
    </row>
    <row r="18379" spans="1:2" ht="15">
      <c r="A18379" s="308" t="s">
        <v>21934</v>
      </c>
      <c r="B18379" s="311">
        <v>573.76</v>
      </c>
    </row>
    <row r="18380" spans="1:2" ht="15">
      <c r="A18380" s="308" t="s">
        <v>21935</v>
      </c>
      <c r="B18380" s="311">
        <v>683.55</v>
      </c>
    </row>
    <row r="18381" spans="1:2" ht="15">
      <c r="A18381" s="308" t="s">
        <v>21936</v>
      </c>
      <c r="B18381" s="311">
        <v>677.04</v>
      </c>
    </row>
    <row r="18382" spans="1:2" ht="15">
      <c r="A18382" s="308" t="s">
        <v>21937</v>
      </c>
      <c r="B18382" s="311">
        <v>792.51</v>
      </c>
    </row>
    <row r="18383" spans="1:2" ht="15">
      <c r="A18383" s="308" t="s">
        <v>21938</v>
      </c>
      <c r="B18383" s="311">
        <v>785.47</v>
      </c>
    </row>
    <row r="18384" spans="1:2" ht="15">
      <c r="A18384" s="308" t="s">
        <v>21939</v>
      </c>
      <c r="B18384" s="311">
        <v>2198.3000000000002</v>
      </c>
    </row>
    <row r="18385" spans="1:2" ht="15">
      <c r="A18385" s="308" t="s">
        <v>21940</v>
      </c>
      <c r="B18385" s="311">
        <v>2187.46</v>
      </c>
    </row>
    <row r="18386" spans="1:2" ht="15">
      <c r="A18386" s="308" t="s">
        <v>21941</v>
      </c>
      <c r="B18386" s="311">
        <v>8078.01</v>
      </c>
    </row>
    <row r="18387" spans="1:2" ht="15">
      <c r="A18387" s="308" t="s">
        <v>21942</v>
      </c>
      <c r="B18387" s="311">
        <v>8061.76</v>
      </c>
    </row>
    <row r="18388" spans="1:2" ht="15">
      <c r="A18388" s="308" t="s">
        <v>21943</v>
      </c>
      <c r="B18388" s="311">
        <v>430.23</v>
      </c>
    </row>
    <row r="18389" spans="1:2" ht="15">
      <c r="A18389" s="308" t="s">
        <v>21944</v>
      </c>
      <c r="B18389" s="311">
        <v>427.52</v>
      </c>
    </row>
    <row r="18390" spans="1:2" ht="15">
      <c r="A18390" s="308" t="s">
        <v>21945</v>
      </c>
      <c r="B18390" s="311">
        <v>314.10000000000002</v>
      </c>
    </row>
    <row r="18391" spans="1:2" ht="15">
      <c r="A18391" s="308" t="s">
        <v>21946</v>
      </c>
      <c r="B18391" s="311">
        <v>314.10000000000002</v>
      </c>
    </row>
    <row r="18392" spans="1:2" ht="15">
      <c r="A18392" s="308" t="s">
        <v>21947</v>
      </c>
      <c r="B18392" s="311">
        <v>1541.4</v>
      </c>
    </row>
    <row r="18393" spans="1:2" ht="15">
      <c r="A18393" s="308" t="s">
        <v>21948</v>
      </c>
      <c r="B18393" s="311">
        <v>1535.98</v>
      </c>
    </row>
    <row r="18394" spans="1:2" ht="15">
      <c r="A18394" s="308" t="s">
        <v>21949</v>
      </c>
      <c r="B18394" s="311">
        <v>2273.91</v>
      </c>
    </row>
    <row r="18395" spans="1:2" ht="15">
      <c r="A18395" s="308" t="s">
        <v>21950</v>
      </c>
      <c r="B18395" s="311">
        <v>2256.61</v>
      </c>
    </row>
    <row r="18396" spans="1:2" ht="15">
      <c r="A18396" s="308" t="s">
        <v>21951</v>
      </c>
      <c r="B18396" s="311">
        <v>2388.6</v>
      </c>
    </row>
    <row r="18397" spans="1:2" ht="15">
      <c r="A18397" s="308" t="s">
        <v>21952</v>
      </c>
      <c r="B18397" s="311">
        <v>2371.3000000000002</v>
      </c>
    </row>
    <row r="18398" spans="1:2" ht="15">
      <c r="A18398" s="308" t="s">
        <v>21953</v>
      </c>
      <c r="B18398" s="311">
        <v>555.08000000000004</v>
      </c>
    </row>
    <row r="18399" spans="1:2" ht="15">
      <c r="A18399" s="308" t="s">
        <v>21954</v>
      </c>
      <c r="B18399" s="311">
        <v>551.29</v>
      </c>
    </row>
    <row r="18400" spans="1:2" ht="15">
      <c r="A18400" s="308" t="s">
        <v>21955</v>
      </c>
      <c r="B18400" s="311">
        <v>773.64</v>
      </c>
    </row>
    <row r="18401" spans="1:2" ht="15">
      <c r="A18401" s="308" t="s">
        <v>21956</v>
      </c>
      <c r="B18401" s="311">
        <v>768.22</v>
      </c>
    </row>
    <row r="18402" spans="1:2" ht="15">
      <c r="A18402" s="308" t="s">
        <v>21957</v>
      </c>
      <c r="B18402" s="311">
        <v>898.79</v>
      </c>
    </row>
    <row r="18403" spans="1:2" ht="15">
      <c r="A18403" s="308" t="s">
        <v>21958</v>
      </c>
      <c r="B18403" s="311">
        <v>887.12</v>
      </c>
    </row>
    <row r="18404" spans="1:2" ht="15">
      <c r="A18404" s="308" t="s">
        <v>21959</v>
      </c>
      <c r="B18404" s="311">
        <v>1019.36</v>
      </c>
    </row>
    <row r="18405" spans="1:2" ht="15">
      <c r="A18405" s="308" t="s">
        <v>21960</v>
      </c>
      <c r="B18405" s="311">
        <v>1019.36</v>
      </c>
    </row>
    <row r="18406" spans="1:2" ht="15">
      <c r="A18406" s="308" t="s">
        <v>21961</v>
      </c>
      <c r="B18406" s="311">
        <v>847.09</v>
      </c>
    </row>
    <row r="18407" spans="1:2" ht="15">
      <c r="A18407" s="308" t="s">
        <v>21962</v>
      </c>
      <c r="B18407" s="311">
        <v>847.09</v>
      </c>
    </row>
    <row r="18408" spans="1:2" ht="15">
      <c r="A18408" s="308" t="s">
        <v>21963</v>
      </c>
      <c r="B18408" s="311">
        <v>1290.8599999999999</v>
      </c>
    </row>
    <row r="18409" spans="1:2" ht="15">
      <c r="A18409" s="308" t="s">
        <v>21964</v>
      </c>
      <c r="B18409" s="311">
        <v>1290.8599999999999</v>
      </c>
    </row>
    <row r="18410" spans="1:2" ht="15">
      <c r="A18410" s="308" t="s">
        <v>21965</v>
      </c>
      <c r="B18410" s="311">
        <v>1079.55</v>
      </c>
    </row>
    <row r="18411" spans="1:2" ht="15">
      <c r="A18411" s="308" t="s">
        <v>21966</v>
      </c>
      <c r="B18411" s="311">
        <v>1071.43</v>
      </c>
    </row>
    <row r="18412" spans="1:2" ht="15">
      <c r="A18412" s="308" t="s">
        <v>21967</v>
      </c>
      <c r="B18412" s="311">
        <v>1701.2</v>
      </c>
    </row>
    <row r="18413" spans="1:2" ht="15">
      <c r="A18413" s="308" t="s">
        <v>21968</v>
      </c>
      <c r="B18413" s="311">
        <v>1678.45</v>
      </c>
    </row>
    <row r="18414" spans="1:2" ht="15">
      <c r="A18414" s="308" t="s">
        <v>21969</v>
      </c>
      <c r="B18414" s="311">
        <v>809.25</v>
      </c>
    </row>
    <row r="18415" spans="1:2" ht="15">
      <c r="A18415" s="308" t="s">
        <v>21970</v>
      </c>
      <c r="B18415" s="311">
        <v>806.54</v>
      </c>
    </row>
    <row r="18416" spans="1:2" ht="15">
      <c r="A18416" s="308" t="s">
        <v>21971</v>
      </c>
      <c r="B18416" s="311">
        <v>301.14</v>
      </c>
    </row>
    <row r="18417" spans="1:2" ht="15">
      <c r="A18417" s="308" t="s">
        <v>21972</v>
      </c>
      <c r="B18417" s="311">
        <v>295.72000000000003</v>
      </c>
    </row>
    <row r="18418" spans="1:2" ht="15">
      <c r="A18418" s="308" t="s">
        <v>21973</v>
      </c>
      <c r="B18418" s="311">
        <v>110.02</v>
      </c>
    </row>
    <row r="18419" spans="1:2" ht="15">
      <c r="A18419" s="308" t="s">
        <v>21974</v>
      </c>
      <c r="B18419" s="311">
        <v>104.6</v>
      </c>
    </row>
    <row r="18420" spans="1:2" ht="15">
      <c r="A18420" s="308" t="s">
        <v>21975</v>
      </c>
      <c r="B18420" s="311">
        <v>133.29</v>
      </c>
    </row>
    <row r="18421" spans="1:2" ht="15">
      <c r="A18421" s="308" t="s">
        <v>21976</v>
      </c>
      <c r="B18421" s="311">
        <v>127.87</v>
      </c>
    </row>
    <row r="18422" spans="1:2" ht="15">
      <c r="A18422" s="308" t="s">
        <v>21977</v>
      </c>
      <c r="B18422" s="311">
        <v>122.89</v>
      </c>
    </row>
    <row r="18423" spans="1:2" ht="15">
      <c r="A18423" s="308" t="s">
        <v>21978</v>
      </c>
      <c r="B18423" s="311">
        <v>117.47</v>
      </c>
    </row>
    <row r="18424" spans="1:2" ht="15">
      <c r="A18424" s="308" t="s">
        <v>21979</v>
      </c>
      <c r="B18424" s="311">
        <v>131.22999999999999</v>
      </c>
    </row>
    <row r="18425" spans="1:2" ht="15">
      <c r="A18425" s="308" t="s">
        <v>21980</v>
      </c>
      <c r="B18425" s="311">
        <v>125.81</v>
      </c>
    </row>
    <row r="18426" spans="1:2" ht="15">
      <c r="A18426" s="308" t="s">
        <v>21981</v>
      </c>
      <c r="B18426" s="311">
        <v>249</v>
      </c>
    </row>
    <row r="18427" spans="1:2" ht="15">
      <c r="A18427" s="308" t="s">
        <v>21982</v>
      </c>
      <c r="B18427" s="311">
        <v>243.58</v>
      </c>
    </row>
    <row r="18428" spans="1:2" ht="15">
      <c r="A18428" s="308" t="s">
        <v>21983</v>
      </c>
      <c r="B18428" s="311">
        <v>260.3</v>
      </c>
    </row>
    <row r="18429" spans="1:2" ht="15">
      <c r="A18429" s="308" t="s">
        <v>21984</v>
      </c>
      <c r="B18429" s="311">
        <v>254.88</v>
      </c>
    </row>
    <row r="18430" spans="1:2" ht="15">
      <c r="A18430" s="308" t="s">
        <v>21985</v>
      </c>
      <c r="B18430" s="311">
        <v>347.59</v>
      </c>
    </row>
    <row r="18431" spans="1:2" ht="15">
      <c r="A18431" s="308" t="s">
        <v>21986</v>
      </c>
      <c r="B18431" s="311">
        <v>342.17</v>
      </c>
    </row>
    <row r="18432" spans="1:2" ht="15">
      <c r="A18432" s="308" t="s">
        <v>21987</v>
      </c>
      <c r="B18432" s="311">
        <v>84.23</v>
      </c>
    </row>
    <row r="18433" spans="1:2" ht="15">
      <c r="A18433" s="308" t="s">
        <v>21988</v>
      </c>
      <c r="B18433" s="311">
        <v>81.41</v>
      </c>
    </row>
    <row r="18434" spans="1:2" ht="15">
      <c r="A18434" s="308" t="s">
        <v>21989</v>
      </c>
      <c r="B18434" s="311">
        <v>279.88</v>
      </c>
    </row>
    <row r="18435" spans="1:2" ht="15">
      <c r="A18435" s="308" t="s">
        <v>21990</v>
      </c>
      <c r="B18435" s="311">
        <v>274.45999999999998</v>
      </c>
    </row>
    <row r="18436" spans="1:2" ht="15">
      <c r="A18436" s="308" t="s">
        <v>21991</v>
      </c>
      <c r="B18436" s="311">
        <v>220.59</v>
      </c>
    </row>
    <row r="18437" spans="1:2" ht="15">
      <c r="A18437" s="308" t="s">
        <v>21992</v>
      </c>
      <c r="B18437" s="311">
        <v>215.17</v>
      </c>
    </row>
    <row r="18438" spans="1:2" ht="15">
      <c r="A18438" s="308" t="s">
        <v>21993</v>
      </c>
      <c r="B18438" s="311">
        <v>544.49</v>
      </c>
    </row>
    <row r="18439" spans="1:2" ht="15">
      <c r="A18439" s="308" t="s">
        <v>21994</v>
      </c>
      <c r="B18439" s="311">
        <v>539.07000000000005</v>
      </c>
    </row>
    <row r="18440" spans="1:2" ht="15">
      <c r="A18440" s="308" t="s">
        <v>21995</v>
      </c>
      <c r="B18440" s="311">
        <v>113.3</v>
      </c>
    </row>
    <row r="18441" spans="1:2" ht="15">
      <c r="A18441" s="308" t="s">
        <v>21996</v>
      </c>
      <c r="B18441" s="311">
        <v>113.3</v>
      </c>
    </row>
    <row r="18442" spans="1:2" ht="15">
      <c r="A18442" s="308" t="s">
        <v>21997</v>
      </c>
      <c r="B18442" s="311">
        <v>177.88</v>
      </c>
    </row>
    <row r="18443" spans="1:2" ht="15">
      <c r="A18443" s="308" t="s">
        <v>21998</v>
      </c>
      <c r="B18443" s="311">
        <v>177.88</v>
      </c>
    </row>
    <row r="18444" spans="1:2" ht="15">
      <c r="A18444" s="308" t="s">
        <v>21999</v>
      </c>
      <c r="B18444" s="311">
        <v>322.12</v>
      </c>
    </row>
    <row r="18445" spans="1:2" ht="15">
      <c r="A18445" s="308" t="s">
        <v>22000</v>
      </c>
      <c r="B18445" s="311">
        <v>322.12</v>
      </c>
    </row>
    <row r="18446" spans="1:2" ht="15">
      <c r="A18446" s="308" t="s">
        <v>34361</v>
      </c>
      <c r="B18446" s="311">
        <v>1440.97</v>
      </c>
    </row>
    <row r="18447" spans="1:2" ht="15">
      <c r="A18447" s="308" t="s">
        <v>34362</v>
      </c>
      <c r="B18447" s="311">
        <v>1440.97</v>
      </c>
    </row>
    <row r="18448" spans="1:2" ht="15">
      <c r="A18448" s="308" t="s">
        <v>34363</v>
      </c>
      <c r="B18448" s="311">
        <v>10815</v>
      </c>
    </row>
    <row r="18449" spans="1:2" ht="15">
      <c r="A18449" s="308" t="s">
        <v>34364</v>
      </c>
      <c r="B18449" s="311">
        <v>10815</v>
      </c>
    </row>
    <row r="18450" spans="1:2" ht="15">
      <c r="A18450" s="308" t="s">
        <v>22001</v>
      </c>
      <c r="B18450" s="311">
        <v>185.68</v>
      </c>
    </row>
    <row r="18451" spans="1:2" ht="15">
      <c r="A18451" s="308" t="s">
        <v>22002</v>
      </c>
      <c r="B18451" s="311">
        <v>184.92</v>
      </c>
    </row>
    <row r="18452" spans="1:2" ht="15">
      <c r="A18452" s="308" t="s">
        <v>22003</v>
      </c>
      <c r="B18452" s="311">
        <v>1173.0899999999999</v>
      </c>
    </row>
    <row r="18453" spans="1:2" ht="15">
      <c r="A18453" s="308" t="s">
        <v>22004</v>
      </c>
      <c r="B18453" s="311">
        <v>1173.0899999999999</v>
      </c>
    </row>
    <row r="18454" spans="1:2" ht="15">
      <c r="A18454" s="308" t="s">
        <v>22005</v>
      </c>
      <c r="B18454" s="311">
        <v>1756.65</v>
      </c>
    </row>
    <row r="18455" spans="1:2" ht="15">
      <c r="A18455" s="308" t="s">
        <v>22006</v>
      </c>
      <c r="B18455" s="311">
        <v>1756.65</v>
      </c>
    </row>
    <row r="18456" spans="1:2" ht="15">
      <c r="A18456" s="308" t="s">
        <v>22007</v>
      </c>
      <c r="B18456" s="311">
        <v>2398.48</v>
      </c>
    </row>
    <row r="18457" spans="1:2" ht="15">
      <c r="A18457" s="308" t="s">
        <v>22008</v>
      </c>
      <c r="B18457" s="311">
        <v>2398.48</v>
      </c>
    </row>
    <row r="18458" spans="1:2" ht="15">
      <c r="A18458" s="308" t="s">
        <v>22009</v>
      </c>
      <c r="B18458" s="311">
        <v>5362.4</v>
      </c>
    </row>
    <row r="18459" spans="1:2" ht="15">
      <c r="A18459" s="308" t="s">
        <v>22010</v>
      </c>
      <c r="B18459" s="311">
        <v>5362.4</v>
      </c>
    </row>
    <row r="18460" spans="1:2" ht="15">
      <c r="A18460" s="308" t="s">
        <v>22011</v>
      </c>
      <c r="B18460" s="311">
        <v>644.13</v>
      </c>
    </row>
    <row r="18461" spans="1:2" ht="15">
      <c r="A18461" s="308" t="s">
        <v>22012</v>
      </c>
      <c r="B18461" s="311">
        <v>641.98</v>
      </c>
    </row>
    <row r="18462" spans="1:2" ht="15">
      <c r="A18462" s="308" t="s">
        <v>22013</v>
      </c>
      <c r="B18462" s="311">
        <v>761.13</v>
      </c>
    </row>
    <row r="18463" spans="1:2" ht="15">
      <c r="A18463" s="308" t="s">
        <v>22014</v>
      </c>
      <c r="B18463" s="311">
        <v>758.98</v>
      </c>
    </row>
    <row r="18464" spans="1:2" ht="15">
      <c r="A18464" s="308" t="s">
        <v>22015</v>
      </c>
      <c r="B18464" s="311">
        <v>414.79</v>
      </c>
    </row>
    <row r="18465" spans="1:2" ht="15">
      <c r="A18465" s="308" t="s">
        <v>22016</v>
      </c>
      <c r="B18465" s="311">
        <v>414.79</v>
      </c>
    </row>
    <row r="18466" spans="1:2" ht="15">
      <c r="A18466" s="308" t="s">
        <v>22017</v>
      </c>
      <c r="B18466" s="311">
        <v>1382.68</v>
      </c>
    </row>
    <row r="18467" spans="1:2" ht="15">
      <c r="A18467" s="308" t="s">
        <v>22018</v>
      </c>
      <c r="B18467" s="311">
        <v>1382.68</v>
      </c>
    </row>
    <row r="18468" spans="1:2" ht="15">
      <c r="A18468" s="308" t="s">
        <v>22019</v>
      </c>
      <c r="B18468" s="311">
        <v>857.47</v>
      </c>
    </row>
    <row r="18469" spans="1:2" ht="15">
      <c r="A18469" s="308" t="s">
        <v>22020</v>
      </c>
      <c r="B18469" s="311">
        <v>857.47</v>
      </c>
    </row>
    <row r="18470" spans="1:2" ht="15">
      <c r="A18470" s="308" t="s">
        <v>22021</v>
      </c>
      <c r="B18470" s="311">
        <v>919.31</v>
      </c>
    </row>
    <row r="18471" spans="1:2" ht="15">
      <c r="A18471" s="308" t="s">
        <v>22022</v>
      </c>
      <c r="B18471" s="311">
        <v>919.31</v>
      </c>
    </row>
    <row r="18472" spans="1:2" ht="15">
      <c r="A18472" s="308" t="s">
        <v>22023</v>
      </c>
      <c r="B18472" s="311">
        <v>1865</v>
      </c>
    </row>
    <row r="18473" spans="1:2" ht="15">
      <c r="A18473" s="308" t="s">
        <v>22024</v>
      </c>
      <c r="B18473" s="311">
        <v>1865</v>
      </c>
    </row>
    <row r="18474" spans="1:2" ht="15">
      <c r="A18474" s="308" t="s">
        <v>34365</v>
      </c>
      <c r="B18474" s="311">
        <v>84.84</v>
      </c>
    </row>
    <row r="18475" spans="1:2" ht="15">
      <c r="A18475" s="308" t="s">
        <v>34366</v>
      </c>
      <c r="B18475" s="311">
        <v>84.84</v>
      </c>
    </row>
    <row r="18476" spans="1:2" ht="15">
      <c r="A18476" s="308" t="s">
        <v>22025</v>
      </c>
      <c r="B18476" s="311">
        <v>25.63</v>
      </c>
    </row>
    <row r="18477" spans="1:2" ht="15">
      <c r="A18477" s="308" t="s">
        <v>22026</v>
      </c>
      <c r="B18477" s="311">
        <v>25.63</v>
      </c>
    </row>
    <row r="18478" spans="1:2" ht="15">
      <c r="A18478" s="308" t="s">
        <v>22027</v>
      </c>
      <c r="B18478" s="311">
        <v>615.54</v>
      </c>
    </row>
    <row r="18479" spans="1:2" ht="15">
      <c r="A18479" s="308" t="s">
        <v>22028</v>
      </c>
      <c r="B18479" s="311">
        <v>615.54</v>
      </c>
    </row>
    <row r="18480" spans="1:2" ht="15">
      <c r="A18480" s="308" t="s">
        <v>22029</v>
      </c>
      <c r="B18480" s="311">
        <v>193.17</v>
      </c>
    </row>
    <row r="18481" spans="1:2" ht="15">
      <c r="A18481" s="308" t="s">
        <v>22030</v>
      </c>
      <c r="B18481" s="311">
        <v>193.17</v>
      </c>
    </row>
    <row r="18482" spans="1:2" ht="15">
      <c r="A18482" s="308" t="s">
        <v>22031</v>
      </c>
      <c r="B18482" s="311">
        <v>245.09</v>
      </c>
    </row>
    <row r="18483" spans="1:2" ht="15">
      <c r="A18483" s="308" t="s">
        <v>22032</v>
      </c>
      <c r="B18483" s="311">
        <v>245.09</v>
      </c>
    </row>
    <row r="18484" spans="1:2" ht="15">
      <c r="A18484" s="308" t="s">
        <v>22033</v>
      </c>
      <c r="B18484" s="311">
        <v>359</v>
      </c>
    </row>
    <row r="18485" spans="1:2" ht="15">
      <c r="A18485" s="308" t="s">
        <v>22034</v>
      </c>
      <c r="B18485" s="311">
        <v>359</v>
      </c>
    </row>
    <row r="18486" spans="1:2" ht="15">
      <c r="A18486" s="308" t="s">
        <v>22035</v>
      </c>
      <c r="B18486" s="311">
        <v>658.57</v>
      </c>
    </row>
    <row r="18487" spans="1:2" ht="15">
      <c r="A18487" s="308" t="s">
        <v>22036</v>
      </c>
      <c r="B18487" s="311">
        <v>658.57</v>
      </c>
    </row>
    <row r="18488" spans="1:2" ht="15">
      <c r="A18488" s="308" t="s">
        <v>22037</v>
      </c>
      <c r="B18488" s="311">
        <v>761.4</v>
      </c>
    </row>
    <row r="18489" spans="1:2" ht="15">
      <c r="A18489" s="308" t="s">
        <v>22038</v>
      </c>
      <c r="B18489" s="311">
        <v>761.4</v>
      </c>
    </row>
    <row r="18490" spans="1:2" ht="15">
      <c r="A18490" s="308" t="s">
        <v>22039</v>
      </c>
      <c r="B18490" s="311">
        <v>1440.97</v>
      </c>
    </row>
    <row r="18491" spans="1:2" ht="15">
      <c r="A18491" s="308" t="s">
        <v>22040</v>
      </c>
      <c r="B18491" s="311">
        <v>1440.97</v>
      </c>
    </row>
    <row r="18492" spans="1:2" ht="15">
      <c r="A18492" s="308" t="s">
        <v>22041</v>
      </c>
      <c r="B18492" s="311">
        <v>1458.53</v>
      </c>
    </row>
    <row r="18493" spans="1:2" ht="15">
      <c r="A18493" s="308" t="s">
        <v>22042</v>
      </c>
      <c r="B18493" s="311">
        <v>1458.53</v>
      </c>
    </row>
    <row r="18494" spans="1:2" ht="15">
      <c r="A18494" s="308" t="s">
        <v>34367</v>
      </c>
      <c r="B18494" s="311">
        <v>2195.23</v>
      </c>
    </row>
    <row r="18495" spans="1:2" ht="15">
      <c r="A18495" s="308" t="s">
        <v>34368</v>
      </c>
      <c r="B18495" s="311">
        <v>2195.23</v>
      </c>
    </row>
    <row r="18496" spans="1:2" ht="15">
      <c r="A18496" s="308" t="s">
        <v>34369</v>
      </c>
      <c r="B18496" s="311">
        <v>2100</v>
      </c>
    </row>
    <row r="18497" spans="1:2" ht="15">
      <c r="A18497" s="308" t="s">
        <v>34370</v>
      </c>
      <c r="B18497" s="311">
        <v>2100</v>
      </c>
    </row>
    <row r="18498" spans="1:2" ht="15">
      <c r="A18498" s="308" t="s">
        <v>22043</v>
      </c>
      <c r="B18498" s="311">
        <v>4429</v>
      </c>
    </row>
    <row r="18499" spans="1:2" ht="15">
      <c r="A18499" s="308" t="s">
        <v>22044</v>
      </c>
      <c r="B18499" s="311">
        <v>4429</v>
      </c>
    </row>
    <row r="18500" spans="1:2" ht="15">
      <c r="A18500" s="308" t="s">
        <v>22045</v>
      </c>
      <c r="B18500" s="311">
        <v>8016.49</v>
      </c>
    </row>
    <row r="18501" spans="1:2" ht="15">
      <c r="A18501" s="308" t="s">
        <v>22046</v>
      </c>
      <c r="B18501" s="311">
        <v>8016.49</v>
      </c>
    </row>
    <row r="18502" spans="1:2" ht="15">
      <c r="A18502" s="308" t="s">
        <v>22047</v>
      </c>
      <c r="B18502" s="311">
        <v>14492.1</v>
      </c>
    </row>
    <row r="18503" spans="1:2" ht="15">
      <c r="A18503" s="308" t="s">
        <v>22048</v>
      </c>
      <c r="B18503" s="311">
        <v>14492.1</v>
      </c>
    </row>
    <row r="18504" spans="1:2" ht="15">
      <c r="A18504" s="308" t="s">
        <v>22049</v>
      </c>
      <c r="B18504" s="311">
        <v>90791.97</v>
      </c>
    </row>
    <row r="18505" spans="1:2" ht="15">
      <c r="A18505" s="308" t="s">
        <v>22050</v>
      </c>
      <c r="B18505" s="311">
        <v>89259.7</v>
      </c>
    </row>
    <row r="18506" spans="1:2" ht="15">
      <c r="A18506" s="308" t="s">
        <v>22051</v>
      </c>
      <c r="B18506" s="311">
        <v>138559.29999999999</v>
      </c>
    </row>
    <row r="18507" spans="1:2" ht="15">
      <c r="A18507" s="308" t="s">
        <v>22052</v>
      </c>
      <c r="B18507" s="311">
        <v>137027.03</v>
      </c>
    </row>
    <row r="18508" spans="1:2" ht="15">
      <c r="A18508" s="308" t="s">
        <v>22053</v>
      </c>
      <c r="B18508" s="311">
        <v>413.28</v>
      </c>
    </row>
    <row r="18509" spans="1:2" ht="15">
      <c r="A18509" s="308" t="s">
        <v>22054</v>
      </c>
      <c r="B18509" s="311">
        <v>384.7</v>
      </c>
    </row>
    <row r="18510" spans="1:2" ht="15">
      <c r="A18510" s="308" t="s">
        <v>22055</v>
      </c>
      <c r="B18510" s="311">
        <v>461.38</v>
      </c>
    </row>
    <row r="18511" spans="1:2" ht="15">
      <c r="A18511" s="308" t="s">
        <v>22056</v>
      </c>
      <c r="B18511" s="311">
        <v>431.14</v>
      </c>
    </row>
    <row r="18512" spans="1:2" ht="15">
      <c r="A18512" s="308" t="s">
        <v>22057</v>
      </c>
      <c r="B18512" s="311">
        <v>10281.66</v>
      </c>
    </row>
    <row r="18513" spans="1:2" ht="15">
      <c r="A18513" s="308" t="s">
        <v>22058</v>
      </c>
      <c r="B18513" s="311">
        <v>9412.09</v>
      </c>
    </row>
    <row r="18514" spans="1:2" ht="15">
      <c r="A18514" s="308" t="s">
        <v>22059</v>
      </c>
      <c r="B18514" s="311">
        <v>238.13</v>
      </c>
    </row>
    <row r="18515" spans="1:2" ht="15">
      <c r="A18515" s="308" t="s">
        <v>22060</v>
      </c>
      <c r="B18515" s="311">
        <v>221.17</v>
      </c>
    </row>
    <row r="18516" spans="1:2" ht="15">
      <c r="A18516" s="308" t="s">
        <v>22061</v>
      </c>
      <c r="B18516" s="311">
        <v>358.97</v>
      </c>
    </row>
    <row r="18517" spans="1:2" ht="15">
      <c r="A18517" s="308" t="s">
        <v>22062</v>
      </c>
      <c r="B18517" s="311">
        <v>334.82</v>
      </c>
    </row>
    <row r="18518" spans="1:2" ht="15">
      <c r="A18518" s="308" t="s">
        <v>22063</v>
      </c>
      <c r="B18518" s="311">
        <v>841.93</v>
      </c>
    </row>
    <row r="18519" spans="1:2" ht="15">
      <c r="A18519" s="308" t="s">
        <v>22064</v>
      </c>
      <c r="B18519" s="311">
        <v>785.17</v>
      </c>
    </row>
    <row r="18520" spans="1:2" ht="15">
      <c r="A18520" s="308" t="s">
        <v>22065</v>
      </c>
      <c r="B18520" s="311">
        <v>784.19</v>
      </c>
    </row>
    <row r="18521" spans="1:2" ht="15">
      <c r="A18521" s="308" t="s">
        <v>22066</v>
      </c>
      <c r="B18521" s="311">
        <v>720.19</v>
      </c>
    </row>
    <row r="18522" spans="1:2" ht="15">
      <c r="A18522" s="308" t="s">
        <v>22067</v>
      </c>
      <c r="B18522" s="311">
        <v>425.53</v>
      </c>
    </row>
    <row r="18523" spans="1:2" ht="15">
      <c r="A18523" s="308" t="s">
        <v>22068</v>
      </c>
      <c r="B18523" s="311">
        <v>402.6</v>
      </c>
    </row>
    <row r="18524" spans="1:2" ht="15">
      <c r="A18524" s="308" t="s">
        <v>22069</v>
      </c>
      <c r="B18524" s="311">
        <v>367.68</v>
      </c>
    </row>
    <row r="18525" spans="1:2" ht="15">
      <c r="A18525" s="308" t="s">
        <v>22070</v>
      </c>
      <c r="B18525" s="311">
        <v>345.21</v>
      </c>
    </row>
    <row r="18526" spans="1:2" ht="15">
      <c r="A18526" s="308" t="s">
        <v>22071</v>
      </c>
      <c r="B18526" s="311">
        <v>205.49</v>
      </c>
    </row>
    <row r="18527" spans="1:2" ht="15">
      <c r="A18527" s="308" t="s">
        <v>22072</v>
      </c>
      <c r="B18527" s="311">
        <v>191.36</v>
      </c>
    </row>
    <row r="18528" spans="1:2" ht="15">
      <c r="A18528" s="308" t="s">
        <v>22073</v>
      </c>
      <c r="B18528" s="311">
        <v>329.99</v>
      </c>
    </row>
    <row r="18529" spans="1:2" ht="15">
      <c r="A18529" s="308" t="s">
        <v>22074</v>
      </c>
      <c r="B18529" s="311">
        <v>308.26</v>
      </c>
    </row>
    <row r="18530" spans="1:2" ht="15">
      <c r="A18530" s="308" t="s">
        <v>22075</v>
      </c>
      <c r="B18530" s="311">
        <v>947.19</v>
      </c>
    </row>
    <row r="18531" spans="1:2" ht="15">
      <c r="A18531" s="308" t="s">
        <v>22076</v>
      </c>
      <c r="B18531" s="311">
        <v>865.02</v>
      </c>
    </row>
    <row r="18532" spans="1:2" ht="15">
      <c r="A18532" s="308" t="s">
        <v>22077</v>
      </c>
      <c r="B18532" s="311">
        <v>826.79</v>
      </c>
    </row>
    <row r="18533" spans="1:2" ht="15">
      <c r="A18533" s="308" t="s">
        <v>22078</v>
      </c>
      <c r="B18533" s="311">
        <v>754.49</v>
      </c>
    </row>
    <row r="18534" spans="1:2" ht="15">
      <c r="A18534" s="308" t="s">
        <v>22079</v>
      </c>
      <c r="B18534" s="311">
        <v>589.33000000000004</v>
      </c>
    </row>
    <row r="18535" spans="1:2" ht="15">
      <c r="A18535" s="308" t="s">
        <v>22080</v>
      </c>
      <c r="B18535" s="311">
        <v>538.67999999999995</v>
      </c>
    </row>
    <row r="18536" spans="1:2" ht="15">
      <c r="A18536" s="308" t="s">
        <v>22081</v>
      </c>
      <c r="B18536" s="311">
        <v>5161.3999999999996</v>
      </c>
    </row>
    <row r="18537" spans="1:2" ht="15">
      <c r="A18537" s="308" t="s">
        <v>22082</v>
      </c>
      <c r="B18537" s="311">
        <v>4783.2700000000004</v>
      </c>
    </row>
    <row r="18538" spans="1:2" ht="15">
      <c r="A18538" s="308" t="s">
        <v>22083</v>
      </c>
      <c r="B18538" s="311">
        <v>888.93</v>
      </c>
    </row>
    <row r="18539" spans="1:2" ht="15">
      <c r="A18539" s="308" t="s">
        <v>22084</v>
      </c>
      <c r="B18539" s="311">
        <v>888.93</v>
      </c>
    </row>
    <row r="18540" spans="1:2" ht="15">
      <c r="A18540" s="308" t="s">
        <v>22085</v>
      </c>
      <c r="B18540" s="311">
        <v>753.34</v>
      </c>
    </row>
    <row r="18541" spans="1:2" ht="15">
      <c r="A18541" s="308" t="s">
        <v>22086</v>
      </c>
      <c r="B18541" s="311">
        <v>753.34</v>
      </c>
    </row>
    <row r="18542" spans="1:2" ht="15">
      <c r="A18542" s="308" t="s">
        <v>34371</v>
      </c>
      <c r="B18542" s="311">
        <v>2522.4699999999998</v>
      </c>
    </row>
    <row r="18543" spans="1:2" ht="15">
      <c r="A18543" s="308" t="s">
        <v>34372</v>
      </c>
      <c r="B18543" s="311">
        <v>2522.4699999999998</v>
      </c>
    </row>
    <row r="18544" spans="1:2" ht="15">
      <c r="A18544" s="308" t="s">
        <v>22087</v>
      </c>
      <c r="B18544" s="311">
        <v>287.37</v>
      </c>
    </row>
    <row r="18545" spans="1:2" ht="15">
      <c r="A18545" s="308" t="s">
        <v>22088</v>
      </c>
      <c r="B18545" s="311">
        <v>287.37</v>
      </c>
    </row>
    <row r="18546" spans="1:2" ht="15">
      <c r="A18546" s="308" t="s">
        <v>22089</v>
      </c>
      <c r="B18546" s="311">
        <v>105340.45</v>
      </c>
    </row>
    <row r="18547" spans="1:2" ht="15">
      <c r="A18547" s="308" t="s">
        <v>22090</v>
      </c>
      <c r="B18547" s="311">
        <v>105340.45</v>
      </c>
    </row>
    <row r="18548" spans="1:2" ht="15">
      <c r="A18548" s="308" t="s">
        <v>22091</v>
      </c>
      <c r="B18548" s="311">
        <v>155400.26</v>
      </c>
    </row>
    <row r="18549" spans="1:2" ht="15">
      <c r="A18549" s="308" t="s">
        <v>22092</v>
      </c>
      <c r="B18549" s="311">
        <v>155400.26</v>
      </c>
    </row>
    <row r="18550" spans="1:2" ht="15">
      <c r="A18550" s="308" t="s">
        <v>22093</v>
      </c>
      <c r="B18550" s="311">
        <v>213735.78</v>
      </c>
    </row>
    <row r="18551" spans="1:2" ht="15">
      <c r="A18551" s="308" t="s">
        <v>22094</v>
      </c>
      <c r="B18551" s="311">
        <v>213735.78</v>
      </c>
    </row>
    <row r="18552" spans="1:2" ht="15">
      <c r="A18552" s="308" t="s">
        <v>22095</v>
      </c>
      <c r="B18552" s="311">
        <v>264196.11</v>
      </c>
    </row>
    <row r="18553" spans="1:2" ht="15">
      <c r="A18553" s="308" t="s">
        <v>22096</v>
      </c>
      <c r="B18553" s="311">
        <v>264196.11</v>
      </c>
    </row>
    <row r="18554" spans="1:2" ht="15">
      <c r="A18554" s="308" t="s">
        <v>22097</v>
      </c>
      <c r="B18554" s="311">
        <v>292700</v>
      </c>
    </row>
    <row r="18555" spans="1:2" ht="15">
      <c r="A18555" s="308" t="s">
        <v>22098</v>
      </c>
      <c r="B18555" s="311">
        <v>292700</v>
      </c>
    </row>
    <row r="18556" spans="1:2" ht="15">
      <c r="A18556" s="308" t="s">
        <v>22099</v>
      </c>
      <c r="B18556" s="311">
        <v>349820.43</v>
      </c>
    </row>
    <row r="18557" spans="1:2" ht="15">
      <c r="A18557" s="308" t="s">
        <v>22100</v>
      </c>
      <c r="B18557" s="311">
        <v>349820.43</v>
      </c>
    </row>
    <row r="18558" spans="1:2" ht="15">
      <c r="A18558" s="308" t="s">
        <v>22101</v>
      </c>
      <c r="B18558" s="311">
        <v>450091.03</v>
      </c>
    </row>
    <row r="18559" spans="1:2" ht="15">
      <c r="A18559" s="308" t="s">
        <v>22102</v>
      </c>
      <c r="B18559" s="311">
        <v>450091.03</v>
      </c>
    </row>
    <row r="18560" spans="1:2" ht="15">
      <c r="A18560" s="308" t="s">
        <v>22103</v>
      </c>
      <c r="B18560" s="311">
        <v>523322.36</v>
      </c>
    </row>
    <row r="18561" spans="1:2" ht="15">
      <c r="A18561" s="308" t="s">
        <v>22104</v>
      </c>
      <c r="B18561" s="311">
        <v>523322.36</v>
      </c>
    </row>
    <row r="18562" spans="1:2" ht="15">
      <c r="A18562" s="308" t="s">
        <v>22105</v>
      </c>
      <c r="B18562" s="311">
        <v>583034.06000000006</v>
      </c>
    </row>
    <row r="18563" spans="1:2" ht="15">
      <c r="A18563" s="308" t="s">
        <v>22106</v>
      </c>
      <c r="B18563" s="311">
        <v>583034.06000000006</v>
      </c>
    </row>
    <row r="18564" spans="1:2" ht="15">
      <c r="A18564" s="308" t="s">
        <v>22107</v>
      </c>
      <c r="B18564" s="311">
        <v>695697.65</v>
      </c>
    </row>
    <row r="18565" spans="1:2" ht="15">
      <c r="A18565" s="308" t="s">
        <v>22108</v>
      </c>
      <c r="B18565" s="311">
        <v>695697.65</v>
      </c>
    </row>
    <row r="18566" spans="1:2" ht="15">
      <c r="A18566" s="308" t="s">
        <v>22109</v>
      </c>
      <c r="B18566" s="311">
        <v>6412.72</v>
      </c>
    </row>
    <row r="18567" spans="1:2" ht="15">
      <c r="A18567" s="308" t="s">
        <v>22110</v>
      </c>
      <c r="B18567" s="311">
        <v>6412.72</v>
      </c>
    </row>
    <row r="18568" spans="1:2" ht="15">
      <c r="A18568" s="308" t="s">
        <v>22111</v>
      </c>
      <c r="B18568" s="311">
        <v>3527.64</v>
      </c>
    </row>
    <row r="18569" spans="1:2" ht="15">
      <c r="A18569" s="308" t="s">
        <v>22112</v>
      </c>
      <c r="B18569" s="311">
        <v>3527.64</v>
      </c>
    </row>
    <row r="18570" spans="1:2" ht="15">
      <c r="A18570" s="308" t="s">
        <v>22113</v>
      </c>
      <c r="B18570" s="311">
        <v>2029.2</v>
      </c>
    </row>
    <row r="18571" spans="1:2" ht="15">
      <c r="A18571" s="308" t="s">
        <v>22114</v>
      </c>
      <c r="B18571" s="311">
        <v>2029.2</v>
      </c>
    </row>
    <row r="18572" spans="1:2" ht="15">
      <c r="A18572" s="308" t="s">
        <v>22115</v>
      </c>
      <c r="B18572" s="311">
        <v>1543.97</v>
      </c>
    </row>
    <row r="18573" spans="1:2" ht="15">
      <c r="A18573" s="308" t="s">
        <v>22116</v>
      </c>
      <c r="B18573" s="311">
        <v>1543.97</v>
      </c>
    </row>
    <row r="18574" spans="1:2" ht="15">
      <c r="A18574" s="308" t="s">
        <v>22117</v>
      </c>
      <c r="B18574" s="311">
        <v>1271.02</v>
      </c>
    </row>
    <row r="18575" spans="1:2" ht="15">
      <c r="A18575" s="308" t="s">
        <v>22118</v>
      </c>
      <c r="B18575" s="311">
        <v>1271.02</v>
      </c>
    </row>
    <row r="18576" spans="1:2" ht="15">
      <c r="A18576" s="308" t="s">
        <v>22119</v>
      </c>
      <c r="B18576" s="311">
        <v>1093.0999999999999</v>
      </c>
    </row>
    <row r="18577" spans="1:2" ht="15">
      <c r="A18577" s="308" t="s">
        <v>22120</v>
      </c>
      <c r="B18577" s="311">
        <v>1093.0999999999999</v>
      </c>
    </row>
    <row r="18578" spans="1:2" ht="15">
      <c r="A18578" s="308" t="s">
        <v>22121</v>
      </c>
      <c r="B18578" s="311">
        <v>1441.9</v>
      </c>
    </row>
    <row r="18579" spans="1:2" ht="15">
      <c r="A18579" s="308" t="s">
        <v>22122</v>
      </c>
      <c r="B18579" s="311">
        <v>1441.9</v>
      </c>
    </row>
    <row r="18580" spans="1:2" ht="15">
      <c r="A18580" s="308" t="s">
        <v>22123</v>
      </c>
      <c r="B18580" s="311">
        <v>1759.63</v>
      </c>
    </row>
    <row r="18581" spans="1:2" ht="15">
      <c r="A18581" s="308" t="s">
        <v>22124</v>
      </c>
      <c r="B18581" s="311">
        <v>1759.63</v>
      </c>
    </row>
    <row r="18582" spans="1:2" ht="15">
      <c r="A18582" s="308" t="s">
        <v>22125</v>
      </c>
      <c r="B18582" s="311">
        <v>80.3</v>
      </c>
    </row>
    <row r="18583" spans="1:2" ht="15">
      <c r="A18583" s="308" t="s">
        <v>22126</v>
      </c>
      <c r="B18583" s="311">
        <v>77.59</v>
      </c>
    </row>
    <row r="18584" spans="1:2" ht="15">
      <c r="A18584" s="308" t="s">
        <v>22127</v>
      </c>
      <c r="B18584" s="311">
        <v>35.96</v>
      </c>
    </row>
    <row r="18585" spans="1:2" ht="15">
      <c r="A18585" s="308" t="s">
        <v>22128</v>
      </c>
      <c r="B18585" s="311">
        <v>33.25</v>
      </c>
    </row>
    <row r="18586" spans="1:2" ht="15">
      <c r="A18586" s="308" t="s">
        <v>22129</v>
      </c>
      <c r="B18586" s="311">
        <v>76.930000000000007</v>
      </c>
    </row>
    <row r="18587" spans="1:2" ht="15">
      <c r="A18587" s="308" t="s">
        <v>22130</v>
      </c>
      <c r="B18587" s="311">
        <v>74.22</v>
      </c>
    </row>
    <row r="18588" spans="1:2" ht="15">
      <c r="A18588" s="308" t="s">
        <v>22131</v>
      </c>
      <c r="B18588" s="311">
        <v>529.13</v>
      </c>
    </row>
    <row r="18589" spans="1:2" ht="15">
      <c r="A18589" s="308" t="s">
        <v>22132</v>
      </c>
      <c r="B18589" s="311">
        <v>526.41999999999996</v>
      </c>
    </row>
    <row r="18590" spans="1:2" ht="15">
      <c r="A18590" s="308" t="s">
        <v>22133</v>
      </c>
      <c r="B18590" s="311">
        <v>472.36</v>
      </c>
    </row>
    <row r="18591" spans="1:2" ht="15">
      <c r="A18591" s="308" t="s">
        <v>22134</v>
      </c>
      <c r="B18591" s="311">
        <v>469.65</v>
      </c>
    </row>
    <row r="18592" spans="1:2" ht="15">
      <c r="A18592" s="308" t="s">
        <v>34373</v>
      </c>
      <c r="B18592" s="311">
        <v>67.150000000000006</v>
      </c>
    </row>
    <row r="18593" spans="1:2" ht="15">
      <c r="A18593" s="308" t="s">
        <v>34374</v>
      </c>
      <c r="B18593" s="311">
        <v>64.44</v>
      </c>
    </row>
    <row r="18594" spans="1:2" ht="15">
      <c r="A18594" s="308" t="s">
        <v>34375</v>
      </c>
      <c r="B18594" s="311">
        <v>95.42</v>
      </c>
    </row>
    <row r="18595" spans="1:2" ht="15">
      <c r="A18595" s="308" t="s">
        <v>34376</v>
      </c>
      <c r="B18595" s="311">
        <v>92.71</v>
      </c>
    </row>
    <row r="18596" spans="1:2" ht="15">
      <c r="A18596" s="308" t="s">
        <v>22135</v>
      </c>
      <c r="B18596" s="311">
        <v>278.82</v>
      </c>
    </row>
    <row r="18597" spans="1:2" ht="15">
      <c r="A18597" s="308" t="s">
        <v>22136</v>
      </c>
      <c r="B18597" s="311">
        <v>274.62</v>
      </c>
    </row>
    <row r="18598" spans="1:2" ht="15">
      <c r="A18598" s="308" t="s">
        <v>22137</v>
      </c>
      <c r="B18598" s="311">
        <v>160.47</v>
      </c>
    </row>
    <row r="18599" spans="1:2" ht="15">
      <c r="A18599" s="308" t="s">
        <v>22138</v>
      </c>
      <c r="B18599" s="311">
        <v>157.76</v>
      </c>
    </row>
    <row r="18600" spans="1:2" ht="15">
      <c r="A18600" s="308" t="s">
        <v>22139</v>
      </c>
      <c r="B18600" s="311">
        <v>81.489999999999995</v>
      </c>
    </row>
    <row r="18601" spans="1:2" ht="15">
      <c r="A18601" s="308" t="s">
        <v>22140</v>
      </c>
      <c r="B18601" s="311">
        <v>78.78</v>
      </c>
    </row>
    <row r="18602" spans="1:2" ht="15">
      <c r="A18602" s="308" t="s">
        <v>34377</v>
      </c>
      <c r="B18602" s="311">
        <v>71.38</v>
      </c>
    </row>
    <row r="18603" spans="1:2" ht="15">
      <c r="A18603" s="308" t="s">
        <v>34378</v>
      </c>
      <c r="B18603" s="311">
        <v>68.67</v>
      </c>
    </row>
    <row r="18604" spans="1:2" ht="15">
      <c r="A18604" s="308" t="s">
        <v>22141</v>
      </c>
      <c r="B18604" s="311">
        <v>151.56</v>
      </c>
    </row>
    <row r="18605" spans="1:2" ht="15">
      <c r="A18605" s="308" t="s">
        <v>22142</v>
      </c>
      <c r="B18605" s="311">
        <v>147.35</v>
      </c>
    </row>
    <row r="18606" spans="1:2" ht="15">
      <c r="A18606" s="308" t="s">
        <v>22143</v>
      </c>
      <c r="B18606" s="311">
        <v>643.15</v>
      </c>
    </row>
    <row r="18607" spans="1:2" ht="15">
      <c r="A18607" s="308" t="s">
        <v>22144</v>
      </c>
      <c r="B18607" s="311">
        <v>638.95000000000005</v>
      </c>
    </row>
    <row r="18608" spans="1:2" ht="15">
      <c r="A18608" s="308" t="s">
        <v>22145</v>
      </c>
      <c r="B18608" s="311">
        <v>163.31</v>
      </c>
    </row>
    <row r="18609" spans="1:2" ht="15">
      <c r="A18609" s="308" t="s">
        <v>22146</v>
      </c>
      <c r="B18609" s="311">
        <v>160.6</v>
      </c>
    </row>
    <row r="18610" spans="1:2" ht="15">
      <c r="A18610" s="308" t="s">
        <v>22147</v>
      </c>
      <c r="B18610" s="311">
        <v>222.96</v>
      </c>
    </row>
    <row r="18611" spans="1:2" ht="15">
      <c r="A18611" s="308" t="s">
        <v>22148</v>
      </c>
      <c r="B18611" s="311">
        <v>220.25</v>
      </c>
    </row>
    <row r="18612" spans="1:2" ht="15">
      <c r="A18612" s="308" t="s">
        <v>22149</v>
      </c>
      <c r="B18612" s="311">
        <v>674.23</v>
      </c>
    </row>
    <row r="18613" spans="1:2" ht="15">
      <c r="A18613" s="308" t="s">
        <v>22150</v>
      </c>
      <c r="B18613" s="311">
        <v>671.53</v>
      </c>
    </row>
    <row r="18614" spans="1:2" ht="15">
      <c r="A18614" s="308" t="s">
        <v>22151</v>
      </c>
      <c r="B18614" s="311">
        <v>732.36</v>
      </c>
    </row>
    <row r="18615" spans="1:2" ht="15">
      <c r="A18615" s="308" t="s">
        <v>22152</v>
      </c>
      <c r="B18615" s="311">
        <v>729.65</v>
      </c>
    </row>
    <row r="18616" spans="1:2" ht="15">
      <c r="A18616" s="308" t="s">
        <v>22153</v>
      </c>
      <c r="B18616" s="311">
        <v>188.91</v>
      </c>
    </row>
    <row r="18617" spans="1:2" ht="15">
      <c r="A18617" s="308" t="s">
        <v>22154</v>
      </c>
      <c r="B18617" s="311">
        <v>183.49</v>
      </c>
    </row>
    <row r="18618" spans="1:2" ht="15">
      <c r="A18618" s="308" t="s">
        <v>22155</v>
      </c>
      <c r="B18618" s="311">
        <v>148.19999999999999</v>
      </c>
    </row>
    <row r="18619" spans="1:2" ht="15">
      <c r="A18619" s="308" t="s">
        <v>22156</v>
      </c>
      <c r="B18619" s="311">
        <v>142.78</v>
      </c>
    </row>
    <row r="18620" spans="1:2" ht="15">
      <c r="A18620" s="308" t="s">
        <v>22157</v>
      </c>
      <c r="B18620" s="311">
        <v>172.29</v>
      </c>
    </row>
    <row r="18621" spans="1:2" ht="15">
      <c r="A18621" s="308" t="s">
        <v>22158</v>
      </c>
      <c r="B18621" s="311">
        <v>169.58</v>
      </c>
    </row>
    <row r="18622" spans="1:2" ht="15">
      <c r="A18622" s="308" t="s">
        <v>22159</v>
      </c>
      <c r="B18622" s="311">
        <v>336.75</v>
      </c>
    </row>
    <row r="18623" spans="1:2" ht="15">
      <c r="A18623" s="308" t="s">
        <v>22160</v>
      </c>
      <c r="B18623" s="311">
        <v>328.76</v>
      </c>
    </row>
    <row r="18624" spans="1:2" ht="15">
      <c r="A18624" s="308" t="s">
        <v>22161</v>
      </c>
      <c r="B18624" s="311">
        <v>265.48</v>
      </c>
    </row>
    <row r="18625" spans="1:2" ht="15">
      <c r="A18625" s="308" t="s">
        <v>22162</v>
      </c>
      <c r="B18625" s="311">
        <v>257.49</v>
      </c>
    </row>
    <row r="18626" spans="1:2" ht="15">
      <c r="A18626" s="308" t="s">
        <v>34379</v>
      </c>
      <c r="B18626" s="311">
        <v>339.4</v>
      </c>
    </row>
    <row r="18627" spans="1:2" ht="15">
      <c r="A18627" s="308" t="s">
        <v>34380</v>
      </c>
      <c r="B18627" s="311">
        <v>331.41</v>
      </c>
    </row>
    <row r="18628" spans="1:2" ht="15">
      <c r="A18628" s="308" t="s">
        <v>34381</v>
      </c>
      <c r="B18628" s="311">
        <v>547.03</v>
      </c>
    </row>
    <row r="18629" spans="1:2" ht="15">
      <c r="A18629" s="308" t="s">
        <v>34382</v>
      </c>
      <c r="B18629" s="311">
        <v>538.71</v>
      </c>
    </row>
    <row r="18630" spans="1:2" ht="15">
      <c r="A18630" s="308" t="s">
        <v>34383</v>
      </c>
      <c r="B18630" s="311">
        <v>754.58</v>
      </c>
    </row>
    <row r="18631" spans="1:2" ht="15">
      <c r="A18631" s="308" t="s">
        <v>34384</v>
      </c>
      <c r="B18631" s="311">
        <v>745.91</v>
      </c>
    </row>
    <row r="18632" spans="1:2" ht="15">
      <c r="A18632" s="308" t="s">
        <v>34385</v>
      </c>
      <c r="B18632" s="311">
        <v>956.9</v>
      </c>
    </row>
    <row r="18633" spans="1:2" ht="15">
      <c r="A18633" s="308" t="s">
        <v>34386</v>
      </c>
      <c r="B18633" s="311">
        <v>947.88</v>
      </c>
    </row>
    <row r="18634" spans="1:2" ht="15">
      <c r="A18634" s="308" t="s">
        <v>22163</v>
      </c>
      <c r="B18634" s="311">
        <v>117.45</v>
      </c>
    </row>
    <row r="18635" spans="1:2" ht="15">
      <c r="A18635" s="308" t="s">
        <v>22164</v>
      </c>
      <c r="B18635" s="311">
        <v>111.22</v>
      </c>
    </row>
    <row r="18636" spans="1:2" ht="15">
      <c r="A18636" s="308" t="s">
        <v>22165</v>
      </c>
      <c r="B18636" s="311">
        <v>95.87</v>
      </c>
    </row>
    <row r="18637" spans="1:2" ht="15">
      <c r="A18637" s="308" t="s">
        <v>22166</v>
      </c>
      <c r="B18637" s="311">
        <v>89.64</v>
      </c>
    </row>
    <row r="18638" spans="1:2" ht="15">
      <c r="A18638" s="308" t="s">
        <v>22167</v>
      </c>
      <c r="B18638" s="311">
        <v>81.900000000000006</v>
      </c>
    </row>
    <row r="18639" spans="1:2" ht="15">
      <c r="A18639" s="308" t="s">
        <v>22168</v>
      </c>
      <c r="B18639" s="311">
        <v>75.67</v>
      </c>
    </row>
    <row r="18640" spans="1:2" ht="15">
      <c r="A18640" s="308" t="s">
        <v>22169</v>
      </c>
      <c r="B18640" s="311">
        <v>95.67</v>
      </c>
    </row>
    <row r="18641" spans="1:2" ht="15">
      <c r="A18641" s="308" t="s">
        <v>22170</v>
      </c>
      <c r="B18641" s="311">
        <v>89.44</v>
      </c>
    </row>
    <row r="18642" spans="1:2" ht="15">
      <c r="A18642" s="308" t="s">
        <v>22171</v>
      </c>
      <c r="B18642" s="311">
        <v>107.25</v>
      </c>
    </row>
    <row r="18643" spans="1:2" ht="15">
      <c r="A18643" s="308" t="s">
        <v>22172</v>
      </c>
      <c r="B18643" s="311">
        <v>101.02</v>
      </c>
    </row>
    <row r="18644" spans="1:2" ht="15">
      <c r="A18644" s="308" t="s">
        <v>22173</v>
      </c>
      <c r="B18644" s="311">
        <v>86.75</v>
      </c>
    </row>
    <row r="18645" spans="1:2" ht="15">
      <c r="A18645" s="308" t="s">
        <v>22174</v>
      </c>
      <c r="B18645" s="311">
        <v>80.52</v>
      </c>
    </row>
    <row r="18646" spans="1:2" ht="15">
      <c r="A18646" s="308" t="s">
        <v>22175</v>
      </c>
      <c r="B18646" s="311">
        <v>104.75</v>
      </c>
    </row>
    <row r="18647" spans="1:2" ht="15">
      <c r="A18647" s="308" t="s">
        <v>22176</v>
      </c>
      <c r="B18647" s="311">
        <v>98.19</v>
      </c>
    </row>
    <row r="18648" spans="1:2" ht="15">
      <c r="A18648" s="308" t="s">
        <v>22177</v>
      </c>
      <c r="B18648" s="311">
        <v>120.17</v>
      </c>
    </row>
    <row r="18649" spans="1:2" ht="15">
      <c r="A18649" s="308" t="s">
        <v>22178</v>
      </c>
      <c r="B18649" s="311">
        <v>113.62</v>
      </c>
    </row>
    <row r="18650" spans="1:2" ht="15">
      <c r="A18650" s="308" t="s">
        <v>22179</v>
      </c>
      <c r="B18650" s="311">
        <v>101.86</v>
      </c>
    </row>
    <row r="18651" spans="1:2" ht="15">
      <c r="A18651" s="308" t="s">
        <v>22180</v>
      </c>
      <c r="B18651" s="311">
        <v>95.3</v>
      </c>
    </row>
    <row r="18652" spans="1:2" ht="15">
      <c r="A18652" s="308" t="s">
        <v>22181</v>
      </c>
      <c r="B18652" s="311">
        <v>118.98</v>
      </c>
    </row>
    <row r="18653" spans="1:2" ht="15">
      <c r="A18653" s="308" t="s">
        <v>22182</v>
      </c>
      <c r="B18653" s="311">
        <v>112.42</v>
      </c>
    </row>
    <row r="18654" spans="1:2" ht="15">
      <c r="A18654" s="308" t="s">
        <v>22183</v>
      </c>
      <c r="B18654" s="311">
        <v>139.96</v>
      </c>
    </row>
    <row r="18655" spans="1:2" ht="15">
      <c r="A18655" s="308" t="s">
        <v>22184</v>
      </c>
      <c r="B18655" s="311">
        <v>133.41</v>
      </c>
    </row>
    <row r="18656" spans="1:2" ht="15">
      <c r="A18656" s="308" t="s">
        <v>22185</v>
      </c>
      <c r="B18656" s="311">
        <v>116.32</v>
      </c>
    </row>
    <row r="18657" spans="1:2" ht="15">
      <c r="A18657" s="308" t="s">
        <v>22186</v>
      </c>
      <c r="B18657" s="311">
        <v>109.76</v>
      </c>
    </row>
    <row r="18658" spans="1:2" ht="15">
      <c r="A18658" s="308" t="s">
        <v>22187</v>
      </c>
      <c r="B18658" s="311">
        <v>173.7</v>
      </c>
    </row>
    <row r="18659" spans="1:2" ht="15">
      <c r="A18659" s="308" t="s">
        <v>22188</v>
      </c>
      <c r="B18659" s="311">
        <v>166.88</v>
      </c>
    </row>
    <row r="18660" spans="1:2" ht="15">
      <c r="A18660" s="308" t="s">
        <v>22189</v>
      </c>
      <c r="B18660" s="311">
        <v>167.54</v>
      </c>
    </row>
    <row r="18661" spans="1:2" ht="15">
      <c r="A18661" s="308" t="s">
        <v>22190</v>
      </c>
      <c r="B18661" s="311">
        <v>160.71</v>
      </c>
    </row>
    <row r="18662" spans="1:2" ht="15">
      <c r="A18662" s="308" t="s">
        <v>22191</v>
      </c>
      <c r="B18662" s="311">
        <v>135.26</v>
      </c>
    </row>
    <row r="18663" spans="1:2" ht="15">
      <c r="A18663" s="308" t="s">
        <v>22192</v>
      </c>
      <c r="B18663" s="311">
        <v>128.44</v>
      </c>
    </row>
    <row r="18664" spans="1:2" ht="15">
      <c r="A18664" s="308" t="s">
        <v>22193</v>
      </c>
      <c r="B18664" s="311">
        <v>162.88</v>
      </c>
    </row>
    <row r="18665" spans="1:2" ht="15">
      <c r="A18665" s="308" t="s">
        <v>22194</v>
      </c>
      <c r="B18665" s="311">
        <v>156.05000000000001</v>
      </c>
    </row>
    <row r="18666" spans="1:2" ht="15">
      <c r="A18666" s="308" t="s">
        <v>22195</v>
      </c>
      <c r="B18666" s="311">
        <v>195.44</v>
      </c>
    </row>
    <row r="18667" spans="1:2" ht="15">
      <c r="A18667" s="308" t="s">
        <v>22196</v>
      </c>
      <c r="B18667" s="311">
        <v>188.61</v>
      </c>
    </row>
    <row r="18668" spans="1:2" ht="15">
      <c r="A18668" s="308" t="s">
        <v>22197</v>
      </c>
      <c r="B18668" s="311">
        <v>151.30000000000001</v>
      </c>
    </row>
    <row r="18669" spans="1:2" ht="15">
      <c r="A18669" s="308" t="s">
        <v>22198</v>
      </c>
      <c r="B18669" s="311">
        <v>144.47999999999999</v>
      </c>
    </row>
    <row r="18670" spans="1:2" ht="15">
      <c r="A18670" s="308" t="s">
        <v>22199</v>
      </c>
      <c r="B18670" s="311">
        <v>163.46</v>
      </c>
    </row>
    <row r="18671" spans="1:2" ht="15">
      <c r="A18671" s="308" t="s">
        <v>22200</v>
      </c>
      <c r="B18671" s="311">
        <v>156.31</v>
      </c>
    </row>
    <row r="18672" spans="1:2" ht="15">
      <c r="A18672" s="308" t="s">
        <v>22201</v>
      </c>
      <c r="B18672" s="311">
        <v>194.32</v>
      </c>
    </row>
    <row r="18673" spans="1:2" ht="15">
      <c r="A18673" s="308" t="s">
        <v>22202</v>
      </c>
      <c r="B18673" s="311">
        <v>187.17</v>
      </c>
    </row>
    <row r="18674" spans="1:2" ht="15">
      <c r="A18674" s="308" t="s">
        <v>22203</v>
      </c>
      <c r="B18674" s="311">
        <v>157.68</v>
      </c>
    </row>
    <row r="18675" spans="1:2" ht="15">
      <c r="A18675" s="308" t="s">
        <v>22204</v>
      </c>
      <c r="B18675" s="311">
        <v>150.53</v>
      </c>
    </row>
    <row r="18676" spans="1:2" ht="15">
      <c r="A18676" s="308" t="s">
        <v>22205</v>
      </c>
      <c r="B18676" s="311">
        <v>186.14</v>
      </c>
    </row>
    <row r="18677" spans="1:2" ht="15">
      <c r="A18677" s="308" t="s">
        <v>22206</v>
      </c>
      <c r="B18677" s="311">
        <v>178.99</v>
      </c>
    </row>
    <row r="18678" spans="1:2" ht="15">
      <c r="A18678" s="308" t="s">
        <v>22207</v>
      </c>
      <c r="B18678" s="311">
        <v>228.11</v>
      </c>
    </row>
    <row r="18679" spans="1:2" ht="15">
      <c r="A18679" s="308" t="s">
        <v>22208</v>
      </c>
      <c r="B18679" s="311">
        <v>220.96</v>
      </c>
    </row>
    <row r="18680" spans="1:2" ht="15">
      <c r="A18680" s="308" t="s">
        <v>22209</v>
      </c>
      <c r="B18680" s="311">
        <v>180.81</v>
      </c>
    </row>
    <row r="18681" spans="1:2" ht="15">
      <c r="A18681" s="308" t="s">
        <v>22210</v>
      </c>
      <c r="B18681" s="311">
        <v>173.66</v>
      </c>
    </row>
    <row r="18682" spans="1:2" ht="15">
      <c r="A18682" s="308" t="s">
        <v>22211</v>
      </c>
      <c r="B18682" s="311">
        <v>151.01</v>
      </c>
    </row>
    <row r="18683" spans="1:2" ht="15">
      <c r="A18683" s="308" t="s">
        <v>22212</v>
      </c>
      <c r="B18683" s="311">
        <v>144.78</v>
      </c>
    </row>
    <row r="18684" spans="1:2" ht="15">
      <c r="A18684" s="308" t="s">
        <v>22213</v>
      </c>
      <c r="B18684" s="311">
        <v>173.69</v>
      </c>
    </row>
    <row r="18685" spans="1:2" ht="15">
      <c r="A18685" s="308" t="s">
        <v>22214</v>
      </c>
      <c r="B18685" s="311">
        <v>167.46</v>
      </c>
    </row>
    <row r="18686" spans="1:2" ht="15">
      <c r="A18686" s="308" t="s">
        <v>22215</v>
      </c>
      <c r="B18686" s="311">
        <v>156.97999999999999</v>
      </c>
    </row>
    <row r="18687" spans="1:2" ht="15">
      <c r="A18687" s="308" t="s">
        <v>22216</v>
      </c>
      <c r="B18687" s="311">
        <v>150.75</v>
      </c>
    </row>
    <row r="18688" spans="1:2" ht="15">
      <c r="A18688" s="308" t="s">
        <v>22217</v>
      </c>
      <c r="B18688" s="311">
        <v>180.11</v>
      </c>
    </row>
    <row r="18689" spans="1:2" ht="15">
      <c r="A18689" s="308" t="s">
        <v>22218</v>
      </c>
      <c r="B18689" s="311">
        <v>173.88</v>
      </c>
    </row>
    <row r="18690" spans="1:2" ht="15">
      <c r="A18690" s="308" t="s">
        <v>22219</v>
      </c>
      <c r="B18690" s="311">
        <v>204.04</v>
      </c>
    </row>
    <row r="18691" spans="1:2" ht="15">
      <c r="A18691" s="308" t="s">
        <v>22220</v>
      </c>
      <c r="B18691" s="311">
        <v>197.81</v>
      </c>
    </row>
    <row r="18692" spans="1:2" ht="15">
      <c r="A18692" s="308" t="s">
        <v>22221</v>
      </c>
      <c r="B18692" s="311">
        <v>238.88</v>
      </c>
    </row>
    <row r="18693" spans="1:2" ht="15">
      <c r="A18693" s="308" t="s">
        <v>22222</v>
      </c>
      <c r="B18693" s="311">
        <v>232.65</v>
      </c>
    </row>
    <row r="18694" spans="1:2" ht="15">
      <c r="A18694" s="308" t="s">
        <v>22223</v>
      </c>
      <c r="B18694" s="311">
        <v>146.16</v>
      </c>
    </row>
    <row r="18695" spans="1:2" ht="15">
      <c r="A18695" s="308" t="s">
        <v>22224</v>
      </c>
      <c r="B18695" s="311">
        <v>140.19999999999999</v>
      </c>
    </row>
    <row r="18696" spans="1:2" ht="15">
      <c r="A18696" s="308" t="s">
        <v>22225</v>
      </c>
      <c r="B18696" s="311">
        <v>184.47</v>
      </c>
    </row>
    <row r="18697" spans="1:2" ht="15">
      <c r="A18697" s="308" t="s">
        <v>22226</v>
      </c>
      <c r="B18697" s="311">
        <v>178.51</v>
      </c>
    </row>
    <row r="18698" spans="1:2" ht="15">
      <c r="A18698" s="308" t="s">
        <v>22227</v>
      </c>
      <c r="B18698" s="311">
        <v>160.63</v>
      </c>
    </row>
    <row r="18699" spans="1:2" ht="15">
      <c r="A18699" s="308" t="s">
        <v>22228</v>
      </c>
      <c r="B18699" s="311">
        <v>154.66999999999999</v>
      </c>
    </row>
    <row r="18700" spans="1:2" ht="15">
      <c r="A18700" s="308" t="s">
        <v>22229</v>
      </c>
      <c r="B18700" s="311">
        <v>178.68</v>
      </c>
    </row>
    <row r="18701" spans="1:2" ht="15">
      <c r="A18701" s="308" t="s">
        <v>22230</v>
      </c>
      <c r="B18701" s="311">
        <v>172.72</v>
      </c>
    </row>
    <row r="18702" spans="1:2" ht="15">
      <c r="A18702" s="308" t="s">
        <v>22231</v>
      </c>
      <c r="B18702" s="311">
        <v>202.62</v>
      </c>
    </row>
    <row r="18703" spans="1:2" ht="15">
      <c r="A18703" s="308" t="s">
        <v>22232</v>
      </c>
      <c r="B18703" s="311">
        <v>196.66</v>
      </c>
    </row>
    <row r="18704" spans="1:2" ht="15">
      <c r="A18704" s="308" t="s">
        <v>22233</v>
      </c>
      <c r="B18704" s="311">
        <v>184.35</v>
      </c>
    </row>
    <row r="18705" spans="1:2" ht="15">
      <c r="A18705" s="308" t="s">
        <v>22234</v>
      </c>
      <c r="B18705" s="311">
        <v>178.39</v>
      </c>
    </row>
    <row r="18706" spans="1:2" ht="15">
      <c r="A18706" s="308" t="s">
        <v>22235</v>
      </c>
      <c r="B18706" s="311">
        <v>132.02000000000001</v>
      </c>
    </row>
    <row r="18707" spans="1:2" ht="15">
      <c r="A18707" s="308" t="s">
        <v>22236</v>
      </c>
      <c r="B18707" s="311">
        <v>119.01</v>
      </c>
    </row>
    <row r="18708" spans="1:2" ht="15">
      <c r="A18708" s="308" t="s">
        <v>22237</v>
      </c>
      <c r="B18708" s="311">
        <v>59.13</v>
      </c>
    </row>
    <row r="18709" spans="1:2" ht="15">
      <c r="A18709" s="308" t="s">
        <v>22238</v>
      </c>
      <c r="B18709" s="311">
        <v>53.71</v>
      </c>
    </row>
    <row r="18710" spans="1:2" ht="15">
      <c r="A18710" s="308" t="s">
        <v>22239</v>
      </c>
      <c r="B18710" s="311">
        <v>92.61</v>
      </c>
    </row>
    <row r="18711" spans="1:2" ht="15">
      <c r="A18711" s="308" t="s">
        <v>22240</v>
      </c>
      <c r="B18711" s="311">
        <v>81.77</v>
      </c>
    </row>
    <row r="18712" spans="1:2" ht="15">
      <c r="A18712" s="308" t="s">
        <v>22241</v>
      </c>
      <c r="B18712" s="311">
        <v>57.9</v>
      </c>
    </row>
    <row r="18713" spans="1:2" ht="15">
      <c r="A18713" s="308" t="s">
        <v>22242</v>
      </c>
      <c r="B18713" s="311">
        <v>55.19</v>
      </c>
    </row>
    <row r="18714" spans="1:2" ht="15">
      <c r="A18714" s="308" t="s">
        <v>22243</v>
      </c>
      <c r="B18714" s="311">
        <v>42.97</v>
      </c>
    </row>
    <row r="18715" spans="1:2" ht="15">
      <c r="A18715" s="308" t="s">
        <v>22244</v>
      </c>
      <c r="B18715" s="311">
        <v>40.26</v>
      </c>
    </row>
    <row r="18716" spans="1:2" ht="15">
      <c r="A18716" s="308" t="s">
        <v>22245</v>
      </c>
      <c r="B18716" s="311">
        <v>51.04</v>
      </c>
    </row>
    <row r="18717" spans="1:2" ht="15">
      <c r="A18717" s="308" t="s">
        <v>22246</v>
      </c>
      <c r="B18717" s="311">
        <v>48.33</v>
      </c>
    </row>
    <row r="18718" spans="1:2" ht="15">
      <c r="A18718" s="308" t="s">
        <v>22247</v>
      </c>
      <c r="B18718" s="311">
        <v>50.68</v>
      </c>
    </row>
    <row r="18719" spans="1:2" ht="15">
      <c r="A18719" s="308" t="s">
        <v>22248</v>
      </c>
      <c r="B18719" s="311">
        <v>47.97</v>
      </c>
    </row>
    <row r="18720" spans="1:2" ht="15">
      <c r="A18720" s="308" t="s">
        <v>22249</v>
      </c>
      <c r="B18720" s="311">
        <v>29.4</v>
      </c>
    </row>
    <row r="18721" spans="1:2" ht="15">
      <c r="A18721" s="308" t="s">
        <v>22250</v>
      </c>
      <c r="B18721" s="311">
        <v>26.69</v>
      </c>
    </row>
    <row r="18722" spans="1:2" ht="15">
      <c r="A18722" s="308" t="s">
        <v>34387</v>
      </c>
      <c r="B18722" s="311">
        <v>81.38</v>
      </c>
    </row>
    <row r="18723" spans="1:2" ht="15">
      <c r="A18723" s="308" t="s">
        <v>34388</v>
      </c>
      <c r="B18723" s="311">
        <v>75.150000000000006</v>
      </c>
    </row>
    <row r="18724" spans="1:2" ht="15">
      <c r="A18724" s="308" t="s">
        <v>34389</v>
      </c>
      <c r="B18724" s="311">
        <v>93.87</v>
      </c>
    </row>
    <row r="18725" spans="1:2" ht="15">
      <c r="A18725" s="308" t="s">
        <v>34390</v>
      </c>
      <c r="B18725" s="311">
        <v>87.64</v>
      </c>
    </row>
    <row r="18726" spans="1:2" ht="15">
      <c r="A18726" s="308" t="s">
        <v>34391</v>
      </c>
      <c r="B18726" s="311">
        <v>103.64</v>
      </c>
    </row>
    <row r="18727" spans="1:2" ht="15">
      <c r="A18727" s="308" t="s">
        <v>34392</v>
      </c>
      <c r="B18727" s="311">
        <v>97.09</v>
      </c>
    </row>
    <row r="18728" spans="1:2" ht="15">
      <c r="A18728" s="308" t="s">
        <v>34393</v>
      </c>
      <c r="B18728" s="311">
        <v>131.18</v>
      </c>
    </row>
    <row r="18729" spans="1:2" ht="15">
      <c r="A18729" s="308" t="s">
        <v>34394</v>
      </c>
      <c r="B18729" s="311">
        <v>124.63</v>
      </c>
    </row>
    <row r="18730" spans="1:2" ht="15">
      <c r="A18730" s="308" t="s">
        <v>34395</v>
      </c>
      <c r="B18730" s="311">
        <v>136.52000000000001</v>
      </c>
    </row>
    <row r="18731" spans="1:2" ht="15">
      <c r="A18731" s="308" t="s">
        <v>34396</v>
      </c>
      <c r="B18731" s="311">
        <v>129.69</v>
      </c>
    </row>
    <row r="18732" spans="1:2" ht="15">
      <c r="A18732" s="308" t="s">
        <v>34397</v>
      </c>
      <c r="B18732" s="311">
        <v>173.28</v>
      </c>
    </row>
    <row r="18733" spans="1:2" ht="15">
      <c r="A18733" s="308" t="s">
        <v>34398</v>
      </c>
      <c r="B18733" s="311">
        <v>166.45</v>
      </c>
    </row>
    <row r="18734" spans="1:2" ht="15">
      <c r="A18734" s="308" t="s">
        <v>34399</v>
      </c>
      <c r="B18734" s="311">
        <v>161.26</v>
      </c>
    </row>
    <row r="18735" spans="1:2" ht="15">
      <c r="A18735" s="308" t="s">
        <v>34400</v>
      </c>
      <c r="B18735" s="311">
        <v>154.11000000000001</v>
      </c>
    </row>
    <row r="18736" spans="1:2" ht="15">
      <c r="A18736" s="308" t="s">
        <v>34401</v>
      </c>
      <c r="B18736" s="311">
        <v>210.55</v>
      </c>
    </row>
    <row r="18737" spans="1:2" ht="15">
      <c r="A18737" s="308" t="s">
        <v>34402</v>
      </c>
      <c r="B18737" s="311">
        <v>203.4</v>
      </c>
    </row>
    <row r="18738" spans="1:2" ht="15">
      <c r="A18738" s="308" t="s">
        <v>34403</v>
      </c>
      <c r="B18738" s="311">
        <v>149.91</v>
      </c>
    </row>
    <row r="18739" spans="1:2" ht="15">
      <c r="A18739" s="308" t="s">
        <v>34404</v>
      </c>
      <c r="B18739" s="311">
        <v>143.68</v>
      </c>
    </row>
    <row r="18740" spans="1:2" ht="15">
      <c r="A18740" s="308" t="s">
        <v>34405</v>
      </c>
      <c r="B18740" s="311">
        <v>155.88</v>
      </c>
    </row>
    <row r="18741" spans="1:2" ht="15">
      <c r="A18741" s="308" t="s">
        <v>34406</v>
      </c>
      <c r="B18741" s="311">
        <v>149.65</v>
      </c>
    </row>
    <row r="18742" spans="1:2" ht="15">
      <c r="A18742" s="308" t="s">
        <v>34407</v>
      </c>
      <c r="B18742" s="311">
        <v>179.01</v>
      </c>
    </row>
    <row r="18743" spans="1:2" ht="15">
      <c r="A18743" s="308" t="s">
        <v>34408</v>
      </c>
      <c r="B18743" s="311">
        <v>172.78</v>
      </c>
    </row>
    <row r="18744" spans="1:2" ht="15">
      <c r="A18744" s="308" t="s">
        <v>34409</v>
      </c>
      <c r="B18744" s="311">
        <v>185.9</v>
      </c>
    </row>
    <row r="18745" spans="1:2" ht="15">
      <c r="A18745" s="308" t="s">
        <v>34410</v>
      </c>
      <c r="B18745" s="311">
        <v>179.67</v>
      </c>
    </row>
    <row r="18746" spans="1:2" ht="15">
      <c r="A18746" s="308" t="s">
        <v>34411</v>
      </c>
      <c r="B18746" s="311">
        <v>216.25</v>
      </c>
    </row>
    <row r="18747" spans="1:2" ht="15">
      <c r="A18747" s="308" t="s">
        <v>34412</v>
      </c>
      <c r="B18747" s="311">
        <v>210.02</v>
      </c>
    </row>
    <row r="18748" spans="1:2" ht="15">
      <c r="A18748" s="308" t="s">
        <v>34413</v>
      </c>
      <c r="B18748" s="311">
        <v>251.09</v>
      </c>
    </row>
    <row r="18749" spans="1:2" ht="15">
      <c r="A18749" s="308" t="s">
        <v>34414</v>
      </c>
      <c r="B18749" s="311">
        <v>244.86</v>
      </c>
    </row>
    <row r="18750" spans="1:2" ht="15">
      <c r="A18750" s="308" t="s">
        <v>34415</v>
      </c>
      <c r="B18750" s="311">
        <v>145.06</v>
      </c>
    </row>
    <row r="18751" spans="1:2" ht="15">
      <c r="A18751" s="308" t="s">
        <v>34416</v>
      </c>
      <c r="B18751" s="311">
        <v>139.1</v>
      </c>
    </row>
    <row r="18752" spans="1:2" ht="15">
      <c r="A18752" s="308" t="s">
        <v>34417</v>
      </c>
      <c r="B18752" s="311">
        <v>159.53</v>
      </c>
    </row>
    <row r="18753" spans="1:2" ht="15">
      <c r="A18753" s="308" t="s">
        <v>34418</v>
      </c>
      <c r="B18753" s="311">
        <v>153.57</v>
      </c>
    </row>
    <row r="18754" spans="1:2" ht="15">
      <c r="A18754" s="308" t="s">
        <v>34419</v>
      </c>
      <c r="B18754" s="311">
        <v>177.58</v>
      </c>
    </row>
    <row r="18755" spans="1:2" ht="15">
      <c r="A18755" s="308" t="s">
        <v>34420</v>
      </c>
      <c r="B18755" s="311">
        <v>171.62</v>
      </c>
    </row>
    <row r="18756" spans="1:2" ht="15">
      <c r="A18756" s="308" t="s">
        <v>34421</v>
      </c>
      <c r="B18756" s="311">
        <v>196.68</v>
      </c>
    </row>
    <row r="18757" spans="1:2" ht="15">
      <c r="A18757" s="308" t="s">
        <v>34422</v>
      </c>
      <c r="B18757" s="311">
        <v>190.72</v>
      </c>
    </row>
    <row r="18758" spans="1:2" ht="15">
      <c r="A18758" s="308" t="s">
        <v>34423</v>
      </c>
      <c r="B18758" s="311">
        <v>214.83</v>
      </c>
    </row>
    <row r="18759" spans="1:2" ht="15">
      <c r="A18759" s="308" t="s">
        <v>34424</v>
      </c>
      <c r="B18759" s="311">
        <v>208.87</v>
      </c>
    </row>
    <row r="18760" spans="1:2" ht="15">
      <c r="A18760" s="308" t="s">
        <v>34425</v>
      </c>
      <c r="B18760" s="311">
        <v>196.56</v>
      </c>
    </row>
    <row r="18761" spans="1:2" ht="15">
      <c r="A18761" s="308" t="s">
        <v>34426</v>
      </c>
      <c r="B18761" s="311">
        <v>190.6</v>
      </c>
    </row>
    <row r="18762" spans="1:2" ht="15">
      <c r="A18762" s="308" t="s">
        <v>22251</v>
      </c>
      <c r="B18762" s="311">
        <v>5264.13</v>
      </c>
    </row>
    <row r="18763" spans="1:2" ht="15">
      <c r="A18763" s="308" t="s">
        <v>22252</v>
      </c>
      <c r="B18763" s="311">
        <v>5258.71</v>
      </c>
    </row>
    <row r="18764" spans="1:2" ht="15">
      <c r="A18764" s="308" t="s">
        <v>22253</v>
      </c>
      <c r="B18764" s="311">
        <v>6153.11</v>
      </c>
    </row>
    <row r="18765" spans="1:2" ht="15">
      <c r="A18765" s="308" t="s">
        <v>22254</v>
      </c>
      <c r="B18765" s="311">
        <v>6144.98</v>
      </c>
    </row>
    <row r="18766" spans="1:2" ht="15">
      <c r="A18766" s="308" t="s">
        <v>22255</v>
      </c>
      <c r="B18766" s="311">
        <v>7762.85</v>
      </c>
    </row>
    <row r="18767" spans="1:2" ht="15">
      <c r="A18767" s="308" t="s">
        <v>22256</v>
      </c>
      <c r="B18767" s="311">
        <v>7752.02</v>
      </c>
    </row>
    <row r="18768" spans="1:2" ht="15">
      <c r="A18768" s="308" t="s">
        <v>22257</v>
      </c>
      <c r="B18768" s="311">
        <v>9694.16</v>
      </c>
    </row>
    <row r="18769" spans="1:2" ht="15">
      <c r="A18769" s="308" t="s">
        <v>22258</v>
      </c>
      <c r="B18769" s="311">
        <v>9680.6200000000008</v>
      </c>
    </row>
    <row r="18770" spans="1:2" ht="15">
      <c r="A18770" s="308" t="s">
        <v>22259</v>
      </c>
      <c r="B18770" s="311">
        <v>12220.43</v>
      </c>
    </row>
    <row r="18771" spans="1:2" ht="15">
      <c r="A18771" s="308" t="s">
        <v>22260</v>
      </c>
      <c r="B18771" s="311">
        <v>12204.18</v>
      </c>
    </row>
    <row r="18772" spans="1:2" ht="15">
      <c r="A18772" s="308" t="s">
        <v>22261</v>
      </c>
      <c r="B18772" s="311">
        <v>16918.849999999999</v>
      </c>
    </row>
    <row r="18773" spans="1:2" ht="15">
      <c r="A18773" s="308" t="s">
        <v>22262</v>
      </c>
      <c r="B18773" s="311">
        <v>16899.88</v>
      </c>
    </row>
    <row r="18774" spans="1:2" ht="15">
      <c r="A18774" s="308" t="s">
        <v>22263</v>
      </c>
      <c r="B18774" s="311">
        <v>18872.84</v>
      </c>
    </row>
    <row r="18775" spans="1:2" ht="15">
      <c r="A18775" s="308" t="s">
        <v>22264</v>
      </c>
      <c r="B18775" s="311">
        <v>18851.16</v>
      </c>
    </row>
    <row r="18776" spans="1:2" ht="15">
      <c r="A18776" s="308" t="s">
        <v>22265</v>
      </c>
      <c r="B18776" s="311">
        <v>28021.05</v>
      </c>
    </row>
    <row r="18777" spans="1:2" ht="15">
      <c r="A18777" s="308" t="s">
        <v>22266</v>
      </c>
      <c r="B18777" s="311">
        <v>27996.67</v>
      </c>
    </row>
    <row r="18778" spans="1:2" ht="15">
      <c r="A18778" s="308" t="s">
        <v>22267</v>
      </c>
      <c r="B18778" s="311">
        <v>39102.959999999999</v>
      </c>
    </row>
    <row r="18779" spans="1:2" ht="15">
      <c r="A18779" s="308" t="s">
        <v>22268</v>
      </c>
      <c r="B18779" s="311">
        <v>39075.870000000003</v>
      </c>
    </row>
    <row r="18780" spans="1:2" ht="15">
      <c r="A18780" s="308" t="s">
        <v>22269</v>
      </c>
      <c r="B18780" s="311">
        <v>51503.37</v>
      </c>
    </row>
    <row r="18781" spans="1:2" ht="15">
      <c r="A18781" s="308" t="s">
        <v>22270</v>
      </c>
      <c r="B18781" s="311">
        <v>51473.57</v>
      </c>
    </row>
    <row r="18782" spans="1:2" ht="15">
      <c r="A18782" s="308" t="s">
        <v>22271</v>
      </c>
      <c r="B18782" s="311">
        <v>33334.03</v>
      </c>
    </row>
    <row r="18783" spans="1:2" ht="15">
      <c r="A18783" s="308" t="s">
        <v>22272</v>
      </c>
      <c r="B18783" s="311">
        <v>33323.19</v>
      </c>
    </row>
    <row r="18784" spans="1:2" ht="15">
      <c r="A18784" s="308" t="s">
        <v>22273</v>
      </c>
      <c r="B18784" s="311">
        <v>41083.129999999997</v>
      </c>
    </row>
    <row r="18785" spans="1:2" ht="15">
      <c r="A18785" s="308" t="s">
        <v>22274</v>
      </c>
      <c r="B18785" s="311">
        <v>41069.589999999997</v>
      </c>
    </row>
    <row r="18786" spans="1:2" ht="15">
      <c r="A18786" s="308" t="s">
        <v>22275</v>
      </c>
      <c r="B18786" s="311">
        <v>45178.45</v>
      </c>
    </row>
    <row r="18787" spans="1:2" ht="15">
      <c r="A18787" s="308" t="s">
        <v>22276</v>
      </c>
      <c r="B18787" s="311">
        <v>45162.19</v>
      </c>
    </row>
    <row r="18788" spans="1:2" ht="15">
      <c r="A18788" s="308" t="s">
        <v>22277</v>
      </c>
      <c r="B18788" s="311">
        <v>56805.69</v>
      </c>
    </row>
    <row r="18789" spans="1:2" ht="15">
      <c r="A18789" s="308" t="s">
        <v>22278</v>
      </c>
      <c r="B18789" s="311">
        <v>56784.02</v>
      </c>
    </row>
    <row r="18790" spans="1:2" ht="15">
      <c r="A18790" s="308" t="s">
        <v>22279</v>
      </c>
      <c r="B18790" s="311">
        <v>72968.06</v>
      </c>
    </row>
    <row r="18791" spans="1:2" ht="15">
      <c r="A18791" s="308" t="s">
        <v>22280</v>
      </c>
      <c r="B18791" s="311">
        <v>72943.679999999993</v>
      </c>
    </row>
    <row r="18792" spans="1:2" ht="15">
      <c r="A18792" s="308" t="s">
        <v>22281</v>
      </c>
      <c r="B18792" s="311">
        <v>84861.16</v>
      </c>
    </row>
    <row r="18793" spans="1:2" ht="15">
      <c r="A18793" s="308" t="s">
        <v>22282</v>
      </c>
      <c r="B18793" s="311">
        <v>84834.07</v>
      </c>
    </row>
    <row r="18794" spans="1:2" ht="15">
      <c r="A18794" s="308" t="s">
        <v>22283</v>
      </c>
      <c r="B18794" s="311">
        <v>110431.27</v>
      </c>
    </row>
    <row r="18795" spans="1:2" ht="15">
      <c r="A18795" s="308" t="s">
        <v>22284</v>
      </c>
      <c r="B18795" s="311">
        <v>110401.47</v>
      </c>
    </row>
    <row r="18796" spans="1:2" ht="15">
      <c r="A18796" s="308" t="s">
        <v>22285</v>
      </c>
      <c r="B18796" s="311">
        <v>11545.69</v>
      </c>
    </row>
    <row r="18797" spans="1:2" ht="15">
      <c r="A18797" s="308" t="s">
        <v>22286</v>
      </c>
      <c r="B18797" s="311">
        <v>11540.27</v>
      </c>
    </row>
    <row r="18798" spans="1:2" ht="15">
      <c r="A18798" s="308" t="s">
        <v>22287</v>
      </c>
      <c r="B18798" s="311">
        <v>17560.580000000002</v>
      </c>
    </row>
    <row r="18799" spans="1:2" ht="15">
      <c r="A18799" s="308" t="s">
        <v>22288</v>
      </c>
      <c r="B18799" s="311">
        <v>17552.46</v>
      </c>
    </row>
    <row r="18800" spans="1:2" ht="15">
      <c r="A18800" s="308" t="s">
        <v>22289</v>
      </c>
      <c r="B18800" s="311">
        <v>19228.88</v>
      </c>
    </row>
    <row r="18801" spans="1:2" ht="15">
      <c r="A18801" s="308" t="s">
        <v>22290</v>
      </c>
      <c r="B18801" s="311">
        <v>19218.04</v>
      </c>
    </row>
    <row r="18802" spans="1:2" ht="15">
      <c r="A18802" s="308" t="s">
        <v>22291</v>
      </c>
      <c r="B18802" s="311">
        <v>26706.38</v>
      </c>
    </row>
    <row r="18803" spans="1:2" ht="15">
      <c r="A18803" s="308" t="s">
        <v>22292</v>
      </c>
      <c r="B18803" s="311">
        <v>26692.83</v>
      </c>
    </row>
    <row r="18804" spans="1:2" ht="15">
      <c r="A18804" s="308" t="s">
        <v>22293</v>
      </c>
      <c r="B18804" s="311">
        <v>27869.77</v>
      </c>
    </row>
    <row r="18805" spans="1:2" ht="15">
      <c r="A18805" s="308" t="s">
        <v>22294</v>
      </c>
      <c r="B18805" s="311">
        <v>27853.52</v>
      </c>
    </row>
    <row r="18806" spans="1:2" ht="15">
      <c r="A18806" s="308" t="s">
        <v>22295</v>
      </c>
      <c r="B18806" s="311">
        <v>34782.07</v>
      </c>
    </row>
    <row r="18807" spans="1:2" ht="15">
      <c r="A18807" s="308" t="s">
        <v>22296</v>
      </c>
      <c r="B18807" s="311">
        <v>34763.11</v>
      </c>
    </row>
    <row r="18808" spans="1:2" ht="15">
      <c r="A18808" s="308" t="s">
        <v>22297</v>
      </c>
      <c r="B18808" s="311">
        <v>35742.36</v>
      </c>
    </row>
    <row r="18809" spans="1:2" ht="15">
      <c r="A18809" s="308" t="s">
        <v>22298</v>
      </c>
      <c r="B18809" s="311">
        <v>35720.69</v>
      </c>
    </row>
    <row r="18810" spans="1:2" ht="15">
      <c r="A18810" s="308" t="s">
        <v>22299</v>
      </c>
      <c r="B18810" s="311">
        <v>39957.160000000003</v>
      </c>
    </row>
    <row r="18811" spans="1:2" ht="15">
      <c r="A18811" s="308" t="s">
        <v>22300</v>
      </c>
      <c r="B18811" s="311">
        <v>39932.78</v>
      </c>
    </row>
    <row r="18812" spans="1:2" ht="15">
      <c r="A18812" s="308" t="s">
        <v>22301</v>
      </c>
      <c r="B18812" s="311">
        <v>51611.96</v>
      </c>
    </row>
    <row r="18813" spans="1:2" ht="15">
      <c r="A18813" s="308" t="s">
        <v>22302</v>
      </c>
      <c r="B18813" s="311">
        <v>51584.87</v>
      </c>
    </row>
    <row r="18814" spans="1:2" ht="15">
      <c r="A18814" s="308" t="s">
        <v>22303</v>
      </c>
      <c r="B18814" s="311">
        <v>59847.61</v>
      </c>
    </row>
    <row r="18815" spans="1:2" ht="15">
      <c r="A18815" s="308" t="s">
        <v>22304</v>
      </c>
      <c r="B18815" s="311">
        <v>59817.81</v>
      </c>
    </row>
    <row r="18816" spans="1:2" ht="15">
      <c r="A18816" s="308" t="s">
        <v>22305</v>
      </c>
      <c r="B18816" s="311">
        <v>53500</v>
      </c>
    </row>
    <row r="18817" spans="1:2" ht="15">
      <c r="A18817" s="308" t="s">
        <v>22306</v>
      </c>
      <c r="B18817" s="311">
        <v>53500</v>
      </c>
    </row>
    <row r="18818" spans="1:2" ht="15">
      <c r="A18818" s="308" t="s">
        <v>22307</v>
      </c>
      <c r="B18818" s="311">
        <v>48400</v>
      </c>
    </row>
    <row r="18819" spans="1:2" ht="15">
      <c r="A18819" s="308" t="s">
        <v>22308</v>
      </c>
      <c r="B18819" s="311">
        <v>48400</v>
      </c>
    </row>
    <row r="18820" spans="1:2" ht="15">
      <c r="A18820" s="308" t="s">
        <v>22309</v>
      </c>
      <c r="B18820" s="311">
        <v>53500</v>
      </c>
    </row>
    <row r="18821" spans="1:2" ht="15">
      <c r="A18821" s="308" t="s">
        <v>22310</v>
      </c>
      <c r="B18821" s="311">
        <v>53500</v>
      </c>
    </row>
    <row r="18822" spans="1:2" ht="15">
      <c r="A18822" s="308" t="s">
        <v>22311</v>
      </c>
      <c r="B18822" s="311">
        <v>48400</v>
      </c>
    </row>
    <row r="18823" spans="1:2" ht="15">
      <c r="A18823" s="308" t="s">
        <v>22312</v>
      </c>
      <c r="B18823" s="311">
        <v>48400</v>
      </c>
    </row>
    <row r="18824" spans="1:2" ht="15">
      <c r="A18824" s="308" t="s">
        <v>22313</v>
      </c>
      <c r="B18824" s="311">
        <v>55980</v>
      </c>
    </row>
    <row r="18825" spans="1:2" ht="15">
      <c r="A18825" s="308" t="s">
        <v>22314</v>
      </c>
      <c r="B18825" s="311">
        <v>55980</v>
      </c>
    </row>
    <row r="18826" spans="1:2" ht="15">
      <c r="A18826" s="308" t="s">
        <v>22315</v>
      </c>
      <c r="B18826" s="311">
        <v>50980</v>
      </c>
    </row>
    <row r="18827" spans="1:2" ht="15">
      <c r="A18827" s="308" t="s">
        <v>22316</v>
      </c>
      <c r="B18827" s="311">
        <v>50980</v>
      </c>
    </row>
    <row r="18828" spans="1:2" ht="15">
      <c r="A18828" s="308" t="s">
        <v>22317</v>
      </c>
      <c r="B18828" s="311">
        <v>55980</v>
      </c>
    </row>
    <row r="18829" spans="1:2" ht="15">
      <c r="A18829" s="308" t="s">
        <v>22318</v>
      </c>
      <c r="B18829" s="311">
        <v>55980</v>
      </c>
    </row>
    <row r="18830" spans="1:2" ht="15">
      <c r="A18830" s="308" t="s">
        <v>22319</v>
      </c>
      <c r="B18830" s="311">
        <v>50980</v>
      </c>
    </row>
    <row r="18831" spans="1:2" ht="15">
      <c r="A18831" s="308" t="s">
        <v>22320</v>
      </c>
      <c r="B18831" s="311">
        <v>50980</v>
      </c>
    </row>
    <row r="18832" spans="1:2" ht="15">
      <c r="A18832" s="308" t="s">
        <v>22321</v>
      </c>
      <c r="B18832" s="311">
        <v>62570</v>
      </c>
    </row>
    <row r="18833" spans="1:2" ht="15">
      <c r="A18833" s="308" t="s">
        <v>22322</v>
      </c>
      <c r="B18833" s="311">
        <v>62570</v>
      </c>
    </row>
    <row r="18834" spans="1:2" ht="15">
      <c r="A18834" s="308" t="s">
        <v>22323</v>
      </c>
      <c r="B18834" s="311">
        <v>57200</v>
      </c>
    </row>
    <row r="18835" spans="1:2" ht="15">
      <c r="A18835" s="308" t="s">
        <v>22324</v>
      </c>
      <c r="B18835" s="311">
        <v>57200</v>
      </c>
    </row>
    <row r="18836" spans="1:2" ht="15">
      <c r="A18836" s="308" t="s">
        <v>22325</v>
      </c>
      <c r="B18836" s="311">
        <v>62570</v>
      </c>
    </row>
    <row r="18837" spans="1:2" ht="15">
      <c r="A18837" s="308" t="s">
        <v>22326</v>
      </c>
      <c r="B18837" s="311">
        <v>62570</v>
      </c>
    </row>
    <row r="18838" spans="1:2" ht="15">
      <c r="A18838" s="308" t="s">
        <v>22327</v>
      </c>
      <c r="B18838" s="311">
        <v>57200</v>
      </c>
    </row>
    <row r="18839" spans="1:2" ht="15">
      <c r="A18839" s="308" t="s">
        <v>22328</v>
      </c>
      <c r="B18839" s="311">
        <v>57200</v>
      </c>
    </row>
    <row r="18840" spans="1:2" ht="15">
      <c r="A18840" s="308" t="s">
        <v>22329</v>
      </c>
      <c r="B18840" s="311">
        <v>92700</v>
      </c>
    </row>
    <row r="18841" spans="1:2" ht="15">
      <c r="A18841" s="308" t="s">
        <v>22330</v>
      </c>
      <c r="B18841" s="311">
        <v>92700</v>
      </c>
    </row>
    <row r="18842" spans="1:2" ht="15">
      <c r="A18842" s="308" t="s">
        <v>22331</v>
      </c>
      <c r="B18842" s="311">
        <v>75190</v>
      </c>
    </row>
    <row r="18843" spans="1:2" ht="15">
      <c r="A18843" s="308" t="s">
        <v>22332</v>
      </c>
      <c r="B18843" s="311">
        <v>75190</v>
      </c>
    </row>
    <row r="18844" spans="1:2" ht="15">
      <c r="A18844" s="308" t="s">
        <v>22333</v>
      </c>
      <c r="B18844" s="311">
        <v>80340</v>
      </c>
    </row>
    <row r="18845" spans="1:2" ht="15">
      <c r="A18845" s="308" t="s">
        <v>22334</v>
      </c>
      <c r="B18845" s="311">
        <v>80340</v>
      </c>
    </row>
    <row r="18846" spans="1:2" ht="15">
      <c r="A18846" s="308" t="s">
        <v>22335</v>
      </c>
      <c r="B18846" s="311">
        <v>75190</v>
      </c>
    </row>
    <row r="18847" spans="1:2" ht="15">
      <c r="A18847" s="308" t="s">
        <v>22336</v>
      </c>
      <c r="B18847" s="311">
        <v>75190</v>
      </c>
    </row>
    <row r="18848" spans="1:2" ht="15">
      <c r="A18848" s="308" t="s">
        <v>22337</v>
      </c>
      <c r="B18848" s="311">
        <v>117500</v>
      </c>
    </row>
    <row r="18849" spans="1:2" ht="15">
      <c r="A18849" s="308" t="s">
        <v>22338</v>
      </c>
      <c r="B18849" s="311">
        <v>117500</v>
      </c>
    </row>
    <row r="18850" spans="1:2" ht="15">
      <c r="A18850" s="308" t="s">
        <v>22339</v>
      </c>
      <c r="B18850" s="311">
        <v>104000</v>
      </c>
    </row>
    <row r="18851" spans="1:2" ht="15">
      <c r="A18851" s="308" t="s">
        <v>22340</v>
      </c>
      <c r="B18851" s="311">
        <v>104000</v>
      </c>
    </row>
    <row r="18852" spans="1:2" ht="15">
      <c r="A18852" s="308" t="s">
        <v>22341</v>
      </c>
      <c r="B18852" s="311">
        <v>117500</v>
      </c>
    </row>
    <row r="18853" spans="1:2" ht="15">
      <c r="A18853" s="308" t="s">
        <v>22342</v>
      </c>
      <c r="B18853" s="311">
        <v>117500</v>
      </c>
    </row>
    <row r="18854" spans="1:2" ht="15">
      <c r="A18854" s="308" t="s">
        <v>22343</v>
      </c>
      <c r="B18854" s="311">
        <v>104000</v>
      </c>
    </row>
    <row r="18855" spans="1:2" ht="15">
      <c r="A18855" s="308" t="s">
        <v>22344</v>
      </c>
      <c r="B18855" s="311">
        <v>104000</v>
      </c>
    </row>
    <row r="18856" spans="1:2" ht="15">
      <c r="A18856" s="308" t="s">
        <v>22345</v>
      </c>
      <c r="B18856" s="311">
        <v>174310</v>
      </c>
    </row>
    <row r="18857" spans="1:2" ht="15">
      <c r="A18857" s="308" t="s">
        <v>22346</v>
      </c>
      <c r="B18857" s="311">
        <v>174310</v>
      </c>
    </row>
    <row r="18858" spans="1:2" ht="15">
      <c r="A18858" s="308" t="s">
        <v>22347</v>
      </c>
      <c r="B18858" s="311">
        <v>155700</v>
      </c>
    </row>
    <row r="18859" spans="1:2" ht="15">
      <c r="A18859" s="308" t="s">
        <v>22348</v>
      </c>
      <c r="B18859" s="311">
        <v>155700</v>
      </c>
    </row>
    <row r="18860" spans="1:2" ht="15">
      <c r="A18860" s="308" t="s">
        <v>22349</v>
      </c>
      <c r="B18860" s="311">
        <v>174310</v>
      </c>
    </row>
    <row r="18861" spans="1:2" ht="15">
      <c r="A18861" s="308" t="s">
        <v>22350</v>
      </c>
      <c r="B18861" s="311">
        <v>174310</v>
      </c>
    </row>
    <row r="18862" spans="1:2" ht="15">
      <c r="A18862" s="308" t="s">
        <v>22351</v>
      </c>
      <c r="B18862" s="311">
        <v>155700</v>
      </c>
    </row>
    <row r="18863" spans="1:2" ht="15">
      <c r="A18863" s="308" t="s">
        <v>22352</v>
      </c>
      <c r="B18863" s="311">
        <v>155700</v>
      </c>
    </row>
    <row r="18864" spans="1:2" ht="15">
      <c r="A18864" s="308" t="s">
        <v>22353</v>
      </c>
      <c r="B18864" s="311">
        <v>198100</v>
      </c>
    </row>
    <row r="18865" spans="1:2" ht="15">
      <c r="A18865" s="308" t="s">
        <v>22354</v>
      </c>
      <c r="B18865" s="311">
        <v>198100</v>
      </c>
    </row>
    <row r="18866" spans="1:2" ht="15">
      <c r="A18866" s="308" t="s">
        <v>22355</v>
      </c>
      <c r="B18866" s="311">
        <v>179600</v>
      </c>
    </row>
    <row r="18867" spans="1:2" ht="15">
      <c r="A18867" s="308" t="s">
        <v>22356</v>
      </c>
      <c r="B18867" s="311">
        <v>179600</v>
      </c>
    </row>
    <row r="18868" spans="1:2" ht="15">
      <c r="A18868" s="308" t="s">
        <v>22357</v>
      </c>
      <c r="B18868" s="311">
        <v>198100</v>
      </c>
    </row>
    <row r="18869" spans="1:2" ht="15">
      <c r="A18869" s="308" t="s">
        <v>22358</v>
      </c>
      <c r="B18869" s="311">
        <v>198100</v>
      </c>
    </row>
    <row r="18870" spans="1:2" ht="15">
      <c r="A18870" s="308" t="s">
        <v>22359</v>
      </c>
      <c r="B18870" s="311">
        <v>179600</v>
      </c>
    </row>
    <row r="18871" spans="1:2" ht="15">
      <c r="A18871" s="308" t="s">
        <v>22360</v>
      </c>
      <c r="B18871" s="311">
        <v>179600</v>
      </c>
    </row>
    <row r="18872" spans="1:2" ht="15">
      <c r="A18872" s="308" t="s">
        <v>22361</v>
      </c>
      <c r="B18872" s="311">
        <v>288200</v>
      </c>
    </row>
    <row r="18873" spans="1:2" ht="15">
      <c r="A18873" s="308" t="s">
        <v>22362</v>
      </c>
      <c r="B18873" s="311">
        <v>288200</v>
      </c>
    </row>
    <row r="18874" spans="1:2" ht="15">
      <c r="A18874" s="308" t="s">
        <v>22363</v>
      </c>
      <c r="B18874" s="311">
        <v>247200</v>
      </c>
    </row>
    <row r="18875" spans="1:2" ht="15">
      <c r="A18875" s="308" t="s">
        <v>22364</v>
      </c>
      <c r="B18875" s="311">
        <v>247200</v>
      </c>
    </row>
    <row r="18876" spans="1:2" ht="15">
      <c r="A18876" s="308" t="s">
        <v>22365</v>
      </c>
      <c r="B18876" s="311">
        <v>288200</v>
      </c>
    </row>
    <row r="18877" spans="1:2" ht="15">
      <c r="A18877" s="308" t="s">
        <v>22366</v>
      </c>
      <c r="B18877" s="311">
        <v>288200</v>
      </c>
    </row>
    <row r="18878" spans="1:2" ht="15">
      <c r="A18878" s="308" t="s">
        <v>22367</v>
      </c>
      <c r="B18878" s="311">
        <v>247200</v>
      </c>
    </row>
    <row r="18879" spans="1:2" ht="15">
      <c r="A18879" s="308" t="s">
        <v>22368</v>
      </c>
      <c r="B18879" s="311">
        <v>247200</v>
      </c>
    </row>
    <row r="18880" spans="1:2" ht="15">
      <c r="A18880" s="308" t="s">
        <v>22369</v>
      </c>
      <c r="B18880" s="311">
        <v>323700</v>
      </c>
    </row>
    <row r="18881" spans="1:2" ht="15">
      <c r="A18881" s="308" t="s">
        <v>22370</v>
      </c>
      <c r="B18881" s="311">
        <v>323700</v>
      </c>
    </row>
    <row r="18882" spans="1:2" ht="15">
      <c r="A18882" s="308" t="s">
        <v>22371</v>
      </c>
      <c r="B18882" s="311">
        <v>282700</v>
      </c>
    </row>
    <row r="18883" spans="1:2" ht="15">
      <c r="A18883" s="308" t="s">
        <v>22372</v>
      </c>
      <c r="B18883" s="311">
        <v>282700</v>
      </c>
    </row>
    <row r="18884" spans="1:2" ht="15">
      <c r="A18884" s="308" t="s">
        <v>22373</v>
      </c>
      <c r="B18884" s="311">
        <v>323700</v>
      </c>
    </row>
    <row r="18885" spans="1:2" ht="15">
      <c r="A18885" s="308" t="s">
        <v>22374</v>
      </c>
      <c r="B18885" s="311">
        <v>323700</v>
      </c>
    </row>
    <row r="18886" spans="1:2" ht="15">
      <c r="A18886" s="308" t="s">
        <v>22375</v>
      </c>
      <c r="B18886" s="311">
        <v>282700</v>
      </c>
    </row>
    <row r="18887" spans="1:2" ht="15">
      <c r="A18887" s="308" t="s">
        <v>22376</v>
      </c>
      <c r="B18887" s="311">
        <v>282700</v>
      </c>
    </row>
    <row r="18888" spans="1:2" ht="15">
      <c r="A18888" s="308" t="s">
        <v>22377</v>
      </c>
      <c r="B18888" s="311">
        <v>413839.59</v>
      </c>
    </row>
    <row r="18889" spans="1:2" ht="15">
      <c r="A18889" s="308" t="s">
        <v>22378</v>
      </c>
      <c r="B18889" s="311">
        <v>413839.59</v>
      </c>
    </row>
    <row r="18890" spans="1:2" ht="15">
      <c r="A18890" s="308" t="s">
        <v>22379</v>
      </c>
      <c r="B18890" s="311">
        <v>382540.79</v>
      </c>
    </row>
    <row r="18891" spans="1:2" ht="15">
      <c r="A18891" s="308" t="s">
        <v>22380</v>
      </c>
      <c r="B18891" s="311">
        <v>382540.79</v>
      </c>
    </row>
    <row r="18892" spans="1:2" ht="15">
      <c r="A18892" s="308" t="s">
        <v>22381</v>
      </c>
      <c r="B18892" s="311">
        <v>413839.59</v>
      </c>
    </row>
    <row r="18893" spans="1:2" ht="15">
      <c r="A18893" s="308" t="s">
        <v>22382</v>
      </c>
      <c r="B18893" s="311">
        <v>413839.59</v>
      </c>
    </row>
    <row r="18894" spans="1:2" ht="15">
      <c r="A18894" s="308" t="s">
        <v>22383</v>
      </c>
      <c r="B18894" s="311">
        <v>382540.79</v>
      </c>
    </row>
    <row r="18895" spans="1:2" ht="15">
      <c r="A18895" s="308" t="s">
        <v>22384</v>
      </c>
      <c r="B18895" s="311">
        <v>382540.79</v>
      </c>
    </row>
    <row r="18896" spans="1:2" ht="15">
      <c r="A18896" s="308" t="s">
        <v>22385</v>
      </c>
      <c r="B18896" s="311">
        <v>757.33</v>
      </c>
    </row>
    <row r="18897" spans="1:2" ht="15">
      <c r="A18897" s="308" t="s">
        <v>22386</v>
      </c>
      <c r="B18897" s="311">
        <v>717.68</v>
      </c>
    </row>
    <row r="18898" spans="1:2" ht="15">
      <c r="A18898" s="308" t="s">
        <v>22387</v>
      </c>
      <c r="B18898" s="311">
        <v>846.13</v>
      </c>
    </row>
    <row r="18899" spans="1:2" ht="15">
      <c r="A18899" s="308" t="s">
        <v>22388</v>
      </c>
      <c r="B18899" s="311">
        <v>806.48</v>
      </c>
    </row>
    <row r="18900" spans="1:2" ht="15">
      <c r="A18900" s="308" t="s">
        <v>22389</v>
      </c>
      <c r="B18900" s="311">
        <v>936.99</v>
      </c>
    </row>
    <row r="18901" spans="1:2" ht="15">
      <c r="A18901" s="308" t="s">
        <v>22390</v>
      </c>
      <c r="B18901" s="311">
        <v>895.77</v>
      </c>
    </row>
    <row r="18902" spans="1:2" ht="15">
      <c r="A18902" s="308" t="s">
        <v>22391</v>
      </c>
      <c r="B18902" s="311">
        <v>1012.32</v>
      </c>
    </row>
    <row r="18903" spans="1:2" ht="15">
      <c r="A18903" s="308" t="s">
        <v>22392</v>
      </c>
      <c r="B18903" s="311">
        <v>969.53</v>
      </c>
    </row>
    <row r="18904" spans="1:2" ht="15">
      <c r="A18904" s="308" t="s">
        <v>22393</v>
      </c>
      <c r="B18904" s="311">
        <v>1366.09</v>
      </c>
    </row>
    <row r="18905" spans="1:2" ht="15">
      <c r="A18905" s="308" t="s">
        <v>22394</v>
      </c>
      <c r="B18905" s="311">
        <v>1321.72</v>
      </c>
    </row>
    <row r="18906" spans="1:2" ht="15">
      <c r="A18906" s="308" t="s">
        <v>22395</v>
      </c>
      <c r="B18906" s="311">
        <v>1467.86</v>
      </c>
    </row>
    <row r="18907" spans="1:2" ht="15">
      <c r="A18907" s="308" t="s">
        <v>22396</v>
      </c>
      <c r="B18907" s="311">
        <v>1419.22</v>
      </c>
    </row>
    <row r="18908" spans="1:2" ht="15">
      <c r="A18908" s="308" t="s">
        <v>22397</v>
      </c>
      <c r="B18908" s="311">
        <v>1838.34</v>
      </c>
    </row>
    <row r="18909" spans="1:2" ht="15">
      <c r="A18909" s="308" t="s">
        <v>22398</v>
      </c>
      <c r="B18909" s="311">
        <v>1786.55</v>
      </c>
    </row>
    <row r="18910" spans="1:2" ht="15">
      <c r="A18910" s="308" t="s">
        <v>22399</v>
      </c>
      <c r="B18910" s="311">
        <v>3884.27</v>
      </c>
    </row>
    <row r="18911" spans="1:2" ht="15">
      <c r="A18911" s="308" t="s">
        <v>22400</v>
      </c>
      <c r="B18911" s="311">
        <v>3828.2</v>
      </c>
    </row>
    <row r="18912" spans="1:2" ht="15">
      <c r="A18912" s="308" t="s">
        <v>22401</v>
      </c>
      <c r="B18912" s="311">
        <v>4597.7700000000004</v>
      </c>
    </row>
    <row r="18913" spans="1:2" ht="15">
      <c r="A18913" s="308" t="s">
        <v>22402</v>
      </c>
      <c r="B18913" s="311">
        <v>4535.8500000000004</v>
      </c>
    </row>
    <row r="18914" spans="1:2" ht="15">
      <c r="A18914" s="308" t="s">
        <v>22403</v>
      </c>
      <c r="B18914" s="311">
        <v>6112.16</v>
      </c>
    </row>
    <row r="18915" spans="1:2" ht="15">
      <c r="A18915" s="308" t="s">
        <v>22404</v>
      </c>
      <c r="B18915" s="311">
        <v>6044.83</v>
      </c>
    </row>
    <row r="18916" spans="1:2" ht="15">
      <c r="A18916" s="308" t="s">
        <v>22405</v>
      </c>
      <c r="B18916" s="311">
        <v>1593.44</v>
      </c>
    </row>
    <row r="18917" spans="1:2" ht="15">
      <c r="A18917" s="308" t="s">
        <v>22406</v>
      </c>
      <c r="B18917" s="311">
        <v>1566.35</v>
      </c>
    </row>
    <row r="18918" spans="1:2" ht="15">
      <c r="A18918" s="308" t="s">
        <v>22407</v>
      </c>
      <c r="B18918" s="311">
        <v>2541.38</v>
      </c>
    </row>
    <row r="18919" spans="1:2" ht="15">
      <c r="A18919" s="308" t="s">
        <v>22408</v>
      </c>
      <c r="B18919" s="311">
        <v>2512.7199999999998</v>
      </c>
    </row>
    <row r="18920" spans="1:2" ht="15">
      <c r="A18920" s="308" t="s">
        <v>22409</v>
      </c>
      <c r="B18920" s="311">
        <v>2919.22</v>
      </c>
    </row>
    <row r="18921" spans="1:2" ht="15">
      <c r="A18921" s="308" t="s">
        <v>22410</v>
      </c>
      <c r="B18921" s="311">
        <v>2887.85</v>
      </c>
    </row>
    <row r="18922" spans="1:2" ht="15">
      <c r="A18922" s="308" t="s">
        <v>22411</v>
      </c>
      <c r="B18922" s="311">
        <v>3302.26</v>
      </c>
    </row>
    <row r="18923" spans="1:2" ht="15">
      <c r="A18923" s="308" t="s">
        <v>22412</v>
      </c>
      <c r="B18923" s="311">
        <v>3265.04</v>
      </c>
    </row>
    <row r="18924" spans="1:2" ht="15">
      <c r="A18924" s="308" t="s">
        <v>22413</v>
      </c>
      <c r="B18924" s="311">
        <v>3640.58</v>
      </c>
    </row>
    <row r="18925" spans="1:2" ht="15">
      <c r="A18925" s="308" t="s">
        <v>22414</v>
      </c>
      <c r="B18925" s="311">
        <v>3603.36</v>
      </c>
    </row>
    <row r="18926" spans="1:2" ht="15">
      <c r="A18926" s="308" t="s">
        <v>22415</v>
      </c>
      <c r="B18926" s="311">
        <v>3488.69</v>
      </c>
    </row>
    <row r="18927" spans="1:2" ht="15">
      <c r="A18927" s="308" t="s">
        <v>22416</v>
      </c>
      <c r="B18927" s="311">
        <v>3461.6</v>
      </c>
    </row>
    <row r="18928" spans="1:2" ht="15">
      <c r="A18928" s="308" t="s">
        <v>22417</v>
      </c>
      <c r="B18928" s="311">
        <v>4098.88</v>
      </c>
    </row>
    <row r="18929" spans="1:2" ht="15">
      <c r="A18929" s="308" t="s">
        <v>22418</v>
      </c>
      <c r="B18929" s="311">
        <v>4071.79</v>
      </c>
    </row>
    <row r="18930" spans="1:2" ht="15">
      <c r="A18930" s="308" t="s">
        <v>22419</v>
      </c>
      <c r="B18930" s="311">
        <v>4317.92</v>
      </c>
    </row>
    <row r="18931" spans="1:2" ht="15">
      <c r="A18931" s="308" t="s">
        <v>22420</v>
      </c>
      <c r="B18931" s="311">
        <v>4285.41</v>
      </c>
    </row>
    <row r="18932" spans="1:2" ht="15">
      <c r="A18932" s="308" t="s">
        <v>22421</v>
      </c>
      <c r="B18932" s="311">
        <v>1023.82</v>
      </c>
    </row>
    <row r="18933" spans="1:2" ht="15">
      <c r="A18933" s="308" t="s">
        <v>22422</v>
      </c>
      <c r="B18933" s="311">
        <v>984.17</v>
      </c>
    </row>
    <row r="18934" spans="1:2" ht="15">
      <c r="A18934" s="308" t="s">
        <v>22423</v>
      </c>
      <c r="B18934" s="311">
        <v>1268.77</v>
      </c>
    </row>
    <row r="18935" spans="1:2" ht="15">
      <c r="A18935" s="308" t="s">
        <v>22424</v>
      </c>
      <c r="B18935" s="311">
        <v>1229.1199999999999</v>
      </c>
    </row>
    <row r="18936" spans="1:2" ht="15">
      <c r="A18936" s="308" t="s">
        <v>22425</v>
      </c>
      <c r="B18936" s="311">
        <v>1510.12</v>
      </c>
    </row>
    <row r="18937" spans="1:2" ht="15">
      <c r="A18937" s="308" t="s">
        <v>22426</v>
      </c>
      <c r="B18937" s="311">
        <v>1467.33</v>
      </c>
    </row>
    <row r="18938" spans="1:2" ht="15">
      <c r="A18938" s="308" t="s">
        <v>22427</v>
      </c>
      <c r="B18938" s="311">
        <v>1229.82</v>
      </c>
    </row>
    <row r="18939" spans="1:2" ht="15">
      <c r="A18939" s="308" t="s">
        <v>22428</v>
      </c>
      <c r="B18939" s="311">
        <v>1229.82</v>
      </c>
    </row>
    <row r="18940" spans="1:2" ht="15">
      <c r="A18940" s="308" t="s">
        <v>22429</v>
      </c>
      <c r="B18940" s="311">
        <v>1349.35</v>
      </c>
    </row>
    <row r="18941" spans="1:2" ht="15">
      <c r="A18941" s="308" t="s">
        <v>22430</v>
      </c>
      <c r="B18941" s="311">
        <v>1349.35</v>
      </c>
    </row>
    <row r="18942" spans="1:2" ht="15">
      <c r="A18942" s="308" t="s">
        <v>22431</v>
      </c>
      <c r="B18942" s="311">
        <v>1843.8</v>
      </c>
    </row>
    <row r="18943" spans="1:2" ht="15">
      <c r="A18943" s="308" t="s">
        <v>22432</v>
      </c>
      <c r="B18943" s="311">
        <v>1843.8</v>
      </c>
    </row>
    <row r="18944" spans="1:2" ht="15">
      <c r="A18944" s="308" t="s">
        <v>22433</v>
      </c>
      <c r="B18944" s="311">
        <v>4326.84</v>
      </c>
    </row>
    <row r="18945" spans="1:2" ht="15">
      <c r="A18945" s="308" t="s">
        <v>22434</v>
      </c>
      <c r="B18945" s="311">
        <v>4326.84</v>
      </c>
    </row>
    <row r="18946" spans="1:2" ht="15">
      <c r="A18946" s="308" t="s">
        <v>22435</v>
      </c>
      <c r="B18946" s="311">
        <v>2501.9699999999998</v>
      </c>
    </row>
    <row r="18947" spans="1:2" ht="15">
      <c r="A18947" s="308" t="s">
        <v>22436</v>
      </c>
      <c r="B18947" s="311">
        <v>2501.9699999999998</v>
      </c>
    </row>
    <row r="18948" spans="1:2" ht="15">
      <c r="A18948" s="308" t="s">
        <v>22437</v>
      </c>
      <c r="B18948" s="311">
        <v>7248</v>
      </c>
    </row>
    <row r="18949" spans="1:2" ht="15">
      <c r="A18949" s="308" t="s">
        <v>22438</v>
      </c>
      <c r="B18949" s="311">
        <v>7248</v>
      </c>
    </row>
    <row r="18950" spans="1:2" ht="15">
      <c r="A18950" s="308" t="s">
        <v>22439</v>
      </c>
      <c r="B18950" s="311">
        <v>3159.06</v>
      </c>
    </row>
    <row r="18951" spans="1:2" ht="15">
      <c r="A18951" s="308" t="s">
        <v>22440</v>
      </c>
      <c r="B18951" s="311">
        <v>3159.06</v>
      </c>
    </row>
    <row r="18952" spans="1:2" ht="15">
      <c r="A18952" s="308" t="s">
        <v>22441</v>
      </c>
      <c r="B18952" s="311">
        <v>4800.93</v>
      </c>
    </row>
    <row r="18953" spans="1:2" ht="15">
      <c r="A18953" s="308" t="s">
        <v>22442</v>
      </c>
      <c r="B18953" s="311">
        <v>4800.93</v>
      </c>
    </row>
    <row r="18954" spans="1:2" ht="15">
      <c r="A18954" s="308" t="s">
        <v>22443</v>
      </c>
      <c r="B18954" s="311">
        <v>6600</v>
      </c>
    </row>
    <row r="18955" spans="1:2" ht="15">
      <c r="A18955" s="308" t="s">
        <v>22444</v>
      </c>
      <c r="B18955" s="311">
        <v>6600</v>
      </c>
    </row>
    <row r="18956" spans="1:2" ht="15">
      <c r="A18956" s="308" t="s">
        <v>22445</v>
      </c>
      <c r="B18956" s="311">
        <v>7321.22</v>
      </c>
    </row>
    <row r="18957" spans="1:2" ht="15">
      <c r="A18957" s="308" t="s">
        <v>22446</v>
      </c>
      <c r="B18957" s="311">
        <v>7321.22</v>
      </c>
    </row>
    <row r="18958" spans="1:2" ht="15">
      <c r="A18958" s="308" t="s">
        <v>22447</v>
      </c>
      <c r="B18958" s="311">
        <v>7674.18</v>
      </c>
    </row>
    <row r="18959" spans="1:2" ht="15">
      <c r="A18959" s="308" t="s">
        <v>22448</v>
      </c>
      <c r="B18959" s="311">
        <v>7674.18</v>
      </c>
    </row>
    <row r="18960" spans="1:2" ht="15">
      <c r="A18960" s="308" t="s">
        <v>22449</v>
      </c>
      <c r="B18960" s="311">
        <v>7140.58</v>
      </c>
    </row>
    <row r="18961" spans="1:2" ht="15">
      <c r="A18961" s="308" t="s">
        <v>22450</v>
      </c>
      <c r="B18961" s="311">
        <v>7140.58</v>
      </c>
    </row>
    <row r="18962" spans="1:2" ht="15">
      <c r="A18962" s="308" t="s">
        <v>22451</v>
      </c>
      <c r="B18962" s="311">
        <v>6957.06</v>
      </c>
    </row>
    <row r="18963" spans="1:2" ht="15">
      <c r="A18963" s="308" t="s">
        <v>22452</v>
      </c>
      <c r="B18963" s="311">
        <v>6957.06</v>
      </c>
    </row>
    <row r="18964" spans="1:2" ht="15">
      <c r="A18964" s="308" t="s">
        <v>22453</v>
      </c>
      <c r="B18964" s="311">
        <v>6233.11</v>
      </c>
    </row>
    <row r="18965" spans="1:2" ht="15">
      <c r="A18965" s="308" t="s">
        <v>22454</v>
      </c>
      <c r="B18965" s="311">
        <v>6233.11</v>
      </c>
    </row>
    <row r="18966" spans="1:2" ht="15">
      <c r="A18966" s="308" t="s">
        <v>22455</v>
      </c>
      <c r="B18966" s="311">
        <v>5292.26</v>
      </c>
    </row>
    <row r="18967" spans="1:2" ht="15">
      <c r="A18967" s="308" t="s">
        <v>22456</v>
      </c>
      <c r="B18967" s="311">
        <v>5292.26</v>
      </c>
    </row>
    <row r="18968" spans="1:2" ht="15">
      <c r="A18968" s="308" t="s">
        <v>22457</v>
      </c>
      <c r="B18968" s="311">
        <v>6851.46</v>
      </c>
    </row>
    <row r="18969" spans="1:2" ht="15">
      <c r="A18969" s="308" t="s">
        <v>22458</v>
      </c>
      <c r="B18969" s="311">
        <v>6851.46</v>
      </c>
    </row>
    <row r="18970" spans="1:2" ht="15">
      <c r="A18970" s="308" t="s">
        <v>22459</v>
      </c>
      <c r="B18970" s="311">
        <v>6139.35</v>
      </c>
    </row>
    <row r="18971" spans="1:2" ht="15">
      <c r="A18971" s="308" t="s">
        <v>22460</v>
      </c>
      <c r="B18971" s="311">
        <v>6139.35</v>
      </c>
    </row>
    <row r="18972" spans="1:2" ht="15">
      <c r="A18972" s="308" t="s">
        <v>22461</v>
      </c>
      <c r="B18972" s="311">
        <v>5712.46</v>
      </c>
    </row>
    <row r="18973" spans="1:2" ht="15">
      <c r="A18973" s="308" t="s">
        <v>22462</v>
      </c>
      <c r="B18973" s="311">
        <v>5712.46</v>
      </c>
    </row>
    <row r="18974" spans="1:2" ht="15">
      <c r="A18974" s="308" t="s">
        <v>22463</v>
      </c>
      <c r="B18974" s="311">
        <v>5563.53</v>
      </c>
    </row>
    <row r="18975" spans="1:2" ht="15">
      <c r="A18975" s="308" t="s">
        <v>22464</v>
      </c>
      <c r="B18975" s="311">
        <v>5563.53</v>
      </c>
    </row>
    <row r="18976" spans="1:2" ht="15">
      <c r="A18976" s="308" t="s">
        <v>22465</v>
      </c>
      <c r="B18976" s="311">
        <v>4986.49</v>
      </c>
    </row>
    <row r="18977" spans="1:2" ht="15">
      <c r="A18977" s="308" t="s">
        <v>22466</v>
      </c>
      <c r="B18977" s="311">
        <v>4986.49</v>
      </c>
    </row>
    <row r="18978" spans="1:2" ht="15">
      <c r="A18978" s="308" t="s">
        <v>22467</v>
      </c>
      <c r="B18978" s="311">
        <v>4233.8</v>
      </c>
    </row>
    <row r="18979" spans="1:2" ht="15">
      <c r="A18979" s="308" t="s">
        <v>22468</v>
      </c>
      <c r="B18979" s="311">
        <v>4233.8</v>
      </c>
    </row>
    <row r="18980" spans="1:2" ht="15">
      <c r="A18980" s="308" t="s">
        <v>22469</v>
      </c>
      <c r="B18980" s="311">
        <v>5481.16</v>
      </c>
    </row>
    <row r="18981" spans="1:2" ht="15">
      <c r="A18981" s="308" t="s">
        <v>22470</v>
      </c>
      <c r="B18981" s="311">
        <v>5481.16</v>
      </c>
    </row>
    <row r="18982" spans="1:2" ht="15">
      <c r="A18982" s="308" t="s">
        <v>22471</v>
      </c>
      <c r="B18982" s="311">
        <v>14651.63</v>
      </c>
    </row>
    <row r="18983" spans="1:2" ht="15">
      <c r="A18983" s="308" t="s">
        <v>22472</v>
      </c>
      <c r="B18983" s="311">
        <v>14651.63</v>
      </c>
    </row>
    <row r="18984" spans="1:2" ht="15">
      <c r="A18984" s="308" t="s">
        <v>22473</v>
      </c>
      <c r="B18984" s="311">
        <v>12644.46</v>
      </c>
    </row>
    <row r="18985" spans="1:2" ht="15">
      <c r="A18985" s="308" t="s">
        <v>22474</v>
      </c>
      <c r="B18985" s="311">
        <v>12644.46</v>
      </c>
    </row>
    <row r="18986" spans="1:2" ht="15">
      <c r="A18986" s="308" t="s">
        <v>22475</v>
      </c>
      <c r="B18986" s="311">
        <v>12737.4</v>
      </c>
    </row>
    <row r="18987" spans="1:2" ht="15">
      <c r="A18987" s="308" t="s">
        <v>22476</v>
      </c>
      <c r="B18987" s="311">
        <v>12737.4</v>
      </c>
    </row>
    <row r="18988" spans="1:2" ht="15">
      <c r="A18988" s="308" t="s">
        <v>22477</v>
      </c>
      <c r="B18988" s="311">
        <v>13351.84</v>
      </c>
    </row>
    <row r="18989" spans="1:2" ht="15">
      <c r="A18989" s="308" t="s">
        <v>22478</v>
      </c>
      <c r="B18989" s="311">
        <v>13351.84</v>
      </c>
    </row>
    <row r="18990" spans="1:2" ht="15">
      <c r="A18990" s="308" t="s">
        <v>22479</v>
      </c>
      <c r="B18990" s="311">
        <v>11378.88</v>
      </c>
    </row>
    <row r="18991" spans="1:2" ht="15">
      <c r="A18991" s="308" t="s">
        <v>22480</v>
      </c>
      <c r="B18991" s="311">
        <v>11378.88</v>
      </c>
    </row>
    <row r="18992" spans="1:2" ht="15">
      <c r="A18992" s="308" t="s">
        <v>22481</v>
      </c>
      <c r="B18992" s="311">
        <v>20276.29</v>
      </c>
    </row>
    <row r="18993" spans="1:2" ht="15">
      <c r="A18993" s="308" t="s">
        <v>22482</v>
      </c>
      <c r="B18993" s="311">
        <v>20276.29</v>
      </c>
    </row>
    <row r="18994" spans="1:2" ht="15">
      <c r="A18994" s="308" t="s">
        <v>22483</v>
      </c>
      <c r="B18994" s="311">
        <v>18934.419999999998</v>
      </c>
    </row>
    <row r="18995" spans="1:2" ht="15">
      <c r="A18995" s="308" t="s">
        <v>22484</v>
      </c>
      <c r="B18995" s="311">
        <v>18934.419999999998</v>
      </c>
    </row>
    <row r="18996" spans="1:2" ht="15">
      <c r="A18996" s="308" t="s">
        <v>22485</v>
      </c>
      <c r="B18996" s="311">
        <v>18903.59</v>
      </c>
    </row>
    <row r="18997" spans="1:2" ht="15">
      <c r="A18997" s="308" t="s">
        <v>22486</v>
      </c>
      <c r="B18997" s="311">
        <v>18903.59</v>
      </c>
    </row>
    <row r="18998" spans="1:2" ht="15">
      <c r="A18998" s="308" t="s">
        <v>22487</v>
      </c>
      <c r="B18998" s="311">
        <v>21071.75</v>
      </c>
    </row>
    <row r="18999" spans="1:2" ht="15">
      <c r="A18999" s="308" t="s">
        <v>22488</v>
      </c>
      <c r="B18999" s="311">
        <v>21071.75</v>
      </c>
    </row>
    <row r="19000" spans="1:2" ht="15">
      <c r="A19000" s="308" t="s">
        <v>22489</v>
      </c>
      <c r="B19000" s="311">
        <v>18185.080000000002</v>
      </c>
    </row>
    <row r="19001" spans="1:2" ht="15">
      <c r="A19001" s="308" t="s">
        <v>22490</v>
      </c>
      <c r="B19001" s="311">
        <v>18185.080000000002</v>
      </c>
    </row>
    <row r="19002" spans="1:2" ht="15">
      <c r="A19002" s="308" t="s">
        <v>22491</v>
      </c>
      <c r="B19002" s="311">
        <v>18328.7</v>
      </c>
    </row>
    <row r="19003" spans="1:2" ht="15">
      <c r="A19003" s="308" t="s">
        <v>22492</v>
      </c>
      <c r="B19003" s="311">
        <v>18328.7</v>
      </c>
    </row>
    <row r="19004" spans="1:2" ht="15">
      <c r="A19004" s="308" t="s">
        <v>22493</v>
      </c>
      <c r="B19004" s="311">
        <v>19151.54</v>
      </c>
    </row>
    <row r="19005" spans="1:2" ht="15">
      <c r="A19005" s="308" t="s">
        <v>22494</v>
      </c>
      <c r="B19005" s="311">
        <v>19151.54</v>
      </c>
    </row>
    <row r="19006" spans="1:2" ht="15">
      <c r="A19006" s="308" t="s">
        <v>22495</v>
      </c>
      <c r="B19006" s="311">
        <v>17447.61</v>
      </c>
    </row>
    <row r="19007" spans="1:2" ht="15">
      <c r="A19007" s="308" t="s">
        <v>22496</v>
      </c>
      <c r="B19007" s="311">
        <v>17447.61</v>
      </c>
    </row>
    <row r="19008" spans="1:2" ht="15">
      <c r="A19008" s="308" t="s">
        <v>22497</v>
      </c>
      <c r="B19008" s="311">
        <v>30564.27</v>
      </c>
    </row>
    <row r="19009" spans="1:2" ht="15">
      <c r="A19009" s="308" t="s">
        <v>22498</v>
      </c>
      <c r="B19009" s="311">
        <v>30564.27</v>
      </c>
    </row>
    <row r="19010" spans="1:2" ht="15">
      <c r="A19010" s="308" t="s">
        <v>22499</v>
      </c>
      <c r="B19010" s="311">
        <v>27108.3</v>
      </c>
    </row>
    <row r="19011" spans="1:2" ht="15">
      <c r="A19011" s="308" t="s">
        <v>22500</v>
      </c>
      <c r="B19011" s="311">
        <v>27108.3</v>
      </c>
    </row>
    <row r="19012" spans="1:2" ht="15">
      <c r="A19012" s="308" t="s">
        <v>22501</v>
      </c>
      <c r="B19012" s="311">
        <v>28050.49</v>
      </c>
    </row>
    <row r="19013" spans="1:2" ht="15">
      <c r="A19013" s="308" t="s">
        <v>22502</v>
      </c>
      <c r="B19013" s="311">
        <v>28050.49</v>
      </c>
    </row>
    <row r="19014" spans="1:2" ht="15">
      <c r="A19014" s="308" t="s">
        <v>22503</v>
      </c>
      <c r="B19014" s="311">
        <v>17087</v>
      </c>
    </row>
    <row r="19015" spans="1:2" ht="15">
      <c r="A19015" s="308" t="s">
        <v>22504</v>
      </c>
      <c r="B19015" s="311">
        <v>17087</v>
      </c>
    </row>
    <row r="19016" spans="1:2" ht="15">
      <c r="A19016" s="308" t="s">
        <v>22505</v>
      </c>
      <c r="B19016" s="311">
        <v>2264.9699999999998</v>
      </c>
    </row>
    <row r="19017" spans="1:2" ht="15">
      <c r="A19017" s="308" t="s">
        <v>22506</v>
      </c>
      <c r="B19017" s="311">
        <v>2264.9699999999998</v>
      </c>
    </row>
    <row r="19018" spans="1:2" ht="15">
      <c r="A19018" s="308" t="s">
        <v>22507</v>
      </c>
      <c r="B19018" s="311">
        <v>2600</v>
      </c>
    </row>
    <row r="19019" spans="1:2" ht="15">
      <c r="A19019" s="308" t="s">
        <v>22508</v>
      </c>
      <c r="B19019" s="311">
        <v>2600</v>
      </c>
    </row>
    <row r="19020" spans="1:2" ht="15">
      <c r="A19020" s="308" t="s">
        <v>22509</v>
      </c>
      <c r="B19020" s="311">
        <v>6477.7</v>
      </c>
    </row>
    <row r="19021" spans="1:2" ht="15">
      <c r="A19021" s="308" t="s">
        <v>22510</v>
      </c>
      <c r="B19021" s="311">
        <v>6455.08</v>
      </c>
    </row>
    <row r="19022" spans="1:2" ht="15">
      <c r="A19022" s="308" t="s">
        <v>22511</v>
      </c>
      <c r="B19022" s="311">
        <v>7492.88</v>
      </c>
    </row>
    <row r="19023" spans="1:2" ht="15">
      <c r="A19023" s="308" t="s">
        <v>22512</v>
      </c>
      <c r="B19023" s="311">
        <v>7470.26</v>
      </c>
    </row>
    <row r="19024" spans="1:2" ht="15">
      <c r="A19024" s="308" t="s">
        <v>22513</v>
      </c>
      <c r="B19024" s="311">
        <v>140.88</v>
      </c>
    </row>
    <row r="19025" spans="1:2" ht="15">
      <c r="A19025" s="308" t="s">
        <v>4058</v>
      </c>
      <c r="B19025" s="311">
        <v>138.18</v>
      </c>
    </row>
    <row r="19026" spans="1:2" ht="15">
      <c r="A19026" s="308" t="s">
        <v>22514</v>
      </c>
      <c r="B19026" s="311">
        <v>1338.69</v>
      </c>
    </row>
    <row r="19027" spans="1:2" ht="15">
      <c r="A19027" s="308" t="s">
        <v>22515</v>
      </c>
      <c r="B19027" s="311">
        <v>1335.98</v>
      </c>
    </row>
    <row r="19028" spans="1:2" ht="15">
      <c r="A19028" s="308" t="s">
        <v>22516</v>
      </c>
      <c r="B19028" s="311">
        <v>420.69</v>
      </c>
    </row>
    <row r="19029" spans="1:2" ht="15">
      <c r="A19029" s="308" t="s">
        <v>22517</v>
      </c>
      <c r="B19029" s="311">
        <v>417.98</v>
      </c>
    </row>
    <row r="19030" spans="1:2" ht="15">
      <c r="A19030" s="308" t="s">
        <v>22518</v>
      </c>
      <c r="B19030" s="311">
        <v>393.15</v>
      </c>
    </row>
    <row r="19031" spans="1:2" ht="15">
      <c r="A19031" s="308" t="s">
        <v>4059</v>
      </c>
      <c r="B19031" s="311">
        <v>390.44</v>
      </c>
    </row>
    <row r="19032" spans="1:2" ht="15">
      <c r="A19032" s="308" t="s">
        <v>22519</v>
      </c>
      <c r="B19032" s="311">
        <v>138.80000000000001</v>
      </c>
    </row>
    <row r="19033" spans="1:2" ht="15">
      <c r="A19033" s="308" t="s">
        <v>22520</v>
      </c>
      <c r="B19033" s="311">
        <v>136.09</v>
      </c>
    </row>
    <row r="19034" spans="1:2" ht="15">
      <c r="A19034" s="308" t="s">
        <v>22521</v>
      </c>
      <c r="B19034" s="311">
        <v>155.26</v>
      </c>
    </row>
    <row r="19035" spans="1:2" ht="15">
      <c r="A19035" s="308" t="s">
        <v>22522</v>
      </c>
      <c r="B19035" s="311">
        <v>152.55000000000001</v>
      </c>
    </row>
    <row r="19036" spans="1:2" ht="15">
      <c r="A19036" s="308" t="s">
        <v>34427</v>
      </c>
      <c r="B19036" s="311">
        <v>257.88</v>
      </c>
    </row>
    <row r="19037" spans="1:2" ht="15">
      <c r="A19037" s="308" t="s">
        <v>34428</v>
      </c>
      <c r="B19037" s="311">
        <v>255.17</v>
      </c>
    </row>
    <row r="19038" spans="1:2" ht="15">
      <c r="A19038" s="308" t="s">
        <v>34429</v>
      </c>
      <c r="B19038" s="311">
        <v>193.63</v>
      </c>
    </row>
    <row r="19039" spans="1:2" ht="15">
      <c r="A19039" s="308" t="s">
        <v>34430</v>
      </c>
      <c r="B19039" s="311">
        <v>190.92</v>
      </c>
    </row>
    <row r="19040" spans="1:2" ht="15">
      <c r="A19040" s="308" t="s">
        <v>22523</v>
      </c>
      <c r="B19040" s="311">
        <v>220</v>
      </c>
    </row>
    <row r="19041" spans="1:2" ht="15">
      <c r="A19041" s="308" t="s">
        <v>22524</v>
      </c>
      <c r="B19041" s="311">
        <v>220</v>
      </c>
    </row>
    <row r="19042" spans="1:2" ht="15">
      <c r="A19042" s="308" t="s">
        <v>22525</v>
      </c>
      <c r="B19042" s="311">
        <v>670</v>
      </c>
    </row>
    <row r="19043" spans="1:2" ht="15">
      <c r="A19043" s="308" t="s">
        <v>22526</v>
      </c>
      <c r="B19043" s="311">
        <v>670</v>
      </c>
    </row>
    <row r="19044" spans="1:2" ht="15">
      <c r="A19044" s="308" t="s">
        <v>26189</v>
      </c>
      <c r="B19044" s="311">
        <v>12200.24</v>
      </c>
    </row>
    <row r="19045" spans="1:2" ht="15">
      <c r="A19045" s="308" t="s">
        <v>26190</v>
      </c>
      <c r="B19045" s="311">
        <v>12044.76</v>
      </c>
    </row>
    <row r="19046" spans="1:2" ht="15">
      <c r="A19046" s="308" t="s">
        <v>26191</v>
      </c>
      <c r="B19046" s="311">
        <v>13509.96</v>
      </c>
    </row>
    <row r="19047" spans="1:2" ht="15">
      <c r="A19047" s="308" t="s">
        <v>26192</v>
      </c>
      <c r="B19047" s="311">
        <v>13354.48</v>
      </c>
    </row>
    <row r="19048" spans="1:2" ht="15">
      <c r="A19048" s="308" t="s">
        <v>22527</v>
      </c>
      <c r="B19048" s="311">
        <v>17550.689999999999</v>
      </c>
    </row>
    <row r="19049" spans="1:2" ht="15">
      <c r="A19049" s="308" t="s">
        <v>22528</v>
      </c>
      <c r="B19049" s="311">
        <v>17395.21</v>
      </c>
    </row>
    <row r="19050" spans="1:2" ht="15">
      <c r="A19050" s="308" t="s">
        <v>22529</v>
      </c>
      <c r="B19050" s="311">
        <v>650.59</v>
      </c>
    </row>
    <row r="19051" spans="1:2" ht="15">
      <c r="A19051" s="308" t="s">
        <v>22530</v>
      </c>
      <c r="B19051" s="311">
        <v>645.16999999999996</v>
      </c>
    </row>
    <row r="19052" spans="1:2" ht="15">
      <c r="A19052" s="308" t="s">
        <v>22531</v>
      </c>
      <c r="B19052" s="311">
        <v>902.53</v>
      </c>
    </row>
    <row r="19053" spans="1:2" ht="15">
      <c r="A19053" s="308" t="s">
        <v>22532</v>
      </c>
      <c r="B19053" s="311">
        <v>897.12</v>
      </c>
    </row>
    <row r="19054" spans="1:2" ht="15">
      <c r="A19054" s="308" t="s">
        <v>22533</v>
      </c>
      <c r="B19054" s="311">
        <v>1245.5899999999999</v>
      </c>
    </row>
    <row r="19055" spans="1:2" ht="15">
      <c r="A19055" s="308" t="s">
        <v>22534</v>
      </c>
      <c r="B19055" s="311">
        <v>1240.17</v>
      </c>
    </row>
    <row r="19056" spans="1:2" ht="15">
      <c r="A19056" s="308" t="s">
        <v>22535</v>
      </c>
      <c r="B19056" s="311">
        <v>2790.59</v>
      </c>
    </row>
    <row r="19057" spans="1:2" ht="15">
      <c r="A19057" s="308" t="s">
        <v>22536</v>
      </c>
      <c r="B19057" s="311">
        <v>2785.17</v>
      </c>
    </row>
    <row r="19058" spans="1:2" ht="15">
      <c r="A19058" s="308" t="s">
        <v>22537</v>
      </c>
      <c r="B19058" s="311">
        <v>3861.58</v>
      </c>
    </row>
    <row r="19059" spans="1:2" ht="15">
      <c r="A19059" s="308" t="s">
        <v>22538</v>
      </c>
      <c r="B19059" s="311">
        <v>3853.46</v>
      </c>
    </row>
    <row r="19060" spans="1:2" ht="15">
      <c r="A19060" s="308" t="s">
        <v>22539</v>
      </c>
      <c r="B19060" s="311">
        <v>5485.88</v>
      </c>
    </row>
    <row r="19061" spans="1:2" ht="15">
      <c r="A19061" s="308" t="s">
        <v>22540</v>
      </c>
      <c r="B19061" s="311">
        <v>5477.76</v>
      </c>
    </row>
    <row r="19062" spans="1:2" ht="15">
      <c r="A19062" s="308" t="s">
        <v>22541</v>
      </c>
      <c r="B19062" s="311">
        <v>370.09</v>
      </c>
    </row>
    <row r="19063" spans="1:2" ht="15">
      <c r="A19063" s="308" t="s">
        <v>22542</v>
      </c>
      <c r="B19063" s="311">
        <v>364.67</v>
      </c>
    </row>
    <row r="19064" spans="1:2" ht="15">
      <c r="A19064" s="308" t="s">
        <v>22543</v>
      </c>
      <c r="B19064" s="311">
        <v>449.5</v>
      </c>
    </row>
    <row r="19065" spans="1:2" ht="15">
      <c r="A19065" s="308" t="s">
        <v>22544</v>
      </c>
      <c r="B19065" s="311">
        <v>444.08</v>
      </c>
    </row>
    <row r="19066" spans="1:2" ht="15">
      <c r="A19066" s="308" t="s">
        <v>22545</v>
      </c>
      <c r="B19066" s="311">
        <v>3313.8</v>
      </c>
    </row>
    <row r="19067" spans="1:2" ht="15">
      <c r="A19067" s="308" t="s">
        <v>22546</v>
      </c>
      <c r="B19067" s="311">
        <v>3308.38</v>
      </c>
    </row>
    <row r="19068" spans="1:2" ht="15">
      <c r="A19068" s="308" t="s">
        <v>22547</v>
      </c>
      <c r="B19068" s="311">
        <v>3968.44</v>
      </c>
    </row>
    <row r="19069" spans="1:2" ht="15">
      <c r="A19069" s="308" t="s">
        <v>22548</v>
      </c>
      <c r="B19069" s="311">
        <v>3963.03</v>
      </c>
    </row>
    <row r="19070" spans="1:2" ht="15">
      <c r="A19070" s="308" t="s">
        <v>22549</v>
      </c>
      <c r="B19070" s="311">
        <v>4861.6000000000004</v>
      </c>
    </row>
    <row r="19071" spans="1:2" ht="15">
      <c r="A19071" s="308" t="s">
        <v>22550</v>
      </c>
      <c r="B19071" s="311">
        <v>4853.47</v>
      </c>
    </row>
    <row r="19072" spans="1:2" ht="15">
      <c r="A19072" s="308" t="s">
        <v>22551</v>
      </c>
      <c r="B19072" s="311">
        <v>6155.88</v>
      </c>
    </row>
    <row r="19073" spans="1:2" ht="15">
      <c r="A19073" s="308" t="s">
        <v>22552</v>
      </c>
      <c r="B19073" s="311">
        <v>6147.76</v>
      </c>
    </row>
    <row r="19074" spans="1:2" ht="15">
      <c r="A19074" s="308" t="s">
        <v>22553</v>
      </c>
      <c r="B19074" s="311">
        <v>3008.3</v>
      </c>
    </row>
    <row r="19075" spans="1:2" ht="15">
      <c r="A19075" s="308" t="s">
        <v>22554</v>
      </c>
      <c r="B19075" s="311">
        <v>3002.88</v>
      </c>
    </row>
    <row r="19076" spans="1:2" ht="15">
      <c r="A19076" s="308" t="s">
        <v>22555</v>
      </c>
      <c r="B19076" s="311">
        <v>3868.26</v>
      </c>
    </row>
    <row r="19077" spans="1:2" ht="15">
      <c r="A19077" s="308" t="s">
        <v>22556</v>
      </c>
      <c r="B19077" s="311">
        <v>3862.84</v>
      </c>
    </row>
    <row r="19078" spans="1:2" ht="15">
      <c r="A19078" s="308" t="s">
        <v>22557</v>
      </c>
      <c r="B19078" s="311">
        <v>5250.42</v>
      </c>
    </row>
    <row r="19079" spans="1:2" ht="15">
      <c r="A19079" s="308" t="s">
        <v>22558</v>
      </c>
      <c r="B19079" s="311">
        <v>5242.29</v>
      </c>
    </row>
    <row r="19080" spans="1:2" ht="15">
      <c r="A19080" s="308" t="s">
        <v>22559</v>
      </c>
      <c r="B19080" s="311">
        <v>316.26</v>
      </c>
    </row>
    <row r="19081" spans="1:2" ht="15">
      <c r="A19081" s="308" t="s">
        <v>22560</v>
      </c>
      <c r="B19081" s="311">
        <v>311</v>
      </c>
    </row>
    <row r="19082" spans="1:2" ht="15">
      <c r="A19082" s="308" t="s">
        <v>22561</v>
      </c>
      <c r="B19082" s="311">
        <v>17074.53</v>
      </c>
    </row>
    <row r="19083" spans="1:2" ht="15">
      <c r="A19083" s="308" t="s">
        <v>22562</v>
      </c>
      <c r="B19083" s="311">
        <v>17074.53</v>
      </c>
    </row>
    <row r="19084" spans="1:2" ht="15">
      <c r="A19084" s="308" t="s">
        <v>22563</v>
      </c>
      <c r="B19084" s="311">
        <v>277.07</v>
      </c>
    </row>
    <row r="19085" spans="1:2" ht="15">
      <c r="A19085" s="308" t="s">
        <v>22564</v>
      </c>
      <c r="B19085" s="311">
        <v>277.07</v>
      </c>
    </row>
    <row r="19086" spans="1:2" ht="15">
      <c r="A19086" s="308" t="s">
        <v>22565</v>
      </c>
      <c r="B19086" s="311">
        <v>304.5</v>
      </c>
    </row>
    <row r="19087" spans="1:2" ht="15">
      <c r="A19087" s="308" t="s">
        <v>22566</v>
      </c>
      <c r="B19087" s="311">
        <v>304.5</v>
      </c>
    </row>
    <row r="19088" spans="1:2" ht="15">
      <c r="A19088" s="308" t="s">
        <v>22567</v>
      </c>
      <c r="B19088" s="311">
        <v>746.75</v>
      </c>
    </row>
    <row r="19089" spans="1:2" ht="15">
      <c r="A19089" s="308" t="s">
        <v>22568</v>
      </c>
      <c r="B19089" s="311">
        <v>746.75</v>
      </c>
    </row>
    <row r="19090" spans="1:2" ht="15">
      <c r="A19090" s="308" t="s">
        <v>22569</v>
      </c>
      <c r="B19090" s="311">
        <v>206.26</v>
      </c>
    </row>
    <row r="19091" spans="1:2" ht="15">
      <c r="A19091" s="308" t="s">
        <v>22570</v>
      </c>
      <c r="B19091" s="311">
        <v>199.97</v>
      </c>
    </row>
    <row r="19092" spans="1:2" ht="15">
      <c r="A19092" s="308" t="s">
        <v>22571</v>
      </c>
      <c r="B19092" s="311">
        <v>219.37</v>
      </c>
    </row>
    <row r="19093" spans="1:2" ht="15">
      <c r="A19093" s="308" t="s">
        <v>22572</v>
      </c>
      <c r="B19093" s="311">
        <v>211.52</v>
      </c>
    </row>
    <row r="19094" spans="1:2" ht="15">
      <c r="A19094" s="308" t="s">
        <v>22573</v>
      </c>
      <c r="B19094" s="311">
        <v>217.37</v>
      </c>
    </row>
    <row r="19095" spans="1:2" ht="15">
      <c r="A19095" s="308" t="s">
        <v>22574</v>
      </c>
      <c r="B19095" s="311">
        <v>214.86</v>
      </c>
    </row>
    <row r="19096" spans="1:2" ht="15">
      <c r="A19096" s="308" t="s">
        <v>22575</v>
      </c>
      <c r="B19096" s="311">
        <v>524.89</v>
      </c>
    </row>
    <row r="19097" spans="1:2" ht="15">
      <c r="A19097" s="308" t="s">
        <v>22576</v>
      </c>
      <c r="B19097" s="311">
        <v>524.89</v>
      </c>
    </row>
    <row r="19098" spans="1:2" ht="15">
      <c r="A19098" s="308" t="s">
        <v>22577</v>
      </c>
      <c r="B19098" s="311">
        <v>359.46</v>
      </c>
    </row>
    <row r="19099" spans="1:2" ht="15">
      <c r="A19099" s="308" t="s">
        <v>22578</v>
      </c>
      <c r="B19099" s="311">
        <v>359.46</v>
      </c>
    </row>
    <row r="19100" spans="1:2" ht="15">
      <c r="A19100" s="308" t="s">
        <v>22579</v>
      </c>
      <c r="B19100" s="311">
        <v>418.62</v>
      </c>
    </row>
    <row r="19101" spans="1:2" ht="15">
      <c r="A19101" s="308" t="s">
        <v>22580</v>
      </c>
      <c r="B19101" s="311">
        <v>418.62</v>
      </c>
    </row>
    <row r="19102" spans="1:2" ht="15">
      <c r="A19102" s="308" t="s">
        <v>22581</v>
      </c>
      <c r="B19102" s="311">
        <v>458.59</v>
      </c>
    </row>
    <row r="19103" spans="1:2" ht="15">
      <c r="A19103" s="308" t="s">
        <v>22582</v>
      </c>
      <c r="B19103" s="311">
        <v>458.59</v>
      </c>
    </row>
    <row r="19104" spans="1:2" ht="15">
      <c r="A19104" s="308" t="s">
        <v>22583</v>
      </c>
      <c r="B19104" s="311">
        <v>638.41999999999996</v>
      </c>
    </row>
    <row r="19105" spans="1:2" ht="15">
      <c r="A19105" s="308" t="s">
        <v>22584</v>
      </c>
      <c r="B19105" s="311">
        <v>638.41999999999996</v>
      </c>
    </row>
    <row r="19106" spans="1:2" ht="15">
      <c r="A19106" s="308" t="s">
        <v>22585</v>
      </c>
      <c r="B19106" s="311">
        <v>72.09</v>
      </c>
    </row>
    <row r="19107" spans="1:2" ht="15">
      <c r="A19107" s="308" t="s">
        <v>22586</v>
      </c>
      <c r="B19107" s="311">
        <v>72.09</v>
      </c>
    </row>
    <row r="19108" spans="1:2" ht="15">
      <c r="A19108" s="308" t="s">
        <v>22587</v>
      </c>
      <c r="B19108" s="311">
        <v>76.819999999999993</v>
      </c>
    </row>
    <row r="19109" spans="1:2" ht="15">
      <c r="A19109" s="308" t="s">
        <v>22588</v>
      </c>
      <c r="B19109" s="311">
        <v>76.819999999999993</v>
      </c>
    </row>
    <row r="19110" spans="1:2" ht="15">
      <c r="A19110" s="308" t="s">
        <v>22589</v>
      </c>
      <c r="B19110" s="311">
        <v>1735.81</v>
      </c>
    </row>
    <row r="19111" spans="1:2" ht="15">
      <c r="A19111" s="308" t="s">
        <v>22590</v>
      </c>
      <c r="B19111" s="311">
        <v>1735.81</v>
      </c>
    </row>
    <row r="19112" spans="1:2" ht="15">
      <c r="A19112" s="308" t="s">
        <v>22591</v>
      </c>
      <c r="B19112" s="311">
        <v>300.68</v>
      </c>
    </row>
    <row r="19113" spans="1:2" ht="15">
      <c r="A19113" s="308" t="s">
        <v>22592</v>
      </c>
      <c r="B19113" s="311">
        <v>300.68</v>
      </c>
    </row>
    <row r="19114" spans="1:2" ht="15">
      <c r="A19114" s="308" t="s">
        <v>22593</v>
      </c>
      <c r="B19114" s="311">
        <v>138.12</v>
      </c>
    </row>
    <row r="19115" spans="1:2" ht="15">
      <c r="A19115" s="308" t="s">
        <v>22594</v>
      </c>
      <c r="B19115" s="311">
        <v>138.12</v>
      </c>
    </row>
    <row r="19116" spans="1:2" ht="15">
      <c r="A19116" s="308" t="s">
        <v>22595</v>
      </c>
      <c r="B19116" s="311">
        <v>94.31</v>
      </c>
    </row>
    <row r="19117" spans="1:2" ht="15">
      <c r="A19117" s="308" t="s">
        <v>22596</v>
      </c>
      <c r="B19117" s="311">
        <v>91.6</v>
      </c>
    </row>
    <row r="19118" spans="1:2" ht="15">
      <c r="A19118" s="308" t="s">
        <v>22597</v>
      </c>
      <c r="B19118" s="311">
        <v>58.51</v>
      </c>
    </row>
    <row r="19119" spans="1:2" ht="15">
      <c r="A19119" s="308" t="s">
        <v>22598</v>
      </c>
      <c r="B19119" s="311">
        <v>55.8</v>
      </c>
    </row>
    <row r="19120" spans="1:2" ht="15">
      <c r="A19120" s="308" t="s">
        <v>22599</v>
      </c>
      <c r="B19120" s="311">
        <v>51.71</v>
      </c>
    </row>
    <row r="19121" spans="1:2" ht="15">
      <c r="A19121" s="308" t="s">
        <v>22600</v>
      </c>
      <c r="B19121" s="311">
        <v>49</v>
      </c>
    </row>
    <row r="19122" spans="1:2" ht="15">
      <c r="A19122" s="308" t="s">
        <v>22601</v>
      </c>
      <c r="B19122" s="311">
        <v>129.79</v>
      </c>
    </row>
    <row r="19123" spans="1:2" ht="15">
      <c r="A19123" s="308" t="s">
        <v>22602</v>
      </c>
      <c r="B19123" s="311">
        <v>127.08</v>
      </c>
    </row>
    <row r="19124" spans="1:2" ht="15">
      <c r="A19124" s="308" t="s">
        <v>34431</v>
      </c>
      <c r="B19124" s="311">
        <v>3499.87</v>
      </c>
    </row>
    <row r="19125" spans="1:2" ht="15">
      <c r="A19125" s="308" t="s">
        <v>34432</v>
      </c>
      <c r="B19125" s="311">
        <v>3497.16</v>
      </c>
    </row>
    <row r="19126" spans="1:2" ht="15">
      <c r="A19126" s="308" t="s">
        <v>22603</v>
      </c>
      <c r="B19126" s="311">
        <v>70.760000000000005</v>
      </c>
    </row>
    <row r="19127" spans="1:2" ht="15">
      <c r="A19127" s="308" t="s">
        <v>22604</v>
      </c>
      <c r="B19127" s="311">
        <v>68.05</v>
      </c>
    </row>
    <row r="19128" spans="1:2" ht="15">
      <c r="A19128" s="308" t="s">
        <v>22605</v>
      </c>
      <c r="B19128" s="311">
        <v>80552.2</v>
      </c>
    </row>
    <row r="19129" spans="1:2" ht="15">
      <c r="A19129" s="308" t="s">
        <v>22606</v>
      </c>
      <c r="B19129" s="311">
        <v>80552.2</v>
      </c>
    </row>
    <row r="19130" spans="1:2" ht="15">
      <c r="A19130" s="308" t="s">
        <v>22607</v>
      </c>
      <c r="B19130" s="311">
        <v>96200</v>
      </c>
    </row>
    <row r="19131" spans="1:2" ht="15">
      <c r="A19131" s="308" t="s">
        <v>22608</v>
      </c>
      <c r="B19131" s="311">
        <v>96200</v>
      </c>
    </row>
    <row r="19132" spans="1:2" ht="15">
      <c r="A19132" s="308" t="s">
        <v>22609</v>
      </c>
      <c r="B19132" s="311">
        <v>116700</v>
      </c>
    </row>
    <row r="19133" spans="1:2" ht="15">
      <c r="A19133" s="308" t="s">
        <v>22610</v>
      </c>
      <c r="B19133" s="311">
        <v>116700</v>
      </c>
    </row>
    <row r="19134" spans="1:2" ht="15">
      <c r="A19134" s="308" t="s">
        <v>22611</v>
      </c>
      <c r="B19134" s="311">
        <v>24977.79</v>
      </c>
    </row>
    <row r="19135" spans="1:2" ht="15">
      <c r="A19135" s="308" t="s">
        <v>22612</v>
      </c>
      <c r="B19135" s="311">
        <v>24977.79</v>
      </c>
    </row>
    <row r="19136" spans="1:2" ht="15">
      <c r="A19136" s="308" t="s">
        <v>34433</v>
      </c>
      <c r="B19136" s="311">
        <v>162800</v>
      </c>
    </row>
    <row r="19137" spans="1:2" ht="15">
      <c r="A19137" s="308" t="s">
        <v>34434</v>
      </c>
      <c r="B19137" s="311">
        <v>162800</v>
      </c>
    </row>
    <row r="19138" spans="1:2" ht="15">
      <c r="A19138" s="308" t="s">
        <v>22613</v>
      </c>
      <c r="B19138" s="311">
        <v>505.44</v>
      </c>
    </row>
    <row r="19139" spans="1:2" ht="15">
      <c r="A19139" s="308" t="s">
        <v>22614</v>
      </c>
      <c r="B19139" s="311">
        <v>488.37</v>
      </c>
    </row>
    <row r="19140" spans="1:2" ht="15">
      <c r="A19140" s="308" t="s">
        <v>22615</v>
      </c>
      <c r="B19140" s="311">
        <v>600.30999999999995</v>
      </c>
    </row>
    <row r="19141" spans="1:2" ht="15">
      <c r="A19141" s="308" t="s">
        <v>22616</v>
      </c>
      <c r="B19141" s="311">
        <v>583.24</v>
      </c>
    </row>
    <row r="19142" spans="1:2" ht="15">
      <c r="A19142" s="308" t="s">
        <v>22617</v>
      </c>
      <c r="B19142" s="311">
        <v>744.73</v>
      </c>
    </row>
    <row r="19143" spans="1:2" ht="15">
      <c r="A19143" s="308" t="s">
        <v>22618</v>
      </c>
      <c r="B19143" s="311">
        <v>725.39</v>
      </c>
    </row>
    <row r="19144" spans="1:2" ht="15">
      <c r="A19144" s="308" t="s">
        <v>22619</v>
      </c>
      <c r="B19144" s="311">
        <v>806.89</v>
      </c>
    </row>
    <row r="19145" spans="1:2" ht="15">
      <c r="A19145" s="308" t="s">
        <v>22620</v>
      </c>
      <c r="B19145" s="311">
        <v>787.55</v>
      </c>
    </row>
    <row r="19146" spans="1:2" ht="15">
      <c r="A19146" s="308" t="s">
        <v>22621</v>
      </c>
      <c r="B19146" s="311">
        <v>696.39</v>
      </c>
    </row>
    <row r="19147" spans="1:2" ht="15">
      <c r="A19147" s="308" t="s">
        <v>22622</v>
      </c>
      <c r="B19147" s="311">
        <v>675.41</v>
      </c>
    </row>
    <row r="19148" spans="1:2" ht="15">
      <c r="A19148" s="308" t="s">
        <v>22623</v>
      </c>
      <c r="B19148" s="311">
        <v>863.58</v>
      </c>
    </row>
    <row r="19149" spans="1:2" ht="15">
      <c r="A19149" s="308" t="s">
        <v>22624</v>
      </c>
      <c r="B19149" s="311">
        <v>842.61</v>
      </c>
    </row>
    <row r="19150" spans="1:2" ht="15">
      <c r="A19150" s="308" t="s">
        <v>22625</v>
      </c>
      <c r="B19150" s="311">
        <v>1052.1400000000001</v>
      </c>
    </row>
    <row r="19151" spans="1:2" ht="15">
      <c r="A19151" s="308" t="s">
        <v>22626</v>
      </c>
      <c r="B19151" s="311">
        <v>1030.03</v>
      </c>
    </row>
    <row r="19152" spans="1:2" ht="15">
      <c r="A19152" s="308" t="s">
        <v>22627</v>
      </c>
      <c r="B19152" s="311">
        <v>1307.27</v>
      </c>
    </row>
    <row r="19153" spans="1:2" ht="15">
      <c r="A19153" s="308" t="s">
        <v>22628</v>
      </c>
      <c r="B19153" s="311">
        <v>1285.1500000000001</v>
      </c>
    </row>
    <row r="19154" spans="1:2" ht="15">
      <c r="A19154" s="308" t="s">
        <v>22629</v>
      </c>
      <c r="B19154" s="311">
        <v>908.59</v>
      </c>
    </row>
    <row r="19155" spans="1:2" ht="15">
      <c r="A19155" s="308" t="s">
        <v>22630</v>
      </c>
      <c r="B19155" s="311">
        <v>884.68</v>
      </c>
    </row>
    <row r="19156" spans="1:2" ht="15">
      <c r="A19156" s="308" t="s">
        <v>22631</v>
      </c>
      <c r="B19156" s="311">
        <v>1173.75</v>
      </c>
    </row>
    <row r="19157" spans="1:2" ht="15">
      <c r="A19157" s="308" t="s">
        <v>22632</v>
      </c>
      <c r="B19157" s="311">
        <v>1149.8499999999999</v>
      </c>
    </row>
    <row r="19158" spans="1:2" ht="15">
      <c r="A19158" s="308" t="s">
        <v>22633</v>
      </c>
      <c r="B19158" s="311">
        <v>1223.6199999999999</v>
      </c>
    </row>
    <row r="19159" spans="1:2" ht="15">
      <c r="A19159" s="308" t="s">
        <v>22634</v>
      </c>
      <c r="B19159" s="311">
        <v>1199.1500000000001</v>
      </c>
    </row>
    <row r="19160" spans="1:2" ht="15">
      <c r="A19160" s="308" t="s">
        <v>22635</v>
      </c>
      <c r="B19160" s="311">
        <v>1611.61</v>
      </c>
    </row>
    <row r="19161" spans="1:2" ht="15">
      <c r="A19161" s="308" t="s">
        <v>22636</v>
      </c>
      <c r="B19161" s="311">
        <v>1587.14</v>
      </c>
    </row>
    <row r="19162" spans="1:2" ht="15">
      <c r="A19162" s="308" t="s">
        <v>22637</v>
      </c>
      <c r="B19162" s="311">
        <v>1765.13</v>
      </c>
    </row>
    <row r="19163" spans="1:2" ht="15">
      <c r="A19163" s="308" t="s">
        <v>22638</v>
      </c>
      <c r="B19163" s="311">
        <v>1739.52</v>
      </c>
    </row>
    <row r="19164" spans="1:2" ht="15">
      <c r="A19164" s="308" t="s">
        <v>22639</v>
      </c>
      <c r="B19164" s="311">
        <v>1583.35</v>
      </c>
    </row>
    <row r="19165" spans="1:2" ht="15">
      <c r="A19165" s="308" t="s">
        <v>22640</v>
      </c>
      <c r="B19165" s="311">
        <v>1556.51</v>
      </c>
    </row>
    <row r="19166" spans="1:2" ht="15">
      <c r="A19166" s="308" t="s">
        <v>22641</v>
      </c>
      <c r="B19166" s="311">
        <v>1606.69</v>
      </c>
    </row>
    <row r="19167" spans="1:2" ht="15">
      <c r="A19167" s="308" t="s">
        <v>22642</v>
      </c>
      <c r="B19167" s="311">
        <v>1579.86</v>
      </c>
    </row>
    <row r="19168" spans="1:2" ht="15">
      <c r="A19168" s="308" t="s">
        <v>22643</v>
      </c>
      <c r="B19168" s="311">
        <v>2043.41</v>
      </c>
    </row>
    <row r="19169" spans="1:2" ht="15">
      <c r="A19169" s="308" t="s">
        <v>22644</v>
      </c>
      <c r="B19169" s="311">
        <v>2016.57</v>
      </c>
    </row>
    <row r="19170" spans="1:2" ht="15">
      <c r="A19170" s="308" t="s">
        <v>22645</v>
      </c>
      <c r="B19170" s="311">
        <v>2299.84</v>
      </c>
    </row>
    <row r="19171" spans="1:2" ht="15">
      <c r="A19171" s="308" t="s">
        <v>22646</v>
      </c>
      <c r="B19171" s="311">
        <v>2271.86</v>
      </c>
    </row>
    <row r="19172" spans="1:2" ht="15">
      <c r="A19172" s="308" t="s">
        <v>22647</v>
      </c>
      <c r="B19172" s="311">
        <v>2848.43</v>
      </c>
    </row>
    <row r="19173" spans="1:2" ht="15">
      <c r="A19173" s="308" t="s">
        <v>22648</v>
      </c>
      <c r="B19173" s="311">
        <v>2820.6</v>
      </c>
    </row>
    <row r="19174" spans="1:2" ht="15">
      <c r="A19174" s="308" t="s">
        <v>22649</v>
      </c>
      <c r="B19174" s="311">
        <v>81887.899999999994</v>
      </c>
    </row>
    <row r="19175" spans="1:2" ht="15">
      <c r="A19175" s="308" t="s">
        <v>22650</v>
      </c>
      <c r="B19175" s="311">
        <v>81698.720000000001</v>
      </c>
    </row>
    <row r="19176" spans="1:2" ht="15">
      <c r="A19176" s="308" t="s">
        <v>22651</v>
      </c>
      <c r="B19176" s="311">
        <v>88487.9</v>
      </c>
    </row>
    <row r="19177" spans="1:2" ht="15">
      <c r="A19177" s="308" t="s">
        <v>22652</v>
      </c>
      <c r="B19177" s="311">
        <v>88298.72</v>
      </c>
    </row>
    <row r="19178" spans="1:2" ht="15">
      <c r="A19178" s="308" t="s">
        <v>22653</v>
      </c>
      <c r="B19178" s="311">
        <v>100387.9</v>
      </c>
    </row>
    <row r="19179" spans="1:2" ht="15">
      <c r="A19179" s="308" t="s">
        <v>22654</v>
      </c>
      <c r="B19179" s="311">
        <v>100198.72</v>
      </c>
    </row>
    <row r="19180" spans="1:2" ht="15">
      <c r="A19180" s="308" t="s">
        <v>22655</v>
      </c>
      <c r="B19180" s="311">
        <v>141087.9</v>
      </c>
    </row>
    <row r="19181" spans="1:2" ht="15">
      <c r="A19181" s="308" t="s">
        <v>22656</v>
      </c>
      <c r="B19181" s="311">
        <v>140898.72</v>
      </c>
    </row>
    <row r="19182" spans="1:2" ht="15">
      <c r="A19182" s="308" t="s">
        <v>22657</v>
      </c>
      <c r="B19182" s="311">
        <v>168187.9</v>
      </c>
    </row>
    <row r="19183" spans="1:2" ht="15">
      <c r="A19183" s="308" t="s">
        <v>22658</v>
      </c>
      <c r="B19183" s="311">
        <v>167998.72</v>
      </c>
    </row>
    <row r="19184" spans="1:2" ht="15">
      <c r="A19184" s="308" t="s">
        <v>22659</v>
      </c>
      <c r="B19184" s="311">
        <v>238287.9</v>
      </c>
    </row>
    <row r="19185" spans="1:2" ht="15">
      <c r="A19185" s="308" t="s">
        <v>22660</v>
      </c>
      <c r="B19185" s="311">
        <v>238098.72</v>
      </c>
    </row>
    <row r="19186" spans="1:2" ht="15">
      <c r="A19186" s="308" t="s">
        <v>22661</v>
      </c>
      <c r="B19186" s="311">
        <v>37587.9</v>
      </c>
    </row>
    <row r="19187" spans="1:2" ht="15">
      <c r="A19187" s="308" t="s">
        <v>22662</v>
      </c>
      <c r="B19187" s="311">
        <v>37398.720000000001</v>
      </c>
    </row>
    <row r="19188" spans="1:2" ht="15">
      <c r="A19188" s="308" t="s">
        <v>22663</v>
      </c>
      <c r="B19188" s="311">
        <v>55087.9</v>
      </c>
    </row>
    <row r="19189" spans="1:2" ht="15">
      <c r="A19189" s="308" t="s">
        <v>22664</v>
      </c>
      <c r="B19189" s="311">
        <v>54898.720000000001</v>
      </c>
    </row>
    <row r="19190" spans="1:2" ht="15">
      <c r="A19190" s="308" t="s">
        <v>22665</v>
      </c>
      <c r="B19190" s="311">
        <v>68187.899999999994</v>
      </c>
    </row>
    <row r="19191" spans="1:2" ht="15">
      <c r="A19191" s="308" t="s">
        <v>22666</v>
      </c>
      <c r="B19191" s="311">
        <v>67998.720000000001</v>
      </c>
    </row>
    <row r="19192" spans="1:2" ht="15">
      <c r="A19192" s="308" t="s">
        <v>22667</v>
      </c>
      <c r="B19192" s="311">
        <v>78787.899999999994</v>
      </c>
    </row>
    <row r="19193" spans="1:2" ht="15">
      <c r="A19193" s="308" t="s">
        <v>22668</v>
      </c>
      <c r="B19193" s="311">
        <v>78598.720000000001</v>
      </c>
    </row>
    <row r="19194" spans="1:2" ht="15">
      <c r="A19194" s="308" t="s">
        <v>22669</v>
      </c>
      <c r="B19194" s="311">
        <v>89287.9</v>
      </c>
    </row>
    <row r="19195" spans="1:2" ht="15">
      <c r="A19195" s="308" t="s">
        <v>22670</v>
      </c>
      <c r="B19195" s="311">
        <v>89098.72</v>
      </c>
    </row>
    <row r="19196" spans="1:2" ht="15">
      <c r="A19196" s="308" t="s">
        <v>22671</v>
      </c>
      <c r="B19196" s="311">
        <v>610.14</v>
      </c>
    </row>
    <row r="19197" spans="1:2" ht="15">
      <c r="A19197" s="308" t="s">
        <v>22672</v>
      </c>
      <c r="B19197" s="311">
        <v>608.79</v>
      </c>
    </row>
    <row r="19198" spans="1:2" ht="15">
      <c r="A19198" s="308" t="s">
        <v>22673</v>
      </c>
      <c r="B19198" s="311">
        <v>194.1</v>
      </c>
    </row>
    <row r="19199" spans="1:2" ht="15">
      <c r="A19199" s="308" t="s">
        <v>22674</v>
      </c>
      <c r="B19199" s="311">
        <v>191.39</v>
      </c>
    </row>
    <row r="19200" spans="1:2" ht="15">
      <c r="A19200" s="308" t="s">
        <v>22675</v>
      </c>
      <c r="B19200" s="311">
        <v>296.29000000000002</v>
      </c>
    </row>
    <row r="19201" spans="1:2" ht="15">
      <c r="A19201" s="308" t="s">
        <v>22676</v>
      </c>
      <c r="B19201" s="311">
        <v>293.58</v>
      </c>
    </row>
    <row r="19202" spans="1:2" ht="15">
      <c r="A19202" s="308" t="s">
        <v>22677</v>
      </c>
      <c r="B19202" s="311">
        <v>183.8</v>
      </c>
    </row>
    <row r="19203" spans="1:2" ht="15">
      <c r="A19203" s="308" t="s">
        <v>22678</v>
      </c>
      <c r="B19203" s="311">
        <v>181.09</v>
      </c>
    </row>
    <row r="19204" spans="1:2" ht="15">
      <c r="A19204" s="308" t="s">
        <v>22679</v>
      </c>
      <c r="B19204" s="311">
        <v>2320.29</v>
      </c>
    </row>
    <row r="19205" spans="1:2" ht="15">
      <c r="A19205" s="308" t="s">
        <v>22680</v>
      </c>
      <c r="B19205" s="311">
        <v>2317.58</v>
      </c>
    </row>
    <row r="19206" spans="1:2" ht="15">
      <c r="A19206" s="308" t="s">
        <v>22681</v>
      </c>
      <c r="B19206" s="311">
        <v>1334.76</v>
      </c>
    </row>
    <row r="19207" spans="1:2" ht="15">
      <c r="A19207" s="308" t="s">
        <v>22682</v>
      </c>
      <c r="B19207" s="311">
        <v>1274.8499999999999</v>
      </c>
    </row>
    <row r="19208" spans="1:2" ht="15">
      <c r="A19208" s="308" t="s">
        <v>22683</v>
      </c>
      <c r="B19208" s="311">
        <v>2048.96</v>
      </c>
    </row>
    <row r="19209" spans="1:2" ht="15">
      <c r="A19209" s="308" t="s">
        <v>22684</v>
      </c>
      <c r="B19209" s="311">
        <v>1989.05</v>
      </c>
    </row>
    <row r="19210" spans="1:2" ht="15">
      <c r="A19210" s="308" t="s">
        <v>22685</v>
      </c>
      <c r="B19210" s="311">
        <v>26603.29</v>
      </c>
    </row>
    <row r="19211" spans="1:2" ht="15">
      <c r="A19211" s="308" t="s">
        <v>22686</v>
      </c>
      <c r="B19211" s="311">
        <v>26600.58</v>
      </c>
    </row>
    <row r="19212" spans="1:2" ht="15">
      <c r="A19212" s="308" t="s">
        <v>22687</v>
      </c>
      <c r="B19212" s="311">
        <v>29970.29</v>
      </c>
    </row>
    <row r="19213" spans="1:2" ht="15">
      <c r="A19213" s="308" t="s">
        <v>22688</v>
      </c>
      <c r="B19213" s="311">
        <v>29967.58</v>
      </c>
    </row>
    <row r="19214" spans="1:2" ht="15">
      <c r="A19214" s="308" t="s">
        <v>22689</v>
      </c>
      <c r="B19214" s="311">
        <v>31620.29</v>
      </c>
    </row>
    <row r="19215" spans="1:2" ht="15">
      <c r="A19215" s="308" t="s">
        <v>22690</v>
      </c>
      <c r="B19215" s="311">
        <v>31617.58</v>
      </c>
    </row>
    <row r="19216" spans="1:2" ht="15">
      <c r="A19216" s="308" t="s">
        <v>22691</v>
      </c>
      <c r="B19216" s="311">
        <v>34193.29</v>
      </c>
    </row>
    <row r="19217" spans="1:2" ht="15">
      <c r="A19217" s="308" t="s">
        <v>22692</v>
      </c>
      <c r="B19217" s="311">
        <v>34190.58</v>
      </c>
    </row>
    <row r="19218" spans="1:2" ht="15">
      <c r="A19218" s="308" t="s">
        <v>22693</v>
      </c>
      <c r="B19218" s="311">
        <v>40011.29</v>
      </c>
    </row>
    <row r="19219" spans="1:2" ht="15">
      <c r="A19219" s="308" t="s">
        <v>22694</v>
      </c>
      <c r="B19219" s="311">
        <v>40008.58</v>
      </c>
    </row>
    <row r="19220" spans="1:2" ht="15">
      <c r="A19220" s="308" t="s">
        <v>22695</v>
      </c>
      <c r="B19220" s="311">
        <v>48203.29</v>
      </c>
    </row>
    <row r="19221" spans="1:2" ht="15">
      <c r="A19221" s="308" t="s">
        <v>22696</v>
      </c>
      <c r="B19221" s="311">
        <v>48200.58</v>
      </c>
    </row>
    <row r="19222" spans="1:2" ht="15">
      <c r="A19222" s="308" t="s">
        <v>22697</v>
      </c>
      <c r="B19222" s="311">
        <v>58214.29</v>
      </c>
    </row>
    <row r="19223" spans="1:2" ht="15">
      <c r="A19223" s="308" t="s">
        <v>22698</v>
      </c>
      <c r="B19223" s="311">
        <v>58211.58</v>
      </c>
    </row>
    <row r="19224" spans="1:2" ht="15">
      <c r="A19224" s="308" t="s">
        <v>22699</v>
      </c>
      <c r="B19224" s="311">
        <v>88848.29</v>
      </c>
    </row>
    <row r="19225" spans="1:2" ht="15">
      <c r="A19225" s="308" t="s">
        <v>22700</v>
      </c>
      <c r="B19225" s="311">
        <v>88845.58</v>
      </c>
    </row>
    <row r="19226" spans="1:2" ht="15">
      <c r="A19226" s="308" t="s">
        <v>22701</v>
      </c>
      <c r="B19226" s="311">
        <v>119462.29</v>
      </c>
    </row>
    <row r="19227" spans="1:2" ht="15">
      <c r="A19227" s="308" t="s">
        <v>22702</v>
      </c>
      <c r="B19227" s="311">
        <v>119459.58</v>
      </c>
    </row>
    <row r="19228" spans="1:2" ht="15">
      <c r="A19228" s="308" t="s">
        <v>22703</v>
      </c>
      <c r="B19228" s="311">
        <v>27773.29</v>
      </c>
    </row>
    <row r="19229" spans="1:2" ht="15">
      <c r="A19229" s="308" t="s">
        <v>22704</v>
      </c>
      <c r="B19229" s="311">
        <v>27770.58</v>
      </c>
    </row>
    <row r="19230" spans="1:2" ht="15">
      <c r="A19230" s="308" t="s">
        <v>22705</v>
      </c>
      <c r="B19230" s="311">
        <v>34686.29</v>
      </c>
    </row>
    <row r="19231" spans="1:2" ht="15">
      <c r="A19231" s="308" t="s">
        <v>22706</v>
      </c>
      <c r="B19231" s="311">
        <v>34683.58</v>
      </c>
    </row>
    <row r="19232" spans="1:2" ht="15">
      <c r="A19232" s="308" t="s">
        <v>22707</v>
      </c>
      <c r="B19232" s="311">
        <v>40048.29</v>
      </c>
    </row>
    <row r="19233" spans="1:2" ht="15">
      <c r="A19233" s="308" t="s">
        <v>22708</v>
      </c>
      <c r="B19233" s="311">
        <v>40045.58</v>
      </c>
    </row>
    <row r="19234" spans="1:2" ht="15">
      <c r="A19234" s="308" t="s">
        <v>22709</v>
      </c>
      <c r="B19234" s="311">
        <v>48203.29</v>
      </c>
    </row>
    <row r="19235" spans="1:2" ht="15">
      <c r="A19235" s="308" t="s">
        <v>22710</v>
      </c>
      <c r="B19235" s="311">
        <v>48200.58</v>
      </c>
    </row>
    <row r="19236" spans="1:2" ht="15">
      <c r="A19236" s="308" t="s">
        <v>22711</v>
      </c>
      <c r="B19236" s="311">
        <v>46159.61</v>
      </c>
    </row>
    <row r="19237" spans="1:2" ht="15">
      <c r="A19237" s="308" t="s">
        <v>22712</v>
      </c>
      <c r="B19237" s="311">
        <v>46156.9</v>
      </c>
    </row>
    <row r="19238" spans="1:2" ht="15">
      <c r="A19238" s="308" t="s">
        <v>22713</v>
      </c>
      <c r="B19238" s="311">
        <v>66020.289999999994</v>
      </c>
    </row>
    <row r="19239" spans="1:2" ht="15">
      <c r="A19239" s="308" t="s">
        <v>22714</v>
      </c>
      <c r="B19239" s="311">
        <v>66017.58</v>
      </c>
    </row>
    <row r="19240" spans="1:2" ht="15">
      <c r="A19240" s="308" t="s">
        <v>22715</v>
      </c>
      <c r="B19240" s="311">
        <v>90416.29</v>
      </c>
    </row>
    <row r="19241" spans="1:2" ht="15">
      <c r="A19241" s="308" t="s">
        <v>22716</v>
      </c>
      <c r="B19241" s="311">
        <v>90413.58</v>
      </c>
    </row>
    <row r="19242" spans="1:2" ht="15">
      <c r="A19242" s="308" t="s">
        <v>22717</v>
      </c>
      <c r="B19242" s="311">
        <v>128640.29</v>
      </c>
    </row>
    <row r="19243" spans="1:2" ht="15">
      <c r="A19243" s="308" t="s">
        <v>22718</v>
      </c>
      <c r="B19243" s="311">
        <v>128637.58</v>
      </c>
    </row>
    <row r="19244" spans="1:2" ht="15">
      <c r="A19244" s="308" t="s">
        <v>22719</v>
      </c>
      <c r="B19244" s="311">
        <v>33439.29</v>
      </c>
    </row>
    <row r="19245" spans="1:2" ht="15">
      <c r="A19245" s="308" t="s">
        <v>22720</v>
      </c>
      <c r="B19245" s="311">
        <v>33436.58</v>
      </c>
    </row>
    <row r="19246" spans="1:2" ht="15">
      <c r="A19246" s="308" t="s">
        <v>22721</v>
      </c>
      <c r="B19246" s="311">
        <v>356.63</v>
      </c>
    </row>
    <row r="19247" spans="1:2" ht="15">
      <c r="A19247" s="308" t="s">
        <v>22722</v>
      </c>
      <c r="B19247" s="311">
        <v>356.63</v>
      </c>
    </row>
    <row r="19248" spans="1:2" ht="15">
      <c r="A19248" s="308" t="s">
        <v>22723</v>
      </c>
      <c r="B19248" s="311">
        <v>372.83</v>
      </c>
    </row>
    <row r="19249" spans="1:2" ht="15">
      <c r="A19249" s="308" t="s">
        <v>22724</v>
      </c>
      <c r="B19249" s="311">
        <v>372.83</v>
      </c>
    </row>
    <row r="19250" spans="1:2" ht="15">
      <c r="A19250" s="308" t="s">
        <v>22725</v>
      </c>
      <c r="B19250" s="311">
        <v>429.41</v>
      </c>
    </row>
    <row r="19251" spans="1:2" ht="15">
      <c r="A19251" s="308" t="s">
        <v>22726</v>
      </c>
      <c r="B19251" s="311">
        <v>429.41</v>
      </c>
    </row>
    <row r="19252" spans="1:2" ht="15">
      <c r="A19252" s="308" t="s">
        <v>22727</v>
      </c>
      <c r="B19252" s="311">
        <v>429.41</v>
      </c>
    </row>
    <row r="19253" spans="1:2" ht="15">
      <c r="A19253" s="308" t="s">
        <v>22728</v>
      </c>
      <c r="B19253" s="311">
        <v>429.41</v>
      </c>
    </row>
    <row r="19254" spans="1:2" ht="15">
      <c r="A19254" s="308" t="s">
        <v>22729</v>
      </c>
      <c r="B19254" s="311">
        <v>429.41</v>
      </c>
    </row>
    <row r="19255" spans="1:2" ht="15">
      <c r="A19255" s="308" t="s">
        <v>22730</v>
      </c>
      <c r="B19255" s="311">
        <v>429.41</v>
      </c>
    </row>
    <row r="19256" spans="1:2" ht="15">
      <c r="A19256" s="308" t="s">
        <v>22731</v>
      </c>
      <c r="B19256" s="311">
        <v>429.41</v>
      </c>
    </row>
    <row r="19257" spans="1:2" ht="15">
      <c r="A19257" s="308" t="s">
        <v>22732</v>
      </c>
      <c r="B19257" s="311">
        <v>429.41</v>
      </c>
    </row>
    <row r="19258" spans="1:2" ht="15">
      <c r="A19258" s="308" t="s">
        <v>22733</v>
      </c>
      <c r="B19258" s="311">
        <v>429.41</v>
      </c>
    </row>
    <row r="19259" spans="1:2" ht="15">
      <c r="A19259" s="308" t="s">
        <v>22734</v>
      </c>
      <c r="B19259" s="311">
        <v>429.41</v>
      </c>
    </row>
    <row r="19260" spans="1:2" ht="15">
      <c r="A19260" s="308" t="s">
        <v>22735</v>
      </c>
      <c r="B19260" s="311">
        <v>429.41</v>
      </c>
    </row>
    <row r="19261" spans="1:2" ht="15">
      <c r="A19261" s="308" t="s">
        <v>22736</v>
      </c>
      <c r="B19261" s="311">
        <v>429.41</v>
      </c>
    </row>
    <row r="19262" spans="1:2" ht="15">
      <c r="A19262" s="308" t="s">
        <v>22737</v>
      </c>
      <c r="B19262" s="311">
        <v>93.22</v>
      </c>
    </row>
    <row r="19263" spans="1:2" ht="15">
      <c r="A19263" s="308" t="s">
        <v>22738</v>
      </c>
      <c r="B19263" s="311">
        <v>90.51</v>
      </c>
    </row>
    <row r="19264" spans="1:2" ht="15">
      <c r="A19264" s="308" t="s">
        <v>22739</v>
      </c>
      <c r="B19264" s="311">
        <v>51.19</v>
      </c>
    </row>
    <row r="19265" spans="1:2" ht="15">
      <c r="A19265" s="308" t="s">
        <v>22740</v>
      </c>
      <c r="B19265" s="311">
        <v>48.48</v>
      </c>
    </row>
    <row r="19266" spans="1:2" ht="15">
      <c r="A19266" s="308" t="s">
        <v>22741</v>
      </c>
      <c r="B19266" s="311">
        <v>279.14999999999998</v>
      </c>
    </row>
    <row r="19267" spans="1:2" ht="15">
      <c r="A19267" s="308" t="s">
        <v>22742</v>
      </c>
      <c r="B19267" s="311">
        <v>270.32</v>
      </c>
    </row>
    <row r="19268" spans="1:2" ht="15">
      <c r="A19268" s="308" t="s">
        <v>22743</v>
      </c>
      <c r="B19268" s="311">
        <v>513.38</v>
      </c>
    </row>
    <row r="19269" spans="1:2" ht="15">
      <c r="A19269" s="308" t="s">
        <v>22744</v>
      </c>
      <c r="B19269" s="311">
        <v>500.2</v>
      </c>
    </row>
    <row r="19270" spans="1:2" ht="15">
      <c r="A19270" s="308" t="s">
        <v>22745</v>
      </c>
      <c r="B19270" s="311">
        <v>513.16999999999996</v>
      </c>
    </row>
    <row r="19271" spans="1:2" ht="15">
      <c r="A19271" s="308" t="s">
        <v>22746</v>
      </c>
      <c r="B19271" s="311">
        <v>499.98</v>
      </c>
    </row>
    <row r="19272" spans="1:2" ht="15">
      <c r="A19272" s="308" t="s">
        <v>22747</v>
      </c>
      <c r="B19272" s="311">
        <v>513.39</v>
      </c>
    </row>
    <row r="19273" spans="1:2" ht="15">
      <c r="A19273" s="308" t="s">
        <v>22748</v>
      </c>
      <c r="B19273" s="311">
        <v>500.21</v>
      </c>
    </row>
    <row r="19274" spans="1:2" ht="15">
      <c r="A19274" s="308" t="s">
        <v>22749</v>
      </c>
      <c r="B19274" s="311">
        <v>513.41</v>
      </c>
    </row>
    <row r="19275" spans="1:2" ht="15">
      <c r="A19275" s="308" t="s">
        <v>22750</v>
      </c>
      <c r="B19275" s="311">
        <v>500.23</v>
      </c>
    </row>
    <row r="19276" spans="1:2" ht="15">
      <c r="A19276" s="308" t="s">
        <v>22751</v>
      </c>
      <c r="B19276" s="311">
        <v>513.41</v>
      </c>
    </row>
    <row r="19277" spans="1:2" ht="15">
      <c r="A19277" s="308" t="s">
        <v>22752</v>
      </c>
      <c r="B19277" s="311">
        <v>500.23</v>
      </c>
    </row>
    <row r="19278" spans="1:2" ht="15">
      <c r="A19278" s="308" t="s">
        <v>22753</v>
      </c>
      <c r="B19278" s="311">
        <v>513.33000000000004</v>
      </c>
    </row>
    <row r="19279" spans="1:2" ht="15">
      <c r="A19279" s="308" t="s">
        <v>22754</v>
      </c>
      <c r="B19279" s="311">
        <v>500.15</v>
      </c>
    </row>
    <row r="19280" spans="1:2" ht="15">
      <c r="A19280" s="308" t="s">
        <v>22755</v>
      </c>
      <c r="B19280" s="311">
        <v>43.99</v>
      </c>
    </row>
    <row r="19281" spans="1:2" ht="15">
      <c r="A19281" s="308" t="s">
        <v>22756</v>
      </c>
      <c r="B19281" s="311">
        <v>40.69</v>
      </c>
    </row>
    <row r="19282" spans="1:2" ht="15">
      <c r="A19282" s="308" t="s">
        <v>22757</v>
      </c>
      <c r="B19282" s="311">
        <v>55.42</v>
      </c>
    </row>
    <row r="19283" spans="1:2" ht="15">
      <c r="A19283" s="308" t="s">
        <v>22758</v>
      </c>
      <c r="B19283" s="311">
        <v>52.05</v>
      </c>
    </row>
    <row r="19284" spans="1:2" ht="15">
      <c r="A19284" s="308" t="s">
        <v>22759</v>
      </c>
      <c r="B19284" s="311">
        <v>365.18</v>
      </c>
    </row>
    <row r="19285" spans="1:2" ht="15">
      <c r="A19285" s="308" t="s">
        <v>22760</v>
      </c>
      <c r="B19285" s="311">
        <v>356.35</v>
      </c>
    </row>
    <row r="19286" spans="1:2" ht="15">
      <c r="A19286" s="308" t="s">
        <v>22761</v>
      </c>
      <c r="B19286" s="311">
        <v>768.16</v>
      </c>
    </row>
    <row r="19287" spans="1:2" ht="15">
      <c r="A19287" s="308" t="s">
        <v>22762</v>
      </c>
      <c r="B19287" s="311">
        <v>754.98</v>
      </c>
    </row>
    <row r="19288" spans="1:2" ht="15">
      <c r="A19288" s="308" t="s">
        <v>22763</v>
      </c>
      <c r="B19288" s="311">
        <v>768.15</v>
      </c>
    </row>
    <row r="19289" spans="1:2" ht="15">
      <c r="A19289" s="308" t="s">
        <v>22764</v>
      </c>
      <c r="B19289" s="311">
        <v>754.97</v>
      </c>
    </row>
    <row r="19290" spans="1:2" ht="15">
      <c r="A19290" s="308" t="s">
        <v>22765</v>
      </c>
      <c r="B19290" s="311">
        <v>768.18</v>
      </c>
    </row>
    <row r="19291" spans="1:2" ht="15">
      <c r="A19291" s="308" t="s">
        <v>22766</v>
      </c>
      <c r="B19291" s="311">
        <v>755</v>
      </c>
    </row>
    <row r="19292" spans="1:2" ht="15">
      <c r="A19292" s="308" t="s">
        <v>22767</v>
      </c>
      <c r="B19292" s="311">
        <v>768.21</v>
      </c>
    </row>
    <row r="19293" spans="1:2" ht="15">
      <c r="A19293" s="308" t="s">
        <v>22768</v>
      </c>
      <c r="B19293" s="311">
        <v>755.03</v>
      </c>
    </row>
    <row r="19294" spans="1:2" ht="15">
      <c r="A19294" s="308" t="s">
        <v>22769</v>
      </c>
      <c r="B19294" s="311">
        <v>768.22</v>
      </c>
    </row>
    <row r="19295" spans="1:2" ht="15">
      <c r="A19295" s="308" t="s">
        <v>22770</v>
      </c>
      <c r="B19295" s="311">
        <v>755.03</v>
      </c>
    </row>
    <row r="19296" spans="1:2" ht="15">
      <c r="A19296" s="308" t="s">
        <v>22771</v>
      </c>
      <c r="B19296" s="311">
        <v>768.08</v>
      </c>
    </row>
    <row r="19297" spans="1:2" ht="15">
      <c r="A19297" s="308" t="s">
        <v>22772</v>
      </c>
      <c r="B19297" s="311">
        <v>754.9</v>
      </c>
    </row>
    <row r="19298" spans="1:2" ht="15">
      <c r="A19298" s="308" t="s">
        <v>22773</v>
      </c>
      <c r="B19298" s="311">
        <v>49.19</v>
      </c>
    </row>
    <row r="19299" spans="1:2" ht="15">
      <c r="A19299" s="308" t="s">
        <v>22774</v>
      </c>
      <c r="B19299" s="311">
        <v>45.89</v>
      </c>
    </row>
    <row r="19300" spans="1:2" ht="15">
      <c r="A19300" s="308" t="s">
        <v>22775</v>
      </c>
      <c r="B19300" s="311">
        <v>80.349999999999994</v>
      </c>
    </row>
    <row r="19301" spans="1:2" ht="15">
      <c r="A19301" s="308" t="s">
        <v>22776</v>
      </c>
      <c r="B19301" s="311">
        <v>76.98</v>
      </c>
    </row>
    <row r="19302" spans="1:2" ht="15">
      <c r="A19302" s="308" t="s">
        <v>22777</v>
      </c>
      <c r="B19302" s="311">
        <v>269.39</v>
      </c>
    </row>
    <row r="19303" spans="1:2" ht="15">
      <c r="A19303" s="308" t="s">
        <v>4033</v>
      </c>
      <c r="B19303" s="311">
        <v>260.56</v>
      </c>
    </row>
    <row r="19304" spans="1:2" ht="15">
      <c r="A19304" s="308" t="s">
        <v>22778</v>
      </c>
      <c r="B19304" s="311">
        <v>491.57</v>
      </c>
    </row>
    <row r="19305" spans="1:2" ht="15">
      <c r="A19305" s="308" t="s">
        <v>22779</v>
      </c>
      <c r="B19305" s="311">
        <v>478.39</v>
      </c>
    </row>
    <row r="19306" spans="1:2" ht="15">
      <c r="A19306" s="308" t="s">
        <v>22780</v>
      </c>
      <c r="B19306" s="311">
        <v>491.56</v>
      </c>
    </row>
    <row r="19307" spans="1:2" ht="15">
      <c r="A19307" s="308" t="s">
        <v>22781</v>
      </c>
      <c r="B19307" s="311">
        <v>478.38</v>
      </c>
    </row>
    <row r="19308" spans="1:2" ht="15">
      <c r="A19308" s="308" t="s">
        <v>22782</v>
      </c>
      <c r="B19308" s="311">
        <v>491.58</v>
      </c>
    </row>
    <row r="19309" spans="1:2" ht="15">
      <c r="A19309" s="308" t="s">
        <v>22783</v>
      </c>
      <c r="B19309" s="311">
        <v>478.4</v>
      </c>
    </row>
    <row r="19310" spans="1:2" ht="15">
      <c r="A19310" s="308" t="s">
        <v>22784</v>
      </c>
      <c r="B19310" s="311">
        <v>491.6</v>
      </c>
    </row>
    <row r="19311" spans="1:2" ht="15">
      <c r="A19311" s="308" t="s">
        <v>22785</v>
      </c>
      <c r="B19311" s="311">
        <v>478.41</v>
      </c>
    </row>
    <row r="19312" spans="1:2" ht="15">
      <c r="A19312" s="308" t="s">
        <v>22786</v>
      </c>
      <c r="B19312" s="311">
        <v>491.6</v>
      </c>
    </row>
    <row r="19313" spans="1:2" ht="15">
      <c r="A19313" s="308" t="s">
        <v>22787</v>
      </c>
      <c r="B19313" s="311">
        <v>478.41</v>
      </c>
    </row>
    <row r="19314" spans="1:2" ht="15">
      <c r="A19314" s="308" t="s">
        <v>22788</v>
      </c>
      <c r="B19314" s="311">
        <v>491.52</v>
      </c>
    </row>
    <row r="19315" spans="1:2" ht="15">
      <c r="A19315" s="308" t="s">
        <v>22789</v>
      </c>
      <c r="B19315" s="311">
        <v>478.34</v>
      </c>
    </row>
    <row r="19316" spans="1:2" ht="15">
      <c r="A19316" s="308" t="s">
        <v>22790</v>
      </c>
      <c r="B19316" s="311">
        <v>43.99</v>
      </c>
    </row>
    <row r="19317" spans="1:2" ht="15">
      <c r="A19317" s="308" t="s">
        <v>22791</v>
      </c>
      <c r="B19317" s="311">
        <v>40.69</v>
      </c>
    </row>
    <row r="19318" spans="1:2" ht="15">
      <c r="A19318" s="308" t="s">
        <v>22792</v>
      </c>
      <c r="B19318" s="311">
        <v>57.18</v>
      </c>
    </row>
    <row r="19319" spans="1:2" ht="15">
      <c r="A19319" s="308" t="s">
        <v>22793</v>
      </c>
      <c r="B19319" s="311">
        <v>53.81</v>
      </c>
    </row>
    <row r="19320" spans="1:2" ht="15">
      <c r="A19320" s="308" t="s">
        <v>22794</v>
      </c>
      <c r="B19320" s="311">
        <v>260.12</v>
      </c>
    </row>
    <row r="19321" spans="1:2" ht="15">
      <c r="A19321" s="308" t="s">
        <v>22795</v>
      </c>
      <c r="B19321" s="311">
        <v>251.29</v>
      </c>
    </row>
    <row r="19322" spans="1:2" ht="15">
      <c r="A19322" s="308" t="s">
        <v>22796</v>
      </c>
      <c r="B19322" s="311">
        <v>491.57</v>
      </c>
    </row>
    <row r="19323" spans="1:2" ht="15">
      <c r="A19323" s="308" t="s">
        <v>22797</v>
      </c>
      <c r="B19323" s="311">
        <v>478.39</v>
      </c>
    </row>
    <row r="19324" spans="1:2" ht="15">
      <c r="A19324" s="308" t="s">
        <v>22798</v>
      </c>
      <c r="B19324" s="311">
        <v>491.56</v>
      </c>
    </row>
    <row r="19325" spans="1:2" ht="15">
      <c r="A19325" s="308" t="s">
        <v>22799</v>
      </c>
      <c r="B19325" s="311">
        <v>478.38</v>
      </c>
    </row>
    <row r="19326" spans="1:2" ht="15">
      <c r="A19326" s="308" t="s">
        <v>22800</v>
      </c>
      <c r="B19326" s="311">
        <v>491.58</v>
      </c>
    </row>
    <row r="19327" spans="1:2" ht="15">
      <c r="A19327" s="308" t="s">
        <v>22801</v>
      </c>
      <c r="B19327" s="311">
        <v>478.4</v>
      </c>
    </row>
    <row r="19328" spans="1:2" ht="15">
      <c r="A19328" s="308" t="s">
        <v>22802</v>
      </c>
      <c r="B19328" s="311">
        <v>491.6</v>
      </c>
    </row>
    <row r="19329" spans="1:2" ht="15">
      <c r="A19329" s="308" t="s">
        <v>22803</v>
      </c>
      <c r="B19329" s="311">
        <v>478.41</v>
      </c>
    </row>
    <row r="19330" spans="1:2" ht="15">
      <c r="A19330" s="308" t="s">
        <v>22804</v>
      </c>
      <c r="B19330" s="311">
        <v>491.6</v>
      </c>
    </row>
    <row r="19331" spans="1:2" ht="15">
      <c r="A19331" s="308" t="s">
        <v>22805</v>
      </c>
      <c r="B19331" s="311">
        <v>478.41</v>
      </c>
    </row>
    <row r="19332" spans="1:2" ht="15">
      <c r="A19332" s="308" t="s">
        <v>22806</v>
      </c>
      <c r="B19332" s="311">
        <v>491.52</v>
      </c>
    </row>
    <row r="19333" spans="1:2" ht="15">
      <c r="A19333" s="308" t="s">
        <v>22807</v>
      </c>
      <c r="B19333" s="311">
        <v>478.34</v>
      </c>
    </row>
    <row r="19334" spans="1:2" ht="15">
      <c r="A19334" s="308" t="s">
        <v>22808</v>
      </c>
      <c r="B19334" s="311">
        <v>43.99</v>
      </c>
    </row>
    <row r="19335" spans="1:2" ht="15">
      <c r="A19335" s="308" t="s">
        <v>22809</v>
      </c>
      <c r="B19335" s="311">
        <v>40.69</v>
      </c>
    </row>
    <row r="19336" spans="1:2" ht="15">
      <c r="A19336" s="308" t="s">
        <v>22810</v>
      </c>
      <c r="B19336" s="311">
        <v>55.63</v>
      </c>
    </row>
    <row r="19337" spans="1:2" ht="15">
      <c r="A19337" s="308" t="s">
        <v>22811</v>
      </c>
      <c r="B19337" s="311">
        <v>52.26</v>
      </c>
    </row>
    <row r="19338" spans="1:2" ht="15">
      <c r="A19338" s="308" t="s">
        <v>22812</v>
      </c>
      <c r="B19338" s="311">
        <v>408.44</v>
      </c>
    </row>
    <row r="19339" spans="1:2" ht="15">
      <c r="A19339" s="308" t="s">
        <v>22813</v>
      </c>
      <c r="B19339" s="311">
        <v>399.61</v>
      </c>
    </row>
    <row r="19340" spans="1:2" ht="15">
      <c r="A19340" s="308" t="s">
        <v>22814</v>
      </c>
      <c r="B19340" s="311">
        <v>768.16</v>
      </c>
    </row>
    <row r="19341" spans="1:2" ht="15">
      <c r="A19341" s="308" t="s">
        <v>22815</v>
      </c>
      <c r="B19341" s="311">
        <v>754.98</v>
      </c>
    </row>
    <row r="19342" spans="1:2" ht="15">
      <c r="A19342" s="308" t="s">
        <v>22816</v>
      </c>
      <c r="B19342" s="311">
        <v>768.15</v>
      </c>
    </row>
    <row r="19343" spans="1:2" ht="15">
      <c r="A19343" s="308" t="s">
        <v>22817</v>
      </c>
      <c r="B19343" s="311">
        <v>754.97</v>
      </c>
    </row>
    <row r="19344" spans="1:2" ht="15">
      <c r="A19344" s="308" t="s">
        <v>22818</v>
      </c>
      <c r="B19344" s="311">
        <v>768.18</v>
      </c>
    </row>
    <row r="19345" spans="1:2" ht="15">
      <c r="A19345" s="308" t="s">
        <v>22819</v>
      </c>
      <c r="B19345" s="311">
        <v>755</v>
      </c>
    </row>
    <row r="19346" spans="1:2" ht="15">
      <c r="A19346" s="308" t="s">
        <v>22820</v>
      </c>
      <c r="B19346" s="311">
        <v>768.21</v>
      </c>
    </row>
    <row r="19347" spans="1:2" ht="15">
      <c r="A19347" s="308" t="s">
        <v>22821</v>
      </c>
      <c r="B19347" s="311">
        <v>755.03</v>
      </c>
    </row>
    <row r="19348" spans="1:2" ht="15">
      <c r="A19348" s="308" t="s">
        <v>22822</v>
      </c>
      <c r="B19348" s="311">
        <v>768.22</v>
      </c>
    </row>
    <row r="19349" spans="1:2" ht="15">
      <c r="A19349" s="308" t="s">
        <v>22823</v>
      </c>
      <c r="B19349" s="311">
        <v>755.03</v>
      </c>
    </row>
    <row r="19350" spans="1:2" ht="15">
      <c r="A19350" s="308" t="s">
        <v>22824</v>
      </c>
      <c r="B19350" s="311">
        <v>768.08</v>
      </c>
    </row>
    <row r="19351" spans="1:2" ht="15">
      <c r="A19351" s="308" t="s">
        <v>22825</v>
      </c>
      <c r="B19351" s="311">
        <v>754.9</v>
      </c>
    </row>
    <row r="19352" spans="1:2" ht="15">
      <c r="A19352" s="308" t="s">
        <v>22826</v>
      </c>
      <c r="B19352" s="311">
        <v>54.03</v>
      </c>
    </row>
    <row r="19353" spans="1:2" ht="15">
      <c r="A19353" s="308" t="s">
        <v>22827</v>
      </c>
      <c r="B19353" s="311">
        <v>50.73</v>
      </c>
    </row>
    <row r="19354" spans="1:2" ht="15">
      <c r="A19354" s="308" t="s">
        <v>22828</v>
      </c>
      <c r="B19354" s="311">
        <v>80.349999999999994</v>
      </c>
    </row>
    <row r="19355" spans="1:2" ht="15">
      <c r="A19355" s="308" t="s">
        <v>22829</v>
      </c>
      <c r="B19355" s="311">
        <v>76.98</v>
      </c>
    </row>
    <row r="19356" spans="1:2" ht="15">
      <c r="A19356" s="308" t="s">
        <v>22830</v>
      </c>
      <c r="B19356" s="311">
        <v>159.65</v>
      </c>
    </row>
    <row r="19357" spans="1:2" ht="15">
      <c r="A19357" s="308" t="s">
        <v>22831</v>
      </c>
      <c r="B19357" s="311">
        <v>155.86000000000001</v>
      </c>
    </row>
    <row r="19358" spans="1:2" ht="15">
      <c r="A19358" s="308" t="s">
        <v>22832</v>
      </c>
      <c r="B19358" s="311">
        <v>125.67</v>
      </c>
    </row>
    <row r="19359" spans="1:2" ht="15">
      <c r="A19359" s="308" t="s">
        <v>22833</v>
      </c>
      <c r="B19359" s="311">
        <v>122.96</v>
      </c>
    </row>
    <row r="19360" spans="1:2" ht="15">
      <c r="A19360" s="308" t="s">
        <v>22834</v>
      </c>
      <c r="B19360" s="311">
        <v>190.59</v>
      </c>
    </row>
    <row r="19361" spans="1:2" ht="15">
      <c r="A19361" s="308" t="s">
        <v>22835</v>
      </c>
      <c r="B19361" s="311">
        <v>185.17</v>
      </c>
    </row>
    <row r="19362" spans="1:2" ht="15">
      <c r="A19362" s="308" t="s">
        <v>22836</v>
      </c>
      <c r="B19362" s="311">
        <v>3808</v>
      </c>
    </row>
    <row r="19363" spans="1:2" ht="15">
      <c r="A19363" s="308" t="s">
        <v>22837</v>
      </c>
      <c r="B19363" s="311">
        <v>3808</v>
      </c>
    </row>
    <row r="19364" spans="1:2" ht="15">
      <c r="A19364" s="308" t="s">
        <v>22838</v>
      </c>
      <c r="B19364" s="311">
        <v>1522.28</v>
      </c>
    </row>
    <row r="19365" spans="1:2" ht="15">
      <c r="A19365" s="308" t="s">
        <v>22839</v>
      </c>
      <c r="B19365" s="311">
        <v>1510.98</v>
      </c>
    </row>
    <row r="19366" spans="1:2" ht="15">
      <c r="A19366" s="308" t="s">
        <v>22840</v>
      </c>
      <c r="B19366" s="311">
        <v>992.84</v>
      </c>
    </row>
    <row r="19367" spans="1:2" ht="15">
      <c r="A19367" s="308" t="s">
        <v>22841</v>
      </c>
      <c r="B19367" s="311">
        <v>992.84</v>
      </c>
    </row>
    <row r="19368" spans="1:2" ht="15">
      <c r="A19368" s="308" t="s">
        <v>22842</v>
      </c>
      <c r="B19368" s="311">
        <v>129.94999999999999</v>
      </c>
    </row>
    <row r="19369" spans="1:2" ht="15">
      <c r="A19369" s="308" t="s">
        <v>22843</v>
      </c>
      <c r="B19369" s="311">
        <v>129.94999999999999</v>
      </c>
    </row>
    <row r="19370" spans="1:2" ht="15">
      <c r="A19370" s="308" t="s">
        <v>22844</v>
      </c>
      <c r="B19370" s="311">
        <v>2422.56</v>
      </c>
    </row>
    <row r="19371" spans="1:2" ht="15">
      <c r="A19371" s="308" t="s">
        <v>22845</v>
      </c>
      <c r="B19371" s="311">
        <v>2422.56</v>
      </c>
    </row>
    <row r="19372" spans="1:2" ht="15">
      <c r="A19372" s="308" t="s">
        <v>22846</v>
      </c>
      <c r="B19372" s="311">
        <v>131.37</v>
      </c>
    </row>
    <row r="19373" spans="1:2" ht="15">
      <c r="A19373" s="308" t="s">
        <v>22847</v>
      </c>
      <c r="B19373" s="311">
        <v>131.37</v>
      </c>
    </row>
    <row r="19374" spans="1:2" ht="15">
      <c r="A19374" s="308" t="s">
        <v>22848</v>
      </c>
      <c r="B19374" s="311">
        <v>1779.71</v>
      </c>
    </row>
    <row r="19375" spans="1:2" ht="15">
      <c r="A19375" s="308" t="s">
        <v>22849</v>
      </c>
      <c r="B19375" s="311">
        <v>1691.81</v>
      </c>
    </row>
    <row r="19376" spans="1:2" ht="15">
      <c r="A19376" s="308" t="s">
        <v>22850</v>
      </c>
      <c r="B19376" s="311">
        <v>2975.87</v>
      </c>
    </row>
    <row r="19377" spans="1:2" ht="15">
      <c r="A19377" s="308" t="s">
        <v>22851</v>
      </c>
      <c r="B19377" s="311">
        <v>2959.97</v>
      </c>
    </row>
    <row r="19378" spans="1:2" ht="15">
      <c r="A19378" s="308" t="s">
        <v>22852</v>
      </c>
      <c r="B19378" s="311">
        <v>2367.14</v>
      </c>
    </row>
    <row r="19379" spans="1:2" ht="15">
      <c r="A19379" s="308" t="s">
        <v>22853</v>
      </c>
      <c r="B19379" s="311">
        <v>2332.96</v>
      </c>
    </row>
    <row r="19380" spans="1:2" ht="15">
      <c r="A19380" s="308" t="s">
        <v>22854</v>
      </c>
      <c r="B19380" s="311">
        <v>1207.73</v>
      </c>
    </row>
    <row r="19381" spans="1:2" ht="15">
      <c r="A19381" s="308" t="s">
        <v>22855</v>
      </c>
      <c r="B19381" s="311">
        <v>1207.73</v>
      </c>
    </row>
    <row r="19382" spans="1:2" ht="15">
      <c r="A19382" s="308" t="s">
        <v>22856</v>
      </c>
      <c r="B19382" s="311">
        <v>1338.59</v>
      </c>
    </row>
    <row r="19383" spans="1:2" ht="15">
      <c r="A19383" s="308" t="s">
        <v>22857</v>
      </c>
      <c r="B19383" s="311">
        <v>1338.59</v>
      </c>
    </row>
    <row r="19384" spans="1:2" ht="15">
      <c r="A19384" s="308" t="s">
        <v>22858</v>
      </c>
      <c r="B19384" s="311">
        <v>1671.69</v>
      </c>
    </row>
    <row r="19385" spans="1:2" ht="15">
      <c r="A19385" s="308" t="s">
        <v>22859</v>
      </c>
      <c r="B19385" s="311">
        <v>1671.69</v>
      </c>
    </row>
    <row r="19386" spans="1:2" ht="15">
      <c r="A19386" s="308" t="s">
        <v>22860</v>
      </c>
      <c r="B19386" s="311">
        <v>1929.52</v>
      </c>
    </row>
    <row r="19387" spans="1:2" ht="15">
      <c r="A19387" s="308" t="s">
        <v>22861</v>
      </c>
      <c r="B19387" s="311">
        <v>1929.52</v>
      </c>
    </row>
    <row r="19388" spans="1:2" ht="15">
      <c r="A19388" s="308" t="s">
        <v>22862</v>
      </c>
      <c r="B19388" s="311">
        <v>2144.8200000000002</v>
      </c>
    </row>
    <row r="19389" spans="1:2" ht="15">
      <c r="A19389" s="308" t="s">
        <v>22863</v>
      </c>
      <c r="B19389" s="311">
        <v>2144.8200000000002</v>
      </c>
    </row>
    <row r="19390" spans="1:2" ht="15">
      <c r="A19390" s="308" t="s">
        <v>22864</v>
      </c>
      <c r="B19390" s="311">
        <v>2391.92</v>
      </c>
    </row>
    <row r="19391" spans="1:2" ht="15">
      <c r="A19391" s="308" t="s">
        <v>22865</v>
      </c>
      <c r="B19391" s="311">
        <v>2391.92</v>
      </c>
    </row>
    <row r="19392" spans="1:2" ht="15">
      <c r="A19392" s="308" t="s">
        <v>22866</v>
      </c>
      <c r="B19392" s="311">
        <v>3456.38</v>
      </c>
    </row>
    <row r="19393" spans="1:2" ht="15">
      <c r="A19393" s="308" t="s">
        <v>22867</v>
      </c>
      <c r="B19393" s="311">
        <v>3456.38</v>
      </c>
    </row>
    <row r="19394" spans="1:2" ht="15">
      <c r="A19394" s="308" t="s">
        <v>22868</v>
      </c>
      <c r="B19394" s="311">
        <v>4436.26</v>
      </c>
    </row>
    <row r="19395" spans="1:2" ht="15">
      <c r="A19395" s="308" t="s">
        <v>22869</v>
      </c>
      <c r="B19395" s="311">
        <v>4436.26</v>
      </c>
    </row>
    <row r="19396" spans="1:2" ht="15">
      <c r="A19396" s="308" t="s">
        <v>22870</v>
      </c>
      <c r="B19396" s="311">
        <v>1976.33</v>
      </c>
    </row>
    <row r="19397" spans="1:2" ht="15">
      <c r="A19397" s="308" t="s">
        <v>22871</v>
      </c>
      <c r="B19397" s="311">
        <v>1976.33</v>
      </c>
    </row>
    <row r="19398" spans="1:2" ht="15">
      <c r="A19398" s="308" t="s">
        <v>22872</v>
      </c>
      <c r="B19398" s="311">
        <v>2544.1</v>
      </c>
    </row>
    <row r="19399" spans="1:2" ht="15">
      <c r="A19399" s="308" t="s">
        <v>22873</v>
      </c>
      <c r="B19399" s="311">
        <v>2544.1</v>
      </c>
    </row>
    <row r="19400" spans="1:2" ht="15">
      <c r="A19400" s="308" t="s">
        <v>22874</v>
      </c>
      <c r="B19400" s="311">
        <v>3213.65</v>
      </c>
    </row>
    <row r="19401" spans="1:2" ht="15">
      <c r="A19401" s="308" t="s">
        <v>22875</v>
      </c>
      <c r="B19401" s="311">
        <v>3213.65</v>
      </c>
    </row>
    <row r="19402" spans="1:2" ht="15">
      <c r="A19402" s="308" t="s">
        <v>22876</v>
      </c>
      <c r="B19402" s="311">
        <v>3912.82</v>
      </c>
    </row>
    <row r="19403" spans="1:2" ht="15">
      <c r="A19403" s="308" t="s">
        <v>22877</v>
      </c>
      <c r="B19403" s="311">
        <v>3912.82</v>
      </c>
    </row>
    <row r="19404" spans="1:2" ht="15">
      <c r="A19404" s="308" t="s">
        <v>22878</v>
      </c>
      <c r="B19404" s="311">
        <v>4436.5200000000004</v>
      </c>
    </row>
    <row r="19405" spans="1:2" ht="15">
      <c r="A19405" s="308" t="s">
        <v>22879</v>
      </c>
      <c r="B19405" s="311">
        <v>4436.5200000000004</v>
      </c>
    </row>
    <row r="19406" spans="1:2" ht="15">
      <c r="A19406" s="308" t="s">
        <v>22880</v>
      </c>
      <c r="B19406" s="311">
        <v>4940.45</v>
      </c>
    </row>
    <row r="19407" spans="1:2" ht="15">
      <c r="A19407" s="308" t="s">
        <v>22881</v>
      </c>
      <c r="B19407" s="311">
        <v>4940.45</v>
      </c>
    </row>
    <row r="19408" spans="1:2" ht="15">
      <c r="A19408" s="308" t="s">
        <v>22882</v>
      </c>
      <c r="B19408" s="311">
        <v>6483.88</v>
      </c>
    </row>
    <row r="19409" spans="1:2" ht="15">
      <c r="A19409" s="308" t="s">
        <v>22883</v>
      </c>
      <c r="B19409" s="311">
        <v>6483.88</v>
      </c>
    </row>
    <row r="19410" spans="1:2" ht="15">
      <c r="A19410" s="308" t="s">
        <v>22884</v>
      </c>
      <c r="B19410" s="311">
        <v>7076.1</v>
      </c>
    </row>
    <row r="19411" spans="1:2" ht="15">
      <c r="A19411" s="308" t="s">
        <v>22885</v>
      </c>
      <c r="B19411" s="311">
        <v>7076.1</v>
      </c>
    </row>
    <row r="19412" spans="1:2" ht="15">
      <c r="A19412" s="308" t="s">
        <v>22886</v>
      </c>
      <c r="B19412" s="311">
        <v>734.39</v>
      </c>
    </row>
    <row r="19413" spans="1:2" ht="15">
      <c r="A19413" s="308" t="s">
        <v>22887</v>
      </c>
      <c r="B19413" s="311">
        <v>734.39</v>
      </c>
    </row>
    <row r="19414" spans="1:2" ht="15">
      <c r="A19414" s="308" t="s">
        <v>22888</v>
      </c>
      <c r="B19414" s="311">
        <v>497.49</v>
      </c>
    </row>
    <row r="19415" spans="1:2" ht="15">
      <c r="A19415" s="308" t="s">
        <v>22889</v>
      </c>
      <c r="B19415" s="311">
        <v>497.49</v>
      </c>
    </row>
    <row r="19416" spans="1:2" ht="15">
      <c r="A19416" s="308" t="s">
        <v>22890</v>
      </c>
      <c r="B19416" s="311">
        <v>912.87</v>
      </c>
    </row>
    <row r="19417" spans="1:2" ht="15">
      <c r="A19417" s="308" t="s">
        <v>22891</v>
      </c>
      <c r="B19417" s="311">
        <v>912.87</v>
      </c>
    </row>
    <row r="19418" spans="1:2" ht="15">
      <c r="A19418" s="308" t="s">
        <v>22892</v>
      </c>
      <c r="B19418" s="311">
        <v>58.42</v>
      </c>
    </row>
    <row r="19419" spans="1:2" ht="15">
      <c r="A19419" s="308" t="s">
        <v>22893</v>
      </c>
      <c r="B19419" s="311">
        <v>56.85</v>
      </c>
    </row>
    <row r="19420" spans="1:2" ht="15">
      <c r="A19420" s="308" t="s">
        <v>22894</v>
      </c>
      <c r="B19420" s="311">
        <v>34.020000000000003</v>
      </c>
    </row>
    <row r="19421" spans="1:2" ht="15">
      <c r="A19421" s="308" t="s">
        <v>22895</v>
      </c>
      <c r="B19421" s="311">
        <v>32.450000000000003</v>
      </c>
    </row>
    <row r="19422" spans="1:2" ht="15">
      <c r="A19422" s="308" t="s">
        <v>22896</v>
      </c>
      <c r="B19422" s="311">
        <v>29.89</v>
      </c>
    </row>
    <row r="19423" spans="1:2" ht="15">
      <c r="A19423" s="308" t="s">
        <v>22897</v>
      </c>
      <c r="B19423" s="311">
        <v>28.32</v>
      </c>
    </row>
    <row r="19424" spans="1:2" ht="15">
      <c r="A19424" s="308" t="s">
        <v>22898</v>
      </c>
      <c r="B19424" s="311">
        <v>35.56</v>
      </c>
    </row>
    <row r="19425" spans="1:2" ht="15">
      <c r="A19425" s="308" t="s">
        <v>22899</v>
      </c>
      <c r="B19425" s="311">
        <v>33.99</v>
      </c>
    </row>
    <row r="19426" spans="1:2" ht="15">
      <c r="A19426" s="308" t="s">
        <v>22900</v>
      </c>
      <c r="B19426" s="311">
        <v>23.62</v>
      </c>
    </row>
    <row r="19427" spans="1:2" ht="15">
      <c r="A19427" s="308" t="s">
        <v>22901</v>
      </c>
      <c r="B19427" s="311">
        <v>22.05</v>
      </c>
    </row>
    <row r="19428" spans="1:2" ht="15">
      <c r="A19428" s="308" t="s">
        <v>22902</v>
      </c>
      <c r="B19428" s="311">
        <v>32.630000000000003</v>
      </c>
    </row>
    <row r="19429" spans="1:2" ht="15">
      <c r="A19429" s="308" t="s">
        <v>22903</v>
      </c>
      <c r="B19429" s="311">
        <v>31.06</v>
      </c>
    </row>
    <row r="19430" spans="1:2" ht="15">
      <c r="A19430" s="308" t="s">
        <v>22904</v>
      </c>
      <c r="B19430" s="311">
        <v>31.47</v>
      </c>
    </row>
    <row r="19431" spans="1:2" ht="15">
      <c r="A19431" s="308" t="s">
        <v>22905</v>
      </c>
      <c r="B19431" s="311">
        <v>29.9</v>
      </c>
    </row>
    <row r="19432" spans="1:2" ht="15">
      <c r="A19432" s="308" t="s">
        <v>22906</v>
      </c>
      <c r="B19432" s="311">
        <v>35.36</v>
      </c>
    </row>
    <row r="19433" spans="1:2" ht="15">
      <c r="A19433" s="308" t="s">
        <v>22907</v>
      </c>
      <c r="B19433" s="311">
        <v>33.79</v>
      </c>
    </row>
    <row r="19434" spans="1:2" ht="15">
      <c r="A19434" s="308" t="s">
        <v>22908</v>
      </c>
      <c r="B19434" s="311">
        <v>34.409999999999997</v>
      </c>
    </row>
    <row r="19435" spans="1:2" ht="15">
      <c r="A19435" s="308" t="s">
        <v>22909</v>
      </c>
      <c r="B19435" s="311">
        <v>32.840000000000003</v>
      </c>
    </row>
    <row r="19436" spans="1:2" ht="15">
      <c r="A19436" s="308" t="s">
        <v>22910</v>
      </c>
      <c r="B19436" s="311">
        <v>39.07</v>
      </c>
    </row>
    <row r="19437" spans="1:2" ht="15">
      <c r="A19437" s="308" t="s">
        <v>22911</v>
      </c>
      <c r="B19437" s="311">
        <v>37.5</v>
      </c>
    </row>
    <row r="19438" spans="1:2" ht="15">
      <c r="A19438" s="308" t="s">
        <v>22912</v>
      </c>
      <c r="B19438" s="311">
        <v>25.47</v>
      </c>
    </row>
    <row r="19439" spans="1:2" ht="15">
      <c r="A19439" s="308" t="s">
        <v>22913</v>
      </c>
      <c r="B19439" s="311">
        <v>23.9</v>
      </c>
    </row>
    <row r="19440" spans="1:2" ht="15">
      <c r="A19440" s="308" t="s">
        <v>22914</v>
      </c>
      <c r="B19440" s="311">
        <v>38.53</v>
      </c>
    </row>
    <row r="19441" spans="1:2" ht="15">
      <c r="A19441" s="308" t="s">
        <v>22915</v>
      </c>
      <c r="B19441" s="311">
        <v>36.96</v>
      </c>
    </row>
    <row r="19442" spans="1:2" ht="15">
      <c r="A19442" s="308" t="s">
        <v>22916</v>
      </c>
      <c r="B19442" s="311">
        <v>67.39</v>
      </c>
    </row>
    <row r="19443" spans="1:2" ht="15">
      <c r="A19443" s="308" t="s">
        <v>22917</v>
      </c>
      <c r="B19443" s="311">
        <v>65.819999999999993</v>
      </c>
    </row>
    <row r="19444" spans="1:2" ht="15">
      <c r="A19444" s="308" t="s">
        <v>22918</v>
      </c>
      <c r="B19444" s="311">
        <v>83.87</v>
      </c>
    </row>
    <row r="19445" spans="1:2" ht="15">
      <c r="A19445" s="308" t="s">
        <v>22919</v>
      </c>
      <c r="B19445" s="311">
        <v>82.3</v>
      </c>
    </row>
    <row r="19446" spans="1:2" ht="15">
      <c r="A19446" s="308" t="s">
        <v>22920</v>
      </c>
      <c r="B19446" s="311">
        <v>97.26</v>
      </c>
    </row>
    <row r="19447" spans="1:2" ht="15">
      <c r="A19447" s="308" t="s">
        <v>22921</v>
      </c>
      <c r="B19447" s="311">
        <v>95.69</v>
      </c>
    </row>
    <row r="19448" spans="1:2" ht="15">
      <c r="A19448" s="308" t="s">
        <v>22922</v>
      </c>
      <c r="B19448" s="311">
        <v>97.26</v>
      </c>
    </row>
    <row r="19449" spans="1:2" ht="15">
      <c r="A19449" s="308" t="s">
        <v>22923</v>
      </c>
      <c r="B19449" s="311">
        <v>95.69</v>
      </c>
    </row>
    <row r="19450" spans="1:2" ht="15">
      <c r="A19450" s="308" t="s">
        <v>22924</v>
      </c>
      <c r="B19450" s="311">
        <v>150.1</v>
      </c>
    </row>
    <row r="19451" spans="1:2" ht="15">
      <c r="A19451" s="308" t="s">
        <v>22925</v>
      </c>
      <c r="B19451" s="311">
        <v>142</v>
      </c>
    </row>
    <row r="19452" spans="1:2" ht="15">
      <c r="A19452" s="308" t="s">
        <v>22926</v>
      </c>
      <c r="B19452" s="311">
        <v>246.92</v>
      </c>
    </row>
    <row r="19453" spans="1:2" ht="15">
      <c r="A19453" s="308" t="s">
        <v>22927</v>
      </c>
      <c r="B19453" s="311">
        <v>238.82</v>
      </c>
    </row>
    <row r="19454" spans="1:2" ht="15">
      <c r="A19454" s="308" t="s">
        <v>22928</v>
      </c>
      <c r="B19454" s="311">
        <v>444.68</v>
      </c>
    </row>
    <row r="19455" spans="1:2" ht="15">
      <c r="A19455" s="308" t="s">
        <v>22929</v>
      </c>
      <c r="B19455" s="311">
        <v>436.58</v>
      </c>
    </row>
    <row r="19456" spans="1:2" ht="15">
      <c r="A19456" s="308" t="s">
        <v>22930</v>
      </c>
      <c r="B19456" s="311">
        <v>64.349999999999994</v>
      </c>
    </row>
    <row r="19457" spans="1:2" ht="15">
      <c r="A19457" s="308" t="s">
        <v>22931</v>
      </c>
      <c r="B19457" s="311">
        <v>61.21</v>
      </c>
    </row>
    <row r="19458" spans="1:2" ht="15">
      <c r="A19458" s="308" t="s">
        <v>22932</v>
      </c>
      <c r="B19458" s="311">
        <v>3.94</v>
      </c>
    </row>
    <row r="19459" spans="1:2" ht="15">
      <c r="A19459" s="308" t="s">
        <v>22933</v>
      </c>
      <c r="B19459" s="311">
        <v>3.63</v>
      </c>
    </row>
    <row r="19460" spans="1:2" ht="15">
      <c r="A19460" s="308" t="s">
        <v>22934</v>
      </c>
      <c r="B19460" s="311">
        <v>35.729999999999997</v>
      </c>
    </row>
    <row r="19461" spans="1:2" ht="15">
      <c r="A19461" s="308" t="s">
        <v>22935</v>
      </c>
      <c r="B19461" s="311">
        <v>33.840000000000003</v>
      </c>
    </row>
    <row r="19462" spans="1:2" ht="15">
      <c r="A19462" s="308" t="s">
        <v>22936</v>
      </c>
      <c r="B19462" s="311">
        <v>32.47</v>
      </c>
    </row>
    <row r="19463" spans="1:2" ht="15">
      <c r="A19463" s="308" t="s">
        <v>22937</v>
      </c>
      <c r="B19463" s="311">
        <v>28.13</v>
      </c>
    </row>
    <row r="19464" spans="1:2" ht="15">
      <c r="A19464" s="308" t="s">
        <v>22938</v>
      </c>
      <c r="B19464" s="311">
        <v>50</v>
      </c>
    </row>
    <row r="19465" spans="1:2" ht="15">
      <c r="A19465" s="308" t="s">
        <v>22939</v>
      </c>
      <c r="B19465" s="311">
        <v>50</v>
      </c>
    </row>
    <row r="19466" spans="1:2" ht="15">
      <c r="A19466" s="308" t="s">
        <v>22940</v>
      </c>
      <c r="B19466" s="311">
        <v>35</v>
      </c>
    </row>
    <row r="19467" spans="1:2" ht="15">
      <c r="A19467" s="308" t="s">
        <v>22941</v>
      </c>
      <c r="B19467" s="311">
        <v>35</v>
      </c>
    </row>
    <row r="19468" spans="1:2" ht="15">
      <c r="A19468" s="308" t="s">
        <v>22942</v>
      </c>
      <c r="B19468" s="311">
        <v>36.049999999999997</v>
      </c>
    </row>
    <row r="19469" spans="1:2" ht="15">
      <c r="A19469" s="308" t="s">
        <v>22943</v>
      </c>
      <c r="B19469" s="311">
        <v>36.049999999999997</v>
      </c>
    </row>
    <row r="19470" spans="1:2" ht="15">
      <c r="A19470" s="308" t="s">
        <v>22944</v>
      </c>
      <c r="B19470" s="311">
        <v>50</v>
      </c>
    </row>
    <row r="19471" spans="1:2" ht="15">
      <c r="A19471" s="308" t="s">
        <v>22945</v>
      </c>
      <c r="B19471" s="311">
        <v>50</v>
      </c>
    </row>
    <row r="19472" spans="1:2" ht="15">
      <c r="A19472" s="308" t="s">
        <v>22946</v>
      </c>
      <c r="B19472" s="311">
        <v>53</v>
      </c>
    </row>
    <row r="19473" spans="1:2" ht="15">
      <c r="A19473" s="308" t="s">
        <v>22947</v>
      </c>
      <c r="B19473" s="311">
        <v>53</v>
      </c>
    </row>
    <row r="19474" spans="1:2" ht="15">
      <c r="A19474" s="308" t="s">
        <v>22948</v>
      </c>
      <c r="B19474" s="311">
        <v>74.239999999999995</v>
      </c>
    </row>
    <row r="19475" spans="1:2" ht="15">
      <c r="A19475" s="308" t="s">
        <v>22949</v>
      </c>
      <c r="B19475" s="311">
        <v>74.239999999999995</v>
      </c>
    </row>
    <row r="19476" spans="1:2" ht="15">
      <c r="A19476" s="308" t="s">
        <v>22950</v>
      </c>
      <c r="B19476" s="311">
        <v>91.48</v>
      </c>
    </row>
    <row r="19477" spans="1:2" ht="15">
      <c r="A19477" s="308" t="s">
        <v>22951</v>
      </c>
      <c r="B19477" s="311">
        <v>91.48</v>
      </c>
    </row>
    <row r="19478" spans="1:2" ht="15">
      <c r="A19478" s="308" t="s">
        <v>22952</v>
      </c>
      <c r="B19478" s="311">
        <v>93.99</v>
      </c>
    </row>
    <row r="19479" spans="1:2" ht="15">
      <c r="A19479" s="308" t="s">
        <v>22953</v>
      </c>
      <c r="B19479" s="311">
        <v>93.99</v>
      </c>
    </row>
    <row r="19480" spans="1:2" ht="15">
      <c r="A19480" s="308" t="s">
        <v>22954</v>
      </c>
      <c r="B19480" s="311">
        <v>53.84</v>
      </c>
    </row>
    <row r="19481" spans="1:2" ht="15">
      <c r="A19481" s="308" t="s">
        <v>22955</v>
      </c>
      <c r="B19481" s="311">
        <v>53.84</v>
      </c>
    </row>
    <row r="19482" spans="1:2" ht="15">
      <c r="A19482" s="308" t="s">
        <v>22956</v>
      </c>
      <c r="B19482" s="311">
        <v>115.23</v>
      </c>
    </row>
    <row r="19483" spans="1:2" ht="15">
      <c r="A19483" s="308" t="s">
        <v>22957</v>
      </c>
      <c r="B19483" s="311">
        <v>48.88</v>
      </c>
    </row>
    <row r="19484" spans="1:2" ht="15">
      <c r="A19484" s="308" t="s">
        <v>22958</v>
      </c>
      <c r="B19484" s="311">
        <v>40.479999999999997</v>
      </c>
    </row>
    <row r="19485" spans="1:2" ht="15">
      <c r="A19485" s="308" t="s">
        <v>22959</v>
      </c>
      <c r="B19485" s="311">
        <v>112.18</v>
      </c>
    </row>
    <row r="19486" spans="1:2" ht="15">
      <c r="A19486" s="308" t="s">
        <v>22960</v>
      </c>
      <c r="B19486" s="311">
        <v>45.83</v>
      </c>
    </row>
    <row r="19487" spans="1:2" ht="15">
      <c r="A19487" s="308" t="s">
        <v>22961</v>
      </c>
      <c r="B19487" s="311">
        <v>37.43</v>
      </c>
    </row>
    <row r="19488" spans="1:2" ht="15">
      <c r="A19488" s="308" t="s">
        <v>22962</v>
      </c>
      <c r="B19488" s="311">
        <v>135.88</v>
      </c>
    </row>
    <row r="19489" spans="1:2" ht="15">
      <c r="A19489" s="308" t="s">
        <v>22963</v>
      </c>
      <c r="B19489" s="311">
        <v>53.91</v>
      </c>
    </row>
    <row r="19490" spans="1:2" ht="15">
      <c r="A19490" s="308" t="s">
        <v>22964</v>
      </c>
      <c r="B19490" s="311">
        <v>43.8</v>
      </c>
    </row>
    <row r="19491" spans="1:2" ht="15">
      <c r="A19491" s="308" t="s">
        <v>22965</v>
      </c>
      <c r="B19491" s="311">
        <v>132.83000000000001</v>
      </c>
    </row>
    <row r="19492" spans="1:2" ht="15">
      <c r="A19492" s="308" t="s">
        <v>22966</v>
      </c>
      <c r="B19492" s="311">
        <v>50.86</v>
      </c>
    </row>
    <row r="19493" spans="1:2" ht="15">
      <c r="A19493" s="308" t="s">
        <v>22967</v>
      </c>
      <c r="B19493" s="311">
        <v>40.75</v>
      </c>
    </row>
    <row r="19494" spans="1:2" ht="15">
      <c r="A19494" s="308" t="s">
        <v>22968</v>
      </c>
      <c r="B19494" s="311">
        <v>169.65</v>
      </c>
    </row>
    <row r="19495" spans="1:2" ht="15">
      <c r="A19495" s="308" t="s">
        <v>22969</v>
      </c>
      <c r="B19495" s="311">
        <v>58.67</v>
      </c>
    </row>
    <row r="19496" spans="1:2" ht="15">
      <c r="A19496" s="308" t="s">
        <v>22970</v>
      </c>
      <c r="B19496" s="311">
        <v>46.14</v>
      </c>
    </row>
    <row r="19497" spans="1:2" ht="15">
      <c r="A19497" s="308" t="s">
        <v>22971</v>
      </c>
      <c r="B19497" s="311">
        <v>166.6</v>
      </c>
    </row>
    <row r="19498" spans="1:2" ht="15">
      <c r="A19498" s="308" t="s">
        <v>22972</v>
      </c>
      <c r="B19498" s="311">
        <v>55.62</v>
      </c>
    </row>
    <row r="19499" spans="1:2" ht="15">
      <c r="A19499" s="308" t="s">
        <v>22973</v>
      </c>
      <c r="B19499" s="311">
        <v>43.09</v>
      </c>
    </row>
    <row r="19500" spans="1:2" ht="15">
      <c r="A19500" s="308" t="s">
        <v>22974</v>
      </c>
      <c r="B19500" s="311">
        <v>123.85</v>
      </c>
    </row>
    <row r="19501" spans="1:2" ht="15">
      <c r="A19501" s="308" t="s">
        <v>22975</v>
      </c>
      <c r="B19501" s="311">
        <v>52.89</v>
      </c>
    </row>
    <row r="19502" spans="1:2" ht="15">
      <c r="A19502" s="308" t="s">
        <v>22976</v>
      </c>
      <c r="B19502" s="311">
        <v>43.3</v>
      </c>
    </row>
    <row r="19503" spans="1:2" ht="15">
      <c r="A19503" s="308" t="s">
        <v>22977</v>
      </c>
      <c r="B19503" s="311">
        <v>120.8</v>
      </c>
    </row>
    <row r="19504" spans="1:2" ht="15">
      <c r="A19504" s="308" t="s">
        <v>22978</v>
      </c>
      <c r="B19504" s="311">
        <v>49.84</v>
      </c>
    </row>
    <row r="19505" spans="1:2" ht="15">
      <c r="A19505" s="308" t="s">
        <v>22979</v>
      </c>
      <c r="B19505" s="311">
        <v>40.25</v>
      </c>
    </row>
    <row r="19506" spans="1:2" ht="15">
      <c r="A19506" s="308" t="s">
        <v>22980</v>
      </c>
      <c r="B19506" s="311">
        <v>141.02000000000001</v>
      </c>
    </row>
    <row r="19507" spans="1:2" ht="15">
      <c r="A19507" s="308" t="s">
        <v>22981</v>
      </c>
      <c r="B19507" s="311">
        <v>57.36</v>
      </c>
    </row>
    <row r="19508" spans="1:2" ht="15">
      <c r="A19508" s="308" t="s">
        <v>22982</v>
      </c>
      <c r="B19508" s="311">
        <v>46.15</v>
      </c>
    </row>
    <row r="19509" spans="1:2" ht="15">
      <c r="A19509" s="308" t="s">
        <v>22983</v>
      </c>
      <c r="B19509" s="311">
        <v>137.97</v>
      </c>
    </row>
    <row r="19510" spans="1:2" ht="15">
      <c r="A19510" s="308" t="s">
        <v>22984</v>
      </c>
      <c r="B19510" s="311">
        <v>54.31</v>
      </c>
    </row>
    <row r="19511" spans="1:2" ht="15">
      <c r="A19511" s="308" t="s">
        <v>22985</v>
      </c>
      <c r="B19511" s="311">
        <v>43.1</v>
      </c>
    </row>
    <row r="19512" spans="1:2" ht="15">
      <c r="A19512" s="308" t="s">
        <v>22986</v>
      </c>
      <c r="B19512" s="311">
        <v>153.74</v>
      </c>
    </row>
    <row r="19513" spans="1:2" ht="15">
      <c r="A19513" s="308" t="s">
        <v>22987</v>
      </c>
      <c r="B19513" s="311">
        <v>59.65</v>
      </c>
    </row>
    <row r="19514" spans="1:2" ht="15">
      <c r="A19514" s="308" t="s">
        <v>22988</v>
      </c>
      <c r="B19514" s="311">
        <v>47.35</v>
      </c>
    </row>
    <row r="19515" spans="1:2" ht="15">
      <c r="A19515" s="308" t="s">
        <v>22989</v>
      </c>
      <c r="B19515" s="311">
        <v>150.69</v>
      </c>
    </row>
    <row r="19516" spans="1:2" ht="15">
      <c r="A19516" s="308" t="s">
        <v>22990</v>
      </c>
      <c r="B19516" s="311">
        <v>56.6</v>
      </c>
    </row>
    <row r="19517" spans="1:2" ht="15">
      <c r="A19517" s="308" t="s">
        <v>22991</v>
      </c>
      <c r="B19517" s="311">
        <v>44.3</v>
      </c>
    </row>
    <row r="19518" spans="1:2" ht="15">
      <c r="A19518" s="308" t="s">
        <v>22992</v>
      </c>
      <c r="B19518" s="311">
        <v>176.87</v>
      </c>
    </row>
    <row r="19519" spans="1:2" ht="15">
      <c r="A19519" s="308" t="s">
        <v>22993</v>
      </c>
      <c r="B19519" s="311">
        <v>64.14</v>
      </c>
    </row>
    <row r="19520" spans="1:2" ht="15">
      <c r="A19520" s="308" t="s">
        <v>22994</v>
      </c>
      <c r="B19520" s="311">
        <v>50.01</v>
      </c>
    </row>
    <row r="19521" spans="1:2" ht="15">
      <c r="A19521" s="308" t="s">
        <v>22995</v>
      </c>
      <c r="B19521" s="311">
        <v>173.82</v>
      </c>
    </row>
    <row r="19522" spans="1:2" ht="15">
      <c r="A19522" s="308" t="s">
        <v>22996</v>
      </c>
      <c r="B19522" s="311">
        <v>61.09</v>
      </c>
    </row>
    <row r="19523" spans="1:2" ht="15">
      <c r="A19523" s="308" t="s">
        <v>22997</v>
      </c>
      <c r="B19523" s="311">
        <v>46.96</v>
      </c>
    </row>
    <row r="19524" spans="1:2" ht="15">
      <c r="A19524" s="308" t="s">
        <v>22998</v>
      </c>
      <c r="B19524" s="311">
        <v>339.71</v>
      </c>
    </row>
    <row r="19525" spans="1:2" ht="15">
      <c r="A19525" s="308" t="s">
        <v>22999</v>
      </c>
      <c r="B19525" s="311">
        <v>125.18</v>
      </c>
    </row>
    <row r="19526" spans="1:2" ht="15">
      <c r="A19526" s="308" t="s">
        <v>23000</v>
      </c>
      <c r="B19526" s="311">
        <v>99.96</v>
      </c>
    </row>
    <row r="19527" spans="1:2" ht="15">
      <c r="A19527" s="308" t="s">
        <v>23001</v>
      </c>
      <c r="B19527" s="311">
        <v>336.66</v>
      </c>
    </row>
    <row r="19528" spans="1:2" ht="15">
      <c r="A19528" s="308" t="s">
        <v>23002</v>
      </c>
      <c r="B19528" s="311">
        <v>122.13</v>
      </c>
    </row>
    <row r="19529" spans="1:2" ht="15">
      <c r="A19529" s="308" t="s">
        <v>23003</v>
      </c>
      <c r="B19529" s="311">
        <v>96.91</v>
      </c>
    </row>
    <row r="19530" spans="1:2" ht="15">
      <c r="A19530" s="308" t="s">
        <v>23004</v>
      </c>
      <c r="B19530" s="311">
        <v>173.63</v>
      </c>
    </row>
    <row r="19531" spans="1:2" ht="15">
      <c r="A19531" s="308" t="s">
        <v>23005</v>
      </c>
      <c r="B19531" s="311">
        <v>67.09</v>
      </c>
    </row>
    <row r="19532" spans="1:2" ht="15">
      <c r="A19532" s="308" t="s">
        <v>23006</v>
      </c>
      <c r="B19532" s="311">
        <v>53.33</v>
      </c>
    </row>
    <row r="19533" spans="1:2" ht="15">
      <c r="A19533" s="308" t="s">
        <v>23007</v>
      </c>
      <c r="B19533" s="311">
        <v>170.58</v>
      </c>
    </row>
    <row r="19534" spans="1:2" ht="15">
      <c r="A19534" s="308" t="s">
        <v>23008</v>
      </c>
      <c r="B19534" s="311">
        <v>64.040000000000006</v>
      </c>
    </row>
    <row r="19535" spans="1:2" ht="15">
      <c r="A19535" s="308" t="s">
        <v>23009</v>
      </c>
      <c r="B19535" s="311">
        <v>50.28</v>
      </c>
    </row>
    <row r="19536" spans="1:2" ht="15">
      <c r="A19536" s="308" t="s">
        <v>34435</v>
      </c>
      <c r="B19536" s="311">
        <v>287.23</v>
      </c>
    </row>
    <row r="19537" spans="1:2" ht="15">
      <c r="A19537" s="308" t="s">
        <v>34436</v>
      </c>
      <c r="B19537" s="311">
        <v>83.61</v>
      </c>
    </row>
    <row r="19538" spans="1:2" ht="15">
      <c r="A19538" s="308" t="s">
        <v>34437</v>
      </c>
      <c r="B19538" s="311">
        <v>58.56</v>
      </c>
    </row>
    <row r="19539" spans="1:2" ht="15">
      <c r="A19539" s="308" t="s">
        <v>34438</v>
      </c>
      <c r="B19539" s="311">
        <v>284.18</v>
      </c>
    </row>
    <row r="19540" spans="1:2" ht="15">
      <c r="A19540" s="308" t="s">
        <v>34439</v>
      </c>
      <c r="B19540" s="311">
        <v>80.56</v>
      </c>
    </row>
    <row r="19541" spans="1:2" ht="15">
      <c r="A19541" s="308" t="s">
        <v>34440</v>
      </c>
      <c r="B19541" s="311">
        <v>55.51</v>
      </c>
    </row>
    <row r="19542" spans="1:2" ht="15">
      <c r="A19542" s="308" t="s">
        <v>23010</v>
      </c>
      <c r="B19542" s="311">
        <v>142.09</v>
      </c>
    </row>
    <row r="19543" spans="1:2" ht="15">
      <c r="A19543" s="308" t="s">
        <v>23011</v>
      </c>
      <c r="B19543" s="311">
        <v>57.3</v>
      </c>
    </row>
    <row r="19544" spans="1:2" ht="15">
      <c r="A19544" s="308" t="s">
        <v>23012</v>
      </c>
      <c r="B19544" s="311">
        <v>46.16</v>
      </c>
    </row>
    <row r="19545" spans="1:2" ht="15">
      <c r="A19545" s="308" t="s">
        <v>23013</v>
      </c>
      <c r="B19545" s="311">
        <v>139.04</v>
      </c>
    </row>
    <row r="19546" spans="1:2" ht="15">
      <c r="A19546" s="308" t="s">
        <v>23014</v>
      </c>
      <c r="B19546" s="311">
        <v>54.25</v>
      </c>
    </row>
    <row r="19547" spans="1:2" ht="15">
      <c r="A19547" s="308" t="s">
        <v>23015</v>
      </c>
      <c r="B19547" s="311">
        <v>43.11</v>
      </c>
    </row>
    <row r="19548" spans="1:2" ht="15">
      <c r="A19548" s="308" t="s">
        <v>23016</v>
      </c>
      <c r="B19548" s="311">
        <v>146.85</v>
      </c>
    </row>
    <row r="19549" spans="1:2" ht="15">
      <c r="A19549" s="308" t="s">
        <v>23017</v>
      </c>
      <c r="B19549" s="311">
        <v>60.34</v>
      </c>
    </row>
    <row r="19550" spans="1:2" ht="15">
      <c r="A19550" s="308" t="s">
        <v>23018</v>
      </c>
      <c r="B19550" s="311">
        <v>48.75</v>
      </c>
    </row>
    <row r="19551" spans="1:2" ht="15">
      <c r="A19551" s="308" t="s">
        <v>23019</v>
      </c>
      <c r="B19551" s="311">
        <v>143.80000000000001</v>
      </c>
    </row>
    <row r="19552" spans="1:2" ht="15">
      <c r="A19552" s="308" t="s">
        <v>23020</v>
      </c>
      <c r="B19552" s="311">
        <v>57.29</v>
      </c>
    </row>
    <row r="19553" spans="1:2" ht="15">
      <c r="A19553" s="308" t="s">
        <v>23021</v>
      </c>
      <c r="B19553" s="311">
        <v>45.7</v>
      </c>
    </row>
    <row r="19554" spans="1:2" ht="15">
      <c r="A19554" s="308" t="s">
        <v>23022</v>
      </c>
      <c r="B19554" s="311">
        <v>164.96</v>
      </c>
    </row>
    <row r="19555" spans="1:2" ht="15">
      <c r="A19555" s="308" t="s">
        <v>23023</v>
      </c>
      <c r="B19555" s="311">
        <v>63.16</v>
      </c>
    </row>
    <row r="19556" spans="1:2" ht="15">
      <c r="A19556" s="308" t="s">
        <v>23024</v>
      </c>
      <c r="B19556" s="311">
        <v>51.16</v>
      </c>
    </row>
    <row r="19557" spans="1:2" ht="15">
      <c r="A19557" s="308" t="s">
        <v>23025</v>
      </c>
      <c r="B19557" s="311">
        <v>161.91</v>
      </c>
    </row>
    <row r="19558" spans="1:2" ht="15">
      <c r="A19558" s="308" t="s">
        <v>23026</v>
      </c>
      <c r="B19558" s="311">
        <v>60.11</v>
      </c>
    </row>
    <row r="19559" spans="1:2" ht="15">
      <c r="A19559" s="308" t="s">
        <v>23027</v>
      </c>
      <c r="B19559" s="311">
        <v>48.11</v>
      </c>
    </row>
    <row r="19560" spans="1:2" ht="15">
      <c r="A19560" s="308" t="s">
        <v>23028</v>
      </c>
      <c r="B19560" s="311">
        <v>209.38</v>
      </c>
    </row>
    <row r="19561" spans="1:2" ht="15">
      <c r="A19561" s="308" t="s">
        <v>23029</v>
      </c>
      <c r="B19561" s="311">
        <v>69.47</v>
      </c>
    </row>
    <row r="19562" spans="1:2" ht="15">
      <c r="A19562" s="308" t="s">
        <v>23030</v>
      </c>
      <c r="B19562" s="311">
        <v>52.87</v>
      </c>
    </row>
    <row r="19563" spans="1:2" ht="15">
      <c r="A19563" s="308" t="s">
        <v>23031</v>
      </c>
      <c r="B19563" s="311">
        <v>206.33</v>
      </c>
    </row>
    <row r="19564" spans="1:2" ht="15">
      <c r="A19564" s="308" t="s">
        <v>23032</v>
      </c>
      <c r="B19564" s="311">
        <v>66.42</v>
      </c>
    </row>
    <row r="19565" spans="1:2" ht="15">
      <c r="A19565" s="308" t="s">
        <v>23033</v>
      </c>
      <c r="B19565" s="311">
        <v>49.82</v>
      </c>
    </row>
    <row r="19566" spans="1:2" ht="15">
      <c r="A19566" s="308" t="s">
        <v>23034</v>
      </c>
      <c r="B19566" s="311">
        <v>267.60000000000002</v>
      </c>
    </row>
    <row r="19567" spans="1:2" ht="15">
      <c r="A19567" s="308" t="s">
        <v>23035</v>
      </c>
      <c r="B19567" s="311">
        <v>69.19</v>
      </c>
    </row>
    <row r="19568" spans="1:2" ht="15">
      <c r="A19568" s="308" t="s">
        <v>23036</v>
      </c>
      <c r="B19568" s="311">
        <v>60.03</v>
      </c>
    </row>
    <row r="19569" spans="1:2" ht="15">
      <c r="A19569" s="308" t="s">
        <v>23037</v>
      </c>
      <c r="B19569" s="311">
        <v>264.55</v>
      </c>
    </row>
    <row r="19570" spans="1:2" ht="15">
      <c r="A19570" s="308" t="s">
        <v>23038</v>
      </c>
      <c r="B19570" s="311">
        <v>66.14</v>
      </c>
    </row>
    <row r="19571" spans="1:2" ht="15">
      <c r="A19571" s="308" t="s">
        <v>23039</v>
      </c>
      <c r="B19571" s="311">
        <v>56.98</v>
      </c>
    </row>
    <row r="19572" spans="1:2" ht="15">
      <c r="A19572" s="308" t="s">
        <v>23040</v>
      </c>
      <c r="B19572" s="311">
        <v>208.49</v>
      </c>
    </row>
    <row r="19573" spans="1:2" ht="15">
      <c r="A19573" s="308" t="s">
        <v>23041</v>
      </c>
      <c r="B19573" s="311">
        <v>82.9</v>
      </c>
    </row>
    <row r="19574" spans="1:2" ht="15">
      <c r="A19574" s="308" t="s">
        <v>23042</v>
      </c>
      <c r="B19574" s="311">
        <v>66.72</v>
      </c>
    </row>
    <row r="19575" spans="1:2" ht="15">
      <c r="A19575" s="308" t="s">
        <v>23043</v>
      </c>
      <c r="B19575" s="311">
        <v>205.44</v>
      </c>
    </row>
    <row r="19576" spans="1:2" ht="15">
      <c r="A19576" s="308" t="s">
        <v>23044</v>
      </c>
      <c r="B19576" s="311">
        <v>79.849999999999994</v>
      </c>
    </row>
    <row r="19577" spans="1:2" ht="15">
      <c r="A19577" s="308" t="s">
        <v>23045</v>
      </c>
      <c r="B19577" s="311">
        <v>63.67</v>
      </c>
    </row>
    <row r="19578" spans="1:2" ht="15">
      <c r="A19578" s="308" t="s">
        <v>23046</v>
      </c>
      <c r="B19578" s="311">
        <v>218.15</v>
      </c>
    </row>
    <row r="19579" spans="1:2" ht="15">
      <c r="A19579" s="308" t="s">
        <v>23047</v>
      </c>
      <c r="B19579" s="311">
        <v>84.75</v>
      </c>
    </row>
    <row r="19580" spans="1:2" ht="15">
      <c r="A19580" s="308" t="s">
        <v>23048</v>
      </c>
      <c r="B19580" s="311">
        <v>67.17</v>
      </c>
    </row>
    <row r="19581" spans="1:2" ht="15">
      <c r="A19581" s="308" t="s">
        <v>23049</v>
      </c>
      <c r="B19581" s="311">
        <v>215.1</v>
      </c>
    </row>
    <row r="19582" spans="1:2" ht="15">
      <c r="A19582" s="308" t="s">
        <v>23050</v>
      </c>
      <c r="B19582" s="311">
        <v>81.7</v>
      </c>
    </row>
    <row r="19583" spans="1:2" ht="15">
      <c r="A19583" s="308" t="s">
        <v>23051</v>
      </c>
      <c r="B19583" s="311">
        <v>64.12</v>
      </c>
    </row>
    <row r="19584" spans="1:2" ht="15">
      <c r="A19584" s="308" t="s">
        <v>23052</v>
      </c>
      <c r="B19584" s="311">
        <v>329.51</v>
      </c>
    </row>
    <row r="19585" spans="1:2" ht="15">
      <c r="A19585" s="308" t="s">
        <v>23053</v>
      </c>
      <c r="B19585" s="311">
        <v>117.82</v>
      </c>
    </row>
    <row r="19586" spans="1:2" ht="15">
      <c r="A19586" s="308" t="s">
        <v>23054</v>
      </c>
      <c r="B19586" s="311">
        <v>91.08</v>
      </c>
    </row>
    <row r="19587" spans="1:2" ht="15">
      <c r="A19587" s="308" t="s">
        <v>23055</v>
      </c>
      <c r="B19587" s="311">
        <v>326.45999999999998</v>
      </c>
    </row>
    <row r="19588" spans="1:2" ht="15">
      <c r="A19588" s="308" t="s">
        <v>23056</v>
      </c>
      <c r="B19588" s="311">
        <v>114.77</v>
      </c>
    </row>
    <row r="19589" spans="1:2" ht="15">
      <c r="A19589" s="308" t="s">
        <v>23057</v>
      </c>
      <c r="B19589" s="311">
        <v>88.03</v>
      </c>
    </row>
    <row r="19590" spans="1:2" ht="15">
      <c r="A19590" s="308" t="s">
        <v>23058</v>
      </c>
      <c r="B19590" s="311">
        <v>245.79</v>
      </c>
    </row>
    <row r="19591" spans="1:2" ht="15">
      <c r="A19591" s="308" t="s">
        <v>23059</v>
      </c>
      <c r="B19591" s="311">
        <v>86.42</v>
      </c>
    </row>
    <row r="19592" spans="1:2" ht="15">
      <c r="A19592" s="308" t="s">
        <v>23060</v>
      </c>
      <c r="B19592" s="311">
        <v>65.8</v>
      </c>
    </row>
    <row r="19593" spans="1:2" ht="15">
      <c r="A19593" s="308" t="s">
        <v>23061</v>
      </c>
      <c r="B19593" s="311">
        <v>242.74</v>
      </c>
    </row>
    <row r="19594" spans="1:2" ht="15">
      <c r="A19594" s="308" t="s">
        <v>23062</v>
      </c>
      <c r="B19594" s="311">
        <v>83.37</v>
      </c>
    </row>
    <row r="19595" spans="1:2" ht="15">
      <c r="A19595" s="308" t="s">
        <v>23063</v>
      </c>
      <c r="B19595" s="311">
        <v>62.75</v>
      </c>
    </row>
    <row r="19596" spans="1:2" ht="15">
      <c r="A19596" s="308" t="s">
        <v>23064</v>
      </c>
      <c r="B19596" s="311">
        <v>93.75</v>
      </c>
    </row>
    <row r="19597" spans="1:2" ht="15">
      <c r="A19597" s="308" t="s">
        <v>23065</v>
      </c>
      <c r="B19597" s="311">
        <v>50.2</v>
      </c>
    </row>
    <row r="19598" spans="1:2" ht="15">
      <c r="A19598" s="308" t="s">
        <v>23066</v>
      </c>
      <c r="B19598" s="311">
        <v>44.36</v>
      </c>
    </row>
    <row r="19599" spans="1:2" ht="15">
      <c r="A19599" s="308" t="s">
        <v>23067</v>
      </c>
      <c r="B19599" s="311">
        <v>90.7</v>
      </c>
    </row>
    <row r="19600" spans="1:2" ht="15">
      <c r="A19600" s="308" t="s">
        <v>23068</v>
      </c>
      <c r="B19600" s="311">
        <v>47.15</v>
      </c>
    </row>
    <row r="19601" spans="1:2" ht="15">
      <c r="A19601" s="308" t="s">
        <v>23069</v>
      </c>
      <c r="B19601" s="311">
        <v>41.31</v>
      </c>
    </row>
    <row r="19602" spans="1:2" ht="15">
      <c r="A19602" s="308" t="s">
        <v>23070</v>
      </c>
      <c r="B19602" s="311">
        <v>59.71</v>
      </c>
    </row>
    <row r="19603" spans="1:2" ht="15">
      <c r="A19603" s="308" t="s">
        <v>23071</v>
      </c>
      <c r="B19603" s="311">
        <v>12.94</v>
      </c>
    </row>
    <row r="19604" spans="1:2" ht="15">
      <c r="A19604" s="308" t="s">
        <v>23072</v>
      </c>
      <c r="B19604" s="311">
        <v>7.54</v>
      </c>
    </row>
    <row r="19605" spans="1:2" ht="15">
      <c r="A19605" s="308" t="s">
        <v>23073</v>
      </c>
      <c r="B19605" s="311">
        <v>59.71</v>
      </c>
    </row>
    <row r="19606" spans="1:2" ht="15">
      <c r="A19606" s="308" t="s">
        <v>23074</v>
      </c>
      <c r="B19606" s="311">
        <v>12.94</v>
      </c>
    </row>
    <row r="19607" spans="1:2" ht="15">
      <c r="A19607" s="308" t="s">
        <v>23075</v>
      </c>
      <c r="B19607" s="311">
        <v>7.54</v>
      </c>
    </row>
    <row r="19608" spans="1:2" ht="15">
      <c r="A19608" s="308" t="s">
        <v>23076</v>
      </c>
      <c r="B19608" s="311">
        <v>82.57</v>
      </c>
    </row>
    <row r="19609" spans="1:2" ht="15">
      <c r="A19609" s="308" t="s">
        <v>23077</v>
      </c>
      <c r="B19609" s="311">
        <v>35.799999999999997</v>
      </c>
    </row>
    <row r="19610" spans="1:2" ht="15">
      <c r="A19610" s="308" t="s">
        <v>23078</v>
      </c>
      <c r="B19610" s="311">
        <v>30.4</v>
      </c>
    </row>
    <row r="19611" spans="1:2" ht="15">
      <c r="A19611" s="308" t="s">
        <v>23079</v>
      </c>
      <c r="B19611" s="311">
        <v>79.52</v>
      </c>
    </row>
    <row r="19612" spans="1:2" ht="15">
      <c r="A19612" s="308" t="s">
        <v>23080</v>
      </c>
      <c r="B19612" s="311">
        <v>32.75</v>
      </c>
    </row>
    <row r="19613" spans="1:2" ht="15">
      <c r="A19613" s="308" t="s">
        <v>23081</v>
      </c>
      <c r="B19613" s="311">
        <v>27.35</v>
      </c>
    </row>
    <row r="19614" spans="1:2" ht="15">
      <c r="A19614" s="308" t="s">
        <v>23082</v>
      </c>
      <c r="B19614" s="311">
        <v>68.489999999999995</v>
      </c>
    </row>
    <row r="19615" spans="1:2" ht="15">
      <c r="A19615" s="308" t="s">
        <v>23083</v>
      </c>
      <c r="B19615" s="311">
        <v>32.1</v>
      </c>
    </row>
    <row r="19616" spans="1:2" ht="15">
      <c r="A19616" s="308" t="s">
        <v>23084</v>
      </c>
      <c r="B19616" s="311">
        <v>28.05</v>
      </c>
    </row>
    <row r="19617" spans="1:2" ht="15">
      <c r="A19617" s="308" t="s">
        <v>23085</v>
      </c>
      <c r="B19617" s="311">
        <v>65.44</v>
      </c>
    </row>
    <row r="19618" spans="1:2" ht="15">
      <c r="A19618" s="308" t="s">
        <v>23086</v>
      </c>
      <c r="B19618" s="311">
        <v>29.05</v>
      </c>
    </row>
    <row r="19619" spans="1:2" ht="15">
      <c r="A19619" s="308" t="s">
        <v>23087</v>
      </c>
      <c r="B19619" s="311">
        <v>25</v>
      </c>
    </row>
    <row r="19620" spans="1:2" ht="15">
      <c r="A19620" s="308" t="s">
        <v>23088</v>
      </c>
      <c r="B19620" s="311">
        <v>45.63</v>
      </c>
    </row>
    <row r="19621" spans="1:2" ht="15">
      <c r="A19621" s="308" t="s">
        <v>23089</v>
      </c>
      <c r="B19621" s="311">
        <v>9.24</v>
      </c>
    </row>
    <row r="19622" spans="1:2" ht="15">
      <c r="A19622" s="308" t="s">
        <v>23090</v>
      </c>
      <c r="B19622" s="311">
        <v>5.19</v>
      </c>
    </row>
    <row r="19623" spans="1:2" ht="15">
      <c r="A19623" s="308" t="s">
        <v>23091</v>
      </c>
      <c r="B19623" s="311">
        <v>45.63</v>
      </c>
    </row>
    <row r="19624" spans="1:2" ht="15">
      <c r="A19624" s="308" t="s">
        <v>23092</v>
      </c>
      <c r="B19624" s="311">
        <v>9.24</v>
      </c>
    </row>
    <row r="19625" spans="1:2" ht="15">
      <c r="A19625" s="308" t="s">
        <v>23093</v>
      </c>
      <c r="B19625" s="311">
        <v>5.19</v>
      </c>
    </row>
    <row r="19626" spans="1:2" ht="15">
      <c r="A19626" s="308" t="s">
        <v>23094</v>
      </c>
      <c r="B19626" s="311">
        <v>87.11</v>
      </c>
    </row>
    <row r="19627" spans="1:2" ht="15">
      <c r="A19627" s="308" t="s">
        <v>23095</v>
      </c>
      <c r="B19627" s="311">
        <v>35.81</v>
      </c>
    </row>
    <row r="19628" spans="1:2" ht="15">
      <c r="A19628" s="308" t="s">
        <v>23096</v>
      </c>
      <c r="B19628" s="311">
        <v>30.45</v>
      </c>
    </row>
    <row r="19629" spans="1:2" ht="15">
      <c r="A19629" s="308" t="s">
        <v>23097</v>
      </c>
      <c r="B19629" s="311">
        <v>84.06</v>
      </c>
    </row>
    <row r="19630" spans="1:2" ht="15">
      <c r="A19630" s="308" t="s">
        <v>23098</v>
      </c>
      <c r="B19630" s="311">
        <v>32.76</v>
      </c>
    </row>
    <row r="19631" spans="1:2" ht="15">
      <c r="A19631" s="308" t="s">
        <v>23099</v>
      </c>
      <c r="B19631" s="311">
        <v>27.4</v>
      </c>
    </row>
    <row r="19632" spans="1:2" ht="15">
      <c r="A19632" s="308" t="s">
        <v>23100</v>
      </c>
      <c r="B19632" s="311">
        <v>89.42</v>
      </c>
    </row>
    <row r="19633" spans="1:2" ht="15">
      <c r="A19633" s="308" t="s">
        <v>23101</v>
      </c>
      <c r="B19633" s="311">
        <v>37.33</v>
      </c>
    </row>
    <row r="19634" spans="1:2" ht="15">
      <c r="A19634" s="308" t="s">
        <v>23102</v>
      </c>
      <c r="B19634" s="311">
        <v>31.77</v>
      </c>
    </row>
    <row r="19635" spans="1:2" ht="15">
      <c r="A19635" s="308" t="s">
        <v>23103</v>
      </c>
      <c r="B19635" s="311">
        <v>86.37</v>
      </c>
    </row>
    <row r="19636" spans="1:2" ht="15">
      <c r="A19636" s="308" t="s">
        <v>23104</v>
      </c>
      <c r="B19636" s="311">
        <v>34.28</v>
      </c>
    </row>
    <row r="19637" spans="1:2" ht="15">
      <c r="A19637" s="308" t="s">
        <v>23105</v>
      </c>
      <c r="B19637" s="311">
        <v>28.72</v>
      </c>
    </row>
    <row r="19638" spans="1:2" ht="15">
      <c r="A19638" s="308" t="s">
        <v>23106</v>
      </c>
      <c r="B19638" s="311">
        <v>123.17</v>
      </c>
    </row>
    <row r="19639" spans="1:2" ht="15">
      <c r="A19639" s="308" t="s">
        <v>23107</v>
      </c>
      <c r="B19639" s="311">
        <v>47.97</v>
      </c>
    </row>
    <row r="19640" spans="1:2" ht="15">
      <c r="A19640" s="308" t="s">
        <v>23108</v>
      </c>
      <c r="B19640" s="311">
        <v>39.04</v>
      </c>
    </row>
    <row r="19641" spans="1:2" ht="15">
      <c r="A19641" s="308" t="s">
        <v>23109</v>
      </c>
      <c r="B19641" s="311">
        <v>120.12</v>
      </c>
    </row>
    <row r="19642" spans="1:2" ht="15">
      <c r="A19642" s="308" t="s">
        <v>23110</v>
      </c>
      <c r="B19642" s="311">
        <v>44.92</v>
      </c>
    </row>
    <row r="19643" spans="1:2" ht="15">
      <c r="A19643" s="308" t="s">
        <v>23111</v>
      </c>
      <c r="B19643" s="311">
        <v>35.99</v>
      </c>
    </row>
    <row r="19644" spans="1:2" ht="15">
      <c r="A19644" s="308" t="s">
        <v>23112</v>
      </c>
      <c r="B19644" s="311">
        <v>109.7</v>
      </c>
    </row>
    <row r="19645" spans="1:2" ht="15">
      <c r="A19645" s="308" t="s">
        <v>23113</v>
      </c>
      <c r="B19645" s="311">
        <v>51.24</v>
      </c>
    </row>
    <row r="19646" spans="1:2" ht="15">
      <c r="A19646" s="308" t="s">
        <v>23114</v>
      </c>
      <c r="B19646" s="311">
        <v>43.85</v>
      </c>
    </row>
    <row r="19647" spans="1:2" ht="15">
      <c r="A19647" s="308" t="s">
        <v>23115</v>
      </c>
      <c r="B19647" s="311">
        <v>106.65</v>
      </c>
    </row>
    <row r="19648" spans="1:2" ht="15">
      <c r="A19648" s="308" t="s">
        <v>23116</v>
      </c>
      <c r="B19648" s="311">
        <v>48.19</v>
      </c>
    </row>
    <row r="19649" spans="1:2" ht="15">
      <c r="A19649" s="308" t="s">
        <v>23117</v>
      </c>
      <c r="B19649" s="311">
        <v>40.799999999999997</v>
      </c>
    </row>
    <row r="19650" spans="1:2" ht="15">
      <c r="A19650" s="308" t="s">
        <v>23118</v>
      </c>
      <c r="B19650" s="311">
        <v>6.04</v>
      </c>
    </row>
    <row r="19651" spans="1:2" ht="15">
      <c r="A19651" s="308" t="s">
        <v>23119</v>
      </c>
      <c r="B19651" s="311">
        <v>0.56000000000000005</v>
      </c>
    </row>
    <row r="19652" spans="1:2" ht="15">
      <c r="A19652" s="308" t="s">
        <v>23120</v>
      </c>
      <c r="B19652" s="311">
        <v>6.04</v>
      </c>
    </row>
    <row r="19653" spans="1:2" ht="15">
      <c r="A19653" s="308" t="s">
        <v>23121</v>
      </c>
      <c r="B19653" s="311">
        <v>0.56000000000000005</v>
      </c>
    </row>
    <row r="19654" spans="1:2" ht="15">
      <c r="A19654" s="308" t="s">
        <v>23122</v>
      </c>
      <c r="B19654" s="311">
        <v>276.61</v>
      </c>
    </row>
    <row r="19655" spans="1:2" ht="15">
      <c r="A19655" s="308" t="s">
        <v>23123</v>
      </c>
      <c r="B19655" s="311">
        <v>173.61</v>
      </c>
    </row>
    <row r="19656" spans="1:2" ht="15">
      <c r="A19656" s="308" t="s">
        <v>23124</v>
      </c>
      <c r="B19656" s="311">
        <v>152.02000000000001</v>
      </c>
    </row>
    <row r="19657" spans="1:2" ht="15">
      <c r="A19657" s="308" t="s">
        <v>23125</v>
      </c>
      <c r="B19657" s="311">
        <v>273.18</v>
      </c>
    </row>
    <row r="19658" spans="1:2" ht="15">
      <c r="A19658" s="308" t="s">
        <v>23126</v>
      </c>
      <c r="B19658" s="311">
        <v>170.18</v>
      </c>
    </row>
    <row r="19659" spans="1:2" ht="15">
      <c r="A19659" s="308" t="s">
        <v>23127</v>
      </c>
      <c r="B19659" s="311">
        <v>148.59</v>
      </c>
    </row>
    <row r="19660" spans="1:2" ht="15">
      <c r="A19660" s="308" t="s">
        <v>23128</v>
      </c>
      <c r="B19660" s="311">
        <v>422.12</v>
      </c>
    </row>
    <row r="19661" spans="1:2" ht="15">
      <c r="A19661" s="308" t="s">
        <v>23129</v>
      </c>
      <c r="B19661" s="311">
        <v>254.23</v>
      </c>
    </row>
    <row r="19662" spans="1:2" ht="15">
      <c r="A19662" s="308" t="s">
        <v>23130</v>
      </c>
      <c r="B19662" s="311">
        <v>221.74</v>
      </c>
    </row>
    <row r="19663" spans="1:2" ht="15">
      <c r="A19663" s="308" t="s">
        <v>23131</v>
      </c>
      <c r="B19663" s="311">
        <v>416.48</v>
      </c>
    </row>
    <row r="19664" spans="1:2" ht="15">
      <c r="A19664" s="308" t="s">
        <v>23132</v>
      </c>
      <c r="B19664" s="311">
        <v>248.59</v>
      </c>
    </row>
    <row r="19665" spans="1:2" ht="15">
      <c r="A19665" s="308" t="s">
        <v>23133</v>
      </c>
      <c r="B19665" s="311">
        <v>216.1</v>
      </c>
    </row>
    <row r="19666" spans="1:2" ht="15">
      <c r="A19666" s="308" t="s">
        <v>23134</v>
      </c>
      <c r="B19666" s="311">
        <v>225.03</v>
      </c>
    </row>
    <row r="19667" spans="1:2" ht="15">
      <c r="A19667" s="308" t="s">
        <v>23135</v>
      </c>
      <c r="B19667" s="311">
        <v>94.57</v>
      </c>
    </row>
    <row r="19668" spans="1:2" ht="15">
      <c r="A19668" s="308" t="s">
        <v>23136</v>
      </c>
      <c r="B19668" s="311">
        <v>79.53</v>
      </c>
    </row>
    <row r="19669" spans="1:2" ht="15">
      <c r="A19669" s="308" t="s">
        <v>23137</v>
      </c>
      <c r="B19669" s="311">
        <v>218.55</v>
      </c>
    </row>
    <row r="19670" spans="1:2" ht="15">
      <c r="A19670" s="308" t="s">
        <v>23138</v>
      </c>
      <c r="B19670" s="311">
        <v>88.09</v>
      </c>
    </row>
    <row r="19671" spans="1:2" ht="15">
      <c r="A19671" s="308" t="s">
        <v>23139</v>
      </c>
      <c r="B19671" s="311">
        <v>73.05</v>
      </c>
    </row>
    <row r="19672" spans="1:2" ht="15">
      <c r="A19672" s="308" t="s">
        <v>23140</v>
      </c>
      <c r="B19672" s="311">
        <v>109.98</v>
      </c>
    </row>
    <row r="19673" spans="1:2" ht="15">
      <c r="A19673" s="308" t="s">
        <v>23141</v>
      </c>
      <c r="B19673" s="311">
        <v>70.900000000000006</v>
      </c>
    </row>
    <row r="19674" spans="1:2" ht="15">
      <c r="A19674" s="308" t="s">
        <v>23142</v>
      </c>
      <c r="B19674" s="311">
        <v>62.26</v>
      </c>
    </row>
    <row r="19675" spans="1:2" ht="15">
      <c r="A19675" s="308" t="s">
        <v>23143</v>
      </c>
      <c r="B19675" s="311">
        <v>106.55</v>
      </c>
    </row>
    <row r="19676" spans="1:2" ht="15">
      <c r="A19676" s="308" t="s">
        <v>23144</v>
      </c>
      <c r="B19676" s="311">
        <v>67.47</v>
      </c>
    </row>
    <row r="19677" spans="1:2" ht="15">
      <c r="A19677" s="308" t="s">
        <v>23145</v>
      </c>
      <c r="B19677" s="311">
        <v>58.83</v>
      </c>
    </row>
    <row r="19678" spans="1:2" ht="15">
      <c r="A19678" s="308" t="s">
        <v>23146</v>
      </c>
      <c r="B19678" s="311">
        <v>31.12</v>
      </c>
    </row>
    <row r="19679" spans="1:2" ht="15">
      <c r="A19679" s="308" t="s">
        <v>23147</v>
      </c>
      <c r="B19679" s="311">
        <v>19</v>
      </c>
    </row>
    <row r="19680" spans="1:2" ht="15">
      <c r="A19680" s="308" t="s">
        <v>23148</v>
      </c>
      <c r="B19680" s="311">
        <v>16.010000000000002</v>
      </c>
    </row>
    <row r="19681" spans="1:2" ht="15">
      <c r="A19681" s="308" t="s">
        <v>23149</v>
      </c>
      <c r="B19681" s="311">
        <v>31.12</v>
      </c>
    </row>
    <row r="19682" spans="1:2" ht="15">
      <c r="A19682" s="308" t="s">
        <v>23150</v>
      </c>
      <c r="B19682" s="311">
        <v>19</v>
      </c>
    </row>
    <row r="19683" spans="1:2" ht="15">
      <c r="A19683" s="308" t="s">
        <v>23151</v>
      </c>
      <c r="B19683" s="311">
        <v>16.010000000000002</v>
      </c>
    </row>
    <row r="19684" spans="1:2" ht="15">
      <c r="A19684" s="308" t="s">
        <v>23152</v>
      </c>
      <c r="B19684" s="311">
        <v>29.44</v>
      </c>
    </row>
    <row r="19685" spans="1:2" ht="15">
      <c r="A19685" s="308" t="s">
        <v>23153</v>
      </c>
      <c r="B19685" s="311">
        <v>18.399999999999999</v>
      </c>
    </row>
    <row r="19686" spans="1:2" ht="15">
      <c r="A19686" s="308" t="s">
        <v>23154</v>
      </c>
      <c r="B19686" s="311">
        <v>29.44</v>
      </c>
    </row>
    <row r="19687" spans="1:2" ht="15">
      <c r="A19687" s="308" t="s">
        <v>23155</v>
      </c>
      <c r="B19687" s="311">
        <v>18.399999999999999</v>
      </c>
    </row>
    <row r="19688" spans="1:2" ht="15">
      <c r="A19688" s="308" t="s">
        <v>23156</v>
      </c>
      <c r="B19688" s="311">
        <v>44.54</v>
      </c>
    </row>
    <row r="19689" spans="1:2" ht="15">
      <c r="A19689" s="308" t="s">
        <v>23157</v>
      </c>
      <c r="B19689" s="311">
        <v>39.840000000000003</v>
      </c>
    </row>
    <row r="19690" spans="1:2" ht="15">
      <c r="A19690" s="308" t="s">
        <v>23158</v>
      </c>
      <c r="B19690" s="311">
        <v>40.119999999999997</v>
      </c>
    </row>
    <row r="19691" spans="1:2" ht="15">
      <c r="A19691" s="308" t="s">
        <v>23159</v>
      </c>
      <c r="B19691" s="311">
        <v>35.42</v>
      </c>
    </row>
    <row r="19692" spans="1:2" ht="15">
      <c r="A19692" s="308" t="s">
        <v>23160</v>
      </c>
      <c r="B19692" s="311">
        <v>49.44</v>
      </c>
    </row>
    <row r="19693" spans="1:2" ht="15">
      <c r="A19693" s="308" t="s">
        <v>23161</v>
      </c>
      <c r="B19693" s="311">
        <v>42.73</v>
      </c>
    </row>
    <row r="19694" spans="1:2" ht="15">
      <c r="A19694" s="308" t="s">
        <v>23162</v>
      </c>
      <c r="B19694" s="311">
        <v>45.02</v>
      </c>
    </row>
    <row r="19695" spans="1:2" ht="15">
      <c r="A19695" s="308" t="s">
        <v>23163</v>
      </c>
      <c r="B19695" s="311">
        <v>38.31</v>
      </c>
    </row>
    <row r="19696" spans="1:2" ht="15">
      <c r="A19696" s="308" t="s">
        <v>23164</v>
      </c>
      <c r="B19696" s="311">
        <v>50.57</v>
      </c>
    </row>
    <row r="19697" spans="1:2" ht="15">
      <c r="A19697" s="308" t="s">
        <v>23165</v>
      </c>
      <c r="B19697" s="311">
        <v>43.35</v>
      </c>
    </row>
    <row r="19698" spans="1:2" ht="15">
      <c r="A19698" s="308" t="s">
        <v>23166</v>
      </c>
      <c r="B19698" s="311">
        <v>46.15</v>
      </c>
    </row>
    <row r="19699" spans="1:2" ht="15">
      <c r="A19699" s="308" t="s">
        <v>23167</v>
      </c>
      <c r="B19699" s="311">
        <v>38.93</v>
      </c>
    </row>
    <row r="19700" spans="1:2" ht="15">
      <c r="A19700" s="308" t="s">
        <v>23168</v>
      </c>
      <c r="B19700" s="311">
        <v>58.96</v>
      </c>
    </row>
    <row r="19701" spans="1:2" ht="15">
      <c r="A19701" s="308" t="s">
        <v>23169</v>
      </c>
      <c r="B19701" s="311">
        <v>48.26</v>
      </c>
    </row>
    <row r="19702" spans="1:2" ht="15">
      <c r="A19702" s="308" t="s">
        <v>23170</v>
      </c>
      <c r="B19702" s="311">
        <v>54.54</v>
      </c>
    </row>
    <row r="19703" spans="1:2" ht="15">
      <c r="A19703" s="308" t="s">
        <v>23171</v>
      </c>
      <c r="B19703" s="311">
        <v>43.84</v>
      </c>
    </row>
    <row r="19704" spans="1:2" ht="15">
      <c r="A19704" s="308" t="s">
        <v>23172</v>
      </c>
      <c r="B19704" s="311">
        <v>81.93</v>
      </c>
    </row>
    <row r="19705" spans="1:2" ht="15">
      <c r="A19705" s="308" t="s">
        <v>23173</v>
      </c>
      <c r="B19705" s="311">
        <v>41.08</v>
      </c>
    </row>
    <row r="19706" spans="1:2" ht="15">
      <c r="A19706" s="308" t="s">
        <v>23174</v>
      </c>
      <c r="B19706" s="311">
        <v>35.99</v>
      </c>
    </row>
    <row r="19707" spans="1:2" ht="15">
      <c r="A19707" s="308" t="s">
        <v>23175</v>
      </c>
      <c r="B19707" s="311">
        <v>78.5</v>
      </c>
    </row>
    <row r="19708" spans="1:2" ht="15">
      <c r="A19708" s="308" t="s">
        <v>23176</v>
      </c>
      <c r="B19708" s="311">
        <v>37.65</v>
      </c>
    </row>
    <row r="19709" spans="1:2" ht="15">
      <c r="A19709" s="308" t="s">
        <v>23177</v>
      </c>
      <c r="B19709" s="311">
        <v>32.56</v>
      </c>
    </row>
    <row r="19710" spans="1:2" ht="15">
      <c r="A19710" s="308" t="s">
        <v>23178</v>
      </c>
      <c r="B19710" s="311">
        <v>82.82</v>
      </c>
    </row>
    <row r="19711" spans="1:2" ht="15">
      <c r="A19711" s="308" t="s">
        <v>23179</v>
      </c>
      <c r="B19711" s="311">
        <v>41.67</v>
      </c>
    </row>
    <row r="19712" spans="1:2" ht="15">
      <c r="A19712" s="308" t="s">
        <v>23180</v>
      </c>
      <c r="B19712" s="311">
        <v>36.5</v>
      </c>
    </row>
    <row r="19713" spans="1:2" ht="15">
      <c r="A19713" s="308" t="s">
        <v>23181</v>
      </c>
      <c r="B19713" s="311">
        <v>79.39</v>
      </c>
    </row>
    <row r="19714" spans="1:2" ht="15">
      <c r="A19714" s="308" t="s">
        <v>23182</v>
      </c>
      <c r="B19714" s="311">
        <v>38.24</v>
      </c>
    </row>
    <row r="19715" spans="1:2" ht="15">
      <c r="A19715" s="308" t="s">
        <v>23183</v>
      </c>
      <c r="B19715" s="311">
        <v>33.07</v>
      </c>
    </row>
    <row r="19716" spans="1:2" ht="15">
      <c r="A19716" s="308" t="s">
        <v>23184</v>
      </c>
      <c r="B19716" s="311">
        <v>98.98</v>
      </c>
    </row>
    <row r="19717" spans="1:2" ht="15">
      <c r="A19717" s="308" t="s">
        <v>23185</v>
      </c>
      <c r="B19717" s="311">
        <v>49.62</v>
      </c>
    </row>
    <row r="19718" spans="1:2" ht="15">
      <c r="A19718" s="308" t="s">
        <v>23186</v>
      </c>
      <c r="B19718" s="311">
        <v>42.78</v>
      </c>
    </row>
    <row r="19719" spans="1:2" ht="15">
      <c r="A19719" s="308" t="s">
        <v>23187</v>
      </c>
      <c r="B19719" s="311">
        <v>95.93</v>
      </c>
    </row>
    <row r="19720" spans="1:2" ht="15">
      <c r="A19720" s="308" t="s">
        <v>23188</v>
      </c>
      <c r="B19720" s="311">
        <v>46.57</v>
      </c>
    </row>
    <row r="19721" spans="1:2" ht="15">
      <c r="A19721" s="308" t="s">
        <v>23189</v>
      </c>
      <c r="B19721" s="311">
        <v>39.729999999999997</v>
      </c>
    </row>
    <row r="19722" spans="1:2" ht="15">
      <c r="A19722" s="308" t="s">
        <v>23190</v>
      </c>
      <c r="B19722" s="311">
        <v>104.88</v>
      </c>
    </row>
    <row r="19723" spans="1:2" ht="15">
      <c r="A19723" s="308" t="s">
        <v>23191</v>
      </c>
      <c r="B19723" s="311">
        <v>55.04</v>
      </c>
    </row>
    <row r="19724" spans="1:2" ht="15">
      <c r="A19724" s="308" t="s">
        <v>23192</v>
      </c>
      <c r="B19724" s="311">
        <v>47.73</v>
      </c>
    </row>
    <row r="19725" spans="1:2" ht="15">
      <c r="A19725" s="308" t="s">
        <v>23193</v>
      </c>
      <c r="B19725" s="311">
        <v>101.83</v>
      </c>
    </row>
    <row r="19726" spans="1:2" ht="15">
      <c r="A19726" s="308" t="s">
        <v>23194</v>
      </c>
      <c r="B19726" s="311">
        <v>51.99</v>
      </c>
    </row>
    <row r="19727" spans="1:2" ht="15">
      <c r="A19727" s="308" t="s">
        <v>23195</v>
      </c>
      <c r="B19727" s="311">
        <v>44.68</v>
      </c>
    </row>
    <row r="19728" spans="1:2" ht="15">
      <c r="A19728" s="308" t="s">
        <v>23196</v>
      </c>
      <c r="B19728" s="311">
        <v>131.27000000000001</v>
      </c>
    </row>
    <row r="19729" spans="1:2" ht="15">
      <c r="A19729" s="308" t="s">
        <v>23197</v>
      </c>
      <c r="B19729" s="311">
        <v>72.38</v>
      </c>
    </row>
    <row r="19730" spans="1:2" ht="15">
      <c r="A19730" s="308" t="s">
        <v>23198</v>
      </c>
      <c r="B19730" s="311">
        <v>62.81</v>
      </c>
    </row>
    <row r="19731" spans="1:2" ht="15">
      <c r="A19731" s="308" t="s">
        <v>23199</v>
      </c>
      <c r="B19731" s="311">
        <v>128.22</v>
      </c>
    </row>
    <row r="19732" spans="1:2" ht="15">
      <c r="A19732" s="308" t="s">
        <v>23200</v>
      </c>
      <c r="B19732" s="311">
        <v>69.33</v>
      </c>
    </row>
    <row r="19733" spans="1:2" ht="15">
      <c r="A19733" s="308" t="s">
        <v>23201</v>
      </c>
      <c r="B19733" s="311">
        <v>59.76</v>
      </c>
    </row>
    <row r="19734" spans="1:2" ht="15">
      <c r="A19734" s="308" t="s">
        <v>23202</v>
      </c>
      <c r="B19734" s="311">
        <v>30</v>
      </c>
    </row>
    <row r="19735" spans="1:2" ht="15">
      <c r="A19735" s="308" t="s">
        <v>23203</v>
      </c>
      <c r="B19735" s="311">
        <v>18.41</v>
      </c>
    </row>
    <row r="19736" spans="1:2" ht="15">
      <c r="A19736" s="308" t="s">
        <v>23204</v>
      </c>
      <c r="B19736" s="311">
        <v>30</v>
      </c>
    </row>
    <row r="19737" spans="1:2" ht="15">
      <c r="A19737" s="308" t="s">
        <v>23205</v>
      </c>
      <c r="B19737" s="311">
        <v>18.41</v>
      </c>
    </row>
    <row r="19738" spans="1:2" ht="15">
      <c r="A19738" s="308" t="s">
        <v>23206</v>
      </c>
      <c r="B19738" s="311">
        <v>64.25</v>
      </c>
    </row>
    <row r="19739" spans="1:2" ht="15">
      <c r="A19739" s="308" t="s">
        <v>23207</v>
      </c>
      <c r="B19739" s="311">
        <v>20</v>
      </c>
    </row>
    <row r="19740" spans="1:2" ht="15">
      <c r="A19740" s="308" t="s">
        <v>23208</v>
      </c>
      <c r="B19740" s="311">
        <v>7.59</v>
      </c>
    </row>
    <row r="19741" spans="1:2" ht="15">
      <c r="A19741" s="308" t="s">
        <v>23209</v>
      </c>
      <c r="B19741" s="311">
        <v>64.25</v>
      </c>
    </row>
    <row r="19742" spans="1:2" ht="15">
      <c r="A19742" s="308" t="s">
        <v>23210</v>
      </c>
      <c r="B19742" s="311">
        <v>20</v>
      </c>
    </row>
    <row r="19743" spans="1:2" ht="15">
      <c r="A19743" s="308" t="s">
        <v>23211</v>
      </c>
      <c r="B19743" s="311">
        <v>7.59</v>
      </c>
    </row>
    <row r="19744" spans="1:2" ht="15">
      <c r="A19744" s="308" t="s">
        <v>23212</v>
      </c>
      <c r="B19744" s="311">
        <v>66.56</v>
      </c>
    </row>
    <row r="19745" spans="1:2" ht="15">
      <c r="A19745" s="308" t="s">
        <v>23213</v>
      </c>
      <c r="B19745" s="311">
        <v>14.47</v>
      </c>
    </row>
    <row r="19746" spans="1:2" ht="15">
      <c r="A19746" s="308" t="s">
        <v>23214</v>
      </c>
      <c r="B19746" s="311">
        <v>8.91</v>
      </c>
    </row>
    <row r="19747" spans="1:2" ht="15">
      <c r="A19747" s="308" t="s">
        <v>23215</v>
      </c>
      <c r="B19747" s="311">
        <v>66.56</v>
      </c>
    </row>
    <row r="19748" spans="1:2" ht="15">
      <c r="A19748" s="308" t="s">
        <v>23216</v>
      </c>
      <c r="B19748" s="311">
        <v>14.47</v>
      </c>
    </row>
    <row r="19749" spans="1:2" ht="15">
      <c r="A19749" s="308" t="s">
        <v>23217</v>
      </c>
      <c r="B19749" s="311">
        <v>8.91</v>
      </c>
    </row>
    <row r="19750" spans="1:2" ht="15">
      <c r="A19750" s="308" t="s">
        <v>23218</v>
      </c>
      <c r="B19750" s="311">
        <v>100.31</v>
      </c>
    </row>
    <row r="19751" spans="1:2" ht="15">
      <c r="A19751" s="308" t="s">
        <v>23219</v>
      </c>
      <c r="B19751" s="311">
        <v>25.11</v>
      </c>
    </row>
    <row r="19752" spans="1:2" ht="15">
      <c r="A19752" s="308" t="s">
        <v>23220</v>
      </c>
      <c r="B19752" s="311">
        <v>16.18</v>
      </c>
    </row>
    <row r="19753" spans="1:2" ht="15">
      <c r="A19753" s="308" t="s">
        <v>23221</v>
      </c>
      <c r="B19753" s="311">
        <v>100.31</v>
      </c>
    </row>
    <row r="19754" spans="1:2" ht="15">
      <c r="A19754" s="308" t="s">
        <v>23222</v>
      </c>
      <c r="B19754" s="311">
        <v>25.11</v>
      </c>
    </row>
    <row r="19755" spans="1:2" ht="15">
      <c r="A19755" s="308" t="s">
        <v>23223</v>
      </c>
      <c r="B19755" s="311">
        <v>16.18</v>
      </c>
    </row>
    <row r="19756" spans="1:2" ht="15">
      <c r="A19756" s="308" t="s">
        <v>23224</v>
      </c>
      <c r="B19756" s="311">
        <v>5919.24</v>
      </c>
    </row>
    <row r="19757" spans="1:2" ht="15">
      <c r="A19757" s="308" t="s">
        <v>23225</v>
      </c>
      <c r="B19757" s="311">
        <v>5919.24</v>
      </c>
    </row>
    <row r="19758" spans="1:2" ht="15">
      <c r="A19758" s="308" t="s">
        <v>23226</v>
      </c>
      <c r="B19758" s="311">
        <v>2005.51</v>
      </c>
    </row>
    <row r="19759" spans="1:2" ht="15">
      <c r="A19759" s="308" t="s">
        <v>23227</v>
      </c>
      <c r="B19759" s="311">
        <v>2005.51</v>
      </c>
    </row>
    <row r="19760" spans="1:2" ht="15">
      <c r="A19760" s="308" t="s">
        <v>23228</v>
      </c>
      <c r="B19760" s="311">
        <v>9942.6</v>
      </c>
    </row>
    <row r="19761" spans="1:2" ht="15">
      <c r="A19761" s="308" t="s">
        <v>23229</v>
      </c>
      <c r="B19761" s="311">
        <v>9405.7999999999993</v>
      </c>
    </row>
    <row r="19762" spans="1:2" ht="15">
      <c r="A19762" s="308" t="s">
        <v>23230</v>
      </c>
      <c r="B19762" s="311">
        <v>4473.3599999999997</v>
      </c>
    </row>
    <row r="19763" spans="1:2" ht="15">
      <c r="A19763" s="308" t="s">
        <v>23231</v>
      </c>
      <c r="B19763" s="311">
        <v>4473.3599999999997</v>
      </c>
    </row>
    <row r="19764" spans="1:2" ht="15">
      <c r="A19764" s="308" t="s">
        <v>23232</v>
      </c>
      <c r="B19764" s="311">
        <v>1513.84</v>
      </c>
    </row>
    <row r="19765" spans="1:2" ht="15">
      <c r="A19765" s="308" t="s">
        <v>23233</v>
      </c>
      <c r="B19765" s="311">
        <v>1513.84</v>
      </c>
    </row>
    <row r="19766" spans="1:2" ht="15">
      <c r="A19766" s="308" t="s">
        <v>23234</v>
      </c>
      <c r="B19766" s="311">
        <v>8496.7199999999993</v>
      </c>
    </row>
    <row r="19767" spans="1:2" ht="15">
      <c r="A19767" s="308" t="s">
        <v>23235</v>
      </c>
      <c r="B19767" s="311">
        <v>7959.92</v>
      </c>
    </row>
    <row r="19768" spans="1:2" ht="15">
      <c r="A19768" s="308" t="s">
        <v>23236</v>
      </c>
      <c r="B19768" s="311">
        <v>8131.26</v>
      </c>
    </row>
    <row r="19769" spans="1:2" ht="15">
      <c r="A19769" s="308" t="s">
        <v>23237</v>
      </c>
      <c r="B19769" s="311">
        <v>8131.26</v>
      </c>
    </row>
    <row r="19770" spans="1:2" ht="15">
      <c r="A19770" s="308" t="s">
        <v>23238</v>
      </c>
      <c r="B19770" s="311">
        <v>5592.15</v>
      </c>
    </row>
    <row r="19771" spans="1:2" ht="15">
      <c r="A19771" s="308" t="s">
        <v>23239</v>
      </c>
      <c r="B19771" s="311">
        <v>5592.15</v>
      </c>
    </row>
    <row r="19772" spans="1:2" ht="15">
      <c r="A19772" s="308" t="s">
        <v>23240</v>
      </c>
      <c r="B19772" s="311">
        <v>12154.59</v>
      </c>
    </row>
    <row r="19773" spans="1:2" ht="15">
      <c r="A19773" s="308" t="s">
        <v>23241</v>
      </c>
      <c r="B19773" s="311">
        <v>11617.79</v>
      </c>
    </row>
    <row r="19774" spans="1:2" ht="15">
      <c r="A19774" s="308" t="s">
        <v>23242</v>
      </c>
      <c r="B19774" s="311">
        <v>6074.84</v>
      </c>
    </row>
    <row r="19775" spans="1:2" ht="15">
      <c r="A19775" s="308" t="s">
        <v>23243</v>
      </c>
      <c r="B19775" s="311">
        <v>6074.84</v>
      </c>
    </row>
    <row r="19776" spans="1:2" ht="15">
      <c r="A19776" s="308" t="s">
        <v>23244</v>
      </c>
      <c r="B19776" s="311">
        <v>2309.23</v>
      </c>
    </row>
    <row r="19777" spans="1:2" ht="15">
      <c r="A19777" s="308" t="s">
        <v>23245</v>
      </c>
      <c r="B19777" s="311">
        <v>2309.23</v>
      </c>
    </row>
    <row r="19778" spans="1:2" ht="15">
      <c r="A19778" s="308" t="s">
        <v>23246</v>
      </c>
      <c r="B19778" s="311">
        <v>10346.14</v>
      </c>
    </row>
    <row r="19779" spans="1:2" ht="15">
      <c r="A19779" s="308" t="s">
        <v>23247</v>
      </c>
      <c r="B19779" s="311">
        <v>9809.34</v>
      </c>
    </row>
    <row r="19780" spans="1:2" ht="15">
      <c r="A19780" s="308" t="s">
        <v>23248</v>
      </c>
      <c r="B19780" s="311">
        <v>9728.4699999999993</v>
      </c>
    </row>
    <row r="19781" spans="1:2" ht="15">
      <c r="A19781" s="308" t="s">
        <v>23249</v>
      </c>
      <c r="B19781" s="311">
        <v>9728.4699999999993</v>
      </c>
    </row>
    <row r="19782" spans="1:2" ht="15">
      <c r="A19782" s="308" t="s">
        <v>23250</v>
      </c>
      <c r="B19782" s="311">
        <v>4349.03</v>
      </c>
    </row>
    <row r="19783" spans="1:2" ht="15">
      <c r="A19783" s="308" t="s">
        <v>23251</v>
      </c>
      <c r="B19783" s="311">
        <v>4349.03</v>
      </c>
    </row>
    <row r="19784" spans="1:2" ht="15">
      <c r="A19784" s="308" t="s">
        <v>23252</v>
      </c>
      <c r="B19784" s="311">
        <v>14274.8</v>
      </c>
    </row>
    <row r="19785" spans="1:2" ht="15">
      <c r="A19785" s="308" t="s">
        <v>23253</v>
      </c>
      <c r="B19785" s="311">
        <v>13738</v>
      </c>
    </row>
    <row r="19786" spans="1:2" ht="15">
      <c r="A19786" s="308" t="s">
        <v>23254</v>
      </c>
      <c r="B19786" s="311">
        <v>581.28</v>
      </c>
    </row>
    <row r="19787" spans="1:2" ht="15">
      <c r="A19787" s="308" t="s">
        <v>23255</v>
      </c>
      <c r="B19787" s="311">
        <v>581.28</v>
      </c>
    </row>
    <row r="19788" spans="1:2" ht="15">
      <c r="A19788" s="308" t="s">
        <v>23256</v>
      </c>
      <c r="B19788" s="311">
        <v>204.72</v>
      </c>
    </row>
    <row r="19789" spans="1:2" ht="15">
      <c r="A19789" s="308" t="s">
        <v>23257</v>
      </c>
      <c r="B19789" s="311">
        <v>204.72</v>
      </c>
    </row>
    <row r="19790" spans="1:2" ht="15">
      <c r="A19790" s="308" t="s">
        <v>23258</v>
      </c>
      <c r="B19790" s="311">
        <v>428.53</v>
      </c>
    </row>
    <row r="19791" spans="1:2" ht="15">
      <c r="A19791" s="308" t="s">
        <v>23259</v>
      </c>
      <c r="B19791" s="311">
        <v>200.13</v>
      </c>
    </row>
    <row r="19792" spans="1:2" ht="15">
      <c r="A19792" s="308" t="s">
        <v>23260</v>
      </c>
      <c r="B19792" s="311">
        <v>184.26</v>
      </c>
    </row>
    <row r="19793" spans="1:2" ht="15">
      <c r="A19793" s="308" t="s">
        <v>23261</v>
      </c>
      <c r="B19793" s="311">
        <v>421.14</v>
      </c>
    </row>
    <row r="19794" spans="1:2" ht="15">
      <c r="A19794" s="308" t="s">
        <v>23262</v>
      </c>
      <c r="B19794" s="311">
        <v>192.74</v>
      </c>
    </row>
    <row r="19795" spans="1:2" ht="15">
      <c r="A19795" s="308" t="s">
        <v>23263</v>
      </c>
      <c r="B19795" s="311">
        <v>176.87</v>
      </c>
    </row>
    <row r="19796" spans="1:2" ht="15">
      <c r="A19796" s="308" t="s">
        <v>23264</v>
      </c>
      <c r="B19796" s="311">
        <v>41.57</v>
      </c>
    </row>
    <row r="19797" spans="1:2" ht="15">
      <c r="A19797" s="308" t="s">
        <v>23265</v>
      </c>
      <c r="B19797" s="311">
        <v>30.86</v>
      </c>
    </row>
    <row r="19798" spans="1:2" ht="15">
      <c r="A19798" s="308" t="s">
        <v>23266</v>
      </c>
      <c r="B19798" s="311">
        <v>29.39</v>
      </c>
    </row>
    <row r="19799" spans="1:2" ht="15">
      <c r="A19799" s="308" t="s">
        <v>23267</v>
      </c>
      <c r="B19799" s="311">
        <v>38.520000000000003</v>
      </c>
    </row>
    <row r="19800" spans="1:2" ht="15">
      <c r="A19800" s="308" t="s">
        <v>23268</v>
      </c>
      <c r="B19800" s="311">
        <v>27.81</v>
      </c>
    </row>
    <row r="19801" spans="1:2" ht="15">
      <c r="A19801" s="308" t="s">
        <v>23269</v>
      </c>
      <c r="B19801" s="311">
        <v>26.34</v>
      </c>
    </row>
    <row r="19802" spans="1:2" ht="15">
      <c r="A19802" s="308" t="s">
        <v>23270</v>
      </c>
      <c r="B19802" s="311">
        <v>185.96</v>
      </c>
    </row>
    <row r="19803" spans="1:2" ht="15">
      <c r="A19803" s="308" t="s">
        <v>23271</v>
      </c>
      <c r="B19803" s="311">
        <v>82.06</v>
      </c>
    </row>
    <row r="19804" spans="1:2" ht="15">
      <c r="A19804" s="308" t="s">
        <v>23272</v>
      </c>
      <c r="B19804" s="311">
        <v>65.040000000000006</v>
      </c>
    </row>
    <row r="19805" spans="1:2" ht="15">
      <c r="A19805" s="308" t="s">
        <v>23273</v>
      </c>
      <c r="B19805" s="311">
        <v>182.53</v>
      </c>
    </row>
    <row r="19806" spans="1:2" ht="15">
      <c r="A19806" s="308" t="s">
        <v>23274</v>
      </c>
      <c r="B19806" s="311">
        <v>78.63</v>
      </c>
    </row>
    <row r="19807" spans="1:2" ht="15">
      <c r="A19807" s="308" t="s">
        <v>23275</v>
      </c>
      <c r="B19807" s="311">
        <v>61.61</v>
      </c>
    </row>
    <row r="19808" spans="1:2" ht="15">
      <c r="A19808" s="308" t="s">
        <v>23276</v>
      </c>
      <c r="B19808" s="311">
        <v>220.7</v>
      </c>
    </row>
    <row r="19809" spans="1:2" ht="15">
      <c r="A19809" s="308" t="s">
        <v>23277</v>
      </c>
      <c r="B19809" s="311">
        <v>92.49</v>
      </c>
    </row>
    <row r="19810" spans="1:2" ht="15">
      <c r="A19810" s="308" t="s">
        <v>23278</v>
      </c>
      <c r="B19810" s="311">
        <v>71.83</v>
      </c>
    </row>
    <row r="19811" spans="1:2" ht="15">
      <c r="A19811" s="308" t="s">
        <v>23279</v>
      </c>
      <c r="B19811" s="311">
        <v>217.27</v>
      </c>
    </row>
    <row r="19812" spans="1:2" ht="15">
      <c r="A19812" s="308" t="s">
        <v>23280</v>
      </c>
      <c r="B19812" s="311">
        <v>89.06</v>
      </c>
    </row>
    <row r="19813" spans="1:2" ht="15">
      <c r="A19813" s="308" t="s">
        <v>23281</v>
      </c>
      <c r="B19813" s="311">
        <v>68.400000000000006</v>
      </c>
    </row>
    <row r="19814" spans="1:2" ht="15">
      <c r="A19814" s="308" t="s">
        <v>34441</v>
      </c>
      <c r="B19814" s="311">
        <v>229</v>
      </c>
    </row>
    <row r="19815" spans="1:2" ht="15">
      <c r="A19815" s="308" t="s">
        <v>34442</v>
      </c>
      <c r="B19815" s="311">
        <v>93.73</v>
      </c>
    </row>
    <row r="19816" spans="1:2" ht="15">
      <c r="A19816" s="308" t="s">
        <v>34443</v>
      </c>
      <c r="B19816" s="311">
        <v>72.23</v>
      </c>
    </row>
    <row r="19817" spans="1:2" ht="15">
      <c r="A19817" s="308" t="s">
        <v>34444</v>
      </c>
      <c r="B19817" s="311">
        <v>225.57</v>
      </c>
    </row>
    <row r="19818" spans="1:2" ht="15">
      <c r="A19818" s="308" t="s">
        <v>34445</v>
      </c>
      <c r="B19818" s="311">
        <v>90.3</v>
      </c>
    </row>
    <row r="19819" spans="1:2" ht="15">
      <c r="A19819" s="308" t="s">
        <v>34446</v>
      </c>
      <c r="B19819" s="311">
        <v>68.8</v>
      </c>
    </row>
    <row r="19820" spans="1:2" ht="15">
      <c r="A19820" s="308" t="s">
        <v>23282</v>
      </c>
      <c r="B19820" s="311">
        <v>205.96</v>
      </c>
    </row>
    <row r="19821" spans="1:2" ht="15">
      <c r="A19821" s="308" t="s">
        <v>23283</v>
      </c>
      <c r="B19821" s="311">
        <v>85.71</v>
      </c>
    </row>
    <row r="19822" spans="1:2" ht="15">
      <c r="A19822" s="308" t="s">
        <v>23284</v>
      </c>
      <c r="B19822" s="311">
        <v>68.64</v>
      </c>
    </row>
    <row r="19823" spans="1:2" ht="15">
      <c r="A19823" s="308" t="s">
        <v>23285</v>
      </c>
      <c r="B19823" s="311">
        <v>202.53</v>
      </c>
    </row>
    <row r="19824" spans="1:2" ht="15">
      <c r="A19824" s="308" t="s">
        <v>23286</v>
      </c>
      <c r="B19824" s="311">
        <v>82.28</v>
      </c>
    </row>
    <row r="19825" spans="1:2" ht="15">
      <c r="A19825" s="308" t="s">
        <v>23287</v>
      </c>
      <c r="B19825" s="311">
        <v>65.209999999999994</v>
      </c>
    </row>
    <row r="19826" spans="1:2" ht="15">
      <c r="A19826" s="308" t="s">
        <v>23288</v>
      </c>
      <c r="B19826" s="311">
        <v>397.97</v>
      </c>
    </row>
    <row r="19827" spans="1:2" ht="15">
      <c r="A19827" s="308" t="s">
        <v>23289</v>
      </c>
      <c r="B19827" s="311">
        <v>127.79</v>
      </c>
    </row>
    <row r="19828" spans="1:2" ht="15">
      <c r="A19828" s="308" t="s">
        <v>23290</v>
      </c>
      <c r="B19828" s="311">
        <v>96.42</v>
      </c>
    </row>
    <row r="19829" spans="1:2" ht="15">
      <c r="A19829" s="308" t="s">
        <v>23291</v>
      </c>
      <c r="B19829" s="311">
        <v>394.54</v>
      </c>
    </row>
    <row r="19830" spans="1:2" ht="15">
      <c r="A19830" s="308" t="s">
        <v>23292</v>
      </c>
      <c r="B19830" s="311">
        <v>124.36</v>
      </c>
    </row>
    <row r="19831" spans="1:2" ht="15">
      <c r="A19831" s="308" t="s">
        <v>23293</v>
      </c>
      <c r="B19831" s="311">
        <v>92.99</v>
      </c>
    </row>
    <row r="19832" spans="1:2" ht="15">
      <c r="A19832" s="308" t="s">
        <v>23294</v>
      </c>
      <c r="B19832" s="311">
        <v>5.12</v>
      </c>
    </row>
    <row r="19833" spans="1:2" ht="15">
      <c r="A19833" s="308" t="s">
        <v>23295</v>
      </c>
      <c r="B19833" s="311">
        <v>1.97</v>
      </c>
    </row>
    <row r="19834" spans="1:2" ht="15">
      <c r="A19834" s="308" t="s">
        <v>23296</v>
      </c>
      <c r="B19834" s="311">
        <v>5.12</v>
      </c>
    </row>
    <row r="19835" spans="1:2" ht="15">
      <c r="A19835" s="308" t="s">
        <v>23297</v>
      </c>
      <c r="B19835" s="311">
        <v>1.97</v>
      </c>
    </row>
    <row r="19836" spans="1:2" ht="15">
      <c r="A19836" s="308" t="s">
        <v>23298</v>
      </c>
      <c r="B19836" s="311">
        <v>84.28</v>
      </c>
    </row>
    <row r="19837" spans="1:2" ht="15">
      <c r="A19837" s="308" t="s">
        <v>23299</v>
      </c>
      <c r="B19837" s="311">
        <v>39.299999999999997</v>
      </c>
    </row>
    <row r="19838" spans="1:2" ht="15">
      <c r="A19838" s="308" t="s">
        <v>23300</v>
      </c>
      <c r="B19838" s="311">
        <v>34.04</v>
      </c>
    </row>
    <row r="19839" spans="1:2" ht="15">
      <c r="A19839" s="308" t="s">
        <v>23301</v>
      </c>
      <c r="B19839" s="311">
        <v>80.849999999999994</v>
      </c>
    </row>
    <row r="19840" spans="1:2" ht="15">
      <c r="A19840" s="308" t="s">
        <v>23302</v>
      </c>
      <c r="B19840" s="311">
        <v>35.869999999999997</v>
      </c>
    </row>
    <row r="19841" spans="1:2" ht="15">
      <c r="A19841" s="308" t="s">
        <v>23303</v>
      </c>
      <c r="B19841" s="311">
        <v>30.61</v>
      </c>
    </row>
    <row r="19842" spans="1:2" ht="15">
      <c r="A19842" s="308" t="s">
        <v>23304</v>
      </c>
      <c r="B19842" s="311">
        <v>201.58</v>
      </c>
    </row>
    <row r="19843" spans="1:2" ht="15">
      <c r="A19843" s="308" t="s">
        <v>23305</v>
      </c>
      <c r="B19843" s="311">
        <v>101.24</v>
      </c>
    </row>
    <row r="19844" spans="1:2" ht="15">
      <c r="A19844" s="308" t="s">
        <v>23306</v>
      </c>
      <c r="B19844" s="311">
        <v>82.24</v>
      </c>
    </row>
    <row r="19845" spans="1:2" ht="15">
      <c r="A19845" s="308" t="s">
        <v>23307</v>
      </c>
      <c r="B19845" s="311">
        <v>198.15</v>
      </c>
    </row>
    <row r="19846" spans="1:2" ht="15">
      <c r="A19846" s="308" t="s">
        <v>23308</v>
      </c>
      <c r="B19846" s="311">
        <v>97.81</v>
      </c>
    </row>
    <row r="19847" spans="1:2" ht="15">
      <c r="A19847" s="308" t="s">
        <v>23309</v>
      </c>
      <c r="B19847" s="311">
        <v>78.81</v>
      </c>
    </row>
    <row r="19848" spans="1:2" ht="15">
      <c r="A19848" s="308" t="s">
        <v>23310</v>
      </c>
      <c r="B19848" s="311">
        <v>284.33999999999997</v>
      </c>
    </row>
    <row r="19849" spans="1:2" ht="15">
      <c r="A19849" s="308" t="s">
        <v>23311</v>
      </c>
      <c r="B19849" s="311">
        <v>128.87</v>
      </c>
    </row>
    <row r="19850" spans="1:2" ht="15">
      <c r="A19850" s="308" t="s">
        <v>23312</v>
      </c>
      <c r="B19850" s="311">
        <v>101.12</v>
      </c>
    </row>
    <row r="19851" spans="1:2" ht="15">
      <c r="A19851" s="308" t="s">
        <v>23313</v>
      </c>
      <c r="B19851" s="311">
        <v>280.91000000000003</v>
      </c>
    </row>
    <row r="19852" spans="1:2" ht="15">
      <c r="A19852" s="308" t="s">
        <v>23314</v>
      </c>
      <c r="B19852" s="311">
        <v>125.44</v>
      </c>
    </row>
    <row r="19853" spans="1:2" ht="15">
      <c r="A19853" s="308" t="s">
        <v>23315</v>
      </c>
      <c r="B19853" s="311">
        <v>97.69</v>
      </c>
    </row>
    <row r="19854" spans="1:2" ht="15">
      <c r="A19854" s="308" t="s">
        <v>23316</v>
      </c>
      <c r="B19854" s="311">
        <v>348.79</v>
      </c>
    </row>
    <row r="19855" spans="1:2" ht="15">
      <c r="A19855" s="308" t="s">
        <v>23317</v>
      </c>
      <c r="B19855" s="311">
        <v>145</v>
      </c>
    </row>
    <row r="19856" spans="1:2" ht="15">
      <c r="A19856" s="308" t="s">
        <v>23318</v>
      </c>
      <c r="B19856" s="311">
        <v>110.57</v>
      </c>
    </row>
    <row r="19857" spans="1:2" ht="15">
      <c r="A19857" s="308" t="s">
        <v>23319</v>
      </c>
      <c r="B19857" s="311">
        <v>345.36</v>
      </c>
    </row>
    <row r="19858" spans="1:2" ht="15">
      <c r="A19858" s="308" t="s">
        <v>23320</v>
      </c>
      <c r="B19858" s="311">
        <v>141.57</v>
      </c>
    </row>
    <row r="19859" spans="1:2" ht="15">
      <c r="A19859" s="308" t="s">
        <v>23321</v>
      </c>
      <c r="B19859" s="311">
        <v>107.14</v>
      </c>
    </row>
    <row r="19860" spans="1:2" ht="15">
      <c r="A19860" s="308" t="s">
        <v>23322</v>
      </c>
      <c r="B19860" s="311">
        <v>674.07</v>
      </c>
    </row>
    <row r="19861" spans="1:2" ht="15">
      <c r="A19861" s="308" t="s">
        <v>23323</v>
      </c>
      <c r="B19861" s="311">
        <v>297.32</v>
      </c>
    </row>
    <row r="19862" spans="1:2" ht="15">
      <c r="A19862" s="308" t="s">
        <v>23324</v>
      </c>
      <c r="B19862" s="311">
        <v>227.44</v>
      </c>
    </row>
    <row r="19863" spans="1:2" ht="15">
      <c r="A19863" s="308" t="s">
        <v>23325</v>
      </c>
      <c r="B19863" s="311">
        <v>670.64</v>
      </c>
    </row>
    <row r="19864" spans="1:2" ht="15">
      <c r="A19864" s="308" t="s">
        <v>23326</v>
      </c>
      <c r="B19864" s="311">
        <v>293.89</v>
      </c>
    </row>
    <row r="19865" spans="1:2" ht="15">
      <c r="A19865" s="308" t="s">
        <v>23327</v>
      </c>
      <c r="B19865" s="311">
        <v>224.01</v>
      </c>
    </row>
    <row r="19866" spans="1:2" ht="15">
      <c r="A19866" s="308" t="s">
        <v>23328</v>
      </c>
      <c r="B19866" s="311">
        <v>730.39</v>
      </c>
    </row>
    <row r="19867" spans="1:2" ht="15">
      <c r="A19867" s="308" t="s">
        <v>23329</v>
      </c>
      <c r="B19867" s="311">
        <v>320.32</v>
      </c>
    </row>
    <row r="19868" spans="1:2" ht="15">
      <c r="A19868" s="308" t="s">
        <v>23330</v>
      </c>
      <c r="B19868" s="311">
        <v>244.38</v>
      </c>
    </row>
    <row r="19869" spans="1:2" ht="15">
      <c r="A19869" s="308" t="s">
        <v>23331</v>
      </c>
      <c r="B19869" s="311">
        <v>726.96</v>
      </c>
    </row>
    <row r="19870" spans="1:2" ht="15">
      <c r="A19870" s="308" t="s">
        <v>23332</v>
      </c>
      <c r="B19870" s="311">
        <v>316.89</v>
      </c>
    </row>
    <row r="19871" spans="1:2" ht="15">
      <c r="A19871" s="308" t="s">
        <v>23333</v>
      </c>
      <c r="B19871" s="311">
        <v>240.95</v>
      </c>
    </row>
    <row r="19872" spans="1:2" ht="15">
      <c r="A19872" s="308" t="s">
        <v>23334</v>
      </c>
      <c r="B19872" s="311">
        <v>811.76</v>
      </c>
    </row>
    <row r="19873" spans="1:2" ht="15">
      <c r="A19873" s="308" t="s">
        <v>23335</v>
      </c>
      <c r="B19873" s="311">
        <v>363.51</v>
      </c>
    </row>
    <row r="19874" spans="1:2" ht="15">
      <c r="A19874" s="308" t="s">
        <v>23336</v>
      </c>
      <c r="B19874" s="311">
        <v>278.57</v>
      </c>
    </row>
    <row r="19875" spans="1:2" ht="15">
      <c r="A19875" s="308" t="s">
        <v>23337</v>
      </c>
      <c r="B19875" s="311">
        <v>808.33</v>
      </c>
    </row>
    <row r="19876" spans="1:2" ht="15">
      <c r="A19876" s="308" t="s">
        <v>23338</v>
      </c>
      <c r="B19876" s="311">
        <v>360.08</v>
      </c>
    </row>
    <row r="19877" spans="1:2" ht="15">
      <c r="A19877" s="308" t="s">
        <v>23339</v>
      </c>
      <c r="B19877" s="311">
        <v>275.14</v>
      </c>
    </row>
    <row r="19878" spans="1:2" ht="15">
      <c r="A19878" s="308" t="s">
        <v>23340</v>
      </c>
      <c r="B19878" s="311">
        <v>129.82</v>
      </c>
    </row>
    <row r="19879" spans="1:2" ht="15">
      <c r="A19879" s="308" t="s">
        <v>23341</v>
      </c>
      <c r="B19879" s="311">
        <v>55.45</v>
      </c>
    </row>
    <row r="19880" spans="1:2" ht="15">
      <c r="A19880" s="308" t="s">
        <v>23342</v>
      </c>
      <c r="B19880" s="311">
        <v>44.97</v>
      </c>
    </row>
    <row r="19881" spans="1:2" ht="15">
      <c r="A19881" s="308" t="s">
        <v>23343</v>
      </c>
      <c r="B19881" s="311">
        <v>126.39</v>
      </c>
    </row>
    <row r="19882" spans="1:2" ht="15">
      <c r="A19882" s="308" t="s">
        <v>23344</v>
      </c>
      <c r="B19882" s="311">
        <v>52.02</v>
      </c>
    </row>
    <row r="19883" spans="1:2" ht="15">
      <c r="A19883" s="308" t="s">
        <v>23345</v>
      </c>
      <c r="B19883" s="311">
        <v>41.54</v>
      </c>
    </row>
    <row r="19884" spans="1:2" ht="15">
      <c r="A19884" s="308" t="s">
        <v>23346</v>
      </c>
      <c r="B19884" s="311">
        <v>158.44</v>
      </c>
    </row>
    <row r="19885" spans="1:2" ht="15">
      <c r="A19885" s="308" t="s">
        <v>23347</v>
      </c>
      <c r="B19885" s="311">
        <v>67.47</v>
      </c>
    </row>
    <row r="19886" spans="1:2" ht="15">
      <c r="A19886" s="308" t="s">
        <v>23348</v>
      </c>
      <c r="B19886" s="311">
        <v>55</v>
      </c>
    </row>
    <row r="19887" spans="1:2" ht="15">
      <c r="A19887" s="308" t="s">
        <v>23349</v>
      </c>
      <c r="B19887" s="311">
        <v>155.01</v>
      </c>
    </row>
    <row r="19888" spans="1:2" ht="15">
      <c r="A19888" s="308" t="s">
        <v>23350</v>
      </c>
      <c r="B19888" s="311">
        <v>64.040000000000006</v>
      </c>
    </row>
    <row r="19889" spans="1:2" ht="15">
      <c r="A19889" s="308" t="s">
        <v>23351</v>
      </c>
      <c r="B19889" s="311">
        <v>51.57</v>
      </c>
    </row>
    <row r="19890" spans="1:2" ht="15">
      <c r="A19890" s="308" t="s">
        <v>23352</v>
      </c>
      <c r="B19890" s="311">
        <v>279.52</v>
      </c>
    </row>
    <row r="19891" spans="1:2" ht="15">
      <c r="A19891" s="308" t="s">
        <v>23353</v>
      </c>
      <c r="B19891" s="311">
        <v>105.99</v>
      </c>
    </row>
    <row r="19892" spans="1:2" ht="15">
      <c r="A19892" s="308" t="s">
        <v>23354</v>
      </c>
      <c r="B19892" s="311">
        <v>83.36</v>
      </c>
    </row>
    <row r="19893" spans="1:2" ht="15">
      <c r="A19893" s="308" t="s">
        <v>23355</v>
      </c>
      <c r="B19893" s="311">
        <v>276.08999999999997</v>
      </c>
    </row>
    <row r="19894" spans="1:2" ht="15">
      <c r="A19894" s="308" t="s">
        <v>23356</v>
      </c>
      <c r="B19894" s="311">
        <v>102.56</v>
      </c>
    </row>
    <row r="19895" spans="1:2" ht="15">
      <c r="A19895" s="308" t="s">
        <v>23357</v>
      </c>
      <c r="B19895" s="311">
        <v>79.930000000000007</v>
      </c>
    </row>
    <row r="19896" spans="1:2" ht="15">
      <c r="A19896" s="308" t="s">
        <v>23358</v>
      </c>
      <c r="B19896" s="311">
        <v>86.14</v>
      </c>
    </row>
    <row r="19897" spans="1:2" ht="15">
      <c r="A19897" s="308" t="s">
        <v>23359</v>
      </c>
      <c r="B19897" s="311">
        <v>45.76</v>
      </c>
    </row>
    <row r="19898" spans="1:2" ht="15">
      <c r="A19898" s="308" t="s">
        <v>23360</v>
      </c>
      <c r="B19898" s="311">
        <v>36.61</v>
      </c>
    </row>
    <row r="19899" spans="1:2" ht="15">
      <c r="A19899" s="308" t="s">
        <v>23361</v>
      </c>
      <c r="B19899" s="311">
        <v>82.71</v>
      </c>
    </row>
    <row r="19900" spans="1:2" ht="15">
      <c r="A19900" s="308" t="s">
        <v>23362</v>
      </c>
      <c r="B19900" s="311">
        <v>42.33</v>
      </c>
    </row>
    <row r="19901" spans="1:2" ht="15">
      <c r="A19901" s="308" t="s">
        <v>23363</v>
      </c>
      <c r="B19901" s="311">
        <v>33.18</v>
      </c>
    </row>
    <row r="19902" spans="1:2" ht="15">
      <c r="A19902" s="308" t="s">
        <v>23364</v>
      </c>
      <c r="B19902" s="311">
        <v>14.14</v>
      </c>
    </row>
    <row r="19903" spans="1:2" ht="15">
      <c r="A19903" s="308" t="s">
        <v>23365</v>
      </c>
      <c r="B19903" s="311">
        <v>9.42</v>
      </c>
    </row>
    <row r="19904" spans="1:2" ht="15">
      <c r="A19904" s="308" t="s">
        <v>23366</v>
      </c>
      <c r="B19904" s="311">
        <v>14.14</v>
      </c>
    </row>
    <row r="19905" spans="1:2" ht="15">
      <c r="A19905" s="308" t="s">
        <v>23367</v>
      </c>
      <c r="B19905" s="311">
        <v>9.42</v>
      </c>
    </row>
    <row r="19906" spans="1:2" ht="15">
      <c r="A19906" s="308" t="s">
        <v>23368</v>
      </c>
      <c r="B19906" s="311">
        <v>44.74</v>
      </c>
    </row>
    <row r="19907" spans="1:2" ht="15">
      <c r="A19907" s="308" t="s">
        <v>23369</v>
      </c>
      <c r="B19907" s="311">
        <v>29.82</v>
      </c>
    </row>
    <row r="19908" spans="1:2" ht="15">
      <c r="A19908" s="308" t="s">
        <v>23370</v>
      </c>
      <c r="B19908" s="311">
        <v>44.74</v>
      </c>
    </row>
    <row r="19909" spans="1:2" ht="15">
      <c r="A19909" s="308" t="s">
        <v>23371</v>
      </c>
      <c r="B19909" s="311">
        <v>29.82</v>
      </c>
    </row>
    <row r="19910" spans="1:2" ht="15">
      <c r="A19910" s="308" t="s">
        <v>23372</v>
      </c>
      <c r="B19910" s="311">
        <v>1</v>
      </c>
    </row>
    <row r="19911" spans="1:2" ht="15">
      <c r="A19911" s="308" t="s">
        <v>23373</v>
      </c>
      <c r="B19911" s="311">
        <v>0.67</v>
      </c>
    </row>
    <row r="19912" spans="1:2" ht="15">
      <c r="A19912" s="308" t="s">
        <v>23374</v>
      </c>
      <c r="B19912" s="311">
        <v>1</v>
      </c>
    </row>
    <row r="19913" spans="1:2" ht="15">
      <c r="A19913" s="308" t="s">
        <v>23375</v>
      </c>
      <c r="B19913" s="311">
        <v>0.67</v>
      </c>
    </row>
    <row r="19914" spans="1:2" ht="15">
      <c r="A19914" s="308" t="s">
        <v>23376</v>
      </c>
      <c r="B19914" s="311">
        <v>4.76</v>
      </c>
    </row>
    <row r="19915" spans="1:2" ht="15">
      <c r="A19915" s="308" t="s">
        <v>23377</v>
      </c>
      <c r="B19915" s="311">
        <v>3.17</v>
      </c>
    </row>
    <row r="19916" spans="1:2" ht="15">
      <c r="A19916" s="308" t="s">
        <v>23378</v>
      </c>
      <c r="B19916" s="311">
        <v>4.76</v>
      </c>
    </row>
    <row r="19917" spans="1:2" ht="15">
      <c r="A19917" s="308" t="s">
        <v>23379</v>
      </c>
      <c r="B19917" s="311">
        <v>3.17</v>
      </c>
    </row>
    <row r="19918" spans="1:2" ht="15">
      <c r="A19918" s="308" t="s">
        <v>23380</v>
      </c>
      <c r="B19918" s="311">
        <v>1.63</v>
      </c>
    </row>
    <row r="19919" spans="1:2" ht="15">
      <c r="A19919" s="308" t="s">
        <v>23381</v>
      </c>
      <c r="B19919" s="311">
        <v>1.1599999999999999</v>
      </c>
    </row>
    <row r="19920" spans="1:2" ht="15">
      <c r="A19920" s="308" t="s">
        <v>23382</v>
      </c>
      <c r="B19920" s="311">
        <v>1.63</v>
      </c>
    </row>
    <row r="19921" spans="1:2" ht="15">
      <c r="A19921" s="308" t="s">
        <v>23383</v>
      </c>
      <c r="B19921" s="311">
        <v>1.1599999999999999</v>
      </c>
    </row>
    <row r="19922" spans="1:2" ht="15">
      <c r="A19922" s="308" t="s">
        <v>23384</v>
      </c>
      <c r="B19922" s="311">
        <v>2.91</v>
      </c>
    </row>
    <row r="19923" spans="1:2" ht="15">
      <c r="A19923" s="308" t="s">
        <v>23385</v>
      </c>
      <c r="B19923" s="311">
        <v>1.08</v>
      </c>
    </row>
    <row r="19924" spans="1:2" ht="15">
      <c r="A19924" s="308" t="s">
        <v>23386</v>
      </c>
      <c r="B19924" s="311">
        <v>2.91</v>
      </c>
    </row>
    <row r="19925" spans="1:2" ht="15">
      <c r="A19925" s="308" t="s">
        <v>23387</v>
      </c>
      <c r="B19925" s="311">
        <v>1.08</v>
      </c>
    </row>
    <row r="19926" spans="1:2" ht="15">
      <c r="A19926" s="308" t="s">
        <v>23388</v>
      </c>
      <c r="B19926" s="311">
        <v>621.07000000000005</v>
      </c>
    </row>
    <row r="19927" spans="1:2" ht="15">
      <c r="A19927" s="308" t="s">
        <v>23389</v>
      </c>
      <c r="B19927" s="311">
        <v>64.010000000000005</v>
      </c>
    </row>
    <row r="19928" spans="1:2" ht="15">
      <c r="A19928" s="308" t="s">
        <v>23390</v>
      </c>
      <c r="B19928" s="311">
        <v>43.96</v>
      </c>
    </row>
    <row r="19929" spans="1:2" ht="15">
      <c r="A19929" s="308" t="s">
        <v>23391</v>
      </c>
      <c r="B19929" s="311">
        <v>617.64</v>
      </c>
    </row>
    <row r="19930" spans="1:2" ht="15">
      <c r="A19930" s="308" t="s">
        <v>23392</v>
      </c>
      <c r="B19930" s="311">
        <v>60.58</v>
      </c>
    </row>
    <row r="19931" spans="1:2" ht="15">
      <c r="A19931" s="308" t="s">
        <v>23393</v>
      </c>
      <c r="B19931" s="311">
        <v>40.53</v>
      </c>
    </row>
    <row r="19932" spans="1:2" ht="15">
      <c r="A19932" s="308" t="s">
        <v>23394</v>
      </c>
      <c r="B19932" s="311">
        <v>2.92</v>
      </c>
    </row>
    <row r="19933" spans="1:2" ht="15">
      <c r="A19933" s="308" t="s">
        <v>23395</v>
      </c>
      <c r="B19933" s="311">
        <v>1</v>
      </c>
    </row>
    <row r="19934" spans="1:2" ht="15">
      <c r="A19934" s="308" t="s">
        <v>23396</v>
      </c>
      <c r="B19934" s="311">
        <v>2.92</v>
      </c>
    </row>
    <row r="19935" spans="1:2" ht="15">
      <c r="A19935" s="308" t="s">
        <v>23397</v>
      </c>
      <c r="B19935" s="311">
        <v>1</v>
      </c>
    </row>
    <row r="19936" spans="1:2" ht="15">
      <c r="A19936" s="308" t="s">
        <v>23398</v>
      </c>
      <c r="B19936" s="311">
        <v>1.28</v>
      </c>
    </row>
    <row r="19937" spans="1:2" ht="15">
      <c r="A19937" s="308" t="s">
        <v>23399</v>
      </c>
      <c r="B19937" s="311">
        <v>0.31</v>
      </c>
    </row>
    <row r="19938" spans="1:2" ht="15">
      <c r="A19938" s="308" t="s">
        <v>23400</v>
      </c>
      <c r="B19938" s="311">
        <v>1.28</v>
      </c>
    </row>
    <row r="19939" spans="1:2" ht="15">
      <c r="A19939" s="308" t="s">
        <v>23401</v>
      </c>
      <c r="B19939" s="311">
        <v>0.31</v>
      </c>
    </row>
    <row r="19940" spans="1:2" ht="15">
      <c r="A19940" s="308" t="s">
        <v>23402</v>
      </c>
      <c r="B19940" s="311">
        <v>2.81</v>
      </c>
    </row>
    <row r="19941" spans="1:2" ht="15">
      <c r="A19941" s="308" t="s">
        <v>23403</v>
      </c>
      <c r="B19941" s="311">
        <v>2.0099999999999998</v>
      </c>
    </row>
    <row r="19942" spans="1:2" ht="15">
      <c r="A19942" s="308" t="s">
        <v>23404</v>
      </c>
      <c r="B19942" s="311">
        <v>2.81</v>
      </c>
    </row>
    <row r="19943" spans="1:2" ht="15">
      <c r="A19943" s="308" t="s">
        <v>23405</v>
      </c>
      <c r="B19943" s="311">
        <v>2.0099999999999998</v>
      </c>
    </row>
    <row r="19944" spans="1:2" ht="15">
      <c r="A19944" s="308" t="s">
        <v>23406</v>
      </c>
      <c r="B19944" s="311">
        <v>97.31</v>
      </c>
    </row>
    <row r="19945" spans="1:2" ht="15">
      <c r="A19945" s="308" t="s">
        <v>23407</v>
      </c>
      <c r="B19945" s="311">
        <v>51.71</v>
      </c>
    </row>
    <row r="19946" spans="1:2" ht="15">
      <c r="A19946" s="308" t="s">
        <v>23408</v>
      </c>
      <c r="B19946" s="311">
        <v>44.53</v>
      </c>
    </row>
    <row r="19947" spans="1:2" ht="15">
      <c r="A19947" s="308" t="s">
        <v>23409</v>
      </c>
      <c r="B19947" s="311">
        <v>93.88</v>
      </c>
    </row>
    <row r="19948" spans="1:2" ht="15">
      <c r="A19948" s="308" t="s">
        <v>23410</v>
      </c>
      <c r="B19948" s="311">
        <v>48.28</v>
      </c>
    </row>
    <row r="19949" spans="1:2" ht="15">
      <c r="A19949" s="308" t="s">
        <v>23411</v>
      </c>
      <c r="B19949" s="311">
        <v>41.1</v>
      </c>
    </row>
    <row r="19950" spans="1:2" ht="15">
      <c r="A19950" s="308" t="s">
        <v>23412</v>
      </c>
      <c r="B19950" s="311">
        <v>119.63</v>
      </c>
    </row>
    <row r="19951" spans="1:2" ht="15">
      <c r="A19951" s="308" t="s">
        <v>23413</v>
      </c>
      <c r="B19951" s="311">
        <v>62.09</v>
      </c>
    </row>
    <row r="19952" spans="1:2" ht="15">
      <c r="A19952" s="308" t="s">
        <v>23414</v>
      </c>
      <c r="B19952" s="311">
        <v>52.69</v>
      </c>
    </row>
    <row r="19953" spans="1:2" ht="15">
      <c r="A19953" s="308" t="s">
        <v>23415</v>
      </c>
      <c r="B19953" s="311">
        <v>116.2</v>
      </c>
    </row>
    <row r="19954" spans="1:2" ht="15">
      <c r="A19954" s="308" t="s">
        <v>23416</v>
      </c>
      <c r="B19954" s="311">
        <v>58.66</v>
      </c>
    </row>
    <row r="19955" spans="1:2" ht="15">
      <c r="A19955" s="308" t="s">
        <v>23417</v>
      </c>
      <c r="B19955" s="311">
        <v>49.26</v>
      </c>
    </row>
    <row r="19956" spans="1:2" ht="15">
      <c r="A19956" s="308" t="s">
        <v>23418</v>
      </c>
      <c r="B19956" s="311">
        <v>103.21</v>
      </c>
    </row>
    <row r="19957" spans="1:2" ht="15">
      <c r="A19957" s="308" t="s">
        <v>23419</v>
      </c>
      <c r="B19957" s="311">
        <v>54.26</v>
      </c>
    </row>
    <row r="19958" spans="1:2" ht="15">
      <c r="A19958" s="308" t="s">
        <v>23420</v>
      </c>
      <c r="B19958" s="311">
        <v>46.5</v>
      </c>
    </row>
    <row r="19959" spans="1:2" ht="15">
      <c r="A19959" s="308" t="s">
        <v>23421</v>
      </c>
      <c r="B19959" s="311">
        <v>99.78</v>
      </c>
    </row>
    <row r="19960" spans="1:2" ht="15">
      <c r="A19960" s="308" t="s">
        <v>23422</v>
      </c>
      <c r="B19960" s="311">
        <v>50.83</v>
      </c>
    </row>
    <row r="19961" spans="1:2" ht="15">
      <c r="A19961" s="308" t="s">
        <v>23423</v>
      </c>
      <c r="B19961" s="311">
        <v>43.07</v>
      </c>
    </row>
    <row r="19962" spans="1:2" ht="15">
      <c r="A19962" s="308" t="s">
        <v>23424</v>
      </c>
      <c r="B19962" s="311">
        <v>106.46</v>
      </c>
    </row>
    <row r="19963" spans="1:2" ht="15">
      <c r="A19963" s="308" t="s">
        <v>23425</v>
      </c>
      <c r="B19963" s="311">
        <v>52.93</v>
      </c>
    </row>
    <row r="19964" spans="1:2" ht="15">
      <c r="A19964" s="308" t="s">
        <v>23426</v>
      </c>
      <c r="B19964" s="311">
        <v>44.85</v>
      </c>
    </row>
    <row r="19965" spans="1:2" ht="15">
      <c r="A19965" s="308" t="s">
        <v>23427</v>
      </c>
      <c r="B19965" s="311">
        <v>103.03</v>
      </c>
    </row>
    <row r="19966" spans="1:2" ht="15">
      <c r="A19966" s="308" t="s">
        <v>23428</v>
      </c>
      <c r="B19966" s="311">
        <v>49.5</v>
      </c>
    </row>
    <row r="19967" spans="1:2" ht="15">
      <c r="A19967" s="308" t="s">
        <v>23429</v>
      </c>
      <c r="B19967" s="311">
        <v>41.42</v>
      </c>
    </row>
    <row r="19968" spans="1:2" ht="15">
      <c r="A19968" s="308" t="s">
        <v>23430</v>
      </c>
      <c r="B19968" s="311">
        <v>117.03</v>
      </c>
    </row>
    <row r="19969" spans="1:2" ht="15">
      <c r="A19969" s="308" t="s">
        <v>23431</v>
      </c>
      <c r="B19969" s="311">
        <v>62.55</v>
      </c>
    </row>
    <row r="19970" spans="1:2" ht="15">
      <c r="A19970" s="308" t="s">
        <v>23432</v>
      </c>
      <c r="B19970" s="311">
        <v>53.41</v>
      </c>
    </row>
    <row r="19971" spans="1:2" ht="15">
      <c r="A19971" s="308" t="s">
        <v>23433</v>
      </c>
      <c r="B19971" s="311">
        <v>113.6</v>
      </c>
    </row>
    <row r="19972" spans="1:2" ht="15">
      <c r="A19972" s="308" t="s">
        <v>23434</v>
      </c>
      <c r="B19972" s="311">
        <v>59.12</v>
      </c>
    </row>
    <row r="19973" spans="1:2" ht="15">
      <c r="A19973" s="308" t="s">
        <v>23435</v>
      </c>
      <c r="B19973" s="311">
        <v>49.98</v>
      </c>
    </row>
    <row r="19974" spans="1:2" ht="15">
      <c r="A19974" s="308" t="s">
        <v>23436</v>
      </c>
      <c r="B19974" s="311">
        <v>64.45</v>
      </c>
    </row>
    <row r="19975" spans="1:2" ht="15">
      <c r="A19975" s="308" t="s">
        <v>23437</v>
      </c>
      <c r="B19975" s="311">
        <v>43.53</v>
      </c>
    </row>
    <row r="19976" spans="1:2" ht="15">
      <c r="A19976" s="308" t="s">
        <v>23438</v>
      </c>
      <c r="B19976" s="311">
        <v>39.65</v>
      </c>
    </row>
    <row r="19977" spans="1:2" ht="15">
      <c r="A19977" s="308" t="s">
        <v>23439</v>
      </c>
      <c r="B19977" s="311">
        <v>61.02</v>
      </c>
    </row>
    <row r="19978" spans="1:2" ht="15">
      <c r="A19978" s="308" t="s">
        <v>23440</v>
      </c>
      <c r="B19978" s="311">
        <v>40.1</v>
      </c>
    </row>
    <row r="19979" spans="1:2" ht="15">
      <c r="A19979" s="308" t="s">
        <v>23441</v>
      </c>
      <c r="B19979" s="311">
        <v>36.22</v>
      </c>
    </row>
    <row r="19980" spans="1:2" ht="15">
      <c r="A19980" s="308" t="s">
        <v>23442</v>
      </c>
      <c r="B19980" s="311">
        <v>126.66</v>
      </c>
    </row>
    <row r="19981" spans="1:2" ht="15">
      <c r="A19981" s="308" t="s">
        <v>23443</v>
      </c>
      <c r="B19981" s="311">
        <v>68.33</v>
      </c>
    </row>
    <row r="19982" spans="1:2" ht="15">
      <c r="A19982" s="308" t="s">
        <v>23444</v>
      </c>
      <c r="B19982" s="311">
        <v>58.23</v>
      </c>
    </row>
    <row r="19983" spans="1:2" ht="15">
      <c r="A19983" s="308" t="s">
        <v>23445</v>
      </c>
      <c r="B19983" s="311">
        <v>123.23</v>
      </c>
    </row>
    <row r="19984" spans="1:2" ht="15">
      <c r="A19984" s="308" t="s">
        <v>23446</v>
      </c>
      <c r="B19984" s="311">
        <v>64.900000000000006</v>
      </c>
    </row>
    <row r="19985" spans="1:2" ht="15">
      <c r="A19985" s="308" t="s">
        <v>23447</v>
      </c>
      <c r="B19985" s="311">
        <v>54.8</v>
      </c>
    </row>
    <row r="19986" spans="1:2" ht="15">
      <c r="A19986" s="308" t="s">
        <v>23448</v>
      </c>
      <c r="B19986" s="311">
        <v>40.78</v>
      </c>
    </row>
    <row r="19987" spans="1:2" ht="15">
      <c r="A19987" s="308" t="s">
        <v>23449</v>
      </c>
      <c r="B19987" s="311">
        <v>13.26</v>
      </c>
    </row>
    <row r="19988" spans="1:2" ht="15">
      <c r="A19988" s="308" t="s">
        <v>23450</v>
      </c>
      <c r="B19988" s="311">
        <v>40.78</v>
      </c>
    </row>
    <row r="19989" spans="1:2" ht="15">
      <c r="A19989" s="308" t="s">
        <v>23451</v>
      </c>
      <c r="B19989" s="311">
        <v>13.26</v>
      </c>
    </row>
    <row r="19990" spans="1:2" ht="15">
      <c r="A19990" s="308" t="s">
        <v>23452</v>
      </c>
      <c r="B19990" s="311">
        <v>288.73</v>
      </c>
    </row>
    <row r="19991" spans="1:2" ht="15">
      <c r="A19991" s="308" t="s">
        <v>23453</v>
      </c>
      <c r="B19991" s="311">
        <v>181.94</v>
      </c>
    </row>
    <row r="19992" spans="1:2" ht="15">
      <c r="A19992" s="308" t="s">
        <v>23454</v>
      </c>
      <c r="B19992" s="311">
        <v>175.44</v>
      </c>
    </row>
    <row r="19993" spans="1:2" ht="15">
      <c r="A19993" s="308" t="s">
        <v>23455</v>
      </c>
      <c r="B19993" s="311">
        <v>276.45999999999998</v>
      </c>
    </row>
    <row r="19994" spans="1:2" ht="15">
      <c r="A19994" s="308" t="s">
        <v>23456</v>
      </c>
      <c r="B19994" s="311">
        <v>169.67</v>
      </c>
    </row>
    <row r="19995" spans="1:2" ht="15">
      <c r="A19995" s="308" t="s">
        <v>23457</v>
      </c>
      <c r="B19995" s="311">
        <v>163.16999999999999</v>
      </c>
    </row>
    <row r="19996" spans="1:2" ht="15">
      <c r="A19996" s="308" t="s">
        <v>23458</v>
      </c>
      <c r="B19996" s="311">
        <v>2410.38</v>
      </c>
    </row>
    <row r="19997" spans="1:2" ht="15">
      <c r="A19997" s="308" t="s">
        <v>23459</v>
      </c>
      <c r="B19997" s="311">
        <v>1070.67</v>
      </c>
    </row>
    <row r="19998" spans="1:2" ht="15">
      <c r="A19998" s="308" t="s">
        <v>23460</v>
      </c>
      <c r="B19998" s="311">
        <v>808.16</v>
      </c>
    </row>
    <row r="19999" spans="1:2" ht="15">
      <c r="A19999" s="308" t="s">
        <v>23461</v>
      </c>
      <c r="B19999" s="311">
        <v>2341.81</v>
      </c>
    </row>
    <row r="20000" spans="1:2" ht="15">
      <c r="A20000" s="308" t="s">
        <v>23462</v>
      </c>
      <c r="B20000" s="311">
        <v>1002.1</v>
      </c>
    </row>
    <row r="20001" spans="1:2" ht="15">
      <c r="A20001" s="308" t="s">
        <v>23463</v>
      </c>
      <c r="B20001" s="311">
        <v>739.59</v>
      </c>
    </row>
    <row r="20002" spans="1:2" ht="15">
      <c r="A20002" s="308" t="s">
        <v>23464</v>
      </c>
      <c r="B20002" s="311">
        <v>457.33</v>
      </c>
    </row>
    <row r="20003" spans="1:2" ht="15">
      <c r="A20003" s="308" t="s">
        <v>23465</v>
      </c>
      <c r="B20003" s="311">
        <v>217.85</v>
      </c>
    </row>
    <row r="20004" spans="1:2" ht="15">
      <c r="A20004" s="308" t="s">
        <v>23466</v>
      </c>
      <c r="B20004" s="311">
        <v>173.41</v>
      </c>
    </row>
    <row r="20005" spans="1:2" ht="15">
      <c r="A20005" s="308" t="s">
        <v>23467</v>
      </c>
      <c r="B20005" s="311">
        <v>437.21</v>
      </c>
    </row>
    <row r="20006" spans="1:2" ht="15">
      <c r="A20006" s="308" t="s">
        <v>23468</v>
      </c>
      <c r="B20006" s="311">
        <v>197.73</v>
      </c>
    </row>
    <row r="20007" spans="1:2" ht="15">
      <c r="A20007" s="308" t="s">
        <v>23469</v>
      </c>
      <c r="B20007" s="311">
        <v>153.29</v>
      </c>
    </row>
    <row r="20008" spans="1:2" ht="15">
      <c r="A20008" s="308" t="s">
        <v>23470</v>
      </c>
      <c r="B20008" s="311">
        <v>131.74</v>
      </c>
    </row>
    <row r="20009" spans="1:2" ht="15">
      <c r="A20009" s="308" t="s">
        <v>23471</v>
      </c>
      <c r="B20009" s="311">
        <v>32.68</v>
      </c>
    </row>
    <row r="20010" spans="1:2" ht="15">
      <c r="A20010" s="308" t="s">
        <v>23472</v>
      </c>
      <c r="B20010" s="311">
        <v>128.31</v>
      </c>
    </row>
    <row r="20011" spans="1:2" ht="15">
      <c r="A20011" s="308" t="s">
        <v>23473</v>
      </c>
      <c r="B20011" s="311">
        <v>29.25</v>
      </c>
    </row>
    <row r="20012" spans="1:2" ht="15">
      <c r="A20012" s="308" t="s">
        <v>23474</v>
      </c>
      <c r="B20012" s="311">
        <v>117</v>
      </c>
    </row>
    <row r="20013" spans="1:2" ht="15">
      <c r="A20013" s="308" t="s">
        <v>23475</v>
      </c>
      <c r="B20013" s="311">
        <v>70.819999999999993</v>
      </c>
    </row>
    <row r="20014" spans="1:2" ht="15">
      <c r="A20014" s="308" t="s">
        <v>23476</v>
      </c>
      <c r="B20014" s="311">
        <v>65.290000000000006</v>
      </c>
    </row>
    <row r="20015" spans="1:2" ht="15">
      <c r="A20015" s="308" t="s">
        <v>23477</v>
      </c>
      <c r="B20015" s="311">
        <v>110.14</v>
      </c>
    </row>
    <row r="20016" spans="1:2" ht="15">
      <c r="A20016" s="308" t="s">
        <v>23478</v>
      </c>
      <c r="B20016" s="311">
        <v>63.96</v>
      </c>
    </row>
    <row r="20017" spans="1:2" ht="15">
      <c r="A20017" s="308" t="s">
        <v>23479</v>
      </c>
      <c r="B20017" s="311">
        <v>58.43</v>
      </c>
    </row>
    <row r="20018" spans="1:2" ht="15">
      <c r="A20018" s="308" t="s">
        <v>23480</v>
      </c>
      <c r="B20018" s="311">
        <v>50.39</v>
      </c>
    </row>
    <row r="20019" spans="1:2" ht="15">
      <c r="A20019" s="308" t="s">
        <v>23481</v>
      </c>
      <c r="B20019" s="311">
        <v>12.71</v>
      </c>
    </row>
    <row r="20020" spans="1:2" ht="15">
      <c r="A20020" s="308" t="s">
        <v>23482</v>
      </c>
      <c r="B20020" s="311">
        <v>7.98</v>
      </c>
    </row>
    <row r="20021" spans="1:2" ht="15">
      <c r="A20021" s="308" t="s">
        <v>23483</v>
      </c>
      <c r="B20021" s="311">
        <v>50.39</v>
      </c>
    </row>
    <row r="20022" spans="1:2" ht="15">
      <c r="A20022" s="308" t="s">
        <v>23484</v>
      </c>
      <c r="B20022" s="311">
        <v>12.71</v>
      </c>
    </row>
    <row r="20023" spans="1:2" ht="15">
      <c r="A20023" s="308" t="s">
        <v>23485</v>
      </c>
      <c r="B20023" s="311">
        <v>7.98</v>
      </c>
    </row>
    <row r="20024" spans="1:2" ht="15">
      <c r="A20024" s="308" t="s">
        <v>23486</v>
      </c>
      <c r="B20024" s="311">
        <v>226.79</v>
      </c>
    </row>
    <row r="20025" spans="1:2" ht="15">
      <c r="A20025" s="308" t="s">
        <v>23487</v>
      </c>
      <c r="B20025" s="311">
        <v>81.11</v>
      </c>
    </row>
    <row r="20026" spans="1:2" ht="15">
      <c r="A20026" s="308" t="s">
        <v>23488</v>
      </c>
      <c r="B20026" s="311">
        <v>63.25</v>
      </c>
    </row>
    <row r="20027" spans="1:2" ht="15">
      <c r="A20027" s="308" t="s">
        <v>23489</v>
      </c>
      <c r="B20027" s="311">
        <v>223.74</v>
      </c>
    </row>
    <row r="20028" spans="1:2" ht="15">
      <c r="A20028" s="308" t="s">
        <v>23490</v>
      </c>
      <c r="B20028" s="311">
        <v>78.06</v>
      </c>
    </row>
    <row r="20029" spans="1:2" ht="15">
      <c r="A20029" s="308" t="s">
        <v>23491</v>
      </c>
      <c r="B20029" s="311">
        <v>60.2</v>
      </c>
    </row>
    <row r="20030" spans="1:2" ht="15">
      <c r="A20030" s="308" t="s">
        <v>23492</v>
      </c>
      <c r="B20030" s="311">
        <v>8.24</v>
      </c>
    </row>
    <row r="20031" spans="1:2" ht="15">
      <c r="A20031" s="308" t="s">
        <v>23493</v>
      </c>
      <c r="B20031" s="311">
        <v>3.48</v>
      </c>
    </row>
    <row r="20032" spans="1:2" ht="15">
      <c r="A20032" s="308" t="s">
        <v>23494</v>
      </c>
      <c r="B20032" s="311">
        <v>8.24</v>
      </c>
    </row>
    <row r="20033" spans="1:2" ht="15">
      <c r="A20033" s="308" t="s">
        <v>23495</v>
      </c>
      <c r="B20033" s="311">
        <v>3.48</v>
      </c>
    </row>
    <row r="20034" spans="1:2" ht="15">
      <c r="A20034" s="308" t="s">
        <v>23496</v>
      </c>
      <c r="B20034" s="311">
        <v>186.73</v>
      </c>
    </row>
    <row r="20035" spans="1:2" ht="15">
      <c r="A20035" s="308" t="s">
        <v>23497</v>
      </c>
      <c r="B20035" s="311">
        <v>107.68</v>
      </c>
    </row>
    <row r="20036" spans="1:2" ht="15">
      <c r="A20036" s="308" t="s">
        <v>23498</v>
      </c>
      <c r="B20036" s="311">
        <v>93.23</v>
      </c>
    </row>
    <row r="20037" spans="1:2" ht="15">
      <c r="A20037" s="308" t="s">
        <v>23499</v>
      </c>
      <c r="B20037" s="311">
        <v>181.09</v>
      </c>
    </row>
    <row r="20038" spans="1:2" ht="15">
      <c r="A20038" s="308" t="s">
        <v>23500</v>
      </c>
      <c r="B20038" s="311">
        <v>102.04</v>
      </c>
    </row>
    <row r="20039" spans="1:2" ht="15">
      <c r="A20039" s="308" t="s">
        <v>23501</v>
      </c>
      <c r="B20039" s="311">
        <v>87.59</v>
      </c>
    </row>
    <row r="20040" spans="1:2" ht="15">
      <c r="A20040" s="308" t="s">
        <v>23502</v>
      </c>
      <c r="B20040" s="311">
        <v>239.55</v>
      </c>
    </row>
    <row r="20041" spans="1:2" ht="15">
      <c r="A20041" s="308" t="s">
        <v>23503</v>
      </c>
      <c r="B20041" s="311">
        <v>129.82</v>
      </c>
    </row>
    <row r="20042" spans="1:2" ht="15">
      <c r="A20042" s="308" t="s">
        <v>23504</v>
      </c>
      <c r="B20042" s="311">
        <v>110.08</v>
      </c>
    </row>
    <row r="20043" spans="1:2" ht="15">
      <c r="A20043" s="308" t="s">
        <v>23505</v>
      </c>
      <c r="B20043" s="311">
        <v>233.91</v>
      </c>
    </row>
    <row r="20044" spans="1:2" ht="15">
      <c r="A20044" s="308" t="s">
        <v>23506</v>
      </c>
      <c r="B20044" s="311">
        <v>124.18</v>
      </c>
    </row>
    <row r="20045" spans="1:2" ht="15">
      <c r="A20045" s="308" t="s">
        <v>23507</v>
      </c>
      <c r="B20045" s="311">
        <v>104.44</v>
      </c>
    </row>
    <row r="20046" spans="1:2" ht="15">
      <c r="A20046" s="308" t="s">
        <v>23508</v>
      </c>
      <c r="B20046" s="311">
        <v>90.62</v>
      </c>
    </row>
    <row r="20047" spans="1:2" ht="15">
      <c r="A20047" s="308" t="s">
        <v>23509</v>
      </c>
      <c r="B20047" s="311">
        <v>27.58</v>
      </c>
    </row>
    <row r="20048" spans="1:2" ht="15">
      <c r="A20048" s="308" t="s">
        <v>23510</v>
      </c>
      <c r="B20048" s="311">
        <v>26.22</v>
      </c>
    </row>
    <row r="20049" spans="1:2" ht="15">
      <c r="A20049" s="308" t="s">
        <v>23511</v>
      </c>
      <c r="B20049" s="311">
        <v>87.19</v>
      </c>
    </row>
    <row r="20050" spans="1:2" ht="15">
      <c r="A20050" s="308" t="s">
        <v>23512</v>
      </c>
      <c r="B20050" s="311">
        <v>24.15</v>
      </c>
    </row>
    <row r="20051" spans="1:2" ht="15">
      <c r="A20051" s="308" t="s">
        <v>23513</v>
      </c>
      <c r="B20051" s="311">
        <v>22.79</v>
      </c>
    </row>
    <row r="20052" spans="1:2" ht="15">
      <c r="A20052" s="308" t="s">
        <v>23514</v>
      </c>
      <c r="B20052" s="311">
        <v>14.8</v>
      </c>
    </row>
    <row r="20053" spans="1:2" ht="15">
      <c r="A20053" s="308" t="s">
        <v>23515</v>
      </c>
      <c r="B20053" s="311">
        <v>4.6100000000000003</v>
      </c>
    </row>
    <row r="20054" spans="1:2" ht="15">
      <c r="A20054" s="308" t="s">
        <v>23516</v>
      </c>
      <c r="B20054" s="311">
        <v>14.8</v>
      </c>
    </row>
    <row r="20055" spans="1:2" ht="15">
      <c r="A20055" s="308" t="s">
        <v>23517</v>
      </c>
      <c r="B20055" s="311">
        <v>4.6100000000000003</v>
      </c>
    </row>
    <row r="20056" spans="1:2" ht="15">
      <c r="A20056" s="308" t="s">
        <v>23518</v>
      </c>
      <c r="B20056" s="311">
        <v>212.32</v>
      </c>
    </row>
    <row r="20057" spans="1:2" ht="15">
      <c r="A20057" s="308" t="s">
        <v>23519</v>
      </c>
      <c r="B20057" s="311">
        <v>134.47</v>
      </c>
    </row>
    <row r="20058" spans="1:2" ht="15">
      <c r="A20058" s="308" t="s">
        <v>23520</v>
      </c>
      <c r="B20058" s="311">
        <v>117.82</v>
      </c>
    </row>
    <row r="20059" spans="1:2" ht="15">
      <c r="A20059" s="308" t="s">
        <v>23521</v>
      </c>
      <c r="B20059" s="311">
        <v>208.89</v>
      </c>
    </row>
    <row r="20060" spans="1:2" ht="15">
      <c r="A20060" s="308" t="s">
        <v>23522</v>
      </c>
      <c r="B20060" s="311">
        <v>131.04</v>
      </c>
    </row>
    <row r="20061" spans="1:2" ht="15">
      <c r="A20061" s="308" t="s">
        <v>23523</v>
      </c>
      <c r="B20061" s="311">
        <v>114.39</v>
      </c>
    </row>
    <row r="20062" spans="1:2" ht="15">
      <c r="A20062" s="308" t="s">
        <v>23524</v>
      </c>
      <c r="B20062" s="311">
        <v>201.53</v>
      </c>
    </row>
    <row r="20063" spans="1:2" ht="15">
      <c r="A20063" s="308" t="s">
        <v>23525</v>
      </c>
      <c r="B20063" s="311">
        <v>91.32</v>
      </c>
    </row>
    <row r="20064" spans="1:2" ht="15">
      <c r="A20064" s="308" t="s">
        <v>23526</v>
      </c>
      <c r="B20064" s="311">
        <v>75.66</v>
      </c>
    </row>
    <row r="20065" spans="1:2" ht="15">
      <c r="A20065" s="308" t="s">
        <v>23527</v>
      </c>
      <c r="B20065" s="311">
        <v>198.1</v>
      </c>
    </row>
    <row r="20066" spans="1:2" ht="15">
      <c r="A20066" s="308" t="s">
        <v>23528</v>
      </c>
      <c r="B20066" s="311">
        <v>87.89</v>
      </c>
    </row>
    <row r="20067" spans="1:2" ht="15">
      <c r="A20067" s="308" t="s">
        <v>23529</v>
      </c>
      <c r="B20067" s="311">
        <v>72.23</v>
      </c>
    </row>
    <row r="20068" spans="1:2" ht="15">
      <c r="A20068" s="308" t="s">
        <v>23530</v>
      </c>
      <c r="B20068" s="311">
        <v>237.95</v>
      </c>
    </row>
    <row r="20069" spans="1:2" ht="15">
      <c r="A20069" s="308" t="s">
        <v>23531</v>
      </c>
      <c r="B20069" s="311">
        <v>120.11</v>
      </c>
    </row>
    <row r="20070" spans="1:2" ht="15">
      <c r="A20070" s="308" t="s">
        <v>23532</v>
      </c>
      <c r="B20070" s="311">
        <v>101.04</v>
      </c>
    </row>
    <row r="20071" spans="1:2" ht="15">
      <c r="A20071" s="308" t="s">
        <v>23533</v>
      </c>
      <c r="B20071" s="311">
        <v>234.9</v>
      </c>
    </row>
    <row r="20072" spans="1:2" ht="15">
      <c r="A20072" s="308" t="s">
        <v>23534</v>
      </c>
      <c r="B20072" s="311">
        <v>117.06</v>
      </c>
    </row>
    <row r="20073" spans="1:2" ht="15">
      <c r="A20073" s="308" t="s">
        <v>23535</v>
      </c>
      <c r="B20073" s="311">
        <v>97.99</v>
      </c>
    </row>
    <row r="20074" spans="1:2" ht="15">
      <c r="A20074" s="308" t="s">
        <v>23536</v>
      </c>
      <c r="B20074" s="311">
        <v>1663.89</v>
      </c>
    </row>
    <row r="20075" spans="1:2" ht="15">
      <c r="A20075" s="308" t="s">
        <v>23537</v>
      </c>
      <c r="B20075" s="311">
        <v>771.73</v>
      </c>
    </row>
    <row r="20076" spans="1:2" ht="15">
      <c r="A20076" s="308" t="s">
        <v>23538</v>
      </c>
      <c r="B20076" s="311">
        <v>591.79</v>
      </c>
    </row>
    <row r="20077" spans="1:2" ht="15">
      <c r="A20077" s="308" t="s">
        <v>23539</v>
      </c>
      <c r="B20077" s="311">
        <v>1660.46</v>
      </c>
    </row>
    <row r="20078" spans="1:2" ht="15">
      <c r="A20078" s="308" t="s">
        <v>23540</v>
      </c>
      <c r="B20078" s="311">
        <v>768.3</v>
      </c>
    </row>
    <row r="20079" spans="1:2" ht="15">
      <c r="A20079" s="308" t="s">
        <v>23541</v>
      </c>
      <c r="B20079" s="311">
        <v>588.36</v>
      </c>
    </row>
    <row r="20080" spans="1:2" ht="15">
      <c r="A20080" s="308" t="s">
        <v>34447</v>
      </c>
      <c r="B20080" s="311">
        <v>326.25</v>
      </c>
    </row>
    <row r="20081" spans="1:2" ht="15">
      <c r="A20081" s="308" t="s">
        <v>34448</v>
      </c>
      <c r="B20081" s="311">
        <v>158.66999999999999</v>
      </c>
    </row>
    <row r="20082" spans="1:2" ht="15">
      <c r="A20082" s="308" t="s">
        <v>34449</v>
      </c>
      <c r="B20082" s="311">
        <v>129.63999999999999</v>
      </c>
    </row>
    <row r="20083" spans="1:2" ht="15">
      <c r="A20083" s="308" t="s">
        <v>34450</v>
      </c>
      <c r="B20083" s="311">
        <v>323.2</v>
      </c>
    </row>
    <row r="20084" spans="1:2" ht="15">
      <c r="A20084" s="308" t="s">
        <v>34451</v>
      </c>
      <c r="B20084" s="311">
        <v>155.62</v>
      </c>
    </row>
    <row r="20085" spans="1:2" ht="15">
      <c r="A20085" s="308" t="s">
        <v>34452</v>
      </c>
      <c r="B20085" s="311">
        <v>126.59</v>
      </c>
    </row>
    <row r="20086" spans="1:2" ht="15">
      <c r="A20086" s="308" t="s">
        <v>23542</v>
      </c>
      <c r="B20086" s="311">
        <v>8.7799999999999994</v>
      </c>
    </row>
    <row r="20087" spans="1:2" ht="15">
      <c r="A20087" s="308" t="s">
        <v>23543</v>
      </c>
      <c r="B20087" s="311">
        <v>1.91</v>
      </c>
    </row>
    <row r="20088" spans="1:2" ht="15">
      <c r="A20088" s="308" t="s">
        <v>23544</v>
      </c>
      <c r="B20088" s="311">
        <v>8.7799999999999994</v>
      </c>
    </row>
    <row r="20089" spans="1:2" ht="15">
      <c r="A20089" s="308" t="s">
        <v>23545</v>
      </c>
      <c r="B20089" s="311">
        <v>1.91</v>
      </c>
    </row>
    <row r="20090" spans="1:2" ht="15">
      <c r="A20090" s="308" t="s">
        <v>34453</v>
      </c>
      <c r="B20090" s="311">
        <v>1012.83</v>
      </c>
    </row>
    <row r="20091" spans="1:2" ht="15">
      <c r="A20091" s="308" t="s">
        <v>34454</v>
      </c>
      <c r="B20091" s="311">
        <v>412.66</v>
      </c>
    </row>
    <row r="20092" spans="1:2" ht="15">
      <c r="A20092" s="308" t="s">
        <v>34455</v>
      </c>
      <c r="B20092" s="311">
        <v>316.7</v>
      </c>
    </row>
    <row r="20093" spans="1:2" ht="15">
      <c r="A20093" s="308" t="s">
        <v>34456</v>
      </c>
      <c r="B20093" s="311">
        <v>1009.4</v>
      </c>
    </row>
    <row r="20094" spans="1:2" ht="15">
      <c r="A20094" s="308" t="s">
        <v>34457</v>
      </c>
      <c r="B20094" s="311">
        <v>409.23</v>
      </c>
    </row>
    <row r="20095" spans="1:2" ht="15">
      <c r="A20095" s="308" t="s">
        <v>34458</v>
      </c>
      <c r="B20095" s="311">
        <v>313.27</v>
      </c>
    </row>
    <row r="20096" spans="1:2" ht="15">
      <c r="A20096" s="308" t="s">
        <v>23546</v>
      </c>
      <c r="B20096" s="311">
        <v>3.88</v>
      </c>
    </row>
    <row r="20097" spans="1:2" ht="15">
      <c r="A20097" s="308" t="s">
        <v>23547</v>
      </c>
      <c r="B20097" s="311">
        <v>1.45</v>
      </c>
    </row>
    <row r="20098" spans="1:2" ht="15">
      <c r="A20098" s="308" t="s">
        <v>23548</v>
      </c>
      <c r="B20098" s="311">
        <v>3.88</v>
      </c>
    </row>
    <row r="20099" spans="1:2" ht="15">
      <c r="A20099" s="308" t="s">
        <v>23549</v>
      </c>
      <c r="B20099" s="311">
        <v>1.45</v>
      </c>
    </row>
    <row r="20100" spans="1:2" ht="15">
      <c r="A20100" s="308" t="s">
        <v>23550</v>
      </c>
      <c r="B20100" s="311">
        <v>3.86</v>
      </c>
    </row>
    <row r="20101" spans="1:2" ht="15">
      <c r="A20101" s="308" t="s">
        <v>23551</v>
      </c>
      <c r="B20101" s="311">
        <v>1.45</v>
      </c>
    </row>
    <row r="20102" spans="1:2" ht="15">
      <c r="A20102" s="308" t="s">
        <v>23552</v>
      </c>
      <c r="B20102" s="311">
        <v>3.86</v>
      </c>
    </row>
    <row r="20103" spans="1:2" ht="15">
      <c r="A20103" s="308" t="s">
        <v>23553</v>
      </c>
      <c r="B20103" s="311">
        <v>1.45</v>
      </c>
    </row>
    <row r="20104" spans="1:2" ht="15">
      <c r="A20104" s="308" t="s">
        <v>23554</v>
      </c>
      <c r="B20104" s="311">
        <v>125.5</v>
      </c>
    </row>
    <row r="20105" spans="1:2" ht="15">
      <c r="A20105" s="308" t="s">
        <v>23555</v>
      </c>
      <c r="B20105" s="311">
        <v>47.48</v>
      </c>
    </row>
    <row r="20106" spans="1:2" ht="15">
      <c r="A20106" s="308" t="s">
        <v>23556</v>
      </c>
      <c r="B20106" s="311">
        <v>125.5</v>
      </c>
    </row>
    <row r="20107" spans="1:2" ht="15">
      <c r="A20107" s="308" t="s">
        <v>23557</v>
      </c>
      <c r="B20107" s="311">
        <v>47.48</v>
      </c>
    </row>
    <row r="20108" spans="1:2" ht="15">
      <c r="A20108" s="308" t="s">
        <v>23558</v>
      </c>
      <c r="B20108" s="311">
        <v>160.19999999999999</v>
      </c>
    </row>
    <row r="20109" spans="1:2" ht="15">
      <c r="A20109" s="308" t="s">
        <v>23559</v>
      </c>
      <c r="B20109" s="311">
        <v>60.61</v>
      </c>
    </row>
    <row r="20110" spans="1:2" ht="15">
      <c r="A20110" s="308" t="s">
        <v>23560</v>
      </c>
      <c r="B20110" s="311">
        <v>160.19999999999999</v>
      </c>
    </row>
    <row r="20111" spans="1:2" ht="15">
      <c r="A20111" s="308" t="s">
        <v>23561</v>
      </c>
      <c r="B20111" s="311">
        <v>60.61</v>
      </c>
    </row>
    <row r="20112" spans="1:2" ht="15">
      <c r="A20112" s="308" t="s">
        <v>23562</v>
      </c>
      <c r="B20112" s="311">
        <v>13.65</v>
      </c>
    </row>
    <row r="20113" spans="1:2" ht="15">
      <c r="A20113" s="308" t="s">
        <v>23563</v>
      </c>
      <c r="B20113" s="311">
        <v>2.81</v>
      </c>
    </row>
    <row r="20114" spans="1:2" ht="15">
      <c r="A20114" s="308" t="s">
        <v>23564</v>
      </c>
      <c r="B20114" s="311">
        <v>1.49</v>
      </c>
    </row>
    <row r="20115" spans="1:2" ht="15">
      <c r="A20115" s="308" t="s">
        <v>23565</v>
      </c>
      <c r="B20115" s="311">
        <v>13.65</v>
      </c>
    </row>
    <row r="20116" spans="1:2" ht="15">
      <c r="A20116" s="308" t="s">
        <v>23566</v>
      </c>
      <c r="B20116" s="311">
        <v>2.81</v>
      </c>
    </row>
    <row r="20117" spans="1:2" ht="15">
      <c r="A20117" s="308" t="s">
        <v>23567</v>
      </c>
      <c r="B20117" s="311">
        <v>1.49</v>
      </c>
    </row>
    <row r="20118" spans="1:2" ht="15">
      <c r="A20118" s="308" t="s">
        <v>23568</v>
      </c>
      <c r="B20118" s="311">
        <v>4.83</v>
      </c>
    </row>
    <row r="20119" spans="1:2" ht="15">
      <c r="A20119" s="308" t="s">
        <v>23569</v>
      </c>
      <c r="B20119" s="311">
        <v>1.03</v>
      </c>
    </row>
    <row r="20120" spans="1:2" ht="15">
      <c r="A20120" s="308" t="s">
        <v>23570</v>
      </c>
      <c r="B20120" s="311">
        <v>4.83</v>
      </c>
    </row>
    <row r="20121" spans="1:2" ht="15">
      <c r="A20121" s="308" t="s">
        <v>23571</v>
      </c>
      <c r="B20121" s="311">
        <v>1.03</v>
      </c>
    </row>
    <row r="20122" spans="1:2" ht="15">
      <c r="A20122" s="308" t="s">
        <v>23572</v>
      </c>
      <c r="B20122" s="311">
        <v>3.94</v>
      </c>
    </row>
    <row r="20123" spans="1:2" ht="15">
      <c r="A20123" s="308" t="s">
        <v>23573</v>
      </c>
      <c r="B20123" s="311">
        <v>0.52</v>
      </c>
    </row>
    <row r="20124" spans="1:2" ht="15">
      <c r="A20124" s="308" t="s">
        <v>23574</v>
      </c>
      <c r="B20124" s="311">
        <v>3.94</v>
      </c>
    </row>
    <row r="20125" spans="1:2" ht="15">
      <c r="A20125" s="308" t="s">
        <v>23575</v>
      </c>
      <c r="B20125" s="311">
        <v>0.52</v>
      </c>
    </row>
    <row r="20126" spans="1:2" ht="15">
      <c r="A20126" s="308" t="s">
        <v>23576</v>
      </c>
      <c r="B20126" s="311">
        <v>11.32</v>
      </c>
    </row>
    <row r="20127" spans="1:2" ht="15">
      <c r="A20127" s="308" t="s">
        <v>23577</v>
      </c>
      <c r="B20127" s="311">
        <v>1.1299999999999999</v>
      </c>
    </row>
    <row r="20128" spans="1:2" ht="15">
      <c r="A20128" s="308" t="s">
        <v>23578</v>
      </c>
      <c r="B20128" s="311">
        <v>11.32</v>
      </c>
    </row>
    <row r="20129" spans="1:2" ht="15">
      <c r="A20129" s="308" t="s">
        <v>23579</v>
      </c>
      <c r="B20129" s="311">
        <v>1.1299999999999999</v>
      </c>
    </row>
    <row r="20130" spans="1:2" ht="15">
      <c r="A20130" s="308" t="s">
        <v>23580</v>
      </c>
      <c r="B20130" s="311">
        <v>8.76</v>
      </c>
    </row>
    <row r="20131" spans="1:2" ht="15">
      <c r="A20131" s="308" t="s">
        <v>23581</v>
      </c>
      <c r="B20131" s="311">
        <v>2.79</v>
      </c>
    </row>
    <row r="20132" spans="1:2" ht="15">
      <c r="A20132" s="308" t="s">
        <v>23582</v>
      </c>
      <c r="B20132" s="311">
        <v>8.76</v>
      </c>
    </row>
    <row r="20133" spans="1:2" ht="15">
      <c r="A20133" s="308" t="s">
        <v>23583</v>
      </c>
      <c r="B20133" s="311">
        <v>2.79</v>
      </c>
    </row>
    <row r="20134" spans="1:2" ht="15">
      <c r="A20134" s="308" t="s">
        <v>23584</v>
      </c>
      <c r="B20134" s="311">
        <v>18.010000000000002</v>
      </c>
    </row>
    <row r="20135" spans="1:2" ht="15">
      <c r="A20135" s="308" t="s">
        <v>23585</v>
      </c>
      <c r="B20135" s="311">
        <v>3.82</v>
      </c>
    </row>
    <row r="20136" spans="1:2" ht="15">
      <c r="A20136" s="308" t="s">
        <v>23586</v>
      </c>
      <c r="B20136" s="311">
        <v>18.010000000000002</v>
      </c>
    </row>
    <row r="20137" spans="1:2" ht="15">
      <c r="A20137" s="308" t="s">
        <v>23587</v>
      </c>
      <c r="B20137" s="311">
        <v>3.82</v>
      </c>
    </row>
    <row r="20138" spans="1:2" ht="15">
      <c r="A20138" s="308" t="s">
        <v>23588</v>
      </c>
      <c r="B20138" s="311">
        <v>15.65</v>
      </c>
    </row>
    <row r="20139" spans="1:2" ht="15">
      <c r="A20139" s="308" t="s">
        <v>23589</v>
      </c>
      <c r="B20139" s="311">
        <v>5.79</v>
      </c>
    </row>
    <row r="20140" spans="1:2" ht="15">
      <c r="A20140" s="308" t="s">
        <v>23590</v>
      </c>
      <c r="B20140" s="311">
        <v>15.65</v>
      </c>
    </row>
    <row r="20141" spans="1:2" ht="15">
      <c r="A20141" s="308" t="s">
        <v>23591</v>
      </c>
      <c r="B20141" s="311">
        <v>5.79</v>
      </c>
    </row>
    <row r="20142" spans="1:2" ht="15">
      <c r="A20142" s="308" t="s">
        <v>23592</v>
      </c>
      <c r="B20142" s="311">
        <v>366.54</v>
      </c>
    </row>
    <row r="20143" spans="1:2" ht="15">
      <c r="A20143" s="308" t="s">
        <v>23593</v>
      </c>
      <c r="B20143" s="311">
        <v>288.51</v>
      </c>
    </row>
    <row r="20144" spans="1:2" ht="15">
      <c r="A20144" s="308" t="s">
        <v>23594</v>
      </c>
      <c r="B20144" s="311">
        <v>262.72000000000003</v>
      </c>
    </row>
    <row r="20145" spans="1:2" ht="15">
      <c r="A20145" s="308" t="s">
        <v>23595</v>
      </c>
      <c r="B20145" s="311">
        <v>341.54</v>
      </c>
    </row>
    <row r="20146" spans="1:2" ht="15">
      <c r="A20146" s="308" t="s">
        <v>23596</v>
      </c>
      <c r="B20146" s="311">
        <v>263.51</v>
      </c>
    </row>
    <row r="20147" spans="1:2" ht="15">
      <c r="A20147" s="308" t="s">
        <v>23597</v>
      </c>
      <c r="B20147" s="311">
        <v>237.72</v>
      </c>
    </row>
    <row r="20148" spans="1:2" ht="15">
      <c r="A20148" s="308" t="s">
        <v>23598</v>
      </c>
      <c r="B20148" s="311">
        <v>395.22</v>
      </c>
    </row>
    <row r="20149" spans="1:2" ht="15">
      <c r="A20149" s="308" t="s">
        <v>23599</v>
      </c>
      <c r="B20149" s="311">
        <v>316.23</v>
      </c>
    </row>
    <row r="20150" spans="1:2" ht="15">
      <c r="A20150" s="308" t="s">
        <v>23600</v>
      </c>
      <c r="B20150" s="311">
        <v>290.2</v>
      </c>
    </row>
    <row r="20151" spans="1:2" ht="15">
      <c r="A20151" s="308" t="s">
        <v>23601</v>
      </c>
      <c r="B20151" s="311">
        <v>366.79</v>
      </c>
    </row>
    <row r="20152" spans="1:2" ht="15">
      <c r="A20152" s="308" t="s">
        <v>23602</v>
      </c>
      <c r="B20152" s="311">
        <v>287.8</v>
      </c>
    </row>
    <row r="20153" spans="1:2" ht="15">
      <c r="A20153" s="308" t="s">
        <v>23603</v>
      </c>
      <c r="B20153" s="311">
        <v>261.77</v>
      </c>
    </row>
    <row r="20154" spans="1:2" ht="15">
      <c r="A20154" s="308" t="s">
        <v>23604</v>
      </c>
      <c r="B20154" s="311">
        <v>462.63</v>
      </c>
    </row>
    <row r="20155" spans="1:2" ht="15">
      <c r="A20155" s="308" t="s">
        <v>23605</v>
      </c>
      <c r="B20155" s="311">
        <v>374.25</v>
      </c>
    </row>
    <row r="20156" spans="1:2" ht="15">
      <c r="A20156" s="308" t="s">
        <v>23606</v>
      </c>
      <c r="B20156" s="311">
        <v>346.67</v>
      </c>
    </row>
    <row r="20157" spans="1:2" ht="15">
      <c r="A20157" s="308" t="s">
        <v>23607</v>
      </c>
      <c r="B20157" s="311">
        <v>427.57</v>
      </c>
    </row>
    <row r="20158" spans="1:2" ht="15">
      <c r="A20158" s="308" t="s">
        <v>23608</v>
      </c>
      <c r="B20158" s="311">
        <v>339.19</v>
      </c>
    </row>
    <row r="20159" spans="1:2" ht="15">
      <c r="A20159" s="308" t="s">
        <v>23609</v>
      </c>
      <c r="B20159" s="311">
        <v>311.61</v>
      </c>
    </row>
    <row r="20160" spans="1:2" ht="15">
      <c r="A20160" s="308" t="s">
        <v>23610</v>
      </c>
      <c r="B20160" s="311">
        <v>497.7</v>
      </c>
    </row>
    <row r="20161" spans="1:2" ht="15">
      <c r="A20161" s="308" t="s">
        <v>23611</v>
      </c>
      <c r="B20161" s="311">
        <v>401.02</v>
      </c>
    </row>
    <row r="20162" spans="1:2" ht="15">
      <c r="A20162" s="308" t="s">
        <v>23612</v>
      </c>
      <c r="B20162" s="311">
        <v>371.37</v>
      </c>
    </row>
    <row r="20163" spans="1:2" ht="15">
      <c r="A20163" s="308" t="s">
        <v>23613</v>
      </c>
      <c r="B20163" s="311">
        <v>461.42</v>
      </c>
    </row>
    <row r="20164" spans="1:2" ht="15">
      <c r="A20164" s="308" t="s">
        <v>23614</v>
      </c>
      <c r="B20164" s="311">
        <v>364.74</v>
      </c>
    </row>
    <row r="20165" spans="1:2" ht="15">
      <c r="A20165" s="308" t="s">
        <v>23615</v>
      </c>
      <c r="B20165" s="311">
        <v>335.09</v>
      </c>
    </row>
    <row r="20166" spans="1:2" ht="15">
      <c r="A20166" s="308" t="s">
        <v>23616</v>
      </c>
      <c r="B20166" s="311">
        <v>1.32</v>
      </c>
    </row>
    <row r="20167" spans="1:2" ht="15">
      <c r="A20167" s="308" t="s">
        <v>23617</v>
      </c>
      <c r="B20167" s="311">
        <v>0.28999999999999998</v>
      </c>
    </row>
    <row r="20168" spans="1:2" ht="15">
      <c r="A20168" s="308" t="s">
        <v>23618</v>
      </c>
      <c r="B20168" s="311">
        <v>1.32</v>
      </c>
    </row>
    <row r="20169" spans="1:2" ht="15">
      <c r="A20169" s="308" t="s">
        <v>23619</v>
      </c>
      <c r="B20169" s="311">
        <v>0.28999999999999998</v>
      </c>
    </row>
    <row r="20170" spans="1:2" ht="15">
      <c r="A20170" s="308" t="s">
        <v>23620</v>
      </c>
      <c r="B20170" s="311">
        <v>4.68</v>
      </c>
    </row>
    <row r="20171" spans="1:2" ht="15">
      <c r="A20171" s="308" t="s">
        <v>23621</v>
      </c>
      <c r="B20171" s="311">
        <v>0.63</v>
      </c>
    </row>
    <row r="20172" spans="1:2" ht="15">
      <c r="A20172" s="308" t="s">
        <v>23622</v>
      </c>
      <c r="B20172" s="311">
        <v>4.68</v>
      </c>
    </row>
    <row r="20173" spans="1:2" ht="15">
      <c r="A20173" s="308" t="s">
        <v>23623</v>
      </c>
      <c r="B20173" s="311">
        <v>0.63</v>
      </c>
    </row>
    <row r="20174" spans="1:2" ht="15">
      <c r="A20174" s="308" t="s">
        <v>23624</v>
      </c>
      <c r="B20174" s="311">
        <v>10.7</v>
      </c>
    </row>
    <row r="20175" spans="1:2" ht="15">
      <c r="A20175" s="308" t="s">
        <v>23625</v>
      </c>
      <c r="B20175" s="311">
        <v>0.96</v>
      </c>
    </row>
    <row r="20176" spans="1:2" ht="15">
      <c r="A20176" s="308" t="s">
        <v>23626</v>
      </c>
      <c r="B20176" s="311">
        <v>10.7</v>
      </c>
    </row>
    <row r="20177" spans="1:2" ht="15">
      <c r="A20177" s="308" t="s">
        <v>23627</v>
      </c>
      <c r="B20177" s="311">
        <v>0.96</v>
      </c>
    </row>
    <row r="20178" spans="1:2" ht="15">
      <c r="A20178" s="308" t="s">
        <v>23628</v>
      </c>
      <c r="B20178" s="311">
        <v>28</v>
      </c>
    </row>
    <row r="20179" spans="1:2" ht="15">
      <c r="A20179" s="308" t="s">
        <v>23629</v>
      </c>
      <c r="B20179" s="311">
        <v>11.34</v>
      </c>
    </row>
    <row r="20180" spans="1:2" ht="15">
      <c r="A20180" s="308" t="s">
        <v>23630</v>
      </c>
      <c r="B20180" s="311">
        <v>7</v>
      </c>
    </row>
    <row r="20181" spans="1:2" ht="15">
      <c r="A20181" s="308" t="s">
        <v>23631</v>
      </c>
      <c r="B20181" s="311">
        <v>28</v>
      </c>
    </row>
    <row r="20182" spans="1:2" ht="15">
      <c r="A20182" s="308" t="s">
        <v>23632</v>
      </c>
      <c r="B20182" s="311">
        <v>11.34</v>
      </c>
    </row>
    <row r="20183" spans="1:2" ht="15">
      <c r="A20183" s="308" t="s">
        <v>23633</v>
      </c>
      <c r="B20183" s="311">
        <v>7</v>
      </c>
    </row>
    <row r="20184" spans="1:2" ht="15">
      <c r="A20184" s="308" t="s">
        <v>23634</v>
      </c>
      <c r="B20184" s="311">
        <v>80.849999999999994</v>
      </c>
    </row>
    <row r="20185" spans="1:2" ht="15">
      <c r="A20185" s="308" t="s">
        <v>23635</v>
      </c>
      <c r="B20185" s="311">
        <v>53.76</v>
      </c>
    </row>
    <row r="20186" spans="1:2" ht="15">
      <c r="A20186" s="308" t="s">
        <v>23636</v>
      </c>
      <c r="B20186" s="311">
        <v>80.849999999999994</v>
      </c>
    </row>
    <row r="20187" spans="1:2" ht="15">
      <c r="A20187" s="308" t="s">
        <v>23637</v>
      </c>
      <c r="B20187" s="311">
        <v>53.76</v>
      </c>
    </row>
    <row r="20188" spans="1:2" ht="15">
      <c r="A20188" s="308" t="s">
        <v>34459</v>
      </c>
      <c r="B20188" s="311">
        <v>198.73</v>
      </c>
    </row>
    <row r="20189" spans="1:2" ht="15">
      <c r="A20189" s="308" t="s">
        <v>34460</v>
      </c>
      <c r="B20189" s="311">
        <v>93.37</v>
      </c>
    </row>
    <row r="20190" spans="1:2" ht="15">
      <c r="A20190" s="308" t="s">
        <v>34461</v>
      </c>
      <c r="B20190" s="311">
        <v>75.989999999999995</v>
      </c>
    </row>
    <row r="20191" spans="1:2" ht="15">
      <c r="A20191" s="308" t="s">
        <v>34462</v>
      </c>
      <c r="B20191" s="311">
        <v>195.3</v>
      </c>
    </row>
    <row r="20192" spans="1:2" ht="15">
      <c r="A20192" s="308" t="s">
        <v>34463</v>
      </c>
      <c r="B20192" s="311">
        <v>89.94</v>
      </c>
    </row>
    <row r="20193" spans="1:2" ht="15">
      <c r="A20193" s="308" t="s">
        <v>34464</v>
      </c>
      <c r="B20193" s="311">
        <v>72.56</v>
      </c>
    </row>
    <row r="20194" spans="1:2" ht="15">
      <c r="A20194" s="308" t="s">
        <v>34465</v>
      </c>
      <c r="B20194" s="311">
        <v>269.7</v>
      </c>
    </row>
    <row r="20195" spans="1:2" ht="15">
      <c r="A20195" s="308" t="s">
        <v>34466</v>
      </c>
      <c r="B20195" s="311">
        <v>135.88999999999999</v>
      </c>
    </row>
    <row r="20196" spans="1:2" ht="15">
      <c r="A20196" s="308" t="s">
        <v>34467</v>
      </c>
      <c r="B20196" s="311">
        <v>113.83</v>
      </c>
    </row>
    <row r="20197" spans="1:2" ht="15">
      <c r="A20197" s="308" t="s">
        <v>34468</v>
      </c>
      <c r="B20197" s="311">
        <v>266.27</v>
      </c>
    </row>
    <row r="20198" spans="1:2" ht="15">
      <c r="A20198" s="308" t="s">
        <v>34469</v>
      </c>
      <c r="B20198" s="311">
        <v>132.46</v>
      </c>
    </row>
    <row r="20199" spans="1:2" ht="15">
      <c r="A20199" s="308" t="s">
        <v>34470</v>
      </c>
      <c r="B20199" s="311">
        <v>110.4</v>
      </c>
    </row>
    <row r="20200" spans="1:2" ht="15">
      <c r="A20200" s="308" t="s">
        <v>23638</v>
      </c>
      <c r="B20200" s="311">
        <v>4.47</v>
      </c>
    </row>
    <row r="20201" spans="1:2" ht="15">
      <c r="A20201" s="308" t="s">
        <v>23639</v>
      </c>
      <c r="B20201" s="311">
        <v>0.43</v>
      </c>
    </row>
    <row r="20202" spans="1:2" ht="15">
      <c r="A20202" s="308" t="s">
        <v>23640</v>
      </c>
      <c r="B20202" s="311">
        <v>4.47</v>
      </c>
    </row>
    <row r="20203" spans="1:2" ht="15">
      <c r="A20203" s="308" t="s">
        <v>23641</v>
      </c>
      <c r="B20203" s="311">
        <v>0.43</v>
      </c>
    </row>
    <row r="20204" spans="1:2" ht="15">
      <c r="A20204" s="308" t="s">
        <v>23642</v>
      </c>
      <c r="B20204" s="311">
        <v>13.54</v>
      </c>
    </row>
    <row r="20205" spans="1:2" ht="15">
      <c r="A20205" s="308" t="s">
        <v>23643</v>
      </c>
      <c r="B20205" s="311">
        <v>0.7</v>
      </c>
    </row>
    <row r="20206" spans="1:2" ht="15">
      <c r="A20206" s="308" t="s">
        <v>23644</v>
      </c>
      <c r="B20206" s="311">
        <v>13.54</v>
      </c>
    </row>
    <row r="20207" spans="1:2" ht="15">
      <c r="A20207" s="308" t="s">
        <v>23645</v>
      </c>
      <c r="B20207" s="311">
        <v>0.7</v>
      </c>
    </row>
    <row r="20208" spans="1:2" ht="15">
      <c r="A20208" s="308" t="s">
        <v>23646</v>
      </c>
      <c r="B20208" s="311">
        <v>19.989999999999998</v>
      </c>
    </row>
    <row r="20209" spans="1:2" ht="15">
      <c r="A20209" s="308" t="s">
        <v>23647</v>
      </c>
      <c r="B20209" s="311">
        <v>0.84</v>
      </c>
    </row>
    <row r="20210" spans="1:2" ht="15">
      <c r="A20210" s="308" t="s">
        <v>23648</v>
      </c>
      <c r="B20210" s="311">
        <v>19.989999999999998</v>
      </c>
    </row>
    <row r="20211" spans="1:2" ht="15">
      <c r="A20211" s="308" t="s">
        <v>23649</v>
      </c>
      <c r="B20211" s="311">
        <v>0.84</v>
      </c>
    </row>
    <row r="20212" spans="1:2" ht="15">
      <c r="A20212" s="308" t="s">
        <v>23650</v>
      </c>
      <c r="B20212" s="311">
        <v>26.16</v>
      </c>
    </row>
    <row r="20213" spans="1:2" ht="15">
      <c r="A20213" s="308" t="s">
        <v>23651</v>
      </c>
      <c r="B20213" s="311">
        <v>0.83</v>
      </c>
    </row>
    <row r="20214" spans="1:2" ht="15">
      <c r="A20214" s="308" t="s">
        <v>23652</v>
      </c>
      <c r="B20214" s="311">
        <v>26.16</v>
      </c>
    </row>
    <row r="20215" spans="1:2" ht="15">
      <c r="A20215" s="308" t="s">
        <v>23653</v>
      </c>
      <c r="B20215" s="311">
        <v>0.83</v>
      </c>
    </row>
    <row r="20216" spans="1:2" ht="15">
      <c r="A20216" s="308" t="s">
        <v>23654</v>
      </c>
      <c r="B20216" s="311">
        <v>3.65</v>
      </c>
    </row>
    <row r="20217" spans="1:2" ht="15">
      <c r="A20217" s="308" t="s">
        <v>23655</v>
      </c>
      <c r="B20217" s="311">
        <v>0.3</v>
      </c>
    </row>
    <row r="20218" spans="1:2" ht="15">
      <c r="A20218" s="308" t="s">
        <v>23656</v>
      </c>
      <c r="B20218" s="311">
        <v>3.65</v>
      </c>
    </row>
    <row r="20219" spans="1:2" ht="15">
      <c r="A20219" s="308" t="s">
        <v>23657</v>
      </c>
      <c r="B20219" s="311">
        <v>0.3</v>
      </c>
    </row>
    <row r="20220" spans="1:2" ht="15">
      <c r="A20220" s="308" t="s">
        <v>23658</v>
      </c>
      <c r="B20220" s="311">
        <v>5.49</v>
      </c>
    </row>
    <row r="20221" spans="1:2" ht="15">
      <c r="A20221" s="308" t="s">
        <v>23659</v>
      </c>
      <c r="B20221" s="311">
        <v>0.9</v>
      </c>
    </row>
    <row r="20222" spans="1:2" ht="15">
      <c r="A20222" s="308" t="s">
        <v>23660</v>
      </c>
      <c r="B20222" s="311">
        <v>5.49</v>
      </c>
    </row>
    <row r="20223" spans="1:2" ht="15">
      <c r="A20223" s="308" t="s">
        <v>23661</v>
      </c>
      <c r="B20223" s="311">
        <v>0.9</v>
      </c>
    </row>
    <row r="20224" spans="1:2" ht="15">
      <c r="A20224" s="308" t="s">
        <v>23662</v>
      </c>
      <c r="B20224" s="311">
        <v>57.36</v>
      </c>
    </row>
    <row r="20225" spans="1:2" ht="15">
      <c r="A20225" s="308" t="s">
        <v>23663</v>
      </c>
      <c r="B20225" s="311">
        <v>4.3899999999999997</v>
      </c>
    </row>
    <row r="20226" spans="1:2" ht="15">
      <c r="A20226" s="308" t="s">
        <v>23664</v>
      </c>
      <c r="B20226" s="311">
        <v>57.36</v>
      </c>
    </row>
    <row r="20227" spans="1:2" ht="15">
      <c r="A20227" s="308" t="s">
        <v>23665</v>
      </c>
      <c r="B20227" s="311">
        <v>4.3899999999999997</v>
      </c>
    </row>
    <row r="20228" spans="1:2" ht="15">
      <c r="A20228" s="308" t="s">
        <v>23666</v>
      </c>
      <c r="B20228" s="311">
        <v>209.68</v>
      </c>
    </row>
    <row r="20229" spans="1:2" ht="15">
      <c r="A20229" s="308" t="s">
        <v>23667</v>
      </c>
      <c r="B20229" s="311">
        <v>123.25</v>
      </c>
    </row>
    <row r="20230" spans="1:2" ht="15">
      <c r="A20230" s="308" t="s">
        <v>23668</v>
      </c>
      <c r="B20230" s="311">
        <v>107.32</v>
      </c>
    </row>
    <row r="20231" spans="1:2" ht="15">
      <c r="A20231" s="308" t="s">
        <v>23669</v>
      </c>
      <c r="B20231" s="311">
        <v>204.04</v>
      </c>
    </row>
    <row r="20232" spans="1:2" ht="15">
      <c r="A20232" s="308" t="s">
        <v>23670</v>
      </c>
      <c r="B20232" s="311">
        <v>117.61</v>
      </c>
    </row>
    <row r="20233" spans="1:2" ht="15">
      <c r="A20233" s="308" t="s">
        <v>23671</v>
      </c>
      <c r="B20233" s="311">
        <v>101.68</v>
      </c>
    </row>
    <row r="20234" spans="1:2" ht="15">
      <c r="A20234" s="308" t="s">
        <v>23672</v>
      </c>
      <c r="B20234" s="311">
        <v>223.91</v>
      </c>
    </row>
    <row r="20235" spans="1:2" ht="15">
      <c r="A20235" s="308" t="s">
        <v>23673</v>
      </c>
      <c r="B20235" s="311">
        <v>124.68</v>
      </c>
    </row>
    <row r="20236" spans="1:2" ht="15">
      <c r="A20236" s="308" t="s">
        <v>23674</v>
      </c>
      <c r="B20236" s="311">
        <v>107.32</v>
      </c>
    </row>
    <row r="20237" spans="1:2" ht="15">
      <c r="A20237" s="308" t="s">
        <v>23675</v>
      </c>
      <c r="B20237" s="311">
        <v>218.27</v>
      </c>
    </row>
    <row r="20238" spans="1:2" ht="15">
      <c r="A20238" s="308" t="s">
        <v>23676</v>
      </c>
      <c r="B20238" s="311">
        <v>119.04</v>
      </c>
    </row>
    <row r="20239" spans="1:2" ht="15">
      <c r="A20239" s="308" t="s">
        <v>23677</v>
      </c>
      <c r="B20239" s="311">
        <v>101.68</v>
      </c>
    </row>
    <row r="20240" spans="1:2" ht="15">
      <c r="A20240" s="308" t="s">
        <v>23678</v>
      </c>
      <c r="B20240" s="311">
        <v>290.62</v>
      </c>
    </row>
    <row r="20241" spans="1:2" ht="15">
      <c r="A20241" s="308" t="s">
        <v>23679</v>
      </c>
      <c r="B20241" s="311">
        <v>148.49</v>
      </c>
    </row>
    <row r="20242" spans="1:2" ht="15">
      <c r="A20242" s="308" t="s">
        <v>23680</v>
      </c>
      <c r="B20242" s="311">
        <v>124.68</v>
      </c>
    </row>
    <row r="20243" spans="1:2" ht="15">
      <c r="A20243" s="308" t="s">
        <v>23681</v>
      </c>
      <c r="B20243" s="311">
        <v>284.98</v>
      </c>
    </row>
    <row r="20244" spans="1:2" ht="15">
      <c r="A20244" s="308" t="s">
        <v>23682</v>
      </c>
      <c r="B20244" s="311">
        <v>142.85</v>
      </c>
    </row>
    <row r="20245" spans="1:2" ht="15">
      <c r="A20245" s="308" t="s">
        <v>23683</v>
      </c>
      <c r="B20245" s="311">
        <v>119.04</v>
      </c>
    </row>
    <row r="20246" spans="1:2" ht="15">
      <c r="A20246" s="308" t="s">
        <v>23684</v>
      </c>
      <c r="B20246" s="311">
        <v>230.34</v>
      </c>
    </row>
    <row r="20247" spans="1:2" ht="15">
      <c r="A20247" s="308" t="s">
        <v>23685</v>
      </c>
      <c r="B20247" s="311">
        <v>101.47</v>
      </c>
    </row>
    <row r="20248" spans="1:2" ht="15">
      <c r="A20248" s="308" t="s">
        <v>23686</v>
      </c>
      <c r="B20248" s="311">
        <v>83.17</v>
      </c>
    </row>
    <row r="20249" spans="1:2" ht="15">
      <c r="A20249" s="308" t="s">
        <v>23687</v>
      </c>
      <c r="B20249" s="311">
        <v>224.7</v>
      </c>
    </row>
    <row r="20250" spans="1:2" ht="15">
      <c r="A20250" s="308" t="s">
        <v>23688</v>
      </c>
      <c r="B20250" s="311">
        <v>95.83</v>
      </c>
    </row>
    <row r="20251" spans="1:2" ht="15">
      <c r="A20251" s="308" t="s">
        <v>23689</v>
      </c>
      <c r="B20251" s="311">
        <v>77.53</v>
      </c>
    </row>
    <row r="20252" spans="1:2" ht="15">
      <c r="A20252" s="308" t="s">
        <v>23690</v>
      </c>
      <c r="B20252" s="311">
        <v>185.52</v>
      </c>
    </row>
    <row r="20253" spans="1:2" ht="15">
      <c r="A20253" s="308" t="s">
        <v>23691</v>
      </c>
      <c r="B20253" s="311">
        <v>175.7</v>
      </c>
    </row>
    <row r="20254" spans="1:2" ht="15">
      <c r="A20254" s="308" t="s">
        <v>23692</v>
      </c>
      <c r="B20254" s="311">
        <v>172.89</v>
      </c>
    </row>
    <row r="20255" spans="1:2" ht="15">
      <c r="A20255" s="308" t="s">
        <v>23693</v>
      </c>
      <c r="B20255" s="311">
        <v>163.07</v>
      </c>
    </row>
    <row r="20256" spans="1:2" ht="15">
      <c r="A20256" s="308" t="s">
        <v>23694</v>
      </c>
      <c r="B20256" s="311">
        <v>206.45</v>
      </c>
    </row>
    <row r="20257" spans="1:2" ht="15">
      <c r="A20257" s="308" t="s">
        <v>23695</v>
      </c>
      <c r="B20257" s="311">
        <v>196.64</v>
      </c>
    </row>
    <row r="20258" spans="1:2" ht="15">
      <c r="A20258" s="308" t="s">
        <v>34471</v>
      </c>
      <c r="B20258" s="311">
        <v>414.55</v>
      </c>
    </row>
    <row r="20259" spans="1:2" ht="15">
      <c r="A20259" s="308" t="s">
        <v>34472</v>
      </c>
      <c r="B20259" s="311">
        <v>199.62</v>
      </c>
    </row>
    <row r="20260" spans="1:2" ht="15">
      <c r="A20260" s="308" t="s">
        <v>34473</v>
      </c>
      <c r="B20260" s="311">
        <v>157.44</v>
      </c>
    </row>
    <row r="20261" spans="1:2" ht="15">
      <c r="A20261" s="308" t="s">
        <v>34474</v>
      </c>
      <c r="B20261" s="311">
        <v>411.12</v>
      </c>
    </row>
    <row r="20262" spans="1:2" ht="15">
      <c r="A20262" s="308" t="s">
        <v>34475</v>
      </c>
      <c r="B20262" s="311">
        <v>196.19</v>
      </c>
    </row>
    <row r="20263" spans="1:2" ht="15">
      <c r="A20263" s="308" t="s">
        <v>34476</v>
      </c>
      <c r="B20263" s="311">
        <v>154.01</v>
      </c>
    </row>
    <row r="20264" spans="1:2" ht="15">
      <c r="A20264" s="308" t="s">
        <v>23696</v>
      </c>
      <c r="B20264" s="311">
        <v>75.63</v>
      </c>
    </row>
    <row r="20265" spans="1:2" ht="15">
      <c r="A20265" s="308" t="s">
        <v>23697</v>
      </c>
      <c r="B20265" s="311">
        <v>14.89</v>
      </c>
    </row>
    <row r="20266" spans="1:2" ht="15">
      <c r="A20266" s="308" t="s">
        <v>23698</v>
      </c>
      <c r="B20266" s="311">
        <v>7.52</v>
      </c>
    </row>
    <row r="20267" spans="1:2" ht="15">
      <c r="A20267" s="308" t="s">
        <v>23699</v>
      </c>
      <c r="B20267" s="311">
        <v>75.63</v>
      </c>
    </row>
    <row r="20268" spans="1:2" ht="15">
      <c r="A20268" s="308" t="s">
        <v>23700</v>
      </c>
      <c r="B20268" s="311">
        <v>14.89</v>
      </c>
    </row>
    <row r="20269" spans="1:2" ht="15">
      <c r="A20269" s="308" t="s">
        <v>23701</v>
      </c>
      <c r="B20269" s="311">
        <v>7.52</v>
      </c>
    </row>
    <row r="20270" spans="1:2" ht="15">
      <c r="A20270" s="308" t="s">
        <v>23702</v>
      </c>
      <c r="B20270" s="311">
        <v>109.09</v>
      </c>
    </row>
    <row r="20271" spans="1:2" ht="15">
      <c r="A20271" s="308" t="s">
        <v>23703</v>
      </c>
      <c r="B20271" s="311">
        <v>20.6</v>
      </c>
    </row>
    <row r="20272" spans="1:2" ht="15">
      <c r="A20272" s="308" t="s">
        <v>23704</v>
      </c>
      <c r="B20272" s="311">
        <v>9.94</v>
      </c>
    </row>
    <row r="20273" spans="1:2" ht="15">
      <c r="A20273" s="308" t="s">
        <v>23705</v>
      </c>
      <c r="B20273" s="311">
        <v>109.09</v>
      </c>
    </row>
    <row r="20274" spans="1:2" ht="15">
      <c r="A20274" s="308" t="s">
        <v>23706</v>
      </c>
      <c r="B20274" s="311">
        <v>20.6</v>
      </c>
    </row>
    <row r="20275" spans="1:2" ht="15">
      <c r="A20275" s="308" t="s">
        <v>23707</v>
      </c>
      <c r="B20275" s="311">
        <v>9.94</v>
      </c>
    </row>
    <row r="20276" spans="1:2" ht="15">
      <c r="A20276" s="308" t="s">
        <v>23708</v>
      </c>
      <c r="B20276" s="311">
        <v>119.68</v>
      </c>
    </row>
    <row r="20277" spans="1:2" ht="15">
      <c r="A20277" s="308" t="s">
        <v>23709</v>
      </c>
      <c r="B20277" s="311">
        <v>23.7</v>
      </c>
    </row>
    <row r="20278" spans="1:2" ht="15">
      <c r="A20278" s="308" t="s">
        <v>23710</v>
      </c>
      <c r="B20278" s="311">
        <v>12.04</v>
      </c>
    </row>
    <row r="20279" spans="1:2" ht="15">
      <c r="A20279" s="308" t="s">
        <v>23711</v>
      </c>
      <c r="B20279" s="311">
        <v>119.68</v>
      </c>
    </row>
    <row r="20280" spans="1:2" ht="15">
      <c r="A20280" s="308" t="s">
        <v>23712</v>
      </c>
      <c r="B20280" s="311">
        <v>23.7</v>
      </c>
    </row>
    <row r="20281" spans="1:2" ht="15">
      <c r="A20281" s="308" t="s">
        <v>23713</v>
      </c>
      <c r="B20281" s="311">
        <v>12.04</v>
      </c>
    </row>
    <row r="20282" spans="1:2" ht="15">
      <c r="A20282" s="308" t="s">
        <v>23714</v>
      </c>
      <c r="B20282" s="311">
        <v>175.66</v>
      </c>
    </row>
    <row r="20283" spans="1:2" ht="15">
      <c r="A20283" s="308" t="s">
        <v>23715</v>
      </c>
      <c r="B20283" s="311">
        <v>34.340000000000003</v>
      </c>
    </row>
    <row r="20284" spans="1:2" ht="15">
      <c r="A20284" s="308" t="s">
        <v>23716</v>
      </c>
      <c r="B20284" s="311">
        <v>17.350000000000001</v>
      </c>
    </row>
    <row r="20285" spans="1:2" ht="15">
      <c r="A20285" s="308" t="s">
        <v>23717</v>
      </c>
      <c r="B20285" s="311">
        <v>175.66</v>
      </c>
    </row>
    <row r="20286" spans="1:2" ht="15">
      <c r="A20286" s="308" t="s">
        <v>23718</v>
      </c>
      <c r="B20286" s="311">
        <v>34.340000000000003</v>
      </c>
    </row>
    <row r="20287" spans="1:2" ht="15">
      <c r="A20287" s="308" t="s">
        <v>23719</v>
      </c>
      <c r="B20287" s="311">
        <v>17.350000000000001</v>
      </c>
    </row>
    <row r="20288" spans="1:2" ht="15">
      <c r="A20288" s="308" t="s">
        <v>23720</v>
      </c>
      <c r="B20288" s="311">
        <v>7.49</v>
      </c>
    </row>
    <row r="20289" spans="1:2" ht="15">
      <c r="A20289" s="308" t="s">
        <v>23721</v>
      </c>
      <c r="B20289" s="311">
        <v>0.86</v>
      </c>
    </row>
    <row r="20290" spans="1:2" ht="15">
      <c r="A20290" s="308" t="s">
        <v>23722</v>
      </c>
      <c r="B20290" s="311">
        <v>0.12</v>
      </c>
    </row>
    <row r="20291" spans="1:2" ht="15">
      <c r="A20291" s="308" t="s">
        <v>23723</v>
      </c>
      <c r="B20291" s="311">
        <v>7.49</v>
      </c>
    </row>
    <row r="20292" spans="1:2" ht="15">
      <c r="A20292" s="308" t="s">
        <v>23724</v>
      </c>
      <c r="B20292" s="311">
        <v>0.86</v>
      </c>
    </row>
    <row r="20293" spans="1:2" ht="15">
      <c r="A20293" s="308" t="s">
        <v>23725</v>
      </c>
      <c r="B20293" s="311">
        <v>0.12</v>
      </c>
    </row>
    <row r="20294" spans="1:2" ht="15">
      <c r="A20294" s="308" t="s">
        <v>23726</v>
      </c>
      <c r="B20294" s="311">
        <v>62.2</v>
      </c>
    </row>
    <row r="20295" spans="1:2" ht="15">
      <c r="A20295" s="308" t="s">
        <v>23727</v>
      </c>
      <c r="B20295" s="311">
        <v>10.08</v>
      </c>
    </row>
    <row r="20296" spans="1:2" ht="15">
      <c r="A20296" s="308" t="s">
        <v>23728</v>
      </c>
      <c r="B20296" s="311">
        <v>4.05</v>
      </c>
    </row>
    <row r="20297" spans="1:2" ht="15">
      <c r="A20297" s="308" t="s">
        <v>23729</v>
      </c>
      <c r="B20297" s="311">
        <v>62.2</v>
      </c>
    </row>
    <row r="20298" spans="1:2" ht="15">
      <c r="A20298" s="308" t="s">
        <v>23730</v>
      </c>
      <c r="B20298" s="311">
        <v>10.08</v>
      </c>
    </row>
    <row r="20299" spans="1:2" ht="15">
      <c r="A20299" s="308" t="s">
        <v>23731</v>
      </c>
      <c r="B20299" s="311">
        <v>4.05</v>
      </c>
    </row>
    <row r="20300" spans="1:2" ht="15">
      <c r="A20300" s="308" t="s">
        <v>23732</v>
      </c>
      <c r="B20300" s="311">
        <v>142.36000000000001</v>
      </c>
    </row>
    <row r="20301" spans="1:2" ht="15">
      <c r="A20301" s="308" t="s">
        <v>23733</v>
      </c>
      <c r="B20301" s="311">
        <v>19.149999999999999</v>
      </c>
    </row>
    <row r="20302" spans="1:2" ht="15">
      <c r="A20302" s="308" t="s">
        <v>23734</v>
      </c>
      <c r="B20302" s="311">
        <v>5.17</v>
      </c>
    </row>
    <row r="20303" spans="1:2" ht="15">
      <c r="A20303" s="308" t="s">
        <v>23735</v>
      </c>
      <c r="B20303" s="311">
        <v>142.36000000000001</v>
      </c>
    </row>
    <row r="20304" spans="1:2" ht="15">
      <c r="A20304" s="308" t="s">
        <v>23736</v>
      </c>
      <c r="B20304" s="311">
        <v>19.149999999999999</v>
      </c>
    </row>
    <row r="20305" spans="1:2" ht="15">
      <c r="A20305" s="308" t="s">
        <v>23737</v>
      </c>
      <c r="B20305" s="311">
        <v>5.17</v>
      </c>
    </row>
    <row r="20306" spans="1:2" ht="15">
      <c r="A20306" s="308" t="s">
        <v>23738</v>
      </c>
      <c r="B20306" s="311">
        <v>12.42</v>
      </c>
    </row>
    <row r="20307" spans="1:2" ht="15">
      <c r="A20307" s="308" t="s">
        <v>23739</v>
      </c>
      <c r="B20307" s="311">
        <v>1.54</v>
      </c>
    </row>
    <row r="20308" spans="1:2" ht="15">
      <c r="A20308" s="308" t="s">
        <v>23740</v>
      </c>
      <c r="B20308" s="311">
        <v>0.32</v>
      </c>
    </row>
    <row r="20309" spans="1:2" ht="15">
      <c r="A20309" s="308" t="s">
        <v>23741</v>
      </c>
      <c r="B20309" s="311">
        <v>12.42</v>
      </c>
    </row>
    <row r="20310" spans="1:2" ht="15">
      <c r="A20310" s="308" t="s">
        <v>23742</v>
      </c>
      <c r="B20310" s="311">
        <v>1.54</v>
      </c>
    </row>
    <row r="20311" spans="1:2" ht="15">
      <c r="A20311" s="308" t="s">
        <v>23743</v>
      </c>
      <c r="B20311" s="311">
        <v>0.32</v>
      </c>
    </row>
    <row r="20312" spans="1:2" ht="15">
      <c r="A20312" s="308" t="s">
        <v>23744</v>
      </c>
      <c r="B20312" s="311">
        <v>56.26</v>
      </c>
    </row>
    <row r="20313" spans="1:2" ht="15">
      <c r="A20313" s="308" t="s">
        <v>23745</v>
      </c>
      <c r="B20313" s="311">
        <v>12.22</v>
      </c>
    </row>
    <row r="20314" spans="1:2" ht="15">
      <c r="A20314" s="308" t="s">
        <v>23746</v>
      </c>
      <c r="B20314" s="311">
        <v>6.94</v>
      </c>
    </row>
    <row r="20315" spans="1:2" ht="15">
      <c r="A20315" s="308" t="s">
        <v>23747</v>
      </c>
      <c r="B20315" s="311">
        <v>56.26</v>
      </c>
    </row>
    <row r="20316" spans="1:2" ht="15">
      <c r="A20316" s="308" t="s">
        <v>23748</v>
      </c>
      <c r="B20316" s="311">
        <v>12.22</v>
      </c>
    </row>
    <row r="20317" spans="1:2" ht="15">
      <c r="A20317" s="308" t="s">
        <v>23749</v>
      </c>
      <c r="B20317" s="311">
        <v>6.94</v>
      </c>
    </row>
    <row r="20318" spans="1:2" ht="15">
      <c r="A20318" s="308" t="s">
        <v>23750</v>
      </c>
      <c r="B20318" s="311">
        <v>1116.25</v>
      </c>
    </row>
    <row r="20319" spans="1:2" ht="15">
      <c r="A20319" s="308" t="s">
        <v>23751</v>
      </c>
      <c r="B20319" s="311">
        <v>613.76</v>
      </c>
    </row>
    <row r="20320" spans="1:2" ht="15">
      <c r="A20320" s="308" t="s">
        <v>23752</v>
      </c>
      <c r="B20320" s="311">
        <v>504.95</v>
      </c>
    </row>
    <row r="20321" spans="1:2" ht="15">
      <c r="A20321" s="308" t="s">
        <v>23753</v>
      </c>
      <c r="B20321" s="311">
        <v>1112.82</v>
      </c>
    </row>
    <row r="20322" spans="1:2" ht="15">
      <c r="A20322" s="308" t="s">
        <v>23754</v>
      </c>
      <c r="B20322" s="311">
        <v>610.33000000000004</v>
      </c>
    </row>
    <row r="20323" spans="1:2" ht="15">
      <c r="A20323" s="308" t="s">
        <v>23755</v>
      </c>
      <c r="B20323" s="311">
        <v>501.52</v>
      </c>
    </row>
    <row r="20324" spans="1:2" ht="15">
      <c r="A20324" s="308" t="s">
        <v>23756</v>
      </c>
      <c r="B20324" s="311">
        <v>15.15</v>
      </c>
    </row>
    <row r="20325" spans="1:2" ht="15">
      <c r="A20325" s="308" t="s">
        <v>23757</v>
      </c>
      <c r="B20325" s="311">
        <v>12.62</v>
      </c>
    </row>
    <row r="20326" spans="1:2" ht="15">
      <c r="A20326" s="308" t="s">
        <v>23758</v>
      </c>
      <c r="B20326" s="311">
        <v>15.15</v>
      </c>
    </row>
    <row r="20327" spans="1:2" ht="15">
      <c r="A20327" s="308" t="s">
        <v>23759</v>
      </c>
      <c r="B20327" s="311">
        <v>12.62</v>
      </c>
    </row>
    <row r="20328" spans="1:2" ht="15">
      <c r="A20328" s="308" t="s">
        <v>23760</v>
      </c>
      <c r="B20328" s="311">
        <v>29.1</v>
      </c>
    </row>
    <row r="20329" spans="1:2" ht="15">
      <c r="A20329" s="308" t="s">
        <v>23761</v>
      </c>
      <c r="B20329" s="311">
        <v>24.25</v>
      </c>
    </row>
    <row r="20330" spans="1:2" ht="15">
      <c r="A20330" s="308" t="s">
        <v>23762</v>
      </c>
      <c r="B20330" s="311">
        <v>29.1</v>
      </c>
    </row>
    <row r="20331" spans="1:2" ht="15">
      <c r="A20331" s="308" t="s">
        <v>23763</v>
      </c>
      <c r="B20331" s="311">
        <v>24.25</v>
      </c>
    </row>
    <row r="20332" spans="1:2" ht="15">
      <c r="A20332" s="308" t="s">
        <v>23764</v>
      </c>
      <c r="B20332" s="311">
        <v>0.25</v>
      </c>
    </row>
    <row r="20333" spans="1:2" ht="15">
      <c r="A20333" s="308" t="s">
        <v>23765</v>
      </c>
      <c r="B20333" s="311">
        <v>0.25</v>
      </c>
    </row>
    <row r="20334" spans="1:2" ht="15">
      <c r="A20334" s="308" t="s">
        <v>23766</v>
      </c>
      <c r="B20334" s="311">
        <v>0.25</v>
      </c>
    </row>
    <row r="20335" spans="1:2" ht="15">
      <c r="A20335" s="308" t="s">
        <v>23767</v>
      </c>
      <c r="B20335" s="311">
        <v>0.25</v>
      </c>
    </row>
    <row r="20336" spans="1:2" ht="15">
      <c r="A20336" s="308" t="s">
        <v>23768</v>
      </c>
      <c r="B20336" s="311">
        <v>1.1100000000000001</v>
      </c>
    </row>
    <row r="20337" spans="1:2" ht="15">
      <c r="A20337" s="308" t="s">
        <v>23769</v>
      </c>
      <c r="B20337" s="311">
        <v>1.1100000000000001</v>
      </c>
    </row>
    <row r="20338" spans="1:2" ht="15">
      <c r="A20338" s="308" t="s">
        <v>23770</v>
      </c>
      <c r="B20338" s="311">
        <v>1.1100000000000001</v>
      </c>
    </row>
    <row r="20339" spans="1:2" ht="15">
      <c r="A20339" s="308" t="s">
        <v>23771</v>
      </c>
      <c r="B20339" s="311">
        <v>1.1100000000000001</v>
      </c>
    </row>
    <row r="20340" spans="1:2" ht="15">
      <c r="A20340" s="308" t="s">
        <v>23772</v>
      </c>
      <c r="B20340" s="311">
        <v>3.63</v>
      </c>
    </row>
    <row r="20341" spans="1:2" ht="15">
      <c r="A20341" s="308" t="s">
        <v>23773</v>
      </c>
      <c r="B20341" s="311">
        <v>0.56000000000000005</v>
      </c>
    </row>
    <row r="20342" spans="1:2" ht="15">
      <c r="A20342" s="308" t="s">
        <v>23774</v>
      </c>
      <c r="B20342" s="311">
        <v>0.19</v>
      </c>
    </row>
    <row r="20343" spans="1:2" ht="15">
      <c r="A20343" s="308" t="s">
        <v>23775</v>
      </c>
      <c r="B20343" s="311">
        <v>3.63</v>
      </c>
    </row>
    <row r="20344" spans="1:2" ht="15">
      <c r="A20344" s="308" t="s">
        <v>23776</v>
      </c>
      <c r="B20344" s="311">
        <v>0.56000000000000005</v>
      </c>
    </row>
    <row r="20345" spans="1:2" ht="15">
      <c r="A20345" s="308" t="s">
        <v>23777</v>
      </c>
      <c r="B20345" s="311">
        <v>0.19</v>
      </c>
    </row>
    <row r="20346" spans="1:2" ht="15">
      <c r="A20346" s="308" t="s">
        <v>23778</v>
      </c>
      <c r="B20346" s="311">
        <v>0.97</v>
      </c>
    </row>
    <row r="20347" spans="1:2" ht="15">
      <c r="A20347" s="308" t="s">
        <v>23779</v>
      </c>
      <c r="B20347" s="311">
        <v>0.66</v>
      </c>
    </row>
    <row r="20348" spans="1:2" ht="15">
      <c r="A20348" s="308" t="s">
        <v>23780</v>
      </c>
      <c r="B20348" s="311">
        <v>0.97</v>
      </c>
    </row>
    <row r="20349" spans="1:2" ht="15">
      <c r="A20349" s="308" t="s">
        <v>23781</v>
      </c>
      <c r="B20349" s="311">
        <v>0.66</v>
      </c>
    </row>
    <row r="20350" spans="1:2" ht="15">
      <c r="A20350" s="308" t="s">
        <v>34477</v>
      </c>
      <c r="B20350" s="311">
        <v>26.37</v>
      </c>
    </row>
    <row r="20351" spans="1:2" ht="15">
      <c r="A20351" s="308" t="s">
        <v>34478</v>
      </c>
      <c r="B20351" s="311">
        <v>17.579999999999998</v>
      </c>
    </row>
    <row r="20352" spans="1:2" ht="15">
      <c r="A20352" s="308" t="s">
        <v>34479</v>
      </c>
      <c r="B20352" s="311">
        <v>26.37</v>
      </c>
    </row>
    <row r="20353" spans="1:2" ht="15">
      <c r="A20353" s="308" t="s">
        <v>34480</v>
      </c>
      <c r="B20353" s="311">
        <v>17.579999999999998</v>
      </c>
    </row>
    <row r="20354" spans="1:2" ht="15">
      <c r="A20354" s="308" t="s">
        <v>23782</v>
      </c>
      <c r="B20354" s="311">
        <v>5.29</v>
      </c>
    </row>
    <row r="20355" spans="1:2" ht="15">
      <c r="A20355" s="308" t="s">
        <v>23783</v>
      </c>
      <c r="B20355" s="311">
        <v>0.13</v>
      </c>
    </row>
    <row r="20356" spans="1:2" ht="15">
      <c r="A20356" s="308" t="s">
        <v>23784</v>
      </c>
      <c r="B20356" s="311">
        <v>5.29</v>
      </c>
    </row>
    <row r="20357" spans="1:2" ht="15">
      <c r="A20357" s="308" t="s">
        <v>23785</v>
      </c>
      <c r="B20357" s="311">
        <v>0.13</v>
      </c>
    </row>
    <row r="20358" spans="1:2" ht="15">
      <c r="A20358" s="308" t="s">
        <v>23786</v>
      </c>
      <c r="B20358" s="311">
        <v>5.26</v>
      </c>
    </row>
    <row r="20359" spans="1:2" ht="15">
      <c r="A20359" s="308" t="s">
        <v>23787</v>
      </c>
      <c r="B20359" s="311">
        <v>0.1</v>
      </c>
    </row>
    <row r="20360" spans="1:2" ht="15">
      <c r="A20360" s="308" t="s">
        <v>23788</v>
      </c>
      <c r="B20360" s="311">
        <v>5.26</v>
      </c>
    </row>
    <row r="20361" spans="1:2" ht="15">
      <c r="A20361" s="308" t="s">
        <v>23789</v>
      </c>
      <c r="B20361" s="311">
        <v>0.1</v>
      </c>
    </row>
    <row r="20362" spans="1:2" ht="15">
      <c r="A20362" s="308" t="s">
        <v>23790</v>
      </c>
      <c r="B20362" s="311">
        <v>392.88</v>
      </c>
    </row>
    <row r="20363" spans="1:2" ht="15">
      <c r="A20363" s="308" t="s">
        <v>23791</v>
      </c>
      <c r="B20363" s="311">
        <v>226.12</v>
      </c>
    </row>
    <row r="20364" spans="1:2" ht="15">
      <c r="A20364" s="308" t="s">
        <v>23792</v>
      </c>
      <c r="B20364" s="311">
        <v>204.93</v>
      </c>
    </row>
    <row r="20365" spans="1:2" ht="15">
      <c r="A20365" s="308" t="s">
        <v>23793</v>
      </c>
      <c r="B20365" s="311">
        <v>379.88</v>
      </c>
    </row>
    <row r="20366" spans="1:2" ht="15">
      <c r="A20366" s="308" t="s">
        <v>23794</v>
      </c>
      <c r="B20366" s="311">
        <v>213.12</v>
      </c>
    </row>
    <row r="20367" spans="1:2" ht="15">
      <c r="A20367" s="308" t="s">
        <v>23795</v>
      </c>
      <c r="B20367" s="311">
        <v>191.93</v>
      </c>
    </row>
    <row r="20368" spans="1:2" ht="15">
      <c r="A20368" s="308" t="s">
        <v>23796</v>
      </c>
      <c r="B20368" s="311">
        <v>18.86</v>
      </c>
    </row>
    <row r="20369" spans="1:2" ht="15">
      <c r="A20369" s="308" t="s">
        <v>23797</v>
      </c>
      <c r="B20369" s="311">
        <v>0.15</v>
      </c>
    </row>
    <row r="20370" spans="1:2" ht="15">
      <c r="A20370" s="308" t="s">
        <v>23798</v>
      </c>
      <c r="B20370" s="311">
        <v>18.86</v>
      </c>
    </row>
    <row r="20371" spans="1:2" ht="15">
      <c r="A20371" s="308" t="s">
        <v>23799</v>
      </c>
      <c r="B20371" s="311">
        <v>0.15</v>
      </c>
    </row>
    <row r="20372" spans="1:2" ht="15">
      <c r="A20372" s="308" t="s">
        <v>23800</v>
      </c>
      <c r="B20372" s="311">
        <v>97.13</v>
      </c>
    </row>
    <row r="20373" spans="1:2" ht="15">
      <c r="A20373" s="308" t="s">
        <v>23801</v>
      </c>
      <c r="B20373" s="311">
        <v>46.16</v>
      </c>
    </row>
    <row r="20374" spans="1:2" ht="15">
      <c r="A20374" s="308" t="s">
        <v>23802</v>
      </c>
      <c r="B20374" s="311">
        <v>94.08</v>
      </c>
    </row>
    <row r="20375" spans="1:2" ht="15">
      <c r="A20375" s="308" t="s">
        <v>23803</v>
      </c>
      <c r="B20375" s="311">
        <v>43.11</v>
      </c>
    </row>
    <row r="20376" spans="1:2" ht="15">
      <c r="A20376" s="308" t="s">
        <v>34481</v>
      </c>
      <c r="B20376" s="311">
        <v>12.9</v>
      </c>
    </row>
    <row r="20377" spans="1:2" ht="15">
      <c r="A20377" s="308" t="s">
        <v>34482</v>
      </c>
      <c r="B20377" s="311">
        <v>9.06</v>
      </c>
    </row>
    <row r="20378" spans="1:2" ht="15">
      <c r="A20378" s="308" t="s">
        <v>34483</v>
      </c>
      <c r="B20378" s="311">
        <v>8.18</v>
      </c>
    </row>
    <row r="20379" spans="1:2" ht="15">
      <c r="A20379" s="308" t="s">
        <v>34484</v>
      </c>
      <c r="B20379" s="311">
        <v>12.9</v>
      </c>
    </row>
    <row r="20380" spans="1:2" ht="15">
      <c r="A20380" s="308" t="s">
        <v>34485</v>
      </c>
      <c r="B20380" s="311">
        <v>9.06</v>
      </c>
    </row>
    <row r="20381" spans="1:2" ht="15">
      <c r="A20381" s="308" t="s">
        <v>34486</v>
      </c>
      <c r="B20381" s="311">
        <v>8.18</v>
      </c>
    </row>
    <row r="20382" spans="1:2" ht="15">
      <c r="A20382" s="308" t="s">
        <v>34487</v>
      </c>
      <c r="B20382" s="311">
        <v>52.74</v>
      </c>
    </row>
    <row r="20383" spans="1:2" ht="15">
      <c r="A20383" s="308" t="s">
        <v>34488</v>
      </c>
      <c r="B20383" s="311">
        <v>37.799999999999997</v>
      </c>
    </row>
    <row r="20384" spans="1:2" ht="15">
      <c r="A20384" s="308" t="s">
        <v>34489</v>
      </c>
      <c r="B20384" s="311">
        <v>34.229999999999997</v>
      </c>
    </row>
    <row r="20385" spans="1:2" ht="15">
      <c r="A20385" s="308" t="s">
        <v>34490</v>
      </c>
      <c r="B20385" s="311">
        <v>52.74</v>
      </c>
    </row>
    <row r="20386" spans="1:2" ht="15">
      <c r="A20386" s="308" t="s">
        <v>34491</v>
      </c>
      <c r="B20386" s="311">
        <v>37.799999999999997</v>
      </c>
    </row>
    <row r="20387" spans="1:2" ht="15">
      <c r="A20387" s="308" t="s">
        <v>34492</v>
      </c>
      <c r="B20387" s="311">
        <v>34.229999999999997</v>
      </c>
    </row>
    <row r="20388" spans="1:2" ht="15">
      <c r="A20388" s="308" t="s">
        <v>23804</v>
      </c>
      <c r="B20388" s="311">
        <v>0.57999999999999996</v>
      </c>
    </row>
    <row r="20389" spans="1:2" ht="15">
      <c r="A20389" s="308" t="s">
        <v>23805</v>
      </c>
      <c r="B20389" s="311">
        <v>0.56999999999999995</v>
      </c>
    </row>
    <row r="20390" spans="1:2" ht="15">
      <c r="A20390" s="308" t="s">
        <v>23806</v>
      </c>
      <c r="B20390" s="311">
        <v>0.48</v>
      </c>
    </row>
    <row r="20391" spans="1:2" ht="15">
      <c r="A20391" s="308" t="s">
        <v>23807</v>
      </c>
      <c r="B20391" s="311">
        <v>0.47</v>
      </c>
    </row>
    <row r="20392" spans="1:2" ht="15">
      <c r="A20392" s="308" t="s">
        <v>23808</v>
      </c>
      <c r="B20392" s="311">
        <v>1.01</v>
      </c>
    </row>
    <row r="20393" spans="1:2" ht="15">
      <c r="A20393" s="308" t="s">
        <v>23809</v>
      </c>
      <c r="B20393" s="311">
        <v>0.97</v>
      </c>
    </row>
    <row r="20394" spans="1:2" ht="15">
      <c r="A20394" s="308" t="s">
        <v>23810</v>
      </c>
      <c r="B20394" s="311">
        <v>4.99</v>
      </c>
    </row>
    <row r="20395" spans="1:2" ht="15">
      <c r="A20395" s="308" t="s">
        <v>23811</v>
      </c>
      <c r="B20395" s="311">
        <v>4.78</v>
      </c>
    </row>
    <row r="20396" spans="1:2" ht="15">
      <c r="A20396" s="308" t="s">
        <v>23812</v>
      </c>
      <c r="B20396" s="311">
        <v>9.32</v>
      </c>
    </row>
    <row r="20397" spans="1:2" ht="15">
      <c r="A20397" s="308" t="s">
        <v>23813</v>
      </c>
      <c r="B20397" s="311">
        <v>9.0399999999999991</v>
      </c>
    </row>
    <row r="20398" spans="1:2" ht="15">
      <c r="A20398" s="308" t="s">
        <v>23814</v>
      </c>
      <c r="B20398" s="311">
        <v>5.36</v>
      </c>
    </row>
    <row r="20399" spans="1:2" ht="15">
      <c r="A20399" s="308" t="s">
        <v>23815</v>
      </c>
      <c r="B20399" s="311">
        <v>5.21</v>
      </c>
    </row>
    <row r="20400" spans="1:2" ht="15">
      <c r="A20400" s="308" t="s">
        <v>23816</v>
      </c>
      <c r="B20400" s="311">
        <v>28.14</v>
      </c>
    </row>
    <row r="20401" spans="1:2" ht="15">
      <c r="A20401" s="308" t="s">
        <v>23817</v>
      </c>
      <c r="B20401" s="311">
        <v>24.9</v>
      </c>
    </row>
    <row r="20402" spans="1:2" ht="15">
      <c r="A20402" s="308" t="s">
        <v>23818</v>
      </c>
      <c r="B20402" s="311">
        <v>12.03</v>
      </c>
    </row>
    <row r="20403" spans="1:2" ht="15">
      <c r="A20403" s="308" t="s">
        <v>23819</v>
      </c>
      <c r="B20403" s="311">
        <v>11.2</v>
      </c>
    </row>
    <row r="20404" spans="1:2" ht="15">
      <c r="A20404" s="308" t="s">
        <v>23820</v>
      </c>
      <c r="B20404" s="311">
        <v>2.2799999999999998</v>
      </c>
    </row>
    <row r="20405" spans="1:2" ht="15">
      <c r="A20405" s="308" t="s">
        <v>23821</v>
      </c>
      <c r="B20405" s="311">
        <v>2.2000000000000002</v>
      </c>
    </row>
    <row r="20406" spans="1:2" ht="15">
      <c r="A20406" s="308" t="s">
        <v>23822</v>
      </c>
      <c r="B20406" s="311">
        <v>52.19</v>
      </c>
    </row>
    <row r="20407" spans="1:2" ht="15">
      <c r="A20407" s="308" t="s">
        <v>23823</v>
      </c>
      <c r="B20407" s="311">
        <v>46.48</v>
      </c>
    </row>
    <row r="20408" spans="1:2" ht="15">
      <c r="A20408" s="308" t="s">
        <v>23824</v>
      </c>
      <c r="B20408" s="311">
        <v>5</v>
      </c>
    </row>
    <row r="20409" spans="1:2" ht="15">
      <c r="A20409" s="308" t="s">
        <v>23825</v>
      </c>
      <c r="B20409" s="311">
        <v>4.5</v>
      </c>
    </row>
    <row r="20410" spans="1:2" ht="15">
      <c r="A20410" s="308" t="s">
        <v>23826</v>
      </c>
      <c r="B20410" s="311">
        <v>267.88</v>
      </c>
    </row>
    <row r="20411" spans="1:2" ht="15">
      <c r="A20411" s="308" t="s">
        <v>23827</v>
      </c>
      <c r="B20411" s="311">
        <v>248.43</v>
      </c>
    </row>
    <row r="20412" spans="1:2" ht="15">
      <c r="A20412" s="308" t="s">
        <v>23828</v>
      </c>
      <c r="B20412" s="311">
        <v>362.55</v>
      </c>
    </row>
    <row r="20413" spans="1:2" ht="15">
      <c r="A20413" s="308" t="s">
        <v>23829</v>
      </c>
      <c r="B20413" s="311">
        <v>317.74</v>
      </c>
    </row>
    <row r="20414" spans="1:2" ht="15">
      <c r="A20414" s="308" t="s">
        <v>23830</v>
      </c>
      <c r="B20414" s="311">
        <v>8.2200000000000006</v>
      </c>
    </row>
    <row r="20415" spans="1:2" ht="15">
      <c r="A20415" s="308" t="s">
        <v>23831</v>
      </c>
      <c r="B20415" s="311">
        <v>7.84</v>
      </c>
    </row>
    <row r="20416" spans="1:2" ht="15">
      <c r="A20416" s="308" t="s">
        <v>23832</v>
      </c>
      <c r="B20416" s="311">
        <v>2.19</v>
      </c>
    </row>
    <row r="20417" spans="1:2" ht="15">
      <c r="A20417" s="308" t="s">
        <v>23833</v>
      </c>
      <c r="B20417" s="311">
        <v>2.14</v>
      </c>
    </row>
    <row r="20418" spans="1:2" ht="15">
      <c r="A20418" s="308" t="s">
        <v>23834</v>
      </c>
      <c r="B20418" s="311">
        <v>682.24</v>
      </c>
    </row>
    <row r="20419" spans="1:2" ht="15">
      <c r="A20419" s="308" t="s">
        <v>23835</v>
      </c>
      <c r="B20419" s="311">
        <v>680.27</v>
      </c>
    </row>
    <row r="20420" spans="1:2" ht="15">
      <c r="A20420" s="308" t="s">
        <v>23836</v>
      </c>
      <c r="B20420" s="311">
        <v>714.3</v>
      </c>
    </row>
    <row r="20421" spans="1:2" ht="15">
      <c r="A20421" s="308" t="s">
        <v>23837</v>
      </c>
      <c r="B20421" s="311">
        <v>712.33</v>
      </c>
    </row>
    <row r="20422" spans="1:2" ht="15">
      <c r="A20422" s="308" t="s">
        <v>23838</v>
      </c>
      <c r="B20422" s="311">
        <v>426.01</v>
      </c>
    </row>
    <row r="20423" spans="1:2" ht="15">
      <c r="A20423" s="308" t="s">
        <v>23839</v>
      </c>
      <c r="B20423" s="311">
        <v>424.79</v>
      </c>
    </row>
    <row r="20424" spans="1:2" ht="15">
      <c r="A20424" s="308" t="s">
        <v>23840</v>
      </c>
      <c r="B20424" s="311">
        <v>55.7</v>
      </c>
    </row>
    <row r="20425" spans="1:2" ht="15">
      <c r="A20425" s="308" t="s">
        <v>23841</v>
      </c>
      <c r="B20425" s="311">
        <v>54.86</v>
      </c>
    </row>
    <row r="20426" spans="1:2" ht="15">
      <c r="A20426" s="308" t="s">
        <v>23842</v>
      </c>
      <c r="B20426" s="311">
        <v>137.5</v>
      </c>
    </row>
    <row r="20427" spans="1:2" ht="15">
      <c r="A20427" s="308" t="s">
        <v>23843</v>
      </c>
      <c r="B20427" s="311">
        <v>130.19</v>
      </c>
    </row>
    <row r="20428" spans="1:2" ht="15">
      <c r="A20428" s="308" t="s">
        <v>23844</v>
      </c>
      <c r="B20428" s="311">
        <v>125.97</v>
      </c>
    </row>
    <row r="20429" spans="1:2" ht="15">
      <c r="A20429" s="308" t="s">
        <v>23845</v>
      </c>
      <c r="B20429" s="311">
        <v>117.01</v>
      </c>
    </row>
    <row r="20430" spans="1:2" ht="15">
      <c r="A20430" s="308" t="s">
        <v>23846</v>
      </c>
      <c r="B20430" s="311">
        <v>0.53</v>
      </c>
    </row>
    <row r="20431" spans="1:2" ht="15">
      <c r="A20431" s="308" t="s">
        <v>23847</v>
      </c>
      <c r="B20431" s="311">
        <v>0.51</v>
      </c>
    </row>
    <row r="20432" spans="1:2" ht="15">
      <c r="A20432" s="308" t="s">
        <v>23848</v>
      </c>
      <c r="B20432" s="311">
        <v>1.99</v>
      </c>
    </row>
    <row r="20433" spans="1:2" ht="15">
      <c r="A20433" s="308" t="s">
        <v>23849</v>
      </c>
      <c r="B20433" s="311">
        <v>1.94</v>
      </c>
    </row>
    <row r="20434" spans="1:2" ht="15">
      <c r="A20434" s="308" t="s">
        <v>23850</v>
      </c>
      <c r="B20434" s="311">
        <v>1.41</v>
      </c>
    </row>
    <row r="20435" spans="1:2" ht="15">
      <c r="A20435" s="308" t="s">
        <v>23851</v>
      </c>
      <c r="B20435" s="311">
        <v>1.36</v>
      </c>
    </row>
    <row r="20436" spans="1:2" ht="15">
      <c r="A20436" s="308" t="s">
        <v>23852</v>
      </c>
      <c r="B20436" s="311">
        <v>0.19</v>
      </c>
    </row>
    <row r="20437" spans="1:2" ht="15">
      <c r="A20437" s="308" t="s">
        <v>23853</v>
      </c>
      <c r="B20437" s="311">
        <v>0.19</v>
      </c>
    </row>
    <row r="20438" spans="1:2" ht="15">
      <c r="A20438" s="308" t="s">
        <v>23854</v>
      </c>
      <c r="B20438" s="311">
        <v>0.18</v>
      </c>
    </row>
    <row r="20439" spans="1:2" ht="15">
      <c r="A20439" s="308" t="s">
        <v>23855</v>
      </c>
      <c r="B20439" s="311">
        <v>0.18</v>
      </c>
    </row>
    <row r="20440" spans="1:2" ht="15">
      <c r="A20440" s="308" t="s">
        <v>23856</v>
      </c>
      <c r="B20440" s="311">
        <v>0.24</v>
      </c>
    </row>
    <row r="20441" spans="1:2" ht="15">
      <c r="A20441" s="308" t="s">
        <v>23857</v>
      </c>
      <c r="B20441" s="311">
        <v>0.23</v>
      </c>
    </row>
    <row r="20442" spans="1:2" ht="15">
      <c r="A20442" s="308" t="s">
        <v>23858</v>
      </c>
      <c r="B20442" s="311">
        <v>4.43</v>
      </c>
    </row>
    <row r="20443" spans="1:2" ht="15">
      <c r="A20443" s="308" t="s">
        <v>23859</v>
      </c>
      <c r="B20443" s="311">
        <v>4.21</v>
      </c>
    </row>
    <row r="20444" spans="1:2" ht="15">
      <c r="A20444" s="308" t="s">
        <v>23860</v>
      </c>
      <c r="B20444" s="311">
        <v>29.72</v>
      </c>
    </row>
    <row r="20445" spans="1:2" ht="15">
      <c r="A20445" s="308" t="s">
        <v>23861</v>
      </c>
      <c r="B20445" s="311">
        <v>28.96</v>
      </c>
    </row>
    <row r="20446" spans="1:2" ht="15">
      <c r="A20446" s="308" t="s">
        <v>23862</v>
      </c>
      <c r="B20446" s="311">
        <v>2.5299999999999998</v>
      </c>
    </row>
    <row r="20447" spans="1:2" ht="15">
      <c r="A20447" s="308" t="s">
        <v>23863</v>
      </c>
      <c r="B20447" s="311">
        <v>2.46</v>
      </c>
    </row>
    <row r="20448" spans="1:2" ht="15">
      <c r="A20448" s="308" t="s">
        <v>23864</v>
      </c>
      <c r="B20448" s="311">
        <v>4.2</v>
      </c>
    </row>
    <row r="20449" spans="1:2" ht="15">
      <c r="A20449" s="308" t="s">
        <v>23865</v>
      </c>
      <c r="B20449" s="311">
        <v>4.09</v>
      </c>
    </row>
    <row r="20450" spans="1:2" ht="15">
      <c r="A20450" s="308" t="s">
        <v>23866</v>
      </c>
      <c r="B20450" s="311">
        <v>14.49</v>
      </c>
    </row>
    <row r="20451" spans="1:2" ht="15">
      <c r="A20451" s="308" t="s">
        <v>23867</v>
      </c>
      <c r="B20451" s="311">
        <v>13.95</v>
      </c>
    </row>
    <row r="20452" spans="1:2" ht="15">
      <c r="A20452" s="308" t="s">
        <v>23868</v>
      </c>
      <c r="B20452" s="311">
        <v>0.25</v>
      </c>
    </row>
    <row r="20453" spans="1:2" ht="15">
      <c r="A20453" s="308" t="s">
        <v>23869</v>
      </c>
      <c r="B20453" s="311">
        <v>0.22</v>
      </c>
    </row>
    <row r="20454" spans="1:2" ht="15">
      <c r="A20454" s="308" t="s">
        <v>23870</v>
      </c>
      <c r="B20454" s="311">
        <v>124.18</v>
      </c>
    </row>
    <row r="20455" spans="1:2" ht="15">
      <c r="A20455" s="308" t="s">
        <v>23871</v>
      </c>
      <c r="B20455" s="311">
        <v>119.27</v>
      </c>
    </row>
    <row r="20456" spans="1:2" ht="15">
      <c r="A20456" s="308" t="s">
        <v>23872</v>
      </c>
      <c r="B20456" s="311">
        <v>1.59</v>
      </c>
    </row>
    <row r="20457" spans="1:2" ht="15">
      <c r="A20457" s="308" t="s">
        <v>23873</v>
      </c>
      <c r="B20457" s="311">
        <v>1.49</v>
      </c>
    </row>
    <row r="20458" spans="1:2" ht="15">
      <c r="A20458" s="308" t="s">
        <v>23874</v>
      </c>
      <c r="B20458" s="311">
        <v>0.74</v>
      </c>
    </row>
    <row r="20459" spans="1:2" ht="15">
      <c r="A20459" s="308" t="s">
        <v>23875</v>
      </c>
      <c r="B20459" s="311">
        <v>0.72</v>
      </c>
    </row>
    <row r="20460" spans="1:2" ht="15">
      <c r="A20460" s="308" t="s">
        <v>23876</v>
      </c>
      <c r="B20460" s="311">
        <v>2.46</v>
      </c>
    </row>
    <row r="20461" spans="1:2" ht="15">
      <c r="A20461" s="308" t="s">
        <v>23877</v>
      </c>
      <c r="B20461" s="311">
        <v>2.25</v>
      </c>
    </row>
    <row r="20462" spans="1:2" ht="15">
      <c r="A20462" s="308" t="s">
        <v>23878</v>
      </c>
      <c r="B20462" s="311">
        <v>0.36</v>
      </c>
    </row>
    <row r="20463" spans="1:2" ht="15">
      <c r="A20463" s="308" t="s">
        <v>23879</v>
      </c>
      <c r="B20463" s="311">
        <v>0.34</v>
      </c>
    </row>
    <row r="20464" spans="1:2" ht="15">
      <c r="A20464" s="308" t="s">
        <v>23880</v>
      </c>
      <c r="B20464" s="311">
        <v>0.42</v>
      </c>
    </row>
    <row r="20465" spans="1:2" ht="15">
      <c r="A20465" s="308" t="s">
        <v>23881</v>
      </c>
      <c r="B20465" s="311">
        <v>0.4</v>
      </c>
    </row>
    <row r="20466" spans="1:2" ht="15">
      <c r="A20466" s="308" t="s">
        <v>23882</v>
      </c>
      <c r="B20466" s="311">
        <v>10.02</v>
      </c>
    </row>
    <row r="20467" spans="1:2" ht="15">
      <c r="A20467" s="308" t="s">
        <v>23883</v>
      </c>
      <c r="B20467" s="311">
        <v>9.42</v>
      </c>
    </row>
    <row r="20468" spans="1:2" ht="15">
      <c r="A20468" s="308" t="s">
        <v>23884</v>
      </c>
      <c r="B20468" s="311">
        <v>11.13</v>
      </c>
    </row>
    <row r="20469" spans="1:2" ht="15">
      <c r="A20469" s="308" t="s">
        <v>23885</v>
      </c>
      <c r="B20469" s="311">
        <v>10.47</v>
      </c>
    </row>
    <row r="20470" spans="1:2" ht="15">
      <c r="A20470" s="308" t="s">
        <v>23886</v>
      </c>
      <c r="B20470" s="311">
        <v>12.23</v>
      </c>
    </row>
    <row r="20471" spans="1:2" ht="15">
      <c r="A20471" s="308" t="s">
        <v>23887</v>
      </c>
      <c r="B20471" s="311">
        <v>11.49</v>
      </c>
    </row>
    <row r="20472" spans="1:2" ht="15">
      <c r="A20472" s="308" t="s">
        <v>23888</v>
      </c>
      <c r="B20472" s="311">
        <v>12.14</v>
      </c>
    </row>
    <row r="20473" spans="1:2" ht="15">
      <c r="A20473" s="308" t="s">
        <v>23889</v>
      </c>
      <c r="B20473" s="311">
        <v>11.41</v>
      </c>
    </row>
    <row r="20474" spans="1:2" ht="15">
      <c r="A20474" s="308" t="s">
        <v>23890</v>
      </c>
      <c r="B20474" s="311">
        <v>13.47</v>
      </c>
    </row>
    <row r="20475" spans="1:2" ht="15">
      <c r="A20475" s="308" t="s">
        <v>23891</v>
      </c>
      <c r="B20475" s="311">
        <v>12.67</v>
      </c>
    </row>
    <row r="20476" spans="1:2" ht="15">
      <c r="A20476" s="308" t="s">
        <v>23892</v>
      </c>
      <c r="B20476" s="311">
        <v>14.79</v>
      </c>
    </row>
    <row r="20477" spans="1:2" ht="15">
      <c r="A20477" s="308" t="s">
        <v>23893</v>
      </c>
      <c r="B20477" s="311">
        <v>13.91</v>
      </c>
    </row>
    <row r="20478" spans="1:2" ht="15">
      <c r="A20478" s="308" t="s">
        <v>23894</v>
      </c>
      <c r="B20478" s="311">
        <v>10.59</v>
      </c>
    </row>
    <row r="20479" spans="1:2" ht="15">
      <c r="A20479" s="308" t="s">
        <v>23895</v>
      </c>
      <c r="B20479" s="311">
        <v>10.16</v>
      </c>
    </row>
    <row r="20480" spans="1:2" ht="15">
      <c r="A20480" s="308" t="s">
        <v>23896</v>
      </c>
      <c r="B20480" s="311">
        <v>12.54</v>
      </c>
    </row>
    <row r="20481" spans="1:2" ht="15">
      <c r="A20481" s="308" t="s">
        <v>23897</v>
      </c>
      <c r="B20481" s="311">
        <v>12.01</v>
      </c>
    </row>
    <row r="20482" spans="1:2" ht="15">
      <c r="A20482" s="308" t="s">
        <v>23898</v>
      </c>
      <c r="B20482" s="311">
        <v>22.46</v>
      </c>
    </row>
    <row r="20483" spans="1:2" ht="15">
      <c r="A20483" s="308" t="s">
        <v>23899</v>
      </c>
      <c r="B20483" s="311">
        <v>21.38</v>
      </c>
    </row>
    <row r="20484" spans="1:2" ht="15">
      <c r="A20484" s="308" t="s">
        <v>23900</v>
      </c>
      <c r="B20484" s="311">
        <v>19.28</v>
      </c>
    </row>
    <row r="20485" spans="1:2" ht="15">
      <c r="A20485" s="308" t="s">
        <v>23901</v>
      </c>
      <c r="B20485" s="311">
        <v>18.37</v>
      </c>
    </row>
    <row r="20486" spans="1:2" ht="15">
      <c r="A20486" s="308" t="s">
        <v>23902</v>
      </c>
      <c r="B20486" s="311">
        <v>7.72</v>
      </c>
    </row>
    <row r="20487" spans="1:2" ht="15">
      <c r="A20487" s="308" t="s">
        <v>23903</v>
      </c>
      <c r="B20487" s="311">
        <v>7.27</v>
      </c>
    </row>
    <row r="20488" spans="1:2" ht="15">
      <c r="A20488" s="308" t="s">
        <v>23904</v>
      </c>
      <c r="B20488" s="311">
        <v>12.17</v>
      </c>
    </row>
    <row r="20489" spans="1:2" ht="15">
      <c r="A20489" s="308" t="s">
        <v>23905</v>
      </c>
      <c r="B20489" s="311">
        <v>11.62</v>
      </c>
    </row>
    <row r="20490" spans="1:2" ht="15">
      <c r="A20490" s="308" t="s">
        <v>23906</v>
      </c>
      <c r="B20490" s="311">
        <v>8.2799999999999994</v>
      </c>
    </row>
    <row r="20491" spans="1:2" ht="15">
      <c r="A20491" s="308" t="s">
        <v>23907</v>
      </c>
      <c r="B20491" s="311">
        <v>7.83</v>
      </c>
    </row>
    <row r="20492" spans="1:2" ht="15">
      <c r="A20492" s="308" t="s">
        <v>23908</v>
      </c>
      <c r="B20492" s="311">
        <v>180.56</v>
      </c>
    </row>
    <row r="20493" spans="1:2" ht="15">
      <c r="A20493" s="308" t="s">
        <v>23909</v>
      </c>
      <c r="B20493" s="311">
        <v>172.86</v>
      </c>
    </row>
    <row r="20494" spans="1:2" ht="15">
      <c r="A20494" s="308" t="s">
        <v>23910</v>
      </c>
      <c r="B20494" s="311">
        <v>15.24</v>
      </c>
    </row>
    <row r="20495" spans="1:2" ht="15">
      <c r="A20495" s="308" t="s">
        <v>23911</v>
      </c>
      <c r="B20495" s="311">
        <v>14.56</v>
      </c>
    </row>
    <row r="20496" spans="1:2" ht="15">
      <c r="A20496" s="308" t="s">
        <v>23912</v>
      </c>
      <c r="B20496" s="311">
        <v>10.65</v>
      </c>
    </row>
    <row r="20497" spans="1:2" ht="15">
      <c r="A20497" s="308" t="s">
        <v>23913</v>
      </c>
      <c r="B20497" s="311">
        <v>10.09</v>
      </c>
    </row>
    <row r="20498" spans="1:2" ht="15">
      <c r="A20498" s="308" t="s">
        <v>23914</v>
      </c>
      <c r="B20498" s="311">
        <v>10.32</v>
      </c>
    </row>
    <row r="20499" spans="1:2" ht="15">
      <c r="A20499" s="308" t="s">
        <v>23915</v>
      </c>
      <c r="B20499" s="311">
        <v>9.74</v>
      </c>
    </row>
    <row r="20500" spans="1:2" ht="15">
      <c r="A20500" s="308" t="s">
        <v>23916</v>
      </c>
      <c r="B20500" s="311">
        <v>10.16</v>
      </c>
    </row>
    <row r="20501" spans="1:2" ht="15">
      <c r="A20501" s="308" t="s">
        <v>23917</v>
      </c>
      <c r="B20501" s="311">
        <v>9.58</v>
      </c>
    </row>
    <row r="20502" spans="1:2" ht="15">
      <c r="A20502" s="308" t="s">
        <v>23918</v>
      </c>
      <c r="B20502" s="311">
        <v>7.2</v>
      </c>
    </row>
    <row r="20503" spans="1:2" ht="15">
      <c r="A20503" s="308" t="s">
        <v>23919</v>
      </c>
      <c r="B20503" s="311">
        <v>6.81</v>
      </c>
    </row>
    <row r="20504" spans="1:2" ht="15">
      <c r="A20504" s="308" t="s">
        <v>23920</v>
      </c>
      <c r="B20504" s="311">
        <v>7.2</v>
      </c>
    </row>
    <row r="20505" spans="1:2" ht="15">
      <c r="A20505" s="308" t="s">
        <v>23921</v>
      </c>
      <c r="B20505" s="311">
        <v>6.84</v>
      </c>
    </row>
    <row r="20506" spans="1:2" ht="15">
      <c r="A20506" s="308" t="s">
        <v>23922</v>
      </c>
      <c r="B20506" s="311">
        <v>10.32</v>
      </c>
    </row>
    <row r="20507" spans="1:2" ht="15">
      <c r="A20507" s="308" t="s">
        <v>23923</v>
      </c>
      <c r="B20507" s="311">
        <v>9.74</v>
      </c>
    </row>
    <row r="20508" spans="1:2" ht="15">
      <c r="A20508" s="308" t="s">
        <v>23924</v>
      </c>
      <c r="B20508" s="311">
        <v>10.16</v>
      </c>
    </row>
    <row r="20509" spans="1:2" ht="15">
      <c r="A20509" s="308" t="s">
        <v>23925</v>
      </c>
      <c r="B20509" s="311">
        <v>9.58</v>
      </c>
    </row>
    <row r="20510" spans="1:2" ht="15">
      <c r="A20510" s="308" t="s">
        <v>23926</v>
      </c>
      <c r="B20510" s="311">
        <v>0.37</v>
      </c>
    </row>
    <row r="20511" spans="1:2" ht="15">
      <c r="A20511" s="308" t="s">
        <v>23927</v>
      </c>
      <c r="B20511" s="311">
        <v>0.35</v>
      </c>
    </row>
    <row r="20512" spans="1:2" ht="15">
      <c r="A20512" s="308" t="s">
        <v>23928</v>
      </c>
      <c r="B20512" s="311">
        <v>0.24</v>
      </c>
    </row>
    <row r="20513" spans="1:2" ht="15">
      <c r="A20513" s="308" t="s">
        <v>23929</v>
      </c>
      <c r="B20513" s="311">
        <v>0.23</v>
      </c>
    </row>
    <row r="20514" spans="1:2" ht="15">
      <c r="A20514" s="308" t="s">
        <v>23930</v>
      </c>
      <c r="B20514" s="311">
        <v>36.71</v>
      </c>
    </row>
    <row r="20515" spans="1:2" ht="15">
      <c r="A20515" s="308" t="s">
        <v>23931</v>
      </c>
      <c r="B20515" s="311">
        <v>34.630000000000003</v>
      </c>
    </row>
    <row r="20516" spans="1:2" ht="15">
      <c r="A20516" s="308" t="s">
        <v>23932</v>
      </c>
      <c r="B20516" s="311">
        <v>69.05</v>
      </c>
    </row>
    <row r="20517" spans="1:2" ht="15">
      <c r="A20517" s="308" t="s">
        <v>23933</v>
      </c>
      <c r="B20517" s="311">
        <v>64.89</v>
      </c>
    </row>
    <row r="20518" spans="1:2" ht="15">
      <c r="A20518" s="308" t="s">
        <v>23934</v>
      </c>
      <c r="B20518" s="311">
        <v>31.43</v>
      </c>
    </row>
    <row r="20519" spans="1:2" ht="15">
      <c r="A20519" s="308" t="s">
        <v>23935</v>
      </c>
      <c r="B20519" s="311">
        <v>28.84</v>
      </c>
    </row>
    <row r="20520" spans="1:2" ht="15">
      <c r="A20520" s="308" t="s">
        <v>23936</v>
      </c>
      <c r="B20520" s="311">
        <v>37.61</v>
      </c>
    </row>
    <row r="20521" spans="1:2" ht="15">
      <c r="A20521" s="308" t="s">
        <v>23937</v>
      </c>
      <c r="B20521" s="311">
        <v>36.04</v>
      </c>
    </row>
    <row r="20522" spans="1:2" ht="15">
      <c r="A20522" s="308" t="s">
        <v>23938</v>
      </c>
      <c r="B20522" s="311">
        <v>197.83</v>
      </c>
    </row>
    <row r="20523" spans="1:2" ht="15">
      <c r="A20523" s="308" t="s">
        <v>23939</v>
      </c>
      <c r="B20523" s="311">
        <v>191.27</v>
      </c>
    </row>
    <row r="20524" spans="1:2" ht="15">
      <c r="A20524" s="308" t="s">
        <v>23940</v>
      </c>
      <c r="B20524" s="311">
        <v>81.72</v>
      </c>
    </row>
    <row r="20525" spans="1:2" ht="15">
      <c r="A20525" s="308" t="s">
        <v>23941</v>
      </c>
      <c r="B20525" s="311">
        <v>77.2</v>
      </c>
    </row>
    <row r="20526" spans="1:2" ht="15">
      <c r="A20526" s="308" t="s">
        <v>23942</v>
      </c>
      <c r="B20526" s="311">
        <v>276.76</v>
      </c>
    </row>
    <row r="20527" spans="1:2" ht="15">
      <c r="A20527" s="308" t="s">
        <v>23943</v>
      </c>
      <c r="B20527" s="311">
        <v>267.39</v>
      </c>
    </row>
    <row r="20528" spans="1:2" ht="15">
      <c r="A20528" s="308" t="s">
        <v>23944</v>
      </c>
      <c r="B20528" s="311">
        <v>0.62</v>
      </c>
    </row>
    <row r="20529" spans="1:2" ht="15">
      <c r="A20529" s="308" t="s">
        <v>23945</v>
      </c>
      <c r="B20529" s="311">
        <v>0.59</v>
      </c>
    </row>
    <row r="20530" spans="1:2" ht="15">
      <c r="A20530" s="308" t="s">
        <v>23946</v>
      </c>
      <c r="B20530" s="311">
        <v>2.72</v>
      </c>
    </row>
    <row r="20531" spans="1:2" ht="15">
      <c r="A20531" s="308" t="s">
        <v>23947</v>
      </c>
      <c r="B20531" s="311">
        <v>2.62</v>
      </c>
    </row>
    <row r="20532" spans="1:2" ht="15">
      <c r="A20532" s="308" t="s">
        <v>23948</v>
      </c>
      <c r="B20532" s="311">
        <v>4.4400000000000004</v>
      </c>
    </row>
    <row r="20533" spans="1:2" ht="15">
      <c r="A20533" s="308" t="s">
        <v>23949</v>
      </c>
      <c r="B20533" s="311">
        <v>4.25</v>
      </c>
    </row>
    <row r="20534" spans="1:2" ht="15">
      <c r="A20534" s="308" t="s">
        <v>34493</v>
      </c>
      <c r="B20534" s="311">
        <v>147.02000000000001</v>
      </c>
    </row>
    <row r="20535" spans="1:2" ht="15">
      <c r="A20535" s="308" t="s">
        <v>34494</v>
      </c>
      <c r="B20535" s="311">
        <v>141.66</v>
      </c>
    </row>
    <row r="20536" spans="1:2" ht="15">
      <c r="A20536" s="308" t="s">
        <v>34495</v>
      </c>
      <c r="B20536" s="311">
        <v>120.51</v>
      </c>
    </row>
    <row r="20537" spans="1:2" ht="15">
      <c r="A20537" s="308" t="s">
        <v>34496</v>
      </c>
      <c r="B20537" s="311">
        <v>117.09</v>
      </c>
    </row>
    <row r="20538" spans="1:2" ht="15">
      <c r="A20538" s="308" t="s">
        <v>34497</v>
      </c>
      <c r="B20538" s="311">
        <v>26.5</v>
      </c>
    </row>
    <row r="20539" spans="1:2" ht="15">
      <c r="A20539" s="308" t="s">
        <v>34498</v>
      </c>
      <c r="B20539" s="311">
        <v>24.57</v>
      </c>
    </row>
    <row r="20540" spans="1:2" ht="15">
      <c r="A20540" s="308" t="s">
        <v>23950</v>
      </c>
      <c r="B20540" s="311">
        <v>128.72</v>
      </c>
    </row>
    <row r="20541" spans="1:2" ht="15">
      <c r="A20541" s="308" t="s">
        <v>23951</v>
      </c>
      <c r="B20541" s="311">
        <v>113.33</v>
      </c>
    </row>
    <row r="20542" spans="1:2" ht="15">
      <c r="A20542" s="308" t="s">
        <v>23952</v>
      </c>
      <c r="B20542" s="311">
        <v>208.68</v>
      </c>
    </row>
    <row r="20543" spans="1:2" ht="15">
      <c r="A20543" s="308" t="s">
        <v>23953</v>
      </c>
      <c r="B20543" s="311">
        <v>200.62</v>
      </c>
    </row>
    <row r="20544" spans="1:2" ht="15">
      <c r="A20544" s="308" t="s">
        <v>23954</v>
      </c>
      <c r="B20544" s="311">
        <v>1.1200000000000001</v>
      </c>
    </row>
    <row r="20545" spans="1:2" ht="15">
      <c r="A20545" s="308" t="s">
        <v>23955</v>
      </c>
      <c r="B20545" s="311">
        <v>1.07</v>
      </c>
    </row>
    <row r="20546" spans="1:2" ht="15">
      <c r="A20546" s="308" t="s">
        <v>23956</v>
      </c>
      <c r="B20546" s="311">
        <v>2.13</v>
      </c>
    </row>
    <row r="20547" spans="1:2" ht="15">
      <c r="A20547" s="308" t="s">
        <v>23957</v>
      </c>
      <c r="B20547" s="311">
        <v>2.0299999999999998</v>
      </c>
    </row>
    <row r="20548" spans="1:2" ht="15">
      <c r="A20548" s="308" t="s">
        <v>23958</v>
      </c>
      <c r="B20548" s="311">
        <v>2.7</v>
      </c>
    </row>
    <row r="20549" spans="1:2" ht="15">
      <c r="A20549" s="308" t="s">
        <v>23959</v>
      </c>
      <c r="B20549" s="311">
        <v>2.57</v>
      </c>
    </row>
    <row r="20550" spans="1:2" ht="15">
      <c r="A20550" s="308" t="s">
        <v>23960</v>
      </c>
      <c r="B20550" s="311">
        <v>3.45</v>
      </c>
    </row>
    <row r="20551" spans="1:2" ht="15">
      <c r="A20551" s="308" t="s">
        <v>23961</v>
      </c>
      <c r="B20551" s="311">
        <v>3.27</v>
      </c>
    </row>
    <row r="20552" spans="1:2" ht="15">
      <c r="A20552" s="308" t="s">
        <v>23962</v>
      </c>
      <c r="B20552" s="311">
        <v>46.99</v>
      </c>
    </row>
    <row r="20553" spans="1:2" ht="15">
      <c r="A20553" s="308" t="s">
        <v>23963</v>
      </c>
      <c r="B20553" s="311">
        <v>43.03</v>
      </c>
    </row>
    <row r="20554" spans="1:2" ht="15">
      <c r="A20554" s="308" t="s">
        <v>23964</v>
      </c>
      <c r="B20554" s="311">
        <v>38.43</v>
      </c>
    </row>
    <row r="20555" spans="1:2" ht="15">
      <c r="A20555" s="308" t="s">
        <v>23965</v>
      </c>
      <c r="B20555" s="311">
        <v>35.299999999999997</v>
      </c>
    </row>
    <row r="20556" spans="1:2" ht="15">
      <c r="A20556" s="308" t="s">
        <v>23966</v>
      </c>
      <c r="B20556" s="311">
        <v>574.42999999999995</v>
      </c>
    </row>
    <row r="20557" spans="1:2" ht="15">
      <c r="A20557" s="308" t="s">
        <v>23967</v>
      </c>
      <c r="B20557" s="311">
        <v>513.39</v>
      </c>
    </row>
    <row r="20558" spans="1:2" ht="15">
      <c r="A20558" s="308" t="s">
        <v>23968</v>
      </c>
      <c r="B20558" s="311">
        <v>2.0299999999999998</v>
      </c>
    </row>
    <row r="20559" spans="1:2" ht="15">
      <c r="A20559" s="308" t="s">
        <v>23969</v>
      </c>
      <c r="B20559" s="311">
        <v>1.84</v>
      </c>
    </row>
    <row r="20560" spans="1:2" ht="15">
      <c r="A20560" s="308" t="s">
        <v>23970</v>
      </c>
      <c r="B20560" s="311">
        <v>2.82</v>
      </c>
    </row>
    <row r="20561" spans="1:2" ht="15">
      <c r="A20561" s="308" t="s">
        <v>23971</v>
      </c>
      <c r="B20561" s="311">
        <v>2.63</v>
      </c>
    </row>
    <row r="20562" spans="1:2" ht="15">
      <c r="A20562" s="308" t="s">
        <v>23972</v>
      </c>
      <c r="B20562" s="311">
        <v>14.91</v>
      </c>
    </row>
    <row r="20563" spans="1:2" ht="15">
      <c r="A20563" s="308" t="s">
        <v>23973</v>
      </c>
      <c r="B20563" s="311">
        <v>12.92</v>
      </c>
    </row>
    <row r="20564" spans="1:2" ht="15">
      <c r="A20564" s="308" t="s">
        <v>23974</v>
      </c>
      <c r="B20564" s="311">
        <v>1.27</v>
      </c>
    </row>
    <row r="20565" spans="1:2" ht="15">
      <c r="A20565" s="308" t="s">
        <v>23975</v>
      </c>
      <c r="B20565" s="311">
        <v>1.1000000000000001</v>
      </c>
    </row>
    <row r="20566" spans="1:2" ht="15">
      <c r="A20566" s="308" t="s">
        <v>23976</v>
      </c>
      <c r="B20566" s="311">
        <v>1.36</v>
      </c>
    </row>
    <row r="20567" spans="1:2" ht="15">
      <c r="A20567" s="308" t="s">
        <v>23977</v>
      </c>
      <c r="B20567" s="311">
        <v>1.18</v>
      </c>
    </row>
    <row r="20568" spans="1:2" ht="15">
      <c r="A20568" s="308" t="s">
        <v>23978</v>
      </c>
      <c r="B20568" s="311">
        <v>340.93</v>
      </c>
    </row>
    <row r="20569" spans="1:2" ht="15">
      <c r="A20569" s="308" t="s">
        <v>23979</v>
      </c>
      <c r="B20569" s="311">
        <v>295.39999999999998</v>
      </c>
    </row>
    <row r="20570" spans="1:2" ht="15">
      <c r="A20570" s="308" t="s">
        <v>23980</v>
      </c>
      <c r="B20570" s="311">
        <v>21.47</v>
      </c>
    </row>
    <row r="20571" spans="1:2" ht="15">
      <c r="A20571" s="308" t="s">
        <v>23981</v>
      </c>
      <c r="B20571" s="311">
        <v>18.61</v>
      </c>
    </row>
    <row r="20572" spans="1:2" ht="15">
      <c r="A20572" s="308" t="s">
        <v>23982</v>
      </c>
      <c r="B20572" s="311">
        <v>17.38</v>
      </c>
    </row>
    <row r="20573" spans="1:2" ht="15">
      <c r="A20573" s="308" t="s">
        <v>23983</v>
      </c>
      <c r="B20573" s="311">
        <v>15.06</v>
      </c>
    </row>
    <row r="20574" spans="1:2" ht="15">
      <c r="A20574" s="308" t="s">
        <v>23984</v>
      </c>
      <c r="B20574" s="311">
        <v>1.02</v>
      </c>
    </row>
    <row r="20575" spans="1:2" ht="15">
      <c r="A20575" s="308" t="s">
        <v>23985</v>
      </c>
      <c r="B20575" s="311">
        <v>0.88</v>
      </c>
    </row>
    <row r="20576" spans="1:2" ht="15">
      <c r="A20576" s="308" t="s">
        <v>23986</v>
      </c>
      <c r="B20576" s="311">
        <v>18.579999999999998</v>
      </c>
    </row>
    <row r="20577" spans="1:2" ht="15">
      <c r="A20577" s="308" t="s">
        <v>23987</v>
      </c>
      <c r="B20577" s="311">
        <v>16.09</v>
      </c>
    </row>
    <row r="20578" spans="1:2" ht="15">
      <c r="A20578" s="308" t="s">
        <v>23988</v>
      </c>
      <c r="B20578" s="311">
        <v>26.14</v>
      </c>
    </row>
    <row r="20579" spans="1:2" ht="15">
      <c r="A20579" s="308" t="s">
        <v>23989</v>
      </c>
      <c r="B20579" s="311">
        <v>23.39</v>
      </c>
    </row>
    <row r="20580" spans="1:2" ht="15">
      <c r="A20580" s="308" t="s">
        <v>23990</v>
      </c>
      <c r="B20580" s="311">
        <v>84.51</v>
      </c>
    </row>
    <row r="20581" spans="1:2" ht="15">
      <c r="A20581" s="308" t="s">
        <v>23991</v>
      </c>
      <c r="B20581" s="311">
        <v>73.58</v>
      </c>
    </row>
    <row r="20582" spans="1:2" ht="15">
      <c r="A20582" s="308" t="s">
        <v>23992</v>
      </c>
      <c r="B20582" s="311">
        <v>9.1999999999999993</v>
      </c>
    </row>
    <row r="20583" spans="1:2" ht="15">
      <c r="A20583" s="308" t="s">
        <v>23993</v>
      </c>
      <c r="B20583" s="311">
        <v>7.97</v>
      </c>
    </row>
    <row r="20584" spans="1:2" ht="15">
      <c r="A20584" s="308" t="s">
        <v>23994</v>
      </c>
      <c r="B20584" s="311">
        <v>12.78</v>
      </c>
    </row>
    <row r="20585" spans="1:2" ht="15">
      <c r="A20585" s="308" t="s">
        <v>23995</v>
      </c>
      <c r="B20585" s="311">
        <v>11.07</v>
      </c>
    </row>
    <row r="20586" spans="1:2" ht="15">
      <c r="A20586" s="308" t="s">
        <v>23996</v>
      </c>
      <c r="B20586" s="311">
        <v>3.71</v>
      </c>
    </row>
    <row r="20587" spans="1:2" ht="15">
      <c r="A20587" s="308" t="s">
        <v>23997</v>
      </c>
      <c r="B20587" s="311">
        <v>3.29</v>
      </c>
    </row>
    <row r="20588" spans="1:2" ht="15">
      <c r="A20588" s="308" t="s">
        <v>23998</v>
      </c>
      <c r="B20588" s="311">
        <v>10.220000000000001</v>
      </c>
    </row>
    <row r="20589" spans="1:2" ht="15">
      <c r="A20589" s="308" t="s">
        <v>23999</v>
      </c>
      <c r="B20589" s="311">
        <v>8.86</v>
      </c>
    </row>
    <row r="20590" spans="1:2" ht="15">
      <c r="A20590" s="308" t="s">
        <v>24000</v>
      </c>
      <c r="B20590" s="311">
        <v>12.78</v>
      </c>
    </row>
    <row r="20591" spans="1:2" ht="15">
      <c r="A20591" s="308" t="s">
        <v>24001</v>
      </c>
      <c r="B20591" s="311">
        <v>11.07</v>
      </c>
    </row>
    <row r="20592" spans="1:2" ht="15">
      <c r="A20592" s="308" t="s">
        <v>24002</v>
      </c>
      <c r="B20592" s="311">
        <v>20.45</v>
      </c>
    </row>
    <row r="20593" spans="1:2" ht="15">
      <c r="A20593" s="308" t="s">
        <v>24003</v>
      </c>
      <c r="B20593" s="311">
        <v>17.72</v>
      </c>
    </row>
    <row r="20594" spans="1:2" ht="15">
      <c r="A20594" s="308" t="s">
        <v>24004</v>
      </c>
      <c r="B20594" s="311">
        <v>15.34</v>
      </c>
    </row>
    <row r="20595" spans="1:2" ht="15">
      <c r="A20595" s="308" t="s">
        <v>24005</v>
      </c>
      <c r="B20595" s="311">
        <v>13.29</v>
      </c>
    </row>
    <row r="20596" spans="1:2" ht="15">
      <c r="A20596" s="308" t="s">
        <v>24006</v>
      </c>
      <c r="B20596" s="311">
        <v>5.1100000000000003</v>
      </c>
    </row>
    <row r="20597" spans="1:2" ht="15">
      <c r="A20597" s="308" t="s">
        <v>24007</v>
      </c>
      <c r="B20597" s="311">
        <v>4.43</v>
      </c>
    </row>
    <row r="20598" spans="1:2" ht="15">
      <c r="A20598" s="308" t="s">
        <v>24008</v>
      </c>
      <c r="B20598" s="311">
        <v>4.42</v>
      </c>
    </row>
    <row r="20599" spans="1:2" ht="15">
      <c r="A20599" s="308" t="s">
        <v>24009</v>
      </c>
      <c r="B20599" s="311">
        <v>4.18</v>
      </c>
    </row>
    <row r="20600" spans="1:2" ht="15">
      <c r="A20600" s="308" t="s">
        <v>24010</v>
      </c>
      <c r="B20600" s="311">
        <v>24.81</v>
      </c>
    </row>
    <row r="20601" spans="1:2" ht="15">
      <c r="A20601" s="308" t="s">
        <v>24011</v>
      </c>
      <c r="B20601" s="311">
        <v>23.43</v>
      </c>
    </row>
    <row r="20602" spans="1:2" ht="15">
      <c r="A20602" s="308" t="s">
        <v>24012</v>
      </c>
      <c r="B20602" s="311">
        <v>478.6</v>
      </c>
    </row>
    <row r="20603" spans="1:2" ht="15">
      <c r="A20603" s="308" t="s">
        <v>24013</v>
      </c>
      <c r="B20603" s="311">
        <v>438.78</v>
      </c>
    </row>
    <row r="20604" spans="1:2" ht="15">
      <c r="A20604" s="308" t="s">
        <v>24014</v>
      </c>
      <c r="B20604" s="311">
        <v>6.92</v>
      </c>
    </row>
    <row r="20605" spans="1:2" ht="15">
      <c r="A20605" s="308" t="s">
        <v>24015</v>
      </c>
      <c r="B20605" s="311">
        <v>6.54</v>
      </c>
    </row>
    <row r="20606" spans="1:2" ht="15">
      <c r="A20606" s="308" t="s">
        <v>24016</v>
      </c>
      <c r="B20606" s="311">
        <v>15.8</v>
      </c>
    </row>
    <row r="20607" spans="1:2" ht="15">
      <c r="A20607" s="308" t="s">
        <v>24017</v>
      </c>
      <c r="B20607" s="311">
        <v>14.41</v>
      </c>
    </row>
    <row r="20608" spans="1:2" ht="15">
      <c r="A20608" s="308" t="s">
        <v>24018</v>
      </c>
      <c r="B20608" s="311">
        <v>8.52</v>
      </c>
    </row>
    <row r="20609" spans="1:2" ht="15">
      <c r="A20609" s="308" t="s">
        <v>24019</v>
      </c>
      <c r="B20609" s="311">
        <v>7.38</v>
      </c>
    </row>
    <row r="20610" spans="1:2" ht="15">
      <c r="A20610" s="308" t="s">
        <v>24020</v>
      </c>
      <c r="B20610" s="311">
        <v>31.89</v>
      </c>
    </row>
    <row r="20611" spans="1:2" ht="15">
      <c r="A20611" s="308" t="s">
        <v>24021</v>
      </c>
      <c r="B20611" s="311">
        <v>29.24</v>
      </c>
    </row>
    <row r="20612" spans="1:2" ht="15">
      <c r="A20612" s="308" t="s">
        <v>24022</v>
      </c>
      <c r="B20612" s="311">
        <v>32.76</v>
      </c>
    </row>
    <row r="20613" spans="1:2" ht="15">
      <c r="A20613" s="308" t="s">
        <v>24023</v>
      </c>
      <c r="B20613" s="311">
        <v>30.29</v>
      </c>
    </row>
    <row r="20614" spans="1:2" ht="15">
      <c r="A20614" s="308" t="s">
        <v>24024</v>
      </c>
      <c r="B20614" s="311">
        <v>39.729999999999997</v>
      </c>
    </row>
    <row r="20615" spans="1:2" ht="15">
      <c r="A20615" s="308" t="s">
        <v>24025</v>
      </c>
      <c r="B20615" s="311">
        <v>36.74</v>
      </c>
    </row>
    <row r="20616" spans="1:2" ht="15">
      <c r="A20616" s="308" t="s">
        <v>24026</v>
      </c>
      <c r="B20616" s="311">
        <v>45.27</v>
      </c>
    </row>
    <row r="20617" spans="1:2" ht="15">
      <c r="A20617" s="308" t="s">
        <v>24027</v>
      </c>
      <c r="B20617" s="311">
        <v>41.04</v>
      </c>
    </row>
    <row r="20618" spans="1:2" ht="15">
      <c r="A20618" s="308" t="s">
        <v>24028</v>
      </c>
      <c r="B20618" s="311">
        <v>64.08</v>
      </c>
    </row>
    <row r="20619" spans="1:2" ht="15">
      <c r="A20619" s="308" t="s">
        <v>24029</v>
      </c>
      <c r="B20619" s="311">
        <v>57.85</v>
      </c>
    </row>
    <row r="20620" spans="1:2" ht="15">
      <c r="A20620" s="308" t="s">
        <v>24030</v>
      </c>
      <c r="B20620" s="311">
        <v>24.71</v>
      </c>
    </row>
    <row r="20621" spans="1:2" ht="15">
      <c r="A20621" s="308" t="s">
        <v>24031</v>
      </c>
      <c r="B20621" s="311">
        <v>21.41</v>
      </c>
    </row>
    <row r="20622" spans="1:2" ht="15">
      <c r="A20622" s="308" t="s">
        <v>24032</v>
      </c>
      <c r="B20622" s="311">
        <v>76.680000000000007</v>
      </c>
    </row>
    <row r="20623" spans="1:2" ht="15">
      <c r="A20623" s="308" t="s">
        <v>24033</v>
      </c>
      <c r="B20623" s="311">
        <v>67.540000000000006</v>
      </c>
    </row>
    <row r="20624" spans="1:2" ht="15">
      <c r="A20624" s="308" t="s">
        <v>24034</v>
      </c>
      <c r="B20624" s="311">
        <v>72.959999999999994</v>
      </c>
    </row>
    <row r="20625" spans="1:2" ht="15">
      <c r="A20625" s="308" t="s">
        <v>24035</v>
      </c>
      <c r="B20625" s="311">
        <v>68.400000000000006</v>
      </c>
    </row>
    <row r="20626" spans="1:2" ht="15">
      <c r="A20626" s="308" t="s">
        <v>24036</v>
      </c>
      <c r="B20626" s="311">
        <v>87.23</v>
      </c>
    </row>
    <row r="20627" spans="1:2" ht="15">
      <c r="A20627" s="308" t="s">
        <v>24037</v>
      </c>
      <c r="B20627" s="311">
        <v>81.680000000000007</v>
      </c>
    </row>
    <row r="20628" spans="1:2" ht="15">
      <c r="A20628" s="308" t="s">
        <v>24038</v>
      </c>
      <c r="B20628" s="311">
        <v>107.99</v>
      </c>
    </row>
    <row r="20629" spans="1:2" ht="15">
      <c r="A20629" s="308" t="s">
        <v>24039</v>
      </c>
      <c r="B20629" s="311">
        <v>100.98</v>
      </c>
    </row>
    <row r="20630" spans="1:2" ht="15">
      <c r="A20630" s="308" t="s">
        <v>24040</v>
      </c>
      <c r="B20630" s="311">
        <v>236.41</v>
      </c>
    </row>
    <row r="20631" spans="1:2" ht="15">
      <c r="A20631" s="308" t="s">
        <v>24041</v>
      </c>
      <c r="B20631" s="311">
        <v>217.34</v>
      </c>
    </row>
    <row r="20632" spans="1:2" ht="15">
      <c r="A20632" s="308" t="s">
        <v>24042</v>
      </c>
      <c r="B20632" s="311">
        <v>245.75</v>
      </c>
    </row>
    <row r="20633" spans="1:2" ht="15">
      <c r="A20633" s="308" t="s">
        <v>24043</v>
      </c>
      <c r="B20633" s="311">
        <v>226.25</v>
      </c>
    </row>
    <row r="20634" spans="1:2" ht="15">
      <c r="A20634" s="308" t="s">
        <v>24044</v>
      </c>
      <c r="B20634" s="311">
        <v>59.15</v>
      </c>
    </row>
    <row r="20635" spans="1:2" ht="15">
      <c r="A20635" s="308" t="s">
        <v>24045</v>
      </c>
      <c r="B20635" s="311">
        <v>54.33</v>
      </c>
    </row>
    <row r="20636" spans="1:2" ht="15">
      <c r="A20636" s="308" t="s">
        <v>24046</v>
      </c>
      <c r="B20636" s="311">
        <v>146.97</v>
      </c>
    </row>
    <row r="20637" spans="1:2" ht="15">
      <c r="A20637" s="308" t="s">
        <v>24047</v>
      </c>
      <c r="B20637" s="311">
        <v>135.13999999999999</v>
      </c>
    </row>
    <row r="20638" spans="1:2" ht="15">
      <c r="A20638" s="308" t="s">
        <v>24048</v>
      </c>
      <c r="B20638" s="311">
        <v>51.52</v>
      </c>
    </row>
    <row r="20639" spans="1:2" ht="15">
      <c r="A20639" s="308" t="s">
        <v>24049</v>
      </c>
      <c r="B20639" s="311">
        <v>48.16</v>
      </c>
    </row>
    <row r="20640" spans="1:2" ht="15">
      <c r="A20640" s="308" t="s">
        <v>24050</v>
      </c>
      <c r="B20640" s="311">
        <v>422.59</v>
      </c>
    </row>
    <row r="20641" spans="1:2" ht="15">
      <c r="A20641" s="308" t="s">
        <v>24051</v>
      </c>
      <c r="B20641" s="311">
        <v>390.21</v>
      </c>
    </row>
    <row r="20642" spans="1:2" ht="15">
      <c r="A20642" s="308" t="s">
        <v>24052</v>
      </c>
      <c r="B20642" s="311">
        <v>307.49</v>
      </c>
    </row>
    <row r="20643" spans="1:2" ht="15">
      <c r="A20643" s="308" t="s">
        <v>24053</v>
      </c>
      <c r="B20643" s="311">
        <v>284.23</v>
      </c>
    </row>
    <row r="20644" spans="1:2" ht="15">
      <c r="A20644" s="308" t="s">
        <v>24054</v>
      </c>
      <c r="B20644" s="311">
        <v>317.88</v>
      </c>
    </row>
    <row r="20645" spans="1:2" ht="15">
      <c r="A20645" s="308" t="s">
        <v>24055</v>
      </c>
      <c r="B20645" s="311">
        <v>294.08</v>
      </c>
    </row>
    <row r="20646" spans="1:2" ht="15">
      <c r="A20646" s="308" t="s">
        <v>24056</v>
      </c>
      <c r="B20646" s="311">
        <v>328.28</v>
      </c>
    </row>
    <row r="20647" spans="1:2" ht="15">
      <c r="A20647" s="308" t="s">
        <v>24057</v>
      </c>
      <c r="B20647" s="311">
        <v>303.93</v>
      </c>
    </row>
    <row r="20648" spans="1:2" ht="15">
      <c r="A20648" s="308" t="s">
        <v>24058</v>
      </c>
      <c r="B20648" s="311">
        <v>405.14</v>
      </c>
    </row>
    <row r="20649" spans="1:2" ht="15">
      <c r="A20649" s="308" t="s">
        <v>24059</v>
      </c>
      <c r="B20649" s="311">
        <v>374.87</v>
      </c>
    </row>
    <row r="20650" spans="1:2" ht="15">
      <c r="A20650" s="308" t="s">
        <v>24060</v>
      </c>
      <c r="B20650" s="311">
        <v>605.84</v>
      </c>
    </row>
    <row r="20651" spans="1:2" ht="15">
      <c r="A20651" s="308" t="s">
        <v>24061</v>
      </c>
      <c r="B20651" s="311">
        <v>558.9</v>
      </c>
    </row>
    <row r="20652" spans="1:2" ht="15">
      <c r="A20652" s="308" t="s">
        <v>24062</v>
      </c>
      <c r="B20652" s="311">
        <v>261.16000000000003</v>
      </c>
    </row>
    <row r="20653" spans="1:2" ht="15">
      <c r="A20653" s="308" t="s">
        <v>24063</v>
      </c>
      <c r="B20653" s="311">
        <v>241.44</v>
      </c>
    </row>
    <row r="20654" spans="1:2" ht="15">
      <c r="A20654" s="308" t="s">
        <v>24064</v>
      </c>
      <c r="B20654" s="311">
        <v>342.01</v>
      </c>
    </row>
    <row r="20655" spans="1:2" ht="15">
      <c r="A20655" s="308" t="s">
        <v>24065</v>
      </c>
      <c r="B20655" s="311">
        <v>315.73</v>
      </c>
    </row>
    <row r="20656" spans="1:2" ht="15">
      <c r="A20656" s="308" t="s">
        <v>24066</v>
      </c>
      <c r="B20656" s="311">
        <v>424.07</v>
      </c>
    </row>
    <row r="20657" spans="1:2" ht="15">
      <c r="A20657" s="308" t="s">
        <v>24067</v>
      </c>
      <c r="B20657" s="311">
        <v>390.77</v>
      </c>
    </row>
    <row r="20658" spans="1:2" ht="15">
      <c r="A20658" s="308" t="s">
        <v>24068</v>
      </c>
      <c r="B20658" s="311">
        <v>382.15</v>
      </c>
    </row>
    <row r="20659" spans="1:2" ht="15">
      <c r="A20659" s="308" t="s">
        <v>24069</v>
      </c>
      <c r="B20659" s="311">
        <v>354.27</v>
      </c>
    </row>
    <row r="20660" spans="1:2" ht="15">
      <c r="A20660" s="308" t="s">
        <v>24070</v>
      </c>
      <c r="B20660" s="311">
        <v>505.13</v>
      </c>
    </row>
    <row r="20661" spans="1:2" ht="15">
      <c r="A20661" s="308" t="s">
        <v>24071</v>
      </c>
      <c r="B20661" s="311">
        <v>468.57</v>
      </c>
    </row>
    <row r="20662" spans="1:2" ht="15">
      <c r="A20662" s="308" t="s">
        <v>24072</v>
      </c>
      <c r="B20662" s="311">
        <v>621.29999999999995</v>
      </c>
    </row>
    <row r="20663" spans="1:2" ht="15">
      <c r="A20663" s="308" t="s">
        <v>24073</v>
      </c>
      <c r="B20663" s="311">
        <v>576.32000000000005</v>
      </c>
    </row>
    <row r="20664" spans="1:2" ht="15">
      <c r="A20664" s="308" t="s">
        <v>24074</v>
      </c>
      <c r="B20664" s="311">
        <v>539.04999999999995</v>
      </c>
    </row>
    <row r="20665" spans="1:2" ht="15">
      <c r="A20665" s="308" t="s">
        <v>24075</v>
      </c>
      <c r="B20665" s="311">
        <v>499.73</v>
      </c>
    </row>
    <row r="20666" spans="1:2" ht="15">
      <c r="A20666" s="308" t="s">
        <v>24076</v>
      </c>
      <c r="B20666" s="311">
        <v>661.38</v>
      </c>
    </row>
    <row r="20667" spans="1:2" ht="15">
      <c r="A20667" s="308" t="s">
        <v>24077</v>
      </c>
      <c r="B20667" s="311">
        <v>612.35</v>
      </c>
    </row>
    <row r="20668" spans="1:2" ht="15">
      <c r="A20668" s="308" t="s">
        <v>24078</v>
      </c>
      <c r="B20668" s="311">
        <v>846.85</v>
      </c>
    </row>
    <row r="20669" spans="1:2" ht="15">
      <c r="A20669" s="308" t="s">
        <v>24079</v>
      </c>
      <c r="B20669" s="311">
        <v>784.45</v>
      </c>
    </row>
    <row r="20670" spans="1:2" ht="15">
      <c r="A20670" s="308" t="s">
        <v>24080</v>
      </c>
      <c r="B20670" s="311">
        <v>481.39</v>
      </c>
    </row>
    <row r="20671" spans="1:2" ht="15">
      <c r="A20671" s="308" t="s">
        <v>24081</v>
      </c>
      <c r="B20671" s="311">
        <v>442.7</v>
      </c>
    </row>
    <row r="20672" spans="1:2" ht="15">
      <c r="A20672" s="308" t="s">
        <v>24082</v>
      </c>
      <c r="B20672" s="311">
        <v>708.74</v>
      </c>
    </row>
    <row r="20673" spans="1:2" ht="15">
      <c r="A20673" s="308" t="s">
        <v>24083</v>
      </c>
      <c r="B20673" s="311">
        <v>651.64</v>
      </c>
    </row>
    <row r="20674" spans="1:2" ht="15">
      <c r="A20674" s="308" t="s">
        <v>24084</v>
      </c>
      <c r="B20674" s="311">
        <v>808.47</v>
      </c>
    </row>
    <row r="20675" spans="1:2" ht="15">
      <c r="A20675" s="308" t="s">
        <v>24085</v>
      </c>
      <c r="B20675" s="311">
        <v>740.34</v>
      </c>
    </row>
    <row r="20676" spans="1:2" ht="15">
      <c r="A20676" s="308" t="s">
        <v>24086</v>
      </c>
      <c r="B20676" s="311">
        <v>687.48</v>
      </c>
    </row>
    <row r="20677" spans="1:2" ht="15">
      <c r="A20677" s="308" t="s">
        <v>24087</v>
      </c>
      <c r="B20677" s="311">
        <v>634.80999999999995</v>
      </c>
    </row>
    <row r="20678" spans="1:2" ht="15">
      <c r="A20678" s="308" t="s">
        <v>24088</v>
      </c>
      <c r="B20678" s="311">
        <v>855.09</v>
      </c>
    </row>
    <row r="20679" spans="1:2" ht="15">
      <c r="A20679" s="308" t="s">
        <v>24089</v>
      </c>
      <c r="B20679" s="311">
        <v>787.74</v>
      </c>
    </row>
    <row r="20680" spans="1:2" ht="15">
      <c r="A20680" s="308" t="s">
        <v>24090</v>
      </c>
      <c r="B20680" s="311">
        <v>996.18</v>
      </c>
    </row>
    <row r="20681" spans="1:2" ht="15">
      <c r="A20681" s="308" t="s">
        <v>24091</v>
      </c>
      <c r="B20681" s="311">
        <v>916.7</v>
      </c>
    </row>
    <row r="20682" spans="1:2" ht="15">
      <c r="A20682" s="308" t="s">
        <v>24092</v>
      </c>
      <c r="B20682" s="311">
        <v>4954.6099999999997</v>
      </c>
    </row>
    <row r="20683" spans="1:2" ht="15">
      <c r="A20683" s="308" t="s">
        <v>24093</v>
      </c>
      <c r="B20683" s="311">
        <v>4506.22</v>
      </c>
    </row>
    <row r="20684" spans="1:2" ht="15">
      <c r="A20684" s="308" t="s">
        <v>24094</v>
      </c>
      <c r="B20684" s="311">
        <v>5404.86</v>
      </c>
    </row>
    <row r="20685" spans="1:2" ht="15">
      <c r="A20685" s="308" t="s">
        <v>24095</v>
      </c>
      <c r="B20685" s="311">
        <v>4910.28</v>
      </c>
    </row>
    <row r="20686" spans="1:2" ht="15">
      <c r="A20686" s="308" t="s">
        <v>24096</v>
      </c>
      <c r="B20686" s="311">
        <v>6043.58</v>
      </c>
    </row>
    <row r="20687" spans="1:2" ht="15">
      <c r="A20687" s="308" t="s">
        <v>24097</v>
      </c>
      <c r="B20687" s="311">
        <v>5477.66</v>
      </c>
    </row>
    <row r="20688" spans="1:2" ht="15">
      <c r="A20688" s="308" t="s">
        <v>24098</v>
      </c>
      <c r="B20688" s="311">
        <v>6739.26</v>
      </c>
    </row>
    <row r="20689" spans="1:2" ht="15">
      <c r="A20689" s="308" t="s">
        <v>24099</v>
      </c>
      <c r="B20689" s="311">
        <v>6094.38</v>
      </c>
    </row>
    <row r="20690" spans="1:2" ht="15">
      <c r="A20690" s="308" t="s">
        <v>24100</v>
      </c>
      <c r="B20690" s="311">
        <v>7486.86</v>
      </c>
    </row>
    <row r="20691" spans="1:2" ht="15">
      <c r="A20691" s="308" t="s">
        <v>24101</v>
      </c>
      <c r="B20691" s="311">
        <v>6756.09</v>
      </c>
    </row>
    <row r="20692" spans="1:2" ht="15">
      <c r="A20692" s="308" t="s">
        <v>24102</v>
      </c>
      <c r="B20692" s="311">
        <v>8227.3700000000008</v>
      </c>
    </row>
    <row r="20693" spans="1:2" ht="15">
      <c r="A20693" s="308" t="s">
        <v>24103</v>
      </c>
      <c r="B20693" s="311">
        <v>7411.72</v>
      </c>
    </row>
    <row r="20694" spans="1:2" ht="15">
      <c r="A20694" s="308" t="s">
        <v>24104</v>
      </c>
      <c r="B20694" s="311">
        <v>1264.29</v>
      </c>
    </row>
    <row r="20695" spans="1:2" ht="15">
      <c r="A20695" s="308" t="s">
        <v>24105</v>
      </c>
      <c r="B20695" s="311">
        <v>1137.49</v>
      </c>
    </row>
    <row r="20696" spans="1:2" ht="15">
      <c r="A20696" s="308" t="s">
        <v>24106</v>
      </c>
      <c r="B20696" s="311">
        <v>881.36</v>
      </c>
    </row>
    <row r="20697" spans="1:2" ht="15">
      <c r="A20697" s="308" t="s">
        <v>24107</v>
      </c>
      <c r="B20697" s="311">
        <v>802.94</v>
      </c>
    </row>
    <row r="20698" spans="1:2" ht="15">
      <c r="A20698" s="308" t="s">
        <v>24108</v>
      </c>
      <c r="B20698" s="311">
        <v>1549.71</v>
      </c>
    </row>
    <row r="20699" spans="1:2" ht="15">
      <c r="A20699" s="308" t="s">
        <v>24109</v>
      </c>
      <c r="B20699" s="311">
        <v>1434.55</v>
      </c>
    </row>
    <row r="20700" spans="1:2" ht="15">
      <c r="A20700" s="308" t="s">
        <v>24110</v>
      </c>
      <c r="B20700" s="311">
        <v>1661.77</v>
      </c>
    </row>
    <row r="20701" spans="1:2" ht="15">
      <c r="A20701" s="308" t="s">
        <v>24111</v>
      </c>
      <c r="B20701" s="311">
        <v>1539.72</v>
      </c>
    </row>
    <row r="20702" spans="1:2" ht="15">
      <c r="A20702" s="308" t="s">
        <v>24112</v>
      </c>
      <c r="B20702" s="311">
        <v>1790</v>
      </c>
    </row>
    <row r="20703" spans="1:2" ht="15">
      <c r="A20703" s="308" t="s">
        <v>24113</v>
      </c>
      <c r="B20703" s="311">
        <v>1658.42</v>
      </c>
    </row>
    <row r="20704" spans="1:2" ht="15">
      <c r="A20704" s="308" t="s">
        <v>24114</v>
      </c>
      <c r="B20704" s="311">
        <v>160.54</v>
      </c>
    </row>
    <row r="20705" spans="1:2" ht="15">
      <c r="A20705" s="308" t="s">
        <v>24115</v>
      </c>
      <c r="B20705" s="311">
        <v>147.43</v>
      </c>
    </row>
    <row r="20706" spans="1:2" ht="15">
      <c r="A20706" s="308" t="s">
        <v>24116</v>
      </c>
      <c r="B20706" s="311">
        <v>559.20000000000005</v>
      </c>
    </row>
    <row r="20707" spans="1:2" ht="15">
      <c r="A20707" s="308" t="s">
        <v>24117</v>
      </c>
      <c r="B20707" s="311">
        <v>503.62</v>
      </c>
    </row>
    <row r="20708" spans="1:2" ht="15">
      <c r="A20708" s="308" t="s">
        <v>24118</v>
      </c>
      <c r="B20708" s="311">
        <v>182.88</v>
      </c>
    </row>
    <row r="20709" spans="1:2" ht="15">
      <c r="A20709" s="308" t="s">
        <v>24119</v>
      </c>
      <c r="B20709" s="311">
        <v>171.72</v>
      </c>
    </row>
    <row r="20710" spans="1:2" ht="15">
      <c r="A20710" s="308" t="s">
        <v>24120</v>
      </c>
      <c r="B20710" s="311">
        <v>208.43</v>
      </c>
    </row>
    <row r="20711" spans="1:2" ht="15">
      <c r="A20711" s="308" t="s">
        <v>24121</v>
      </c>
      <c r="B20711" s="311">
        <v>196.21</v>
      </c>
    </row>
    <row r="20712" spans="1:2" ht="15">
      <c r="A20712" s="308" t="s">
        <v>24122</v>
      </c>
      <c r="B20712" s="311">
        <v>233.19</v>
      </c>
    </row>
    <row r="20713" spans="1:2" ht="15">
      <c r="A20713" s="308" t="s">
        <v>24123</v>
      </c>
      <c r="B20713" s="311">
        <v>219.9</v>
      </c>
    </row>
    <row r="20714" spans="1:2" ht="15">
      <c r="A20714" s="308" t="s">
        <v>24124</v>
      </c>
      <c r="B20714" s="311">
        <v>155.33000000000001</v>
      </c>
    </row>
    <row r="20715" spans="1:2" ht="15">
      <c r="A20715" s="308" t="s">
        <v>24125</v>
      </c>
      <c r="B20715" s="311">
        <v>144.16</v>
      </c>
    </row>
    <row r="20716" spans="1:2" ht="15">
      <c r="A20716" s="308" t="s">
        <v>24126</v>
      </c>
      <c r="B20716" s="311">
        <v>165.92</v>
      </c>
    </row>
    <row r="20717" spans="1:2" ht="15">
      <c r="A20717" s="308" t="s">
        <v>24127</v>
      </c>
      <c r="B20717" s="311">
        <v>153.69999999999999</v>
      </c>
    </row>
    <row r="20718" spans="1:2" ht="15">
      <c r="A20718" s="308" t="s">
        <v>24128</v>
      </c>
      <c r="B20718" s="311">
        <v>175.28</v>
      </c>
    </row>
    <row r="20719" spans="1:2" ht="15">
      <c r="A20719" s="308" t="s">
        <v>24129</v>
      </c>
      <c r="B20719" s="311">
        <v>161.99</v>
      </c>
    </row>
    <row r="20720" spans="1:2" ht="15">
      <c r="A20720" s="308" t="s">
        <v>24130</v>
      </c>
      <c r="B20720" s="311">
        <v>166.85</v>
      </c>
    </row>
    <row r="20721" spans="1:2" ht="15">
      <c r="A20721" s="308" t="s">
        <v>24131</v>
      </c>
      <c r="B20721" s="311">
        <v>155.94</v>
      </c>
    </row>
    <row r="20722" spans="1:2" ht="15">
      <c r="A20722" s="308" t="s">
        <v>24132</v>
      </c>
      <c r="B20722" s="311">
        <v>218.51</v>
      </c>
    </row>
    <row r="20723" spans="1:2" ht="15">
      <c r="A20723" s="308" t="s">
        <v>24133</v>
      </c>
      <c r="B20723" s="311">
        <v>204.52</v>
      </c>
    </row>
    <row r="20724" spans="1:2" ht="15">
      <c r="A20724" s="308" t="s">
        <v>24134</v>
      </c>
      <c r="B20724" s="311">
        <v>266.88</v>
      </c>
    </row>
    <row r="20725" spans="1:2" ht="15">
      <c r="A20725" s="308" t="s">
        <v>24135</v>
      </c>
      <c r="B20725" s="311">
        <v>250.16</v>
      </c>
    </row>
    <row r="20726" spans="1:2" ht="15">
      <c r="A20726" s="308" t="s">
        <v>24136</v>
      </c>
      <c r="B20726" s="311">
        <v>139.29</v>
      </c>
    </row>
    <row r="20727" spans="1:2" ht="15">
      <c r="A20727" s="308" t="s">
        <v>24137</v>
      </c>
      <c r="B20727" s="311">
        <v>128.38</v>
      </c>
    </row>
    <row r="20728" spans="1:2" ht="15">
      <c r="A20728" s="308" t="s">
        <v>24138</v>
      </c>
      <c r="B20728" s="311">
        <v>176</v>
      </c>
    </row>
    <row r="20729" spans="1:2" ht="15">
      <c r="A20729" s="308" t="s">
        <v>24139</v>
      </c>
      <c r="B20729" s="311">
        <v>162.01</v>
      </c>
    </row>
    <row r="20730" spans="1:2" ht="15">
      <c r="A20730" s="308" t="s">
        <v>24140</v>
      </c>
      <c r="B20730" s="311">
        <v>208.97</v>
      </c>
    </row>
    <row r="20731" spans="1:2" ht="15">
      <c r="A20731" s="308" t="s">
        <v>24141</v>
      </c>
      <c r="B20731" s="311">
        <v>192.25</v>
      </c>
    </row>
    <row r="20732" spans="1:2" ht="15">
      <c r="A20732" s="308" t="s">
        <v>24142</v>
      </c>
      <c r="B20732" s="311">
        <v>206.84</v>
      </c>
    </row>
    <row r="20733" spans="1:2" ht="15">
      <c r="A20733" s="308" t="s">
        <v>24143</v>
      </c>
      <c r="B20733" s="311">
        <v>195.36</v>
      </c>
    </row>
    <row r="20734" spans="1:2" ht="15">
      <c r="A20734" s="308" t="s">
        <v>24144</v>
      </c>
      <c r="B20734" s="311">
        <v>234.59</v>
      </c>
    </row>
    <row r="20735" spans="1:2" ht="15">
      <c r="A20735" s="308" t="s">
        <v>24145</v>
      </c>
      <c r="B20735" s="311">
        <v>221.84</v>
      </c>
    </row>
    <row r="20736" spans="1:2" ht="15">
      <c r="A20736" s="308" t="s">
        <v>24146</v>
      </c>
      <c r="B20736" s="311">
        <v>261.93</v>
      </c>
    </row>
    <row r="20737" spans="1:2" ht="15">
      <c r="A20737" s="308" t="s">
        <v>24147</v>
      </c>
      <c r="B20737" s="311">
        <v>247.99</v>
      </c>
    </row>
    <row r="20738" spans="1:2" ht="15">
      <c r="A20738" s="308" t="s">
        <v>24148</v>
      </c>
      <c r="B20738" s="311">
        <v>179.28</v>
      </c>
    </row>
    <row r="20739" spans="1:2" ht="15">
      <c r="A20739" s="308" t="s">
        <v>24149</v>
      </c>
      <c r="B20739" s="311">
        <v>167.8</v>
      </c>
    </row>
    <row r="20740" spans="1:2" ht="15">
      <c r="A20740" s="308" t="s">
        <v>24150</v>
      </c>
      <c r="B20740" s="311">
        <v>192.08</v>
      </c>
    </row>
    <row r="20741" spans="1:2" ht="15">
      <c r="A20741" s="308" t="s">
        <v>24151</v>
      </c>
      <c r="B20741" s="311">
        <v>179.33</v>
      </c>
    </row>
    <row r="20742" spans="1:2" ht="15">
      <c r="A20742" s="308" t="s">
        <v>24152</v>
      </c>
      <c r="B20742" s="311">
        <v>204.02</v>
      </c>
    </row>
    <row r="20743" spans="1:2" ht="15">
      <c r="A20743" s="308" t="s">
        <v>24153</v>
      </c>
      <c r="B20743" s="311">
        <v>190.08</v>
      </c>
    </row>
    <row r="20744" spans="1:2" ht="15">
      <c r="A20744" s="308" t="s">
        <v>24154</v>
      </c>
      <c r="B20744" s="311">
        <v>179.07</v>
      </c>
    </row>
    <row r="20745" spans="1:2" ht="15">
      <c r="A20745" s="308" t="s">
        <v>24155</v>
      </c>
      <c r="B20745" s="311">
        <v>168.03</v>
      </c>
    </row>
    <row r="20746" spans="1:2" ht="15">
      <c r="A20746" s="308" t="s">
        <v>24156</v>
      </c>
      <c r="B20746" s="311">
        <v>232.53</v>
      </c>
    </row>
    <row r="20747" spans="1:2" ht="15">
      <c r="A20747" s="308" t="s">
        <v>24157</v>
      </c>
      <c r="B20747" s="311">
        <v>218.32</v>
      </c>
    </row>
    <row r="20748" spans="1:2" ht="15">
      <c r="A20748" s="308" t="s">
        <v>24158</v>
      </c>
      <c r="B20748" s="311">
        <v>282.72000000000003</v>
      </c>
    </row>
    <row r="20749" spans="1:2" ht="15">
      <c r="A20749" s="308" t="s">
        <v>24159</v>
      </c>
      <c r="B20749" s="311">
        <v>265.64999999999998</v>
      </c>
    </row>
    <row r="20750" spans="1:2" ht="15">
      <c r="A20750" s="308" t="s">
        <v>24160</v>
      </c>
      <c r="B20750" s="311">
        <v>151.83000000000001</v>
      </c>
    </row>
    <row r="20751" spans="1:2" ht="15">
      <c r="A20751" s="308" t="s">
        <v>24161</v>
      </c>
      <c r="B20751" s="311">
        <v>140.79</v>
      </c>
    </row>
    <row r="20752" spans="1:2" ht="15">
      <c r="A20752" s="308" t="s">
        <v>24162</v>
      </c>
      <c r="B20752" s="311">
        <v>189.55</v>
      </c>
    </row>
    <row r="20753" spans="1:2" ht="15">
      <c r="A20753" s="308" t="s">
        <v>24163</v>
      </c>
      <c r="B20753" s="311">
        <v>175.4</v>
      </c>
    </row>
    <row r="20754" spans="1:2" ht="15">
      <c r="A20754" s="308" t="s">
        <v>24164</v>
      </c>
      <c r="B20754" s="311">
        <v>224.81</v>
      </c>
    </row>
    <row r="20755" spans="1:2" ht="15">
      <c r="A20755" s="308" t="s">
        <v>24165</v>
      </c>
      <c r="B20755" s="311">
        <v>207.74</v>
      </c>
    </row>
    <row r="20756" spans="1:2" ht="15">
      <c r="A20756" s="308" t="s">
        <v>24166</v>
      </c>
      <c r="B20756" s="311">
        <v>66.66</v>
      </c>
    </row>
    <row r="20757" spans="1:2" ht="15">
      <c r="A20757" s="308" t="s">
        <v>24167</v>
      </c>
      <c r="B20757" s="311">
        <v>63.61</v>
      </c>
    </row>
    <row r="20758" spans="1:2" ht="15">
      <c r="A20758" s="308" t="s">
        <v>24168</v>
      </c>
      <c r="B20758" s="311">
        <v>49.65</v>
      </c>
    </row>
    <row r="20759" spans="1:2" ht="15">
      <c r="A20759" s="308" t="s">
        <v>24169</v>
      </c>
      <c r="B20759" s="311">
        <v>47.03</v>
      </c>
    </row>
    <row r="20760" spans="1:2" ht="15">
      <c r="A20760" s="308" t="s">
        <v>24170</v>
      </c>
      <c r="B20760" s="311">
        <v>23.38</v>
      </c>
    </row>
    <row r="20761" spans="1:2" ht="15">
      <c r="A20761" s="308" t="s">
        <v>24171</v>
      </c>
      <c r="B20761" s="311">
        <v>22.63</v>
      </c>
    </row>
    <row r="20762" spans="1:2" ht="15">
      <c r="A20762" s="308" t="s">
        <v>24172</v>
      </c>
      <c r="B20762" s="311">
        <v>34.409999999999997</v>
      </c>
    </row>
    <row r="20763" spans="1:2" ht="15">
      <c r="A20763" s="308" t="s">
        <v>24173</v>
      </c>
      <c r="B20763" s="311">
        <v>33.33</v>
      </c>
    </row>
    <row r="20764" spans="1:2" ht="15">
      <c r="A20764" s="308" t="s">
        <v>24174</v>
      </c>
      <c r="B20764" s="311">
        <v>28.02</v>
      </c>
    </row>
    <row r="20765" spans="1:2" ht="15">
      <c r="A20765" s="308" t="s">
        <v>24175</v>
      </c>
      <c r="B20765" s="311">
        <v>27.12</v>
      </c>
    </row>
    <row r="20766" spans="1:2" ht="15">
      <c r="A20766" s="308" t="s">
        <v>24176</v>
      </c>
      <c r="B20766" s="311">
        <v>46.7</v>
      </c>
    </row>
    <row r="20767" spans="1:2" ht="15">
      <c r="A20767" s="308" t="s">
        <v>24177</v>
      </c>
      <c r="B20767" s="311">
        <v>45.21</v>
      </c>
    </row>
    <row r="20768" spans="1:2" ht="15">
      <c r="A20768" s="308" t="s">
        <v>24178</v>
      </c>
      <c r="B20768" s="311">
        <v>406</v>
      </c>
    </row>
    <row r="20769" spans="1:2" ht="15">
      <c r="A20769" s="308" t="s">
        <v>24179</v>
      </c>
      <c r="B20769" s="311">
        <v>406</v>
      </c>
    </row>
    <row r="20770" spans="1:2" ht="15">
      <c r="A20770" s="308" t="s">
        <v>24180</v>
      </c>
      <c r="B20770" s="311">
        <v>697</v>
      </c>
    </row>
    <row r="20771" spans="1:2" ht="15">
      <c r="A20771" s="308" t="s">
        <v>24181</v>
      </c>
      <c r="B20771" s="311">
        <v>697</v>
      </c>
    </row>
    <row r="20772" spans="1:2" ht="15">
      <c r="A20772" s="308" t="s">
        <v>24182</v>
      </c>
      <c r="B20772" s="311">
        <v>650</v>
      </c>
    </row>
    <row r="20773" spans="1:2" ht="15">
      <c r="A20773" s="308" t="s">
        <v>24183</v>
      </c>
      <c r="B20773" s="311">
        <v>650</v>
      </c>
    </row>
    <row r="20774" spans="1:2" ht="15">
      <c r="A20774" s="308" t="s">
        <v>24184</v>
      </c>
      <c r="B20774" s="311">
        <v>809</v>
      </c>
    </row>
    <row r="20775" spans="1:2" ht="15">
      <c r="A20775" s="308" t="s">
        <v>24185</v>
      </c>
      <c r="B20775" s="311">
        <v>809</v>
      </c>
    </row>
    <row r="20776" spans="1:2" ht="15">
      <c r="A20776" s="308" t="s">
        <v>24186</v>
      </c>
      <c r="B20776" s="311">
        <v>5788.87</v>
      </c>
    </row>
    <row r="20777" spans="1:2" ht="15">
      <c r="A20777" s="308" t="s">
        <v>24187</v>
      </c>
      <c r="B20777" s="311">
        <v>5360.53</v>
      </c>
    </row>
    <row r="20778" spans="1:2" ht="15">
      <c r="A20778" s="308" t="s">
        <v>24188</v>
      </c>
      <c r="B20778" s="311">
        <v>11016.72</v>
      </c>
    </row>
    <row r="20779" spans="1:2" ht="15">
      <c r="A20779" s="308" t="s">
        <v>24189</v>
      </c>
      <c r="B20779" s="311">
        <v>10251.6</v>
      </c>
    </row>
    <row r="20780" spans="1:2" ht="15">
      <c r="A20780" s="308" t="s">
        <v>24190</v>
      </c>
      <c r="B20780" s="311">
        <v>16997.93</v>
      </c>
    </row>
    <row r="20781" spans="1:2" ht="15">
      <c r="A20781" s="308" t="s">
        <v>24191</v>
      </c>
      <c r="B20781" s="311">
        <v>15823.23</v>
      </c>
    </row>
    <row r="20782" spans="1:2" ht="15">
      <c r="A20782" s="308" t="s">
        <v>24192</v>
      </c>
      <c r="B20782" s="311">
        <v>7527.46</v>
      </c>
    </row>
    <row r="20783" spans="1:2" ht="15">
      <c r="A20783" s="308" t="s">
        <v>24193</v>
      </c>
      <c r="B20783" s="311">
        <v>6972.42</v>
      </c>
    </row>
    <row r="20784" spans="1:2" ht="15">
      <c r="A20784" s="308" t="s">
        <v>24194</v>
      </c>
      <c r="B20784" s="311">
        <v>14511.42</v>
      </c>
    </row>
    <row r="20785" spans="1:2" ht="15">
      <c r="A20785" s="308" t="s">
        <v>24195</v>
      </c>
      <c r="B20785" s="311">
        <v>13499.9</v>
      </c>
    </row>
    <row r="20786" spans="1:2" ht="15">
      <c r="A20786" s="308" t="s">
        <v>24196</v>
      </c>
      <c r="B20786" s="311">
        <v>21937.86</v>
      </c>
    </row>
    <row r="20787" spans="1:2" ht="15">
      <c r="A20787" s="308" t="s">
        <v>24197</v>
      </c>
      <c r="B20787" s="311">
        <v>20427.23</v>
      </c>
    </row>
    <row r="20788" spans="1:2" ht="15">
      <c r="A20788" s="308" t="s">
        <v>24198</v>
      </c>
      <c r="B20788" s="311">
        <v>10640.67</v>
      </c>
    </row>
    <row r="20789" spans="1:2" ht="15">
      <c r="A20789" s="308" t="s">
        <v>24199</v>
      </c>
      <c r="B20789" s="311">
        <v>9892.42</v>
      </c>
    </row>
    <row r="20790" spans="1:2" ht="15">
      <c r="A20790" s="308" t="s">
        <v>24200</v>
      </c>
      <c r="B20790" s="311">
        <v>16720.330000000002</v>
      </c>
    </row>
    <row r="20791" spans="1:2" ht="15">
      <c r="A20791" s="308" t="s">
        <v>24201</v>
      </c>
      <c r="B20791" s="311">
        <v>15524.42</v>
      </c>
    </row>
    <row r="20792" spans="1:2" ht="15">
      <c r="A20792" s="308" t="s">
        <v>24202</v>
      </c>
      <c r="B20792" s="311">
        <v>30651.65</v>
      </c>
    </row>
    <row r="20793" spans="1:2" ht="15">
      <c r="A20793" s="308" t="s">
        <v>24203</v>
      </c>
      <c r="B20793" s="311">
        <v>28601.75</v>
      </c>
    </row>
    <row r="20794" spans="1:2" ht="15">
      <c r="A20794" s="308" t="s">
        <v>24204</v>
      </c>
      <c r="B20794" s="311">
        <v>13694.18</v>
      </c>
    </row>
    <row r="20795" spans="1:2" ht="15">
      <c r="A20795" s="308" t="s">
        <v>24205</v>
      </c>
      <c r="B20795" s="311">
        <v>12737.54</v>
      </c>
    </row>
    <row r="20796" spans="1:2" ht="15">
      <c r="A20796" s="308" t="s">
        <v>24206</v>
      </c>
      <c r="B20796" s="311">
        <v>18907.849999999999</v>
      </c>
    </row>
    <row r="20797" spans="1:2" ht="15">
      <c r="A20797" s="308" t="s">
        <v>24207</v>
      </c>
      <c r="B20797" s="311">
        <v>17529.68</v>
      </c>
    </row>
    <row r="20798" spans="1:2" ht="15">
      <c r="A20798" s="308" t="s">
        <v>24208</v>
      </c>
      <c r="B20798" s="311">
        <v>36994.050000000003</v>
      </c>
    </row>
    <row r="20799" spans="1:2" ht="15">
      <c r="A20799" s="308" t="s">
        <v>24209</v>
      </c>
      <c r="B20799" s="311">
        <v>34540.06</v>
      </c>
    </row>
    <row r="20800" spans="1:2" ht="15">
      <c r="A20800" s="308" t="s">
        <v>24210</v>
      </c>
      <c r="B20800" s="311">
        <v>4053.7</v>
      </c>
    </row>
    <row r="20801" spans="1:2" ht="15">
      <c r="A20801" s="308" t="s">
        <v>24211</v>
      </c>
      <c r="B20801" s="311">
        <v>3753.05</v>
      </c>
    </row>
    <row r="20802" spans="1:2" ht="15">
      <c r="A20802" s="308" t="s">
        <v>24212</v>
      </c>
      <c r="B20802" s="311">
        <v>9737.9</v>
      </c>
    </row>
    <row r="20803" spans="1:2" ht="15">
      <c r="A20803" s="308" t="s">
        <v>24213</v>
      </c>
      <c r="B20803" s="311">
        <v>9055.59</v>
      </c>
    </row>
    <row r="20804" spans="1:2" ht="15">
      <c r="A20804" s="308" t="s">
        <v>24214</v>
      </c>
      <c r="B20804" s="311">
        <v>15691.13</v>
      </c>
    </row>
    <row r="20805" spans="1:2" ht="15">
      <c r="A20805" s="308" t="s">
        <v>24215</v>
      </c>
      <c r="B20805" s="311">
        <v>14638.37</v>
      </c>
    </row>
    <row r="20806" spans="1:2" ht="15">
      <c r="A20806" s="308" t="s">
        <v>24216</v>
      </c>
      <c r="B20806" s="311">
        <v>5987.68</v>
      </c>
    </row>
    <row r="20807" spans="1:2" ht="15">
      <c r="A20807" s="308" t="s">
        <v>24217</v>
      </c>
      <c r="B20807" s="311">
        <v>5556.59</v>
      </c>
    </row>
    <row r="20808" spans="1:2" ht="15">
      <c r="A20808" s="308" t="s">
        <v>24218</v>
      </c>
      <c r="B20808" s="311">
        <v>12373</v>
      </c>
    </row>
    <row r="20809" spans="1:2" ht="15">
      <c r="A20809" s="308" t="s">
        <v>24219</v>
      </c>
      <c r="B20809" s="311">
        <v>11502.51</v>
      </c>
    </row>
    <row r="20810" spans="1:2" ht="15">
      <c r="A20810" s="308" t="s">
        <v>24220</v>
      </c>
      <c r="B20810" s="311">
        <v>18870.79</v>
      </c>
    </row>
    <row r="20811" spans="1:2" ht="15">
      <c r="A20811" s="308" t="s">
        <v>24221</v>
      </c>
      <c r="B20811" s="311">
        <v>17637.830000000002</v>
      </c>
    </row>
    <row r="20812" spans="1:2" ht="15">
      <c r="A20812" s="308" t="s">
        <v>24222</v>
      </c>
      <c r="B20812" s="311">
        <v>7676.99</v>
      </c>
    </row>
    <row r="20813" spans="1:2" ht="15">
      <c r="A20813" s="308" t="s">
        <v>24223</v>
      </c>
      <c r="B20813" s="311">
        <v>7138.91</v>
      </c>
    </row>
    <row r="20814" spans="1:2" ht="15">
      <c r="A20814" s="308" t="s">
        <v>24224</v>
      </c>
      <c r="B20814" s="311">
        <v>15116.98</v>
      </c>
    </row>
    <row r="20815" spans="1:2" ht="15">
      <c r="A20815" s="308" t="s">
        <v>24225</v>
      </c>
      <c r="B20815" s="311">
        <v>14053.58</v>
      </c>
    </row>
    <row r="20816" spans="1:2" ht="15">
      <c r="A20816" s="308" t="s">
        <v>24226</v>
      </c>
      <c r="B20816" s="311">
        <v>24013.26</v>
      </c>
    </row>
    <row r="20817" spans="1:2" ht="15">
      <c r="A20817" s="308" t="s">
        <v>24227</v>
      </c>
      <c r="B20817" s="311">
        <v>22415.53</v>
      </c>
    </row>
    <row r="20818" spans="1:2" ht="15">
      <c r="A20818" s="308" t="s">
        <v>24228</v>
      </c>
      <c r="B20818" s="311">
        <v>453.21</v>
      </c>
    </row>
    <row r="20819" spans="1:2" ht="15">
      <c r="A20819" s="308" t="s">
        <v>24229</v>
      </c>
      <c r="B20819" s="311">
        <v>412.9</v>
      </c>
    </row>
    <row r="20820" spans="1:2" ht="15">
      <c r="A20820" s="308" t="s">
        <v>24230</v>
      </c>
      <c r="B20820" s="311">
        <v>754.87</v>
      </c>
    </row>
    <row r="20821" spans="1:2" ht="15">
      <c r="A20821" s="308" t="s">
        <v>24231</v>
      </c>
      <c r="B20821" s="311">
        <v>689.21</v>
      </c>
    </row>
    <row r="20822" spans="1:2" ht="15">
      <c r="A20822" s="308" t="s">
        <v>24232</v>
      </c>
      <c r="B20822" s="311">
        <v>1145.68</v>
      </c>
    </row>
    <row r="20823" spans="1:2" ht="15">
      <c r="A20823" s="308" t="s">
        <v>24233</v>
      </c>
      <c r="B20823" s="311">
        <v>1047.81</v>
      </c>
    </row>
    <row r="20824" spans="1:2" ht="15">
      <c r="A20824" s="308" t="s">
        <v>24234</v>
      </c>
      <c r="B20824" s="311">
        <v>1632.84</v>
      </c>
    </row>
    <row r="20825" spans="1:2" ht="15">
      <c r="A20825" s="308" t="s">
        <v>24235</v>
      </c>
      <c r="B20825" s="311">
        <v>1495.49</v>
      </c>
    </row>
    <row r="20826" spans="1:2" ht="15">
      <c r="A20826" s="308" t="s">
        <v>24236</v>
      </c>
      <c r="B20826" s="311">
        <v>2221.9</v>
      </c>
    </row>
    <row r="20827" spans="1:2" ht="15">
      <c r="A20827" s="308" t="s">
        <v>24237</v>
      </c>
      <c r="B20827" s="311">
        <v>2037.51</v>
      </c>
    </row>
    <row r="20828" spans="1:2" ht="15">
      <c r="A20828" s="308" t="s">
        <v>24238</v>
      </c>
      <c r="B20828" s="311">
        <v>3633.39</v>
      </c>
    </row>
    <row r="20829" spans="1:2" ht="15">
      <c r="A20829" s="308" t="s">
        <v>24239</v>
      </c>
      <c r="B20829" s="311">
        <v>3347.62</v>
      </c>
    </row>
    <row r="20830" spans="1:2" ht="15">
      <c r="A20830" s="308" t="s">
        <v>24240</v>
      </c>
      <c r="B20830" s="311">
        <v>4472.7</v>
      </c>
    </row>
    <row r="20831" spans="1:2" ht="15">
      <c r="A20831" s="308" t="s">
        <v>24241</v>
      </c>
      <c r="B20831" s="311">
        <v>4101.7299999999996</v>
      </c>
    </row>
    <row r="20832" spans="1:2" ht="15">
      <c r="A20832" s="308" t="s">
        <v>24242</v>
      </c>
      <c r="B20832" s="311">
        <v>646.99</v>
      </c>
    </row>
    <row r="20833" spans="1:2" ht="15">
      <c r="A20833" s="308" t="s">
        <v>24243</v>
      </c>
      <c r="B20833" s="311">
        <v>590.24</v>
      </c>
    </row>
    <row r="20834" spans="1:2" ht="15">
      <c r="A20834" s="308" t="s">
        <v>24244</v>
      </c>
      <c r="B20834" s="311">
        <v>1082.52</v>
      </c>
    </row>
    <row r="20835" spans="1:2" ht="15">
      <c r="A20835" s="308" t="s">
        <v>24245</v>
      </c>
      <c r="B20835" s="311">
        <v>989.46</v>
      </c>
    </row>
    <row r="20836" spans="1:2" ht="15">
      <c r="A20836" s="308" t="s">
        <v>24246</v>
      </c>
      <c r="B20836" s="311">
        <v>1643.84</v>
      </c>
    </row>
    <row r="20837" spans="1:2" ht="15">
      <c r="A20837" s="308" t="s">
        <v>24247</v>
      </c>
      <c r="B20837" s="311">
        <v>1504.77</v>
      </c>
    </row>
    <row r="20838" spans="1:2" ht="15">
      <c r="A20838" s="308" t="s">
        <v>24248</v>
      </c>
      <c r="B20838" s="311">
        <v>2338.5300000000002</v>
      </c>
    </row>
    <row r="20839" spans="1:2" ht="15">
      <c r="A20839" s="308" t="s">
        <v>24249</v>
      </c>
      <c r="B20839" s="311">
        <v>2143.3000000000002</v>
      </c>
    </row>
    <row r="20840" spans="1:2" ht="15">
      <c r="A20840" s="308" t="s">
        <v>24250</v>
      </c>
      <c r="B20840" s="311">
        <v>3174.55</v>
      </c>
    </row>
    <row r="20841" spans="1:2" ht="15">
      <c r="A20841" s="308" t="s">
        <v>24251</v>
      </c>
      <c r="B20841" s="311">
        <v>2912.6</v>
      </c>
    </row>
    <row r="20842" spans="1:2" ht="15">
      <c r="A20842" s="308" t="s">
        <v>24252</v>
      </c>
      <c r="B20842" s="311">
        <v>4142</v>
      </c>
    </row>
    <row r="20843" spans="1:2" ht="15">
      <c r="A20843" s="308" t="s">
        <v>24253</v>
      </c>
      <c r="B20843" s="311">
        <v>3802.36</v>
      </c>
    </row>
    <row r="20844" spans="1:2" ht="15">
      <c r="A20844" s="308" t="s">
        <v>24254</v>
      </c>
      <c r="B20844" s="311">
        <v>5433.13</v>
      </c>
    </row>
    <row r="20845" spans="1:2" ht="15">
      <c r="A20845" s="308" t="s">
        <v>24255</v>
      </c>
      <c r="B20845" s="311">
        <v>4991.4399999999996</v>
      </c>
    </row>
    <row r="20846" spans="1:2" ht="15">
      <c r="A20846" s="308" t="s">
        <v>24256</v>
      </c>
      <c r="B20846" s="311">
        <v>840.37</v>
      </c>
    </row>
    <row r="20847" spans="1:2" ht="15">
      <c r="A20847" s="308" t="s">
        <v>24257</v>
      </c>
      <c r="B20847" s="311">
        <v>767.21</v>
      </c>
    </row>
    <row r="20848" spans="1:2" ht="15">
      <c r="A20848" s="308" t="s">
        <v>24258</v>
      </c>
      <c r="B20848" s="311">
        <v>1409.77</v>
      </c>
    </row>
    <row r="20849" spans="1:2" ht="15">
      <c r="A20849" s="308" t="s">
        <v>24259</v>
      </c>
      <c r="B20849" s="311">
        <v>1289.3399999999999</v>
      </c>
    </row>
    <row r="20850" spans="1:2" ht="15">
      <c r="A20850" s="308" t="s">
        <v>24260</v>
      </c>
      <c r="B20850" s="311">
        <v>2141.6</v>
      </c>
    </row>
    <row r="20851" spans="1:2" ht="15">
      <c r="A20851" s="308" t="s">
        <v>24261</v>
      </c>
      <c r="B20851" s="311">
        <v>1961.34</v>
      </c>
    </row>
    <row r="20852" spans="1:2" ht="15">
      <c r="A20852" s="308" t="s">
        <v>24262</v>
      </c>
      <c r="B20852" s="311">
        <v>3044.62</v>
      </c>
    </row>
    <row r="20853" spans="1:2" ht="15">
      <c r="A20853" s="308" t="s">
        <v>24263</v>
      </c>
      <c r="B20853" s="311">
        <v>2791.49</v>
      </c>
    </row>
    <row r="20854" spans="1:2" ht="15">
      <c r="A20854" s="308" t="s">
        <v>24264</v>
      </c>
      <c r="B20854" s="311">
        <v>4127.21</v>
      </c>
    </row>
    <row r="20855" spans="1:2" ht="15">
      <c r="A20855" s="308" t="s">
        <v>24265</v>
      </c>
      <c r="B20855" s="311">
        <v>3787.68</v>
      </c>
    </row>
    <row r="20856" spans="1:2" ht="15">
      <c r="A20856" s="308" t="s">
        <v>24266</v>
      </c>
      <c r="B20856" s="311">
        <v>5600.4</v>
      </c>
    </row>
    <row r="20857" spans="1:2" ht="15">
      <c r="A20857" s="308" t="s">
        <v>24267</v>
      </c>
      <c r="B20857" s="311">
        <v>5142.08</v>
      </c>
    </row>
    <row r="20858" spans="1:2" ht="15">
      <c r="A20858" s="308" t="s">
        <v>24268</v>
      </c>
      <c r="B20858" s="311">
        <v>7366.1</v>
      </c>
    </row>
    <row r="20859" spans="1:2" ht="15">
      <c r="A20859" s="308" t="s">
        <v>24269</v>
      </c>
      <c r="B20859" s="311">
        <v>6765.09</v>
      </c>
    </row>
    <row r="20860" spans="1:2" ht="15">
      <c r="A20860" s="308" t="s">
        <v>24270</v>
      </c>
      <c r="B20860" s="311">
        <v>244.61</v>
      </c>
    </row>
    <row r="20861" spans="1:2" ht="15">
      <c r="A20861" s="308" t="s">
        <v>24271</v>
      </c>
      <c r="B20861" s="311">
        <v>230.13</v>
      </c>
    </row>
    <row r="20862" spans="1:2" ht="15">
      <c r="A20862" s="308" t="s">
        <v>24272</v>
      </c>
      <c r="B20862" s="311">
        <v>309.02999999999997</v>
      </c>
    </row>
    <row r="20863" spans="1:2" ht="15">
      <c r="A20863" s="308" t="s">
        <v>24273</v>
      </c>
      <c r="B20863" s="311">
        <v>291.83999999999997</v>
      </c>
    </row>
    <row r="20864" spans="1:2" ht="15">
      <c r="A20864" s="308" t="s">
        <v>24274</v>
      </c>
      <c r="B20864" s="311">
        <v>541.88</v>
      </c>
    </row>
    <row r="20865" spans="1:2" ht="15">
      <c r="A20865" s="308" t="s">
        <v>24275</v>
      </c>
      <c r="B20865" s="311">
        <v>515.42999999999995</v>
      </c>
    </row>
    <row r="20866" spans="1:2" ht="15">
      <c r="A20866" s="308" t="s">
        <v>24276</v>
      </c>
      <c r="B20866" s="311">
        <v>740.64</v>
      </c>
    </row>
    <row r="20867" spans="1:2" ht="15">
      <c r="A20867" s="308" t="s">
        <v>24277</v>
      </c>
      <c r="B20867" s="311">
        <v>706.59</v>
      </c>
    </row>
    <row r="20868" spans="1:2" ht="15">
      <c r="A20868" s="308" t="s">
        <v>24278</v>
      </c>
      <c r="B20868" s="311">
        <v>423.16</v>
      </c>
    </row>
    <row r="20869" spans="1:2" ht="15">
      <c r="A20869" s="308" t="s">
        <v>24279</v>
      </c>
      <c r="B20869" s="311">
        <v>398.18</v>
      </c>
    </row>
    <row r="20870" spans="1:2" ht="15">
      <c r="A20870" s="308" t="s">
        <v>24280</v>
      </c>
      <c r="B20870" s="311">
        <v>506.19</v>
      </c>
    </row>
    <row r="20871" spans="1:2" ht="15">
      <c r="A20871" s="308" t="s">
        <v>24281</v>
      </c>
      <c r="B20871" s="311">
        <v>477.82</v>
      </c>
    </row>
    <row r="20872" spans="1:2" ht="15">
      <c r="A20872" s="308" t="s">
        <v>24282</v>
      </c>
      <c r="B20872" s="311">
        <v>757.06</v>
      </c>
    </row>
    <row r="20873" spans="1:2" ht="15">
      <c r="A20873" s="308" t="s">
        <v>24283</v>
      </c>
      <c r="B20873" s="311">
        <v>718.69</v>
      </c>
    </row>
    <row r="20874" spans="1:2" ht="15">
      <c r="A20874" s="308" t="s">
        <v>24284</v>
      </c>
      <c r="B20874" s="311">
        <v>970.1</v>
      </c>
    </row>
    <row r="20875" spans="1:2" ht="15">
      <c r="A20875" s="308" t="s">
        <v>24285</v>
      </c>
      <c r="B20875" s="311">
        <v>923.66</v>
      </c>
    </row>
    <row r="20876" spans="1:2" ht="15">
      <c r="A20876" s="308" t="s">
        <v>24286</v>
      </c>
      <c r="B20876" s="311">
        <v>613.09</v>
      </c>
    </row>
    <row r="20877" spans="1:2" ht="15">
      <c r="A20877" s="308" t="s">
        <v>24287</v>
      </c>
      <c r="B20877" s="311">
        <v>577.03</v>
      </c>
    </row>
    <row r="20878" spans="1:2" ht="15">
      <c r="A20878" s="308" t="s">
        <v>24288</v>
      </c>
      <c r="B20878" s="311">
        <v>710.44</v>
      </c>
    </row>
    <row r="20879" spans="1:2" ht="15">
      <c r="A20879" s="308" t="s">
        <v>24289</v>
      </c>
      <c r="B20879" s="311">
        <v>670.4</v>
      </c>
    </row>
    <row r="20880" spans="1:2" ht="15">
      <c r="A20880" s="308" t="s">
        <v>24290</v>
      </c>
      <c r="B20880" s="311">
        <v>988.99</v>
      </c>
    </row>
    <row r="20881" spans="1:2" ht="15">
      <c r="A20881" s="308" t="s">
        <v>24291</v>
      </c>
      <c r="B20881" s="311">
        <v>937.91</v>
      </c>
    </row>
    <row r="20882" spans="1:2" ht="15">
      <c r="A20882" s="308" t="s">
        <v>24292</v>
      </c>
      <c r="B20882" s="311">
        <v>1218.3900000000001</v>
      </c>
    </row>
    <row r="20883" spans="1:2" ht="15">
      <c r="A20883" s="308" t="s">
        <v>24293</v>
      </c>
      <c r="B20883" s="311">
        <v>1158.7</v>
      </c>
    </row>
    <row r="20884" spans="1:2" ht="15">
      <c r="A20884" s="308" t="s">
        <v>24294</v>
      </c>
      <c r="B20884" s="311">
        <v>406.07</v>
      </c>
    </row>
    <row r="20885" spans="1:2" ht="15">
      <c r="A20885" s="308" t="s">
        <v>24295</v>
      </c>
      <c r="B20885" s="311">
        <v>383.58</v>
      </c>
    </row>
    <row r="20886" spans="1:2" ht="15">
      <c r="A20886" s="308" t="s">
        <v>24296</v>
      </c>
      <c r="B20886" s="311">
        <v>491.7</v>
      </c>
    </row>
    <row r="20887" spans="1:2" ht="15">
      <c r="A20887" s="308" t="s">
        <v>24297</v>
      </c>
      <c r="B20887" s="311">
        <v>465.72</v>
      </c>
    </row>
    <row r="20888" spans="1:2" ht="15">
      <c r="A20888" s="308" t="s">
        <v>24298</v>
      </c>
      <c r="B20888" s="311">
        <v>744.69</v>
      </c>
    </row>
    <row r="20889" spans="1:2" ht="15">
      <c r="A20889" s="308" t="s">
        <v>24299</v>
      </c>
      <c r="B20889" s="311">
        <v>708.7</v>
      </c>
    </row>
    <row r="20890" spans="1:2" ht="15">
      <c r="A20890" s="308" t="s">
        <v>24300</v>
      </c>
      <c r="B20890" s="311">
        <v>962.26</v>
      </c>
    </row>
    <row r="20891" spans="1:2" ht="15">
      <c r="A20891" s="308" t="s">
        <v>24301</v>
      </c>
      <c r="B20891" s="311">
        <v>918.05</v>
      </c>
    </row>
    <row r="20892" spans="1:2" ht="15">
      <c r="A20892" s="308" t="s">
        <v>24302</v>
      </c>
      <c r="B20892" s="311">
        <v>725.27</v>
      </c>
    </row>
    <row r="20893" spans="1:2" ht="15">
      <c r="A20893" s="308" t="s">
        <v>24303</v>
      </c>
      <c r="B20893" s="311">
        <v>685.7</v>
      </c>
    </row>
    <row r="20894" spans="1:2" ht="15">
      <c r="A20894" s="308" t="s">
        <v>24304</v>
      </c>
      <c r="B20894" s="311">
        <v>829.37</v>
      </c>
    </row>
    <row r="20895" spans="1:2" ht="15">
      <c r="A20895" s="308" t="s">
        <v>24305</v>
      </c>
      <c r="B20895" s="311">
        <v>785.55</v>
      </c>
    </row>
    <row r="20896" spans="1:2" ht="15">
      <c r="A20896" s="308" t="s">
        <v>24306</v>
      </c>
      <c r="B20896" s="311">
        <v>1115.81</v>
      </c>
    </row>
    <row r="20897" spans="1:2" ht="15">
      <c r="A20897" s="308" t="s">
        <v>24307</v>
      </c>
      <c r="B20897" s="311">
        <v>1060.77</v>
      </c>
    </row>
    <row r="20898" spans="1:2" ht="15">
      <c r="A20898" s="308" t="s">
        <v>24308</v>
      </c>
      <c r="B20898" s="311">
        <v>1355.32</v>
      </c>
    </row>
    <row r="20899" spans="1:2" ht="15">
      <c r="A20899" s="308" t="s">
        <v>24309</v>
      </c>
      <c r="B20899" s="311">
        <v>1291.3499999999999</v>
      </c>
    </row>
    <row r="20900" spans="1:2" ht="15">
      <c r="A20900" s="308" t="s">
        <v>24310</v>
      </c>
      <c r="B20900" s="311">
        <v>1068.24</v>
      </c>
    </row>
    <row r="20901" spans="1:2" ht="15">
      <c r="A20901" s="308" t="s">
        <v>24311</v>
      </c>
      <c r="B20901" s="311">
        <v>1010.34</v>
      </c>
    </row>
    <row r="20902" spans="1:2" ht="15">
      <c r="A20902" s="308" t="s">
        <v>24312</v>
      </c>
      <c r="B20902" s="311">
        <v>1193.44</v>
      </c>
    </row>
    <row r="20903" spans="1:2" ht="15">
      <c r="A20903" s="308" t="s">
        <v>24313</v>
      </c>
      <c r="B20903" s="311">
        <v>1130.42</v>
      </c>
    </row>
    <row r="20904" spans="1:2" ht="15">
      <c r="A20904" s="308" t="s">
        <v>24314</v>
      </c>
      <c r="B20904" s="311">
        <v>1518.21</v>
      </c>
    </row>
    <row r="20905" spans="1:2" ht="15">
      <c r="A20905" s="308" t="s">
        <v>24315</v>
      </c>
      <c r="B20905" s="311">
        <v>1442.58</v>
      </c>
    </row>
    <row r="20906" spans="1:2" ht="15">
      <c r="A20906" s="308" t="s">
        <v>24316</v>
      </c>
      <c r="B20906" s="311">
        <v>1783.16</v>
      </c>
    </row>
    <row r="20907" spans="1:2" ht="15">
      <c r="A20907" s="308" t="s">
        <v>24317</v>
      </c>
      <c r="B20907" s="311">
        <v>1697.78</v>
      </c>
    </row>
    <row r="20908" spans="1:2" ht="15">
      <c r="A20908" s="308" t="s">
        <v>24318</v>
      </c>
      <c r="B20908" s="311">
        <v>9333</v>
      </c>
    </row>
    <row r="20909" spans="1:2" ht="15">
      <c r="A20909" s="308" t="s">
        <v>24319</v>
      </c>
      <c r="B20909" s="311">
        <v>9333</v>
      </c>
    </row>
    <row r="20910" spans="1:2" ht="15">
      <c r="A20910" s="308" t="s">
        <v>24320</v>
      </c>
      <c r="B20910" s="311">
        <v>9078</v>
      </c>
    </row>
    <row r="20911" spans="1:2" ht="15">
      <c r="A20911" s="308" t="s">
        <v>24321</v>
      </c>
      <c r="B20911" s="311">
        <v>9078</v>
      </c>
    </row>
    <row r="20912" spans="1:2" ht="15">
      <c r="A20912" s="308" t="s">
        <v>24322</v>
      </c>
      <c r="B20912" s="311">
        <v>11858.4</v>
      </c>
    </row>
    <row r="20913" spans="1:2" ht="15">
      <c r="A20913" s="308" t="s">
        <v>24323</v>
      </c>
      <c r="B20913" s="311">
        <v>11858.4</v>
      </c>
    </row>
    <row r="20914" spans="1:2" ht="15">
      <c r="A20914" s="308" t="s">
        <v>24324</v>
      </c>
      <c r="B20914" s="311">
        <v>11534.4</v>
      </c>
    </row>
    <row r="20915" spans="1:2" ht="15">
      <c r="A20915" s="308" t="s">
        <v>24325</v>
      </c>
      <c r="B20915" s="311">
        <v>11534.4</v>
      </c>
    </row>
    <row r="20916" spans="1:2" ht="15">
      <c r="A20916" s="308" t="s">
        <v>24326</v>
      </c>
      <c r="B20916" s="311">
        <v>13834.8</v>
      </c>
    </row>
    <row r="20917" spans="1:2" ht="15">
      <c r="A20917" s="308" t="s">
        <v>24327</v>
      </c>
      <c r="B20917" s="311">
        <v>13834.8</v>
      </c>
    </row>
    <row r="20918" spans="1:2" ht="15">
      <c r="A20918" s="308" t="s">
        <v>24328</v>
      </c>
      <c r="B20918" s="311">
        <v>13456.8</v>
      </c>
    </row>
    <row r="20919" spans="1:2" ht="15">
      <c r="A20919" s="308" t="s">
        <v>24329</v>
      </c>
      <c r="B20919" s="311">
        <v>13456.8</v>
      </c>
    </row>
    <row r="20920" spans="1:2" ht="15">
      <c r="A20920" s="308" t="s">
        <v>24330</v>
      </c>
      <c r="B20920" s="311">
        <v>15774.6</v>
      </c>
    </row>
    <row r="20921" spans="1:2" ht="15">
      <c r="A20921" s="308" t="s">
        <v>24331</v>
      </c>
      <c r="B20921" s="311">
        <v>15774.6</v>
      </c>
    </row>
    <row r="20922" spans="1:2" ht="15">
      <c r="A20922" s="308" t="s">
        <v>24332</v>
      </c>
      <c r="B20922" s="311">
        <v>15343.6</v>
      </c>
    </row>
    <row r="20923" spans="1:2" ht="15">
      <c r="A20923" s="308" t="s">
        <v>24333</v>
      </c>
      <c r="B20923" s="311">
        <v>15343.6</v>
      </c>
    </row>
    <row r="20924" spans="1:2" ht="15">
      <c r="A20924" s="308" t="s">
        <v>24334</v>
      </c>
      <c r="B20924" s="311">
        <v>18519.599999999999</v>
      </c>
    </row>
    <row r="20925" spans="1:2" ht="15">
      <c r="A20925" s="308" t="s">
        <v>24335</v>
      </c>
      <c r="B20925" s="311">
        <v>18519.599999999999</v>
      </c>
    </row>
    <row r="20926" spans="1:2" ht="15">
      <c r="A20926" s="308" t="s">
        <v>24336</v>
      </c>
      <c r="B20926" s="311">
        <v>18013.599999999999</v>
      </c>
    </row>
    <row r="20927" spans="1:2" ht="15">
      <c r="A20927" s="308" t="s">
        <v>24337</v>
      </c>
      <c r="B20927" s="311">
        <v>18013.599999999999</v>
      </c>
    </row>
    <row r="20928" spans="1:2" ht="15">
      <c r="A20928" s="308" t="s">
        <v>24338</v>
      </c>
      <c r="B20928" s="311">
        <v>23097.9</v>
      </c>
    </row>
    <row r="20929" spans="1:2" ht="15">
      <c r="A20929" s="308" t="s">
        <v>24339</v>
      </c>
      <c r="B20929" s="311">
        <v>23097.9</v>
      </c>
    </row>
    <row r="20930" spans="1:2" ht="15">
      <c r="A20930" s="308" t="s">
        <v>24340</v>
      </c>
      <c r="B20930" s="311">
        <v>23097.9</v>
      </c>
    </row>
    <row r="20931" spans="1:2" ht="15">
      <c r="A20931" s="308" t="s">
        <v>24341</v>
      </c>
      <c r="B20931" s="311">
        <v>23097.9</v>
      </c>
    </row>
    <row r="20932" spans="1:2" ht="15">
      <c r="A20932" s="308" t="s">
        <v>24342</v>
      </c>
      <c r="B20932" s="311">
        <v>33333.300000000003</v>
      </c>
    </row>
    <row r="20933" spans="1:2" ht="15">
      <c r="A20933" s="308" t="s">
        <v>24343</v>
      </c>
      <c r="B20933" s="311">
        <v>33333.300000000003</v>
      </c>
    </row>
    <row r="20934" spans="1:2" ht="15">
      <c r="A20934" s="308" t="s">
        <v>24344</v>
      </c>
      <c r="B20934" s="311">
        <v>33833.800000000003</v>
      </c>
    </row>
    <row r="20935" spans="1:2" ht="15">
      <c r="A20935" s="308" t="s">
        <v>24345</v>
      </c>
      <c r="B20935" s="311">
        <v>33833.800000000003</v>
      </c>
    </row>
    <row r="20936" spans="1:2" ht="15">
      <c r="A20936" s="308" t="s">
        <v>24346</v>
      </c>
      <c r="B20936" s="311">
        <v>1365</v>
      </c>
    </row>
    <row r="20937" spans="1:2" ht="15">
      <c r="A20937" s="308" t="s">
        <v>24347</v>
      </c>
      <c r="B20937" s="311">
        <v>1365</v>
      </c>
    </row>
    <row r="20938" spans="1:2" ht="15">
      <c r="A20938" s="308" t="s">
        <v>24348</v>
      </c>
      <c r="B20938" s="311">
        <v>1386</v>
      </c>
    </row>
    <row r="20939" spans="1:2" ht="15">
      <c r="A20939" s="308" t="s">
        <v>24349</v>
      </c>
      <c r="B20939" s="311">
        <v>1386</v>
      </c>
    </row>
    <row r="20940" spans="1:2" ht="15">
      <c r="A20940" s="308" t="s">
        <v>24350</v>
      </c>
      <c r="B20940" s="311">
        <v>1755</v>
      </c>
    </row>
    <row r="20941" spans="1:2" ht="15">
      <c r="A20941" s="308" t="s">
        <v>24351</v>
      </c>
      <c r="B20941" s="311">
        <v>1755</v>
      </c>
    </row>
    <row r="20942" spans="1:2" ht="15">
      <c r="A20942" s="308" t="s">
        <v>24352</v>
      </c>
      <c r="B20942" s="311">
        <v>1782</v>
      </c>
    </row>
    <row r="20943" spans="1:2" ht="15">
      <c r="A20943" s="308" t="s">
        <v>24353</v>
      </c>
      <c r="B20943" s="311">
        <v>1782</v>
      </c>
    </row>
    <row r="20944" spans="1:2" ht="15">
      <c r="A20944" s="308" t="s">
        <v>24354</v>
      </c>
      <c r="B20944" s="311">
        <v>2177.5</v>
      </c>
    </row>
    <row r="20945" spans="1:2" ht="15">
      <c r="A20945" s="308" t="s">
        <v>24355</v>
      </c>
      <c r="B20945" s="311">
        <v>2177.5</v>
      </c>
    </row>
    <row r="20946" spans="1:2" ht="15">
      <c r="A20946" s="308" t="s">
        <v>24356</v>
      </c>
      <c r="B20946" s="311">
        <v>2211</v>
      </c>
    </row>
    <row r="20947" spans="1:2" ht="15">
      <c r="A20947" s="308" t="s">
        <v>24357</v>
      </c>
      <c r="B20947" s="311">
        <v>2211</v>
      </c>
    </row>
    <row r="20948" spans="1:2" ht="15">
      <c r="A20948" s="308" t="s">
        <v>24358</v>
      </c>
      <c r="B20948" s="311">
        <v>2535</v>
      </c>
    </row>
    <row r="20949" spans="1:2" ht="15">
      <c r="A20949" s="308" t="s">
        <v>24359</v>
      </c>
      <c r="B20949" s="311">
        <v>2535</v>
      </c>
    </row>
    <row r="20950" spans="1:2" ht="15">
      <c r="A20950" s="308" t="s">
        <v>24360</v>
      </c>
      <c r="B20950" s="311">
        <v>2574</v>
      </c>
    </row>
    <row r="20951" spans="1:2" ht="15">
      <c r="A20951" s="308" t="s">
        <v>24361</v>
      </c>
      <c r="B20951" s="311">
        <v>2574</v>
      </c>
    </row>
    <row r="20952" spans="1:2" ht="15">
      <c r="A20952" s="308" t="s">
        <v>24362</v>
      </c>
      <c r="B20952" s="311">
        <v>3120</v>
      </c>
    </row>
    <row r="20953" spans="1:2" ht="15">
      <c r="A20953" s="308" t="s">
        <v>24363</v>
      </c>
      <c r="B20953" s="311">
        <v>3120</v>
      </c>
    </row>
    <row r="20954" spans="1:2" ht="15">
      <c r="A20954" s="308" t="s">
        <v>24364</v>
      </c>
      <c r="B20954" s="311">
        <v>3168</v>
      </c>
    </row>
    <row r="20955" spans="1:2" ht="15">
      <c r="A20955" s="308" t="s">
        <v>24365</v>
      </c>
      <c r="B20955" s="311">
        <v>3168</v>
      </c>
    </row>
    <row r="20956" spans="1:2" ht="15">
      <c r="A20956" s="308" t="s">
        <v>24366</v>
      </c>
      <c r="B20956" s="311">
        <v>3802.5</v>
      </c>
    </row>
    <row r="20957" spans="1:2" ht="15">
      <c r="A20957" s="308" t="s">
        <v>24367</v>
      </c>
      <c r="B20957" s="311">
        <v>3802.5</v>
      </c>
    </row>
    <row r="20958" spans="1:2" ht="15">
      <c r="A20958" s="308" t="s">
        <v>24368</v>
      </c>
      <c r="B20958" s="311">
        <v>3861</v>
      </c>
    </row>
    <row r="20959" spans="1:2" ht="15">
      <c r="A20959" s="308" t="s">
        <v>24369</v>
      </c>
      <c r="B20959" s="311">
        <v>3861</v>
      </c>
    </row>
    <row r="20960" spans="1:2" ht="15">
      <c r="A20960" s="308" t="s">
        <v>24370</v>
      </c>
      <c r="B20960" s="311">
        <v>4192.5</v>
      </c>
    </row>
    <row r="20961" spans="1:2" ht="15">
      <c r="A20961" s="308" t="s">
        <v>24371</v>
      </c>
      <c r="B20961" s="311">
        <v>4192.5</v>
      </c>
    </row>
    <row r="20962" spans="1:2" ht="15">
      <c r="A20962" s="308" t="s">
        <v>24372</v>
      </c>
      <c r="B20962" s="311">
        <v>4257</v>
      </c>
    </row>
    <row r="20963" spans="1:2" ht="15">
      <c r="A20963" s="308" t="s">
        <v>24373</v>
      </c>
      <c r="B20963" s="311">
        <v>4257</v>
      </c>
    </row>
    <row r="20964" spans="1:2" ht="15">
      <c r="A20964" s="308" t="s">
        <v>24374</v>
      </c>
      <c r="B20964" s="311">
        <v>5856</v>
      </c>
    </row>
    <row r="20965" spans="1:2" ht="15">
      <c r="A20965" s="308" t="s">
        <v>24375</v>
      </c>
      <c r="B20965" s="311">
        <v>5856</v>
      </c>
    </row>
    <row r="20966" spans="1:2" ht="15">
      <c r="A20966" s="308" t="s">
        <v>24376</v>
      </c>
      <c r="B20966" s="311">
        <v>5910.9</v>
      </c>
    </row>
    <row r="20967" spans="1:2" ht="15">
      <c r="A20967" s="308" t="s">
        <v>24377</v>
      </c>
      <c r="B20967" s="311">
        <v>5910.9</v>
      </c>
    </row>
    <row r="20968" spans="1:2" ht="15">
      <c r="A20968" s="308" t="s">
        <v>24378</v>
      </c>
      <c r="B20968" s="311">
        <v>6368</v>
      </c>
    </row>
    <row r="20969" spans="1:2" ht="15">
      <c r="A20969" s="308" t="s">
        <v>24379</v>
      </c>
      <c r="B20969" s="311">
        <v>6368</v>
      </c>
    </row>
    <row r="20970" spans="1:2" ht="15">
      <c r="A20970" s="308" t="s">
        <v>24380</v>
      </c>
      <c r="B20970" s="311">
        <v>6427.7</v>
      </c>
    </row>
    <row r="20971" spans="1:2" ht="15">
      <c r="A20971" s="308" t="s">
        <v>24381</v>
      </c>
      <c r="B20971" s="311">
        <v>6427.7</v>
      </c>
    </row>
    <row r="20972" spans="1:2" ht="15">
      <c r="A20972" s="308" t="s">
        <v>24382</v>
      </c>
      <c r="B20972" s="311">
        <v>8281.2000000000007</v>
      </c>
    </row>
    <row r="20973" spans="1:2" ht="15">
      <c r="A20973" s="308" t="s">
        <v>24383</v>
      </c>
      <c r="B20973" s="311">
        <v>8281.2000000000007</v>
      </c>
    </row>
    <row r="20974" spans="1:2" ht="15">
      <c r="A20974" s="308" t="s">
        <v>24384</v>
      </c>
      <c r="B20974" s="311">
        <v>8415.2000000000007</v>
      </c>
    </row>
    <row r="20975" spans="1:2" ht="15">
      <c r="A20975" s="308" t="s">
        <v>24385</v>
      </c>
      <c r="B20975" s="311">
        <v>8415.2000000000007</v>
      </c>
    </row>
    <row r="20976" spans="1:2" ht="15">
      <c r="A20976" s="308" t="s">
        <v>24386</v>
      </c>
      <c r="B20976" s="311">
        <v>9022.7999999999993</v>
      </c>
    </row>
    <row r="20977" spans="1:2" ht="15">
      <c r="A20977" s="308" t="s">
        <v>24387</v>
      </c>
      <c r="B20977" s="311">
        <v>9022.7999999999993</v>
      </c>
    </row>
    <row r="20978" spans="1:2" ht="15">
      <c r="A20978" s="308" t="s">
        <v>24388</v>
      </c>
      <c r="B20978" s="311">
        <v>9168.7999999999993</v>
      </c>
    </row>
    <row r="20979" spans="1:2" ht="15">
      <c r="A20979" s="308" t="s">
        <v>24389</v>
      </c>
      <c r="B20979" s="311">
        <v>9168.7999999999993</v>
      </c>
    </row>
    <row r="20980" spans="1:2" ht="15">
      <c r="A20980" s="308" t="s">
        <v>24390</v>
      </c>
      <c r="B20980" s="311">
        <v>11466.5</v>
      </c>
    </row>
    <row r="20981" spans="1:2" ht="15">
      <c r="A20981" s="308" t="s">
        <v>24391</v>
      </c>
      <c r="B20981" s="311">
        <v>11466.5</v>
      </c>
    </row>
    <row r="20982" spans="1:2" ht="15">
      <c r="A20982" s="308" t="s">
        <v>24392</v>
      </c>
      <c r="B20982" s="311">
        <v>11821.8</v>
      </c>
    </row>
    <row r="20983" spans="1:2" ht="15">
      <c r="A20983" s="308" t="s">
        <v>24393</v>
      </c>
      <c r="B20983" s="311">
        <v>11821.8</v>
      </c>
    </row>
    <row r="20984" spans="1:2" ht="15">
      <c r="A20984" s="308" t="s">
        <v>24394</v>
      </c>
      <c r="B20984" s="311">
        <v>12886.5</v>
      </c>
    </row>
    <row r="20985" spans="1:2" ht="15">
      <c r="A20985" s="308" t="s">
        <v>24395</v>
      </c>
      <c r="B20985" s="311">
        <v>12886.5</v>
      </c>
    </row>
    <row r="20986" spans="1:2" ht="15">
      <c r="A20986" s="308" t="s">
        <v>24396</v>
      </c>
      <c r="B20986" s="311">
        <v>13285.8</v>
      </c>
    </row>
    <row r="20987" spans="1:2" ht="15">
      <c r="A20987" s="308" t="s">
        <v>24397</v>
      </c>
      <c r="B20987" s="311">
        <v>13285.8</v>
      </c>
    </row>
    <row r="20988" spans="1:2" ht="15">
      <c r="A20988" s="308" t="s">
        <v>24398</v>
      </c>
      <c r="B20988" s="311">
        <v>14342</v>
      </c>
    </row>
    <row r="20989" spans="1:2" ht="15">
      <c r="A20989" s="308" t="s">
        <v>24399</v>
      </c>
      <c r="B20989" s="311">
        <v>14342</v>
      </c>
    </row>
    <row r="20990" spans="1:2" ht="15">
      <c r="A20990" s="308" t="s">
        <v>24400</v>
      </c>
      <c r="B20990" s="311">
        <v>14786.4</v>
      </c>
    </row>
    <row r="20991" spans="1:2" ht="15">
      <c r="A20991" s="308" t="s">
        <v>24401</v>
      </c>
      <c r="B20991" s="311">
        <v>14786.4</v>
      </c>
    </row>
    <row r="20992" spans="1:2" ht="15">
      <c r="A20992" s="308" t="s">
        <v>24402</v>
      </c>
      <c r="B20992" s="311">
        <v>15762</v>
      </c>
    </row>
    <row r="20993" spans="1:2" ht="15">
      <c r="A20993" s="308" t="s">
        <v>24403</v>
      </c>
      <c r="B20993" s="311">
        <v>15762</v>
      </c>
    </row>
    <row r="20994" spans="1:2" ht="15">
      <c r="A20994" s="308" t="s">
        <v>24404</v>
      </c>
      <c r="B20994" s="311">
        <v>16250.4</v>
      </c>
    </row>
    <row r="20995" spans="1:2" ht="15">
      <c r="A20995" s="308" t="s">
        <v>24405</v>
      </c>
      <c r="B20995" s="311">
        <v>16250.4</v>
      </c>
    </row>
    <row r="20996" spans="1:2" ht="15">
      <c r="A20996" s="308" t="s">
        <v>24406</v>
      </c>
      <c r="B20996" s="311">
        <v>17217.5</v>
      </c>
    </row>
    <row r="20997" spans="1:2" ht="15">
      <c r="A20997" s="308" t="s">
        <v>24407</v>
      </c>
      <c r="B20997" s="311">
        <v>17217.5</v>
      </c>
    </row>
    <row r="20998" spans="1:2" ht="15">
      <c r="A20998" s="308" t="s">
        <v>24408</v>
      </c>
      <c r="B20998" s="311">
        <v>17751</v>
      </c>
    </row>
    <row r="20999" spans="1:2" ht="15">
      <c r="A20999" s="308" t="s">
        <v>24409</v>
      </c>
      <c r="B20999" s="311">
        <v>17751</v>
      </c>
    </row>
    <row r="21000" spans="1:2" ht="15">
      <c r="A21000" s="308" t="s">
        <v>24410</v>
      </c>
      <c r="B21000" s="311">
        <v>2154.6</v>
      </c>
    </row>
    <row r="21001" spans="1:2" ht="15">
      <c r="A21001" s="308" t="s">
        <v>24411</v>
      </c>
      <c r="B21001" s="311">
        <v>2154.6</v>
      </c>
    </row>
    <row r="21002" spans="1:2" ht="15">
      <c r="A21002" s="308" t="s">
        <v>24412</v>
      </c>
      <c r="B21002" s="311">
        <v>2186.1</v>
      </c>
    </row>
    <row r="21003" spans="1:2" ht="15">
      <c r="A21003" s="308" t="s">
        <v>24413</v>
      </c>
      <c r="B21003" s="311">
        <v>2186.1</v>
      </c>
    </row>
    <row r="21004" spans="1:2" ht="15">
      <c r="A21004" s="308" t="s">
        <v>24414</v>
      </c>
      <c r="B21004" s="311">
        <v>2701.8</v>
      </c>
    </row>
    <row r="21005" spans="1:2" ht="15">
      <c r="A21005" s="308" t="s">
        <v>24415</v>
      </c>
      <c r="B21005" s="311">
        <v>2701.8</v>
      </c>
    </row>
    <row r="21006" spans="1:2" ht="15">
      <c r="A21006" s="308" t="s">
        <v>24416</v>
      </c>
      <c r="B21006" s="311">
        <v>2741.3</v>
      </c>
    </row>
    <row r="21007" spans="1:2" ht="15">
      <c r="A21007" s="308" t="s">
        <v>24417</v>
      </c>
      <c r="B21007" s="311">
        <v>2741.3</v>
      </c>
    </row>
    <row r="21008" spans="1:2" ht="15">
      <c r="A21008" s="308" t="s">
        <v>24418</v>
      </c>
      <c r="B21008" s="311">
        <v>3214.8</v>
      </c>
    </row>
    <row r="21009" spans="1:2" ht="15">
      <c r="A21009" s="308" t="s">
        <v>24419</v>
      </c>
      <c r="B21009" s="311">
        <v>3214.8</v>
      </c>
    </row>
    <row r="21010" spans="1:2" ht="15">
      <c r="A21010" s="308" t="s">
        <v>24420</v>
      </c>
      <c r="B21010" s="311">
        <v>3261.8</v>
      </c>
    </row>
    <row r="21011" spans="1:2" ht="15">
      <c r="A21011" s="308" t="s">
        <v>24421</v>
      </c>
      <c r="B21011" s="311">
        <v>3261.8</v>
      </c>
    </row>
    <row r="21012" spans="1:2" ht="15">
      <c r="A21012" s="308" t="s">
        <v>24422</v>
      </c>
      <c r="B21012" s="311">
        <v>3864.6</v>
      </c>
    </row>
    <row r="21013" spans="1:2" ht="15">
      <c r="A21013" s="308" t="s">
        <v>24423</v>
      </c>
      <c r="B21013" s="311">
        <v>3864.6</v>
      </c>
    </row>
    <row r="21014" spans="1:2" ht="15">
      <c r="A21014" s="308" t="s">
        <v>24424</v>
      </c>
      <c r="B21014" s="311">
        <v>3921.1</v>
      </c>
    </row>
    <row r="21015" spans="1:2" ht="15">
      <c r="A21015" s="308" t="s">
        <v>24425</v>
      </c>
      <c r="B21015" s="311">
        <v>3921.1</v>
      </c>
    </row>
    <row r="21016" spans="1:2" ht="15">
      <c r="A21016" s="308" t="s">
        <v>24426</v>
      </c>
      <c r="B21016" s="311">
        <v>4309.2</v>
      </c>
    </row>
    <row r="21017" spans="1:2" ht="15">
      <c r="A21017" s="308" t="s">
        <v>24427</v>
      </c>
      <c r="B21017" s="311">
        <v>4309.2</v>
      </c>
    </row>
    <row r="21018" spans="1:2" ht="15">
      <c r="A21018" s="308" t="s">
        <v>24428</v>
      </c>
      <c r="B21018" s="311">
        <v>4372.2</v>
      </c>
    </row>
    <row r="21019" spans="1:2" ht="15">
      <c r="A21019" s="308" t="s">
        <v>24429</v>
      </c>
      <c r="B21019" s="311">
        <v>4372.2</v>
      </c>
    </row>
    <row r="21020" spans="1:2" ht="15">
      <c r="A21020" s="308" t="s">
        <v>24430</v>
      </c>
      <c r="B21020" s="311">
        <v>4514.3999999999996</v>
      </c>
    </row>
    <row r="21021" spans="1:2" ht="15">
      <c r="A21021" s="308" t="s">
        <v>24431</v>
      </c>
      <c r="B21021" s="311">
        <v>4514.3999999999996</v>
      </c>
    </row>
    <row r="21022" spans="1:2" ht="15">
      <c r="A21022" s="308" t="s">
        <v>24432</v>
      </c>
      <c r="B21022" s="311">
        <v>4580.3999999999996</v>
      </c>
    </row>
    <row r="21023" spans="1:2" ht="15">
      <c r="A21023" s="308" t="s">
        <v>24433</v>
      </c>
      <c r="B21023" s="311">
        <v>4580.3999999999996</v>
      </c>
    </row>
    <row r="21024" spans="1:2" ht="15">
      <c r="A21024" s="308" t="s">
        <v>24434</v>
      </c>
      <c r="B21024" s="311">
        <v>5403.6</v>
      </c>
    </row>
    <row r="21025" spans="1:2" ht="15">
      <c r="A21025" s="308" t="s">
        <v>24435</v>
      </c>
      <c r="B21025" s="311">
        <v>5403.6</v>
      </c>
    </row>
    <row r="21026" spans="1:2" ht="15">
      <c r="A21026" s="308" t="s">
        <v>24436</v>
      </c>
      <c r="B21026" s="311">
        <v>5482.6</v>
      </c>
    </row>
    <row r="21027" spans="1:2" ht="15">
      <c r="A21027" s="308" t="s">
        <v>24437</v>
      </c>
      <c r="B21027" s="311">
        <v>5482.6</v>
      </c>
    </row>
    <row r="21028" spans="1:2" ht="15">
      <c r="A21028" s="308" t="s">
        <v>24438</v>
      </c>
      <c r="B21028" s="311">
        <v>7459.2</v>
      </c>
    </row>
    <row r="21029" spans="1:2" ht="15">
      <c r="A21029" s="308" t="s">
        <v>24439</v>
      </c>
      <c r="B21029" s="311">
        <v>7459.2</v>
      </c>
    </row>
    <row r="21030" spans="1:2" ht="15">
      <c r="A21030" s="308" t="s">
        <v>24440</v>
      </c>
      <c r="B21030" s="311">
        <v>7525.8</v>
      </c>
    </row>
    <row r="21031" spans="1:2" ht="15">
      <c r="A21031" s="308" t="s">
        <v>24441</v>
      </c>
      <c r="B21031" s="311">
        <v>7525.8</v>
      </c>
    </row>
    <row r="21032" spans="1:2" ht="15">
      <c r="A21032" s="308" t="s">
        <v>24442</v>
      </c>
      <c r="B21032" s="311">
        <v>13578.6</v>
      </c>
    </row>
    <row r="21033" spans="1:2" ht="15">
      <c r="A21033" s="308" t="s">
        <v>24443</v>
      </c>
      <c r="B21033" s="311">
        <v>13578.6</v>
      </c>
    </row>
    <row r="21034" spans="1:2" ht="15">
      <c r="A21034" s="308" t="s">
        <v>24444</v>
      </c>
      <c r="B21034" s="311">
        <v>13207.6</v>
      </c>
    </row>
    <row r="21035" spans="1:2" ht="15">
      <c r="A21035" s="308" t="s">
        <v>24445</v>
      </c>
      <c r="B21035" s="311">
        <v>13207.6</v>
      </c>
    </row>
    <row r="21036" spans="1:2" ht="15">
      <c r="A21036" s="308" t="s">
        <v>24446</v>
      </c>
      <c r="B21036" s="311">
        <v>18385.5</v>
      </c>
    </row>
    <row r="21037" spans="1:2" ht="15">
      <c r="A21037" s="308" t="s">
        <v>24447</v>
      </c>
      <c r="B21037" s="311">
        <v>18385.5</v>
      </c>
    </row>
    <row r="21038" spans="1:2" ht="15">
      <c r="A21038" s="308" t="s">
        <v>24448</v>
      </c>
      <c r="B21038" s="311">
        <v>18385.5</v>
      </c>
    </row>
    <row r="21039" spans="1:2" ht="15">
      <c r="A21039" s="308" t="s">
        <v>24449</v>
      </c>
      <c r="B21039" s="311">
        <v>18385.5</v>
      </c>
    </row>
    <row r="21040" spans="1:2" ht="15">
      <c r="A21040" s="308" t="s">
        <v>24450</v>
      </c>
      <c r="B21040" s="311">
        <v>20706</v>
      </c>
    </row>
    <row r="21041" spans="1:2" ht="15">
      <c r="A21041" s="308" t="s">
        <v>24451</v>
      </c>
      <c r="B21041" s="311">
        <v>20706</v>
      </c>
    </row>
    <row r="21042" spans="1:2" ht="15">
      <c r="A21042" s="308" t="s">
        <v>24452</v>
      </c>
      <c r="B21042" s="311">
        <v>20706</v>
      </c>
    </row>
    <row r="21043" spans="1:2" ht="15">
      <c r="A21043" s="308" t="s">
        <v>24453</v>
      </c>
      <c r="B21043" s="311">
        <v>20706</v>
      </c>
    </row>
    <row r="21044" spans="1:2" ht="15">
      <c r="A21044" s="308" t="s">
        <v>24454</v>
      </c>
      <c r="B21044" s="311">
        <v>24561.599999999999</v>
      </c>
    </row>
    <row r="21045" spans="1:2" ht="15">
      <c r="A21045" s="308" t="s">
        <v>24455</v>
      </c>
      <c r="B21045" s="311">
        <v>24561.599999999999</v>
      </c>
    </row>
    <row r="21046" spans="1:2" ht="15">
      <c r="A21046" s="308" t="s">
        <v>24456</v>
      </c>
      <c r="B21046" s="311">
        <v>24561.599999999999</v>
      </c>
    </row>
    <row r="21047" spans="1:2" ht="15">
      <c r="A21047" s="308" t="s">
        <v>24457</v>
      </c>
      <c r="B21047" s="311">
        <v>24561.599999999999</v>
      </c>
    </row>
    <row r="21048" spans="1:2" ht="15">
      <c r="A21048" s="308" t="s">
        <v>24458</v>
      </c>
      <c r="B21048" s="311">
        <v>14731.2</v>
      </c>
    </row>
    <row r="21049" spans="1:2" ht="15">
      <c r="A21049" s="308" t="s">
        <v>24459</v>
      </c>
      <c r="B21049" s="311">
        <v>14731.2</v>
      </c>
    </row>
    <row r="21050" spans="1:2" ht="15">
      <c r="A21050" s="308" t="s">
        <v>24460</v>
      </c>
      <c r="B21050" s="311">
        <v>14842.8</v>
      </c>
    </row>
    <row r="21051" spans="1:2" ht="15">
      <c r="A21051" s="308" t="s">
        <v>24461</v>
      </c>
      <c r="B21051" s="311">
        <v>14842.8</v>
      </c>
    </row>
    <row r="21052" spans="1:2" ht="15">
      <c r="A21052" s="308" t="s">
        <v>24462</v>
      </c>
      <c r="B21052" s="311">
        <v>17305.2</v>
      </c>
    </row>
    <row r="21053" spans="1:2" ht="15">
      <c r="A21053" s="308" t="s">
        <v>24463</v>
      </c>
      <c r="B21053" s="311">
        <v>17305.2</v>
      </c>
    </row>
    <row r="21054" spans="1:2" ht="15">
      <c r="A21054" s="308" t="s">
        <v>24464</v>
      </c>
      <c r="B21054" s="311">
        <v>17436.3</v>
      </c>
    </row>
    <row r="21055" spans="1:2" ht="15">
      <c r="A21055" s="308" t="s">
        <v>24465</v>
      </c>
      <c r="B21055" s="311">
        <v>17436.3</v>
      </c>
    </row>
    <row r="21056" spans="1:2" ht="15">
      <c r="A21056" s="308" t="s">
        <v>24466</v>
      </c>
      <c r="B21056" s="311">
        <v>16632</v>
      </c>
    </row>
    <row r="21057" spans="1:2" ht="15">
      <c r="A21057" s="308" t="s">
        <v>24467</v>
      </c>
      <c r="B21057" s="311">
        <v>16632</v>
      </c>
    </row>
    <row r="21058" spans="1:2" ht="15">
      <c r="A21058" s="308" t="s">
        <v>24468</v>
      </c>
      <c r="B21058" s="311">
        <v>16758</v>
      </c>
    </row>
    <row r="21059" spans="1:2" ht="15">
      <c r="A21059" s="308" t="s">
        <v>24469</v>
      </c>
      <c r="B21059" s="311">
        <v>16758</v>
      </c>
    </row>
    <row r="21060" spans="1:2" ht="15">
      <c r="A21060" s="308" t="s">
        <v>24470</v>
      </c>
      <c r="B21060" s="311">
        <v>23364</v>
      </c>
    </row>
    <row r="21061" spans="1:2" ht="15">
      <c r="A21061" s="308" t="s">
        <v>24471</v>
      </c>
      <c r="B21061" s="311">
        <v>23364</v>
      </c>
    </row>
    <row r="21062" spans="1:2" ht="15">
      <c r="A21062" s="308" t="s">
        <v>24472</v>
      </c>
      <c r="B21062" s="311">
        <v>23541</v>
      </c>
    </row>
    <row r="21063" spans="1:2" ht="15">
      <c r="A21063" s="308" t="s">
        <v>24473</v>
      </c>
      <c r="B21063" s="311">
        <v>23541</v>
      </c>
    </row>
    <row r="21064" spans="1:2" ht="15">
      <c r="A21064" s="308" t="s">
        <v>24474</v>
      </c>
      <c r="B21064" s="311">
        <v>18216</v>
      </c>
    </row>
    <row r="21065" spans="1:2" ht="15">
      <c r="A21065" s="308" t="s">
        <v>24475</v>
      </c>
      <c r="B21065" s="311">
        <v>18216</v>
      </c>
    </row>
    <row r="21066" spans="1:2" ht="15">
      <c r="A21066" s="308" t="s">
        <v>24476</v>
      </c>
      <c r="B21066" s="311">
        <v>18354</v>
      </c>
    </row>
    <row r="21067" spans="1:2" ht="15">
      <c r="A21067" s="308" t="s">
        <v>24477</v>
      </c>
      <c r="B21067" s="311">
        <v>18354</v>
      </c>
    </row>
    <row r="21068" spans="1:2" ht="15">
      <c r="A21068" s="308" t="s">
        <v>24478</v>
      </c>
      <c r="B21068" s="311">
        <v>24868.799999999999</v>
      </c>
    </row>
    <row r="21069" spans="1:2" ht="15">
      <c r="A21069" s="308" t="s">
        <v>24479</v>
      </c>
      <c r="B21069" s="311">
        <v>24868.799999999999</v>
      </c>
    </row>
    <row r="21070" spans="1:2" ht="15">
      <c r="A21070" s="308" t="s">
        <v>24480</v>
      </c>
      <c r="B21070" s="311">
        <v>25057.200000000001</v>
      </c>
    </row>
    <row r="21071" spans="1:2" ht="15">
      <c r="A21071" s="308" t="s">
        <v>24481</v>
      </c>
      <c r="B21071" s="311">
        <v>25057.200000000001</v>
      </c>
    </row>
    <row r="21072" spans="1:2" ht="15">
      <c r="A21072" s="308" t="s">
        <v>24482</v>
      </c>
      <c r="B21072" s="311">
        <v>20473.2</v>
      </c>
    </row>
    <row r="21073" spans="1:2" ht="15">
      <c r="A21073" s="308" t="s">
        <v>24483</v>
      </c>
      <c r="B21073" s="311">
        <v>20473.2</v>
      </c>
    </row>
    <row r="21074" spans="1:2" ht="15">
      <c r="A21074" s="308" t="s">
        <v>24484</v>
      </c>
      <c r="B21074" s="311">
        <v>20628.3</v>
      </c>
    </row>
    <row r="21075" spans="1:2" ht="15">
      <c r="A21075" s="308" t="s">
        <v>24485</v>
      </c>
      <c r="B21075" s="311">
        <v>20628.3</v>
      </c>
    </row>
    <row r="21076" spans="1:2" ht="15">
      <c r="A21076" s="308" t="s">
        <v>24486</v>
      </c>
      <c r="B21076" s="311">
        <v>27601.200000000001</v>
      </c>
    </row>
    <row r="21077" spans="1:2" ht="15">
      <c r="A21077" s="308" t="s">
        <v>24487</v>
      </c>
      <c r="B21077" s="311">
        <v>27601.200000000001</v>
      </c>
    </row>
    <row r="21078" spans="1:2" ht="15">
      <c r="A21078" s="308" t="s">
        <v>24488</v>
      </c>
      <c r="B21078" s="311">
        <v>27810.3</v>
      </c>
    </row>
    <row r="21079" spans="1:2" ht="15">
      <c r="A21079" s="308" t="s">
        <v>24489</v>
      </c>
      <c r="B21079" s="311">
        <v>27810.3</v>
      </c>
    </row>
    <row r="21080" spans="1:2" ht="15">
      <c r="A21080" s="308" t="s">
        <v>24490</v>
      </c>
      <c r="B21080" s="311">
        <v>27490.799999999999</v>
      </c>
    </row>
    <row r="21081" spans="1:2" ht="15">
      <c r="A21081" s="308" t="s">
        <v>24491</v>
      </c>
      <c r="B21081" s="311">
        <v>27490.799999999999</v>
      </c>
    </row>
    <row r="21082" spans="1:2" ht="15">
      <c r="A21082" s="308" t="s">
        <v>24492</v>
      </c>
      <c r="B21082" s="311">
        <v>27860.3</v>
      </c>
    </row>
    <row r="21083" spans="1:2" ht="15">
      <c r="A21083" s="308" t="s">
        <v>24493</v>
      </c>
      <c r="B21083" s="311">
        <v>27860.3</v>
      </c>
    </row>
    <row r="21084" spans="1:2" ht="15">
      <c r="A21084" s="308" t="s">
        <v>24494</v>
      </c>
      <c r="B21084" s="311">
        <v>41106</v>
      </c>
    </row>
    <row r="21085" spans="1:2" ht="15">
      <c r="A21085" s="308" t="s">
        <v>24495</v>
      </c>
      <c r="B21085" s="311">
        <v>41106</v>
      </c>
    </row>
    <row r="21086" spans="1:2" ht="15">
      <c r="A21086" s="308" t="s">
        <v>24496</v>
      </c>
      <c r="B21086" s="311">
        <v>41658.5</v>
      </c>
    </row>
    <row r="21087" spans="1:2" ht="15">
      <c r="A21087" s="308" t="s">
        <v>24497</v>
      </c>
      <c r="B21087" s="311">
        <v>41658.5</v>
      </c>
    </row>
    <row r="21088" spans="1:2" ht="15">
      <c r="A21088" s="308" t="s">
        <v>24498</v>
      </c>
      <c r="B21088" s="311">
        <v>39270</v>
      </c>
    </row>
    <row r="21089" spans="1:2" ht="15">
      <c r="A21089" s="308" t="s">
        <v>24499</v>
      </c>
      <c r="B21089" s="311">
        <v>39270</v>
      </c>
    </row>
    <row r="21090" spans="1:2" ht="15">
      <c r="A21090" s="308" t="s">
        <v>24500</v>
      </c>
      <c r="B21090" s="311">
        <v>40040</v>
      </c>
    </row>
    <row r="21091" spans="1:2" ht="15">
      <c r="A21091" s="308" t="s">
        <v>24501</v>
      </c>
      <c r="B21091" s="311">
        <v>40040</v>
      </c>
    </row>
    <row r="21092" spans="1:2" ht="15">
      <c r="A21092" s="308" t="s">
        <v>24502</v>
      </c>
      <c r="B21092" s="311">
        <v>55763.4</v>
      </c>
    </row>
    <row r="21093" spans="1:2" ht="15">
      <c r="A21093" s="308" t="s">
        <v>24503</v>
      </c>
      <c r="B21093" s="311">
        <v>55763.4</v>
      </c>
    </row>
    <row r="21094" spans="1:2" ht="15">
      <c r="A21094" s="308" t="s">
        <v>24504</v>
      </c>
      <c r="B21094" s="311">
        <v>56856.800000000003</v>
      </c>
    </row>
    <row r="21095" spans="1:2" ht="15">
      <c r="A21095" s="308" t="s">
        <v>24505</v>
      </c>
      <c r="B21095" s="311">
        <v>56856.800000000003</v>
      </c>
    </row>
    <row r="21096" spans="1:2" ht="15">
      <c r="A21096" s="308" t="s">
        <v>24506</v>
      </c>
      <c r="B21096" s="311">
        <v>59226.3</v>
      </c>
    </row>
    <row r="21097" spans="1:2" ht="15">
      <c r="A21097" s="308" t="s">
        <v>24507</v>
      </c>
      <c r="B21097" s="311">
        <v>59226.3</v>
      </c>
    </row>
    <row r="21098" spans="1:2" ht="15">
      <c r="A21098" s="308" t="s">
        <v>24508</v>
      </c>
      <c r="B21098" s="311">
        <v>60387.6</v>
      </c>
    </row>
    <row r="21099" spans="1:2" ht="15">
      <c r="A21099" s="308" t="s">
        <v>24509</v>
      </c>
      <c r="B21099" s="311">
        <v>60387.6</v>
      </c>
    </row>
    <row r="21100" spans="1:2" ht="15">
      <c r="A21100" s="308" t="s">
        <v>24510</v>
      </c>
      <c r="B21100" s="311">
        <v>46195.8</v>
      </c>
    </row>
    <row r="21101" spans="1:2" ht="15">
      <c r="A21101" s="308" t="s">
        <v>24511</v>
      </c>
      <c r="B21101" s="311">
        <v>46195.8</v>
      </c>
    </row>
    <row r="21102" spans="1:2" ht="15">
      <c r="A21102" s="308" t="s">
        <v>24512</v>
      </c>
      <c r="B21102" s="311">
        <v>47101.599999999999</v>
      </c>
    </row>
    <row r="21103" spans="1:2" ht="15">
      <c r="A21103" s="308" t="s">
        <v>24513</v>
      </c>
      <c r="B21103" s="311">
        <v>47101.599999999999</v>
      </c>
    </row>
    <row r="21104" spans="1:2" ht="15">
      <c r="A21104" s="308" t="s">
        <v>24514</v>
      </c>
      <c r="B21104" s="311">
        <v>4087</v>
      </c>
    </row>
    <row r="21105" spans="1:2" ht="15">
      <c r="A21105" s="308" t="s">
        <v>24515</v>
      </c>
      <c r="B21105" s="311">
        <v>4087</v>
      </c>
    </row>
    <row r="21106" spans="1:2" ht="15">
      <c r="A21106" s="308" t="s">
        <v>24516</v>
      </c>
      <c r="B21106" s="311">
        <v>4123.6000000000004</v>
      </c>
    </row>
    <row r="21107" spans="1:2" ht="15">
      <c r="A21107" s="308" t="s">
        <v>24517</v>
      </c>
      <c r="B21107" s="311">
        <v>4123.6000000000004</v>
      </c>
    </row>
    <row r="21108" spans="1:2" ht="15">
      <c r="A21108" s="308" t="s">
        <v>24518</v>
      </c>
      <c r="B21108" s="311">
        <v>5427</v>
      </c>
    </row>
    <row r="21109" spans="1:2" ht="15">
      <c r="A21109" s="308" t="s">
        <v>24519</v>
      </c>
      <c r="B21109" s="311">
        <v>5427</v>
      </c>
    </row>
    <row r="21110" spans="1:2" ht="15">
      <c r="A21110" s="308" t="s">
        <v>24520</v>
      </c>
      <c r="B21110" s="311">
        <v>5475.6</v>
      </c>
    </row>
    <row r="21111" spans="1:2" ht="15">
      <c r="A21111" s="308" t="s">
        <v>24521</v>
      </c>
      <c r="B21111" s="311">
        <v>5475.6</v>
      </c>
    </row>
    <row r="21112" spans="1:2" ht="15">
      <c r="A21112" s="308" t="s">
        <v>24522</v>
      </c>
      <c r="B21112" s="311">
        <v>6800.5</v>
      </c>
    </row>
    <row r="21113" spans="1:2" ht="15">
      <c r="A21113" s="308" t="s">
        <v>24523</v>
      </c>
      <c r="B21113" s="311">
        <v>6800.5</v>
      </c>
    </row>
    <row r="21114" spans="1:2" ht="15">
      <c r="A21114" s="308" t="s">
        <v>24524</v>
      </c>
      <c r="B21114" s="311">
        <v>6861.4</v>
      </c>
    </row>
    <row r="21115" spans="1:2" ht="15">
      <c r="A21115" s="308" t="s">
        <v>24525</v>
      </c>
      <c r="B21115" s="311">
        <v>6861.4</v>
      </c>
    </row>
    <row r="21116" spans="1:2" ht="15">
      <c r="A21116" s="308" t="s">
        <v>24526</v>
      </c>
      <c r="B21116" s="311">
        <v>8174</v>
      </c>
    </row>
    <row r="21117" spans="1:2" ht="15">
      <c r="A21117" s="308" t="s">
        <v>24527</v>
      </c>
      <c r="B21117" s="311">
        <v>8174</v>
      </c>
    </row>
    <row r="21118" spans="1:2" ht="15">
      <c r="A21118" s="308" t="s">
        <v>24528</v>
      </c>
      <c r="B21118" s="311">
        <v>8247.2000000000007</v>
      </c>
    </row>
    <row r="21119" spans="1:2" ht="15">
      <c r="A21119" s="308" t="s">
        <v>24529</v>
      </c>
      <c r="B21119" s="311">
        <v>8247.2000000000007</v>
      </c>
    </row>
    <row r="21120" spans="1:2" ht="15">
      <c r="A21120" s="308" t="s">
        <v>24530</v>
      </c>
      <c r="B21120" s="311">
        <v>9514</v>
      </c>
    </row>
    <row r="21121" spans="1:2" ht="15">
      <c r="A21121" s="308" t="s">
        <v>24531</v>
      </c>
      <c r="B21121" s="311">
        <v>9514</v>
      </c>
    </row>
    <row r="21122" spans="1:2" ht="15">
      <c r="A21122" s="308" t="s">
        <v>24532</v>
      </c>
      <c r="B21122" s="311">
        <v>9599.2000000000007</v>
      </c>
    </row>
    <row r="21123" spans="1:2" ht="15">
      <c r="A21123" s="308" t="s">
        <v>24533</v>
      </c>
      <c r="B21123" s="311">
        <v>9599.2000000000007</v>
      </c>
    </row>
    <row r="21124" spans="1:2" ht="15">
      <c r="A21124" s="308" t="s">
        <v>24534</v>
      </c>
      <c r="B21124" s="311">
        <v>10887.5</v>
      </c>
    </row>
    <row r="21125" spans="1:2" ht="15">
      <c r="A21125" s="308" t="s">
        <v>24535</v>
      </c>
      <c r="B21125" s="311">
        <v>10887.5</v>
      </c>
    </row>
    <row r="21126" spans="1:2" ht="15">
      <c r="A21126" s="308" t="s">
        <v>24536</v>
      </c>
      <c r="B21126" s="311">
        <v>10985</v>
      </c>
    </row>
    <row r="21127" spans="1:2" ht="15">
      <c r="A21127" s="308" t="s">
        <v>24537</v>
      </c>
      <c r="B21127" s="311">
        <v>10985</v>
      </c>
    </row>
    <row r="21128" spans="1:2" ht="15">
      <c r="A21128" s="308" t="s">
        <v>24538</v>
      </c>
      <c r="B21128" s="311">
        <v>12227.5</v>
      </c>
    </row>
    <row r="21129" spans="1:2" ht="15">
      <c r="A21129" s="308" t="s">
        <v>24539</v>
      </c>
      <c r="B21129" s="311">
        <v>12227.5</v>
      </c>
    </row>
    <row r="21130" spans="1:2" ht="15">
      <c r="A21130" s="308" t="s">
        <v>24540</v>
      </c>
      <c r="B21130" s="311">
        <v>12337</v>
      </c>
    </row>
    <row r="21131" spans="1:2" ht="15">
      <c r="A21131" s="308" t="s">
        <v>24541</v>
      </c>
      <c r="B21131" s="311">
        <v>12337</v>
      </c>
    </row>
    <row r="21132" spans="1:2" ht="15">
      <c r="A21132" s="308" t="s">
        <v>24542</v>
      </c>
      <c r="B21132" s="311">
        <v>15950</v>
      </c>
    </row>
    <row r="21133" spans="1:2" ht="15">
      <c r="A21133" s="308" t="s">
        <v>24543</v>
      </c>
      <c r="B21133" s="311">
        <v>15950</v>
      </c>
    </row>
    <row r="21134" spans="1:2" ht="15">
      <c r="A21134" s="308" t="s">
        <v>24544</v>
      </c>
      <c r="B21134" s="311">
        <v>16500</v>
      </c>
    </row>
    <row r="21135" spans="1:2" ht="15">
      <c r="A21135" s="308" t="s">
        <v>24545</v>
      </c>
      <c r="B21135" s="311">
        <v>16500</v>
      </c>
    </row>
    <row r="21136" spans="1:2" ht="15">
      <c r="A21136" s="308" t="s">
        <v>24546</v>
      </c>
      <c r="B21136" s="311">
        <v>22876.5</v>
      </c>
    </row>
    <row r="21137" spans="1:2" ht="15">
      <c r="A21137" s="308" t="s">
        <v>24547</v>
      </c>
      <c r="B21137" s="311">
        <v>22876.5</v>
      </c>
    </row>
    <row r="21138" spans="1:2" ht="15">
      <c r="A21138" s="308" t="s">
        <v>24548</v>
      </c>
      <c r="B21138" s="311">
        <v>23933.5</v>
      </c>
    </row>
    <row r="21139" spans="1:2" ht="15">
      <c r="A21139" s="308" t="s">
        <v>24549</v>
      </c>
      <c r="B21139" s="311">
        <v>23933.5</v>
      </c>
    </row>
    <row r="21140" spans="1:2" ht="15">
      <c r="A21140" s="308" t="s">
        <v>24550</v>
      </c>
      <c r="B21140" s="311">
        <v>31195.200000000001</v>
      </c>
    </row>
    <row r="21141" spans="1:2" ht="15">
      <c r="A21141" s="308" t="s">
        <v>24551</v>
      </c>
      <c r="B21141" s="311">
        <v>31195.200000000001</v>
      </c>
    </row>
    <row r="21142" spans="1:2" ht="15">
      <c r="A21142" s="308" t="s">
        <v>24552</v>
      </c>
      <c r="B21142" s="311">
        <v>32803.199999999997</v>
      </c>
    </row>
    <row r="21143" spans="1:2" ht="15">
      <c r="A21143" s="308" t="s">
        <v>24553</v>
      </c>
      <c r="B21143" s="311">
        <v>32803.199999999997</v>
      </c>
    </row>
    <row r="21144" spans="1:2" ht="15">
      <c r="A21144" s="308" t="s">
        <v>24554</v>
      </c>
      <c r="B21144" s="311">
        <v>100.49</v>
      </c>
    </row>
    <row r="21145" spans="1:2" ht="15">
      <c r="A21145" s="308" t="s">
        <v>24555</v>
      </c>
      <c r="B21145" s="311">
        <v>90.62</v>
      </c>
    </row>
    <row r="21146" spans="1:2" ht="15">
      <c r="A21146" s="308" t="s">
        <v>24556</v>
      </c>
      <c r="B21146" s="311">
        <v>288.33</v>
      </c>
    </row>
    <row r="21147" spans="1:2" ht="15">
      <c r="A21147" s="308" t="s">
        <v>24557</v>
      </c>
      <c r="B21147" s="311">
        <v>258.39999999999998</v>
      </c>
    </row>
    <row r="21148" spans="1:2" ht="15">
      <c r="A21148" s="308" t="s">
        <v>24558</v>
      </c>
      <c r="B21148" s="311">
        <v>161.41</v>
      </c>
    </row>
    <row r="21149" spans="1:2" ht="15">
      <c r="A21149" s="308" t="s">
        <v>24559</v>
      </c>
      <c r="B21149" s="311">
        <v>150.66999999999999</v>
      </c>
    </row>
    <row r="21150" spans="1:2" ht="15">
      <c r="A21150" s="308" t="s">
        <v>24560</v>
      </c>
      <c r="B21150" s="311">
        <v>675.51</v>
      </c>
    </row>
    <row r="21151" spans="1:2" ht="15">
      <c r="A21151" s="308" t="s">
        <v>24561</v>
      </c>
      <c r="B21151" s="311">
        <v>627.19000000000005</v>
      </c>
    </row>
    <row r="21152" spans="1:2" ht="15">
      <c r="A21152" s="308" t="s">
        <v>24562</v>
      </c>
      <c r="B21152" s="311">
        <v>772.01</v>
      </c>
    </row>
    <row r="21153" spans="1:2" ht="15">
      <c r="A21153" s="308" t="s">
        <v>24563</v>
      </c>
      <c r="B21153" s="311">
        <v>716.79</v>
      </c>
    </row>
    <row r="21154" spans="1:2" ht="15">
      <c r="A21154" s="308" t="s">
        <v>24564</v>
      </c>
      <c r="B21154" s="311">
        <v>900.68</v>
      </c>
    </row>
    <row r="21155" spans="1:2" ht="15">
      <c r="A21155" s="308" t="s">
        <v>24565</v>
      </c>
      <c r="B21155" s="311">
        <v>836.25</v>
      </c>
    </row>
    <row r="21156" spans="1:2" ht="15">
      <c r="A21156" s="308" t="s">
        <v>24566</v>
      </c>
      <c r="B21156" s="311">
        <v>1080.81</v>
      </c>
    </row>
    <row r="21157" spans="1:2" ht="15">
      <c r="A21157" s="308" t="s">
        <v>24567</v>
      </c>
      <c r="B21157" s="311">
        <v>1003.5</v>
      </c>
    </row>
    <row r="21158" spans="1:2" ht="15">
      <c r="A21158" s="308" t="s">
        <v>24568</v>
      </c>
      <c r="B21158" s="311">
        <v>29.14</v>
      </c>
    </row>
    <row r="21159" spans="1:2" ht="15">
      <c r="A21159" s="308" t="s">
        <v>24569</v>
      </c>
      <c r="B21159" s="311">
        <v>26.28</v>
      </c>
    </row>
    <row r="21160" spans="1:2" ht="15">
      <c r="A21160" s="308" t="s">
        <v>24570</v>
      </c>
      <c r="B21160" s="311">
        <v>38.85</v>
      </c>
    </row>
    <row r="21161" spans="1:2" ht="15">
      <c r="A21161" s="308" t="s">
        <v>24571</v>
      </c>
      <c r="B21161" s="311">
        <v>35.04</v>
      </c>
    </row>
    <row r="21162" spans="1:2" ht="15">
      <c r="A21162" s="308" t="s">
        <v>24572</v>
      </c>
      <c r="B21162" s="311">
        <v>48.57</v>
      </c>
    </row>
    <row r="21163" spans="1:2" ht="15">
      <c r="A21163" s="308" t="s">
        <v>24573</v>
      </c>
      <c r="B21163" s="311">
        <v>43.8</v>
      </c>
    </row>
    <row r="21164" spans="1:2" ht="15">
      <c r="A21164" s="308" t="s">
        <v>24574</v>
      </c>
      <c r="B21164" s="311">
        <v>58.28</v>
      </c>
    </row>
    <row r="21165" spans="1:2" ht="15">
      <c r="A21165" s="308" t="s">
        <v>24575</v>
      </c>
      <c r="B21165" s="311">
        <v>52.56</v>
      </c>
    </row>
    <row r="21166" spans="1:2" ht="15">
      <c r="A21166" s="308" t="s">
        <v>24576</v>
      </c>
      <c r="B21166" s="311">
        <v>72.86</v>
      </c>
    </row>
    <row r="21167" spans="1:2" ht="15">
      <c r="A21167" s="308" t="s">
        <v>24577</v>
      </c>
      <c r="B21167" s="311">
        <v>65.7</v>
      </c>
    </row>
    <row r="21168" spans="1:2" ht="15">
      <c r="A21168" s="308" t="s">
        <v>24578</v>
      </c>
      <c r="B21168" s="311">
        <v>85.71</v>
      </c>
    </row>
    <row r="21169" spans="1:2" ht="15">
      <c r="A21169" s="308" t="s">
        <v>24579</v>
      </c>
      <c r="B21169" s="311">
        <v>77.3</v>
      </c>
    </row>
    <row r="21170" spans="1:2" ht="15">
      <c r="A21170" s="308" t="s">
        <v>24580</v>
      </c>
      <c r="B21170" s="311">
        <v>91.07</v>
      </c>
    </row>
    <row r="21171" spans="1:2" ht="15">
      <c r="A21171" s="308" t="s">
        <v>24581</v>
      </c>
      <c r="B21171" s="311">
        <v>82.13</v>
      </c>
    </row>
    <row r="21172" spans="1:2" ht="15">
      <c r="A21172" s="308" t="s">
        <v>24582</v>
      </c>
      <c r="B21172" s="311">
        <v>100.49</v>
      </c>
    </row>
    <row r="21173" spans="1:2" ht="15">
      <c r="A21173" s="308" t="s">
        <v>24583</v>
      </c>
      <c r="B21173" s="311">
        <v>90.62</v>
      </c>
    </row>
    <row r="21174" spans="1:2" ht="15">
      <c r="A21174" s="308" t="s">
        <v>24584</v>
      </c>
      <c r="B21174" s="311">
        <v>128.13999999999999</v>
      </c>
    </row>
    <row r="21175" spans="1:2" ht="15">
      <c r="A21175" s="308" t="s">
        <v>24585</v>
      </c>
      <c r="B21175" s="311">
        <v>114.84</v>
      </c>
    </row>
    <row r="21176" spans="1:2" ht="15">
      <c r="A21176" s="308" t="s">
        <v>24586</v>
      </c>
      <c r="B21176" s="311">
        <v>138.38999999999999</v>
      </c>
    </row>
    <row r="21177" spans="1:2" ht="15">
      <c r="A21177" s="308" t="s">
        <v>24587</v>
      </c>
      <c r="B21177" s="311">
        <v>124.03</v>
      </c>
    </row>
    <row r="21178" spans="1:2" ht="15">
      <c r="A21178" s="308" t="s">
        <v>24588</v>
      </c>
      <c r="B21178" s="311">
        <v>150.30000000000001</v>
      </c>
    </row>
    <row r="21179" spans="1:2" ht="15">
      <c r="A21179" s="308" t="s">
        <v>24589</v>
      </c>
      <c r="B21179" s="311">
        <v>134.71</v>
      </c>
    </row>
    <row r="21180" spans="1:2" ht="15">
      <c r="A21180" s="308" t="s">
        <v>24590</v>
      </c>
      <c r="B21180" s="311">
        <v>314.54000000000002</v>
      </c>
    </row>
    <row r="21181" spans="1:2" ht="15">
      <c r="A21181" s="308" t="s">
        <v>24591</v>
      </c>
      <c r="B21181" s="311">
        <v>281.89</v>
      </c>
    </row>
    <row r="21182" spans="1:2" ht="15">
      <c r="A21182" s="308" t="s">
        <v>24592</v>
      </c>
      <c r="B21182" s="311">
        <v>384.44</v>
      </c>
    </row>
    <row r="21183" spans="1:2" ht="15">
      <c r="A21183" s="308" t="s">
        <v>24593</v>
      </c>
      <c r="B21183" s="311">
        <v>344.54</v>
      </c>
    </row>
    <row r="21184" spans="1:2" ht="15">
      <c r="A21184" s="308" t="s">
        <v>24594</v>
      </c>
      <c r="B21184" s="311">
        <v>384.44</v>
      </c>
    </row>
    <row r="21185" spans="1:2" ht="15">
      <c r="A21185" s="308" t="s">
        <v>24595</v>
      </c>
      <c r="B21185" s="311">
        <v>344.54</v>
      </c>
    </row>
    <row r="21186" spans="1:2" ht="15">
      <c r="A21186" s="308" t="s">
        <v>24596</v>
      </c>
      <c r="B21186" s="311">
        <v>675.51</v>
      </c>
    </row>
    <row r="21187" spans="1:2" ht="15">
      <c r="A21187" s="308" t="s">
        <v>24597</v>
      </c>
      <c r="B21187" s="311">
        <v>627.19000000000005</v>
      </c>
    </row>
    <row r="21188" spans="1:2" ht="15">
      <c r="A21188" s="308" t="s">
        <v>24598</v>
      </c>
      <c r="B21188" s="311">
        <v>772.01</v>
      </c>
    </row>
    <row r="21189" spans="1:2" ht="15">
      <c r="A21189" s="308" t="s">
        <v>24599</v>
      </c>
      <c r="B21189" s="311">
        <v>716.79</v>
      </c>
    </row>
    <row r="21190" spans="1:2" ht="15">
      <c r="A21190" s="308" t="s">
        <v>24600</v>
      </c>
      <c r="B21190" s="311">
        <v>48.57</v>
      </c>
    </row>
    <row r="21191" spans="1:2" ht="15">
      <c r="A21191" s="308" t="s">
        <v>24601</v>
      </c>
      <c r="B21191" s="311">
        <v>43.8</v>
      </c>
    </row>
    <row r="21192" spans="1:2" ht="15">
      <c r="A21192" s="308" t="s">
        <v>24602</v>
      </c>
      <c r="B21192" s="311">
        <v>58.28</v>
      </c>
    </row>
    <row r="21193" spans="1:2" ht="15">
      <c r="A21193" s="308" t="s">
        <v>24603</v>
      </c>
      <c r="B21193" s="311">
        <v>52.56</v>
      </c>
    </row>
    <row r="21194" spans="1:2" ht="15">
      <c r="A21194" s="308" t="s">
        <v>24604</v>
      </c>
      <c r="B21194" s="311">
        <v>67.77</v>
      </c>
    </row>
    <row r="21195" spans="1:2" ht="15">
      <c r="A21195" s="308" t="s">
        <v>24605</v>
      </c>
      <c r="B21195" s="311">
        <v>61.12</v>
      </c>
    </row>
    <row r="21196" spans="1:2" ht="15">
      <c r="A21196" s="308" t="s">
        <v>24606</v>
      </c>
      <c r="B21196" s="311">
        <v>85.71</v>
      </c>
    </row>
    <row r="21197" spans="1:2" ht="15">
      <c r="A21197" s="308" t="s">
        <v>24607</v>
      </c>
      <c r="B21197" s="311">
        <v>77.3</v>
      </c>
    </row>
    <row r="21198" spans="1:2" ht="15">
      <c r="A21198" s="308" t="s">
        <v>24608</v>
      </c>
      <c r="B21198" s="311">
        <v>97.14</v>
      </c>
    </row>
    <row r="21199" spans="1:2" ht="15">
      <c r="A21199" s="308" t="s">
        <v>24609</v>
      </c>
      <c r="B21199" s="311">
        <v>87.6</v>
      </c>
    </row>
    <row r="21200" spans="1:2" ht="15">
      <c r="A21200" s="308" t="s">
        <v>24610</v>
      </c>
      <c r="B21200" s="311">
        <v>104.08</v>
      </c>
    </row>
    <row r="21201" spans="1:2" ht="15">
      <c r="A21201" s="308" t="s">
        <v>24611</v>
      </c>
      <c r="B21201" s="311">
        <v>93.86</v>
      </c>
    </row>
    <row r="21202" spans="1:2" ht="15">
      <c r="A21202" s="308" t="s">
        <v>24612</v>
      </c>
      <c r="B21202" s="311">
        <v>112.09</v>
      </c>
    </row>
    <row r="21203" spans="1:2" ht="15">
      <c r="A21203" s="308" t="s">
        <v>24613</v>
      </c>
      <c r="B21203" s="311">
        <v>101.08</v>
      </c>
    </row>
    <row r="21204" spans="1:2" ht="15">
      <c r="A21204" s="308" t="s">
        <v>24614</v>
      </c>
      <c r="B21204" s="311">
        <v>345.99</v>
      </c>
    </row>
    <row r="21205" spans="1:2" ht="15">
      <c r="A21205" s="308" t="s">
        <v>24615</v>
      </c>
      <c r="B21205" s="311">
        <v>310.08</v>
      </c>
    </row>
    <row r="21206" spans="1:2" ht="15">
      <c r="A21206" s="308" t="s">
        <v>24616</v>
      </c>
      <c r="B21206" s="311">
        <v>494.28</v>
      </c>
    </row>
    <row r="21207" spans="1:2" ht="15">
      <c r="A21207" s="308" t="s">
        <v>24617</v>
      </c>
      <c r="B21207" s="311">
        <v>442.98</v>
      </c>
    </row>
    <row r="21208" spans="1:2" ht="15">
      <c r="A21208" s="308" t="s">
        <v>24618</v>
      </c>
      <c r="B21208" s="311">
        <v>772.01</v>
      </c>
    </row>
    <row r="21209" spans="1:2" ht="15">
      <c r="A21209" s="308" t="s">
        <v>24619</v>
      </c>
      <c r="B21209" s="311">
        <v>716.79</v>
      </c>
    </row>
    <row r="21210" spans="1:2" ht="15">
      <c r="A21210" s="308" t="s">
        <v>24620</v>
      </c>
      <c r="B21210" s="311">
        <v>900.68</v>
      </c>
    </row>
    <row r="21211" spans="1:2" ht="15">
      <c r="A21211" s="308" t="s">
        <v>24621</v>
      </c>
      <c r="B21211" s="311">
        <v>836.25</v>
      </c>
    </row>
    <row r="21212" spans="1:2" ht="15">
      <c r="A21212" s="308" t="s">
        <v>24622</v>
      </c>
      <c r="B21212" s="311">
        <v>1080.81</v>
      </c>
    </row>
    <row r="21213" spans="1:2" ht="15">
      <c r="A21213" s="308" t="s">
        <v>24623</v>
      </c>
      <c r="B21213" s="311">
        <v>1003.5</v>
      </c>
    </row>
    <row r="21214" spans="1:2" ht="15">
      <c r="A21214" s="308" t="s">
        <v>24624</v>
      </c>
      <c r="B21214" s="311">
        <v>1228.2</v>
      </c>
    </row>
    <row r="21215" spans="1:2" ht="15">
      <c r="A21215" s="308" t="s">
        <v>24625</v>
      </c>
      <c r="B21215" s="311">
        <v>1140.3399999999999</v>
      </c>
    </row>
    <row r="21216" spans="1:2" ht="15">
      <c r="A21216" s="308" t="s">
        <v>24626</v>
      </c>
      <c r="B21216" s="311">
        <v>1589.43</v>
      </c>
    </row>
    <row r="21217" spans="1:2" ht="15">
      <c r="A21217" s="308" t="s">
        <v>24627</v>
      </c>
      <c r="B21217" s="311">
        <v>1475.74</v>
      </c>
    </row>
    <row r="21218" spans="1:2" ht="15">
      <c r="A21218" s="308" t="s">
        <v>24628</v>
      </c>
      <c r="B21218" s="311">
        <v>1228.2</v>
      </c>
    </row>
    <row r="21219" spans="1:2" ht="15">
      <c r="A21219" s="308" t="s">
        <v>24629</v>
      </c>
      <c r="B21219" s="311">
        <v>1140.3399999999999</v>
      </c>
    </row>
    <row r="21220" spans="1:2" ht="15">
      <c r="A21220" s="308" t="s">
        <v>24630</v>
      </c>
      <c r="B21220" s="311">
        <v>1589.43</v>
      </c>
    </row>
    <row r="21221" spans="1:2" ht="15">
      <c r="A21221" s="308" t="s">
        <v>24631</v>
      </c>
      <c r="B21221" s="311">
        <v>1475.74</v>
      </c>
    </row>
    <row r="21222" spans="1:2" ht="15">
      <c r="A21222" s="308" t="s">
        <v>24632</v>
      </c>
      <c r="B21222" s="311">
        <v>1422.12</v>
      </c>
    </row>
    <row r="21223" spans="1:2" ht="15">
      <c r="A21223" s="308" t="s">
        <v>24633</v>
      </c>
      <c r="B21223" s="311">
        <v>1320.4</v>
      </c>
    </row>
    <row r="21224" spans="1:2" ht="15">
      <c r="A21224" s="308" t="s">
        <v>24634</v>
      </c>
      <c r="B21224" s="311">
        <v>1743.25</v>
      </c>
    </row>
    <row r="21225" spans="1:2" ht="15">
      <c r="A21225" s="308" t="s">
        <v>24635</v>
      </c>
      <c r="B21225" s="311">
        <v>1618.56</v>
      </c>
    </row>
    <row r="21226" spans="1:2" ht="15">
      <c r="A21226" s="308" t="s">
        <v>24636</v>
      </c>
      <c r="B21226" s="311">
        <v>1422.12</v>
      </c>
    </row>
    <row r="21227" spans="1:2" ht="15">
      <c r="A21227" s="308" t="s">
        <v>24637</v>
      </c>
      <c r="B21227" s="311">
        <v>1320.4</v>
      </c>
    </row>
    <row r="21228" spans="1:2" ht="15">
      <c r="A21228" s="308" t="s">
        <v>24638</v>
      </c>
      <c r="B21228" s="311">
        <v>1930.03</v>
      </c>
    </row>
    <row r="21229" spans="1:2" ht="15">
      <c r="A21229" s="308" t="s">
        <v>24639</v>
      </c>
      <c r="B21229" s="311">
        <v>1791.97</v>
      </c>
    </row>
    <row r="21230" spans="1:2" ht="15">
      <c r="A21230" s="308" t="s">
        <v>24640</v>
      </c>
      <c r="B21230" s="311">
        <v>1589.43</v>
      </c>
    </row>
    <row r="21231" spans="1:2" ht="15">
      <c r="A21231" s="308" t="s">
        <v>24641</v>
      </c>
      <c r="B21231" s="311">
        <v>1475.74</v>
      </c>
    </row>
    <row r="21232" spans="1:2" ht="15">
      <c r="A21232" s="308" t="s">
        <v>24642</v>
      </c>
      <c r="B21232" s="311">
        <v>2456.4</v>
      </c>
    </row>
    <row r="21233" spans="1:2" ht="15">
      <c r="A21233" s="308" t="s">
        <v>24643</v>
      </c>
      <c r="B21233" s="311">
        <v>2280.69</v>
      </c>
    </row>
    <row r="21234" spans="1:2" ht="15">
      <c r="A21234" s="308" t="s">
        <v>24644</v>
      </c>
      <c r="B21234" s="311">
        <v>1930.03</v>
      </c>
    </row>
    <row r="21235" spans="1:2" ht="15">
      <c r="A21235" s="308" t="s">
        <v>24645</v>
      </c>
      <c r="B21235" s="311">
        <v>1791.97</v>
      </c>
    </row>
    <row r="21236" spans="1:2" ht="15">
      <c r="A21236" s="308" t="s">
        <v>24646</v>
      </c>
      <c r="B21236" s="311">
        <v>3002.26</v>
      </c>
    </row>
    <row r="21237" spans="1:2" ht="15">
      <c r="A21237" s="308" t="s">
        <v>24647</v>
      </c>
      <c r="B21237" s="311">
        <v>2787.52</v>
      </c>
    </row>
    <row r="21238" spans="1:2" ht="15">
      <c r="A21238" s="308" t="s">
        <v>24648</v>
      </c>
      <c r="B21238" s="311">
        <v>2251.6999999999998</v>
      </c>
    </row>
    <row r="21239" spans="1:2" ht="15">
      <c r="A21239" s="308" t="s">
        <v>24649</v>
      </c>
      <c r="B21239" s="311">
        <v>2090.64</v>
      </c>
    </row>
    <row r="21240" spans="1:2" ht="15">
      <c r="A21240" s="308" t="s">
        <v>24650</v>
      </c>
      <c r="B21240" s="311">
        <v>3377.55</v>
      </c>
    </row>
    <row r="21241" spans="1:2" ht="15">
      <c r="A21241" s="308" t="s">
        <v>24651</v>
      </c>
      <c r="B21241" s="311">
        <v>3135.96</v>
      </c>
    </row>
    <row r="21242" spans="1:2" ht="15">
      <c r="A21242" s="308" t="s">
        <v>24652</v>
      </c>
      <c r="B21242" s="311">
        <v>2560.38</v>
      </c>
    </row>
    <row r="21243" spans="1:2" ht="15">
      <c r="A21243" s="308" t="s">
        <v>24653</v>
      </c>
      <c r="B21243" s="311">
        <v>2302.4699999999998</v>
      </c>
    </row>
    <row r="21244" spans="1:2" ht="15">
      <c r="A21244" s="308" t="s">
        <v>24654</v>
      </c>
      <c r="B21244" s="311">
        <v>1991.4</v>
      </c>
    </row>
    <row r="21245" spans="1:2" ht="15">
      <c r="A21245" s="308" t="s">
        <v>24655</v>
      </c>
      <c r="B21245" s="311">
        <v>1790.81</v>
      </c>
    </row>
    <row r="21246" spans="1:2" ht="15">
      <c r="A21246" s="308" t="s">
        <v>24656</v>
      </c>
      <c r="B21246" s="311">
        <v>1558.49</v>
      </c>
    </row>
    <row r="21247" spans="1:2" ht="15">
      <c r="A21247" s="308" t="s">
        <v>24657</v>
      </c>
      <c r="B21247" s="311">
        <v>1401.5</v>
      </c>
    </row>
    <row r="21248" spans="1:2" ht="15">
      <c r="A21248" s="308" t="s">
        <v>24658</v>
      </c>
      <c r="B21248" s="311">
        <v>1991.4</v>
      </c>
    </row>
    <row r="21249" spans="1:2" ht="15">
      <c r="A21249" s="308" t="s">
        <v>24659</v>
      </c>
      <c r="B21249" s="311">
        <v>1790.81</v>
      </c>
    </row>
    <row r="21250" spans="1:2" ht="15">
      <c r="A21250" s="308" t="s">
        <v>24660</v>
      </c>
      <c r="B21250" s="311">
        <v>1991.4</v>
      </c>
    </row>
    <row r="21251" spans="1:2" ht="15">
      <c r="A21251" s="308" t="s">
        <v>24661</v>
      </c>
      <c r="B21251" s="311">
        <v>1790.81</v>
      </c>
    </row>
    <row r="21252" spans="1:2" ht="15">
      <c r="A21252" s="308" t="s">
        <v>24662</v>
      </c>
      <c r="B21252" s="311">
        <v>2560.38</v>
      </c>
    </row>
    <row r="21253" spans="1:2" ht="15">
      <c r="A21253" s="308" t="s">
        <v>24663</v>
      </c>
      <c r="B21253" s="311">
        <v>2302.4699999999998</v>
      </c>
    </row>
    <row r="21254" spans="1:2" ht="15">
      <c r="A21254" s="308" t="s">
        <v>24664</v>
      </c>
      <c r="B21254" s="311">
        <v>3982.81</v>
      </c>
    </row>
    <row r="21255" spans="1:2" ht="15">
      <c r="A21255" s="308" t="s">
        <v>24665</v>
      </c>
      <c r="B21255" s="311">
        <v>3581.63</v>
      </c>
    </row>
    <row r="21256" spans="1:2" ht="15">
      <c r="A21256" s="308" t="s">
        <v>24666</v>
      </c>
      <c r="B21256" s="311">
        <v>3982.81</v>
      </c>
    </row>
    <row r="21257" spans="1:2" ht="15">
      <c r="A21257" s="308" t="s">
        <v>24667</v>
      </c>
      <c r="B21257" s="311">
        <v>3581.63</v>
      </c>
    </row>
    <row r="21258" spans="1:2" ht="15">
      <c r="A21258" s="308" t="s">
        <v>24668</v>
      </c>
      <c r="B21258" s="311">
        <v>8632.4</v>
      </c>
    </row>
    <row r="21259" spans="1:2" ht="15">
      <c r="A21259" s="308" t="s">
        <v>24669</v>
      </c>
      <c r="B21259" s="311">
        <v>7762.69</v>
      </c>
    </row>
    <row r="21260" spans="1:2" ht="15">
      <c r="A21260" s="308" t="s">
        <v>24670</v>
      </c>
      <c r="B21260" s="311">
        <v>8961.33</v>
      </c>
    </row>
    <row r="21261" spans="1:2" ht="15">
      <c r="A21261" s="308" t="s">
        <v>24671</v>
      </c>
      <c r="B21261" s="311">
        <v>8058.67</v>
      </c>
    </row>
    <row r="21262" spans="1:2" ht="15">
      <c r="A21262" s="308" t="s">
        <v>24672</v>
      </c>
      <c r="B21262" s="311">
        <v>63.7</v>
      </c>
    </row>
    <row r="21263" spans="1:2" ht="15">
      <c r="A21263" s="308" t="s">
        <v>24673</v>
      </c>
      <c r="B21263" s="311">
        <v>61.94</v>
      </c>
    </row>
    <row r="21264" spans="1:2" ht="15">
      <c r="A21264" s="308" t="s">
        <v>24674</v>
      </c>
      <c r="B21264" s="311">
        <v>23.3</v>
      </c>
    </row>
    <row r="21265" spans="1:2" ht="15">
      <c r="A21265" s="308" t="s">
        <v>24675</v>
      </c>
      <c r="B21265" s="311">
        <v>21.58</v>
      </c>
    </row>
    <row r="21266" spans="1:2" ht="15">
      <c r="A21266" s="308" t="s">
        <v>24676</v>
      </c>
      <c r="B21266" s="311">
        <v>67.489999999999995</v>
      </c>
    </row>
    <row r="21267" spans="1:2" ht="15">
      <c r="A21267" s="308" t="s">
        <v>24677</v>
      </c>
      <c r="B21267" s="311">
        <v>64.89</v>
      </c>
    </row>
    <row r="21268" spans="1:2" ht="15">
      <c r="A21268" s="308" t="s">
        <v>24678</v>
      </c>
      <c r="B21268" s="311">
        <v>6.89</v>
      </c>
    </row>
    <row r="21269" spans="1:2" ht="15">
      <c r="A21269" s="308" t="s">
        <v>24679</v>
      </c>
      <c r="B21269" s="311">
        <v>6.61</v>
      </c>
    </row>
    <row r="21270" spans="1:2" ht="15">
      <c r="A21270" s="308" t="s">
        <v>24680</v>
      </c>
      <c r="B21270" s="311">
        <v>76.5</v>
      </c>
    </row>
    <row r="21271" spans="1:2" ht="15">
      <c r="A21271" s="308" t="s">
        <v>24681</v>
      </c>
      <c r="B21271" s="311">
        <v>76.5</v>
      </c>
    </row>
    <row r="21272" spans="1:2" ht="15">
      <c r="A21272" s="308" t="s">
        <v>24682</v>
      </c>
      <c r="B21272" s="311">
        <v>0.45</v>
      </c>
    </row>
    <row r="21273" spans="1:2" ht="15">
      <c r="A21273" s="308" t="s">
        <v>24683</v>
      </c>
      <c r="B21273" s="311">
        <v>0.45</v>
      </c>
    </row>
    <row r="21274" spans="1:2" ht="15">
      <c r="A21274" s="308" t="s">
        <v>24684</v>
      </c>
      <c r="B21274" s="311">
        <v>89.78</v>
      </c>
    </row>
    <row r="21275" spans="1:2" ht="15">
      <c r="A21275" s="308" t="s">
        <v>24685</v>
      </c>
      <c r="B21275" s="311">
        <v>89.78</v>
      </c>
    </row>
    <row r="21276" spans="1:2" ht="15">
      <c r="A21276" s="308" t="s">
        <v>24686</v>
      </c>
      <c r="B21276" s="311">
        <v>79.459999999999994</v>
      </c>
    </row>
    <row r="21277" spans="1:2" ht="15">
      <c r="A21277" s="308" t="s">
        <v>24687</v>
      </c>
      <c r="B21277" s="311">
        <v>79.459999999999994</v>
      </c>
    </row>
    <row r="21278" spans="1:2" ht="15">
      <c r="A21278" s="308" t="s">
        <v>24688</v>
      </c>
      <c r="B21278" s="311">
        <v>84.1</v>
      </c>
    </row>
    <row r="21279" spans="1:2" ht="15">
      <c r="A21279" s="308" t="s">
        <v>24689</v>
      </c>
      <c r="B21279" s="311">
        <v>84.1</v>
      </c>
    </row>
    <row r="21280" spans="1:2" ht="15">
      <c r="A21280" s="308" t="s">
        <v>24690</v>
      </c>
      <c r="B21280" s="311">
        <v>85.26</v>
      </c>
    </row>
    <row r="21281" spans="1:2" ht="15">
      <c r="A21281" s="308" t="s">
        <v>24691</v>
      </c>
      <c r="B21281" s="311">
        <v>85.26</v>
      </c>
    </row>
    <row r="21282" spans="1:2" ht="15">
      <c r="A21282" s="308" t="s">
        <v>24692</v>
      </c>
      <c r="B21282" s="311">
        <v>54.36</v>
      </c>
    </row>
    <row r="21283" spans="1:2" ht="15">
      <c r="A21283" s="308" t="s">
        <v>24693</v>
      </c>
      <c r="B21283" s="311">
        <v>54.36</v>
      </c>
    </row>
    <row r="21284" spans="1:2" ht="15">
      <c r="A21284" s="308" t="s">
        <v>24694</v>
      </c>
      <c r="B21284" s="311">
        <v>51.16</v>
      </c>
    </row>
    <row r="21285" spans="1:2" ht="15">
      <c r="A21285" s="308" t="s">
        <v>24695</v>
      </c>
      <c r="B21285" s="311">
        <v>51.16</v>
      </c>
    </row>
    <row r="21286" spans="1:2" ht="15">
      <c r="A21286" s="308" t="s">
        <v>24696</v>
      </c>
      <c r="B21286" s="311">
        <v>81.78</v>
      </c>
    </row>
    <row r="21287" spans="1:2" ht="15">
      <c r="A21287" s="308" t="s">
        <v>24697</v>
      </c>
      <c r="B21287" s="311">
        <v>81.78</v>
      </c>
    </row>
    <row r="21288" spans="1:2" ht="15">
      <c r="A21288" s="308" t="s">
        <v>24698</v>
      </c>
      <c r="B21288" s="311">
        <v>91.67</v>
      </c>
    </row>
    <row r="21289" spans="1:2" ht="15">
      <c r="A21289" s="308" t="s">
        <v>24699</v>
      </c>
      <c r="B21289" s="311">
        <v>91.67</v>
      </c>
    </row>
    <row r="21290" spans="1:2" ht="15">
      <c r="A21290" s="308" t="s">
        <v>24700</v>
      </c>
      <c r="B21290" s="311">
        <v>97.44</v>
      </c>
    </row>
    <row r="21291" spans="1:2" ht="15">
      <c r="A21291" s="308" t="s">
        <v>24701</v>
      </c>
      <c r="B21291" s="311">
        <v>97.44</v>
      </c>
    </row>
    <row r="21292" spans="1:2" ht="15">
      <c r="A21292" s="308" t="s">
        <v>24702</v>
      </c>
      <c r="B21292" s="311">
        <v>31.2</v>
      </c>
    </row>
    <row r="21293" spans="1:2" ht="15">
      <c r="A21293" s="308" t="s">
        <v>24703</v>
      </c>
      <c r="B21293" s="311">
        <v>31.2</v>
      </c>
    </row>
    <row r="21294" spans="1:2" ht="15">
      <c r="A21294" s="308" t="s">
        <v>24704</v>
      </c>
      <c r="B21294" s="311">
        <v>2.91</v>
      </c>
    </row>
    <row r="21295" spans="1:2" ht="15">
      <c r="A21295" s="308" t="s">
        <v>24705</v>
      </c>
      <c r="B21295" s="311">
        <v>2.91</v>
      </c>
    </row>
    <row r="21296" spans="1:2" ht="15">
      <c r="A21296" s="308" t="s">
        <v>24706</v>
      </c>
      <c r="B21296" s="311">
        <v>813.45</v>
      </c>
    </row>
    <row r="21297" spans="1:2" ht="15">
      <c r="A21297" s="308" t="s">
        <v>24707</v>
      </c>
      <c r="B21297" s="311">
        <v>806.74</v>
      </c>
    </row>
    <row r="21298" spans="1:2" ht="15">
      <c r="A21298" s="308" t="s">
        <v>24708</v>
      </c>
      <c r="B21298" s="311">
        <v>317.2</v>
      </c>
    </row>
    <row r="21299" spans="1:2" ht="15">
      <c r="A21299" s="308" t="s">
        <v>24709</v>
      </c>
      <c r="B21299" s="311">
        <v>310.49</v>
      </c>
    </row>
    <row r="21300" spans="1:2" ht="15">
      <c r="A21300" s="308" t="s">
        <v>24710</v>
      </c>
      <c r="B21300" s="311">
        <v>599.26</v>
      </c>
    </row>
    <row r="21301" spans="1:2" ht="15">
      <c r="A21301" s="308" t="s">
        <v>24711</v>
      </c>
      <c r="B21301" s="311">
        <v>599.26</v>
      </c>
    </row>
    <row r="21302" spans="1:2" ht="15">
      <c r="A21302" s="308" t="s">
        <v>24712</v>
      </c>
      <c r="B21302" s="311">
        <v>806.48</v>
      </c>
    </row>
    <row r="21303" spans="1:2" ht="15">
      <c r="A21303" s="308" t="s">
        <v>24713</v>
      </c>
      <c r="B21303" s="311">
        <v>799.78</v>
      </c>
    </row>
    <row r="21304" spans="1:2" ht="15">
      <c r="A21304" s="308" t="s">
        <v>24714</v>
      </c>
      <c r="B21304" s="311">
        <v>616.36</v>
      </c>
    </row>
    <row r="21305" spans="1:2" ht="15">
      <c r="A21305" s="308" t="s">
        <v>24715</v>
      </c>
      <c r="B21305" s="311">
        <v>616.36</v>
      </c>
    </row>
    <row r="21306" spans="1:2" ht="15">
      <c r="A21306" s="308" t="s">
        <v>24716</v>
      </c>
      <c r="B21306" s="311">
        <v>2.21</v>
      </c>
    </row>
    <row r="21307" spans="1:2" ht="15">
      <c r="A21307" s="308" t="s">
        <v>24717</v>
      </c>
      <c r="B21307" s="311">
        <v>2.21</v>
      </c>
    </row>
    <row r="21308" spans="1:2" ht="15">
      <c r="A21308" s="308" t="s">
        <v>24718</v>
      </c>
      <c r="B21308" s="311">
        <v>5.25</v>
      </c>
    </row>
    <row r="21309" spans="1:2" ht="15">
      <c r="A21309" s="308" t="s">
        <v>24719</v>
      </c>
      <c r="B21309" s="311">
        <v>5.25</v>
      </c>
    </row>
    <row r="21310" spans="1:2" ht="15">
      <c r="A21310" s="308" t="s">
        <v>24720</v>
      </c>
      <c r="B21310" s="311">
        <v>678.63</v>
      </c>
    </row>
    <row r="21311" spans="1:2" ht="15">
      <c r="A21311" s="308" t="s">
        <v>24721</v>
      </c>
      <c r="B21311" s="311">
        <v>678.63</v>
      </c>
    </row>
    <row r="21312" spans="1:2" ht="15">
      <c r="A21312" s="308" t="s">
        <v>24722</v>
      </c>
      <c r="B21312" s="311">
        <v>360.21</v>
      </c>
    </row>
    <row r="21313" spans="1:2" ht="15">
      <c r="A21313" s="308" t="s">
        <v>24723</v>
      </c>
      <c r="B21313" s="311">
        <v>360.21</v>
      </c>
    </row>
    <row r="21314" spans="1:2" ht="15">
      <c r="A21314" s="308" t="s">
        <v>24724</v>
      </c>
      <c r="B21314" s="311">
        <v>5.6</v>
      </c>
    </row>
    <row r="21315" spans="1:2" ht="15">
      <c r="A21315" s="308" t="s">
        <v>24725</v>
      </c>
      <c r="B21315" s="311">
        <v>5.6</v>
      </c>
    </row>
    <row r="21316" spans="1:2" ht="15">
      <c r="A21316" s="308" t="s">
        <v>24726</v>
      </c>
      <c r="B21316" s="311">
        <v>1.54</v>
      </c>
    </row>
    <row r="21317" spans="1:2" ht="15">
      <c r="A21317" s="308" t="s">
        <v>24727</v>
      </c>
      <c r="B21317" s="311">
        <v>1.54</v>
      </c>
    </row>
    <row r="21318" spans="1:2" ht="15">
      <c r="A21318" s="308" t="s">
        <v>24728</v>
      </c>
      <c r="B21318" s="311">
        <v>652.79</v>
      </c>
    </row>
    <row r="21319" spans="1:2" ht="15">
      <c r="A21319" s="308" t="s">
        <v>24729</v>
      </c>
      <c r="B21319" s="311">
        <v>650.78</v>
      </c>
    </row>
    <row r="21320" spans="1:2" ht="15">
      <c r="A21320" s="308" t="s">
        <v>24730</v>
      </c>
      <c r="B21320" s="311">
        <v>3.92</v>
      </c>
    </row>
    <row r="21321" spans="1:2" ht="15">
      <c r="A21321" s="308" t="s">
        <v>24731</v>
      </c>
      <c r="B21321" s="311">
        <v>3.92</v>
      </c>
    </row>
    <row r="21322" spans="1:2" ht="15">
      <c r="A21322" s="308" t="s">
        <v>24732</v>
      </c>
      <c r="B21322" s="311">
        <v>9.9</v>
      </c>
    </row>
    <row r="21323" spans="1:2" ht="15">
      <c r="A21323" s="308" t="s">
        <v>24733</v>
      </c>
      <c r="B21323" s="311">
        <v>9.9</v>
      </c>
    </row>
    <row r="21324" spans="1:2" ht="15">
      <c r="A21324" s="308" t="s">
        <v>24734</v>
      </c>
      <c r="B21324" s="311">
        <v>10.69</v>
      </c>
    </row>
    <row r="21325" spans="1:2" ht="15">
      <c r="A21325" s="308" t="s">
        <v>24735</v>
      </c>
      <c r="B21325" s="311">
        <v>10.69</v>
      </c>
    </row>
    <row r="21326" spans="1:2" ht="15">
      <c r="A21326" s="308" t="s">
        <v>24736</v>
      </c>
      <c r="B21326" s="311">
        <v>13.79</v>
      </c>
    </row>
    <row r="21327" spans="1:2" ht="15">
      <c r="A21327" s="308" t="s">
        <v>24737</v>
      </c>
      <c r="B21327" s="311">
        <v>13.79</v>
      </c>
    </row>
    <row r="21328" spans="1:2" ht="15">
      <c r="A21328" s="308" t="s">
        <v>24738</v>
      </c>
      <c r="B21328" s="311">
        <v>3080</v>
      </c>
    </row>
    <row r="21329" spans="1:2" ht="15">
      <c r="A21329" s="308" t="s">
        <v>24739</v>
      </c>
      <c r="B21329" s="311">
        <v>3080</v>
      </c>
    </row>
    <row r="21330" spans="1:2" ht="15">
      <c r="A21330" s="308" t="s">
        <v>24740</v>
      </c>
      <c r="B21330" s="311">
        <v>2611</v>
      </c>
    </row>
    <row r="21331" spans="1:2" ht="15">
      <c r="A21331" s="308" t="s">
        <v>24741</v>
      </c>
      <c r="B21331" s="311">
        <v>2611</v>
      </c>
    </row>
    <row r="21332" spans="1:2" ht="15">
      <c r="A21332" s="308" t="s">
        <v>24742</v>
      </c>
      <c r="B21332" s="311">
        <v>2568.1999999999998</v>
      </c>
    </row>
    <row r="21333" spans="1:2" ht="15">
      <c r="A21333" s="308" t="s">
        <v>24743</v>
      </c>
      <c r="B21333" s="311">
        <v>2568.1999999999998</v>
      </c>
    </row>
    <row r="21334" spans="1:2" ht="15">
      <c r="A21334" s="308" t="s">
        <v>24744</v>
      </c>
      <c r="B21334" s="311">
        <v>3740.2</v>
      </c>
    </row>
    <row r="21335" spans="1:2" ht="15">
      <c r="A21335" s="308" t="s">
        <v>24745</v>
      </c>
      <c r="B21335" s="311">
        <v>3740.2</v>
      </c>
    </row>
    <row r="21336" spans="1:2" ht="15">
      <c r="A21336" s="308" t="s">
        <v>24746</v>
      </c>
      <c r="B21336" s="311">
        <v>5604</v>
      </c>
    </row>
    <row r="21337" spans="1:2" ht="15">
      <c r="A21337" s="308" t="s">
        <v>24747</v>
      </c>
      <c r="B21337" s="311">
        <v>5604</v>
      </c>
    </row>
    <row r="21338" spans="1:2" ht="15">
      <c r="A21338" s="308" t="s">
        <v>24748</v>
      </c>
      <c r="B21338" s="311">
        <v>3447.3</v>
      </c>
    </row>
    <row r="21339" spans="1:2" ht="15">
      <c r="A21339" s="308" t="s">
        <v>24749</v>
      </c>
      <c r="B21339" s="311">
        <v>3447.3</v>
      </c>
    </row>
    <row r="21340" spans="1:2" ht="15">
      <c r="A21340" s="308" t="s">
        <v>24750</v>
      </c>
      <c r="B21340" s="311">
        <v>3938.5</v>
      </c>
    </row>
    <row r="21341" spans="1:2" ht="15">
      <c r="A21341" s="308" t="s">
        <v>24751</v>
      </c>
      <c r="B21341" s="311">
        <v>3938.5</v>
      </c>
    </row>
    <row r="21342" spans="1:2" ht="15">
      <c r="A21342" s="308" t="s">
        <v>24752</v>
      </c>
      <c r="B21342" s="311">
        <v>73109.5</v>
      </c>
    </row>
    <row r="21343" spans="1:2" ht="15">
      <c r="A21343" s="308" t="s">
        <v>24753</v>
      </c>
      <c r="B21343" s="311">
        <v>73109.5</v>
      </c>
    </row>
    <row r="21344" spans="1:2" ht="15">
      <c r="A21344" s="308" t="s">
        <v>24754</v>
      </c>
      <c r="B21344" s="311">
        <v>55.72</v>
      </c>
    </row>
    <row r="21345" spans="1:2" ht="15">
      <c r="A21345" s="308" t="s">
        <v>24755</v>
      </c>
      <c r="B21345" s="311">
        <v>55.72</v>
      </c>
    </row>
    <row r="21346" spans="1:2" ht="15">
      <c r="A21346" s="308" t="s">
        <v>24756</v>
      </c>
      <c r="B21346" s="311">
        <v>27.58</v>
      </c>
    </row>
    <row r="21347" spans="1:2" ht="15">
      <c r="A21347" s="308" t="s">
        <v>24757</v>
      </c>
      <c r="B21347" s="311">
        <v>27.58</v>
      </c>
    </row>
    <row r="21348" spans="1:2" ht="15">
      <c r="A21348" s="308" t="s">
        <v>24758</v>
      </c>
      <c r="B21348" s="311">
        <v>5.48</v>
      </c>
    </row>
    <row r="21349" spans="1:2" ht="15">
      <c r="A21349" s="308" t="s">
        <v>24759</v>
      </c>
      <c r="B21349" s="311">
        <v>4.79</v>
      </c>
    </row>
    <row r="21350" spans="1:2" ht="15">
      <c r="A21350" s="308" t="s">
        <v>24760</v>
      </c>
      <c r="B21350" s="311">
        <v>1350</v>
      </c>
    </row>
    <row r="21351" spans="1:2" ht="15">
      <c r="A21351" s="308" t="s">
        <v>24761</v>
      </c>
      <c r="B21351" s="311">
        <v>1350</v>
      </c>
    </row>
    <row r="21352" spans="1:2" ht="15">
      <c r="A21352" s="308" t="s">
        <v>24762</v>
      </c>
      <c r="B21352" s="311">
        <v>0.56999999999999995</v>
      </c>
    </row>
    <row r="21353" spans="1:2" ht="15">
      <c r="A21353" s="308" t="s">
        <v>24763</v>
      </c>
      <c r="B21353" s="311">
        <v>0.5</v>
      </c>
    </row>
    <row r="21354" spans="1:2" ht="15">
      <c r="A21354" s="308" t="s">
        <v>24764</v>
      </c>
      <c r="B21354" s="311">
        <v>7.86</v>
      </c>
    </row>
    <row r="21355" spans="1:2" ht="15">
      <c r="A21355" s="308" t="s">
        <v>24765</v>
      </c>
      <c r="B21355" s="311">
        <v>6.95</v>
      </c>
    </row>
    <row r="21356" spans="1:2" ht="15">
      <c r="A21356" s="308" t="s">
        <v>24766</v>
      </c>
      <c r="B21356" s="311">
        <v>84.45</v>
      </c>
    </row>
    <row r="21357" spans="1:2" ht="15">
      <c r="A21357" s="308" t="s">
        <v>24767</v>
      </c>
      <c r="B21357" s="311">
        <v>73.25</v>
      </c>
    </row>
    <row r="21358" spans="1:2" ht="15">
      <c r="A21358" s="308" t="s">
        <v>24768</v>
      </c>
      <c r="B21358" s="311">
        <v>2933.3</v>
      </c>
    </row>
    <row r="21359" spans="1:2" ht="15">
      <c r="A21359" s="308" t="s">
        <v>24769</v>
      </c>
      <c r="B21359" s="311">
        <v>2933.3</v>
      </c>
    </row>
    <row r="21360" spans="1:2" ht="15">
      <c r="A21360" s="308" t="s">
        <v>24770</v>
      </c>
      <c r="B21360" s="311">
        <v>2486.6</v>
      </c>
    </row>
    <row r="21361" spans="1:2" ht="15">
      <c r="A21361" s="308" t="s">
        <v>24771</v>
      </c>
      <c r="B21361" s="311">
        <v>2486.6</v>
      </c>
    </row>
    <row r="21362" spans="1:2" ht="15">
      <c r="A21362" s="308" t="s">
        <v>24772</v>
      </c>
      <c r="B21362" s="311">
        <v>2445.9</v>
      </c>
    </row>
    <row r="21363" spans="1:2" ht="15">
      <c r="A21363" s="308" t="s">
        <v>24773</v>
      </c>
      <c r="B21363" s="311">
        <v>2445.9</v>
      </c>
    </row>
    <row r="21364" spans="1:2" ht="15">
      <c r="A21364" s="308" t="s">
        <v>24774</v>
      </c>
      <c r="B21364" s="311">
        <v>3562.1</v>
      </c>
    </row>
    <row r="21365" spans="1:2" ht="15">
      <c r="A21365" s="308" t="s">
        <v>24775</v>
      </c>
      <c r="B21365" s="311">
        <v>3562.1</v>
      </c>
    </row>
    <row r="21366" spans="1:2" ht="15">
      <c r="A21366" s="308" t="s">
        <v>24776</v>
      </c>
      <c r="B21366" s="311">
        <v>5337.1</v>
      </c>
    </row>
    <row r="21367" spans="1:2" ht="15">
      <c r="A21367" s="308" t="s">
        <v>24777</v>
      </c>
      <c r="B21367" s="311">
        <v>5337.1</v>
      </c>
    </row>
    <row r="21368" spans="1:2" ht="15">
      <c r="A21368" s="308" t="s">
        <v>24778</v>
      </c>
      <c r="B21368" s="311">
        <v>3283.1</v>
      </c>
    </row>
    <row r="21369" spans="1:2" ht="15">
      <c r="A21369" s="308" t="s">
        <v>24779</v>
      </c>
      <c r="B21369" s="311">
        <v>3283.1</v>
      </c>
    </row>
    <row r="21370" spans="1:2" ht="15">
      <c r="A21370" s="308" t="s">
        <v>24780</v>
      </c>
      <c r="B21370" s="311">
        <v>3750.9</v>
      </c>
    </row>
    <row r="21371" spans="1:2" ht="15">
      <c r="A21371" s="308" t="s">
        <v>24781</v>
      </c>
      <c r="B21371" s="311">
        <v>3750.9</v>
      </c>
    </row>
    <row r="21372" spans="1:2" ht="15">
      <c r="A21372" s="308" t="s">
        <v>24782</v>
      </c>
      <c r="B21372" s="311">
        <v>58.78</v>
      </c>
    </row>
    <row r="21373" spans="1:2" ht="15">
      <c r="A21373" s="308" t="s">
        <v>24783</v>
      </c>
      <c r="B21373" s="311">
        <v>58.78</v>
      </c>
    </row>
    <row r="21374" spans="1:2" ht="15">
      <c r="A21374" s="308" t="s">
        <v>24784</v>
      </c>
      <c r="B21374" s="311">
        <v>50.02</v>
      </c>
    </row>
    <row r="21375" spans="1:2" ht="15">
      <c r="A21375" s="308" t="s">
        <v>24785</v>
      </c>
      <c r="B21375" s="311">
        <v>50.02</v>
      </c>
    </row>
    <row r="21376" spans="1:2" ht="15">
      <c r="A21376" s="308" t="s">
        <v>24786</v>
      </c>
      <c r="B21376" s="311">
        <v>33.14</v>
      </c>
    </row>
    <row r="21377" spans="1:2" ht="15">
      <c r="A21377" s="308" t="s">
        <v>24787</v>
      </c>
      <c r="B21377" s="311">
        <v>33.14</v>
      </c>
    </row>
    <row r="21378" spans="1:2" ht="15">
      <c r="A21378" s="308" t="s">
        <v>24788</v>
      </c>
      <c r="B21378" s="311">
        <v>27.69</v>
      </c>
    </row>
    <row r="21379" spans="1:2" ht="15">
      <c r="A21379" s="308" t="s">
        <v>24789</v>
      </c>
      <c r="B21379" s="311">
        <v>27.69</v>
      </c>
    </row>
    <row r="21380" spans="1:2" ht="15">
      <c r="A21380" s="308" t="s">
        <v>24790</v>
      </c>
      <c r="B21380" s="311">
        <v>55.1</v>
      </c>
    </row>
    <row r="21381" spans="1:2" ht="15">
      <c r="A21381" s="308" t="s">
        <v>24791</v>
      </c>
      <c r="B21381" s="311">
        <v>55.1</v>
      </c>
    </row>
    <row r="21382" spans="1:2" ht="15">
      <c r="A21382" s="308" t="s">
        <v>24792</v>
      </c>
      <c r="B21382" s="311">
        <v>13</v>
      </c>
    </row>
    <row r="21383" spans="1:2" ht="15">
      <c r="A21383" s="308" t="s">
        <v>24793</v>
      </c>
      <c r="B21383" s="311">
        <v>13</v>
      </c>
    </row>
    <row r="21384" spans="1:2" ht="15">
      <c r="A21384" s="308" t="s">
        <v>24794</v>
      </c>
      <c r="B21384" s="311">
        <v>92.3</v>
      </c>
    </row>
    <row r="21385" spans="1:2" ht="15">
      <c r="A21385" s="308" t="s">
        <v>24795</v>
      </c>
      <c r="B21385" s="311">
        <v>92.3</v>
      </c>
    </row>
    <row r="21386" spans="1:2" ht="15">
      <c r="A21386" s="308" t="s">
        <v>24796</v>
      </c>
      <c r="B21386" s="311">
        <v>91.35</v>
      </c>
    </row>
    <row r="21387" spans="1:2" ht="15">
      <c r="A21387" s="308" t="s">
        <v>24797</v>
      </c>
      <c r="B21387" s="311">
        <v>91.35</v>
      </c>
    </row>
    <row r="21388" spans="1:2" ht="15">
      <c r="A21388" s="308" t="s">
        <v>24798</v>
      </c>
      <c r="B21388" s="311">
        <v>65.52</v>
      </c>
    </row>
    <row r="21389" spans="1:2" ht="15">
      <c r="A21389" s="308" t="s">
        <v>24799</v>
      </c>
      <c r="B21389" s="311">
        <v>65.52</v>
      </c>
    </row>
    <row r="21390" spans="1:2" ht="15">
      <c r="A21390" s="308" t="s">
        <v>24800</v>
      </c>
      <c r="B21390" s="311">
        <v>97.44</v>
      </c>
    </row>
    <row r="21391" spans="1:2" ht="15">
      <c r="A21391" s="308" t="s">
        <v>24801</v>
      </c>
      <c r="B21391" s="311">
        <v>97.44</v>
      </c>
    </row>
    <row r="21392" spans="1:2" ht="15">
      <c r="A21392" s="308" t="s">
        <v>24802</v>
      </c>
      <c r="B21392" s="311">
        <v>21</v>
      </c>
    </row>
    <row r="21393" spans="1:2" ht="15">
      <c r="A21393" s="308" t="s">
        <v>24803</v>
      </c>
      <c r="B21393" s="311">
        <v>21</v>
      </c>
    </row>
    <row r="21394" spans="1:2" ht="15">
      <c r="A21394" s="308" t="s">
        <v>24804</v>
      </c>
      <c r="B21394" s="311">
        <v>71</v>
      </c>
    </row>
    <row r="21395" spans="1:2" ht="15">
      <c r="A21395" s="308" t="s">
        <v>24805</v>
      </c>
      <c r="B21395" s="311">
        <v>71</v>
      </c>
    </row>
    <row r="21396" spans="1:2" ht="15">
      <c r="A21396" s="308" t="s">
        <v>24806</v>
      </c>
      <c r="B21396" s="311">
        <v>65.25</v>
      </c>
    </row>
    <row r="21397" spans="1:2" ht="15">
      <c r="A21397" s="308" t="s">
        <v>24807</v>
      </c>
      <c r="B21397" s="311">
        <v>65.25</v>
      </c>
    </row>
    <row r="21398" spans="1:2" ht="15">
      <c r="A21398" s="308" t="s">
        <v>24808</v>
      </c>
      <c r="B21398" s="311">
        <v>61.6</v>
      </c>
    </row>
    <row r="21399" spans="1:2" ht="15">
      <c r="A21399" s="308" t="s">
        <v>24809</v>
      </c>
      <c r="B21399" s="311">
        <v>61.6</v>
      </c>
    </row>
    <row r="21400" spans="1:2" ht="15">
      <c r="A21400" s="308" t="s">
        <v>24810</v>
      </c>
      <c r="B21400" s="311">
        <v>62.4</v>
      </c>
    </row>
    <row r="21401" spans="1:2" ht="15">
      <c r="A21401" s="308" t="s">
        <v>24811</v>
      </c>
      <c r="B21401" s="311">
        <v>62.4</v>
      </c>
    </row>
    <row r="21402" spans="1:2" ht="15">
      <c r="A21402" s="308" t="s">
        <v>24812</v>
      </c>
      <c r="B21402" s="311">
        <v>67.2</v>
      </c>
    </row>
    <row r="21403" spans="1:2" ht="15">
      <c r="A21403" s="308" t="s">
        <v>24813</v>
      </c>
      <c r="B21403" s="311">
        <v>67.2</v>
      </c>
    </row>
    <row r="21404" spans="1:2" ht="15">
      <c r="A21404" s="308" t="s">
        <v>24814</v>
      </c>
      <c r="B21404" s="311">
        <v>27</v>
      </c>
    </row>
    <row r="21405" spans="1:2" ht="15">
      <c r="A21405" s="308" t="s">
        <v>24815</v>
      </c>
      <c r="B21405" s="311">
        <v>27</v>
      </c>
    </row>
    <row r="21406" spans="1:2" ht="15">
      <c r="A21406" s="308" t="s">
        <v>24816</v>
      </c>
      <c r="B21406" s="311">
        <v>116.63</v>
      </c>
    </row>
    <row r="21407" spans="1:2" ht="15">
      <c r="A21407" s="308" t="s">
        <v>24817</v>
      </c>
      <c r="B21407" s="311">
        <v>116.63</v>
      </c>
    </row>
    <row r="21408" spans="1:2" ht="15">
      <c r="A21408" s="308" t="s">
        <v>24818</v>
      </c>
      <c r="B21408" s="311">
        <v>115.92</v>
      </c>
    </row>
    <row r="21409" spans="1:2" ht="15">
      <c r="A21409" s="308" t="s">
        <v>24819</v>
      </c>
      <c r="B21409" s="311">
        <v>115.92</v>
      </c>
    </row>
    <row r="21410" spans="1:2" ht="15">
      <c r="A21410" s="308" t="s">
        <v>24820</v>
      </c>
      <c r="B21410" s="311">
        <v>90.67</v>
      </c>
    </row>
    <row r="21411" spans="1:2" ht="15">
      <c r="A21411" s="308" t="s">
        <v>24821</v>
      </c>
      <c r="B21411" s="311">
        <v>90.67</v>
      </c>
    </row>
    <row r="21412" spans="1:2" ht="15">
      <c r="A21412" s="308" t="s">
        <v>24822</v>
      </c>
      <c r="B21412" s="311">
        <v>83.5</v>
      </c>
    </row>
    <row r="21413" spans="1:2" ht="15">
      <c r="A21413" s="308" t="s">
        <v>24823</v>
      </c>
      <c r="B21413" s="311">
        <v>83.5</v>
      </c>
    </row>
    <row r="21414" spans="1:2" ht="15">
      <c r="A21414" s="308" t="s">
        <v>24824</v>
      </c>
      <c r="B21414" s="311">
        <v>116.92</v>
      </c>
    </row>
    <row r="21415" spans="1:2" ht="15">
      <c r="A21415" s="308" t="s">
        <v>24825</v>
      </c>
      <c r="B21415" s="311">
        <v>116.92</v>
      </c>
    </row>
    <row r="21416" spans="1:2" ht="15">
      <c r="A21416" s="308" t="s">
        <v>24826</v>
      </c>
      <c r="B21416" s="311">
        <v>75</v>
      </c>
    </row>
    <row r="21417" spans="1:2" ht="15">
      <c r="A21417" s="308" t="s">
        <v>24827</v>
      </c>
      <c r="B21417" s="311">
        <v>75</v>
      </c>
    </row>
    <row r="21418" spans="1:2" ht="15">
      <c r="A21418" s="308" t="s">
        <v>24828</v>
      </c>
      <c r="B21418" s="311">
        <v>81.5</v>
      </c>
    </row>
    <row r="21419" spans="1:2" ht="15">
      <c r="A21419" s="308" t="s">
        <v>24829</v>
      </c>
      <c r="B21419" s="311">
        <v>81.5</v>
      </c>
    </row>
    <row r="21420" spans="1:2" ht="15">
      <c r="A21420" s="308" t="s">
        <v>24830</v>
      </c>
      <c r="B21420" s="311">
        <v>74.67</v>
      </c>
    </row>
    <row r="21421" spans="1:2" ht="15">
      <c r="A21421" s="308" t="s">
        <v>24831</v>
      </c>
      <c r="B21421" s="311">
        <v>74.67</v>
      </c>
    </row>
    <row r="21422" spans="1:2" ht="15">
      <c r="A21422" s="308" t="s">
        <v>24832</v>
      </c>
      <c r="B21422" s="311">
        <v>54.64</v>
      </c>
    </row>
    <row r="21423" spans="1:2" ht="15">
      <c r="A21423" s="308" t="s">
        <v>24833</v>
      </c>
      <c r="B21423" s="311">
        <v>54.64</v>
      </c>
    </row>
    <row r="21424" spans="1:2" ht="15">
      <c r="A21424" s="308" t="s">
        <v>24834</v>
      </c>
      <c r="B21424" s="311">
        <v>42.12</v>
      </c>
    </row>
    <row r="21425" spans="1:2" ht="15">
      <c r="A21425" s="308" t="s">
        <v>24835</v>
      </c>
      <c r="B21425" s="311">
        <v>42.12</v>
      </c>
    </row>
    <row r="21426" spans="1:2" ht="15">
      <c r="A21426" s="308" t="s">
        <v>24836</v>
      </c>
      <c r="B21426" s="311">
        <v>67.78</v>
      </c>
    </row>
    <row r="21427" spans="1:2" ht="15">
      <c r="A21427" s="308" t="s">
        <v>24837</v>
      </c>
      <c r="B21427" s="311">
        <v>67.78</v>
      </c>
    </row>
    <row r="21428" spans="1:2" ht="15">
      <c r="A21428" s="308" t="s">
        <v>24838</v>
      </c>
      <c r="B21428" s="311">
        <v>60</v>
      </c>
    </row>
    <row r="21429" spans="1:2" ht="15">
      <c r="A21429" s="308" t="s">
        <v>24839</v>
      </c>
      <c r="B21429" s="311">
        <v>60</v>
      </c>
    </row>
    <row r="21430" spans="1:2" ht="15">
      <c r="A21430" s="308" t="s">
        <v>24840</v>
      </c>
      <c r="B21430" s="311">
        <v>68.150000000000006</v>
      </c>
    </row>
    <row r="21431" spans="1:2" ht="15">
      <c r="A21431" s="308" t="s">
        <v>24841</v>
      </c>
      <c r="B21431" s="311">
        <v>68.150000000000006</v>
      </c>
    </row>
    <row r="21432" spans="1:2" ht="15">
      <c r="A21432" s="308" t="s">
        <v>24842</v>
      </c>
      <c r="B21432" s="311">
        <v>68.150000000000006</v>
      </c>
    </row>
    <row r="21433" spans="1:2" ht="15">
      <c r="A21433" s="308" t="s">
        <v>24843</v>
      </c>
      <c r="B21433" s="311">
        <v>68.150000000000006</v>
      </c>
    </row>
    <row r="21434" spans="1:2" ht="15">
      <c r="A21434" s="308" t="s">
        <v>24844</v>
      </c>
      <c r="B21434" s="311">
        <v>58</v>
      </c>
    </row>
    <row r="21435" spans="1:2" ht="15">
      <c r="A21435" s="308" t="s">
        <v>24845</v>
      </c>
      <c r="B21435" s="311">
        <v>58</v>
      </c>
    </row>
    <row r="21436" spans="1:2" ht="15">
      <c r="A21436" s="308" t="s">
        <v>24846</v>
      </c>
      <c r="B21436" s="311">
        <v>65.930000000000007</v>
      </c>
    </row>
    <row r="21437" spans="1:2" ht="15">
      <c r="A21437" s="308" t="s">
        <v>24847</v>
      </c>
      <c r="B21437" s="311">
        <v>65.930000000000007</v>
      </c>
    </row>
    <row r="21438" spans="1:2" ht="15">
      <c r="A21438" s="308" t="s">
        <v>24848</v>
      </c>
      <c r="B21438" s="311">
        <v>32.36</v>
      </c>
    </row>
    <row r="21439" spans="1:2" ht="15">
      <c r="A21439" s="308" t="s">
        <v>24849</v>
      </c>
      <c r="B21439" s="311">
        <v>32.36</v>
      </c>
    </row>
    <row r="21440" spans="1:2" ht="15">
      <c r="A21440" s="308" t="s">
        <v>24850</v>
      </c>
      <c r="B21440" s="311">
        <v>73.5</v>
      </c>
    </row>
    <row r="21441" spans="1:2" ht="15">
      <c r="A21441" s="308" t="s">
        <v>24851</v>
      </c>
      <c r="B21441" s="311">
        <v>73.5</v>
      </c>
    </row>
    <row r="21442" spans="1:2" ht="15">
      <c r="A21442" s="308" t="s">
        <v>24852</v>
      </c>
      <c r="B21442" s="311">
        <v>50</v>
      </c>
    </row>
    <row r="21443" spans="1:2" ht="15">
      <c r="A21443" s="308" t="s">
        <v>24853</v>
      </c>
      <c r="B21443" s="311">
        <v>50</v>
      </c>
    </row>
    <row r="21444" spans="1:2" ht="15">
      <c r="A21444" s="308" t="s">
        <v>24854</v>
      </c>
      <c r="B21444" s="311">
        <v>31.2</v>
      </c>
    </row>
    <row r="21445" spans="1:2" ht="15">
      <c r="A21445" s="308" t="s">
        <v>24855</v>
      </c>
      <c r="B21445" s="311">
        <v>31.2</v>
      </c>
    </row>
    <row r="21446" spans="1:2" ht="15">
      <c r="A21446" s="308" t="s">
        <v>24856</v>
      </c>
      <c r="B21446" s="311">
        <v>173.84</v>
      </c>
    </row>
    <row r="21447" spans="1:2" ht="15">
      <c r="A21447" s="308" t="s">
        <v>24857</v>
      </c>
      <c r="B21447" s="311">
        <v>156.82</v>
      </c>
    </row>
    <row r="21448" spans="1:2" ht="15">
      <c r="A21448" s="308" t="s">
        <v>24858</v>
      </c>
      <c r="B21448" s="311">
        <v>6720.63</v>
      </c>
    </row>
    <row r="21449" spans="1:2" ht="15">
      <c r="A21449" s="308" t="s">
        <v>24859</v>
      </c>
      <c r="B21449" s="311">
        <v>6280.12</v>
      </c>
    </row>
    <row r="21450" spans="1:2" ht="15">
      <c r="A21450" s="308" t="s">
        <v>24860</v>
      </c>
      <c r="B21450" s="311">
        <v>1845.59</v>
      </c>
    </row>
    <row r="21451" spans="1:2" ht="15">
      <c r="A21451" s="308" t="s">
        <v>24861</v>
      </c>
      <c r="B21451" s="311">
        <v>1742.82</v>
      </c>
    </row>
    <row r="21452" spans="1:2" ht="15">
      <c r="A21452" s="308" t="s">
        <v>24862</v>
      </c>
      <c r="B21452" s="311">
        <v>4605.82</v>
      </c>
    </row>
    <row r="21453" spans="1:2" ht="15">
      <c r="A21453" s="308" t="s">
        <v>24863</v>
      </c>
      <c r="B21453" s="311">
        <v>4291.49</v>
      </c>
    </row>
    <row r="21454" spans="1:2" ht="15">
      <c r="A21454" s="308" t="s">
        <v>24864</v>
      </c>
      <c r="B21454" s="311">
        <v>495.69</v>
      </c>
    </row>
    <row r="21455" spans="1:2" ht="15">
      <c r="A21455" s="308" t="s">
        <v>24865</v>
      </c>
      <c r="B21455" s="311">
        <v>461.28</v>
      </c>
    </row>
    <row r="21456" spans="1:2" ht="15">
      <c r="A21456" s="308" t="s">
        <v>24866</v>
      </c>
      <c r="B21456" s="311">
        <v>638.20000000000005</v>
      </c>
    </row>
    <row r="21457" spans="1:2" ht="15">
      <c r="A21457" s="308" t="s">
        <v>24867</v>
      </c>
      <c r="B21457" s="311">
        <v>595.25</v>
      </c>
    </row>
    <row r="21458" spans="1:2" ht="15">
      <c r="A21458" s="308" t="s">
        <v>24868</v>
      </c>
      <c r="B21458" s="311">
        <v>549.99</v>
      </c>
    </row>
    <row r="21459" spans="1:2" ht="15">
      <c r="A21459" s="308" t="s">
        <v>24869</v>
      </c>
      <c r="B21459" s="311">
        <v>512.02</v>
      </c>
    </row>
    <row r="21460" spans="1:2" ht="15">
      <c r="A21460" s="308" t="s">
        <v>24870</v>
      </c>
      <c r="B21460" s="311">
        <v>1513.78</v>
      </c>
    </row>
    <row r="21461" spans="1:2" ht="15">
      <c r="A21461" s="308" t="s">
        <v>24871</v>
      </c>
      <c r="B21461" s="311">
        <v>1421.47</v>
      </c>
    </row>
    <row r="21462" spans="1:2" ht="15">
      <c r="A21462" s="308" t="s">
        <v>24872</v>
      </c>
      <c r="B21462" s="311">
        <v>1606.26</v>
      </c>
    </row>
    <row r="21463" spans="1:2" ht="15">
      <c r="A21463" s="308" t="s">
        <v>24873</v>
      </c>
      <c r="B21463" s="311">
        <v>1502.87</v>
      </c>
    </row>
    <row r="21464" spans="1:2" ht="15">
      <c r="A21464" s="308" t="s">
        <v>24874</v>
      </c>
      <c r="B21464" s="311">
        <v>1444.68</v>
      </c>
    </row>
    <row r="21465" spans="1:2" ht="15">
      <c r="A21465" s="308" t="s">
        <v>24875</v>
      </c>
      <c r="B21465" s="311">
        <v>1355.52</v>
      </c>
    </row>
    <row r="21466" spans="1:2" ht="15">
      <c r="A21466" s="308" t="s">
        <v>24876</v>
      </c>
      <c r="B21466" s="311">
        <v>167.93</v>
      </c>
    </row>
    <row r="21467" spans="1:2" ht="15">
      <c r="A21467" s="308" t="s">
        <v>24877</v>
      </c>
      <c r="B21467" s="311">
        <v>155.66</v>
      </c>
    </row>
    <row r="21468" spans="1:2" ht="15">
      <c r="A21468" s="308" t="s">
        <v>24878</v>
      </c>
      <c r="B21468" s="311">
        <v>619.04</v>
      </c>
    </row>
    <row r="21469" spans="1:2" ht="15">
      <c r="A21469" s="308" t="s">
        <v>24879</v>
      </c>
      <c r="B21469" s="311">
        <v>569.13</v>
      </c>
    </row>
    <row r="21470" spans="1:2" ht="15">
      <c r="A21470" s="308" t="s">
        <v>24880</v>
      </c>
      <c r="B21470" s="311">
        <v>180.45</v>
      </c>
    </row>
    <row r="21471" spans="1:2" ht="15">
      <c r="A21471" s="308" t="s">
        <v>24881</v>
      </c>
      <c r="B21471" s="311">
        <v>167.34</v>
      </c>
    </row>
    <row r="21472" spans="1:2" ht="15">
      <c r="A21472" s="308" t="s">
        <v>24882</v>
      </c>
      <c r="B21472" s="311">
        <v>477.09</v>
      </c>
    </row>
    <row r="21473" spans="1:2" ht="15">
      <c r="A21473" s="308" t="s">
        <v>24883</v>
      </c>
      <c r="B21473" s="311">
        <v>437.58</v>
      </c>
    </row>
    <row r="21474" spans="1:2" ht="15">
      <c r="A21474" s="308" t="s">
        <v>24884</v>
      </c>
      <c r="B21474" s="311">
        <v>240.8</v>
      </c>
    </row>
    <row r="21475" spans="1:2" ht="15">
      <c r="A21475" s="308" t="s">
        <v>24885</v>
      </c>
      <c r="B21475" s="311">
        <v>227.72</v>
      </c>
    </row>
    <row r="21476" spans="1:2" ht="15">
      <c r="A21476" s="308" t="s">
        <v>24886</v>
      </c>
      <c r="B21476" s="311">
        <v>94.61</v>
      </c>
    </row>
    <row r="21477" spans="1:2" ht="15">
      <c r="A21477" s="308" t="s">
        <v>24887</v>
      </c>
      <c r="B21477" s="311">
        <v>90.61</v>
      </c>
    </row>
    <row r="21478" spans="1:2" ht="15">
      <c r="A21478" s="308" t="s">
        <v>24888</v>
      </c>
      <c r="B21478" s="311">
        <v>7171.7</v>
      </c>
    </row>
    <row r="21479" spans="1:2" ht="15">
      <c r="A21479" s="308" t="s">
        <v>24889</v>
      </c>
      <c r="B21479" s="311">
        <v>6541.31</v>
      </c>
    </row>
    <row r="21480" spans="1:2" ht="15">
      <c r="A21480" s="308" t="s">
        <v>24890</v>
      </c>
      <c r="B21480" s="311">
        <v>9316.23</v>
      </c>
    </row>
    <row r="21481" spans="1:2" ht="15">
      <c r="A21481" s="308" t="s">
        <v>24891</v>
      </c>
      <c r="B21481" s="311">
        <v>8517.8799999999992</v>
      </c>
    </row>
    <row r="21482" spans="1:2" ht="15">
      <c r="A21482" s="308" t="s">
        <v>24892</v>
      </c>
      <c r="B21482" s="311">
        <v>29.89</v>
      </c>
    </row>
    <row r="21483" spans="1:2" ht="15">
      <c r="A21483" s="308" t="s">
        <v>24893</v>
      </c>
      <c r="B21483" s="311">
        <v>28.19</v>
      </c>
    </row>
    <row r="21484" spans="1:2" ht="15">
      <c r="A21484" s="308" t="s">
        <v>24894</v>
      </c>
      <c r="B21484" s="311">
        <v>1385.32</v>
      </c>
    </row>
    <row r="21485" spans="1:2" ht="15">
      <c r="A21485" s="308" t="s">
        <v>24895</v>
      </c>
      <c r="B21485" s="311">
        <v>1332.22</v>
      </c>
    </row>
    <row r="21486" spans="1:2" ht="15">
      <c r="A21486" s="308" t="s">
        <v>24896</v>
      </c>
      <c r="B21486" s="311">
        <v>295.95999999999998</v>
      </c>
    </row>
    <row r="21487" spans="1:2" ht="15">
      <c r="A21487" s="308" t="s">
        <v>24897</v>
      </c>
      <c r="B21487" s="311">
        <v>260.74</v>
      </c>
    </row>
    <row r="21488" spans="1:2" ht="15">
      <c r="A21488" s="308" t="s">
        <v>24898</v>
      </c>
      <c r="B21488" s="311">
        <v>322.39</v>
      </c>
    </row>
    <row r="21489" spans="1:2" ht="15">
      <c r="A21489" s="308" t="s">
        <v>24899</v>
      </c>
      <c r="B21489" s="311">
        <v>283.64</v>
      </c>
    </row>
    <row r="21490" spans="1:2" ht="15">
      <c r="A21490" s="308" t="s">
        <v>24900</v>
      </c>
      <c r="B21490" s="311">
        <v>370.3</v>
      </c>
    </row>
    <row r="21491" spans="1:2" ht="15">
      <c r="A21491" s="308" t="s">
        <v>24901</v>
      </c>
      <c r="B21491" s="311">
        <v>328.03</v>
      </c>
    </row>
    <row r="21492" spans="1:2" ht="15">
      <c r="A21492" s="308" t="s">
        <v>24902</v>
      </c>
      <c r="B21492" s="311">
        <v>453.98</v>
      </c>
    </row>
    <row r="21493" spans="1:2" ht="15">
      <c r="A21493" s="308" t="s">
        <v>24903</v>
      </c>
      <c r="B21493" s="311">
        <v>401.15</v>
      </c>
    </row>
    <row r="21494" spans="1:2" ht="15">
      <c r="A21494" s="308" t="s">
        <v>24904</v>
      </c>
      <c r="B21494" s="311">
        <v>603.38</v>
      </c>
    </row>
    <row r="21495" spans="1:2" ht="15">
      <c r="A21495" s="308" t="s">
        <v>24905</v>
      </c>
      <c r="B21495" s="311">
        <v>532.92999999999995</v>
      </c>
    </row>
    <row r="21496" spans="1:2" ht="15">
      <c r="A21496" s="308" t="s">
        <v>24906</v>
      </c>
      <c r="B21496" s="311">
        <v>141.58000000000001</v>
      </c>
    </row>
    <row r="21497" spans="1:2" ht="15">
      <c r="A21497" s="308" t="s">
        <v>24907</v>
      </c>
      <c r="B21497" s="311">
        <v>123.96</v>
      </c>
    </row>
    <row r="21498" spans="1:2" ht="15">
      <c r="A21498" s="308" t="s">
        <v>24908</v>
      </c>
      <c r="B21498" s="311">
        <v>285.45</v>
      </c>
    </row>
    <row r="21499" spans="1:2" ht="15">
      <c r="A21499" s="308" t="s">
        <v>24909</v>
      </c>
      <c r="B21499" s="311">
        <v>250.22</v>
      </c>
    </row>
    <row r="21500" spans="1:2" ht="15">
      <c r="A21500" s="308" t="s">
        <v>24910</v>
      </c>
      <c r="B21500" s="311">
        <v>571.71</v>
      </c>
    </row>
    <row r="21501" spans="1:2" ht="15">
      <c r="A21501" s="308" t="s">
        <v>24911</v>
      </c>
      <c r="B21501" s="311">
        <v>501.26</v>
      </c>
    </row>
    <row r="21502" spans="1:2" ht="15">
      <c r="A21502" s="308" t="s">
        <v>24912</v>
      </c>
      <c r="B21502" s="311">
        <v>285.45</v>
      </c>
    </row>
    <row r="21503" spans="1:2" ht="15">
      <c r="A21503" s="308" t="s">
        <v>24913</v>
      </c>
      <c r="B21503" s="311">
        <v>250.22</v>
      </c>
    </row>
    <row r="21504" spans="1:2" ht="15">
      <c r="A21504" s="308" t="s">
        <v>24914</v>
      </c>
      <c r="B21504" s="311">
        <v>338.31</v>
      </c>
    </row>
    <row r="21505" spans="1:2" ht="15">
      <c r="A21505" s="308" t="s">
        <v>24915</v>
      </c>
      <c r="B21505" s="311">
        <v>296.04000000000002</v>
      </c>
    </row>
    <row r="21506" spans="1:2" ht="15">
      <c r="A21506" s="308" t="s">
        <v>24916</v>
      </c>
      <c r="B21506" s="311">
        <v>285.45</v>
      </c>
    </row>
    <row r="21507" spans="1:2" ht="15">
      <c r="A21507" s="308" t="s">
        <v>24917</v>
      </c>
      <c r="B21507" s="311">
        <v>250.22</v>
      </c>
    </row>
    <row r="21508" spans="1:2" ht="15">
      <c r="A21508" s="308" t="s">
        <v>24918</v>
      </c>
      <c r="B21508" s="311">
        <v>338.31</v>
      </c>
    </row>
    <row r="21509" spans="1:2" ht="15">
      <c r="A21509" s="308" t="s">
        <v>24919</v>
      </c>
      <c r="B21509" s="311">
        <v>296.04000000000002</v>
      </c>
    </row>
    <row r="21510" spans="1:2" ht="15">
      <c r="A21510" s="308" t="s">
        <v>24920</v>
      </c>
      <c r="B21510" s="311">
        <v>229.89</v>
      </c>
    </row>
    <row r="21511" spans="1:2" ht="15">
      <c r="A21511" s="308" t="s">
        <v>24921</v>
      </c>
      <c r="B21511" s="311">
        <v>203.47</v>
      </c>
    </row>
    <row r="21512" spans="1:2" ht="15">
      <c r="A21512" s="308" t="s">
        <v>24922</v>
      </c>
      <c r="B21512" s="311">
        <v>528.59</v>
      </c>
    </row>
    <row r="21513" spans="1:2" ht="15">
      <c r="A21513" s="308" t="s">
        <v>24923</v>
      </c>
      <c r="B21513" s="311">
        <v>458.14</v>
      </c>
    </row>
    <row r="21514" spans="1:2" ht="15">
      <c r="A21514" s="308" t="s">
        <v>24924</v>
      </c>
      <c r="B21514" s="311">
        <v>1585.78</v>
      </c>
    </row>
    <row r="21515" spans="1:2" ht="15">
      <c r="A21515" s="308" t="s">
        <v>24925</v>
      </c>
      <c r="B21515" s="311">
        <v>1374.43</v>
      </c>
    </row>
    <row r="21516" spans="1:2" ht="15">
      <c r="A21516" s="308" t="s">
        <v>24926</v>
      </c>
      <c r="B21516" s="311">
        <v>132.13999999999999</v>
      </c>
    </row>
    <row r="21517" spans="1:2" ht="15">
      <c r="A21517" s="308" t="s">
        <v>24927</v>
      </c>
      <c r="B21517" s="311">
        <v>114.53</v>
      </c>
    </row>
    <row r="21518" spans="1:2" ht="15">
      <c r="A21518" s="308" t="s">
        <v>24928</v>
      </c>
      <c r="B21518" s="311">
        <v>198.22</v>
      </c>
    </row>
    <row r="21519" spans="1:2" ht="15">
      <c r="A21519" s="308" t="s">
        <v>24929</v>
      </c>
      <c r="B21519" s="311">
        <v>171.8</v>
      </c>
    </row>
    <row r="21520" spans="1:2" ht="15">
      <c r="A21520" s="308" t="s">
        <v>24930</v>
      </c>
      <c r="B21520" s="311">
        <v>264.29000000000002</v>
      </c>
    </row>
    <row r="21521" spans="1:2" ht="15">
      <c r="A21521" s="308" t="s">
        <v>24931</v>
      </c>
      <c r="B21521" s="311">
        <v>229.07</v>
      </c>
    </row>
    <row r="21522" spans="1:2" ht="15">
      <c r="A21522" s="308" t="s">
        <v>24932</v>
      </c>
      <c r="B21522" s="311">
        <v>132.13999999999999</v>
      </c>
    </row>
    <row r="21523" spans="1:2" ht="15">
      <c r="A21523" s="308" t="s">
        <v>24933</v>
      </c>
      <c r="B21523" s="311">
        <v>114.53</v>
      </c>
    </row>
    <row r="21524" spans="1:2" ht="15">
      <c r="A21524" s="308" t="s">
        <v>24934</v>
      </c>
      <c r="B21524" s="311">
        <v>211.43</v>
      </c>
    </row>
    <row r="21525" spans="1:2" ht="15">
      <c r="A21525" s="308" t="s">
        <v>24935</v>
      </c>
      <c r="B21525" s="311">
        <v>183.25</v>
      </c>
    </row>
    <row r="21526" spans="1:2" ht="15">
      <c r="A21526" s="308" t="s">
        <v>24936</v>
      </c>
      <c r="B21526" s="311">
        <v>158.57</v>
      </c>
    </row>
    <row r="21527" spans="1:2" ht="15">
      <c r="A21527" s="308" t="s">
        <v>24937</v>
      </c>
      <c r="B21527" s="311">
        <v>137.44</v>
      </c>
    </row>
    <row r="21528" spans="1:2" ht="15">
      <c r="A21528" s="308" t="s">
        <v>24938</v>
      </c>
      <c r="B21528" s="311">
        <v>264.29000000000002</v>
      </c>
    </row>
    <row r="21529" spans="1:2" ht="15">
      <c r="A21529" s="308" t="s">
        <v>24939</v>
      </c>
      <c r="B21529" s="311">
        <v>229.07</v>
      </c>
    </row>
    <row r="21530" spans="1:2" ht="15">
      <c r="A21530" s="308" t="s">
        <v>24940</v>
      </c>
      <c r="B21530" s="311">
        <v>947.01</v>
      </c>
    </row>
    <row r="21531" spans="1:2" ht="15">
      <c r="A21531" s="308" t="s">
        <v>24941</v>
      </c>
      <c r="B21531" s="311">
        <v>947.01</v>
      </c>
    </row>
    <row r="21532" spans="1:2" ht="15">
      <c r="A21532" s="308" t="s">
        <v>24942</v>
      </c>
      <c r="B21532" s="311">
        <v>1265.03</v>
      </c>
    </row>
    <row r="21533" spans="1:2" ht="15">
      <c r="A21533" s="308" t="s">
        <v>24943</v>
      </c>
      <c r="B21533" s="311">
        <v>1265.03</v>
      </c>
    </row>
    <row r="21534" spans="1:2" ht="15">
      <c r="A21534" s="308" t="s">
        <v>24944</v>
      </c>
      <c r="B21534" s="311">
        <v>1725.09</v>
      </c>
    </row>
    <row r="21535" spans="1:2" ht="15">
      <c r="A21535" s="308" t="s">
        <v>24945</v>
      </c>
      <c r="B21535" s="311">
        <v>1725.09</v>
      </c>
    </row>
    <row r="21536" spans="1:2" ht="15">
      <c r="A21536" s="308" t="s">
        <v>24946</v>
      </c>
      <c r="B21536" s="311">
        <v>1610.92</v>
      </c>
    </row>
    <row r="21537" spans="1:2" ht="15">
      <c r="A21537" s="308" t="s">
        <v>24947</v>
      </c>
      <c r="B21537" s="311">
        <v>1610.92</v>
      </c>
    </row>
    <row r="21538" spans="1:2" ht="15">
      <c r="A21538" s="308" t="s">
        <v>24948</v>
      </c>
      <c r="B21538" s="311">
        <v>2250</v>
      </c>
    </row>
    <row r="21539" spans="1:2" ht="15">
      <c r="A21539" s="308" t="s">
        <v>24949</v>
      </c>
      <c r="B21539" s="311">
        <v>2250</v>
      </c>
    </row>
    <row r="21540" spans="1:2" ht="15">
      <c r="A21540" s="308" t="s">
        <v>24950</v>
      </c>
      <c r="B21540" s="311">
        <v>2497</v>
      </c>
    </row>
    <row r="21541" spans="1:2" ht="15">
      <c r="A21541" s="308" t="s">
        <v>24951</v>
      </c>
      <c r="B21541" s="311">
        <v>2497</v>
      </c>
    </row>
    <row r="21542" spans="1:2" ht="15">
      <c r="A21542" s="308" t="s">
        <v>24952</v>
      </c>
      <c r="B21542" s="311">
        <v>3565</v>
      </c>
    </row>
    <row r="21543" spans="1:2" ht="15">
      <c r="A21543" s="308" t="s">
        <v>24953</v>
      </c>
      <c r="B21543" s="311">
        <v>3565</v>
      </c>
    </row>
    <row r="21544" spans="1:2" ht="15">
      <c r="A21544" s="308" t="s">
        <v>24954</v>
      </c>
      <c r="B21544" s="311">
        <v>5868</v>
      </c>
    </row>
    <row r="21545" spans="1:2" ht="15">
      <c r="A21545" s="308" t="s">
        <v>24955</v>
      </c>
      <c r="B21545" s="311">
        <v>5868</v>
      </c>
    </row>
    <row r="21546" spans="1:2" ht="15">
      <c r="A21546" s="308" t="s">
        <v>24956</v>
      </c>
      <c r="B21546" s="311">
        <v>287.35000000000002</v>
      </c>
    </row>
    <row r="21547" spans="1:2" ht="15">
      <c r="A21547" s="308" t="s">
        <v>24957</v>
      </c>
      <c r="B21547" s="311">
        <v>287.35000000000002</v>
      </c>
    </row>
    <row r="21548" spans="1:2" ht="15">
      <c r="A21548" s="308" t="s">
        <v>24958</v>
      </c>
      <c r="B21548" s="311">
        <v>1152.43</v>
      </c>
    </row>
    <row r="21549" spans="1:2" ht="15">
      <c r="A21549" s="308" t="s">
        <v>24959</v>
      </c>
      <c r="B21549" s="311">
        <v>1152.43</v>
      </c>
    </row>
    <row r="21550" spans="1:2" ht="15">
      <c r="A21550" s="308" t="s">
        <v>24960</v>
      </c>
      <c r="B21550" s="311">
        <v>687.02</v>
      </c>
    </row>
    <row r="21551" spans="1:2" ht="15">
      <c r="A21551" s="308" t="s">
        <v>24961</v>
      </c>
      <c r="B21551" s="311">
        <v>687.02</v>
      </c>
    </row>
    <row r="21552" spans="1:2" ht="15">
      <c r="A21552" s="308" t="s">
        <v>24962</v>
      </c>
      <c r="B21552" s="311">
        <v>1241.08</v>
      </c>
    </row>
    <row r="21553" spans="1:2" ht="15">
      <c r="A21553" s="308" t="s">
        <v>24963</v>
      </c>
      <c r="B21553" s="311">
        <v>1241.08</v>
      </c>
    </row>
    <row r="21554" spans="1:2" ht="15">
      <c r="A21554" s="308" t="s">
        <v>24964</v>
      </c>
      <c r="B21554" s="311">
        <v>1275.31</v>
      </c>
    </row>
    <row r="21555" spans="1:2" ht="15">
      <c r="A21555" s="308" t="s">
        <v>24965</v>
      </c>
      <c r="B21555" s="311">
        <v>1275.31</v>
      </c>
    </row>
    <row r="21556" spans="1:2" ht="15">
      <c r="A21556" s="308" t="s">
        <v>24966</v>
      </c>
      <c r="B21556" s="311">
        <v>1980</v>
      </c>
    </row>
    <row r="21557" spans="1:2" ht="15">
      <c r="A21557" s="308" t="s">
        <v>24967</v>
      </c>
      <c r="B21557" s="311">
        <v>1980</v>
      </c>
    </row>
    <row r="21558" spans="1:2" ht="15">
      <c r="A21558" s="308" t="s">
        <v>24968</v>
      </c>
      <c r="B21558" s="311">
        <v>7920</v>
      </c>
    </row>
    <row r="21559" spans="1:2" ht="15">
      <c r="A21559" s="308" t="s">
        <v>24969</v>
      </c>
      <c r="B21559" s="311">
        <v>7920</v>
      </c>
    </row>
    <row r="21560" spans="1:2" ht="15">
      <c r="A21560" s="308" t="s">
        <v>24970</v>
      </c>
      <c r="B21560" s="311">
        <v>2171.89</v>
      </c>
    </row>
    <row r="21561" spans="1:2" ht="15">
      <c r="A21561" s="308" t="s">
        <v>24971</v>
      </c>
      <c r="B21561" s="311">
        <v>2171.89</v>
      </c>
    </row>
    <row r="21562" spans="1:2" ht="15">
      <c r="A21562" s="308" t="s">
        <v>24972</v>
      </c>
      <c r="B21562" s="311">
        <v>2504.3200000000002</v>
      </c>
    </row>
    <row r="21563" spans="1:2" ht="15">
      <c r="A21563" s="308" t="s">
        <v>24973</v>
      </c>
      <c r="B21563" s="311">
        <v>2504.3200000000002</v>
      </c>
    </row>
    <row r="21564" spans="1:2" ht="15">
      <c r="A21564" s="308" t="s">
        <v>24974</v>
      </c>
      <c r="B21564" s="311">
        <v>3025.13</v>
      </c>
    </row>
    <row r="21565" spans="1:2" ht="15">
      <c r="A21565" s="308" t="s">
        <v>24975</v>
      </c>
      <c r="B21565" s="311">
        <v>3025.13</v>
      </c>
    </row>
    <row r="21566" spans="1:2" ht="15">
      <c r="A21566" s="308" t="s">
        <v>24976</v>
      </c>
      <c r="B21566" s="311">
        <v>2460</v>
      </c>
    </row>
    <row r="21567" spans="1:2" ht="15">
      <c r="A21567" s="308" t="s">
        <v>24977</v>
      </c>
      <c r="B21567" s="311">
        <v>2460</v>
      </c>
    </row>
    <row r="21568" spans="1:2" ht="15">
      <c r="A21568" s="308" t="s">
        <v>24978</v>
      </c>
      <c r="B21568" s="311">
        <v>1040</v>
      </c>
    </row>
    <row r="21569" spans="1:2" ht="15">
      <c r="A21569" s="308" t="s">
        <v>24979</v>
      </c>
      <c r="B21569" s="311">
        <v>1040</v>
      </c>
    </row>
    <row r="21570" spans="1:2" ht="15">
      <c r="A21570" s="308" t="s">
        <v>24980</v>
      </c>
      <c r="B21570" s="311">
        <v>105.71</v>
      </c>
    </row>
    <row r="21571" spans="1:2" ht="15">
      <c r="A21571" s="308" t="s">
        <v>24981</v>
      </c>
      <c r="B21571" s="311">
        <v>91.62</v>
      </c>
    </row>
    <row r="21572" spans="1:2" ht="15">
      <c r="A21572" s="308" t="s">
        <v>24982</v>
      </c>
      <c r="B21572" s="311">
        <v>132.13999999999999</v>
      </c>
    </row>
    <row r="21573" spans="1:2" ht="15">
      <c r="A21573" s="308" t="s">
        <v>24983</v>
      </c>
      <c r="B21573" s="311">
        <v>114.53</v>
      </c>
    </row>
    <row r="21574" spans="1:2" ht="15">
      <c r="A21574" s="308" t="s">
        <v>24984</v>
      </c>
      <c r="B21574" s="311">
        <v>264.29000000000002</v>
      </c>
    </row>
    <row r="21575" spans="1:2" ht="15">
      <c r="A21575" s="308" t="s">
        <v>24985</v>
      </c>
      <c r="B21575" s="311">
        <v>229.07</v>
      </c>
    </row>
    <row r="21576" spans="1:2" ht="15">
      <c r="A21576" s="308" t="s">
        <v>24986</v>
      </c>
      <c r="B21576" s="311">
        <v>330.37</v>
      </c>
    </row>
    <row r="21577" spans="1:2" ht="15">
      <c r="A21577" s="308" t="s">
        <v>24987</v>
      </c>
      <c r="B21577" s="311">
        <v>286.33999999999997</v>
      </c>
    </row>
    <row r="21578" spans="1:2" ht="15">
      <c r="A21578" s="308" t="s">
        <v>24988</v>
      </c>
      <c r="B21578" s="311">
        <v>26.42</v>
      </c>
    </row>
    <row r="21579" spans="1:2" ht="15">
      <c r="A21579" s="308" t="s">
        <v>24989</v>
      </c>
      <c r="B21579" s="311">
        <v>22.9</v>
      </c>
    </row>
    <row r="21580" spans="1:2" ht="15">
      <c r="A21580" s="308" t="s">
        <v>24990</v>
      </c>
      <c r="B21580" s="311">
        <v>26.42</v>
      </c>
    </row>
    <row r="21581" spans="1:2" ht="15">
      <c r="A21581" s="308" t="s">
        <v>24991</v>
      </c>
      <c r="B21581" s="311">
        <v>22.9</v>
      </c>
    </row>
    <row r="21582" spans="1:2" ht="15">
      <c r="A21582" s="308" t="s">
        <v>24992</v>
      </c>
      <c r="B21582" s="311">
        <v>6.6</v>
      </c>
    </row>
    <row r="21583" spans="1:2" ht="15">
      <c r="A21583" s="308" t="s">
        <v>24993</v>
      </c>
      <c r="B21583" s="311">
        <v>5.72</v>
      </c>
    </row>
    <row r="21584" spans="1:2" ht="15">
      <c r="A21584" s="308" t="s">
        <v>24994</v>
      </c>
      <c r="B21584" s="311">
        <v>105.71</v>
      </c>
    </row>
    <row r="21585" spans="1:2" ht="15">
      <c r="A21585" s="308" t="s">
        <v>24995</v>
      </c>
      <c r="B21585" s="311">
        <v>91.62</v>
      </c>
    </row>
    <row r="21586" spans="1:2" ht="15">
      <c r="A21586" s="308" t="s">
        <v>24996</v>
      </c>
      <c r="B21586" s="311">
        <v>6.6</v>
      </c>
    </row>
    <row r="21587" spans="1:2" ht="15">
      <c r="A21587" s="308" t="s">
        <v>24997</v>
      </c>
      <c r="B21587" s="311">
        <v>5.72</v>
      </c>
    </row>
    <row r="21588" spans="1:2" ht="15">
      <c r="A21588" s="308" t="s">
        <v>24998</v>
      </c>
      <c r="B21588" s="311">
        <v>52.85</v>
      </c>
    </row>
    <row r="21589" spans="1:2" ht="15">
      <c r="A21589" s="308" t="s">
        <v>24999</v>
      </c>
      <c r="B21589" s="311">
        <v>45.81</v>
      </c>
    </row>
    <row r="21590" spans="1:2" ht="15">
      <c r="A21590" s="308" t="s">
        <v>25000</v>
      </c>
      <c r="B21590" s="311">
        <v>19.82</v>
      </c>
    </row>
    <row r="21591" spans="1:2" ht="15">
      <c r="A21591" s="308" t="s">
        <v>25001</v>
      </c>
      <c r="B21591" s="311">
        <v>17.18</v>
      </c>
    </row>
    <row r="21592" spans="1:2" ht="15">
      <c r="A21592" s="308" t="s">
        <v>25002</v>
      </c>
      <c r="B21592" s="311">
        <v>6.6</v>
      </c>
    </row>
    <row r="21593" spans="1:2" ht="15">
      <c r="A21593" s="308" t="s">
        <v>25003</v>
      </c>
      <c r="B21593" s="311">
        <v>5.72</v>
      </c>
    </row>
    <row r="21594" spans="1:2" ht="15">
      <c r="A21594" s="308" t="s">
        <v>25004</v>
      </c>
      <c r="B21594" s="311">
        <v>19.82</v>
      </c>
    </row>
    <row r="21595" spans="1:2" ht="15">
      <c r="A21595" s="308" t="s">
        <v>25005</v>
      </c>
      <c r="B21595" s="311">
        <v>17.18</v>
      </c>
    </row>
    <row r="21596" spans="1:2" ht="15">
      <c r="A21596" s="308" t="s">
        <v>25006</v>
      </c>
      <c r="B21596" s="311">
        <v>26.42</v>
      </c>
    </row>
    <row r="21597" spans="1:2" ht="15">
      <c r="A21597" s="308" t="s">
        <v>25007</v>
      </c>
      <c r="B21597" s="311">
        <v>22.9</v>
      </c>
    </row>
    <row r="21598" spans="1:2" ht="15">
      <c r="A21598" s="308" t="s">
        <v>25008</v>
      </c>
      <c r="B21598" s="311">
        <v>39.64</v>
      </c>
    </row>
    <row r="21599" spans="1:2" ht="15">
      <c r="A21599" s="308" t="s">
        <v>25009</v>
      </c>
      <c r="B21599" s="311">
        <v>34.36</v>
      </c>
    </row>
    <row r="21600" spans="1:2" ht="15">
      <c r="A21600" s="308" t="s">
        <v>25010</v>
      </c>
      <c r="B21600" s="311">
        <v>79.28</v>
      </c>
    </row>
    <row r="21601" spans="1:2" ht="15">
      <c r="A21601" s="308" t="s">
        <v>25011</v>
      </c>
      <c r="B21601" s="311">
        <v>68.72</v>
      </c>
    </row>
    <row r="21602" spans="1:2" ht="15">
      <c r="A21602" s="308" t="s">
        <v>25012</v>
      </c>
      <c r="B21602" s="311">
        <v>26.42</v>
      </c>
    </row>
    <row r="21603" spans="1:2" ht="15">
      <c r="A21603" s="308" t="s">
        <v>25013</v>
      </c>
      <c r="B21603" s="311">
        <v>22.9</v>
      </c>
    </row>
    <row r="21604" spans="1:2" ht="15">
      <c r="A21604" s="308" t="s">
        <v>25014</v>
      </c>
      <c r="B21604" s="311">
        <v>13.21</v>
      </c>
    </row>
    <row r="21605" spans="1:2" ht="15">
      <c r="A21605" s="308" t="s">
        <v>25015</v>
      </c>
      <c r="B21605" s="311">
        <v>11.45</v>
      </c>
    </row>
    <row r="21606" spans="1:2" ht="15">
      <c r="A21606" s="308" t="s">
        <v>25016</v>
      </c>
      <c r="B21606" s="311">
        <v>13.21</v>
      </c>
    </row>
    <row r="21607" spans="1:2" ht="15">
      <c r="A21607" s="308" t="s">
        <v>25017</v>
      </c>
      <c r="B21607" s="311">
        <v>11.45</v>
      </c>
    </row>
    <row r="21608" spans="1:2" ht="15">
      <c r="A21608" s="308" t="s">
        <v>25018</v>
      </c>
      <c r="B21608" s="311">
        <v>6.6</v>
      </c>
    </row>
    <row r="21609" spans="1:2" ht="15">
      <c r="A21609" s="308" t="s">
        <v>25019</v>
      </c>
      <c r="B21609" s="311">
        <v>5.72</v>
      </c>
    </row>
    <row r="21610" spans="1:2" ht="15">
      <c r="A21610" s="308" t="s">
        <v>25020</v>
      </c>
      <c r="B21610" s="311">
        <v>13.21</v>
      </c>
    </row>
    <row r="21611" spans="1:2" ht="15">
      <c r="A21611" s="308" t="s">
        <v>25021</v>
      </c>
      <c r="B21611" s="311">
        <v>11.45</v>
      </c>
    </row>
    <row r="21612" spans="1:2" ht="15">
      <c r="A21612" s="308" t="s">
        <v>25022</v>
      </c>
      <c r="B21612" s="311">
        <v>6.6</v>
      </c>
    </row>
    <row r="21613" spans="1:2" ht="15">
      <c r="A21613" s="308" t="s">
        <v>25023</v>
      </c>
      <c r="B21613" s="311">
        <v>5.72</v>
      </c>
    </row>
    <row r="21614" spans="1:2" ht="15">
      <c r="A21614" s="308" t="s">
        <v>25024</v>
      </c>
      <c r="B21614" s="311">
        <v>6.6</v>
      </c>
    </row>
    <row r="21615" spans="1:2" ht="15">
      <c r="A21615" s="308" t="s">
        <v>25025</v>
      </c>
      <c r="B21615" s="311">
        <v>5.72</v>
      </c>
    </row>
    <row r="21616" spans="1:2" ht="15">
      <c r="A21616" s="308" t="s">
        <v>25026</v>
      </c>
      <c r="B21616" s="311">
        <v>6.6</v>
      </c>
    </row>
    <row r="21617" spans="1:2" ht="15">
      <c r="A21617" s="308" t="s">
        <v>25027</v>
      </c>
      <c r="B21617" s="311">
        <v>5.72</v>
      </c>
    </row>
    <row r="21618" spans="1:2" ht="15">
      <c r="A21618" s="308" t="s">
        <v>25028</v>
      </c>
      <c r="B21618" s="311">
        <v>19.82</v>
      </c>
    </row>
    <row r="21619" spans="1:2" ht="15">
      <c r="A21619" s="308" t="s">
        <v>25029</v>
      </c>
      <c r="B21619" s="311">
        <v>17.18</v>
      </c>
    </row>
    <row r="21620" spans="1:2" ht="15">
      <c r="A21620" s="308" t="s">
        <v>25030</v>
      </c>
      <c r="B21620" s="311">
        <v>2.64</v>
      </c>
    </row>
    <row r="21621" spans="1:2" ht="15">
      <c r="A21621" s="308" t="s">
        <v>25031</v>
      </c>
      <c r="B21621" s="311">
        <v>2.29</v>
      </c>
    </row>
    <row r="21622" spans="1:2" ht="15">
      <c r="A21622" s="308" t="s">
        <v>25032</v>
      </c>
      <c r="B21622" s="311">
        <v>39.64</v>
      </c>
    </row>
    <row r="21623" spans="1:2" ht="15">
      <c r="A21623" s="308" t="s">
        <v>25033</v>
      </c>
      <c r="B21623" s="311">
        <v>34.36</v>
      </c>
    </row>
    <row r="21624" spans="1:2" ht="15">
      <c r="A21624" s="308" t="s">
        <v>25034</v>
      </c>
      <c r="B21624" s="311">
        <v>52.85</v>
      </c>
    </row>
    <row r="21625" spans="1:2" ht="15">
      <c r="A21625" s="308" t="s">
        <v>25035</v>
      </c>
      <c r="B21625" s="311">
        <v>45.81</v>
      </c>
    </row>
    <row r="21626" spans="1:2" ht="15">
      <c r="A21626" s="308" t="s">
        <v>25036</v>
      </c>
      <c r="B21626" s="311">
        <v>79.28</v>
      </c>
    </row>
    <row r="21627" spans="1:2" ht="15">
      <c r="A21627" s="308" t="s">
        <v>25037</v>
      </c>
      <c r="B21627" s="311">
        <v>68.72</v>
      </c>
    </row>
    <row r="21628" spans="1:2" ht="15">
      <c r="A21628" s="308" t="s">
        <v>25038</v>
      </c>
      <c r="B21628" s="311">
        <v>6.6</v>
      </c>
    </row>
    <row r="21629" spans="1:2" ht="15">
      <c r="A21629" s="308" t="s">
        <v>25039</v>
      </c>
      <c r="B21629" s="311">
        <v>5.72</v>
      </c>
    </row>
    <row r="21630" spans="1:2" ht="15">
      <c r="A21630" s="308" t="s">
        <v>25040</v>
      </c>
      <c r="B21630" s="311">
        <v>114.88</v>
      </c>
    </row>
    <row r="21631" spans="1:2" ht="15">
      <c r="A21631" s="308" t="s">
        <v>25041</v>
      </c>
      <c r="B21631" s="311">
        <v>100.79</v>
      </c>
    </row>
    <row r="21632" spans="1:2" ht="15">
      <c r="A21632" s="308" t="s">
        <v>25042</v>
      </c>
      <c r="B21632" s="311">
        <v>2182.14</v>
      </c>
    </row>
    <row r="21633" spans="1:2" ht="15">
      <c r="A21633" s="308" t="s">
        <v>25043</v>
      </c>
      <c r="B21633" s="311">
        <v>2164.5300000000002</v>
      </c>
    </row>
    <row r="21634" spans="1:2" ht="15">
      <c r="A21634" s="308" t="s">
        <v>25044</v>
      </c>
      <c r="B21634" s="311">
        <v>2292.9499999999998</v>
      </c>
    </row>
    <row r="21635" spans="1:2" ht="15">
      <c r="A21635" s="308" t="s">
        <v>25045</v>
      </c>
      <c r="B21635" s="311">
        <v>2275.34</v>
      </c>
    </row>
    <row r="21636" spans="1:2" ht="15">
      <c r="A21636" s="308" t="s">
        <v>25046</v>
      </c>
      <c r="B21636" s="311">
        <v>2592.14</v>
      </c>
    </row>
    <row r="21637" spans="1:2" ht="15">
      <c r="A21637" s="308" t="s">
        <v>25047</v>
      </c>
      <c r="B21637" s="311">
        <v>2574.5300000000002</v>
      </c>
    </row>
    <row r="21638" spans="1:2" ht="15">
      <c r="A21638" s="308" t="s">
        <v>25048</v>
      </c>
      <c r="B21638" s="311">
        <v>2702.95</v>
      </c>
    </row>
    <row r="21639" spans="1:2" ht="15">
      <c r="A21639" s="308" t="s">
        <v>25049</v>
      </c>
      <c r="B21639" s="311">
        <v>2685.34</v>
      </c>
    </row>
    <row r="21640" spans="1:2" ht="15">
      <c r="A21640" s="308" t="s">
        <v>25050</v>
      </c>
      <c r="B21640" s="311">
        <v>2060.25</v>
      </c>
    </row>
    <row r="21641" spans="1:2" ht="15">
      <c r="A21641" s="308" t="s">
        <v>25051</v>
      </c>
      <c r="B21641" s="311">
        <v>2042.64</v>
      </c>
    </row>
    <row r="21642" spans="1:2" ht="15">
      <c r="A21642" s="308" t="s">
        <v>25052</v>
      </c>
      <c r="B21642" s="311">
        <v>1714.91</v>
      </c>
    </row>
    <row r="21643" spans="1:2" ht="15">
      <c r="A21643" s="308" t="s">
        <v>25053</v>
      </c>
      <c r="B21643" s="311">
        <v>1679.68</v>
      </c>
    </row>
    <row r="21644" spans="1:2" ht="15">
      <c r="A21644" s="308" t="s">
        <v>25054</v>
      </c>
      <c r="B21644" s="311">
        <v>190.21</v>
      </c>
    </row>
    <row r="21645" spans="1:2" ht="15">
      <c r="A21645" s="308" t="s">
        <v>25055</v>
      </c>
      <c r="B21645" s="311">
        <v>186.69</v>
      </c>
    </row>
    <row r="21646" spans="1:2" ht="15">
      <c r="A21646" s="308" t="s">
        <v>25056</v>
      </c>
      <c r="B21646" s="311">
        <v>242.82</v>
      </c>
    </row>
    <row r="21647" spans="1:2" ht="15">
      <c r="A21647" s="308" t="s">
        <v>25057</v>
      </c>
      <c r="B21647" s="311">
        <v>237.54</v>
      </c>
    </row>
    <row r="21648" spans="1:2" ht="15">
      <c r="A21648" s="308" t="s">
        <v>25058</v>
      </c>
      <c r="B21648" s="311">
        <v>34.42</v>
      </c>
    </row>
    <row r="21649" spans="1:2" ht="15">
      <c r="A21649" s="308" t="s">
        <v>25059</v>
      </c>
      <c r="B21649" s="311">
        <v>31.78</v>
      </c>
    </row>
    <row r="21650" spans="1:2" ht="15">
      <c r="A21650" s="308" t="s">
        <v>25060</v>
      </c>
      <c r="B21650" s="311">
        <v>68.849999999999994</v>
      </c>
    </row>
    <row r="21651" spans="1:2" ht="15">
      <c r="A21651" s="308" t="s">
        <v>25061</v>
      </c>
      <c r="B21651" s="311">
        <v>63.57</v>
      </c>
    </row>
    <row r="21652" spans="1:2" ht="15">
      <c r="A21652" s="308" t="s">
        <v>25062</v>
      </c>
      <c r="B21652" s="311">
        <v>124.49</v>
      </c>
    </row>
    <row r="21653" spans="1:2" ht="15">
      <c r="A21653" s="308" t="s">
        <v>25063</v>
      </c>
      <c r="B21653" s="311">
        <v>115.68</v>
      </c>
    </row>
    <row r="21654" spans="1:2" ht="15">
      <c r="A21654" s="308" t="s">
        <v>25064</v>
      </c>
      <c r="B21654" s="311">
        <v>193.34</v>
      </c>
    </row>
    <row r="21655" spans="1:2" ht="15">
      <c r="A21655" s="308" t="s">
        <v>25065</v>
      </c>
      <c r="B21655" s="311">
        <v>179.25</v>
      </c>
    </row>
    <row r="21656" spans="1:2" ht="15">
      <c r="A21656" s="308" t="s">
        <v>25066</v>
      </c>
      <c r="B21656" s="311">
        <v>115.99</v>
      </c>
    </row>
    <row r="21657" spans="1:2" ht="15">
      <c r="A21657" s="308" t="s">
        <v>25067</v>
      </c>
      <c r="B21657" s="311">
        <v>107.18</v>
      </c>
    </row>
    <row r="21658" spans="1:2" ht="15">
      <c r="A21658" s="308" t="s">
        <v>25068</v>
      </c>
      <c r="B21658" s="311">
        <v>160.69</v>
      </c>
    </row>
    <row r="21659" spans="1:2" ht="15">
      <c r="A21659" s="308" t="s">
        <v>25069</v>
      </c>
      <c r="B21659" s="311">
        <v>148.36000000000001</v>
      </c>
    </row>
    <row r="21660" spans="1:2" ht="15">
      <c r="A21660" s="308" t="s">
        <v>25070</v>
      </c>
      <c r="B21660" s="311">
        <v>152.77000000000001</v>
      </c>
    </row>
    <row r="21661" spans="1:2" ht="15">
      <c r="A21661" s="308" t="s">
        <v>25071</v>
      </c>
      <c r="B21661" s="311">
        <v>140.44999999999999</v>
      </c>
    </row>
    <row r="21662" spans="1:2" ht="15">
      <c r="A21662" s="308" t="s">
        <v>25072</v>
      </c>
      <c r="B21662" s="311">
        <v>199.91</v>
      </c>
    </row>
    <row r="21663" spans="1:2" ht="15">
      <c r="A21663" s="308" t="s">
        <v>25073</v>
      </c>
      <c r="B21663" s="311">
        <v>184.06</v>
      </c>
    </row>
    <row r="21664" spans="1:2" ht="15">
      <c r="A21664" s="308" t="s">
        <v>25074</v>
      </c>
      <c r="B21664" s="311">
        <v>103.8</v>
      </c>
    </row>
    <row r="21665" spans="1:2" ht="15">
      <c r="A21665" s="308" t="s">
        <v>25075</v>
      </c>
      <c r="B21665" s="311">
        <v>96.75</v>
      </c>
    </row>
    <row r="21666" spans="1:2" ht="15">
      <c r="A21666" s="308" t="s">
        <v>25076</v>
      </c>
      <c r="B21666" s="311">
        <v>87</v>
      </c>
    </row>
    <row r="21667" spans="1:2" ht="15">
      <c r="A21667" s="308" t="s">
        <v>25077</v>
      </c>
      <c r="B21667" s="311">
        <v>80.84</v>
      </c>
    </row>
    <row r="21668" spans="1:2" ht="15">
      <c r="A21668" s="308" t="s">
        <v>25078</v>
      </c>
      <c r="B21668" s="311">
        <v>17</v>
      </c>
    </row>
    <row r="21669" spans="1:2" ht="15">
      <c r="A21669" s="308" t="s">
        <v>25079</v>
      </c>
      <c r="B21669" s="311">
        <v>15.53</v>
      </c>
    </row>
    <row r="21670" spans="1:2" ht="15">
      <c r="A21670" s="308" t="s">
        <v>25080</v>
      </c>
      <c r="B21670" s="311">
        <v>32.68</v>
      </c>
    </row>
    <row r="21671" spans="1:2" ht="15">
      <c r="A21671" s="308" t="s">
        <v>25081</v>
      </c>
      <c r="B21671" s="311">
        <v>29.73</v>
      </c>
    </row>
    <row r="21672" spans="1:2" ht="15">
      <c r="A21672" s="308" t="s">
        <v>25082</v>
      </c>
      <c r="B21672" s="311">
        <v>79.67</v>
      </c>
    </row>
    <row r="21673" spans="1:2" ht="15">
      <c r="A21673" s="308" t="s">
        <v>25083</v>
      </c>
      <c r="B21673" s="311">
        <v>72.59</v>
      </c>
    </row>
    <row r="21674" spans="1:2" ht="15">
      <c r="A21674" s="308" t="s">
        <v>25084</v>
      </c>
      <c r="B21674" s="311">
        <v>137.72999999999999</v>
      </c>
    </row>
    <row r="21675" spans="1:2" ht="15">
      <c r="A21675" s="308" t="s">
        <v>25085</v>
      </c>
      <c r="B21675" s="311">
        <v>125.47</v>
      </c>
    </row>
    <row r="21676" spans="1:2" ht="15">
      <c r="A21676" s="308" t="s">
        <v>25086</v>
      </c>
      <c r="B21676" s="311">
        <v>37.68</v>
      </c>
    </row>
    <row r="21677" spans="1:2" ht="15">
      <c r="A21677" s="308" t="s">
        <v>25087</v>
      </c>
      <c r="B21677" s="311">
        <v>34.25</v>
      </c>
    </row>
    <row r="21678" spans="1:2" ht="15">
      <c r="A21678" s="308" t="s">
        <v>25088</v>
      </c>
      <c r="B21678" s="311">
        <v>44.72</v>
      </c>
    </row>
    <row r="21679" spans="1:2" ht="15">
      <c r="A21679" s="308" t="s">
        <v>25089</v>
      </c>
      <c r="B21679" s="311">
        <v>40.700000000000003</v>
      </c>
    </row>
    <row r="21680" spans="1:2" ht="15">
      <c r="A21680" s="308" t="s">
        <v>25090</v>
      </c>
      <c r="B21680" s="311">
        <v>18.399999999999999</v>
      </c>
    </row>
    <row r="21681" spans="1:2" ht="15">
      <c r="A21681" s="308" t="s">
        <v>25091</v>
      </c>
      <c r="B21681" s="311">
        <v>16.3</v>
      </c>
    </row>
    <row r="21682" spans="1:2" ht="15">
      <c r="A21682" s="308" t="s">
        <v>25092</v>
      </c>
      <c r="B21682" s="311">
        <v>10.26</v>
      </c>
    </row>
    <row r="21683" spans="1:2" ht="15">
      <c r="A21683" s="308" t="s">
        <v>25093</v>
      </c>
      <c r="B21683" s="311">
        <v>9.1199999999999992</v>
      </c>
    </row>
    <row r="21684" spans="1:2" ht="15">
      <c r="A21684" s="308" t="s">
        <v>25094</v>
      </c>
      <c r="B21684" s="311">
        <v>10.6</v>
      </c>
    </row>
    <row r="21685" spans="1:2" ht="15">
      <c r="A21685" s="308" t="s">
        <v>25095</v>
      </c>
      <c r="B21685" s="311">
        <v>9.4</v>
      </c>
    </row>
    <row r="21686" spans="1:2" ht="15">
      <c r="A21686" s="308" t="s">
        <v>25096</v>
      </c>
      <c r="B21686" s="311">
        <v>11.2</v>
      </c>
    </row>
    <row r="21687" spans="1:2" ht="15">
      <c r="A21687" s="308" t="s">
        <v>25097</v>
      </c>
      <c r="B21687" s="311">
        <v>9.94</v>
      </c>
    </row>
    <row r="21688" spans="1:2" ht="15">
      <c r="A21688" s="308" t="s">
        <v>25098</v>
      </c>
      <c r="B21688" s="311">
        <v>11.51</v>
      </c>
    </row>
    <row r="21689" spans="1:2" ht="15">
      <c r="A21689" s="308" t="s">
        <v>25099</v>
      </c>
      <c r="B21689" s="311">
        <v>10.210000000000001</v>
      </c>
    </row>
    <row r="21690" spans="1:2" ht="15">
      <c r="A21690" s="308" t="s">
        <v>25100</v>
      </c>
      <c r="B21690" s="311">
        <v>11.87</v>
      </c>
    </row>
    <row r="21691" spans="1:2" ht="15">
      <c r="A21691" s="308" t="s">
        <v>25101</v>
      </c>
      <c r="B21691" s="311">
        <v>10.55</v>
      </c>
    </row>
    <row r="21692" spans="1:2" ht="15">
      <c r="A21692" s="308" t="s">
        <v>25102</v>
      </c>
      <c r="B21692" s="311">
        <v>55.21</v>
      </c>
    </row>
    <row r="21693" spans="1:2" ht="15">
      <c r="A21693" s="308" t="s">
        <v>25103</v>
      </c>
      <c r="B21693" s="311">
        <v>49.97</v>
      </c>
    </row>
    <row r="21694" spans="1:2" ht="15">
      <c r="A21694" s="308" t="s">
        <v>25104</v>
      </c>
      <c r="B21694" s="311">
        <v>18.399999999999999</v>
      </c>
    </row>
    <row r="21695" spans="1:2" ht="15">
      <c r="A21695" s="308" t="s">
        <v>25105</v>
      </c>
      <c r="B21695" s="311">
        <v>16.3</v>
      </c>
    </row>
    <row r="21696" spans="1:2" ht="15">
      <c r="A21696" s="308" t="s">
        <v>25106</v>
      </c>
      <c r="B21696" s="311">
        <v>12.37</v>
      </c>
    </row>
    <row r="21697" spans="1:2" ht="15">
      <c r="A21697" s="308" t="s">
        <v>25107</v>
      </c>
      <c r="B21697" s="311">
        <v>11.07</v>
      </c>
    </row>
    <row r="21698" spans="1:2" ht="15">
      <c r="A21698" s="308" t="s">
        <v>25108</v>
      </c>
      <c r="B21698" s="311">
        <v>44.5</v>
      </c>
    </row>
    <row r="21699" spans="1:2" ht="15">
      <c r="A21699" s="308" t="s">
        <v>25109</v>
      </c>
      <c r="B21699" s="311">
        <v>40.83</v>
      </c>
    </row>
    <row r="21700" spans="1:2" ht="15">
      <c r="A21700" s="308" t="s">
        <v>25110</v>
      </c>
      <c r="B21700" s="311">
        <v>75.45</v>
      </c>
    </row>
    <row r="21701" spans="1:2" ht="15">
      <c r="A21701" s="308" t="s">
        <v>25111</v>
      </c>
      <c r="B21701" s="311">
        <v>69.05</v>
      </c>
    </row>
    <row r="21702" spans="1:2" ht="15">
      <c r="A21702" s="308" t="s">
        <v>25112</v>
      </c>
      <c r="B21702" s="311">
        <v>192.71</v>
      </c>
    </row>
    <row r="21703" spans="1:2" ht="15">
      <c r="A21703" s="308" t="s">
        <v>25113</v>
      </c>
      <c r="B21703" s="311">
        <v>176.42</v>
      </c>
    </row>
    <row r="21704" spans="1:2" ht="15">
      <c r="A21704" s="308" t="s">
        <v>25114</v>
      </c>
      <c r="B21704" s="311">
        <v>325.87</v>
      </c>
    </row>
    <row r="21705" spans="1:2" ht="15">
      <c r="A21705" s="308" t="s">
        <v>25115</v>
      </c>
      <c r="B21705" s="311">
        <v>297.58999999999997</v>
      </c>
    </row>
    <row r="21706" spans="1:2" ht="15">
      <c r="A21706" s="308" t="s">
        <v>25116</v>
      </c>
      <c r="B21706" s="311">
        <v>87.07</v>
      </c>
    </row>
    <row r="21707" spans="1:2" ht="15">
      <c r="A21707" s="308" t="s">
        <v>25117</v>
      </c>
      <c r="B21707" s="311">
        <v>79.56</v>
      </c>
    </row>
    <row r="21708" spans="1:2" ht="15">
      <c r="A21708" s="308" t="s">
        <v>25118</v>
      </c>
      <c r="B21708" s="311">
        <v>106.7</v>
      </c>
    </row>
    <row r="21709" spans="1:2" ht="15">
      <c r="A21709" s="308" t="s">
        <v>25119</v>
      </c>
      <c r="B21709" s="311">
        <v>97.44</v>
      </c>
    </row>
    <row r="21710" spans="1:2" ht="15">
      <c r="A21710" s="308" t="s">
        <v>25120</v>
      </c>
      <c r="B21710" s="311">
        <v>129.65</v>
      </c>
    </row>
    <row r="21711" spans="1:2" ht="15">
      <c r="A21711" s="308" t="s">
        <v>25121</v>
      </c>
      <c r="B21711" s="311">
        <v>118.46</v>
      </c>
    </row>
    <row r="21712" spans="1:2" ht="15">
      <c r="A21712" s="308" t="s">
        <v>25122</v>
      </c>
      <c r="B21712" s="311">
        <v>144.93</v>
      </c>
    </row>
    <row r="21713" spans="1:2" ht="15">
      <c r="A21713" s="308" t="s">
        <v>25123</v>
      </c>
      <c r="B21713" s="311">
        <v>132.47999999999999</v>
      </c>
    </row>
    <row r="21714" spans="1:2" ht="15">
      <c r="A21714" s="308" t="s">
        <v>25124</v>
      </c>
      <c r="B21714" s="311">
        <v>49.88</v>
      </c>
    </row>
    <row r="21715" spans="1:2" ht="15">
      <c r="A21715" s="308" t="s">
        <v>25125</v>
      </c>
      <c r="B21715" s="311">
        <v>44.97</v>
      </c>
    </row>
    <row r="21716" spans="1:2" ht="15">
      <c r="A21716" s="308" t="s">
        <v>25126</v>
      </c>
      <c r="B21716" s="311">
        <v>169.78</v>
      </c>
    </row>
    <row r="21717" spans="1:2" ht="15">
      <c r="A21717" s="308" t="s">
        <v>25127</v>
      </c>
      <c r="B21717" s="311">
        <v>152.16</v>
      </c>
    </row>
    <row r="21718" spans="1:2" ht="15">
      <c r="A21718" s="308" t="s">
        <v>25128</v>
      </c>
      <c r="B21718" s="311">
        <v>207.48</v>
      </c>
    </row>
    <row r="21719" spans="1:2" ht="15">
      <c r="A21719" s="308" t="s">
        <v>25129</v>
      </c>
      <c r="B21719" s="311">
        <v>189.87</v>
      </c>
    </row>
    <row r="21720" spans="1:2" ht="15">
      <c r="A21720" s="308" t="s">
        <v>25130</v>
      </c>
      <c r="B21720" s="311">
        <v>532.16999999999996</v>
      </c>
    </row>
    <row r="21721" spans="1:2" ht="15">
      <c r="A21721" s="308" t="s">
        <v>25131</v>
      </c>
      <c r="B21721" s="311">
        <v>496.94</v>
      </c>
    </row>
    <row r="21722" spans="1:2" ht="15">
      <c r="A21722" s="308" t="s">
        <v>25132</v>
      </c>
      <c r="B21722" s="311">
        <v>1067.21</v>
      </c>
    </row>
    <row r="21723" spans="1:2" ht="15">
      <c r="A21723" s="308" t="s">
        <v>25133</v>
      </c>
      <c r="B21723" s="311">
        <v>996.75</v>
      </c>
    </row>
    <row r="21724" spans="1:2" ht="15">
      <c r="A21724" s="308" t="s">
        <v>25134</v>
      </c>
      <c r="B21724" s="311">
        <v>207.48</v>
      </c>
    </row>
    <row r="21725" spans="1:2" ht="15">
      <c r="A21725" s="308" t="s">
        <v>25135</v>
      </c>
      <c r="B21725" s="311">
        <v>189.87</v>
      </c>
    </row>
    <row r="21726" spans="1:2" ht="15">
      <c r="A21726" s="308" t="s">
        <v>25136</v>
      </c>
      <c r="B21726" s="311">
        <v>412.34</v>
      </c>
    </row>
    <row r="21727" spans="1:2" ht="15">
      <c r="A21727" s="308" t="s">
        <v>25137</v>
      </c>
      <c r="B21727" s="311">
        <v>384.16</v>
      </c>
    </row>
    <row r="21728" spans="1:2" ht="15">
      <c r="A21728" s="308" t="s">
        <v>25138</v>
      </c>
      <c r="B21728" s="311">
        <v>207.48</v>
      </c>
    </row>
    <row r="21729" spans="1:2" ht="15">
      <c r="A21729" s="308" t="s">
        <v>25139</v>
      </c>
      <c r="B21729" s="311">
        <v>189.87</v>
      </c>
    </row>
    <row r="21730" spans="1:2" ht="15">
      <c r="A21730" s="308" t="s">
        <v>25140</v>
      </c>
      <c r="B21730" s="311">
        <v>412.34</v>
      </c>
    </row>
    <row r="21731" spans="1:2" ht="15">
      <c r="A21731" s="308" t="s">
        <v>25141</v>
      </c>
      <c r="B21731" s="311">
        <v>384.16</v>
      </c>
    </row>
    <row r="21732" spans="1:2" ht="15">
      <c r="A21732" s="308" t="s">
        <v>25142</v>
      </c>
      <c r="B21732" s="311">
        <v>850.6</v>
      </c>
    </row>
    <row r="21733" spans="1:2" ht="15">
      <c r="A21733" s="308" t="s">
        <v>25143</v>
      </c>
      <c r="B21733" s="311">
        <v>797.76</v>
      </c>
    </row>
    <row r="21734" spans="1:2" ht="15">
      <c r="A21734" s="308" t="s">
        <v>25144</v>
      </c>
      <c r="B21734" s="311">
        <v>1468.05</v>
      </c>
    </row>
    <row r="21735" spans="1:2" ht="15">
      <c r="A21735" s="308" t="s">
        <v>25145</v>
      </c>
      <c r="B21735" s="311">
        <v>1397.6</v>
      </c>
    </row>
    <row r="21736" spans="1:2" ht="15">
      <c r="A21736" s="308" t="s">
        <v>25146</v>
      </c>
      <c r="B21736" s="311">
        <v>1865.73</v>
      </c>
    </row>
    <row r="21737" spans="1:2" ht="15">
      <c r="A21737" s="308" t="s">
        <v>25147</v>
      </c>
      <c r="B21737" s="311">
        <v>1760.05</v>
      </c>
    </row>
    <row r="21738" spans="1:2" ht="15">
      <c r="A21738" s="308" t="s">
        <v>25148</v>
      </c>
      <c r="B21738" s="311">
        <v>2138.9</v>
      </c>
    </row>
    <row r="21739" spans="1:2" ht="15">
      <c r="A21739" s="308" t="s">
        <v>25149</v>
      </c>
      <c r="B21739" s="311">
        <v>2015.61</v>
      </c>
    </row>
    <row r="21740" spans="1:2" ht="15">
      <c r="A21740" s="308" t="s">
        <v>25150</v>
      </c>
      <c r="B21740" s="311">
        <v>3066.39</v>
      </c>
    </row>
    <row r="21741" spans="1:2" ht="15">
      <c r="A21741" s="308" t="s">
        <v>25151</v>
      </c>
      <c r="B21741" s="311">
        <v>2855.03</v>
      </c>
    </row>
    <row r="21742" spans="1:2" ht="15">
      <c r="A21742" s="308" t="s">
        <v>25152</v>
      </c>
      <c r="B21742" s="311">
        <v>2471.1999999999998</v>
      </c>
    </row>
    <row r="21743" spans="1:2" ht="15">
      <c r="A21743" s="308" t="s">
        <v>25153</v>
      </c>
      <c r="B21743" s="311">
        <v>2400.75</v>
      </c>
    </row>
    <row r="21744" spans="1:2" ht="15">
      <c r="A21744" s="308" t="s">
        <v>25154</v>
      </c>
      <c r="B21744" s="311">
        <v>601.75</v>
      </c>
    </row>
    <row r="21745" spans="1:2" ht="15">
      <c r="A21745" s="308" t="s">
        <v>25155</v>
      </c>
      <c r="B21745" s="311">
        <v>566.52</v>
      </c>
    </row>
    <row r="21746" spans="1:2" ht="15">
      <c r="A21746" s="308" t="s">
        <v>25156</v>
      </c>
      <c r="B21746" s="311">
        <v>870.58</v>
      </c>
    </row>
    <row r="21747" spans="1:2" ht="15">
      <c r="A21747" s="308" t="s">
        <v>25157</v>
      </c>
      <c r="B21747" s="311">
        <v>817.74</v>
      </c>
    </row>
    <row r="21748" spans="1:2" ht="15">
      <c r="A21748" s="308" t="s">
        <v>25158</v>
      </c>
      <c r="B21748" s="311">
        <v>1535.21</v>
      </c>
    </row>
    <row r="21749" spans="1:2" ht="15">
      <c r="A21749" s="308" t="s">
        <v>25159</v>
      </c>
      <c r="B21749" s="311">
        <v>1464.76</v>
      </c>
    </row>
    <row r="21750" spans="1:2" ht="15">
      <c r="A21750" s="308" t="s">
        <v>25160</v>
      </c>
      <c r="B21750" s="311">
        <v>1029.1600000000001</v>
      </c>
    </row>
    <row r="21751" spans="1:2" ht="15">
      <c r="A21751" s="308" t="s">
        <v>25161</v>
      </c>
      <c r="B21751" s="311">
        <v>955.18</v>
      </c>
    </row>
    <row r="21752" spans="1:2" ht="15">
      <c r="A21752" s="308" t="s">
        <v>25162</v>
      </c>
      <c r="B21752" s="311">
        <v>1521.99</v>
      </c>
    </row>
    <row r="21753" spans="1:2" ht="15">
      <c r="A21753" s="308" t="s">
        <v>25163</v>
      </c>
      <c r="B21753" s="311">
        <v>1453.3</v>
      </c>
    </row>
    <row r="21754" spans="1:2" ht="15">
      <c r="A21754" s="308" t="s">
        <v>25164</v>
      </c>
      <c r="B21754" s="311">
        <v>1535.21</v>
      </c>
    </row>
    <row r="21755" spans="1:2" ht="15">
      <c r="A21755" s="308" t="s">
        <v>25165</v>
      </c>
      <c r="B21755" s="311">
        <v>1464.76</v>
      </c>
    </row>
    <row r="21756" spans="1:2" ht="15">
      <c r="A21756" s="308" t="s">
        <v>25166</v>
      </c>
      <c r="B21756" s="311">
        <v>937.71</v>
      </c>
    </row>
    <row r="21757" spans="1:2" ht="15">
      <c r="A21757" s="308" t="s">
        <v>25167</v>
      </c>
      <c r="B21757" s="311">
        <v>923.62</v>
      </c>
    </row>
    <row r="21758" spans="1:2" ht="15">
      <c r="A21758" s="308" t="s">
        <v>25168</v>
      </c>
      <c r="B21758" s="311">
        <v>13.21</v>
      </c>
    </row>
    <row r="21759" spans="1:2" ht="15">
      <c r="A21759" s="308" t="s">
        <v>25169</v>
      </c>
      <c r="B21759" s="311">
        <v>11.45</v>
      </c>
    </row>
    <row r="21760" spans="1:2" ht="15">
      <c r="A21760" s="308" t="s">
        <v>25170</v>
      </c>
      <c r="B21760" s="311">
        <v>61.86</v>
      </c>
    </row>
    <row r="21761" spans="1:2" ht="15">
      <c r="A21761" s="308" t="s">
        <v>25171</v>
      </c>
      <c r="B21761" s="311">
        <v>60.1</v>
      </c>
    </row>
    <row r="21762" spans="1:2" ht="15">
      <c r="A21762" s="308" t="s">
        <v>25172</v>
      </c>
      <c r="B21762" s="311">
        <v>56.49</v>
      </c>
    </row>
    <row r="21763" spans="1:2" ht="15">
      <c r="A21763" s="308" t="s">
        <v>25173</v>
      </c>
      <c r="B21763" s="311">
        <v>54.73</v>
      </c>
    </row>
    <row r="21764" spans="1:2" ht="15">
      <c r="A21764" s="308" t="s">
        <v>25174</v>
      </c>
      <c r="B21764" s="311">
        <v>105.71</v>
      </c>
    </row>
    <row r="21765" spans="1:2" ht="15">
      <c r="A21765" s="308" t="s">
        <v>25175</v>
      </c>
      <c r="B21765" s="311">
        <v>91.62</v>
      </c>
    </row>
    <row r="21766" spans="1:2" ht="15">
      <c r="A21766" s="308" t="s">
        <v>25176</v>
      </c>
      <c r="B21766" s="311">
        <v>52.85</v>
      </c>
    </row>
    <row r="21767" spans="1:2" ht="15">
      <c r="A21767" s="308" t="s">
        <v>25177</v>
      </c>
      <c r="B21767" s="311">
        <v>45.81</v>
      </c>
    </row>
    <row r="21768" spans="1:2" ht="15">
      <c r="A21768" s="308" t="s">
        <v>25178</v>
      </c>
      <c r="B21768" s="311">
        <v>724.94</v>
      </c>
    </row>
    <row r="21769" spans="1:2" ht="15">
      <c r="A21769" s="308" t="s">
        <v>25179</v>
      </c>
      <c r="B21769" s="311">
        <v>717.9</v>
      </c>
    </row>
    <row r="21770" spans="1:2" ht="15">
      <c r="A21770" s="308" t="s">
        <v>25180</v>
      </c>
      <c r="B21770" s="311">
        <v>914.8</v>
      </c>
    </row>
    <row r="21771" spans="1:2" ht="15">
      <c r="A21771" s="308" t="s">
        <v>25181</v>
      </c>
      <c r="B21771" s="311">
        <v>907.76</v>
      </c>
    </row>
    <row r="21772" spans="1:2" ht="15">
      <c r="A21772" s="308" t="s">
        <v>25182</v>
      </c>
      <c r="B21772" s="311">
        <v>92.5</v>
      </c>
    </row>
    <row r="21773" spans="1:2" ht="15">
      <c r="A21773" s="308" t="s">
        <v>25183</v>
      </c>
      <c r="B21773" s="311">
        <v>80.17</v>
      </c>
    </row>
    <row r="21774" spans="1:2" ht="15">
      <c r="A21774" s="308" t="s">
        <v>25184</v>
      </c>
      <c r="B21774" s="311">
        <v>105.71</v>
      </c>
    </row>
    <row r="21775" spans="1:2" ht="15">
      <c r="A21775" s="308" t="s">
        <v>25185</v>
      </c>
      <c r="B21775" s="311">
        <v>91.62</v>
      </c>
    </row>
    <row r="21776" spans="1:2" ht="15">
      <c r="A21776" s="308" t="s">
        <v>25186</v>
      </c>
      <c r="B21776" s="311">
        <v>1688.92</v>
      </c>
    </row>
    <row r="21777" spans="1:2" ht="15">
      <c r="A21777" s="308" t="s">
        <v>25187</v>
      </c>
      <c r="B21777" s="311">
        <v>1674.82</v>
      </c>
    </row>
    <row r="21778" spans="1:2" ht="15">
      <c r="A21778" s="308" t="s">
        <v>25188</v>
      </c>
      <c r="B21778" s="311">
        <v>105.71</v>
      </c>
    </row>
    <row r="21779" spans="1:2" ht="15">
      <c r="A21779" s="308" t="s">
        <v>25189</v>
      </c>
      <c r="B21779" s="311">
        <v>91.62</v>
      </c>
    </row>
    <row r="21780" spans="1:2" ht="15">
      <c r="A21780" s="308" t="s">
        <v>25190</v>
      </c>
      <c r="B21780" s="311">
        <v>211.43</v>
      </c>
    </row>
    <row r="21781" spans="1:2" ht="15">
      <c r="A21781" s="308" t="s">
        <v>25191</v>
      </c>
      <c r="B21781" s="311">
        <v>183.25</v>
      </c>
    </row>
    <row r="21782" spans="1:2" ht="15">
      <c r="A21782" s="308" t="s">
        <v>25192</v>
      </c>
      <c r="B21782" s="311">
        <v>123.07</v>
      </c>
    </row>
    <row r="21783" spans="1:2" ht="15">
      <c r="A21783" s="308" t="s">
        <v>25193</v>
      </c>
      <c r="B21783" s="311">
        <v>123.07</v>
      </c>
    </row>
    <row r="21784" spans="1:2" ht="15">
      <c r="A21784" s="308" t="s">
        <v>25194</v>
      </c>
      <c r="B21784" s="311">
        <v>33.1</v>
      </c>
    </row>
    <row r="21785" spans="1:2" ht="15">
      <c r="A21785" s="308" t="s">
        <v>25195</v>
      </c>
      <c r="B21785" s="311">
        <v>31.34</v>
      </c>
    </row>
    <row r="21786" spans="1:2" ht="15">
      <c r="A21786" s="308" t="s">
        <v>25196</v>
      </c>
      <c r="B21786" s="311">
        <v>61.17</v>
      </c>
    </row>
    <row r="21787" spans="1:2" ht="15">
      <c r="A21787" s="308" t="s">
        <v>25197</v>
      </c>
      <c r="B21787" s="311">
        <v>60.29</v>
      </c>
    </row>
    <row r="21788" spans="1:2" ht="15">
      <c r="A21788" s="308" t="s">
        <v>25198</v>
      </c>
      <c r="B21788" s="311">
        <v>100.59</v>
      </c>
    </row>
    <row r="21789" spans="1:2" ht="15">
      <c r="A21789" s="308" t="s">
        <v>25199</v>
      </c>
      <c r="B21789" s="311">
        <v>99.71</v>
      </c>
    </row>
    <row r="21790" spans="1:2" ht="15">
      <c r="A21790" s="308" t="s">
        <v>25200</v>
      </c>
      <c r="B21790" s="311">
        <v>681.93</v>
      </c>
    </row>
    <row r="21791" spans="1:2" ht="15">
      <c r="A21791" s="308" t="s">
        <v>25201</v>
      </c>
      <c r="B21791" s="311">
        <v>666.08</v>
      </c>
    </row>
    <row r="21792" spans="1:2" ht="15">
      <c r="A21792" s="308" t="s">
        <v>25202</v>
      </c>
      <c r="B21792" s="311">
        <v>482.74</v>
      </c>
    </row>
    <row r="21793" spans="1:2" ht="15">
      <c r="A21793" s="308" t="s">
        <v>25203</v>
      </c>
      <c r="B21793" s="311">
        <v>472.17</v>
      </c>
    </row>
    <row r="21794" spans="1:2" ht="15">
      <c r="A21794" s="308" t="s">
        <v>25204</v>
      </c>
      <c r="B21794" s="311">
        <v>34.92</v>
      </c>
    </row>
    <row r="21795" spans="1:2" ht="15">
      <c r="A21795" s="308" t="s">
        <v>25205</v>
      </c>
      <c r="B21795" s="311">
        <v>34.92</v>
      </c>
    </row>
    <row r="21796" spans="1:2" ht="15">
      <c r="A21796" s="308" t="s">
        <v>34499</v>
      </c>
      <c r="B21796" s="311">
        <v>42.38</v>
      </c>
    </row>
    <row r="21797" spans="1:2" ht="15">
      <c r="A21797" s="308" t="s">
        <v>34500</v>
      </c>
      <c r="B21797" s="311">
        <v>42.38</v>
      </c>
    </row>
    <row r="21798" spans="1:2" ht="15">
      <c r="A21798" s="308" t="s">
        <v>34501</v>
      </c>
      <c r="B21798" s="311">
        <v>48.53</v>
      </c>
    </row>
    <row r="21799" spans="1:2" ht="15">
      <c r="A21799" s="308" t="s">
        <v>34502</v>
      </c>
      <c r="B21799" s="311">
        <v>48.53</v>
      </c>
    </row>
    <row r="21800" spans="1:2" ht="15">
      <c r="A21800" s="308" t="s">
        <v>34503</v>
      </c>
      <c r="B21800" s="311">
        <v>69.47</v>
      </c>
    </row>
    <row r="21801" spans="1:2" ht="15">
      <c r="A21801" s="308" t="s">
        <v>34504</v>
      </c>
      <c r="B21801" s="311">
        <v>69.47</v>
      </c>
    </row>
    <row r="21802" spans="1:2" ht="15">
      <c r="A21802" s="308" t="s">
        <v>25206</v>
      </c>
      <c r="B21802" s="311">
        <v>3.7</v>
      </c>
    </row>
    <row r="21803" spans="1:2" ht="15">
      <c r="A21803" s="308" t="s">
        <v>25207</v>
      </c>
      <c r="B21803" s="311">
        <v>3.2</v>
      </c>
    </row>
    <row r="21804" spans="1:2" ht="15">
      <c r="A21804" s="308" t="s">
        <v>25208</v>
      </c>
      <c r="B21804" s="311">
        <v>92.5</v>
      </c>
    </row>
    <row r="21805" spans="1:2" ht="15">
      <c r="A21805" s="308" t="s">
        <v>25209</v>
      </c>
      <c r="B21805" s="311">
        <v>80.17</v>
      </c>
    </row>
    <row r="21806" spans="1:2" ht="15">
      <c r="A21806" s="308" t="s">
        <v>25210</v>
      </c>
      <c r="B21806" s="311">
        <v>132.13999999999999</v>
      </c>
    </row>
    <row r="21807" spans="1:2" ht="15">
      <c r="A21807" s="308" t="s">
        <v>25211</v>
      </c>
      <c r="B21807" s="311">
        <v>114.53</v>
      </c>
    </row>
    <row r="21808" spans="1:2" ht="15">
      <c r="A21808" s="308" t="s">
        <v>25212</v>
      </c>
      <c r="B21808" s="311">
        <v>105.71</v>
      </c>
    </row>
    <row r="21809" spans="1:2" ht="15">
      <c r="A21809" s="308" t="s">
        <v>25213</v>
      </c>
      <c r="B21809" s="311">
        <v>91.62</v>
      </c>
    </row>
    <row r="21810" spans="1:2" ht="15">
      <c r="A21810" s="308" t="s">
        <v>25214</v>
      </c>
      <c r="B21810" s="311">
        <v>158.57</v>
      </c>
    </row>
    <row r="21811" spans="1:2" ht="15">
      <c r="A21811" s="308" t="s">
        <v>25215</v>
      </c>
      <c r="B21811" s="311">
        <v>137.44</v>
      </c>
    </row>
    <row r="21812" spans="1:2" ht="15">
      <c r="A21812" s="308" t="s">
        <v>25216</v>
      </c>
      <c r="B21812" s="311">
        <v>26.42</v>
      </c>
    </row>
    <row r="21813" spans="1:2" ht="15">
      <c r="A21813" s="308" t="s">
        <v>25217</v>
      </c>
      <c r="B21813" s="311">
        <v>22.9</v>
      </c>
    </row>
    <row r="21814" spans="1:2" ht="15">
      <c r="A21814" s="308" t="s">
        <v>25218</v>
      </c>
      <c r="B21814" s="311">
        <v>52.85</v>
      </c>
    </row>
    <row r="21815" spans="1:2" ht="15">
      <c r="A21815" s="308" t="s">
        <v>25219</v>
      </c>
      <c r="B21815" s="311">
        <v>45.81</v>
      </c>
    </row>
    <row r="21816" spans="1:2" ht="15">
      <c r="A21816" s="308" t="s">
        <v>25220</v>
      </c>
      <c r="B21816" s="311">
        <v>79.28</v>
      </c>
    </row>
    <row r="21817" spans="1:2" ht="15">
      <c r="A21817" s="308" t="s">
        <v>25221</v>
      </c>
      <c r="B21817" s="311">
        <v>68.72</v>
      </c>
    </row>
    <row r="21818" spans="1:2" ht="15">
      <c r="A21818" s="308" t="s">
        <v>25222</v>
      </c>
      <c r="B21818" s="311">
        <v>105.71</v>
      </c>
    </row>
    <row r="21819" spans="1:2" ht="15">
      <c r="A21819" s="308" t="s">
        <v>25223</v>
      </c>
      <c r="B21819" s="311">
        <v>91.62</v>
      </c>
    </row>
    <row r="21820" spans="1:2" ht="15">
      <c r="A21820" s="308" t="s">
        <v>25224</v>
      </c>
      <c r="B21820" s="311">
        <v>85.89</v>
      </c>
    </row>
    <row r="21821" spans="1:2" ht="15">
      <c r="A21821" s="308" t="s">
        <v>25225</v>
      </c>
      <c r="B21821" s="311">
        <v>74.44</v>
      </c>
    </row>
    <row r="21822" spans="1:2" ht="15">
      <c r="A21822" s="308" t="s">
        <v>25226</v>
      </c>
      <c r="B21822" s="311">
        <v>132.13999999999999</v>
      </c>
    </row>
    <row r="21823" spans="1:2" ht="15">
      <c r="A21823" s="308" t="s">
        <v>25227</v>
      </c>
      <c r="B21823" s="311">
        <v>114.53</v>
      </c>
    </row>
    <row r="21824" spans="1:2" ht="15">
      <c r="A21824" s="308" t="s">
        <v>25228</v>
      </c>
      <c r="B21824" s="311">
        <v>39.64</v>
      </c>
    </row>
    <row r="21825" spans="1:2" ht="15">
      <c r="A21825" s="308" t="s">
        <v>25229</v>
      </c>
      <c r="B21825" s="311">
        <v>34.36</v>
      </c>
    </row>
    <row r="21826" spans="1:2" ht="15">
      <c r="A21826" s="308" t="s">
        <v>25230</v>
      </c>
      <c r="B21826" s="311">
        <v>66.069999999999993</v>
      </c>
    </row>
    <row r="21827" spans="1:2" ht="15">
      <c r="A21827" s="308" t="s">
        <v>25231</v>
      </c>
      <c r="B21827" s="311">
        <v>57.26</v>
      </c>
    </row>
    <row r="21828" spans="1:2" ht="15">
      <c r="A21828" s="308" t="s">
        <v>25232</v>
      </c>
      <c r="B21828" s="311">
        <v>7.66</v>
      </c>
    </row>
    <row r="21829" spans="1:2" ht="15">
      <c r="A21829" s="308" t="s">
        <v>25233</v>
      </c>
      <c r="B21829" s="311">
        <v>6.64</v>
      </c>
    </row>
    <row r="21830" spans="1:2" ht="15">
      <c r="A21830" s="308" t="s">
        <v>25234</v>
      </c>
      <c r="B21830" s="311">
        <v>4.18</v>
      </c>
    </row>
    <row r="21831" spans="1:2" ht="15">
      <c r="A21831" s="308" t="s">
        <v>25235</v>
      </c>
      <c r="B21831" s="311">
        <v>4.18</v>
      </c>
    </row>
    <row r="21832" spans="1:2" ht="15">
      <c r="A21832" s="308" t="s">
        <v>25236</v>
      </c>
      <c r="B21832" s="311">
        <v>18.309999999999999</v>
      </c>
    </row>
    <row r="21833" spans="1:2" ht="15">
      <c r="A21833" s="308" t="s">
        <v>25237</v>
      </c>
      <c r="B21833" s="311">
        <v>18.309999999999999</v>
      </c>
    </row>
    <row r="21834" spans="1:2" ht="15">
      <c r="A21834" s="308" t="s">
        <v>25238</v>
      </c>
      <c r="B21834" s="311">
        <v>149</v>
      </c>
    </row>
    <row r="21835" spans="1:2" ht="15">
      <c r="A21835" s="308" t="s">
        <v>25239</v>
      </c>
      <c r="B21835" s="311">
        <v>149</v>
      </c>
    </row>
    <row r="21836" spans="1:2" ht="15">
      <c r="A21836" s="308" t="s">
        <v>25240</v>
      </c>
      <c r="B21836" s="311">
        <v>424.36</v>
      </c>
    </row>
    <row r="21837" spans="1:2" ht="15">
      <c r="A21837" s="308" t="s">
        <v>25241</v>
      </c>
      <c r="B21837" s="311">
        <v>424.36</v>
      </c>
    </row>
    <row r="21838" spans="1:2" ht="15">
      <c r="A21838" s="308" t="s">
        <v>25242</v>
      </c>
      <c r="B21838" s="311">
        <v>253.21</v>
      </c>
    </row>
    <row r="21839" spans="1:2" ht="15">
      <c r="A21839" s="308" t="s">
        <v>25243</v>
      </c>
      <c r="B21839" s="311">
        <v>253.21</v>
      </c>
    </row>
    <row r="21840" spans="1:2" ht="15">
      <c r="A21840" s="308" t="s">
        <v>25244</v>
      </c>
      <c r="B21840" s="311">
        <v>755</v>
      </c>
    </row>
    <row r="21841" spans="1:2" ht="15">
      <c r="A21841" s="308" t="s">
        <v>25245</v>
      </c>
      <c r="B21841" s="311">
        <v>755</v>
      </c>
    </row>
    <row r="21842" spans="1:2" ht="15">
      <c r="A21842" s="308" t="s">
        <v>25246</v>
      </c>
      <c r="B21842" s="311">
        <v>580</v>
      </c>
    </row>
    <row r="21843" spans="1:2" ht="15">
      <c r="A21843" s="308" t="s">
        <v>25247</v>
      </c>
      <c r="B21843" s="311">
        <v>580</v>
      </c>
    </row>
    <row r="21844" spans="1:2" ht="15">
      <c r="A21844" s="308" t="s">
        <v>25248</v>
      </c>
      <c r="B21844" s="311">
        <v>805</v>
      </c>
    </row>
    <row r="21845" spans="1:2" ht="15">
      <c r="A21845" s="308" t="s">
        <v>25249</v>
      </c>
      <c r="B21845" s="311">
        <v>805</v>
      </c>
    </row>
    <row r="21846" spans="1:2" ht="15">
      <c r="A21846" s="308" t="s">
        <v>25250</v>
      </c>
      <c r="B21846" s="311">
        <v>76.150000000000006</v>
      </c>
    </row>
    <row r="21847" spans="1:2" ht="15">
      <c r="A21847" s="308" t="s">
        <v>25251</v>
      </c>
      <c r="B21847" s="311">
        <v>74.39</v>
      </c>
    </row>
    <row r="21848" spans="1:2" ht="15">
      <c r="A21848" s="308" t="s">
        <v>25252</v>
      </c>
      <c r="B21848" s="311">
        <v>155.54</v>
      </c>
    </row>
    <row r="21849" spans="1:2" ht="15">
      <c r="A21849" s="308" t="s">
        <v>25253</v>
      </c>
      <c r="B21849" s="311">
        <v>152.02000000000001</v>
      </c>
    </row>
    <row r="21850" spans="1:2" ht="15">
      <c r="A21850" s="308" t="s">
        <v>25254</v>
      </c>
      <c r="B21850" s="311">
        <v>181.97</v>
      </c>
    </row>
    <row r="21851" spans="1:2" ht="15">
      <c r="A21851" s="308" t="s">
        <v>25255</v>
      </c>
      <c r="B21851" s="311">
        <v>174.93</v>
      </c>
    </row>
    <row r="21852" spans="1:2" ht="15">
      <c r="A21852" s="308" t="s">
        <v>25256</v>
      </c>
      <c r="B21852" s="311">
        <v>13.21</v>
      </c>
    </row>
    <row r="21853" spans="1:2" ht="15">
      <c r="A21853" s="308" t="s">
        <v>25257</v>
      </c>
      <c r="B21853" s="311">
        <v>11.45</v>
      </c>
    </row>
    <row r="21854" spans="1:2" ht="15">
      <c r="A21854" s="308" t="s">
        <v>25258</v>
      </c>
      <c r="B21854" s="311">
        <v>13.21</v>
      </c>
    </row>
    <row r="21855" spans="1:2" ht="15">
      <c r="A21855" s="308" t="s">
        <v>25259</v>
      </c>
      <c r="B21855" s="311">
        <v>11.45</v>
      </c>
    </row>
    <row r="21856" spans="1:2" ht="15">
      <c r="A21856" s="308" t="s">
        <v>25260</v>
      </c>
      <c r="B21856" s="311">
        <v>26.42</v>
      </c>
    </row>
    <row r="21857" spans="1:2" ht="15">
      <c r="A21857" s="308" t="s">
        <v>25261</v>
      </c>
      <c r="B21857" s="311">
        <v>22.9</v>
      </c>
    </row>
    <row r="21858" spans="1:2" ht="15">
      <c r="A21858" s="308" t="s">
        <v>25262</v>
      </c>
      <c r="B21858" s="311">
        <v>19.82</v>
      </c>
    </row>
    <row r="21859" spans="1:2" ht="15">
      <c r="A21859" s="308" t="s">
        <v>25263</v>
      </c>
      <c r="B21859" s="311">
        <v>17.18</v>
      </c>
    </row>
    <row r="21860" spans="1:2" ht="15">
      <c r="A21860" s="308" t="s">
        <v>25264</v>
      </c>
      <c r="B21860" s="311">
        <v>66.069999999999993</v>
      </c>
    </row>
    <row r="21861" spans="1:2" ht="15">
      <c r="A21861" s="308" t="s">
        <v>25265</v>
      </c>
      <c r="B21861" s="311">
        <v>57.26</v>
      </c>
    </row>
    <row r="21862" spans="1:2" ht="15">
      <c r="A21862" s="308" t="s">
        <v>25266</v>
      </c>
      <c r="B21862" s="311">
        <v>39.64</v>
      </c>
    </row>
    <row r="21863" spans="1:2" ht="15">
      <c r="A21863" s="308" t="s">
        <v>25267</v>
      </c>
      <c r="B21863" s="311">
        <v>34.36</v>
      </c>
    </row>
    <row r="21864" spans="1:2" ht="15">
      <c r="A21864" s="308" t="s">
        <v>25268</v>
      </c>
      <c r="B21864" s="311">
        <v>26.42</v>
      </c>
    </row>
    <row r="21865" spans="1:2" ht="15">
      <c r="A21865" s="308" t="s">
        <v>25269</v>
      </c>
      <c r="B21865" s="311">
        <v>22.9</v>
      </c>
    </row>
    <row r="21866" spans="1:2" ht="15">
      <c r="A21866" s="308" t="s">
        <v>25270</v>
      </c>
      <c r="B21866" s="311">
        <v>92.5</v>
      </c>
    </row>
    <row r="21867" spans="1:2" ht="15">
      <c r="A21867" s="308" t="s">
        <v>25271</v>
      </c>
      <c r="B21867" s="311">
        <v>80.17</v>
      </c>
    </row>
    <row r="21868" spans="1:2" ht="15">
      <c r="A21868" s="308" t="s">
        <v>25272</v>
      </c>
      <c r="B21868" s="311">
        <v>22.97</v>
      </c>
    </row>
    <row r="21869" spans="1:2" ht="15">
      <c r="A21869" s="308" t="s">
        <v>25273</v>
      </c>
      <c r="B21869" s="311">
        <v>22.79</v>
      </c>
    </row>
    <row r="21870" spans="1:2" ht="15">
      <c r="A21870" s="308" t="s">
        <v>25274</v>
      </c>
      <c r="B21870" s="311">
        <v>664.86</v>
      </c>
    </row>
    <row r="21871" spans="1:2" ht="15">
      <c r="A21871" s="308" t="s">
        <v>25275</v>
      </c>
      <c r="B21871" s="311">
        <v>664.86</v>
      </c>
    </row>
    <row r="21872" spans="1:2" ht="15">
      <c r="A21872" s="308" t="s">
        <v>25276</v>
      </c>
      <c r="B21872" s="311">
        <v>1329.72</v>
      </c>
    </row>
    <row r="21873" spans="1:2" ht="15">
      <c r="A21873" s="308" t="s">
        <v>25277</v>
      </c>
      <c r="B21873" s="311">
        <v>1329.72</v>
      </c>
    </row>
    <row r="21874" spans="1:2" ht="15">
      <c r="A21874" s="308" t="s">
        <v>25278</v>
      </c>
      <c r="B21874" s="311">
        <v>2.64</v>
      </c>
    </row>
    <row r="21875" spans="1:2" ht="15">
      <c r="A21875" s="308" t="s">
        <v>25279</v>
      </c>
      <c r="B21875" s="311">
        <v>2.29</v>
      </c>
    </row>
    <row r="21876" spans="1:2" ht="15">
      <c r="A21876" s="308" t="s">
        <v>25280</v>
      </c>
      <c r="B21876" s="311">
        <v>3.3</v>
      </c>
    </row>
    <row r="21877" spans="1:2" ht="15">
      <c r="A21877" s="308" t="s">
        <v>25281</v>
      </c>
      <c r="B21877" s="311">
        <v>2.86</v>
      </c>
    </row>
    <row r="21878" spans="1:2" ht="15">
      <c r="A21878" s="308" t="s">
        <v>25282</v>
      </c>
      <c r="B21878" s="311">
        <v>3.96</v>
      </c>
    </row>
    <row r="21879" spans="1:2" ht="15">
      <c r="A21879" s="308" t="s">
        <v>25283</v>
      </c>
      <c r="B21879" s="311">
        <v>3.43</v>
      </c>
    </row>
    <row r="21880" spans="1:2" ht="15">
      <c r="A21880" s="308" t="s">
        <v>25284</v>
      </c>
      <c r="B21880" s="311">
        <v>5.28</v>
      </c>
    </row>
    <row r="21881" spans="1:2" ht="15">
      <c r="A21881" s="308" t="s">
        <v>25285</v>
      </c>
      <c r="B21881" s="311">
        <v>4.58</v>
      </c>
    </row>
    <row r="21882" spans="1:2" ht="15">
      <c r="A21882" s="308" t="s">
        <v>25286</v>
      </c>
      <c r="B21882" s="311">
        <v>3.96</v>
      </c>
    </row>
    <row r="21883" spans="1:2" ht="15">
      <c r="A21883" s="308" t="s">
        <v>25287</v>
      </c>
      <c r="B21883" s="311">
        <v>3.43</v>
      </c>
    </row>
    <row r="21884" spans="1:2" ht="15">
      <c r="A21884" s="308" t="s">
        <v>25288</v>
      </c>
      <c r="B21884" s="311">
        <v>3.96</v>
      </c>
    </row>
    <row r="21885" spans="1:2" ht="15">
      <c r="A21885" s="308" t="s">
        <v>25289</v>
      </c>
      <c r="B21885" s="311">
        <v>3.43</v>
      </c>
    </row>
    <row r="21886" spans="1:2" ht="15">
      <c r="A21886" s="308" t="s">
        <v>25290</v>
      </c>
      <c r="B21886" s="311">
        <v>1.81</v>
      </c>
    </row>
    <row r="21887" spans="1:2" ht="15">
      <c r="A21887" s="308" t="s">
        <v>25291</v>
      </c>
      <c r="B21887" s="311">
        <v>1.64</v>
      </c>
    </row>
    <row r="21888" spans="1:2" ht="15">
      <c r="A21888" s="308" t="s">
        <v>25292</v>
      </c>
      <c r="B21888" s="311">
        <v>0.06</v>
      </c>
    </row>
    <row r="21889" spans="1:2" ht="15">
      <c r="A21889" s="308" t="s">
        <v>25293</v>
      </c>
      <c r="B21889" s="311">
        <v>0.06</v>
      </c>
    </row>
    <row r="21890" spans="1:2" ht="15">
      <c r="A21890" s="308" t="s">
        <v>25294</v>
      </c>
      <c r="B21890" s="311">
        <v>0.08</v>
      </c>
    </row>
    <row r="21891" spans="1:2" ht="15">
      <c r="A21891" s="308" t="s">
        <v>25295</v>
      </c>
      <c r="B21891" s="311">
        <v>0.08</v>
      </c>
    </row>
    <row r="21892" spans="1:2" ht="15">
      <c r="A21892" s="308" t="s">
        <v>25296</v>
      </c>
      <c r="B21892" s="311">
        <v>1</v>
      </c>
    </row>
    <row r="21893" spans="1:2" ht="15">
      <c r="A21893" s="308" t="s">
        <v>25297</v>
      </c>
      <c r="B21893" s="311">
        <v>1</v>
      </c>
    </row>
    <row r="21894" spans="1:2" ht="15">
      <c r="A21894" s="308" t="s">
        <v>25298</v>
      </c>
      <c r="B21894" s="311">
        <v>2.78</v>
      </c>
    </row>
    <row r="21895" spans="1:2" ht="15">
      <c r="A21895" s="308" t="s">
        <v>25299</v>
      </c>
      <c r="B21895" s="311">
        <v>2.78</v>
      </c>
    </row>
    <row r="21896" spans="1:2" ht="15">
      <c r="A21896" s="308" t="s">
        <v>25300</v>
      </c>
      <c r="B21896" s="311">
        <v>3.96</v>
      </c>
    </row>
    <row r="21897" spans="1:2" ht="15">
      <c r="A21897" s="308" t="s">
        <v>25301</v>
      </c>
      <c r="B21897" s="311">
        <v>3.96</v>
      </c>
    </row>
    <row r="21898" spans="1:2" ht="15">
      <c r="A21898" s="308" t="s">
        <v>25302</v>
      </c>
      <c r="B21898" s="311">
        <v>7.16</v>
      </c>
    </row>
    <row r="21899" spans="1:2" ht="15">
      <c r="A21899" s="308" t="s">
        <v>25303</v>
      </c>
      <c r="B21899" s="311">
        <v>7.16</v>
      </c>
    </row>
    <row r="21900" spans="1:2" ht="15">
      <c r="A21900" s="308" t="s">
        <v>25304</v>
      </c>
      <c r="B21900" s="311">
        <v>6.45</v>
      </c>
    </row>
    <row r="21901" spans="1:2" ht="15">
      <c r="A21901" s="308" t="s">
        <v>25305</v>
      </c>
      <c r="B21901" s="311">
        <v>6.45</v>
      </c>
    </row>
    <row r="21902" spans="1:2" ht="15">
      <c r="A21902" s="308" t="s">
        <v>25306</v>
      </c>
      <c r="B21902" s="311">
        <v>7</v>
      </c>
    </row>
    <row r="21903" spans="1:2" ht="15">
      <c r="A21903" s="308" t="s">
        <v>25307</v>
      </c>
      <c r="B21903" s="311">
        <v>7</v>
      </c>
    </row>
    <row r="21904" spans="1:2" ht="15">
      <c r="A21904" s="308" t="s">
        <v>25308</v>
      </c>
      <c r="B21904" s="311">
        <v>9.3699999999999992</v>
      </c>
    </row>
    <row r="21905" spans="1:2" ht="15">
      <c r="A21905" s="308" t="s">
        <v>25309</v>
      </c>
      <c r="B21905" s="311">
        <v>9.3699999999999992</v>
      </c>
    </row>
    <row r="21906" spans="1:2" ht="15">
      <c r="A21906" s="308" t="s">
        <v>25310</v>
      </c>
      <c r="B21906" s="311">
        <v>10.81</v>
      </c>
    </row>
    <row r="21907" spans="1:2" ht="15">
      <c r="A21907" s="308" t="s">
        <v>25311</v>
      </c>
      <c r="B21907" s="311">
        <v>10.81</v>
      </c>
    </row>
    <row r="21908" spans="1:2" ht="15">
      <c r="A21908" s="308" t="s">
        <v>25312</v>
      </c>
      <c r="B21908" s="311">
        <v>13.07</v>
      </c>
    </row>
    <row r="21909" spans="1:2" ht="15">
      <c r="A21909" s="308" t="s">
        <v>25313</v>
      </c>
      <c r="B21909" s="311">
        <v>13.07</v>
      </c>
    </row>
    <row r="21910" spans="1:2" ht="15">
      <c r="A21910" s="308" t="s">
        <v>25314</v>
      </c>
      <c r="B21910" s="311">
        <v>15.22</v>
      </c>
    </row>
    <row r="21911" spans="1:2" ht="15">
      <c r="A21911" s="308" t="s">
        <v>25315</v>
      </c>
      <c r="B21911" s="311">
        <v>15.22</v>
      </c>
    </row>
    <row r="21912" spans="1:2" ht="15">
      <c r="A21912" s="308" t="s">
        <v>25316</v>
      </c>
      <c r="B21912" s="311">
        <v>21.44</v>
      </c>
    </row>
    <row r="21913" spans="1:2" ht="15">
      <c r="A21913" s="308" t="s">
        <v>25317</v>
      </c>
      <c r="B21913" s="311">
        <v>21.44</v>
      </c>
    </row>
    <row r="21914" spans="1:2" ht="15">
      <c r="A21914" s="308" t="s">
        <v>25318</v>
      </c>
      <c r="B21914" s="311">
        <v>30.09</v>
      </c>
    </row>
    <row r="21915" spans="1:2" ht="15">
      <c r="A21915" s="308" t="s">
        <v>25319</v>
      </c>
      <c r="B21915" s="311">
        <v>30.09</v>
      </c>
    </row>
    <row r="21916" spans="1:2" ht="15">
      <c r="A21916" s="308" t="s">
        <v>25320</v>
      </c>
      <c r="B21916" s="311">
        <v>10.28</v>
      </c>
    </row>
    <row r="21917" spans="1:2" ht="15">
      <c r="A21917" s="308" t="s">
        <v>25321</v>
      </c>
      <c r="B21917" s="311">
        <v>10.28</v>
      </c>
    </row>
    <row r="21918" spans="1:2" ht="15">
      <c r="A21918" s="308" t="s">
        <v>25322</v>
      </c>
      <c r="B21918" s="311">
        <v>49.2</v>
      </c>
    </row>
    <row r="21919" spans="1:2" ht="15">
      <c r="A21919" s="308" t="s">
        <v>25323</v>
      </c>
      <c r="B21919" s="311">
        <v>49.2</v>
      </c>
    </row>
    <row r="21920" spans="1:2" ht="15">
      <c r="A21920" s="308" t="s">
        <v>25324</v>
      </c>
      <c r="B21920" s="311">
        <v>3.09</v>
      </c>
    </row>
    <row r="21921" spans="1:2" ht="15">
      <c r="A21921" s="308" t="s">
        <v>25325</v>
      </c>
      <c r="B21921" s="311">
        <v>3.09</v>
      </c>
    </row>
    <row r="21922" spans="1:2" ht="15">
      <c r="A21922" s="308" t="s">
        <v>25326</v>
      </c>
      <c r="B21922" s="311">
        <v>11.59</v>
      </c>
    </row>
    <row r="21923" spans="1:2" ht="15">
      <c r="A21923" s="308" t="s">
        <v>25327</v>
      </c>
      <c r="B21923" s="311">
        <v>11.59</v>
      </c>
    </row>
    <row r="21924" spans="1:2" ht="15">
      <c r="A21924" s="308" t="s">
        <v>25328</v>
      </c>
      <c r="B21924" s="311">
        <v>13.24</v>
      </c>
    </row>
    <row r="21925" spans="1:2" ht="15">
      <c r="A21925" s="308" t="s">
        <v>25329</v>
      </c>
      <c r="B21925" s="311">
        <v>13.24</v>
      </c>
    </row>
    <row r="21926" spans="1:2" ht="15">
      <c r="A21926" s="308" t="s">
        <v>25330</v>
      </c>
      <c r="B21926" s="311">
        <v>18.23</v>
      </c>
    </row>
    <row r="21927" spans="1:2" ht="15">
      <c r="A21927" s="308" t="s">
        <v>25331</v>
      </c>
      <c r="B21927" s="311">
        <v>18.23</v>
      </c>
    </row>
    <row r="21928" spans="1:2" ht="15">
      <c r="A21928" s="308" t="s">
        <v>25332</v>
      </c>
      <c r="B21928" s="311">
        <v>25.44</v>
      </c>
    </row>
    <row r="21929" spans="1:2" ht="15">
      <c r="A21929" s="308" t="s">
        <v>25333</v>
      </c>
      <c r="B21929" s="311">
        <v>25.44</v>
      </c>
    </row>
    <row r="21930" spans="1:2" ht="15">
      <c r="A21930" s="308" t="s">
        <v>25334</v>
      </c>
      <c r="B21930" s="311">
        <v>5.94</v>
      </c>
    </row>
    <row r="21931" spans="1:2" ht="15">
      <c r="A21931" s="308" t="s">
        <v>25335</v>
      </c>
      <c r="B21931" s="311">
        <v>5.94</v>
      </c>
    </row>
    <row r="21932" spans="1:2" ht="15">
      <c r="A21932" s="308" t="s">
        <v>25336</v>
      </c>
      <c r="B21932" s="311">
        <v>18.52</v>
      </c>
    </row>
    <row r="21933" spans="1:2" ht="15">
      <c r="A21933" s="308" t="s">
        <v>25337</v>
      </c>
      <c r="B21933" s="311">
        <v>18.52</v>
      </c>
    </row>
    <row r="21934" spans="1:2" ht="15">
      <c r="A21934" s="308" t="s">
        <v>25338</v>
      </c>
      <c r="B21934" s="311">
        <v>34.520000000000003</v>
      </c>
    </row>
    <row r="21935" spans="1:2" ht="15">
      <c r="A21935" s="308" t="s">
        <v>25339</v>
      </c>
      <c r="B21935" s="311">
        <v>34.520000000000003</v>
      </c>
    </row>
    <row r="21936" spans="1:2" ht="15">
      <c r="A21936" s="308" t="s">
        <v>25340</v>
      </c>
      <c r="B21936" s="311">
        <v>50.08</v>
      </c>
    </row>
    <row r="21937" spans="1:2" ht="15">
      <c r="A21937" s="308" t="s">
        <v>25341</v>
      </c>
      <c r="B21937" s="311">
        <v>50.08</v>
      </c>
    </row>
    <row r="21938" spans="1:2" ht="15">
      <c r="A21938" s="308" t="s">
        <v>34505</v>
      </c>
      <c r="B21938" s="311">
        <v>27.22</v>
      </c>
    </row>
    <row r="21939" spans="1:2" ht="15">
      <c r="A21939" s="308" t="s">
        <v>34506</v>
      </c>
      <c r="B21939" s="311">
        <v>27.22</v>
      </c>
    </row>
    <row r="21940" spans="1:2" ht="15">
      <c r="A21940" s="308" t="s">
        <v>34507</v>
      </c>
      <c r="B21940" s="311">
        <v>136.24</v>
      </c>
    </row>
    <row r="21941" spans="1:2" ht="15">
      <c r="A21941" s="308" t="s">
        <v>34508</v>
      </c>
      <c r="B21941" s="311">
        <v>136.24</v>
      </c>
    </row>
    <row r="21942" spans="1:2" ht="15">
      <c r="A21942" s="308" t="s">
        <v>25342</v>
      </c>
      <c r="B21942" s="311">
        <v>1.97</v>
      </c>
    </row>
    <row r="21943" spans="1:2" ht="15">
      <c r="A21943" s="308" t="s">
        <v>25343</v>
      </c>
      <c r="B21943" s="311">
        <v>1.97</v>
      </c>
    </row>
    <row r="21944" spans="1:2" ht="15">
      <c r="A21944" s="308" t="s">
        <v>25344</v>
      </c>
      <c r="B21944" s="311">
        <v>5.91</v>
      </c>
    </row>
    <row r="21945" spans="1:2" ht="15">
      <c r="A21945" s="308" t="s">
        <v>25345</v>
      </c>
      <c r="B21945" s="311">
        <v>5.91</v>
      </c>
    </row>
    <row r="21946" spans="1:2" ht="15">
      <c r="A21946" s="308" t="s">
        <v>25346</v>
      </c>
      <c r="B21946" s="311">
        <v>6.32</v>
      </c>
    </row>
    <row r="21947" spans="1:2" ht="15">
      <c r="A21947" s="308" t="s">
        <v>25347</v>
      </c>
      <c r="B21947" s="311">
        <v>6.32</v>
      </c>
    </row>
    <row r="21948" spans="1:2" ht="15">
      <c r="A21948" s="308" t="s">
        <v>25348</v>
      </c>
      <c r="B21948" s="311">
        <v>2.59</v>
      </c>
    </row>
    <row r="21949" spans="1:2" ht="15">
      <c r="A21949" s="308" t="s">
        <v>25349</v>
      </c>
      <c r="B21949" s="311">
        <v>2.59</v>
      </c>
    </row>
    <row r="21950" spans="1:2" ht="15">
      <c r="A21950" s="308" t="s">
        <v>25350</v>
      </c>
      <c r="B21950" s="311">
        <v>4.7300000000000004</v>
      </c>
    </row>
    <row r="21951" spans="1:2" ht="15">
      <c r="A21951" s="308" t="s">
        <v>25351</v>
      </c>
      <c r="B21951" s="311">
        <v>4.7300000000000004</v>
      </c>
    </row>
    <row r="21952" spans="1:2" ht="15">
      <c r="A21952" s="308" t="s">
        <v>25352</v>
      </c>
      <c r="B21952" s="311">
        <v>9.64</v>
      </c>
    </row>
    <row r="21953" spans="1:2" ht="15">
      <c r="A21953" s="308" t="s">
        <v>25353</v>
      </c>
      <c r="B21953" s="311">
        <v>9.2899999999999991</v>
      </c>
    </row>
    <row r="21954" spans="1:2" ht="15">
      <c r="A21954" s="308" t="s">
        <v>25354</v>
      </c>
      <c r="B21954" s="311">
        <v>7.79</v>
      </c>
    </row>
    <row r="21955" spans="1:2" ht="15">
      <c r="A21955" s="308" t="s">
        <v>25355</v>
      </c>
      <c r="B21955" s="311">
        <v>7.44</v>
      </c>
    </row>
    <row r="21956" spans="1:2" ht="15">
      <c r="A21956" s="308" t="s">
        <v>25356</v>
      </c>
      <c r="B21956" s="311">
        <v>6.24</v>
      </c>
    </row>
    <row r="21957" spans="1:2" ht="15">
      <c r="A21957" s="308" t="s">
        <v>25357</v>
      </c>
      <c r="B21957" s="311">
        <v>5.89</v>
      </c>
    </row>
    <row r="21958" spans="1:2" ht="15">
      <c r="A21958" s="308" t="s">
        <v>25358</v>
      </c>
      <c r="B21958" s="311">
        <v>5.93</v>
      </c>
    </row>
    <row r="21959" spans="1:2" ht="15">
      <c r="A21959" s="308" t="s">
        <v>25359</v>
      </c>
      <c r="B21959" s="311">
        <v>5.58</v>
      </c>
    </row>
    <row r="21960" spans="1:2" ht="15">
      <c r="A21960" s="308" t="s">
        <v>25360</v>
      </c>
      <c r="B21960" s="311">
        <v>7.03</v>
      </c>
    </row>
    <row r="21961" spans="1:2" ht="15">
      <c r="A21961" s="308" t="s">
        <v>25361</v>
      </c>
      <c r="B21961" s="311">
        <v>6.68</v>
      </c>
    </row>
    <row r="21962" spans="1:2" ht="15">
      <c r="A21962" s="308" t="s">
        <v>25362</v>
      </c>
      <c r="B21962" s="311">
        <v>22.23</v>
      </c>
    </row>
    <row r="21963" spans="1:2" ht="15">
      <c r="A21963" s="308" t="s">
        <v>25363</v>
      </c>
      <c r="B21963" s="311">
        <v>21.7</v>
      </c>
    </row>
    <row r="21964" spans="1:2" ht="15">
      <c r="A21964" s="308" t="s">
        <v>25364</v>
      </c>
      <c r="B21964" s="311">
        <v>3</v>
      </c>
    </row>
    <row r="21965" spans="1:2" ht="15">
      <c r="A21965" s="308" t="s">
        <v>25365</v>
      </c>
      <c r="B21965" s="311">
        <v>3</v>
      </c>
    </row>
    <row r="21966" spans="1:2" ht="15">
      <c r="A21966" s="308" t="s">
        <v>25366</v>
      </c>
      <c r="B21966" s="311">
        <v>20.170000000000002</v>
      </c>
    </row>
    <row r="21967" spans="1:2" ht="15">
      <c r="A21967" s="308" t="s">
        <v>25367</v>
      </c>
      <c r="B21967" s="311">
        <v>20.170000000000002</v>
      </c>
    </row>
    <row r="21968" spans="1:2" ht="15">
      <c r="A21968" s="308" t="s">
        <v>25368</v>
      </c>
      <c r="B21968" s="311">
        <v>9.5299999999999994</v>
      </c>
    </row>
    <row r="21969" spans="1:2" ht="15">
      <c r="A21969" s="308" t="s">
        <v>25369</v>
      </c>
      <c r="B21969" s="311">
        <v>9</v>
      </c>
    </row>
    <row r="21970" spans="1:2" ht="15">
      <c r="A21970" s="308" t="s">
        <v>25370</v>
      </c>
      <c r="B21970" s="311">
        <v>12.35</v>
      </c>
    </row>
    <row r="21971" spans="1:2" ht="15">
      <c r="A21971" s="308" t="s">
        <v>25371</v>
      </c>
      <c r="B21971" s="311">
        <v>11.82</v>
      </c>
    </row>
    <row r="21972" spans="1:2" ht="15">
      <c r="A21972" s="308" t="s">
        <v>25372</v>
      </c>
      <c r="B21972" s="311">
        <v>12.78</v>
      </c>
    </row>
    <row r="21973" spans="1:2" ht="15">
      <c r="A21973" s="308" t="s">
        <v>25373</v>
      </c>
      <c r="B21973" s="311">
        <v>12.25</v>
      </c>
    </row>
    <row r="21974" spans="1:2" ht="15">
      <c r="A21974" s="308" t="s">
        <v>25374</v>
      </c>
      <c r="B21974" s="311">
        <v>6.24</v>
      </c>
    </row>
    <row r="21975" spans="1:2" ht="15">
      <c r="A21975" s="308" t="s">
        <v>25375</v>
      </c>
      <c r="B21975" s="311">
        <v>5.71</v>
      </c>
    </row>
    <row r="21976" spans="1:2" ht="15">
      <c r="A21976" s="308" t="s">
        <v>25376</v>
      </c>
      <c r="B21976" s="311">
        <v>6.24</v>
      </c>
    </row>
    <row r="21977" spans="1:2" ht="15">
      <c r="A21977" s="308" t="s">
        <v>25377</v>
      </c>
      <c r="B21977" s="311">
        <v>5.71</v>
      </c>
    </row>
    <row r="21978" spans="1:2" ht="15">
      <c r="A21978" s="308" t="s">
        <v>25378</v>
      </c>
      <c r="B21978" s="311">
        <v>10.68</v>
      </c>
    </row>
    <row r="21979" spans="1:2" ht="15">
      <c r="A21979" s="308" t="s">
        <v>25379</v>
      </c>
      <c r="B21979" s="311">
        <v>10.15</v>
      </c>
    </row>
    <row r="21980" spans="1:2" ht="15">
      <c r="A21980" s="308" t="s">
        <v>25380</v>
      </c>
      <c r="B21980" s="311">
        <v>10.68</v>
      </c>
    </row>
    <row r="21981" spans="1:2" ht="15">
      <c r="A21981" s="308" t="s">
        <v>25381</v>
      </c>
      <c r="B21981" s="311">
        <v>10.15</v>
      </c>
    </row>
    <row r="21982" spans="1:2" ht="15">
      <c r="A21982" s="308" t="s">
        <v>25382</v>
      </c>
      <c r="B21982" s="311">
        <v>10.68</v>
      </c>
    </row>
    <row r="21983" spans="1:2" ht="15">
      <c r="A21983" s="308" t="s">
        <v>25383</v>
      </c>
      <c r="B21983" s="311">
        <v>10.15</v>
      </c>
    </row>
    <row r="21984" spans="1:2" ht="15">
      <c r="A21984" s="308" t="s">
        <v>25384</v>
      </c>
      <c r="B21984" s="311">
        <v>12.73</v>
      </c>
    </row>
    <row r="21985" spans="1:2" ht="15">
      <c r="A21985" s="308" t="s">
        <v>25385</v>
      </c>
      <c r="B21985" s="311">
        <v>12.2</v>
      </c>
    </row>
    <row r="21986" spans="1:2" ht="15">
      <c r="A21986" s="308" t="s">
        <v>25386</v>
      </c>
      <c r="B21986" s="311">
        <v>11.63</v>
      </c>
    </row>
    <row r="21987" spans="1:2" ht="15">
      <c r="A21987" s="308" t="s">
        <v>25387</v>
      </c>
      <c r="B21987" s="311">
        <v>11.1</v>
      </c>
    </row>
    <row r="21988" spans="1:2" ht="15">
      <c r="A21988" s="308" t="s">
        <v>25388</v>
      </c>
      <c r="B21988" s="311">
        <v>11.13</v>
      </c>
    </row>
    <row r="21989" spans="1:2" ht="15">
      <c r="A21989" s="308" t="s">
        <v>25389</v>
      </c>
      <c r="B21989" s="311">
        <v>10.6</v>
      </c>
    </row>
    <row r="21990" spans="1:2" ht="15">
      <c r="A21990" s="308" t="s">
        <v>25390</v>
      </c>
      <c r="B21990" s="311">
        <v>11.43</v>
      </c>
    </row>
    <row r="21991" spans="1:2" ht="15">
      <c r="A21991" s="308" t="s">
        <v>25391</v>
      </c>
      <c r="B21991" s="311">
        <v>10.9</v>
      </c>
    </row>
    <row r="21992" spans="1:2" ht="15">
      <c r="A21992" s="308" t="s">
        <v>25392</v>
      </c>
      <c r="B21992" s="311">
        <v>14.21</v>
      </c>
    </row>
    <row r="21993" spans="1:2" ht="15">
      <c r="A21993" s="308" t="s">
        <v>25393</v>
      </c>
      <c r="B21993" s="311">
        <v>13.68</v>
      </c>
    </row>
    <row r="21994" spans="1:2" ht="15">
      <c r="A21994" s="308" t="s">
        <v>25394</v>
      </c>
      <c r="B21994" s="311">
        <v>13.31</v>
      </c>
    </row>
    <row r="21995" spans="1:2" ht="15">
      <c r="A21995" s="308" t="s">
        <v>25395</v>
      </c>
      <c r="B21995" s="311">
        <v>12.78</v>
      </c>
    </row>
    <row r="21996" spans="1:2" ht="15">
      <c r="A21996" s="308" t="s">
        <v>25396</v>
      </c>
      <c r="B21996" s="311">
        <v>7.93</v>
      </c>
    </row>
    <row r="21997" spans="1:2" ht="15">
      <c r="A21997" s="308" t="s">
        <v>25397</v>
      </c>
      <c r="B21997" s="311">
        <v>7.93</v>
      </c>
    </row>
    <row r="21998" spans="1:2" ht="15">
      <c r="A21998" s="308" t="s">
        <v>25398</v>
      </c>
      <c r="B21998" s="311">
        <v>15.96</v>
      </c>
    </row>
    <row r="21999" spans="1:2" ht="15">
      <c r="A21999" s="308" t="s">
        <v>25399</v>
      </c>
      <c r="B21999" s="311">
        <v>15.96</v>
      </c>
    </row>
    <row r="22000" spans="1:2" ht="15">
      <c r="A22000" s="308" t="s">
        <v>25400</v>
      </c>
      <c r="B22000" s="311">
        <v>49.21</v>
      </c>
    </row>
    <row r="22001" spans="1:2" ht="15">
      <c r="A22001" s="308" t="s">
        <v>25401</v>
      </c>
      <c r="B22001" s="311">
        <v>49.21</v>
      </c>
    </row>
    <row r="22002" spans="1:2" ht="15">
      <c r="A22002" s="308" t="s">
        <v>25402</v>
      </c>
      <c r="B22002" s="311">
        <v>216.3</v>
      </c>
    </row>
    <row r="22003" spans="1:2" ht="15">
      <c r="A22003" s="308" t="s">
        <v>25403</v>
      </c>
      <c r="B22003" s="311">
        <v>216.3</v>
      </c>
    </row>
    <row r="22004" spans="1:2" ht="15">
      <c r="A22004" s="308" t="s">
        <v>25404</v>
      </c>
      <c r="B22004" s="311">
        <v>2.79</v>
      </c>
    </row>
    <row r="22005" spans="1:2" ht="15">
      <c r="A22005" s="308" t="s">
        <v>25405</v>
      </c>
      <c r="B22005" s="311">
        <v>2.79</v>
      </c>
    </row>
    <row r="22006" spans="1:2" ht="15">
      <c r="A22006" s="308" t="s">
        <v>25406</v>
      </c>
      <c r="B22006" s="311">
        <v>53.56</v>
      </c>
    </row>
    <row r="22007" spans="1:2" ht="15">
      <c r="A22007" s="308" t="s">
        <v>25407</v>
      </c>
      <c r="B22007" s="311">
        <v>53.56</v>
      </c>
    </row>
    <row r="22008" spans="1:2" ht="15">
      <c r="A22008" s="308" t="s">
        <v>25408</v>
      </c>
      <c r="B22008" s="311">
        <v>74.16</v>
      </c>
    </row>
    <row r="22009" spans="1:2" ht="15">
      <c r="A22009" s="308" t="s">
        <v>25409</v>
      </c>
      <c r="B22009" s="311">
        <v>74.16</v>
      </c>
    </row>
    <row r="22010" spans="1:2" ht="15">
      <c r="A22010" s="308" t="s">
        <v>25410</v>
      </c>
      <c r="B22010" s="311">
        <v>28.97</v>
      </c>
    </row>
    <row r="22011" spans="1:2" ht="15">
      <c r="A22011" s="308" t="s">
        <v>25411</v>
      </c>
      <c r="B22011" s="311">
        <v>28.97</v>
      </c>
    </row>
    <row r="22012" spans="1:2" ht="15">
      <c r="A22012" s="308" t="s">
        <v>25412</v>
      </c>
      <c r="B22012" s="311">
        <v>10.199999999999999</v>
      </c>
    </row>
    <row r="22013" spans="1:2" ht="15">
      <c r="A22013" s="308" t="s">
        <v>25413</v>
      </c>
      <c r="B22013" s="311">
        <v>10.199999999999999</v>
      </c>
    </row>
    <row r="22014" spans="1:2" ht="15">
      <c r="A22014" s="308" t="s">
        <v>25414</v>
      </c>
      <c r="B22014" s="311">
        <v>13.67</v>
      </c>
    </row>
    <row r="22015" spans="1:2" ht="15">
      <c r="A22015" s="308" t="s">
        <v>25415</v>
      </c>
      <c r="B22015" s="311">
        <v>13.67</v>
      </c>
    </row>
    <row r="22016" spans="1:2" ht="15">
      <c r="A22016" s="308" t="s">
        <v>25416</v>
      </c>
      <c r="B22016" s="311">
        <v>25.55</v>
      </c>
    </row>
    <row r="22017" spans="1:2" ht="15">
      <c r="A22017" s="308" t="s">
        <v>25417</v>
      </c>
      <c r="B22017" s="311">
        <v>25.55</v>
      </c>
    </row>
    <row r="22018" spans="1:2" ht="15">
      <c r="A22018" s="308" t="s">
        <v>25418</v>
      </c>
      <c r="B22018" s="311">
        <v>41.98</v>
      </c>
    </row>
    <row r="22019" spans="1:2" ht="15">
      <c r="A22019" s="308" t="s">
        <v>25419</v>
      </c>
      <c r="B22019" s="311">
        <v>41.98</v>
      </c>
    </row>
    <row r="22020" spans="1:2" ht="15">
      <c r="A22020" s="308" t="s">
        <v>25420</v>
      </c>
      <c r="B22020" s="311">
        <v>110.84</v>
      </c>
    </row>
    <row r="22021" spans="1:2" ht="15">
      <c r="A22021" s="308" t="s">
        <v>25421</v>
      </c>
      <c r="B22021" s="311">
        <v>110.84</v>
      </c>
    </row>
    <row r="22022" spans="1:2" ht="15">
      <c r="A22022" s="308" t="s">
        <v>25422</v>
      </c>
      <c r="B22022" s="311">
        <v>9.7899999999999991</v>
      </c>
    </row>
    <row r="22023" spans="1:2" ht="15">
      <c r="A22023" s="308" t="s">
        <v>25423</v>
      </c>
      <c r="B22023" s="311">
        <v>9.7899999999999991</v>
      </c>
    </row>
    <row r="22024" spans="1:2" ht="15">
      <c r="A22024" s="308" t="s">
        <v>25424</v>
      </c>
      <c r="B22024" s="311">
        <v>21.8</v>
      </c>
    </row>
    <row r="22025" spans="1:2" ht="15">
      <c r="A22025" s="308" t="s">
        <v>25425</v>
      </c>
      <c r="B22025" s="311">
        <v>21.8</v>
      </c>
    </row>
    <row r="22026" spans="1:2" ht="15">
      <c r="A22026" s="308" t="s">
        <v>25426</v>
      </c>
      <c r="B22026" s="311">
        <v>318.36</v>
      </c>
    </row>
    <row r="22027" spans="1:2" ht="15">
      <c r="A22027" s="308" t="s">
        <v>25427</v>
      </c>
      <c r="B22027" s="311">
        <v>318.36</v>
      </c>
    </row>
    <row r="22028" spans="1:2" ht="15">
      <c r="A22028" s="308" t="s">
        <v>25428</v>
      </c>
      <c r="B22028" s="311">
        <v>37.04</v>
      </c>
    </row>
    <row r="22029" spans="1:2" ht="15">
      <c r="A22029" s="308" t="s">
        <v>25429</v>
      </c>
      <c r="B22029" s="311">
        <v>37.04</v>
      </c>
    </row>
    <row r="22030" spans="1:2" ht="15">
      <c r="A22030" s="308" t="s">
        <v>25430</v>
      </c>
      <c r="B22030" s="311">
        <v>19.82</v>
      </c>
    </row>
    <row r="22031" spans="1:2" ht="15">
      <c r="A22031" s="308" t="s">
        <v>25431</v>
      </c>
      <c r="B22031" s="311">
        <v>17.18</v>
      </c>
    </row>
    <row r="22032" spans="1:2" ht="15">
      <c r="A22032" s="308" t="s">
        <v>25432</v>
      </c>
      <c r="B22032" s="311">
        <v>63.28</v>
      </c>
    </row>
    <row r="22033" spans="1:2" ht="15">
      <c r="A22033" s="308" t="s">
        <v>25433</v>
      </c>
      <c r="B22033" s="311">
        <v>60.64</v>
      </c>
    </row>
    <row r="22034" spans="1:2" ht="15">
      <c r="A22034" s="308" t="s">
        <v>25434</v>
      </c>
      <c r="B22034" s="311">
        <v>19.82</v>
      </c>
    </row>
    <row r="22035" spans="1:2" ht="15">
      <c r="A22035" s="308" t="s">
        <v>25435</v>
      </c>
      <c r="B22035" s="311">
        <v>17.18</v>
      </c>
    </row>
    <row r="22036" spans="1:2" ht="15">
      <c r="A22036" s="308" t="s">
        <v>25436</v>
      </c>
      <c r="B22036" s="311">
        <v>243.83</v>
      </c>
    </row>
    <row r="22037" spans="1:2" ht="15">
      <c r="A22037" s="308" t="s">
        <v>25437</v>
      </c>
      <c r="B22037" s="311">
        <v>229.37</v>
      </c>
    </row>
    <row r="22038" spans="1:2" ht="15">
      <c r="A22038" s="308" t="s">
        <v>25438</v>
      </c>
      <c r="B22038" s="311">
        <v>320.2</v>
      </c>
    </row>
    <row r="22039" spans="1:2" ht="15">
      <c r="A22039" s="308" t="s">
        <v>25439</v>
      </c>
      <c r="B22039" s="311">
        <v>302.02</v>
      </c>
    </row>
    <row r="22040" spans="1:2" ht="15">
      <c r="A22040" s="308" t="s">
        <v>25440</v>
      </c>
      <c r="B22040" s="311">
        <v>151.56</v>
      </c>
    </row>
    <row r="22041" spans="1:2" ht="15">
      <c r="A22041" s="308" t="s">
        <v>25441</v>
      </c>
      <c r="B22041" s="311">
        <v>141</v>
      </c>
    </row>
    <row r="22042" spans="1:2" ht="15">
      <c r="A22042" s="308" t="s">
        <v>25442</v>
      </c>
      <c r="B22042" s="311">
        <v>212.99</v>
      </c>
    </row>
    <row r="22043" spans="1:2" ht="15">
      <c r="A22043" s="308" t="s">
        <v>25443</v>
      </c>
      <c r="B22043" s="311">
        <v>198.9</v>
      </c>
    </row>
    <row r="22044" spans="1:2" ht="15">
      <c r="A22044" s="308" t="s">
        <v>25444</v>
      </c>
      <c r="B22044" s="311">
        <v>274.42</v>
      </c>
    </row>
    <row r="22045" spans="1:2" ht="15">
      <c r="A22045" s="308" t="s">
        <v>25445</v>
      </c>
      <c r="B22045" s="311">
        <v>256.81</v>
      </c>
    </row>
    <row r="22046" spans="1:2" ht="15">
      <c r="A22046" s="308" t="s">
        <v>25446</v>
      </c>
      <c r="B22046" s="311">
        <v>117.47</v>
      </c>
    </row>
    <row r="22047" spans="1:2" ht="15">
      <c r="A22047" s="308" t="s">
        <v>25447</v>
      </c>
      <c r="B22047" s="311">
        <v>110.42</v>
      </c>
    </row>
    <row r="22048" spans="1:2" ht="15">
      <c r="A22048" s="308" t="s">
        <v>25448</v>
      </c>
      <c r="B22048" s="311">
        <v>271.01</v>
      </c>
    </row>
    <row r="22049" spans="1:2" ht="15">
      <c r="A22049" s="308" t="s">
        <v>25449</v>
      </c>
      <c r="B22049" s="311">
        <v>263.95999999999998</v>
      </c>
    </row>
    <row r="22050" spans="1:2" ht="15">
      <c r="A22050" s="308" t="s">
        <v>25450</v>
      </c>
      <c r="B22050" s="311">
        <v>397.83</v>
      </c>
    </row>
    <row r="22051" spans="1:2" ht="15">
      <c r="A22051" s="308" t="s">
        <v>25451</v>
      </c>
      <c r="B22051" s="311">
        <v>390.78</v>
      </c>
    </row>
    <row r="22052" spans="1:2" ht="15">
      <c r="A22052" s="308" t="s">
        <v>25452</v>
      </c>
      <c r="B22052" s="311">
        <v>466.75</v>
      </c>
    </row>
    <row r="22053" spans="1:2" ht="15">
      <c r="A22053" s="308" t="s">
        <v>25453</v>
      </c>
      <c r="B22053" s="311">
        <v>452.66</v>
      </c>
    </row>
    <row r="22054" spans="1:2" ht="15">
      <c r="A22054" s="308" t="s">
        <v>25454</v>
      </c>
      <c r="B22054" s="311">
        <v>665.85</v>
      </c>
    </row>
    <row r="22055" spans="1:2" ht="15">
      <c r="A22055" s="308" t="s">
        <v>25455</v>
      </c>
      <c r="B22055" s="311">
        <v>651.76</v>
      </c>
    </row>
    <row r="22056" spans="1:2" ht="15">
      <c r="A22056" s="308" t="s">
        <v>25456</v>
      </c>
      <c r="B22056" s="311">
        <v>79.28</v>
      </c>
    </row>
    <row r="22057" spans="1:2" ht="15">
      <c r="A22057" s="308" t="s">
        <v>25457</v>
      </c>
      <c r="B22057" s="311">
        <v>68.72</v>
      </c>
    </row>
    <row r="22058" spans="1:2" ht="15">
      <c r="A22058" s="308" t="s">
        <v>25458</v>
      </c>
      <c r="B22058" s="311">
        <v>13.21</v>
      </c>
    </row>
    <row r="22059" spans="1:2" ht="15">
      <c r="A22059" s="308" t="s">
        <v>25459</v>
      </c>
      <c r="B22059" s="311">
        <v>11.45</v>
      </c>
    </row>
    <row r="22060" spans="1:2" ht="15">
      <c r="A22060" s="308" t="s">
        <v>25460</v>
      </c>
      <c r="B22060" s="311">
        <v>205</v>
      </c>
    </row>
    <row r="22061" spans="1:2" ht="15">
      <c r="A22061" s="308" t="s">
        <v>25461</v>
      </c>
      <c r="B22061" s="311">
        <v>205</v>
      </c>
    </row>
    <row r="22062" spans="1:2" ht="15">
      <c r="A22062" s="308" t="s">
        <v>25462</v>
      </c>
      <c r="B22062" s="311">
        <v>495</v>
      </c>
    </row>
    <row r="22063" spans="1:2" ht="15">
      <c r="A22063" s="308" t="s">
        <v>25463</v>
      </c>
      <c r="B22063" s="311">
        <v>495</v>
      </c>
    </row>
    <row r="22064" spans="1:2" ht="15">
      <c r="A22064" s="308" t="s">
        <v>25464</v>
      </c>
      <c r="B22064" s="311">
        <v>89.9</v>
      </c>
    </row>
    <row r="22065" spans="1:2" ht="15">
      <c r="A22065" s="308" t="s">
        <v>25465</v>
      </c>
      <c r="B22065" s="311">
        <v>89.9</v>
      </c>
    </row>
    <row r="22066" spans="1:2" ht="15">
      <c r="A22066" s="308" t="s">
        <v>25466</v>
      </c>
      <c r="B22066" s="311">
        <v>195</v>
      </c>
    </row>
    <row r="22067" spans="1:2" ht="15">
      <c r="A22067" s="308" t="s">
        <v>25467</v>
      </c>
      <c r="B22067" s="311">
        <v>195</v>
      </c>
    </row>
    <row r="22068" spans="1:2" ht="15">
      <c r="A22068" s="308" t="s">
        <v>25468</v>
      </c>
      <c r="B22068" s="311">
        <v>390</v>
      </c>
    </row>
    <row r="22069" spans="1:2" ht="15">
      <c r="A22069" s="308" t="s">
        <v>25469</v>
      </c>
      <c r="B22069" s="311">
        <v>390</v>
      </c>
    </row>
    <row r="22070" spans="1:2" ht="15">
      <c r="A22070" s="308" t="s">
        <v>25470</v>
      </c>
      <c r="B22070" s="311">
        <v>22.4</v>
      </c>
    </row>
    <row r="22071" spans="1:2" ht="15">
      <c r="A22071" s="308" t="s">
        <v>25471</v>
      </c>
      <c r="B22071" s="311">
        <v>22.4</v>
      </c>
    </row>
    <row r="22072" spans="1:2" ht="15">
      <c r="A22072" s="308" t="s">
        <v>25472</v>
      </c>
      <c r="B22072" s="311">
        <v>29.59</v>
      </c>
    </row>
    <row r="22073" spans="1:2" ht="15">
      <c r="A22073" s="308" t="s">
        <v>25473</v>
      </c>
      <c r="B22073" s="311">
        <v>29.59</v>
      </c>
    </row>
    <row r="22074" spans="1:2" ht="15">
      <c r="A22074" s="308" t="s">
        <v>25474</v>
      </c>
      <c r="B22074" s="311">
        <v>53.15</v>
      </c>
    </row>
    <row r="22075" spans="1:2" ht="15">
      <c r="A22075" s="308" t="s">
        <v>25475</v>
      </c>
      <c r="B22075" s="311">
        <v>53.15</v>
      </c>
    </row>
    <row r="22076" spans="1:2" ht="15">
      <c r="A22076" s="308" t="s">
        <v>25476</v>
      </c>
      <c r="B22076" s="311">
        <v>72.92</v>
      </c>
    </row>
    <row r="22077" spans="1:2" ht="15">
      <c r="A22077" s="308" t="s">
        <v>25477</v>
      </c>
      <c r="B22077" s="311">
        <v>72.92</v>
      </c>
    </row>
    <row r="22078" spans="1:2" ht="15">
      <c r="A22078" s="308" t="s">
        <v>25478</v>
      </c>
      <c r="B22078" s="311">
        <v>119.75</v>
      </c>
    </row>
    <row r="22079" spans="1:2" ht="15">
      <c r="A22079" s="308" t="s">
        <v>25479</v>
      </c>
      <c r="B22079" s="311">
        <v>119.75</v>
      </c>
    </row>
    <row r="22080" spans="1:2" ht="15">
      <c r="A22080" s="308" t="s">
        <v>25480</v>
      </c>
      <c r="B22080" s="311">
        <v>4.83</v>
      </c>
    </row>
    <row r="22081" spans="1:2" ht="15">
      <c r="A22081" s="308" t="s">
        <v>25481</v>
      </c>
      <c r="B22081" s="311">
        <v>4.83</v>
      </c>
    </row>
    <row r="22082" spans="1:2" ht="15">
      <c r="A22082" s="308" t="s">
        <v>25482</v>
      </c>
      <c r="B22082" s="311">
        <v>21.59</v>
      </c>
    </row>
    <row r="22083" spans="1:2" ht="15">
      <c r="A22083" s="308" t="s">
        <v>25483</v>
      </c>
      <c r="B22083" s="311">
        <v>21.59</v>
      </c>
    </row>
    <row r="22084" spans="1:2" ht="15">
      <c r="A22084" s="308" t="s">
        <v>25484</v>
      </c>
      <c r="B22084" s="311">
        <v>47.65</v>
      </c>
    </row>
    <row r="22085" spans="1:2" ht="15">
      <c r="A22085" s="308" t="s">
        <v>25485</v>
      </c>
      <c r="B22085" s="311">
        <v>47.65</v>
      </c>
    </row>
    <row r="22086" spans="1:2" ht="15">
      <c r="A22086" s="308" t="s">
        <v>25486</v>
      </c>
      <c r="B22086" s="311">
        <v>1.86</v>
      </c>
    </row>
    <row r="22087" spans="1:2" ht="15">
      <c r="A22087" s="308" t="s">
        <v>25487</v>
      </c>
      <c r="B22087" s="311">
        <v>1.86</v>
      </c>
    </row>
    <row r="22088" spans="1:2" ht="15">
      <c r="A22088" s="308" t="s">
        <v>25488</v>
      </c>
      <c r="B22088" s="311">
        <v>4.38</v>
      </c>
    </row>
    <row r="22089" spans="1:2" ht="15">
      <c r="A22089" s="308" t="s">
        <v>25489</v>
      </c>
      <c r="B22089" s="311">
        <v>4.38</v>
      </c>
    </row>
    <row r="22090" spans="1:2" ht="15">
      <c r="A22090" s="308" t="s">
        <v>25490</v>
      </c>
      <c r="B22090" s="311">
        <v>6.34</v>
      </c>
    </row>
    <row r="22091" spans="1:2" ht="15">
      <c r="A22091" s="308" t="s">
        <v>25491</v>
      </c>
      <c r="B22091" s="311">
        <v>6.34</v>
      </c>
    </row>
    <row r="22092" spans="1:2" ht="15">
      <c r="A22092" s="308" t="s">
        <v>25492</v>
      </c>
      <c r="B22092" s="311">
        <v>13.36</v>
      </c>
    </row>
    <row r="22093" spans="1:2" ht="15">
      <c r="A22093" s="308" t="s">
        <v>25493</v>
      </c>
      <c r="B22093" s="311">
        <v>13.36</v>
      </c>
    </row>
    <row r="22094" spans="1:2" ht="15">
      <c r="A22094" s="308" t="s">
        <v>25494</v>
      </c>
      <c r="B22094" s="311">
        <v>2.87</v>
      </c>
    </row>
    <row r="22095" spans="1:2" ht="15">
      <c r="A22095" s="308" t="s">
        <v>25495</v>
      </c>
      <c r="B22095" s="311">
        <v>2.87</v>
      </c>
    </row>
    <row r="22096" spans="1:2" ht="15">
      <c r="A22096" s="308" t="s">
        <v>25496</v>
      </c>
      <c r="B22096" s="311">
        <v>3.33</v>
      </c>
    </row>
    <row r="22097" spans="1:2" ht="15">
      <c r="A22097" s="308" t="s">
        <v>25497</v>
      </c>
      <c r="B22097" s="311">
        <v>3.33</v>
      </c>
    </row>
    <row r="22098" spans="1:2" ht="15">
      <c r="A22098" s="308" t="s">
        <v>25498</v>
      </c>
      <c r="B22098" s="311">
        <v>13.58</v>
      </c>
    </row>
    <row r="22099" spans="1:2" ht="15">
      <c r="A22099" s="308" t="s">
        <v>25499</v>
      </c>
      <c r="B22099" s="311">
        <v>13.58</v>
      </c>
    </row>
    <row r="22100" spans="1:2" ht="15">
      <c r="A22100" s="308" t="s">
        <v>25500</v>
      </c>
      <c r="B22100" s="311">
        <v>0.77</v>
      </c>
    </row>
    <row r="22101" spans="1:2" ht="15">
      <c r="A22101" s="308" t="s">
        <v>25501</v>
      </c>
      <c r="B22101" s="311">
        <v>0.77</v>
      </c>
    </row>
    <row r="22102" spans="1:2" ht="15">
      <c r="A22102" s="308" t="s">
        <v>25502</v>
      </c>
      <c r="B22102" s="311">
        <v>1.64</v>
      </c>
    </row>
    <row r="22103" spans="1:2" ht="15">
      <c r="A22103" s="308" t="s">
        <v>25503</v>
      </c>
      <c r="B22103" s="311">
        <v>1.64</v>
      </c>
    </row>
    <row r="22104" spans="1:2" ht="15">
      <c r="A22104" s="308" t="s">
        <v>25504</v>
      </c>
      <c r="B22104" s="311">
        <v>4.57</v>
      </c>
    </row>
    <row r="22105" spans="1:2" ht="15">
      <c r="A22105" s="308" t="s">
        <v>25505</v>
      </c>
      <c r="B22105" s="311">
        <v>4.57</v>
      </c>
    </row>
    <row r="22106" spans="1:2" ht="15">
      <c r="A22106" s="308" t="s">
        <v>25506</v>
      </c>
      <c r="B22106" s="311">
        <v>16.97</v>
      </c>
    </row>
    <row r="22107" spans="1:2" ht="15">
      <c r="A22107" s="308" t="s">
        <v>25507</v>
      </c>
      <c r="B22107" s="311">
        <v>16.97</v>
      </c>
    </row>
    <row r="22108" spans="1:2" ht="15">
      <c r="A22108" s="308" t="s">
        <v>25508</v>
      </c>
      <c r="B22108" s="311">
        <v>0.9</v>
      </c>
    </row>
    <row r="22109" spans="1:2" ht="15">
      <c r="A22109" s="308" t="s">
        <v>25509</v>
      </c>
      <c r="B22109" s="311">
        <v>0.9</v>
      </c>
    </row>
    <row r="22110" spans="1:2" ht="15">
      <c r="A22110" s="308" t="s">
        <v>25510</v>
      </c>
      <c r="B22110" s="311">
        <v>1.44</v>
      </c>
    </row>
    <row r="22111" spans="1:2" ht="15">
      <c r="A22111" s="308" t="s">
        <v>25511</v>
      </c>
      <c r="B22111" s="311">
        <v>1.44</v>
      </c>
    </row>
    <row r="22112" spans="1:2" ht="15">
      <c r="A22112" s="308" t="s">
        <v>25512</v>
      </c>
      <c r="B22112" s="311">
        <v>2.41</v>
      </c>
    </row>
    <row r="22113" spans="1:2" ht="15">
      <c r="A22113" s="308" t="s">
        <v>25513</v>
      </c>
      <c r="B22113" s="311">
        <v>2.41</v>
      </c>
    </row>
    <row r="22114" spans="1:2" ht="15">
      <c r="A22114" s="308" t="s">
        <v>25514</v>
      </c>
      <c r="B22114" s="311">
        <v>4.8600000000000003</v>
      </c>
    </row>
    <row r="22115" spans="1:2" ht="15">
      <c r="A22115" s="308" t="s">
        <v>25515</v>
      </c>
      <c r="B22115" s="311">
        <v>4.8600000000000003</v>
      </c>
    </row>
    <row r="22116" spans="1:2" ht="15">
      <c r="A22116" s="308" t="s">
        <v>25516</v>
      </c>
      <c r="B22116" s="311">
        <v>11.81</v>
      </c>
    </row>
    <row r="22117" spans="1:2" ht="15">
      <c r="A22117" s="308" t="s">
        <v>25517</v>
      </c>
      <c r="B22117" s="311">
        <v>10.93</v>
      </c>
    </row>
    <row r="22118" spans="1:2" ht="15">
      <c r="A22118" s="308" t="s">
        <v>25518</v>
      </c>
      <c r="B22118" s="311">
        <v>12.84</v>
      </c>
    </row>
    <row r="22119" spans="1:2" ht="15">
      <c r="A22119" s="308" t="s">
        <v>25519</v>
      </c>
      <c r="B22119" s="311">
        <v>12.84</v>
      </c>
    </row>
    <row r="22120" spans="1:2" ht="15">
      <c r="A22120" s="308" t="s">
        <v>25520</v>
      </c>
      <c r="B22120" s="311">
        <v>32.15</v>
      </c>
    </row>
    <row r="22121" spans="1:2" ht="15">
      <c r="A22121" s="308" t="s">
        <v>25521</v>
      </c>
      <c r="B22121" s="311">
        <v>32.15</v>
      </c>
    </row>
    <row r="22122" spans="1:2" ht="15">
      <c r="A22122" s="308" t="s">
        <v>25522</v>
      </c>
      <c r="B22122" s="311">
        <v>97.23</v>
      </c>
    </row>
    <row r="22123" spans="1:2" ht="15">
      <c r="A22123" s="308" t="s">
        <v>25523</v>
      </c>
      <c r="B22123" s="311">
        <v>97.23</v>
      </c>
    </row>
    <row r="22124" spans="1:2" ht="15">
      <c r="A22124" s="308" t="s">
        <v>25524</v>
      </c>
      <c r="B22124" s="311">
        <v>14.74</v>
      </c>
    </row>
    <row r="22125" spans="1:2" ht="15">
      <c r="A22125" s="308" t="s">
        <v>25525</v>
      </c>
      <c r="B22125" s="311">
        <v>14.74</v>
      </c>
    </row>
    <row r="22126" spans="1:2" ht="15">
      <c r="A22126" s="308" t="s">
        <v>25526</v>
      </c>
      <c r="B22126" s="311">
        <v>92.5</v>
      </c>
    </row>
    <row r="22127" spans="1:2" ht="15">
      <c r="A22127" s="308" t="s">
        <v>25527</v>
      </c>
      <c r="B22127" s="311">
        <v>80.17</v>
      </c>
    </row>
    <row r="22128" spans="1:2" ht="15">
      <c r="A22128" s="308" t="s">
        <v>25528</v>
      </c>
      <c r="B22128" s="311">
        <v>1800</v>
      </c>
    </row>
    <row r="22129" spans="1:2" ht="15">
      <c r="A22129" s="308" t="s">
        <v>25529</v>
      </c>
      <c r="B22129" s="311">
        <v>1800</v>
      </c>
    </row>
    <row r="22130" spans="1:2" ht="15">
      <c r="A22130" s="308" t="s">
        <v>25530</v>
      </c>
      <c r="B22130" s="311">
        <v>1884.79</v>
      </c>
    </row>
    <row r="22131" spans="1:2" ht="15">
      <c r="A22131" s="308" t="s">
        <v>25531</v>
      </c>
      <c r="B22131" s="311">
        <v>1884.79</v>
      </c>
    </row>
    <row r="22132" spans="1:2" ht="15">
      <c r="A22132" s="308" t="s">
        <v>25532</v>
      </c>
      <c r="B22132" s="311">
        <v>363.59</v>
      </c>
    </row>
    <row r="22133" spans="1:2" ht="15">
      <c r="A22133" s="308" t="s">
        <v>25533</v>
      </c>
      <c r="B22133" s="311">
        <v>363.59</v>
      </c>
    </row>
    <row r="22134" spans="1:2" ht="15">
      <c r="A22134" s="308" t="s">
        <v>25534</v>
      </c>
      <c r="B22134" s="311">
        <v>348.9</v>
      </c>
    </row>
    <row r="22135" spans="1:2" ht="15">
      <c r="A22135" s="308" t="s">
        <v>25535</v>
      </c>
      <c r="B22135" s="311">
        <v>348.9</v>
      </c>
    </row>
    <row r="22136" spans="1:2" ht="15">
      <c r="A22136" s="308" t="s">
        <v>25536</v>
      </c>
      <c r="B22136" s="311">
        <v>693</v>
      </c>
    </row>
    <row r="22137" spans="1:2" ht="15">
      <c r="A22137" s="308" t="s">
        <v>25537</v>
      </c>
      <c r="B22137" s="311">
        <v>693</v>
      </c>
    </row>
    <row r="22138" spans="1:2" ht="15">
      <c r="A22138" s="308" t="s">
        <v>25538</v>
      </c>
      <c r="B22138" s="311">
        <v>693</v>
      </c>
    </row>
    <row r="22139" spans="1:2" ht="15">
      <c r="A22139" s="308" t="s">
        <v>25539</v>
      </c>
      <c r="B22139" s="311">
        <v>693</v>
      </c>
    </row>
    <row r="22140" spans="1:2" ht="15">
      <c r="A22140" s="308" t="s">
        <v>25540</v>
      </c>
      <c r="B22140" s="311">
        <v>1009.7</v>
      </c>
    </row>
    <row r="22141" spans="1:2" ht="15">
      <c r="A22141" s="308" t="s">
        <v>25541</v>
      </c>
      <c r="B22141" s="311">
        <v>1009.7</v>
      </c>
    </row>
    <row r="22142" spans="1:2" ht="15">
      <c r="A22142" s="308" t="s">
        <v>25542</v>
      </c>
      <c r="B22142" s="311">
        <v>3700.65</v>
      </c>
    </row>
    <row r="22143" spans="1:2" ht="15">
      <c r="A22143" s="308" t="s">
        <v>25543</v>
      </c>
      <c r="B22143" s="311">
        <v>3700.65</v>
      </c>
    </row>
    <row r="22144" spans="1:2" ht="15">
      <c r="A22144" s="308" t="s">
        <v>25544</v>
      </c>
      <c r="B22144" s="311">
        <v>90.45</v>
      </c>
    </row>
    <row r="22145" spans="1:2" ht="15">
      <c r="A22145" s="308" t="s">
        <v>25545</v>
      </c>
      <c r="B22145" s="311">
        <v>90.45</v>
      </c>
    </row>
    <row r="22146" spans="1:2" ht="15">
      <c r="A22146" s="308" t="s">
        <v>25546</v>
      </c>
      <c r="B22146" s="311">
        <v>1343.12</v>
      </c>
    </row>
    <row r="22147" spans="1:2" ht="15">
      <c r="A22147" s="308" t="s">
        <v>25547</v>
      </c>
      <c r="B22147" s="311">
        <v>1343.12</v>
      </c>
    </row>
    <row r="22148" spans="1:2" ht="15">
      <c r="A22148" s="308" t="s">
        <v>25548</v>
      </c>
      <c r="B22148" s="311">
        <v>377.29</v>
      </c>
    </row>
    <row r="22149" spans="1:2" ht="15">
      <c r="A22149" s="308" t="s">
        <v>25549</v>
      </c>
      <c r="B22149" s="311">
        <v>377.29</v>
      </c>
    </row>
    <row r="22150" spans="1:2" ht="15">
      <c r="A22150" s="308" t="s">
        <v>25550</v>
      </c>
      <c r="B22150" s="311">
        <v>780</v>
      </c>
    </row>
    <row r="22151" spans="1:2" ht="15">
      <c r="A22151" s="308" t="s">
        <v>25551</v>
      </c>
      <c r="B22151" s="311">
        <v>780</v>
      </c>
    </row>
    <row r="22152" spans="1:2" ht="15">
      <c r="A22152" s="308" t="s">
        <v>25552</v>
      </c>
      <c r="B22152" s="311">
        <v>440</v>
      </c>
    </row>
    <row r="22153" spans="1:2" ht="15">
      <c r="A22153" s="308" t="s">
        <v>25553</v>
      </c>
      <c r="B22153" s="311">
        <v>440</v>
      </c>
    </row>
    <row r="22154" spans="1:2" ht="15">
      <c r="A22154" s="308" t="s">
        <v>25554</v>
      </c>
      <c r="B22154" s="311">
        <v>2430.8000000000002</v>
      </c>
    </row>
    <row r="22155" spans="1:2" ht="15">
      <c r="A22155" s="308" t="s">
        <v>25555</v>
      </c>
      <c r="B22155" s="311">
        <v>2430.8000000000002</v>
      </c>
    </row>
    <row r="22156" spans="1:2" ht="15">
      <c r="A22156" s="308" t="s">
        <v>25556</v>
      </c>
      <c r="B22156" s="311">
        <v>2204.1999999999998</v>
      </c>
    </row>
    <row r="22157" spans="1:2" ht="15">
      <c r="A22157" s="308" t="s">
        <v>25557</v>
      </c>
      <c r="B22157" s="311">
        <v>2204.1999999999998</v>
      </c>
    </row>
    <row r="22158" spans="1:2" ht="15">
      <c r="A22158" s="308" t="s">
        <v>25558</v>
      </c>
      <c r="B22158" s="311">
        <v>92.49</v>
      </c>
    </row>
    <row r="22159" spans="1:2" ht="15">
      <c r="A22159" s="308" t="s">
        <v>25559</v>
      </c>
      <c r="B22159" s="311">
        <v>92.49</v>
      </c>
    </row>
    <row r="22160" spans="1:2" ht="15">
      <c r="A22160" s="308" t="s">
        <v>25560</v>
      </c>
      <c r="B22160" s="311">
        <v>39.78</v>
      </c>
    </row>
    <row r="22161" spans="1:2" ht="15">
      <c r="A22161" s="308" t="s">
        <v>25561</v>
      </c>
      <c r="B22161" s="311">
        <v>39.78</v>
      </c>
    </row>
    <row r="22162" spans="1:2" ht="15">
      <c r="A22162" s="308" t="s">
        <v>25562</v>
      </c>
      <c r="B22162" s="311">
        <v>48.4</v>
      </c>
    </row>
    <row r="22163" spans="1:2" ht="15">
      <c r="A22163" s="308" t="s">
        <v>25563</v>
      </c>
      <c r="B22163" s="311">
        <v>48.4</v>
      </c>
    </row>
    <row r="22164" spans="1:2" ht="15">
      <c r="A22164" s="308" t="s">
        <v>25564</v>
      </c>
      <c r="B22164" s="311">
        <v>53.46</v>
      </c>
    </row>
    <row r="22165" spans="1:2" ht="15">
      <c r="A22165" s="308" t="s">
        <v>25565</v>
      </c>
      <c r="B22165" s="311">
        <v>53.46</v>
      </c>
    </row>
    <row r="22166" spans="1:2" ht="15">
      <c r="A22166" s="308" t="s">
        <v>34509</v>
      </c>
      <c r="B22166" s="311">
        <v>62.23</v>
      </c>
    </row>
    <row r="22167" spans="1:2" ht="15">
      <c r="A22167" s="308" t="s">
        <v>34510</v>
      </c>
      <c r="B22167" s="311">
        <v>62.23</v>
      </c>
    </row>
    <row r="22168" spans="1:2" ht="15">
      <c r="A22168" s="308" t="s">
        <v>25566</v>
      </c>
      <c r="B22168" s="311">
        <v>55.6</v>
      </c>
    </row>
    <row r="22169" spans="1:2" ht="15">
      <c r="A22169" s="308" t="s">
        <v>25567</v>
      </c>
      <c r="B22169" s="311">
        <v>55.6</v>
      </c>
    </row>
    <row r="22170" spans="1:2" ht="15">
      <c r="A22170" s="308" t="s">
        <v>25568</v>
      </c>
      <c r="B22170" s="311">
        <v>46.21</v>
      </c>
    </row>
    <row r="22171" spans="1:2" ht="15">
      <c r="A22171" s="308" t="s">
        <v>25569</v>
      </c>
      <c r="B22171" s="311">
        <v>46.21</v>
      </c>
    </row>
    <row r="22172" spans="1:2" ht="15">
      <c r="A22172" s="308" t="s">
        <v>25570</v>
      </c>
      <c r="B22172" s="311">
        <v>31.69</v>
      </c>
    </row>
    <row r="22173" spans="1:2" ht="15">
      <c r="A22173" s="308" t="s">
        <v>25571</v>
      </c>
      <c r="B22173" s="311">
        <v>31.69</v>
      </c>
    </row>
    <row r="22174" spans="1:2" ht="15">
      <c r="A22174" s="308" t="s">
        <v>25572</v>
      </c>
      <c r="B22174" s="311">
        <v>34.049999999999997</v>
      </c>
    </row>
    <row r="22175" spans="1:2" ht="15">
      <c r="A22175" s="308" t="s">
        <v>25573</v>
      </c>
      <c r="B22175" s="311">
        <v>34.049999999999997</v>
      </c>
    </row>
    <row r="22176" spans="1:2" ht="15">
      <c r="A22176" s="308" t="s">
        <v>25574</v>
      </c>
      <c r="B22176" s="311">
        <v>17.28</v>
      </c>
    </row>
    <row r="22177" spans="1:2" ht="15">
      <c r="A22177" s="308" t="s">
        <v>25575</v>
      </c>
      <c r="B22177" s="311">
        <v>17.28</v>
      </c>
    </row>
    <row r="22178" spans="1:2" ht="15">
      <c r="A22178" s="308" t="s">
        <v>25576</v>
      </c>
      <c r="B22178" s="311">
        <v>45.41</v>
      </c>
    </row>
    <row r="22179" spans="1:2" ht="15">
      <c r="A22179" s="308" t="s">
        <v>25577</v>
      </c>
      <c r="B22179" s="311">
        <v>45.41</v>
      </c>
    </row>
    <row r="22180" spans="1:2" ht="15">
      <c r="A22180" s="308" t="s">
        <v>25578</v>
      </c>
      <c r="B22180" s="311">
        <v>24.81</v>
      </c>
    </row>
    <row r="22181" spans="1:2" ht="15">
      <c r="A22181" s="308" t="s">
        <v>25579</v>
      </c>
      <c r="B22181" s="311">
        <v>24.81</v>
      </c>
    </row>
    <row r="22182" spans="1:2" ht="15">
      <c r="A22182" s="308" t="s">
        <v>25580</v>
      </c>
      <c r="B22182" s="311">
        <v>30.62</v>
      </c>
    </row>
    <row r="22183" spans="1:2" ht="15">
      <c r="A22183" s="308" t="s">
        <v>25581</v>
      </c>
      <c r="B22183" s="311">
        <v>30.62</v>
      </c>
    </row>
    <row r="22184" spans="1:2" ht="15">
      <c r="A22184" s="308" t="s">
        <v>25582</v>
      </c>
      <c r="B22184" s="311">
        <v>26.78</v>
      </c>
    </row>
    <row r="22185" spans="1:2" ht="15">
      <c r="A22185" s="308" t="s">
        <v>25583</v>
      </c>
      <c r="B22185" s="311">
        <v>26.78</v>
      </c>
    </row>
    <row r="22186" spans="1:2" ht="15">
      <c r="A22186" s="308" t="s">
        <v>25584</v>
      </c>
      <c r="B22186" s="311">
        <v>44.88</v>
      </c>
    </row>
    <row r="22187" spans="1:2" ht="15">
      <c r="A22187" s="308" t="s">
        <v>25585</v>
      </c>
      <c r="B22187" s="311">
        <v>44.88</v>
      </c>
    </row>
    <row r="22188" spans="1:2" ht="15">
      <c r="A22188" s="308" t="s">
        <v>25586</v>
      </c>
      <c r="B22188" s="311">
        <v>50.39</v>
      </c>
    </row>
    <row r="22189" spans="1:2" ht="15">
      <c r="A22189" s="308" t="s">
        <v>25587</v>
      </c>
      <c r="B22189" s="311">
        <v>50.39</v>
      </c>
    </row>
    <row r="22190" spans="1:2" ht="15">
      <c r="A22190" s="308" t="s">
        <v>25588</v>
      </c>
      <c r="B22190" s="311">
        <v>44.73</v>
      </c>
    </row>
    <row r="22191" spans="1:2" ht="15">
      <c r="A22191" s="308" t="s">
        <v>25589</v>
      </c>
      <c r="B22191" s="311">
        <v>44.73</v>
      </c>
    </row>
    <row r="22192" spans="1:2" ht="15">
      <c r="A22192" s="308" t="s">
        <v>25590</v>
      </c>
      <c r="B22192" s="311">
        <v>55.62</v>
      </c>
    </row>
    <row r="22193" spans="1:2" ht="15">
      <c r="A22193" s="308" t="s">
        <v>25591</v>
      </c>
      <c r="B22193" s="311">
        <v>55.62</v>
      </c>
    </row>
    <row r="22194" spans="1:2" ht="15">
      <c r="A22194" s="308" t="s">
        <v>25592</v>
      </c>
      <c r="B22194" s="311">
        <v>74.16</v>
      </c>
    </row>
    <row r="22195" spans="1:2" ht="15">
      <c r="A22195" s="308" t="s">
        <v>25593</v>
      </c>
      <c r="B22195" s="311">
        <v>74.16</v>
      </c>
    </row>
    <row r="22196" spans="1:2" ht="15">
      <c r="A22196" s="308" t="s">
        <v>25594</v>
      </c>
      <c r="B22196" s="311">
        <v>85.49</v>
      </c>
    </row>
    <row r="22197" spans="1:2" ht="15">
      <c r="A22197" s="308" t="s">
        <v>25595</v>
      </c>
      <c r="B22197" s="311">
        <v>85.49</v>
      </c>
    </row>
    <row r="22198" spans="1:2" ht="15">
      <c r="A22198" s="308" t="s">
        <v>25596</v>
      </c>
      <c r="B22198" s="311">
        <v>39.32</v>
      </c>
    </row>
    <row r="22199" spans="1:2" ht="15">
      <c r="A22199" s="308" t="s">
        <v>25597</v>
      </c>
      <c r="B22199" s="311">
        <v>39.32</v>
      </c>
    </row>
    <row r="22200" spans="1:2" ht="15">
      <c r="A22200" s="308" t="s">
        <v>25598</v>
      </c>
      <c r="B22200" s="311">
        <v>53.56</v>
      </c>
    </row>
    <row r="22201" spans="1:2" ht="15">
      <c r="A22201" s="308" t="s">
        <v>25599</v>
      </c>
      <c r="B22201" s="311">
        <v>53.56</v>
      </c>
    </row>
    <row r="22202" spans="1:2" ht="15">
      <c r="A22202" s="308" t="s">
        <v>25600</v>
      </c>
      <c r="B22202" s="311">
        <v>72.099999999999994</v>
      </c>
    </row>
    <row r="22203" spans="1:2" ht="15">
      <c r="A22203" s="308" t="s">
        <v>25601</v>
      </c>
      <c r="B22203" s="311">
        <v>72.099999999999994</v>
      </c>
    </row>
    <row r="22204" spans="1:2" ht="15">
      <c r="A22204" s="308" t="s">
        <v>25602</v>
      </c>
      <c r="B22204" s="311">
        <v>82.4</v>
      </c>
    </row>
    <row r="22205" spans="1:2" ht="15">
      <c r="A22205" s="308" t="s">
        <v>25603</v>
      </c>
      <c r="B22205" s="311">
        <v>82.4</v>
      </c>
    </row>
    <row r="22206" spans="1:2" ht="15">
      <c r="A22206" s="308" t="s">
        <v>34511</v>
      </c>
      <c r="B22206" s="311">
        <v>51.5</v>
      </c>
    </row>
    <row r="22207" spans="1:2" ht="15">
      <c r="A22207" s="308" t="s">
        <v>34512</v>
      </c>
      <c r="B22207" s="311">
        <v>51.5</v>
      </c>
    </row>
    <row r="22208" spans="1:2" ht="15">
      <c r="A22208" s="308" t="s">
        <v>34513</v>
      </c>
      <c r="B22208" s="311">
        <v>45.32</v>
      </c>
    </row>
    <row r="22209" spans="1:2" ht="15">
      <c r="A22209" s="308" t="s">
        <v>34514</v>
      </c>
      <c r="B22209" s="311">
        <v>45.32</v>
      </c>
    </row>
    <row r="22210" spans="1:2" ht="15">
      <c r="A22210" s="308" t="s">
        <v>34515</v>
      </c>
      <c r="B22210" s="311">
        <v>55.62</v>
      </c>
    </row>
    <row r="22211" spans="1:2" ht="15">
      <c r="A22211" s="308" t="s">
        <v>34516</v>
      </c>
      <c r="B22211" s="311">
        <v>55.62</v>
      </c>
    </row>
    <row r="22212" spans="1:2" ht="15">
      <c r="A22212" s="308" t="s">
        <v>34517</v>
      </c>
      <c r="B22212" s="311">
        <v>72.099999999999994</v>
      </c>
    </row>
    <row r="22213" spans="1:2" ht="15">
      <c r="A22213" s="308" t="s">
        <v>34518</v>
      </c>
      <c r="B22213" s="311">
        <v>72.099999999999994</v>
      </c>
    </row>
    <row r="22214" spans="1:2" ht="15">
      <c r="A22214" s="308" t="s">
        <v>34519</v>
      </c>
      <c r="B22214" s="311">
        <v>85.49</v>
      </c>
    </row>
    <row r="22215" spans="1:2" ht="15">
      <c r="A22215" s="308" t="s">
        <v>34520</v>
      </c>
      <c r="B22215" s="311">
        <v>85.49</v>
      </c>
    </row>
    <row r="22216" spans="1:2" ht="15">
      <c r="A22216" s="308" t="s">
        <v>34521</v>
      </c>
      <c r="B22216" s="311">
        <v>50.47</v>
      </c>
    </row>
    <row r="22217" spans="1:2" ht="15">
      <c r="A22217" s="308" t="s">
        <v>34522</v>
      </c>
      <c r="B22217" s="311">
        <v>50.47</v>
      </c>
    </row>
    <row r="22218" spans="1:2" ht="15">
      <c r="A22218" s="308" t="s">
        <v>34523</v>
      </c>
      <c r="B22218" s="311">
        <v>60.61</v>
      </c>
    </row>
    <row r="22219" spans="1:2" ht="15">
      <c r="A22219" s="308" t="s">
        <v>34524</v>
      </c>
      <c r="B22219" s="311">
        <v>60.61</v>
      </c>
    </row>
    <row r="22220" spans="1:2" ht="15">
      <c r="A22220" s="308" t="s">
        <v>34525</v>
      </c>
      <c r="B22220" s="311">
        <v>57.59</v>
      </c>
    </row>
    <row r="22221" spans="1:2" ht="15">
      <c r="A22221" s="308" t="s">
        <v>34526</v>
      </c>
      <c r="B22221" s="311">
        <v>57.59</v>
      </c>
    </row>
    <row r="22222" spans="1:2" ht="15">
      <c r="A22222" s="308" t="s">
        <v>34527</v>
      </c>
      <c r="B22222" s="311">
        <v>82.4</v>
      </c>
    </row>
    <row r="22223" spans="1:2" ht="15">
      <c r="A22223" s="308" t="s">
        <v>34528</v>
      </c>
      <c r="B22223" s="311">
        <v>82.4</v>
      </c>
    </row>
    <row r="22224" spans="1:2" ht="15">
      <c r="A22224" s="308" t="s">
        <v>25604</v>
      </c>
      <c r="B22224" s="311">
        <v>478.47</v>
      </c>
    </row>
    <row r="22225" spans="1:2" ht="15">
      <c r="A22225" s="308" t="s">
        <v>25605</v>
      </c>
      <c r="B22225" s="311">
        <v>464.38</v>
      </c>
    </row>
    <row r="22226" spans="1:2" ht="15">
      <c r="A22226" s="308" t="s">
        <v>25606</v>
      </c>
      <c r="B22226" s="311">
        <v>105.71</v>
      </c>
    </row>
    <row r="22227" spans="1:2" ht="15">
      <c r="A22227" s="308" t="s">
        <v>25607</v>
      </c>
      <c r="B22227" s="311">
        <v>91.62</v>
      </c>
    </row>
    <row r="22228" spans="1:2" ht="15">
      <c r="A22228" s="308" t="s">
        <v>25608</v>
      </c>
      <c r="B22228" s="311">
        <v>91.9</v>
      </c>
    </row>
    <row r="22229" spans="1:2" ht="15">
      <c r="A22229" s="308" t="s">
        <v>25609</v>
      </c>
      <c r="B22229" s="311">
        <v>79.64</v>
      </c>
    </row>
    <row r="22230" spans="1:2" ht="15">
      <c r="A22230" s="308" t="s">
        <v>25610</v>
      </c>
      <c r="B22230" s="311">
        <v>130.30000000000001</v>
      </c>
    </row>
    <row r="22231" spans="1:2" ht="15">
      <c r="A22231" s="308" t="s">
        <v>25611</v>
      </c>
      <c r="B22231" s="311">
        <v>125.02</v>
      </c>
    </row>
    <row r="22232" spans="1:2" ht="15">
      <c r="A22232" s="308" t="s">
        <v>25612</v>
      </c>
      <c r="B22232" s="311">
        <v>110.3</v>
      </c>
    </row>
    <row r="22233" spans="1:2" ht="15">
      <c r="A22233" s="308" t="s">
        <v>25613</v>
      </c>
      <c r="B22233" s="311">
        <v>105.02</v>
      </c>
    </row>
    <row r="22234" spans="1:2" ht="15">
      <c r="A22234" s="308" t="s">
        <v>25614</v>
      </c>
      <c r="B22234" s="311">
        <v>217.73</v>
      </c>
    </row>
    <row r="22235" spans="1:2" ht="15">
      <c r="A22235" s="308" t="s">
        <v>25615</v>
      </c>
      <c r="B22235" s="311">
        <v>208.92</v>
      </c>
    </row>
    <row r="22236" spans="1:2" ht="15">
      <c r="A22236" s="308" t="s">
        <v>25616</v>
      </c>
      <c r="B22236" s="311">
        <v>293.94</v>
      </c>
    </row>
    <row r="22237" spans="1:2" ht="15">
      <c r="A22237" s="308" t="s">
        <v>25617</v>
      </c>
      <c r="B22237" s="311">
        <v>283.38</v>
      </c>
    </row>
    <row r="22238" spans="1:2" ht="15">
      <c r="A22238" s="308" t="s">
        <v>25618</v>
      </c>
      <c r="B22238" s="311">
        <v>3.3</v>
      </c>
    </row>
    <row r="22239" spans="1:2" ht="15">
      <c r="A22239" s="308" t="s">
        <v>25619</v>
      </c>
      <c r="B22239" s="311">
        <v>2.86</v>
      </c>
    </row>
    <row r="22240" spans="1:2" ht="15">
      <c r="A22240" s="308" t="s">
        <v>25620</v>
      </c>
      <c r="B22240" s="311">
        <v>26.42</v>
      </c>
    </row>
    <row r="22241" spans="1:2" ht="15">
      <c r="A22241" s="308" t="s">
        <v>25621</v>
      </c>
      <c r="B22241" s="311">
        <v>22.9</v>
      </c>
    </row>
    <row r="22242" spans="1:2" ht="15">
      <c r="A22242" s="308" t="s">
        <v>25622</v>
      </c>
      <c r="B22242" s="311">
        <v>26.42</v>
      </c>
    </row>
    <row r="22243" spans="1:2" ht="15">
      <c r="A22243" s="308" t="s">
        <v>25623</v>
      </c>
      <c r="B22243" s="311">
        <v>22.9</v>
      </c>
    </row>
    <row r="22244" spans="1:2" ht="15">
      <c r="A22244" s="308" t="s">
        <v>25624</v>
      </c>
      <c r="B22244" s="311">
        <v>39.64</v>
      </c>
    </row>
    <row r="22245" spans="1:2" ht="15">
      <c r="A22245" s="308" t="s">
        <v>25625</v>
      </c>
      <c r="B22245" s="311">
        <v>34.36</v>
      </c>
    </row>
    <row r="22246" spans="1:2" ht="15">
      <c r="A22246" s="308" t="s">
        <v>25626</v>
      </c>
      <c r="B22246" s="311">
        <v>1.98</v>
      </c>
    </row>
    <row r="22247" spans="1:2" ht="15">
      <c r="A22247" s="308" t="s">
        <v>25627</v>
      </c>
      <c r="B22247" s="311">
        <v>1.71</v>
      </c>
    </row>
    <row r="22248" spans="1:2" ht="15">
      <c r="A22248" s="308" t="s">
        <v>25628</v>
      </c>
      <c r="B22248" s="311">
        <v>25.2</v>
      </c>
    </row>
    <row r="22249" spans="1:2" ht="15">
      <c r="A22249" s="308" t="s">
        <v>25629</v>
      </c>
      <c r="B22249" s="311">
        <v>25.2</v>
      </c>
    </row>
    <row r="22250" spans="1:2" ht="15">
      <c r="A22250" s="308" t="s">
        <v>25630</v>
      </c>
      <c r="B22250" s="311">
        <v>4.22</v>
      </c>
    </row>
    <row r="22251" spans="1:2" ht="15">
      <c r="A22251" s="308" t="s">
        <v>25631</v>
      </c>
      <c r="B22251" s="311">
        <v>4.22</v>
      </c>
    </row>
    <row r="22252" spans="1:2" ht="15">
      <c r="A22252" s="308" t="s">
        <v>25632</v>
      </c>
      <c r="B22252" s="311">
        <v>0.17</v>
      </c>
    </row>
    <row r="22253" spans="1:2" ht="15">
      <c r="A22253" s="308" t="s">
        <v>25633</v>
      </c>
      <c r="B22253" s="311">
        <v>0.17</v>
      </c>
    </row>
    <row r="22254" spans="1:2" ht="15">
      <c r="A22254" s="308" t="s">
        <v>25634</v>
      </c>
      <c r="B22254" s="311">
        <v>0.28999999999999998</v>
      </c>
    </row>
    <row r="22255" spans="1:2" ht="15">
      <c r="A22255" s="308" t="s">
        <v>25635</v>
      </c>
      <c r="B22255" s="311">
        <v>0.28999999999999998</v>
      </c>
    </row>
    <row r="22256" spans="1:2" ht="15">
      <c r="A22256" s="308" t="s">
        <v>25636</v>
      </c>
      <c r="B22256" s="311">
        <v>92</v>
      </c>
    </row>
    <row r="22257" spans="1:2" ht="15">
      <c r="A22257" s="308" t="s">
        <v>25637</v>
      </c>
      <c r="B22257" s="311">
        <v>92</v>
      </c>
    </row>
    <row r="22258" spans="1:2" ht="15">
      <c r="A22258" s="308" t="s">
        <v>25638</v>
      </c>
      <c r="B22258" s="311">
        <v>9.36</v>
      </c>
    </row>
    <row r="22259" spans="1:2" ht="15">
      <c r="A22259" s="308" t="s">
        <v>25639</v>
      </c>
      <c r="B22259" s="311">
        <v>9.36</v>
      </c>
    </row>
    <row r="22260" spans="1:2" ht="15">
      <c r="A22260" s="308" t="s">
        <v>25640</v>
      </c>
      <c r="B22260" s="311">
        <v>7.81</v>
      </c>
    </row>
    <row r="22261" spans="1:2" ht="15">
      <c r="A22261" s="308" t="s">
        <v>25641</v>
      </c>
      <c r="B22261" s="311">
        <v>7.81</v>
      </c>
    </row>
    <row r="22262" spans="1:2" ht="15">
      <c r="A22262" s="308" t="s">
        <v>34529</v>
      </c>
      <c r="B22262" s="311">
        <v>16.48</v>
      </c>
    </row>
    <row r="22263" spans="1:2" ht="15">
      <c r="A22263" s="308" t="s">
        <v>34530</v>
      </c>
      <c r="B22263" s="311">
        <v>16.48</v>
      </c>
    </row>
    <row r="22264" spans="1:2" ht="15">
      <c r="A22264" s="308" t="s">
        <v>34531</v>
      </c>
      <c r="B22264" s="311">
        <v>19.57</v>
      </c>
    </row>
    <row r="22265" spans="1:2" ht="15">
      <c r="A22265" s="308" t="s">
        <v>34532</v>
      </c>
      <c r="B22265" s="311">
        <v>19.57</v>
      </c>
    </row>
    <row r="22266" spans="1:2" ht="15">
      <c r="A22266" s="308" t="s">
        <v>25642</v>
      </c>
      <c r="B22266" s="311">
        <v>21.12</v>
      </c>
    </row>
    <row r="22267" spans="1:2" ht="15">
      <c r="A22267" s="308" t="s">
        <v>25643</v>
      </c>
      <c r="B22267" s="311">
        <v>21.12</v>
      </c>
    </row>
    <row r="22268" spans="1:2" ht="15">
      <c r="A22268" s="308" t="s">
        <v>34533</v>
      </c>
      <c r="B22268" s="311">
        <v>24.72</v>
      </c>
    </row>
    <row r="22269" spans="1:2" ht="15">
      <c r="A22269" s="308" t="s">
        <v>34534</v>
      </c>
      <c r="B22269" s="311">
        <v>24.72</v>
      </c>
    </row>
    <row r="22270" spans="1:2" ht="15">
      <c r="A22270" s="308" t="s">
        <v>25644</v>
      </c>
      <c r="B22270" s="311">
        <v>25.95</v>
      </c>
    </row>
    <row r="22271" spans="1:2" ht="15">
      <c r="A22271" s="308" t="s">
        <v>25645</v>
      </c>
      <c r="B22271" s="311">
        <v>25.95</v>
      </c>
    </row>
    <row r="22272" spans="1:2" ht="15">
      <c r="A22272" s="308" t="s">
        <v>34535</v>
      </c>
      <c r="B22272" s="311">
        <v>26.22</v>
      </c>
    </row>
    <row r="22273" spans="1:2" ht="15">
      <c r="A22273" s="308" t="s">
        <v>34536</v>
      </c>
      <c r="B22273" s="311">
        <v>26.22</v>
      </c>
    </row>
    <row r="22274" spans="1:2" ht="15">
      <c r="A22274" s="308" t="s">
        <v>25646</v>
      </c>
      <c r="B22274" s="311">
        <v>112</v>
      </c>
    </row>
    <row r="22275" spans="1:2" ht="15">
      <c r="A22275" s="308" t="s">
        <v>25647</v>
      </c>
      <c r="B22275" s="311">
        <v>112</v>
      </c>
    </row>
    <row r="22276" spans="1:2" ht="15">
      <c r="A22276" s="308" t="s">
        <v>25648</v>
      </c>
      <c r="B22276" s="311">
        <v>9.33</v>
      </c>
    </row>
    <row r="22277" spans="1:2" ht="15">
      <c r="A22277" s="308" t="s">
        <v>25649</v>
      </c>
      <c r="B22277" s="311">
        <v>9.33</v>
      </c>
    </row>
    <row r="22278" spans="1:2" ht="15">
      <c r="A22278" s="308" t="s">
        <v>25650</v>
      </c>
      <c r="B22278" s="311">
        <v>1.39</v>
      </c>
    </row>
    <row r="22279" spans="1:2" ht="15">
      <c r="A22279" s="308" t="s">
        <v>25651</v>
      </c>
      <c r="B22279" s="311">
        <v>1.39</v>
      </c>
    </row>
    <row r="22280" spans="1:2" ht="15">
      <c r="A22280" s="308" t="s">
        <v>25652</v>
      </c>
      <c r="B22280" s="311">
        <v>1.46</v>
      </c>
    </row>
    <row r="22281" spans="1:2" ht="15">
      <c r="A22281" s="308" t="s">
        <v>25653</v>
      </c>
      <c r="B22281" s="311">
        <v>1.46</v>
      </c>
    </row>
    <row r="22282" spans="1:2" ht="15">
      <c r="A22282" s="308" t="s">
        <v>25654</v>
      </c>
      <c r="B22282" s="311">
        <v>3.2</v>
      </c>
    </row>
    <row r="22283" spans="1:2" ht="15">
      <c r="A22283" s="308" t="s">
        <v>25655</v>
      </c>
      <c r="B22283" s="311">
        <v>3.2</v>
      </c>
    </row>
    <row r="22284" spans="1:2" ht="15">
      <c r="A22284" s="308" t="s">
        <v>25656</v>
      </c>
      <c r="B22284" s="311">
        <v>1.81</v>
      </c>
    </row>
    <row r="22285" spans="1:2" ht="15">
      <c r="A22285" s="308" t="s">
        <v>25657</v>
      </c>
      <c r="B22285" s="311">
        <v>1.81</v>
      </c>
    </row>
    <row r="22286" spans="1:2" ht="15">
      <c r="A22286" s="308" t="s">
        <v>25658</v>
      </c>
      <c r="B22286" s="311">
        <v>0.54</v>
      </c>
    </row>
    <row r="22287" spans="1:2" ht="15">
      <c r="A22287" s="308" t="s">
        <v>25659</v>
      </c>
      <c r="B22287" s="311">
        <v>0.54</v>
      </c>
    </row>
    <row r="22288" spans="1:2" ht="15">
      <c r="A22288" s="308" t="s">
        <v>25660</v>
      </c>
      <c r="B22288" s="311">
        <v>0.23</v>
      </c>
    </row>
    <row r="22289" spans="1:2" ht="15">
      <c r="A22289" s="308" t="s">
        <v>25661</v>
      </c>
      <c r="B22289" s="311">
        <v>0.23</v>
      </c>
    </row>
    <row r="22290" spans="1:2" ht="15">
      <c r="A22290" s="308" t="s">
        <v>25662</v>
      </c>
      <c r="B22290" s="311">
        <v>74.55</v>
      </c>
    </row>
    <row r="22291" spans="1:2" ht="15">
      <c r="A22291" s="308" t="s">
        <v>25663</v>
      </c>
      <c r="B22291" s="311">
        <v>72.14</v>
      </c>
    </row>
    <row r="22292" spans="1:2" ht="15">
      <c r="A22292" s="308" t="s">
        <v>25664</v>
      </c>
      <c r="B22292" s="311">
        <v>110.83</v>
      </c>
    </row>
    <row r="22293" spans="1:2" ht="15">
      <c r="A22293" s="308" t="s">
        <v>25665</v>
      </c>
      <c r="B22293" s="311">
        <v>109.39</v>
      </c>
    </row>
    <row r="22294" spans="1:2" ht="15">
      <c r="A22294" s="308" t="s">
        <v>25666</v>
      </c>
      <c r="B22294" s="311">
        <v>65</v>
      </c>
    </row>
    <row r="22295" spans="1:2" ht="15">
      <c r="A22295" s="308" t="s">
        <v>25667</v>
      </c>
      <c r="B22295" s="311">
        <v>65</v>
      </c>
    </row>
    <row r="22296" spans="1:2" ht="15">
      <c r="A22296" s="308" t="s">
        <v>25668</v>
      </c>
      <c r="B22296" s="311">
        <v>9.9499999999999993</v>
      </c>
    </row>
    <row r="22297" spans="1:2" ht="15">
      <c r="A22297" s="308" t="s">
        <v>25669</v>
      </c>
      <c r="B22297" s="311">
        <v>9.9499999999999993</v>
      </c>
    </row>
    <row r="22298" spans="1:2" ht="15">
      <c r="A22298" s="308" t="s">
        <v>25670</v>
      </c>
      <c r="B22298" s="311">
        <v>7.26</v>
      </c>
    </row>
    <row r="22299" spans="1:2" ht="15">
      <c r="A22299" s="308" t="s">
        <v>25671</v>
      </c>
      <c r="B22299" s="311">
        <v>6.29</v>
      </c>
    </row>
    <row r="22300" spans="1:2" ht="15">
      <c r="A22300" s="308" t="s">
        <v>25672</v>
      </c>
      <c r="B22300" s="311">
        <v>10.76</v>
      </c>
    </row>
    <row r="22301" spans="1:2" ht="15">
      <c r="A22301" s="308" t="s">
        <v>25673</v>
      </c>
      <c r="B22301" s="311">
        <v>9.32</v>
      </c>
    </row>
    <row r="22302" spans="1:2" ht="15">
      <c r="A22302" s="308" t="s">
        <v>25674</v>
      </c>
      <c r="B22302" s="311">
        <v>3.63</v>
      </c>
    </row>
    <row r="22303" spans="1:2" ht="15">
      <c r="A22303" s="308" t="s">
        <v>25675</v>
      </c>
      <c r="B22303" s="311">
        <v>3.14</v>
      </c>
    </row>
    <row r="22304" spans="1:2" ht="15">
      <c r="A22304" s="308" t="s">
        <v>25676</v>
      </c>
      <c r="B22304" s="311">
        <v>25.75</v>
      </c>
    </row>
    <row r="22305" spans="1:2" ht="15">
      <c r="A22305" s="308" t="s">
        <v>25677</v>
      </c>
      <c r="B22305" s="311">
        <v>23.71</v>
      </c>
    </row>
    <row r="22306" spans="1:2" ht="15">
      <c r="A22306" s="308" t="s">
        <v>25678</v>
      </c>
      <c r="B22306" s="311">
        <v>3.63</v>
      </c>
    </row>
    <row r="22307" spans="1:2" ht="15">
      <c r="A22307" s="308" t="s">
        <v>25679</v>
      </c>
      <c r="B22307" s="311">
        <v>3.14</v>
      </c>
    </row>
    <row r="22308" spans="1:2" ht="15">
      <c r="A22308" s="308" t="s">
        <v>25680</v>
      </c>
      <c r="B22308" s="311">
        <v>10.76</v>
      </c>
    </row>
    <row r="22309" spans="1:2" ht="15">
      <c r="A22309" s="308" t="s">
        <v>25681</v>
      </c>
      <c r="B22309" s="311">
        <v>9.32</v>
      </c>
    </row>
    <row r="22310" spans="1:2" ht="15">
      <c r="A22310" s="308" t="s">
        <v>25682</v>
      </c>
      <c r="B22310" s="311">
        <v>7.12</v>
      </c>
    </row>
    <row r="22311" spans="1:2" ht="15">
      <c r="A22311" s="308" t="s">
        <v>25683</v>
      </c>
      <c r="B22311" s="311">
        <v>6.17</v>
      </c>
    </row>
    <row r="22312" spans="1:2" ht="15">
      <c r="A22312" s="308" t="s">
        <v>25684</v>
      </c>
      <c r="B22312" s="311">
        <v>35.78</v>
      </c>
    </row>
    <row r="22313" spans="1:2" ht="15">
      <c r="A22313" s="308" t="s">
        <v>25685</v>
      </c>
      <c r="B22313" s="311">
        <v>31.01</v>
      </c>
    </row>
    <row r="22314" spans="1:2" ht="15">
      <c r="A22314" s="308" t="s">
        <v>25686</v>
      </c>
      <c r="B22314" s="311">
        <v>2.2799999999999998</v>
      </c>
    </row>
    <row r="22315" spans="1:2" ht="15">
      <c r="A22315" s="308" t="s">
        <v>25687</v>
      </c>
      <c r="B22315" s="311">
        <v>1.98</v>
      </c>
    </row>
    <row r="22316" spans="1:2" ht="15">
      <c r="A22316" s="308" t="s">
        <v>25688</v>
      </c>
      <c r="B22316" s="311">
        <v>53.8</v>
      </c>
    </row>
    <row r="22317" spans="1:2" ht="15">
      <c r="A22317" s="308" t="s">
        <v>25689</v>
      </c>
      <c r="B22317" s="311">
        <v>46.63</v>
      </c>
    </row>
    <row r="22318" spans="1:2" ht="15">
      <c r="A22318" s="308" t="s">
        <v>25690</v>
      </c>
      <c r="B22318" s="311">
        <v>7.12</v>
      </c>
    </row>
    <row r="22319" spans="1:2" ht="15">
      <c r="A22319" s="308" t="s">
        <v>25691</v>
      </c>
      <c r="B22319" s="311">
        <v>6.17</v>
      </c>
    </row>
    <row r="22320" spans="1:2" ht="15">
      <c r="A22320" s="308" t="s">
        <v>25692</v>
      </c>
      <c r="B22320" s="311">
        <v>18.440000000000001</v>
      </c>
    </row>
    <row r="22321" spans="1:2" ht="15">
      <c r="A22321" s="308" t="s">
        <v>25693</v>
      </c>
      <c r="B22321" s="311">
        <v>18.440000000000001</v>
      </c>
    </row>
    <row r="22322" spans="1:2" ht="15">
      <c r="A22322" s="308" t="s">
        <v>25694</v>
      </c>
      <c r="B22322" s="311">
        <v>18.440000000000001</v>
      </c>
    </row>
    <row r="22323" spans="1:2" ht="15">
      <c r="A22323" s="308" t="s">
        <v>25695</v>
      </c>
      <c r="B22323" s="311">
        <v>18.440000000000001</v>
      </c>
    </row>
    <row r="22324" spans="1:2" ht="15">
      <c r="A22324" s="308" t="s">
        <v>25696</v>
      </c>
      <c r="B22324" s="311">
        <v>18.440000000000001</v>
      </c>
    </row>
    <row r="22325" spans="1:2" ht="15">
      <c r="A22325" s="308" t="s">
        <v>25697</v>
      </c>
      <c r="B22325" s="311">
        <v>18.440000000000001</v>
      </c>
    </row>
    <row r="22326" spans="1:2" ht="15">
      <c r="A22326" s="308" t="s">
        <v>25698</v>
      </c>
      <c r="B22326" s="311">
        <v>0.45</v>
      </c>
    </row>
    <row r="22327" spans="1:2" ht="15">
      <c r="A22327" s="308" t="s">
        <v>25699</v>
      </c>
      <c r="B22327" s="311">
        <v>0.45</v>
      </c>
    </row>
    <row r="22328" spans="1:2" ht="15">
      <c r="A22328" s="308" t="s">
        <v>25700</v>
      </c>
      <c r="B22328" s="311">
        <v>0.3</v>
      </c>
    </row>
    <row r="22329" spans="1:2" ht="15">
      <c r="A22329" s="308" t="s">
        <v>25701</v>
      </c>
      <c r="B22329" s="311">
        <v>0.3</v>
      </c>
    </row>
    <row r="22330" spans="1:2" ht="15">
      <c r="A22330" s="308" t="s">
        <v>25702</v>
      </c>
      <c r="B22330" s="311">
        <v>0.4</v>
      </c>
    </row>
    <row r="22331" spans="1:2" ht="15">
      <c r="A22331" s="308" t="s">
        <v>25703</v>
      </c>
      <c r="B22331" s="311">
        <v>0.4</v>
      </c>
    </row>
    <row r="22332" spans="1:2" ht="15">
      <c r="A22332" s="308" t="s">
        <v>25704</v>
      </c>
      <c r="B22332" s="311">
        <v>4</v>
      </c>
    </row>
    <row r="22333" spans="1:2" ht="15">
      <c r="A22333" s="308" t="s">
        <v>25705</v>
      </c>
      <c r="B22333" s="311">
        <v>4</v>
      </c>
    </row>
    <row r="22334" spans="1:2" ht="15">
      <c r="A22334" s="308" t="s">
        <v>25706</v>
      </c>
      <c r="B22334" s="311">
        <v>2.69</v>
      </c>
    </row>
    <row r="22335" spans="1:2" ht="15">
      <c r="A22335" s="308" t="s">
        <v>25707</v>
      </c>
      <c r="B22335" s="311">
        <v>2.33</v>
      </c>
    </row>
    <row r="22336" spans="1:2" ht="15">
      <c r="A22336" s="308" t="s">
        <v>25708</v>
      </c>
      <c r="B22336" s="311">
        <v>2017.77</v>
      </c>
    </row>
    <row r="22337" spans="1:2" ht="15">
      <c r="A22337" s="308" t="s">
        <v>25709</v>
      </c>
      <c r="B22337" s="311">
        <v>1748.94</v>
      </c>
    </row>
    <row r="22338" spans="1:2" ht="15">
      <c r="A22338" s="308" t="s">
        <v>25710</v>
      </c>
      <c r="B22338" s="311">
        <v>1883.25</v>
      </c>
    </row>
    <row r="22339" spans="1:2" ht="15">
      <c r="A22339" s="308" t="s">
        <v>25711</v>
      </c>
      <c r="B22339" s="311">
        <v>1632.34</v>
      </c>
    </row>
    <row r="22340" spans="1:2" ht="15">
      <c r="A22340" s="308" t="s">
        <v>25712</v>
      </c>
      <c r="B22340" s="311">
        <v>2152.2800000000002</v>
      </c>
    </row>
    <row r="22341" spans="1:2" ht="15">
      <c r="A22341" s="308" t="s">
        <v>25713</v>
      </c>
      <c r="B22341" s="311">
        <v>1865.53</v>
      </c>
    </row>
    <row r="22342" spans="1:2" ht="15">
      <c r="A22342" s="308" t="s">
        <v>25714</v>
      </c>
      <c r="B22342" s="311">
        <v>503.96</v>
      </c>
    </row>
    <row r="22343" spans="1:2" ht="15">
      <c r="A22343" s="308" t="s">
        <v>25715</v>
      </c>
      <c r="B22343" s="311">
        <v>495.39</v>
      </c>
    </row>
    <row r="22344" spans="1:2" ht="15">
      <c r="A22344" s="308" t="s">
        <v>25716</v>
      </c>
      <c r="B22344" s="311">
        <v>3226.12</v>
      </c>
    </row>
    <row r="22345" spans="1:2" ht="15">
      <c r="A22345" s="308" t="s">
        <v>25717</v>
      </c>
      <c r="B22345" s="311">
        <v>2831.42</v>
      </c>
    </row>
    <row r="22346" spans="1:2" ht="15">
      <c r="A22346" s="308" t="s">
        <v>25718</v>
      </c>
      <c r="B22346" s="311">
        <v>174.43</v>
      </c>
    </row>
    <row r="22347" spans="1:2" ht="15">
      <c r="A22347" s="308" t="s">
        <v>25719</v>
      </c>
      <c r="B22347" s="311">
        <v>167.57</v>
      </c>
    </row>
    <row r="22348" spans="1:2" ht="15">
      <c r="A22348" s="308" t="s">
        <v>25720</v>
      </c>
      <c r="B22348" s="311">
        <v>403.17</v>
      </c>
    </row>
    <row r="22349" spans="1:2" ht="15">
      <c r="A22349" s="308" t="s">
        <v>25721</v>
      </c>
      <c r="B22349" s="311">
        <v>396.31</v>
      </c>
    </row>
    <row r="22350" spans="1:2" ht="15">
      <c r="A22350" s="308" t="s">
        <v>25722</v>
      </c>
      <c r="B22350" s="311">
        <v>261.60000000000002</v>
      </c>
    </row>
    <row r="22351" spans="1:2" ht="15">
      <c r="A22351" s="308" t="s">
        <v>25723</v>
      </c>
      <c r="B22351" s="311">
        <v>251.31</v>
      </c>
    </row>
    <row r="22352" spans="1:2" ht="15">
      <c r="A22352" s="308" t="s">
        <v>25724</v>
      </c>
      <c r="B22352" s="311">
        <v>134.11000000000001</v>
      </c>
    </row>
    <row r="22353" spans="1:2" ht="15">
      <c r="A22353" s="308" t="s">
        <v>25725</v>
      </c>
      <c r="B22353" s="311">
        <v>128.96</v>
      </c>
    </row>
    <row r="22354" spans="1:2" ht="15">
      <c r="A22354" s="308" t="s">
        <v>25726</v>
      </c>
      <c r="B22354" s="311">
        <v>8.6</v>
      </c>
    </row>
    <row r="22355" spans="1:2" ht="15">
      <c r="A22355" s="308" t="s">
        <v>25727</v>
      </c>
      <c r="B22355" s="311">
        <v>7.46</v>
      </c>
    </row>
    <row r="22356" spans="1:2" ht="15">
      <c r="A22356" s="308" t="s">
        <v>25728</v>
      </c>
      <c r="B22356" s="311">
        <v>322.83999999999997</v>
      </c>
    </row>
    <row r="22357" spans="1:2" ht="15">
      <c r="A22357" s="308" t="s">
        <v>25729</v>
      </c>
      <c r="B22357" s="311">
        <v>279.83</v>
      </c>
    </row>
    <row r="22358" spans="1:2" ht="15">
      <c r="A22358" s="308" t="s">
        <v>25730</v>
      </c>
      <c r="B22358" s="311">
        <v>0.79</v>
      </c>
    </row>
    <row r="22359" spans="1:2" ht="15">
      <c r="A22359" s="308" t="s">
        <v>25731</v>
      </c>
      <c r="B22359" s="311">
        <v>0.69</v>
      </c>
    </row>
    <row r="22360" spans="1:2" ht="15">
      <c r="A22360" s="308" t="s">
        <v>25732</v>
      </c>
      <c r="B22360" s="311">
        <v>14.34</v>
      </c>
    </row>
    <row r="22361" spans="1:2" ht="15">
      <c r="A22361" s="308" t="s">
        <v>25733</v>
      </c>
      <c r="B22361" s="311">
        <v>12.43</v>
      </c>
    </row>
    <row r="22362" spans="1:2" ht="15">
      <c r="A22362" s="308" t="s">
        <v>25734</v>
      </c>
      <c r="B22362" s="311">
        <v>14.34</v>
      </c>
    </row>
    <row r="22363" spans="1:2" ht="15">
      <c r="A22363" s="308" t="s">
        <v>25735</v>
      </c>
      <c r="B22363" s="311">
        <v>12.43</v>
      </c>
    </row>
    <row r="22364" spans="1:2" ht="15">
      <c r="A22364" s="308" t="s">
        <v>25736</v>
      </c>
      <c r="B22364" s="311">
        <v>15.37</v>
      </c>
    </row>
    <row r="22365" spans="1:2" ht="15">
      <c r="A22365" s="308" t="s">
        <v>25737</v>
      </c>
      <c r="B22365" s="311">
        <v>13.32</v>
      </c>
    </row>
    <row r="22366" spans="1:2" ht="15">
      <c r="A22366" s="308" t="s">
        <v>25738</v>
      </c>
      <c r="B22366" s="311">
        <v>35.869999999999997</v>
      </c>
    </row>
    <row r="22367" spans="1:2" ht="15">
      <c r="A22367" s="308" t="s">
        <v>25739</v>
      </c>
      <c r="B22367" s="311">
        <v>31.09</v>
      </c>
    </row>
    <row r="22368" spans="1:2" ht="15">
      <c r="A22368" s="308" t="s">
        <v>25740</v>
      </c>
      <c r="B22368" s="311">
        <v>143.47999999999999</v>
      </c>
    </row>
    <row r="22369" spans="1:2" ht="15">
      <c r="A22369" s="308" t="s">
        <v>25741</v>
      </c>
      <c r="B22369" s="311">
        <v>124.36</v>
      </c>
    </row>
    <row r="22370" spans="1:2" ht="15">
      <c r="A22370" s="308" t="s">
        <v>25742</v>
      </c>
      <c r="B22370" s="311">
        <v>215.22</v>
      </c>
    </row>
    <row r="22371" spans="1:2" ht="15">
      <c r="A22371" s="308" t="s">
        <v>25743</v>
      </c>
      <c r="B22371" s="311">
        <v>186.55</v>
      </c>
    </row>
    <row r="22372" spans="1:2" ht="15">
      <c r="A22372" s="308" t="s">
        <v>25744</v>
      </c>
      <c r="B22372" s="311">
        <v>1.34</v>
      </c>
    </row>
    <row r="22373" spans="1:2" ht="15">
      <c r="A22373" s="308" t="s">
        <v>25745</v>
      </c>
      <c r="B22373" s="311">
        <v>1.1599999999999999</v>
      </c>
    </row>
    <row r="22374" spans="1:2" ht="15">
      <c r="A22374" s="308" t="s">
        <v>25746</v>
      </c>
      <c r="B22374" s="311">
        <v>0.42</v>
      </c>
    </row>
    <row r="22375" spans="1:2" ht="15">
      <c r="A22375" s="308" t="s">
        <v>25747</v>
      </c>
      <c r="B22375" s="311">
        <v>0.37</v>
      </c>
    </row>
    <row r="22376" spans="1:2" ht="15">
      <c r="A22376" s="308" t="s">
        <v>25748</v>
      </c>
      <c r="B22376" s="311">
        <v>0.51</v>
      </c>
    </row>
    <row r="22377" spans="1:2" ht="15">
      <c r="A22377" s="308" t="s">
        <v>25749</v>
      </c>
      <c r="B22377" s="311">
        <v>0.44</v>
      </c>
    </row>
    <row r="22378" spans="1:2" ht="15">
      <c r="A22378" s="308" t="s">
        <v>25750</v>
      </c>
      <c r="B22378" s="311">
        <v>0.6</v>
      </c>
    </row>
    <row r="22379" spans="1:2" ht="15">
      <c r="A22379" s="308" t="s">
        <v>25751</v>
      </c>
      <c r="B22379" s="311">
        <v>0.52</v>
      </c>
    </row>
    <row r="22380" spans="1:2" ht="15">
      <c r="A22380" s="308" t="s">
        <v>25752</v>
      </c>
      <c r="B22380" s="311">
        <v>0.69</v>
      </c>
    </row>
    <row r="22381" spans="1:2" ht="15">
      <c r="A22381" s="308" t="s">
        <v>25753</v>
      </c>
      <c r="B22381" s="311">
        <v>0.6</v>
      </c>
    </row>
    <row r="22382" spans="1:2" ht="15">
      <c r="A22382" s="308" t="s">
        <v>25754</v>
      </c>
      <c r="B22382" s="311">
        <v>1.44</v>
      </c>
    </row>
    <row r="22383" spans="1:2" ht="15">
      <c r="A22383" s="308" t="s">
        <v>25755</v>
      </c>
      <c r="B22383" s="311">
        <v>1.42</v>
      </c>
    </row>
    <row r="22384" spans="1:2" ht="15">
      <c r="A22384" s="308" t="s">
        <v>25756</v>
      </c>
      <c r="B22384" s="311">
        <v>0.59</v>
      </c>
    </row>
    <row r="22385" spans="1:2" ht="15">
      <c r="A22385" s="308" t="s">
        <v>25757</v>
      </c>
      <c r="B22385" s="311">
        <v>0.51</v>
      </c>
    </row>
    <row r="22386" spans="1:2" ht="15">
      <c r="A22386" s="308" t="s">
        <v>25758</v>
      </c>
      <c r="B22386" s="311">
        <v>0.41</v>
      </c>
    </row>
    <row r="22387" spans="1:2" ht="15">
      <c r="A22387" s="308" t="s">
        <v>25759</v>
      </c>
      <c r="B22387" s="311">
        <v>0.36</v>
      </c>
    </row>
    <row r="22388" spans="1:2" ht="15">
      <c r="A22388" s="308" t="s">
        <v>25760</v>
      </c>
      <c r="B22388" s="311">
        <v>0.21</v>
      </c>
    </row>
    <row r="22389" spans="1:2" ht="15">
      <c r="A22389" s="308" t="s">
        <v>25761</v>
      </c>
      <c r="B22389" s="311">
        <v>0.18</v>
      </c>
    </row>
    <row r="22390" spans="1:2" ht="15">
      <c r="A22390" s="308" t="s">
        <v>25762</v>
      </c>
      <c r="B22390" s="311">
        <v>0.18</v>
      </c>
    </row>
    <row r="22391" spans="1:2" ht="15">
      <c r="A22391" s="308" t="s">
        <v>25763</v>
      </c>
      <c r="B22391" s="311">
        <v>0.15</v>
      </c>
    </row>
    <row r="22392" spans="1:2" ht="15">
      <c r="A22392" s="308" t="s">
        <v>25764</v>
      </c>
      <c r="B22392" s="311">
        <v>0.1</v>
      </c>
    </row>
    <row r="22393" spans="1:2" ht="15">
      <c r="A22393" s="308" t="s">
        <v>25765</v>
      </c>
      <c r="B22393" s="311">
        <v>0.09</v>
      </c>
    </row>
    <row r="22394" spans="1:2" ht="15">
      <c r="A22394" s="308" t="s">
        <v>25766</v>
      </c>
      <c r="B22394" s="311">
        <v>13.8</v>
      </c>
    </row>
    <row r="22395" spans="1:2" ht="15">
      <c r="A22395" s="308" t="s">
        <v>25767</v>
      </c>
      <c r="B22395" s="311">
        <v>12.66</v>
      </c>
    </row>
    <row r="22396" spans="1:2" ht="15">
      <c r="A22396" s="308" t="s">
        <v>25768</v>
      </c>
      <c r="B22396" s="311">
        <v>5.65</v>
      </c>
    </row>
    <row r="22397" spans="1:2" ht="15">
      <c r="A22397" s="308" t="s">
        <v>25769</v>
      </c>
      <c r="B22397" s="311">
        <v>5.52</v>
      </c>
    </row>
    <row r="22398" spans="1:2" ht="15">
      <c r="A22398" s="308" t="s">
        <v>25770</v>
      </c>
      <c r="B22398" s="311">
        <v>1.37</v>
      </c>
    </row>
    <row r="22399" spans="1:2" ht="15">
      <c r="A22399" s="308" t="s">
        <v>25771</v>
      </c>
      <c r="B22399" s="311">
        <v>1.28</v>
      </c>
    </row>
    <row r="22400" spans="1:2" ht="15">
      <c r="A22400" s="308" t="s">
        <v>25772</v>
      </c>
      <c r="B22400" s="311">
        <v>0.44</v>
      </c>
    </row>
    <row r="22401" spans="1:2" ht="15">
      <c r="A22401" s="308" t="s">
        <v>25773</v>
      </c>
      <c r="B22401" s="311">
        <v>0.38</v>
      </c>
    </row>
    <row r="22402" spans="1:2" ht="15">
      <c r="A22402" s="308" t="s">
        <v>25774</v>
      </c>
      <c r="B22402" s="311">
        <v>0.09</v>
      </c>
    </row>
    <row r="22403" spans="1:2" ht="15">
      <c r="A22403" s="308" t="s">
        <v>25775</v>
      </c>
      <c r="B22403" s="311">
        <v>0.08</v>
      </c>
    </row>
    <row r="22404" spans="1:2" ht="15">
      <c r="A22404" s="308" t="s">
        <v>25776</v>
      </c>
      <c r="B22404" s="311">
        <v>1.92</v>
      </c>
    </row>
    <row r="22405" spans="1:2" ht="15">
      <c r="A22405" s="308" t="s">
        <v>25777</v>
      </c>
      <c r="B22405" s="311">
        <v>1.66</v>
      </c>
    </row>
    <row r="22406" spans="1:2" ht="15">
      <c r="A22406" s="308" t="s">
        <v>25778</v>
      </c>
      <c r="B22406" s="311">
        <v>261.81</v>
      </c>
    </row>
    <row r="22407" spans="1:2" ht="15">
      <c r="A22407" s="308" t="s">
        <v>25779</v>
      </c>
      <c r="B22407" s="311">
        <v>247.47</v>
      </c>
    </row>
    <row r="22408" spans="1:2" ht="15">
      <c r="A22408" s="308" t="s">
        <v>25780</v>
      </c>
      <c r="B22408" s="311">
        <v>193.06</v>
      </c>
    </row>
    <row r="22409" spans="1:2" ht="15">
      <c r="A22409" s="308" t="s">
        <v>25781</v>
      </c>
      <c r="B22409" s="311">
        <v>176.93</v>
      </c>
    </row>
    <row r="22410" spans="1:2" ht="15">
      <c r="A22410" s="308" t="s">
        <v>25782</v>
      </c>
      <c r="B22410" s="311">
        <v>233.42</v>
      </c>
    </row>
    <row r="22411" spans="1:2" ht="15">
      <c r="A22411" s="308" t="s">
        <v>25783</v>
      </c>
      <c r="B22411" s="311">
        <v>211.91</v>
      </c>
    </row>
    <row r="22412" spans="1:2" ht="15">
      <c r="A22412" s="308" t="s">
        <v>25784</v>
      </c>
      <c r="B22412" s="311">
        <v>0.18</v>
      </c>
    </row>
    <row r="22413" spans="1:2" ht="15">
      <c r="A22413" s="308" t="s">
        <v>25785</v>
      </c>
      <c r="B22413" s="311">
        <v>0.16</v>
      </c>
    </row>
    <row r="22414" spans="1:2" ht="15">
      <c r="A22414" s="308" t="s">
        <v>25786</v>
      </c>
      <c r="B22414" s="311">
        <v>1.04</v>
      </c>
    </row>
    <row r="22415" spans="1:2" ht="15">
      <c r="A22415" s="308" t="s">
        <v>25787</v>
      </c>
      <c r="B22415" s="311">
        <v>1</v>
      </c>
    </row>
    <row r="22416" spans="1:2" ht="15">
      <c r="A22416" s="308" t="s">
        <v>25788</v>
      </c>
      <c r="B22416" s="311">
        <v>0.85</v>
      </c>
    </row>
    <row r="22417" spans="1:2" ht="15">
      <c r="A22417" s="308" t="s">
        <v>25789</v>
      </c>
      <c r="B22417" s="311">
        <v>0.81</v>
      </c>
    </row>
    <row r="22418" spans="1:2" ht="15">
      <c r="A22418" s="308" t="s">
        <v>25790</v>
      </c>
      <c r="B22418" s="311">
        <v>0.6</v>
      </c>
    </row>
    <row r="22419" spans="1:2" ht="15">
      <c r="A22419" s="308" t="s">
        <v>25791</v>
      </c>
      <c r="B22419" s="311">
        <v>0.56000000000000005</v>
      </c>
    </row>
    <row r="22420" spans="1:2" ht="15">
      <c r="A22420" s="308" t="s">
        <v>25792</v>
      </c>
      <c r="B22420" s="311">
        <v>17.93</v>
      </c>
    </row>
    <row r="22421" spans="1:2" ht="15">
      <c r="A22421" s="308" t="s">
        <v>25793</v>
      </c>
      <c r="B22421" s="311">
        <v>15.54</v>
      </c>
    </row>
    <row r="22422" spans="1:2" ht="15">
      <c r="A22422" s="308" t="s">
        <v>25794</v>
      </c>
      <c r="B22422" s="311">
        <v>91.75</v>
      </c>
    </row>
    <row r="22423" spans="1:2" ht="15">
      <c r="A22423" s="308" t="s">
        <v>25795</v>
      </c>
      <c r="B22423" s="311">
        <v>81.790000000000006</v>
      </c>
    </row>
    <row r="22424" spans="1:2" ht="15">
      <c r="A22424" s="308" t="s">
        <v>25796</v>
      </c>
      <c r="B22424" s="311">
        <v>2.34</v>
      </c>
    </row>
    <row r="22425" spans="1:2" ht="15">
      <c r="A22425" s="308" t="s">
        <v>25797</v>
      </c>
      <c r="B22425" s="311">
        <v>2.04</v>
      </c>
    </row>
    <row r="22426" spans="1:2" ht="15">
      <c r="A22426" s="308" t="s">
        <v>25798</v>
      </c>
      <c r="B22426" s="311">
        <v>318.37</v>
      </c>
    </row>
    <row r="22427" spans="1:2" ht="15">
      <c r="A22427" s="308" t="s">
        <v>25799</v>
      </c>
      <c r="B22427" s="311">
        <v>284.76</v>
      </c>
    </row>
    <row r="22428" spans="1:2" ht="15">
      <c r="A22428" s="308" t="s">
        <v>25800</v>
      </c>
      <c r="B22428" s="311">
        <v>215.22</v>
      </c>
    </row>
    <row r="22429" spans="1:2" ht="15">
      <c r="A22429" s="308" t="s">
        <v>25801</v>
      </c>
      <c r="B22429" s="311">
        <v>186.55</v>
      </c>
    </row>
    <row r="22430" spans="1:2" ht="15">
      <c r="A22430" s="308" t="s">
        <v>25802</v>
      </c>
      <c r="B22430" s="311">
        <v>0.41</v>
      </c>
    </row>
    <row r="22431" spans="1:2" ht="15">
      <c r="A22431" s="308" t="s">
        <v>25803</v>
      </c>
      <c r="B22431" s="311">
        <v>0.36</v>
      </c>
    </row>
    <row r="22432" spans="1:2" ht="15">
      <c r="A22432" s="308" t="s">
        <v>25804</v>
      </c>
      <c r="B22432" s="311">
        <v>13.45</v>
      </c>
    </row>
    <row r="22433" spans="1:2" ht="15">
      <c r="A22433" s="308" t="s">
        <v>25805</v>
      </c>
      <c r="B22433" s="311">
        <v>11.65</v>
      </c>
    </row>
    <row r="22434" spans="1:2" ht="15">
      <c r="A22434" s="308" t="s">
        <v>25806</v>
      </c>
      <c r="B22434" s="311">
        <v>102.2</v>
      </c>
    </row>
    <row r="22435" spans="1:2" ht="15">
      <c r="A22435" s="308" t="s">
        <v>25807</v>
      </c>
      <c r="B22435" s="311">
        <v>93.84</v>
      </c>
    </row>
    <row r="22436" spans="1:2" ht="15">
      <c r="A22436" s="308" t="s">
        <v>25808</v>
      </c>
      <c r="B22436" s="311">
        <v>217.31</v>
      </c>
    </row>
    <row r="22437" spans="1:2" ht="15">
      <c r="A22437" s="308" t="s">
        <v>25809</v>
      </c>
      <c r="B22437" s="311">
        <v>198.96</v>
      </c>
    </row>
    <row r="22438" spans="1:2" ht="15">
      <c r="A22438" s="308" t="s">
        <v>25810</v>
      </c>
      <c r="B22438" s="311">
        <v>399.18</v>
      </c>
    </row>
    <row r="22439" spans="1:2" ht="15">
      <c r="A22439" s="308" t="s">
        <v>25811</v>
      </c>
      <c r="B22439" s="311">
        <v>363.52</v>
      </c>
    </row>
    <row r="22440" spans="1:2" ht="15">
      <c r="A22440" s="308" t="s">
        <v>25812</v>
      </c>
      <c r="B22440" s="311">
        <v>22.24</v>
      </c>
    </row>
    <row r="22441" spans="1:2" ht="15">
      <c r="A22441" s="308" t="s">
        <v>25813</v>
      </c>
      <c r="B22441" s="311">
        <v>20.46</v>
      </c>
    </row>
    <row r="22442" spans="1:2" ht="15">
      <c r="A22442" s="308" t="s">
        <v>25814</v>
      </c>
      <c r="B22442" s="311">
        <v>85.03</v>
      </c>
    </row>
    <row r="22443" spans="1:2" ht="15">
      <c r="A22443" s="308" t="s">
        <v>25815</v>
      </c>
      <c r="B22443" s="311">
        <v>78.180000000000007</v>
      </c>
    </row>
    <row r="22444" spans="1:2" ht="15">
      <c r="A22444" s="308" t="s">
        <v>25816</v>
      </c>
      <c r="B22444" s="311">
        <v>217.05</v>
      </c>
    </row>
    <row r="22445" spans="1:2" ht="15">
      <c r="A22445" s="308" t="s">
        <v>25817</v>
      </c>
      <c r="B22445" s="311">
        <v>198.9</v>
      </c>
    </row>
    <row r="22446" spans="1:2" ht="15">
      <c r="A22446" s="308" t="s">
        <v>25818</v>
      </c>
      <c r="B22446" s="311">
        <v>442.15</v>
      </c>
    </row>
    <row r="22447" spans="1:2" ht="15">
      <c r="A22447" s="308" t="s">
        <v>25819</v>
      </c>
      <c r="B22447" s="311">
        <v>404.37</v>
      </c>
    </row>
    <row r="22448" spans="1:2" ht="15">
      <c r="A22448" s="308" t="s">
        <v>25820</v>
      </c>
      <c r="B22448" s="311">
        <v>180.32</v>
      </c>
    </row>
    <row r="22449" spans="1:2" ht="15">
      <c r="A22449" s="308" t="s">
        <v>25821</v>
      </c>
      <c r="B22449" s="311">
        <v>164.89</v>
      </c>
    </row>
    <row r="22450" spans="1:2" ht="15">
      <c r="A22450" s="308" t="s">
        <v>25822</v>
      </c>
      <c r="B22450" s="311">
        <v>879.63</v>
      </c>
    </row>
    <row r="22451" spans="1:2" ht="15">
      <c r="A22451" s="308" t="s">
        <v>25823</v>
      </c>
      <c r="B22451" s="311">
        <v>802.97</v>
      </c>
    </row>
    <row r="22452" spans="1:2" ht="15">
      <c r="A22452" s="308" t="s">
        <v>25824</v>
      </c>
      <c r="B22452" s="311">
        <v>53.6</v>
      </c>
    </row>
    <row r="22453" spans="1:2" ht="15">
      <c r="A22453" s="308" t="s">
        <v>25825</v>
      </c>
      <c r="B22453" s="311">
        <v>50.27</v>
      </c>
    </row>
    <row r="22454" spans="1:2" ht="15">
      <c r="A22454" s="308" t="s">
        <v>25826</v>
      </c>
      <c r="B22454" s="311">
        <v>26.83</v>
      </c>
    </row>
    <row r="22455" spans="1:2" ht="15">
      <c r="A22455" s="308" t="s">
        <v>25827</v>
      </c>
      <c r="B22455" s="311">
        <v>23.25</v>
      </c>
    </row>
    <row r="22456" spans="1:2" ht="15">
      <c r="A22456" s="308" t="s">
        <v>25828</v>
      </c>
      <c r="B22456" s="311">
        <v>143.69999999999999</v>
      </c>
    </row>
    <row r="22457" spans="1:2" ht="15">
      <c r="A22457" s="308" t="s">
        <v>25829</v>
      </c>
      <c r="B22457" s="311">
        <v>143.69999999999999</v>
      </c>
    </row>
    <row r="22458" spans="1:2" ht="15">
      <c r="A22458" s="308" t="s">
        <v>25830</v>
      </c>
      <c r="B22458" s="311">
        <v>114.57</v>
      </c>
    </row>
    <row r="22459" spans="1:2" ht="15">
      <c r="A22459" s="308" t="s">
        <v>25831</v>
      </c>
      <c r="B22459" s="311">
        <v>114.57</v>
      </c>
    </row>
    <row r="22460" spans="1:2" ht="15">
      <c r="A22460" s="308" t="s">
        <v>25832</v>
      </c>
      <c r="B22460" s="311">
        <v>1395.27</v>
      </c>
    </row>
    <row r="22461" spans="1:2" ht="15">
      <c r="A22461" s="308" t="s">
        <v>25833</v>
      </c>
      <c r="B22461" s="311">
        <v>1283.24</v>
      </c>
    </row>
    <row r="22462" spans="1:2" ht="15">
      <c r="A22462" s="308" t="s">
        <v>25834</v>
      </c>
      <c r="B22462" s="311">
        <v>54.9</v>
      </c>
    </row>
    <row r="22463" spans="1:2" ht="15">
      <c r="A22463" s="308" t="s">
        <v>25835</v>
      </c>
      <c r="B22463" s="311">
        <v>54.9</v>
      </c>
    </row>
    <row r="22464" spans="1:2" ht="15">
      <c r="A22464" s="308" t="s">
        <v>25836</v>
      </c>
      <c r="B22464" s="311">
        <v>86.09</v>
      </c>
    </row>
    <row r="22465" spans="1:2" ht="15">
      <c r="A22465" s="308" t="s">
        <v>25837</v>
      </c>
      <c r="B22465" s="311">
        <v>74.62</v>
      </c>
    </row>
    <row r="22466" spans="1:2" ht="15">
      <c r="A22466" s="308" t="s">
        <v>25838</v>
      </c>
      <c r="B22466" s="311">
        <v>86.09</v>
      </c>
    </row>
    <row r="22467" spans="1:2" ht="15">
      <c r="A22467" s="308" t="s">
        <v>25839</v>
      </c>
      <c r="B22467" s="311">
        <v>74.62</v>
      </c>
    </row>
    <row r="22468" spans="1:2" ht="15">
      <c r="A22468" s="308" t="s">
        <v>25840</v>
      </c>
      <c r="B22468" s="311">
        <v>38.43</v>
      </c>
    </row>
    <row r="22469" spans="1:2" ht="15">
      <c r="A22469" s="308" t="s">
        <v>25841</v>
      </c>
      <c r="B22469" s="311">
        <v>33.31</v>
      </c>
    </row>
    <row r="22470" spans="1:2" ht="15">
      <c r="A22470" s="308" t="s">
        <v>25842</v>
      </c>
      <c r="B22470" s="311">
        <v>21.52</v>
      </c>
    </row>
    <row r="22471" spans="1:2" ht="15">
      <c r="A22471" s="308" t="s">
        <v>25843</v>
      </c>
      <c r="B22471" s="311">
        <v>18.649999999999999</v>
      </c>
    </row>
    <row r="22472" spans="1:2" ht="15">
      <c r="A22472" s="308" t="s">
        <v>25844</v>
      </c>
      <c r="B22472" s="311">
        <v>26.9</v>
      </c>
    </row>
    <row r="22473" spans="1:2" ht="15">
      <c r="A22473" s="308" t="s">
        <v>25845</v>
      </c>
      <c r="B22473" s="311">
        <v>23.31</v>
      </c>
    </row>
    <row r="22474" spans="1:2" ht="15">
      <c r="A22474" s="308" t="s">
        <v>25846</v>
      </c>
      <c r="B22474" s="311">
        <v>134.51</v>
      </c>
    </row>
    <row r="22475" spans="1:2" ht="15">
      <c r="A22475" s="308" t="s">
        <v>25847</v>
      </c>
      <c r="B22475" s="311">
        <v>116.59</v>
      </c>
    </row>
    <row r="22476" spans="1:2" ht="15">
      <c r="A22476" s="308" t="s">
        <v>25848</v>
      </c>
      <c r="B22476" s="311">
        <v>30.74</v>
      </c>
    </row>
    <row r="22477" spans="1:2" ht="15">
      <c r="A22477" s="308" t="s">
        <v>25849</v>
      </c>
      <c r="B22477" s="311">
        <v>26.65</v>
      </c>
    </row>
    <row r="22478" spans="1:2" ht="15">
      <c r="A22478" s="308" t="s">
        <v>25850</v>
      </c>
      <c r="B22478" s="311">
        <v>21.52</v>
      </c>
    </row>
    <row r="22479" spans="1:2" ht="15">
      <c r="A22479" s="308" t="s">
        <v>25851</v>
      </c>
      <c r="B22479" s="311">
        <v>18.649999999999999</v>
      </c>
    </row>
    <row r="22480" spans="1:2" ht="15">
      <c r="A22480" s="308" t="s">
        <v>25852</v>
      </c>
      <c r="B22480" s="311">
        <v>35.869999999999997</v>
      </c>
    </row>
    <row r="22481" spans="1:2" ht="15">
      <c r="A22481" s="308" t="s">
        <v>25853</v>
      </c>
      <c r="B22481" s="311">
        <v>31.09</v>
      </c>
    </row>
    <row r="22482" spans="1:2" ht="15">
      <c r="A22482" s="308" t="s">
        <v>25854</v>
      </c>
      <c r="B22482" s="311">
        <v>4.3</v>
      </c>
    </row>
    <row r="22483" spans="1:2" ht="15">
      <c r="A22483" s="308" t="s">
        <v>25855</v>
      </c>
      <c r="B22483" s="311">
        <v>3.73</v>
      </c>
    </row>
    <row r="22484" spans="1:2" ht="15">
      <c r="A22484" s="308" t="s">
        <v>25856</v>
      </c>
      <c r="B22484" s="311">
        <v>2.39</v>
      </c>
    </row>
    <row r="22485" spans="1:2" ht="15">
      <c r="A22485" s="308" t="s">
        <v>25857</v>
      </c>
      <c r="B22485" s="311">
        <v>2.0699999999999998</v>
      </c>
    </row>
    <row r="22486" spans="1:2" ht="15">
      <c r="A22486" s="308" t="s">
        <v>25858</v>
      </c>
      <c r="B22486" s="311">
        <v>59.99</v>
      </c>
    </row>
    <row r="22487" spans="1:2" ht="15">
      <c r="A22487" s="308" t="s">
        <v>25859</v>
      </c>
      <c r="B22487" s="311">
        <v>54.26</v>
      </c>
    </row>
    <row r="22488" spans="1:2" ht="15">
      <c r="A22488" s="308" t="s">
        <v>25860</v>
      </c>
      <c r="B22488" s="311">
        <v>99.97</v>
      </c>
    </row>
    <row r="22489" spans="1:2" ht="15">
      <c r="A22489" s="308" t="s">
        <v>25861</v>
      </c>
      <c r="B22489" s="311">
        <v>90.42</v>
      </c>
    </row>
    <row r="22490" spans="1:2" ht="15">
      <c r="A22490" s="308" t="s">
        <v>25862</v>
      </c>
      <c r="B22490" s="311">
        <v>25.86</v>
      </c>
    </row>
    <row r="22491" spans="1:2" ht="15">
      <c r="A22491" s="308" t="s">
        <v>25863</v>
      </c>
      <c r="B22491" s="311">
        <v>23.39</v>
      </c>
    </row>
    <row r="22492" spans="1:2" ht="15">
      <c r="A22492" s="308" t="s">
        <v>25864</v>
      </c>
      <c r="B22492" s="311">
        <v>8.3000000000000007</v>
      </c>
    </row>
    <row r="22493" spans="1:2" ht="15">
      <c r="A22493" s="308" t="s">
        <v>25865</v>
      </c>
      <c r="B22493" s="311">
        <v>7.51</v>
      </c>
    </row>
    <row r="22494" spans="1:2" ht="15">
      <c r="A22494" s="308" t="s">
        <v>25866</v>
      </c>
      <c r="B22494" s="311">
        <v>9.98</v>
      </c>
    </row>
    <row r="22495" spans="1:2" ht="15">
      <c r="A22495" s="308" t="s">
        <v>25867</v>
      </c>
      <c r="B22495" s="311">
        <v>9.02</v>
      </c>
    </row>
    <row r="22496" spans="1:2" ht="15">
      <c r="A22496" s="308" t="s">
        <v>25868</v>
      </c>
      <c r="B22496" s="311">
        <v>124.96</v>
      </c>
    </row>
    <row r="22497" spans="1:2" ht="15">
      <c r="A22497" s="308" t="s">
        <v>25869</v>
      </c>
      <c r="B22497" s="311">
        <v>113.01</v>
      </c>
    </row>
    <row r="22498" spans="1:2" ht="15">
      <c r="A22498" s="308" t="s">
        <v>25870</v>
      </c>
      <c r="B22498" s="311">
        <v>9.49</v>
      </c>
    </row>
    <row r="22499" spans="1:2" ht="15">
      <c r="A22499" s="308" t="s">
        <v>25871</v>
      </c>
      <c r="B22499" s="311">
        <v>9.11</v>
      </c>
    </row>
    <row r="22500" spans="1:2" ht="15">
      <c r="A22500" s="308" t="s">
        <v>25872</v>
      </c>
      <c r="B22500" s="311">
        <v>0.62</v>
      </c>
    </row>
    <row r="22501" spans="1:2" ht="15">
      <c r="A22501" s="308" t="s">
        <v>25873</v>
      </c>
      <c r="B22501" s="311">
        <v>0.62</v>
      </c>
    </row>
    <row r="22502" spans="1:2" ht="15">
      <c r="A22502" s="308" t="s">
        <v>25874</v>
      </c>
      <c r="B22502" s="311">
        <v>7.73</v>
      </c>
    </row>
    <row r="22503" spans="1:2" ht="15">
      <c r="A22503" s="308" t="s">
        <v>25875</v>
      </c>
      <c r="B22503" s="311">
        <v>7.73</v>
      </c>
    </row>
    <row r="22504" spans="1:2" ht="15">
      <c r="A22504" s="308" t="s">
        <v>25876</v>
      </c>
      <c r="B22504" s="311">
        <v>7.73</v>
      </c>
    </row>
    <row r="22505" spans="1:2" ht="15">
      <c r="A22505" s="308" t="s">
        <v>25877</v>
      </c>
      <c r="B22505" s="311">
        <v>7.73</v>
      </c>
    </row>
    <row r="22506" spans="1:2" ht="15">
      <c r="A22506" s="308" t="s">
        <v>25878</v>
      </c>
      <c r="B22506" s="311">
        <v>7.7</v>
      </c>
    </row>
    <row r="22507" spans="1:2" ht="15">
      <c r="A22507" s="308" t="s">
        <v>25879</v>
      </c>
      <c r="B22507" s="311">
        <v>7.7</v>
      </c>
    </row>
    <row r="22508" spans="1:2" ht="15">
      <c r="A22508" s="308" t="s">
        <v>25880</v>
      </c>
      <c r="B22508" s="311">
        <v>147.61000000000001</v>
      </c>
    </row>
    <row r="22509" spans="1:2" ht="15">
      <c r="A22509" s="308" t="s">
        <v>25881</v>
      </c>
      <c r="B22509" s="311">
        <v>146.66</v>
      </c>
    </row>
    <row r="22510" spans="1:2" ht="15">
      <c r="A22510" s="308" t="s">
        <v>25882</v>
      </c>
      <c r="B22510" s="311">
        <v>15.96</v>
      </c>
    </row>
    <row r="22511" spans="1:2" ht="15">
      <c r="A22511" s="308" t="s">
        <v>25883</v>
      </c>
      <c r="B22511" s="311">
        <v>15.74</v>
      </c>
    </row>
    <row r="22512" spans="1:2" ht="15">
      <c r="A22512" s="308" t="s">
        <v>25884</v>
      </c>
      <c r="B22512" s="311">
        <v>255.32</v>
      </c>
    </row>
    <row r="22513" spans="1:2" ht="15">
      <c r="A22513" s="308" t="s">
        <v>25885</v>
      </c>
      <c r="B22513" s="311">
        <v>248.78</v>
      </c>
    </row>
    <row r="22514" spans="1:2" ht="15">
      <c r="A22514" s="308" t="s">
        <v>25886</v>
      </c>
      <c r="B22514" s="311">
        <v>28.1</v>
      </c>
    </row>
    <row r="22515" spans="1:2" ht="15">
      <c r="A22515" s="308" t="s">
        <v>25887</v>
      </c>
      <c r="B22515" s="311">
        <v>27.53</v>
      </c>
    </row>
    <row r="22516" spans="1:2" ht="15">
      <c r="A22516" s="308" t="s">
        <v>25888</v>
      </c>
      <c r="B22516" s="311">
        <v>85.55</v>
      </c>
    </row>
    <row r="22517" spans="1:2" ht="15">
      <c r="A22517" s="308" t="s">
        <v>25889</v>
      </c>
      <c r="B22517" s="311">
        <v>85.3</v>
      </c>
    </row>
    <row r="22518" spans="1:2" ht="15">
      <c r="A22518" s="308" t="s">
        <v>25890</v>
      </c>
      <c r="B22518" s="311">
        <v>39.01</v>
      </c>
    </row>
    <row r="22519" spans="1:2" ht="15">
      <c r="A22519" s="308" t="s">
        <v>25891</v>
      </c>
      <c r="B22519" s="311">
        <v>36.97</v>
      </c>
    </row>
    <row r="22520" spans="1:2" ht="15">
      <c r="A22520" s="308" t="s">
        <v>25892</v>
      </c>
      <c r="B22520" s="311">
        <v>271.44</v>
      </c>
    </row>
    <row r="22521" spans="1:2" ht="15">
      <c r="A22521" s="308" t="s">
        <v>25893</v>
      </c>
      <c r="B22521" s="311">
        <v>264.89</v>
      </c>
    </row>
    <row r="22522" spans="1:2" ht="15">
      <c r="A22522" s="308" t="s">
        <v>25894</v>
      </c>
      <c r="B22522" s="311">
        <v>279.70999999999998</v>
      </c>
    </row>
    <row r="22523" spans="1:2" ht="15">
      <c r="A22523" s="308" t="s">
        <v>25895</v>
      </c>
      <c r="B22523" s="311">
        <v>273.16000000000003</v>
      </c>
    </row>
    <row r="22524" spans="1:2" ht="15">
      <c r="A22524" s="308" t="s">
        <v>25896</v>
      </c>
      <c r="B22524" s="311">
        <v>86.28</v>
      </c>
    </row>
    <row r="22525" spans="1:2" ht="15">
      <c r="A22525" s="308" t="s">
        <v>25897</v>
      </c>
      <c r="B22525" s="311">
        <v>78.59</v>
      </c>
    </row>
    <row r="22526" spans="1:2" ht="15">
      <c r="A22526" s="308" t="s">
        <v>25898</v>
      </c>
      <c r="B22526" s="311">
        <v>1066568.1299999999</v>
      </c>
    </row>
    <row r="22527" spans="1:2" ht="15">
      <c r="A22527" s="308" t="s">
        <v>25899</v>
      </c>
      <c r="B22527" s="311">
        <v>1066568.1299999999</v>
      </c>
    </row>
    <row r="22528" spans="1:2" ht="15">
      <c r="A22528" s="308" t="s">
        <v>25900</v>
      </c>
      <c r="B22528" s="311">
        <v>35105.43</v>
      </c>
    </row>
    <row r="22529" spans="1:2" ht="15">
      <c r="A22529" s="308" t="s">
        <v>25901</v>
      </c>
      <c r="B22529" s="311">
        <v>35105.43</v>
      </c>
    </row>
    <row r="22530" spans="1:2" ht="15">
      <c r="A22530" s="308" t="s">
        <v>25902</v>
      </c>
      <c r="B22530" s="311">
        <v>945422.96</v>
      </c>
    </row>
    <row r="22531" spans="1:2" ht="15">
      <c r="A22531" s="308" t="s">
        <v>25903</v>
      </c>
      <c r="B22531" s="311">
        <v>945422.96</v>
      </c>
    </row>
    <row r="22532" spans="1:2" ht="15">
      <c r="A22532" s="308" t="s">
        <v>25904</v>
      </c>
      <c r="B22532" s="311">
        <v>813705.06</v>
      </c>
    </row>
    <row r="22533" spans="1:2" ht="15">
      <c r="A22533" s="308" t="s">
        <v>25905</v>
      </c>
      <c r="B22533" s="311">
        <v>813705.06</v>
      </c>
    </row>
    <row r="22534" spans="1:2" ht="15">
      <c r="A22534" s="308" t="s">
        <v>25906</v>
      </c>
      <c r="B22534" s="311">
        <v>813705.06</v>
      </c>
    </row>
    <row r="22535" spans="1:2" ht="15">
      <c r="A22535" s="308" t="s">
        <v>25907</v>
      </c>
      <c r="B22535" s="311">
        <v>813705.06</v>
      </c>
    </row>
    <row r="22536" spans="1:2" ht="15">
      <c r="A22536" s="308" t="s">
        <v>25908</v>
      </c>
      <c r="B22536" s="311">
        <v>1030692.64</v>
      </c>
    </row>
    <row r="22537" spans="1:2" ht="15">
      <c r="A22537" s="308" t="s">
        <v>25909</v>
      </c>
      <c r="B22537" s="311">
        <v>1030692.64</v>
      </c>
    </row>
    <row r="22538" spans="1:2" ht="15">
      <c r="A22538" s="308" t="s">
        <v>25910</v>
      </c>
      <c r="B22538" s="311">
        <v>33</v>
      </c>
    </row>
    <row r="22539" spans="1:2" ht="15">
      <c r="A22539" s="308" t="s">
        <v>25911</v>
      </c>
      <c r="B22539" s="311">
        <v>33</v>
      </c>
    </row>
    <row r="22540" spans="1:2" ht="15">
      <c r="A22540" s="308" t="s">
        <v>25912</v>
      </c>
      <c r="B22540" s="311">
        <v>36.25</v>
      </c>
    </row>
    <row r="22541" spans="1:2" ht="15">
      <c r="A22541" s="308" t="s">
        <v>25913</v>
      </c>
      <c r="B22541" s="311">
        <v>36.25</v>
      </c>
    </row>
    <row r="22542" spans="1:2" ht="15">
      <c r="A22542" s="308" t="s">
        <v>25914</v>
      </c>
      <c r="B22542" s="311">
        <v>37.78</v>
      </c>
    </row>
    <row r="22543" spans="1:2" ht="15">
      <c r="A22543" s="308" t="s">
        <v>25915</v>
      </c>
      <c r="B22543" s="311">
        <v>37.78</v>
      </c>
    </row>
    <row r="22544" spans="1:2" ht="15">
      <c r="A22544" s="308" t="s">
        <v>25916</v>
      </c>
      <c r="B22544" s="311">
        <v>43.31</v>
      </c>
    </row>
    <row r="22545" spans="1:2" ht="15">
      <c r="A22545" s="308" t="s">
        <v>25917</v>
      </c>
      <c r="B22545" s="311">
        <v>43.31</v>
      </c>
    </row>
    <row r="22546" spans="1:2" ht="15">
      <c r="A22546" s="308" t="s">
        <v>25918</v>
      </c>
      <c r="B22546" s="311">
        <v>44.21</v>
      </c>
    </row>
    <row r="22547" spans="1:2" ht="15">
      <c r="A22547" s="308" t="s">
        <v>25919</v>
      </c>
      <c r="B22547" s="311">
        <v>44.21</v>
      </c>
    </row>
    <row r="22548" spans="1:2" ht="15">
      <c r="A22548" s="308" t="s">
        <v>25920</v>
      </c>
      <c r="B22548" s="311">
        <v>53.17</v>
      </c>
    </row>
    <row r="22549" spans="1:2" ht="15">
      <c r="A22549" s="308" t="s">
        <v>25921</v>
      </c>
      <c r="B22549" s="311">
        <v>53.17</v>
      </c>
    </row>
    <row r="22550" spans="1:2" ht="15">
      <c r="A22550" s="308" t="s">
        <v>25922</v>
      </c>
      <c r="B22550" s="311">
        <v>57.92</v>
      </c>
    </row>
    <row r="22551" spans="1:2" ht="15">
      <c r="A22551" s="308" t="s">
        <v>25923</v>
      </c>
      <c r="B22551" s="311">
        <v>57.92</v>
      </c>
    </row>
    <row r="22552" spans="1:2" ht="15">
      <c r="A22552" s="308" t="s">
        <v>25924</v>
      </c>
      <c r="B22552" s="311">
        <v>68.28</v>
      </c>
    </row>
    <row r="22553" spans="1:2" ht="15">
      <c r="A22553" s="308" t="s">
        <v>25925</v>
      </c>
      <c r="B22553" s="311">
        <v>68.28</v>
      </c>
    </row>
    <row r="22554" spans="1:2" ht="15">
      <c r="A22554" s="308" t="s">
        <v>25926</v>
      </c>
      <c r="B22554" s="311">
        <v>75.83</v>
      </c>
    </row>
    <row r="22555" spans="1:2" ht="15">
      <c r="A22555" s="308" t="s">
        <v>25927</v>
      </c>
      <c r="B22555" s="311">
        <v>75.83</v>
      </c>
    </row>
    <row r="22556" spans="1:2" ht="15">
      <c r="A22556" s="308" t="s">
        <v>25928</v>
      </c>
      <c r="B22556" s="311">
        <v>9.27</v>
      </c>
    </row>
    <row r="22557" spans="1:2" ht="15">
      <c r="A22557" s="308" t="s">
        <v>25929</v>
      </c>
      <c r="B22557" s="311">
        <v>9.27</v>
      </c>
    </row>
    <row r="22558" spans="1:2" ht="15">
      <c r="A22558" s="308" t="s">
        <v>25930</v>
      </c>
      <c r="B22558" s="311">
        <v>12.59</v>
      </c>
    </row>
    <row r="22559" spans="1:2" ht="15">
      <c r="A22559" s="308" t="s">
        <v>25931</v>
      </c>
      <c r="B22559" s="311">
        <v>12.59</v>
      </c>
    </row>
    <row r="22560" spans="1:2" ht="15">
      <c r="A22560" s="308" t="s">
        <v>25932</v>
      </c>
      <c r="B22560" s="311">
        <v>28.52</v>
      </c>
    </row>
    <row r="22561" spans="1:2" ht="15">
      <c r="A22561" s="308" t="s">
        <v>25933</v>
      </c>
      <c r="B22561" s="311">
        <v>28.52</v>
      </c>
    </row>
    <row r="22562" spans="1:2" ht="15">
      <c r="A22562" s="308" t="s">
        <v>25934</v>
      </c>
      <c r="B22562" s="311">
        <v>33.229999999999997</v>
      </c>
    </row>
    <row r="22563" spans="1:2" ht="15">
      <c r="A22563" s="308" t="s">
        <v>25935</v>
      </c>
      <c r="B22563" s="311">
        <v>33.229999999999997</v>
      </c>
    </row>
    <row r="22564" spans="1:2" ht="15">
      <c r="A22564" s="308" t="s">
        <v>25936</v>
      </c>
      <c r="B22564" s="311">
        <v>42.66</v>
      </c>
    </row>
    <row r="22565" spans="1:2" ht="15">
      <c r="A22565" s="308" t="s">
        <v>25937</v>
      </c>
      <c r="B22565" s="311">
        <v>42.66</v>
      </c>
    </row>
    <row r="22566" spans="1:2" ht="15">
      <c r="A22566" s="308" t="s">
        <v>25938</v>
      </c>
      <c r="B22566" s="311">
        <v>52.09</v>
      </c>
    </row>
    <row r="22567" spans="1:2" ht="15">
      <c r="A22567" s="308" t="s">
        <v>25939</v>
      </c>
      <c r="B22567" s="311">
        <v>52.09</v>
      </c>
    </row>
    <row r="22568" spans="1:2" ht="15">
      <c r="A22568" s="308" t="s">
        <v>25940</v>
      </c>
      <c r="B22568" s="311">
        <v>89.97</v>
      </c>
    </row>
    <row r="22569" spans="1:2" ht="15">
      <c r="A22569" s="308" t="s">
        <v>25941</v>
      </c>
      <c r="B22569" s="311">
        <v>89.97</v>
      </c>
    </row>
    <row r="22570" spans="1:2" ht="15">
      <c r="A22570" s="308" t="s">
        <v>25942</v>
      </c>
      <c r="B22570" s="311">
        <v>37</v>
      </c>
    </row>
    <row r="22571" spans="1:2" ht="15">
      <c r="A22571" s="308" t="s">
        <v>25943</v>
      </c>
      <c r="B22571" s="311">
        <v>37</v>
      </c>
    </row>
    <row r="22572" spans="1:2" ht="15">
      <c r="A22572" s="308" t="s">
        <v>25944</v>
      </c>
      <c r="B22572" s="311">
        <v>84.18</v>
      </c>
    </row>
    <row r="22573" spans="1:2" ht="15">
      <c r="A22573" s="308" t="s">
        <v>25945</v>
      </c>
      <c r="B22573" s="311">
        <v>84.18</v>
      </c>
    </row>
    <row r="22574" spans="1:2" ht="15">
      <c r="A22574" s="308" t="s">
        <v>25946</v>
      </c>
      <c r="B22574" s="311">
        <v>93.44</v>
      </c>
    </row>
    <row r="22575" spans="1:2" ht="15">
      <c r="A22575" s="308" t="s">
        <v>25947</v>
      </c>
      <c r="B22575" s="311">
        <v>93.44</v>
      </c>
    </row>
    <row r="22576" spans="1:2" ht="15">
      <c r="A22576" s="308" t="s">
        <v>25948</v>
      </c>
      <c r="B22576" s="311">
        <v>5.28</v>
      </c>
    </row>
    <row r="22577" spans="1:2" ht="15">
      <c r="A22577" s="308" t="s">
        <v>25949</v>
      </c>
      <c r="B22577" s="311">
        <v>5.28</v>
      </c>
    </row>
    <row r="22578" spans="1:2" ht="15">
      <c r="A22578" s="308" t="s">
        <v>25950</v>
      </c>
      <c r="B22578" s="311">
        <v>37.299999999999997</v>
      </c>
    </row>
    <row r="22579" spans="1:2" ht="15">
      <c r="A22579" s="308" t="s">
        <v>25951</v>
      </c>
      <c r="B22579" s="311">
        <v>37.299999999999997</v>
      </c>
    </row>
    <row r="22580" spans="1:2" ht="15">
      <c r="A22580" s="308" t="s">
        <v>25952</v>
      </c>
      <c r="B22580" s="311">
        <v>8.3800000000000008</v>
      </c>
    </row>
    <row r="22581" spans="1:2" ht="15">
      <c r="A22581" s="308" t="s">
        <v>25953</v>
      </c>
      <c r="B22581" s="311">
        <v>8.3800000000000008</v>
      </c>
    </row>
    <row r="22582" spans="1:2" ht="15">
      <c r="A22582" s="308" t="s">
        <v>25954</v>
      </c>
      <c r="B22582" s="311">
        <v>7.08</v>
      </c>
    </row>
    <row r="22583" spans="1:2" ht="15">
      <c r="A22583" s="308" t="s">
        <v>25955</v>
      </c>
      <c r="B22583" s="311">
        <v>7.08</v>
      </c>
    </row>
    <row r="22584" spans="1:2" ht="15">
      <c r="A22584" s="308" t="s">
        <v>25956</v>
      </c>
      <c r="B22584" s="311">
        <v>11.8</v>
      </c>
    </row>
    <row r="22585" spans="1:2" ht="15">
      <c r="A22585" s="308" t="s">
        <v>25957</v>
      </c>
      <c r="B22585" s="311">
        <v>11.8</v>
      </c>
    </row>
    <row r="22586" spans="1:2" ht="15">
      <c r="A22586" s="308" t="s">
        <v>25958</v>
      </c>
      <c r="B22586" s="311">
        <v>14.95</v>
      </c>
    </row>
    <row r="22587" spans="1:2" ht="15">
      <c r="A22587" s="308" t="s">
        <v>25959</v>
      </c>
      <c r="B22587" s="311">
        <v>14.95</v>
      </c>
    </row>
    <row r="22588" spans="1:2" ht="15">
      <c r="A22588" s="308" t="s">
        <v>25960</v>
      </c>
      <c r="B22588" s="311">
        <v>4.41</v>
      </c>
    </row>
    <row r="22589" spans="1:2" ht="15">
      <c r="A22589" s="308" t="s">
        <v>25961</v>
      </c>
      <c r="B22589" s="311">
        <v>4.41</v>
      </c>
    </row>
    <row r="22590" spans="1:2" ht="15">
      <c r="A22590" s="308" t="s">
        <v>25962</v>
      </c>
      <c r="B22590" s="311">
        <v>0.86</v>
      </c>
    </row>
    <row r="22591" spans="1:2" ht="15">
      <c r="A22591" s="308" t="s">
        <v>25963</v>
      </c>
      <c r="B22591" s="311">
        <v>0.86</v>
      </c>
    </row>
    <row r="22592" spans="1:2" ht="15">
      <c r="A22592" s="308" t="s">
        <v>25964</v>
      </c>
      <c r="B22592" s="311">
        <v>1.04</v>
      </c>
    </row>
    <row r="22593" spans="1:2" ht="15">
      <c r="A22593" s="308" t="s">
        <v>25965</v>
      </c>
      <c r="B22593" s="311">
        <v>1.04</v>
      </c>
    </row>
    <row r="22594" spans="1:2" ht="15">
      <c r="A22594" s="308" t="s">
        <v>25966</v>
      </c>
      <c r="B22594" s="311">
        <v>2.13</v>
      </c>
    </row>
    <row r="22595" spans="1:2" ht="15">
      <c r="A22595" s="308" t="s">
        <v>25967</v>
      </c>
      <c r="B22595" s="311">
        <v>2.13</v>
      </c>
    </row>
    <row r="22596" spans="1:2" ht="15">
      <c r="A22596" s="308" t="s">
        <v>25968</v>
      </c>
      <c r="B22596" s="311">
        <v>856.9</v>
      </c>
    </row>
    <row r="22597" spans="1:2" ht="15">
      <c r="A22597" s="308" t="s">
        <v>25969</v>
      </c>
      <c r="B22597" s="311">
        <v>856.9</v>
      </c>
    </row>
    <row r="22598" spans="1:2" ht="15">
      <c r="A22598" s="308" t="s">
        <v>25970</v>
      </c>
      <c r="B22598" s="311">
        <v>1815.56</v>
      </c>
    </row>
    <row r="22599" spans="1:2" ht="15">
      <c r="A22599" s="308" t="s">
        <v>25971</v>
      </c>
      <c r="B22599" s="311">
        <v>1691.53</v>
      </c>
    </row>
    <row r="22600" spans="1:2" ht="15">
      <c r="A22600" s="308" t="s">
        <v>25972</v>
      </c>
      <c r="B22600" s="311">
        <v>154.76</v>
      </c>
    </row>
    <row r="22601" spans="1:2" ht="15">
      <c r="A22601" s="308" t="s">
        <v>25973</v>
      </c>
      <c r="B22601" s="311">
        <v>146</v>
      </c>
    </row>
    <row r="22602" spans="1:2" ht="15">
      <c r="A22602" s="308" t="s">
        <v>25974</v>
      </c>
      <c r="B22602" s="311">
        <v>102.27</v>
      </c>
    </row>
    <row r="22603" spans="1:2" ht="15">
      <c r="A22603" s="308" t="s">
        <v>25975</v>
      </c>
      <c r="B22603" s="311">
        <v>88.62</v>
      </c>
    </row>
    <row r="22604" spans="1:2" ht="15">
      <c r="A22604" s="308" t="s">
        <v>25976</v>
      </c>
      <c r="B22604" s="311">
        <v>140.01</v>
      </c>
    </row>
    <row r="22605" spans="1:2" ht="15">
      <c r="A22605" s="308" t="s">
        <v>25977</v>
      </c>
      <c r="B22605" s="311">
        <v>128.46</v>
      </c>
    </row>
    <row r="22606" spans="1:2" ht="15">
      <c r="A22606" s="308" t="s">
        <v>25978</v>
      </c>
      <c r="B22606" s="311">
        <v>79.16</v>
      </c>
    </row>
    <row r="22607" spans="1:2" ht="15">
      <c r="A22607" s="308" t="s">
        <v>25979</v>
      </c>
      <c r="B22607" s="311">
        <v>76.02</v>
      </c>
    </row>
    <row r="22608" spans="1:2" ht="15">
      <c r="A22608" s="308" t="s">
        <v>25980</v>
      </c>
      <c r="B22608" s="311">
        <v>80.400000000000006</v>
      </c>
    </row>
    <row r="22609" spans="1:2" ht="15">
      <c r="A22609" s="308" t="s">
        <v>25981</v>
      </c>
      <c r="B22609" s="311">
        <v>77.260000000000005</v>
      </c>
    </row>
    <row r="22610" spans="1:2" ht="15">
      <c r="A22610" s="308" t="s">
        <v>25982</v>
      </c>
      <c r="B22610" s="311">
        <v>448.02</v>
      </c>
    </row>
    <row r="22611" spans="1:2" ht="15">
      <c r="A22611" s="308" t="s">
        <v>25983</v>
      </c>
      <c r="B22611" s="311">
        <v>397.76</v>
      </c>
    </row>
    <row r="22612" spans="1:2" ht="15">
      <c r="A22612" s="308" t="s">
        <v>25984</v>
      </c>
      <c r="B22612" s="311">
        <v>9913.2999999999993</v>
      </c>
    </row>
    <row r="22613" spans="1:2" ht="15">
      <c r="A22613" s="308" t="s">
        <v>25985</v>
      </c>
      <c r="B22613" s="311">
        <v>8921.85</v>
      </c>
    </row>
    <row r="22614" spans="1:2" ht="15">
      <c r="A22614" s="308" t="s">
        <v>25986</v>
      </c>
      <c r="B22614" s="311">
        <v>371.4</v>
      </c>
    </row>
    <row r="22615" spans="1:2" ht="15">
      <c r="A22615" s="308" t="s">
        <v>25987</v>
      </c>
      <c r="B22615" s="311">
        <v>342.1</v>
      </c>
    </row>
    <row r="22616" spans="1:2" ht="15">
      <c r="A22616" s="308" t="s">
        <v>25988</v>
      </c>
      <c r="B22616" s="311">
        <v>896.78</v>
      </c>
    </row>
    <row r="22617" spans="1:2" ht="15">
      <c r="A22617" s="308" t="s">
        <v>25989</v>
      </c>
      <c r="B22617" s="311">
        <v>818.99</v>
      </c>
    </row>
    <row r="22618" spans="1:2" ht="15">
      <c r="A22618" s="308" t="s">
        <v>25990</v>
      </c>
      <c r="B22618" s="311">
        <v>807.63</v>
      </c>
    </row>
    <row r="22619" spans="1:2" ht="15">
      <c r="A22619" s="308" t="s">
        <v>25991</v>
      </c>
      <c r="B22619" s="311">
        <v>734.16</v>
      </c>
    </row>
    <row r="22620" spans="1:2" ht="15">
      <c r="A22620" s="308" t="s">
        <v>25992</v>
      </c>
      <c r="B22620" s="311">
        <v>446.89</v>
      </c>
    </row>
    <row r="22621" spans="1:2" ht="15">
      <c r="A22621" s="308" t="s">
        <v>25993</v>
      </c>
      <c r="B22621" s="311">
        <v>414.3</v>
      </c>
    </row>
    <row r="22622" spans="1:2" ht="15">
      <c r="A22622" s="308" t="s">
        <v>25994</v>
      </c>
      <c r="B22622" s="311">
        <v>1365.31</v>
      </c>
    </row>
    <row r="22623" spans="1:2" ht="15">
      <c r="A22623" s="308" t="s">
        <v>25995</v>
      </c>
      <c r="B22623" s="311">
        <v>1182.9100000000001</v>
      </c>
    </row>
    <row r="22624" spans="1:2" ht="15">
      <c r="A22624" s="308" t="s">
        <v>25996</v>
      </c>
      <c r="B22624" s="311">
        <v>247.42</v>
      </c>
    </row>
    <row r="22625" spans="1:2" ht="15">
      <c r="A22625" s="308" t="s">
        <v>25997</v>
      </c>
      <c r="B22625" s="311">
        <v>225.31</v>
      </c>
    </row>
    <row r="22626" spans="1:2" ht="15">
      <c r="A22626" s="308" t="s">
        <v>25998</v>
      </c>
      <c r="B22626" s="311">
        <v>257.23</v>
      </c>
    </row>
    <row r="22627" spans="1:2" ht="15">
      <c r="A22627" s="308" t="s">
        <v>25999</v>
      </c>
      <c r="B22627" s="311">
        <v>234.16</v>
      </c>
    </row>
    <row r="22628" spans="1:2" ht="15">
      <c r="A22628" s="308" t="s">
        <v>26000</v>
      </c>
      <c r="B22628" s="311">
        <v>229.49</v>
      </c>
    </row>
    <row r="22629" spans="1:2" ht="15">
      <c r="A22629" s="308" t="s">
        <v>26001</v>
      </c>
      <c r="B22629" s="311">
        <v>211.17</v>
      </c>
    </row>
    <row r="22630" spans="1:2" ht="15">
      <c r="A22630" s="308" t="s">
        <v>26002</v>
      </c>
      <c r="B22630" s="311">
        <v>135.16999999999999</v>
      </c>
    </row>
    <row r="22631" spans="1:2" ht="15">
      <c r="A22631" s="308" t="s">
        <v>26003</v>
      </c>
      <c r="B22631" s="311">
        <v>117.43</v>
      </c>
    </row>
    <row r="22632" spans="1:2" ht="15">
      <c r="A22632" s="308" t="s">
        <v>26004</v>
      </c>
      <c r="B22632" s="311">
        <v>256.42</v>
      </c>
    </row>
    <row r="22633" spans="1:2" ht="15">
      <c r="A22633" s="308" t="s">
        <v>26005</v>
      </c>
      <c r="B22633" s="311">
        <v>239.56</v>
      </c>
    </row>
    <row r="22634" spans="1:2" ht="15">
      <c r="A22634" s="308" t="s">
        <v>26006</v>
      </c>
      <c r="B22634" s="311">
        <v>134.56</v>
      </c>
    </row>
    <row r="22635" spans="1:2" ht="15">
      <c r="A22635" s="308" t="s">
        <v>26007</v>
      </c>
      <c r="B22635" s="311">
        <v>119.25</v>
      </c>
    </row>
    <row r="22636" spans="1:2" ht="15">
      <c r="A22636" s="308" t="s">
        <v>26008</v>
      </c>
      <c r="B22636" s="311">
        <v>472.75</v>
      </c>
    </row>
    <row r="22637" spans="1:2" ht="15">
      <c r="A22637" s="308" t="s">
        <v>26009</v>
      </c>
      <c r="B22637" s="311">
        <v>454.61</v>
      </c>
    </row>
    <row r="22638" spans="1:2" ht="15">
      <c r="A22638" s="308" t="s">
        <v>26010</v>
      </c>
      <c r="B22638" s="311">
        <v>162.47999999999999</v>
      </c>
    </row>
    <row r="22639" spans="1:2" ht="15">
      <c r="A22639" s="308" t="s">
        <v>26011</v>
      </c>
      <c r="B22639" s="311">
        <v>147.16999999999999</v>
      </c>
    </row>
    <row r="22640" spans="1:2" ht="15">
      <c r="A22640" s="308" t="s">
        <v>26012</v>
      </c>
      <c r="B22640" s="311">
        <v>1317.75</v>
      </c>
    </row>
    <row r="22641" spans="1:2" ht="15">
      <c r="A22641" s="308" t="s">
        <v>26013</v>
      </c>
      <c r="B22641" s="311">
        <v>1317.75</v>
      </c>
    </row>
    <row r="22642" spans="1:2" ht="15">
      <c r="A22642" s="308" t="s">
        <v>26014</v>
      </c>
      <c r="B22642" s="311">
        <v>1740.55</v>
      </c>
    </row>
    <row r="22643" spans="1:2" ht="15">
      <c r="A22643" s="308" t="s">
        <v>26015</v>
      </c>
      <c r="B22643" s="311">
        <v>1740.55</v>
      </c>
    </row>
    <row r="22644" spans="1:2" ht="15">
      <c r="A22644" s="308" t="s">
        <v>26016</v>
      </c>
      <c r="B22644" s="311">
        <v>803.33</v>
      </c>
    </row>
    <row r="22645" spans="1:2" ht="15">
      <c r="A22645" s="308" t="s">
        <v>26017</v>
      </c>
      <c r="B22645" s="311">
        <v>803.33</v>
      </c>
    </row>
    <row r="22646" spans="1:2" ht="15">
      <c r="A22646" s="308" t="s">
        <v>26018</v>
      </c>
      <c r="B22646" s="311">
        <v>965.41</v>
      </c>
    </row>
    <row r="22647" spans="1:2" ht="15">
      <c r="A22647" s="308" t="s">
        <v>26019</v>
      </c>
      <c r="B22647" s="311">
        <v>965.41</v>
      </c>
    </row>
    <row r="22648" spans="1:2" ht="15">
      <c r="A22648" s="308" t="s">
        <v>26020</v>
      </c>
      <c r="B22648" s="311">
        <v>1219.0899999999999</v>
      </c>
    </row>
    <row r="22649" spans="1:2" ht="15">
      <c r="A22649" s="308" t="s">
        <v>26021</v>
      </c>
      <c r="B22649" s="311">
        <v>1219.0899999999999</v>
      </c>
    </row>
    <row r="22650" spans="1:2" ht="15">
      <c r="A22650" s="308" t="s">
        <v>26022</v>
      </c>
      <c r="B22650" s="311">
        <v>731.04</v>
      </c>
    </row>
    <row r="22651" spans="1:2" ht="15">
      <c r="A22651" s="308" t="s">
        <v>26023</v>
      </c>
      <c r="B22651" s="311">
        <v>731.04</v>
      </c>
    </row>
    <row r="22652" spans="1:2" ht="15">
      <c r="A22652" s="308" t="s">
        <v>26024</v>
      </c>
      <c r="B22652" s="311">
        <v>343.51</v>
      </c>
    </row>
    <row r="22653" spans="1:2" ht="15">
      <c r="A22653" s="308" t="s">
        <v>26025</v>
      </c>
      <c r="B22653" s="311">
        <v>327.05</v>
      </c>
    </row>
    <row r="22654" spans="1:2" ht="15">
      <c r="A22654" s="308" t="s">
        <v>26026</v>
      </c>
      <c r="B22654" s="311">
        <v>1037.67</v>
      </c>
    </row>
    <row r="22655" spans="1:2" ht="15">
      <c r="A22655" s="308" t="s">
        <v>26027</v>
      </c>
      <c r="B22655" s="311">
        <v>1037.67</v>
      </c>
    </row>
    <row r="22656" spans="1:2" ht="15">
      <c r="A22656" s="308" t="s">
        <v>26028</v>
      </c>
      <c r="B22656" s="311">
        <v>142.32</v>
      </c>
    </row>
    <row r="22657" spans="1:2" ht="15">
      <c r="A22657" s="308" t="s">
        <v>26029</v>
      </c>
      <c r="B22657" s="311">
        <v>139.27000000000001</v>
      </c>
    </row>
    <row r="22658" spans="1:2" ht="15">
      <c r="A22658" s="308" t="s">
        <v>26030</v>
      </c>
      <c r="B22658" s="311">
        <v>61.35</v>
      </c>
    </row>
    <row r="22659" spans="1:2" ht="15">
      <c r="A22659" s="308" t="s">
        <v>26031</v>
      </c>
      <c r="B22659" s="311">
        <v>58.3</v>
      </c>
    </row>
    <row r="22660" spans="1:2" ht="15">
      <c r="A22660" s="308" t="s">
        <v>26032</v>
      </c>
      <c r="B22660" s="311">
        <v>51.55</v>
      </c>
    </row>
    <row r="22661" spans="1:2" ht="15">
      <c r="A22661" s="308" t="s">
        <v>26033</v>
      </c>
      <c r="B22661" s="311">
        <v>48.5</v>
      </c>
    </row>
    <row r="22662" spans="1:2" ht="15">
      <c r="A22662" s="308" t="s">
        <v>26034</v>
      </c>
      <c r="B22662" s="311">
        <v>20.32</v>
      </c>
    </row>
    <row r="22663" spans="1:2" ht="15">
      <c r="A22663" s="308" t="s">
        <v>26035</v>
      </c>
      <c r="B22663" s="311">
        <v>20.32</v>
      </c>
    </row>
    <row r="22664" spans="1:2" ht="15">
      <c r="A22664" s="308" t="s">
        <v>26036</v>
      </c>
      <c r="B22664" s="311">
        <v>8.9600000000000009</v>
      </c>
    </row>
    <row r="22665" spans="1:2" ht="15">
      <c r="A22665" s="308" t="s">
        <v>26037</v>
      </c>
      <c r="B22665" s="311">
        <v>8.9600000000000009</v>
      </c>
    </row>
    <row r="22666" spans="1:2" ht="15">
      <c r="A22666" s="308" t="s">
        <v>26038</v>
      </c>
      <c r="B22666" s="311">
        <v>2.67</v>
      </c>
    </row>
    <row r="22667" spans="1:2" ht="15">
      <c r="A22667" s="308" t="s">
        <v>26039</v>
      </c>
      <c r="B22667" s="311">
        <v>2.67</v>
      </c>
    </row>
    <row r="22668" spans="1:2" ht="15">
      <c r="A22668" s="308" t="s">
        <v>26040</v>
      </c>
      <c r="B22668" s="311">
        <v>2291.06</v>
      </c>
    </row>
    <row r="22669" spans="1:2" ht="15">
      <c r="A22669" s="308" t="s">
        <v>26041</v>
      </c>
      <c r="B22669" s="311">
        <v>2140.14</v>
      </c>
    </row>
    <row r="22670" spans="1:2" ht="15">
      <c r="A22670" s="308" t="s">
        <v>26042</v>
      </c>
      <c r="B22670" s="311">
        <v>4.34</v>
      </c>
    </row>
    <row r="22671" spans="1:2" ht="15">
      <c r="A22671" s="308" t="s">
        <v>26043</v>
      </c>
      <c r="B22671" s="311">
        <v>4.34</v>
      </c>
    </row>
    <row r="22672" spans="1:2" ht="15">
      <c r="A22672" s="308" t="s">
        <v>26044</v>
      </c>
      <c r="B22672" s="311">
        <v>4.2300000000000004</v>
      </c>
    </row>
    <row r="22673" spans="1:2" ht="15">
      <c r="A22673" s="308" t="s">
        <v>26045</v>
      </c>
      <c r="B22673" s="311">
        <v>4.2300000000000004</v>
      </c>
    </row>
    <row r="22674" spans="1:2" ht="15">
      <c r="A22674" s="308" t="s">
        <v>26046</v>
      </c>
      <c r="B22674" s="311">
        <v>3.91</v>
      </c>
    </row>
    <row r="22675" spans="1:2" ht="15">
      <c r="A22675" s="308" t="s">
        <v>26047</v>
      </c>
      <c r="B22675" s="311">
        <v>3.91</v>
      </c>
    </row>
    <row r="22676" spans="1:2" ht="15">
      <c r="A22676" s="308" t="s">
        <v>26048</v>
      </c>
      <c r="B22676" s="311">
        <v>38.11</v>
      </c>
    </row>
    <row r="22677" spans="1:2" ht="15">
      <c r="A22677" s="308" t="s">
        <v>26049</v>
      </c>
      <c r="B22677" s="311">
        <v>35.659999999999997</v>
      </c>
    </row>
    <row r="22678" spans="1:2" ht="15">
      <c r="A22678" s="308" t="s">
        <v>26050</v>
      </c>
      <c r="B22678" s="311">
        <v>53.95</v>
      </c>
    </row>
    <row r="22679" spans="1:2" ht="15">
      <c r="A22679" s="308" t="s">
        <v>26051</v>
      </c>
      <c r="B22679" s="311">
        <v>50.46</v>
      </c>
    </row>
    <row r="22680" spans="1:2" ht="15">
      <c r="A22680" s="308" t="s">
        <v>26052</v>
      </c>
      <c r="B22680" s="311">
        <v>3.74</v>
      </c>
    </row>
    <row r="22681" spans="1:2" ht="15">
      <c r="A22681" s="308" t="s">
        <v>26053</v>
      </c>
      <c r="B22681" s="311">
        <v>3.61</v>
      </c>
    </row>
    <row r="22682" spans="1:2" ht="15">
      <c r="A22682" s="308" t="s">
        <v>26054</v>
      </c>
      <c r="B22682" s="311">
        <v>40.840000000000003</v>
      </c>
    </row>
    <row r="22683" spans="1:2" ht="15">
      <c r="A22683" s="308" t="s">
        <v>26055</v>
      </c>
      <c r="B22683" s="311">
        <v>39.28</v>
      </c>
    </row>
    <row r="22684" spans="1:2" ht="15">
      <c r="A22684" s="308" t="s">
        <v>26056</v>
      </c>
      <c r="B22684" s="311">
        <v>63.23</v>
      </c>
    </row>
    <row r="22685" spans="1:2" ht="15">
      <c r="A22685" s="308" t="s">
        <v>26057</v>
      </c>
      <c r="B22685" s="311">
        <v>57.83</v>
      </c>
    </row>
    <row r="22686" spans="1:2" ht="15">
      <c r="A22686" s="308" t="s">
        <v>26058</v>
      </c>
      <c r="B22686" s="311">
        <v>128.01</v>
      </c>
    </row>
    <row r="22687" spans="1:2" ht="15">
      <c r="A22687" s="308" t="s">
        <v>26059</v>
      </c>
      <c r="B22687" s="311">
        <v>128.01</v>
      </c>
    </row>
    <row r="22688" spans="1:2" ht="15">
      <c r="A22688" s="308" t="s">
        <v>26060</v>
      </c>
      <c r="B22688" s="311">
        <v>2.91</v>
      </c>
    </row>
    <row r="22689" spans="1:2" ht="15">
      <c r="A22689" s="308" t="s">
        <v>26061</v>
      </c>
      <c r="B22689" s="311">
        <v>2.91</v>
      </c>
    </row>
    <row r="22690" spans="1:2" ht="15">
      <c r="A22690" s="308" t="s">
        <v>26062</v>
      </c>
      <c r="B22690" s="311">
        <v>0.32</v>
      </c>
    </row>
    <row r="22691" spans="1:2" ht="15">
      <c r="A22691" s="308" t="s">
        <v>26063</v>
      </c>
      <c r="B22691" s="311">
        <v>0.32</v>
      </c>
    </row>
    <row r="22692" spans="1:2" ht="15">
      <c r="A22692" s="308" t="s">
        <v>26064</v>
      </c>
      <c r="B22692" s="311">
        <v>72.33</v>
      </c>
    </row>
    <row r="22693" spans="1:2" ht="15">
      <c r="A22693" s="308" t="s">
        <v>26065</v>
      </c>
      <c r="B22693" s="311">
        <v>64.02</v>
      </c>
    </row>
    <row r="22694" spans="1:2" ht="15">
      <c r="A22694" s="308" t="s">
        <v>26066</v>
      </c>
      <c r="B22694" s="311">
        <v>79.45</v>
      </c>
    </row>
    <row r="22695" spans="1:2" ht="15">
      <c r="A22695" s="308" t="s">
        <v>26067</v>
      </c>
      <c r="B22695" s="311">
        <v>79</v>
      </c>
    </row>
    <row r="22696" spans="1:2" ht="15">
      <c r="A22696" s="308" t="s">
        <v>26068</v>
      </c>
      <c r="B22696" s="311">
        <v>41.74</v>
      </c>
    </row>
    <row r="22697" spans="1:2" ht="15">
      <c r="A22697" s="308" t="s">
        <v>26069</v>
      </c>
      <c r="B22697" s="311">
        <v>41.33</v>
      </c>
    </row>
    <row r="22698" spans="1:2" ht="15">
      <c r="A22698" s="308" t="s">
        <v>26070</v>
      </c>
      <c r="B22698" s="311">
        <v>1.39</v>
      </c>
    </row>
    <row r="22699" spans="1:2" ht="15">
      <c r="A22699" s="308" t="s">
        <v>26071</v>
      </c>
      <c r="B22699" s="311">
        <v>1.35</v>
      </c>
    </row>
    <row r="22700" spans="1:2" ht="15">
      <c r="A22700" s="308" t="s">
        <v>26072</v>
      </c>
      <c r="B22700" s="311">
        <v>8.0500000000000007</v>
      </c>
    </row>
    <row r="22701" spans="1:2" ht="15">
      <c r="A22701" s="308" t="s">
        <v>26073</v>
      </c>
      <c r="B22701" s="311">
        <v>8.0299999999999994</v>
      </c>
    </row>
    <row r="22702" spans="1:2" ht="15">
      <c r="A22702" s="308" t="s">
        <v>26074</v>
      </c>
      <c r="B22702" s="311">
        <v>100.66</v>
      </c>
    </row>
    <row r="22703" spans="1:2" ht="15">
      <c r="A22703" s="308" t="s">
        <v>26075</v>
      </c>
      <c r="B22703" s="311">
        <v>96.11</v>
      </c>
    </row>
    <row r="22704" spans="1:2" ht="15">
      <c r="A22704" s="308" t="s">
        <v>26076</v>
      </c>
      <c r="B22704" s="311">
        <v>4.96</v>
      </c>
    </row>
    <row r="22705" spans="1:2" ht="15">
      <c r="A22705" s="308" t="s">
        <v>26077</v>
      </c>
      <c r="B22705" s="311">
        <v>4.9400000000000004</v>
      </c>
    </row>
    <row r="22706" spans="1:2" ht="15">
      <c r="A22706" s="308" t="s">
        <v>26078</v>
      </c>
      <c r="B22706" s="311">
        <v>1.65</v>
      </c>
    </row>
    <row r="22707" spans="1:2" ht="15">
      <c r="A22707" s="308" t="s">
        <v>26079</v>
      </c>
      <c r="B22707" s="311">
        <v>1.64</v>
      </c>
    </row>
    <row r="22708" spans="1:2" ht="15">
      <c r="A22708" s="308" t="s">
        <v>26080</v>
      </c>
      <c r="B22708" s="311">
        <v>92.66</v>
      </c>
    </row>
    <row r="22709" spans="1:2" ht="15">
      <c r="A22709" s="308" t="s">
        <v>26081</v>
      </c>
      <c r="B22709" s="311">
        <v>84.76</v>
      </c>
    </row>
    <row r="22710" spans="1:2" ht="15">
      <c r="A22710" s="308" t="s">
        <v>26082</v>
      </c>
      <c r="B22710" s="311">
        <v>63.35</v>
      </c>
    </row>
    <row r="22711" spans="1:2" ht="15">
      <c r="A22711" s="308" t="s">
        <v>26083</v>
      </c>
      <c r="B22711" s="311">
        <v>57.93</v>
      </c>
    </row>
    <row r="22712" spans="1:2" ht="15">
      <c r="A22712" s="308" t="s">
        <v>26084</v>
      </c>
      <c r="B22712" s="311">
        <v>111.41</v>
      </c>
    </row>
    <row r="22713" spans="1:2" ht="15">
      <c r="A22713" s="308" t="s">
        <v>26085</v>
      </c>
      <c r="B22713" s="311">
        <v>96.63</v>
      </c>
    </row>
    <row r="22714" spans="1:2" ht="15">
      <c r="A22714" s="308" t="s">
        <v>26086</v>
      </c>
      <c r="B22714" s="311">
        <v>120.86</v>
      </c>
    </row>
    <row r="22715" spans="1:2" ht="15">
      <c r="A22715" s="308" t="s">
        <v>26087</v>
      </c>
      <c r="B22715" s="311">
        <v>105.54</v>
      </c>
    </row>
    <row r="22716" spans="1:2" ht="15">
      <c r="A22716" s="308" t="s">
        <v>26088</v>
      </c>
      <c r="B22716" s="311">
        <v>55.35</v>
      </c>
    </row>
    <row r="22717" spans="1:2" ht="15">
      <c r="A22717" s="308" t="s">
        <v>26089</v>
      </c>
      <c r="B22717" s="311">
        <v>51.77</v>
      </c>
    </row>
    <row r="22718" spans="1:2" ht="15">
      <c r="A22718" s="308" t="s">
        <v>26090</v>
      </c>
      <c r="B22718" s="311">
        <v>88.17</v>
      </c>
    </row>
    <row r="22719" spans="1:2" ht="15">
      <c r="A22719" s="308" t="s">
        <v>26091</v>
      </c>
      <c r="B22719" s="311">
        <v>83.52</v>
      </c>
    </row>
    <row r="22720" spans="1:2" ht="15">
      <c r="A22720" s="308" t="s">
        <v>26092</v>
      </c>
      <c r="B22720" s="311">
        <v>187.79</v>
      </c>
    </row>
    <row r="22721" spans="1:2" ht="15">
      <c r="A22721" s="308" t="s">
        <v>26093</v>
      </c>
      <c r="B22721" s="311">
        <v>179.89</v>
      </c>
    </row>
    <row r="22722" spans="1:2" ht="15">
      <c r="A22722" s="308" t="s">
        <v>26094</v>
      </c>
      <c r="B22722" s="311">
        <v>41.12</v>
      </c>
    </row>
    <row r="22723" spans="1:2" ht="15">
      <c r="A22723" s="308" t="s">
        <v>26095</v>
      </c>
      <c r="B22723" s="311">
        <v>36.11</v>
      </c>
    </row>
    <row r="22724" spans="1:2" ht="15">
      <c r="A22724" s="308" t="s">
        <v>26096</v>
      </c>
      <c r="B22724" s="311">
        <v>2.86</v>
      </c>
    </row>
    <row r="22725" spans="1:2" ht="15">
      <c r="A22725" s="308" t="s">
        <v>26097</v>
      </c>
      <c r="B22725" s="311">
        <v>2.74</v>
      </c>
    </row>
    <row r="22726" spans="1:2" ht="15">
      <c r="A22726" s="308" t="s">
        <v>26098</v>
      </c>
      <c r="B22726" s="311">
        <v>8.8000000000000007</v>
      </c>
    </row>
    <row r="22727" spans="1:2" ht="15">
      <c r="A22727" s="308" t="s">
        <v>26099</v>
      </c>
      <c r="B22727" s="311">
        <v>8.8000000000000007</v>
      </c>
    </row>
    <row r="22728" spans="1:2" ht="15">
      <c r="A22728" s="308" t="s">
        <v>26100</v>
      </c>
      <c r="B22728" s="311">
        <v>38.06</v>
      </c>
    </row>
    <row r="22729" spans="1:2" ht="15">
      <c r="A22729" s="308" t="s">
        <v>26101</v>
      </c>
      <c r="B22729" s="311">
        <v>32.979999999999997</v>
      </c>
    </row>
    <row r="22730" spans="1:2" ht="15">
      <c r="A22730" s="308" t="s">
        <v>26102</v>
      </c>
      <c r="B22730" s="311">
        <v>80.61</v>
      </c>
    </row>
    <row r="22731" spans="1:2" ht="15">
      <c r="A22731" s="308" t="s">
        <v>26103</v>
      </c>
      <c r="B22731" s="311">
        <v>73.62</v>
      </c>
    </row>
    <row r="22732" spans="1:2" ht="15">
      <c r="A22732" s="308" t="s">
        <v>26104</v>
      </c>
      <c r="B22732" s="311">
        <v>619.45000000000005</v>
      </c>
    </row>
    <row r="22733" spans="1:2" ht="15">
      <c r="A22733" s="308" t="s">
        <v>26105</v>
      </c>
      <c r="B22733" s="311">
        <v>598.51</v>
      </c>
    </row>
    <row r="22734" spans="1:2" ht="15">
      <c r="A22734" s="308" t="s">
        <v>26106</v>
      </c>
      <c r="B22734" s="311">
        <v>88.6</v>
      </c>
    </row>
    <row r="22735" spans="1:2" ht="15">
      <c r="A22735" s="308" t="s">
        <v>26107</v>
      </c>
      <c r="B22735" s="311">
        <v>82.55</v>
      </c>
    </row>
    <row r="22736" spans="1:2" ht="15">
      <c r="A22736" s="308" t="s">
        <v>26108</v>
      </c>
      <c r="B22736" s="311">
        <v>79.19</v>
      </c>
    </row>
    <row r="22737" spans="1:2" ht="15">
      <c r="A22737" s="308" t="s">
        <v>26109</v>
      </c>
      <c r="B22737" s="311">
        <v>72.87</v>
      </c>
    </row>
    <row r="22738" spans="1:2" ht="15">
      <c r="A22738" s="308" t="s">
        <v>26110</v>
      </c>
      <c r="B22738" s="311">
        <v>155.13999999999999</v>
      </c>
    </row>
    <row r="22739" spans="1:2" ht="15">
      <c r="A22739" s="308" t="s">
        <v>26111</v>
      </c>
      <c r="B22739" s="311">
        <v>140.27000000000001</v>
      </c>
    </row>
    <row r="22740" spans="1:2" ht="15">
      <c r="A22740" s="308" t="s">
        <v>26112</v>
      </c>
      <c r="B22740" s="311">
        <v>116.31</v>
      </c>
    </row>
    <row r="22741" spans="1:2" ht="15">
      <c r="A22741" s="308" t="s">
        <v>26113</v>
      </c>
      <c r="B22741" s="311">
        <v>108.96</v>
      </c>
    </row>
    <row r="22742" spans="1:2" ht="15">
      <c r="A22742" s="308" t="s">
        <v>26114</v>
      </c>
      <c r="B22742" s="311">
        <v>196.87</v>
      </c>
    </row>
    <row r="22743" spans="1:2" ht="15">
      <c r="A22743" s="308" t="s">
        <v>26115</v>
      </c>
      <c r="B22743" s="311">
        <v>186.04</v>
      </c>
    </row>
    <row r="22744" spans="1:2" ht="15">
      <c r="A22744" s="308" t="s">
        <v>26116</v>
      </c>
      <c r="B22744" s="311">
        <v>355.61</v>
      </c>
    </row>
    <row r="22745" spans="1:2" ht="15">
      <c r="A22745" s="308" t="s">
        <v>26117</v>
      </c>
      <c r="B22745" s="311">
        <v>341.39</v>
      </c>
    </row>
    <row r="22746" spans="1:2" ht="15">
      <c r="A22746" s="308" t="s">
        <v>26118</v>
      </c>
      <c r="B22746" s="311">
        <v>8.68</v>
      </c>
    </row>
    <row r="22747" spans="1:2" ht="15">
      <c r="A22747" s="308" t="s">
        <v>26119</v>
      </c>
      <c r="B22747" s="311">
        <v>8.68</v>
      </c>
    </row>
    <row r="22748" spans="1:2" ht="15">
      <c r="A22748" s="308" t="s">
        <v>26120</v>
      </c>
      <c r="B22748" s="311">
        <v>1.24</v>
      </c>
    </row>
    <row r="22749" spans="1:2" ht="15">
      <c r="A22749" s="308" t="s">
        <v>26121</v>
      </c>
      <c r="B22749" s="311">
        <v>1.24</v>
      </c>
    </row>
    <row r="22750" spans="1:2" ht="15">
      <c r="A22750" s="308" t="s">
        <v>26122</v>
      </c>
      <c r="B22750" s="311">
        <v>26.34</v>
      </c>
    </row>
    <row r="22751" spans="1:2" ht="15">
      <c r="A22751" s="308" t="s">
        <v>26123</v>
      </c>
      <c r="B22751" s="311">
        <v>24.17</v>
      </c>
    </row>
    <row r="22752" spans="1:2" ht="15">
      <c r="A22752" s="308" t="s">
        <v>26124</v>
      </c>
      <c r="B22752" s="311">
        <v>53.4</v>
      </c>
    </row>
    <row r="22753" spans="1:2" ht="15">
      <c r="A22753" s="308" t="s">
        <v>26125</v>
      </c>
      <c r="B22753" s="311">
        <v>53.4</v>
      </c>
    </row>
    <row r="22754" spans="1:2" ht="15">
      <c r="A22754" s="308" t="s">
        <v>26126</v>
      </c>
      <c r="B22754" s="311">
        <v>2.52</v>
      </c>
    </row>
    <row r="22755" spans="1:2" ht="15">
      <c r="A22755" s="308" t="s">
        <v>26127</v>
      </c>
      <c r="B22755" s="311">
        <v>2.52</v>
      </c>
    </row>
    <row r="22756" spans="1:2" ht="15">
      <c r="A22756" s="308" t="s">
        <v>26128</v>
      </c>
      <c r="B22756" s="311">
        <v>14.75</v>
      </c>
    </row>
    <row r="22757" spans="1:2" ht="15">
      <c r="A22757" s="308" t="s">
        <v>26129</v>
      </c>
      <c r="B22757" s="311">
        <v>14.75</v>
      </c>
    </row>
    <row r="22758" spans="1:2" ht="15">
      <c r="A22758" s="308" t="s">
        <v>26130</v>
      </c>
      <c r="B22758" s="311">
        <v>7.83</v>
      </c>
    </row>
    <row r="22759" spans="1:2" ht="15">
      <c r="A22759" s="308" t="s">
        <v>26131</v>
      </c>
      <c r="B22759" s="311">
        <v>7.83</v>
      </c>
    </row>
    <row r="22760" spans="1:2" ht="15">
      <c r="A22760" s="308" t="s">
        <v>26132</v>
      </c>
      <c r="B22760" s="311">
        <v>71.400000000000006</v>
      </c>
    </row>
    <row r="22761" spans="1:2" ht="15">
      <c r="A22761" s="308" t="s">
        <v>26133</v>
      </c>
      <c r="B22761" s="311">
        <v>71.400000000000006</v>
      </c>
    </row>
    <row r="22762" spans="1:2" ht="15">
      <c r="A22762" s="308" t="s">
        <v>26134</v>
      </c>
      <c r="B22762" s="311">
        <v>17.88</v>
      </c>
    </row>
    <row r="22763" spans="1:2" ht="15">
      <c r="A22763" s="308" t="s">
        <v>26135</v>
      </c>
      <c r="B22763" s="311">
        <v>17.88</v>
      </c>
    </row>
    <row r="22764" spans="1:2" ht="15">
      <c r="A22764" s="308" t="s">
        <v>26136</v>
      </c>
      <c r="B22764" s="311">
        <v>26.64</v>
      </c>
    </row>
    <row r="22765" spans="1:2" ht="15">
      <c r="A22765" s="308" t="s">
        <v>26137</v>
      </c>
      <c r="B22765" s="311">
        <v>26.64</v>
      </c>
    </row>
    <row r="22766" spans="1:2" ht="15">
      <c r="A22766" s="308" t="s">
        <v>26138</v>
      </c>
      <c r="B22766" s="311">
        <v>34.68</v>
      </c>
    </row>
    <row r="22767" spans="1:2" ht="15">
      <c r="A22767" s="308" t="s">
        <v>26139</v>
      </c>
      <c r="B22767" s="311">
        <v>34.68</v>
      </c>
    </row>
    <row r="22768" spans="1:2" ht="15">
      <c r="A22768" s="308" t="s">
        <v>26140</v>
      </c>
      <c r="B22768" s="311">
        <v>10.42</v>
      </c>
    </row>
    <row r="22769" spans="1:2" ht="15">
      <c r="A22769" s="308" t="s">
        <v>26141</v>
      </c>
      <c r="B22769" s="311">
        <v>10.42</v>
      </c>
    </row>
    <row r="22770" spans="1:2" ht="15">
      <c r="A22770" s="308" t="s">
        <v>34537</v>
      </c>
      <c r="B22770" s="311">
        <v>1278.0999999999999</v>
      </c>
    </row>
    <row r="22771" spans="1:2" ht="15">
      <c r="A22771" s="308" t="s">
        <v>34538</v>
      </c>
      <c r="B22771" s="311">
        <v>1220.18</v>
      </c>
    </row>
    <row r="22772" spans="1:2" ht="15">
      <c r="A22772" s="308" t="s">
        <v>34539</v>
      </c>
      <c r="B22772" s="311">
        <v>52.97</v>
      </c>
    </row>
    <row r="22773" spans="1:2" ht="15">
      <c r="A22773" s="308" t="s">
        <v>34540</v>
      </c>
      <c r="B22773" s="311">
        <v>50.21</v>
      </c>
    </row>
    <row r="22774" spans="1:2" ht="15">
      <c r="A22774" s="308" t="s">
        <v>34541</v>
      </c>
      <c r="B22774" s="311">
        <v>55.19</v>
      </c>
    </row>
    <row r="22775" spans="1:2" ht="15">
      <c r="A22775" s="308" t="s">
        <v>34542</v>
      </c>
      <c r="B22775" s="311">
        <v>52.25</v>
      </c>
    </row>
    <row r="22776" spans="1:2" ht="15">
      <c r="A22776" s="308" t="s">
        <v>34543</v>
      </c>
      <c r="B22776" s="311">
        <v>15</v>
      </c>
    </row>
    <row r="22777" spans="1:2" ht="15">
      <c r="A22777" s="308" t="s">
        <v>34544</v>
      </c>
      <c r="B22777" s="311">
        <v>13.45</v>
      </c>
    </row>
    <row r="22778" spans="1:2" ht="15">
      <c r="A22778" s="308" t="s">
        <v>34545</v>
      </c>
      <c r="B22778" s="311">
        <v>9.24</v>
      </c>
    </row>
    <row r="22779" spans="1:2" ht="15">
      <c r="A22779" s="308" t="s">
        <v>34546</v>
      </c>
      <c r="B22779" s="311">
        <v>8.4499999999999993</v>
      </c>
    </row>
    <row r="22780" spans="1:2" ht="15">
      <c r="A22780" s="308" t="s">
        <v>26142</v>
      </c>
      <c r="B22780" s="311">
        <v>20.84</v>
      </c>
    </row>
    <row r="22781" spans="1:2" ht="15">
      <c r="A22781" s="308" t="s">
        <v>26143</v>
      </c>
      <c r="B22781" s="311">
        <v>20.84</v>
      </c>
    </row>
    <row r="22782" spans="1:2" ht="15">
      <c r="A22782" s="308" t="s">
        <v>26144</v>
      </c>
      <c r="B22782" s="311">
        <v>0.96</v>
      </c>
    </row>
    <row r="22783" spans="1:2" ht="15">
      <c r="A22783" s="308" t="s">
        <v>26145</v>
      </c>
      <c r="B22783" s="311">
        <v>0.96</v>
      </c>
    </row>
    <row r="22784" spans="1:2" ht="15">
      <c r="A22784" s="308" t="s">
        <v>26146</v>
      </c>
      <c r="B22784" s="311">
        <v>235.64</v>
      </c>
    </row>
    <row r="22785" spans="1:2" ht="15">
      <c r="A22785" s="308" t="s">
        <v>26147</v>
      </c>
      <c r="B22785" s="311">
        <v>235.64</v>
      </c>
    </row>
    <row r="22786" spans="1:2" ht="15">
      <c r="A22786" s="309"/>
      <c r="B22786" s="310"/>
    </row>
    <row r="22787" spans="1:2" ht="15">
      <c r="A22787" s="309"/>
      <c r="B22787" s="310"/>
    </row>
    <row r="22788" spans="1:2" ht="15">
      <c r="A22788" s="309"/>
      <c r="B22788" s="310"/>
    </row>
    <row r="22789" spans="1:2" ht="15">
      <c r="A22789" s="309"/>
      <c r="B22789" s="310"/>
    </row>
    <row r="22790" spans="1:2" ht="15">
      <c r="A22790" s="309"/>
      <c r="B22790" s="310"/>
    </row>
    <row r="22791" spans="1:2" ht="15">
      <c r="A22791" s="309"/>
      <c r="B22791" s="310"/>
    </row>
    <row r="22792" spans="1:2" ht="15">
      <c r="A22792" s="309"/>
      <c r="B22792" s="310"/>
    </row>
    <row r="22793" spans="1:2" ht="15">
      <c r="A22793" s="309"/>
      <c r="B22793" s="310"/>
    </row>
    <row r="22794" spans="1:2" ht="15">
      <c r="A22794" s="309"/>
      <c r="B22794" s="310"/>
    </row>
    <row r="22795" spans="1:2" ht="15">
      <c r="A22795" s="309"/>
      <c r="B22795" s="310"/>
    </row>
    <row r="22796" spans="1:2" ht="15">
      <c r="A22796" s="309"/>
      <c r="B22796" s="310"/>
    </row>
    <row r="22797" spans="1:2" ht="15">
      <c r="A22797" s="309"/>
      <c r="B22797" s="310"/>
    </row>
    <row r="22798" spans="1:2" ht="15">
      <c r="A22798" s="309"/>
      <c r="B22798" s="310"/>
    </row>
    <row r="22799" spans="1:2" ht="15">
      <c r="A22799" s="309"/>
      <c r="B22799" s="310"/>
    </row>
    <row r="22800" spans="1:2" ht="15">
      <c r="A22800" s="309"/>
      <c r="B22800" s="310"/>
    </row>
    <row r="22801" spans="1:2" ht="15">
      <c r="A22801" s="307"/>
      <c r="B22801" s="307"/>
    </row>
    <row r="22802" spans="1:2" ht="15">
      <c r="A22802" s="307"/>
      <c r="B22802" s="307"/>
    </row>
    <row r="22803" spans="1:2" ht="15">
      <c r="A22803" s="307"/>
      <c r="B22803" s="307"/>
    </row>
    <row r="22804" spans="1:2" ht="15">
      <c r="A22804" s="307"/>
      <c r="B22804" s="307"/>
    </row>
    <row r="22805" spans="1:2" ht="15">
      <c r="A22805" s="307"/>
      <c r="B22805" s="307"/>
    </row>
    <row r="22806" spans="1:2" ht="15">
      <c r="A22806" s="307"/>
      <c r="B22806" s="307"/>
    </row>
    <row r="22807" spans="1:2" ht="15">
      <c r="A22807" s="307"/>
      <c r="B22807" s="307"/>
    </row>
    <row r="22808" spans="1:2" ht="15">
      <c r="A22808" s="307"/>
      <c r="B22808" s="307"/>
    </row>
    <row r="22809" spans="1:2" ht="15">
      <c r="A22809" s="307"/>
      <c r="B22809" s="307"/>
    </row>
    <row r="22810" spans="1:2" ht="15">
      <c r="A22810" s="307"/>
      <c r="B22810" s="307"/>
    </row>
    <row r="22811" spans="1:2" ht="15">
      <c r="A22811" s="307"/>
      <c r="B22811" s="307"/>
    </row>
    <row r="22812" spans="1:2" ht="15">
      <c r="A22812" s="307"/>
      <c r="B22812" s="307"/>
    </row>
    <row r="22813" spans="1:2" ht="15">
      <c r="A22813" s="307"/>
      <c r="B22813" s="307"/>
    </row>
    <row r="22814" spans="1:2" ht="15">
      <c r="A22814" s="307"/>
      <c r="B22814" s="307"/>
    </row>
    <row r="22815" spans="1:2" ht="15">
      <c r="A22815" s="307"/>
      <c r="B22815" s="307"/>
    </row>
    <row r="22816" spans="1:2" ht="15">
      <c r="A22816" s="307"/>
      <c r="B22816" s="307"/>
    </row>
    <row r="22817" spans="1:2" ht="15">
      <c r="A22817" s="307"/>
      <c r="B22817" s="307"/>
    </row>
    <row r="22818" spans="1:2" ht="15">
      <c r="A22818" s="307"/>
      <c r="B22818" s="307"/>
    </row>
    <row r="22819" spans="1:2" ht="15">
      <c r="A22819" s="307"/>
      <c r="B22819" s="307"/>
    </row>
    <row r="22820" spans="1:2" ht="15">
      <c r="A22820" s="307"/>
      <c r="B22820" s="307"/>
    </row>
    <row r="22821" spans="1:2" ht="15">
      <c r="A22821" s="307"/>
      <c r="B22821" s="307"/>
    </row>
    <row r="22822" spans="1:2" ht="15">
      <c r="A22822" s="307"/>
      <c r="B22822" s="307"/>
    </row>
    <row r="22823" spans="1:2" ht="15">
      <c r="A22823" s="307"/>
      <c r="B22823" s="307"/>
    </row>
    <row r="22824" spans="1:2" ht="15">
      <c r="A22824" s="307"/>
      <c r="B22824" s="307"/>
    </row>
    <row r="22825" spans="1:2" ht="15">
      <c r="A22825" s="307"/>
      <c r="B22825" s="307"/>
    </row>
    <row r="22826" spans="1:2" ht="15">
      <c r="A22826" s="307"/>
      <c r="B22826" s="307"/>
    </row>
    <row r="22827" spans="1:2" ht="15">
      <c r="A22827" s="307"/>
      <c r="B22827" s="307"/>
    </row>
    <row r="22828" spans="1:2" ht="15">
      <c r="A22828" s="307"/>
      <c r="B22828" s="307"/>
    </row>
    <row r="22829" spans="1:2" ht="15">
      <c r="A22829" s="307"/>
      <c r="B22829" s="307"/>
    </row>
    <row r="22830" spans="1:2" ht="15">
      <c r="A22830" s="307"/>
      <c r="B22830" s="307"/>
    </row>
    <row r="22831" spans="1:2" ht="15">
      <c r="A22831" s="307"/>
      <c r="B22831" s="307"/>
    </row>
    <row r="22832" spans="1:2" ht="15">
      <c r="A22832" s="307"/>
      <c r="B22832" s="307"/>
    </row>
    <row r="22833" spans="1:2" ht="15">
      <c r="A22833" s="307"/>
      <c r="B22833" s="307"/>
    </row>
    <row r="22834" spans="1:2" ht="15">
      <c r="A22834" s="307"/>
      <c r="B22834" s="307"/>
    </row>
    <row r="22835" spans="1:2" ht="15">
      <c r="A22835" s="307"/>
      <c r="B22835" s="307"/>
    </row>
    <row r="22836" spans="1:2" ht="15">
      <c r="A22836" s="307"/>
      <c r="B22836" s="307"/>
    </row>
    <row r="22837" spans="1:2" ht="15">
      <c r="A22837" s="307"/>
      <c r="B22837" s="307"/>
    </row>
    <row r="22838" spans="1:2" ht="15">
      <c r="A22838" s="307"/>
      <c r="B22838" s="307"/>
    </row>
    <row r="22839" spans="1:2" ht="15">
      <c r="A22839" s="307"/>
      <c r="B22839" s="307"/>
    </row>
    <row r="22840" spans="1:2" ht="15">
      <c r="A22840" s="307"/>
      <c r="B22840" s="307"/>
    </row>
    <row r="22841" spans="1:2" ht="15">
      <c r="A22841" s="307"/>
      <c r="B22841" s="307"/>
    </row>
    <row r="22842" spans="1:2" ht="15">
      <c r="A22842" s="307"/>
      <c r="B22842" s="307"/>
    </row>
    <row r="22843" spans="1:2" ht="15">
      <c r="A22843" s="307"/>
      <c r="B22843" s="307"/>
    </row>
    <row r="22844" spans="1:2" ht="15">
      <c r="A22844" s="307"/>
      <c r="B22844" s="307"/>
    </row>
    <row r="22845" spans="1:2" ht="15">
      <c r="A22845" s="307"/>
      <c r="B22845" s="307"/>
    </row>
    <row r="22846" spans="1:2" ht="15">
      <c r="A22846" s="307"/>
      <c r="B22846" s="307"/>
    </row>
    <row r="22847" spans="1:2" ht="15">
      <c r="A22847" s="307"/>
      <c r="B22847" s="307"/>
    </row>
    <row r="22848" spans="1:2" ht="15">
      <c r="A22848" s="307"/>
      <c r="B22848" s="307"/>
    </row>
    <row r="22849" spans="1:2" ht="15">
      <c r="A22849" s="307"/>
      <c r="B22849" s="307"/>
    </row>
    <row r="22850" spans="1:2" ht="15">
      <c r="A22850" s="307"/>
      <c r="B22850" s="307"/>
    </row>
    <row r="22851" spans="1:2" ht="15">
      <c r="A22851" s="307"/>
      <c r="B22851" s="307"/>
    </row>
    <row r="22852" spans="1:2" ht="15">
      <c r="A22852" s="307"/>
      <c r="B22852" s="307"/>
    </row>
    <row r="22853" spans="1:2" ht="15">
      <c r="A22853" s="307"/>
      <c r="B22853" s="307"/>
    </row>
    <row r="22854" spans="1:2" ht="15">
      <c r="A22854" s="307"/>
      <c r="B22854" s="307"/>
    </row>
    <row r="22855" spans="1:2" ht="15">
      <c r="A22855" s="307"/>
      <c r="B22855" s="307"/>
    </row>
    <row r="22856" spans="1:2" ht="15">
      <c r="A22856" s="307"/>
      <c r="B22856" s="307"/>
    </row>
    <row r="22857" spans="1:2" ht="15">
      <c r="A22857" s="307"/>
      <c r="B22857" s="307"/>
    </row>
    <row r="22858" spans="1:2" ht="15">
      <c r="A22858" s="307"/>
      <c r="B22858" s="307"/>
    </row>
    <row r="22859" spans="1:2" ht="15">
      <c r="A22859" s="307"/>
      <c r="B22859" s="307"/>
    </row>
    <row r="22860" spans="1:2" ht="15">
      <c r="A22860" s="307"/>
      <c r="B22860" s="307"/>
    </row>
    <row r="22861" spans="1:2" ht="15">
      <c r="A22861" s="307"/>
      <c r="B22861" s="307"/>
    </row>
    <row r="22862" spans="1:2" ht="15">
      <c r="A22862" s="307"/>
      <c r="B22862" s="307"/>
    </row>
    <row r="22863" spans="1:2" ht="15">
      <c r="A22863" s="307"/>
      <c r="B22863" s="307"/>
    </row>
    <row r="22864" spans="1:2" ht="15">
      <c r="A22864" s="307"/>
      <c r="B22864" s="307"/>
    </row>
    <row r="22865" spans="1:2" ht="15">
      <c r="A22865" s="307"/>
      <c r="B22865" s="307"/>
    </row>
    <row r="22866" spans="1:2" ht="15">
      <c r="A22866" s="307"/>
      <c r="B22866" s="307"/>
    </row>
    <row r="22867" spans="1:2" ht="15">
      <c r="A22867" s="307"/>
      <c r="B22867" s="307"/>
    </row>
    <row r="22868" spans="1:2" ht="15">
      <c r="A22868" s="307"/>
      <c r="B22868" s="307"/>
    </row>
    <row r="22869" spans="1:2" ht="15">
      <c r="A22869" s="307"/>
      <c r="B22869" s="307"/>
    </row>
    <row r="22870" spans="1:2" ht="15">
      <c r="A22870" s="307"/>
      <c r="B22870" s="307"/>
    </row>
    <row r="22871" spans="1:2" ht="15">
      <c r="A22871" s="307"/>
      <c r="B22871" s="307"/>
    </row>
    <row r="22872" spans="1:2" ht="15">
      <c r="A22872" s="307"/>
      <c r="B22872" s="307"/>
    </row>
    <row r="22873" spans="1:2" ht="15">
      <c r="A22873" s="307"/>
      <c r="B22873" s="307"/>
    </row>
    <row r="22874" spans="1:2" ht="15">
      <c r="A22874" s="307"/>
      <c r="B22874" s="307"/>
    </row>
    <row r="22875" spans="1:2" ht="15">
      <c r="A22875" s="307"/>
      <c r="B22875" s="307"/>
    </row>
    <row r="22876" spans="1:2" ht="15">
      <c r="A22876" s="307"/>
      <c r="B22876" s="307"/>
    </row>
    <row r="22877" spans="1:2" ht="15">
      <c r="A22877" s="307"/>
      <c r="B22877" s="307"/>
    </row>
    <row r="22878" spans="1:2" ht="15">
      <c r="A22878" s="307"/>
      <c r="B22878" s="307"/>
    </row>
    <row r="22879" spans="1:2" ht="15">
      <c r="A22879" s="307"/>
      <c r="B22879" s="307"/>
    </row>
    <row r="22880" spans="1:2" ht="15">
      <c r="A22880" s="307"/>
      <c r="B22880" s="307"/>
    </row>
    <row r="22881" spans="1:2" ht="15">
      <c r="A22881" s="307"/>
      <c r="B22881" s="307"/>
    </row>
    <row r="22882" spans="1:2" ht="15">
      <c r="A22882" s="307"/>
      <c r="B22882" s="307"/>
    </row>
    <row r="22883" spans="1:2" ht="15">
      <c r="A22883" s="307"/>
      <c r="B22883" s="307"/>
    </row>
    <row r="22884" spans="1:2" ht="15">
      <c r="A22884" s="307"/>
      <c r="B22884" s="307"/>
    </row>
    <row r="22885" spans="1:2" ht="15">
      <c r="A22885" s="307"/>
      <c r="B22885" s="307"/>
    </row>
    <row r="22886" spans="1:2" ht="15">
      <c r="A22886" s="307"/>
      <c r="B22886" s="307"/>
    </row>
    <row r="22887" spans="1:2" ht="15">
      <c r="A22887" s="307"/>
      <c r="B22887" s="307"/>
    </row>
    <row r="22888" spans="1:2" ht="15">
      <c r="A22888" s="307"/>
      <c r="B22888" s="307"/>
    </row>
    <row r="22889" spans="1:2" ht="15">
      <c r="A22889" s="307"/>
      <c r="B22889" s="307"/>
    </row>
    <row r="22890" spans="1:2" ht="15">
      <c r="A22890" s="307"/>
      <c r="B22890" s="307"/>
    </row>
    <row r="22891" spans="1:2" ht="15">
      <c r="A22891" s="307"/>
      <c r="B22891" s="307"/>
    </row>
    <row r="22892" spans="1:2" ht="15">
      <c r="A22892" s="307"/>
      <c r="B22892" s="307"/>
    </row>
    <row r="22893" spans="1:2" ht="15">
      <c r="A22893" s="307"/>
      <c r="B22893" s="307"/>
    </row>
    <row r="22894" spans="1:2" ht="15">
      <c r="A22894" s="307"/>
      <c r="B22894" s="307"/>
    </row>
    <row r="22895" spans="1:2" ht="15">
      <c r="A22895" s="307"/>
      <c r="B22895" s="307"/>
    </row>
    <row r="22896" spans="1:2" ht="15">
      <c r="A22896" s="307"/>
      <c r="B22896" s="307"/>
    </row>
    <row r="22897" spans="1:2" ht="15">
      <c r="A22897" s="307"/>
      <c r="B22897" s="307"/>
    </row>
    <row r="22898" spans="1:2" ht="15">
      <c r="A22898" s="307"/>
      <c r="B22898" s="307"/>
    </row>
    <row r="22899" spans="1:2" ht="15">
      <c r="A22899" s="307"/>
      <c r="B22899" s="307"/>
    </row>
    <row r="22900" spans="1:2" ht="15">
      <c r="A22900" s="307"/>
      <c r="B22900" s="307"/>
    </row>
    <row r="22901" spans="1:2" ht="15">
      <c r="A22901" s="307"/>
      <c r="B22901" s="307"/>
    </row>
    <row r="22902" spans="1:2" ht="15">
      <c r="A22902" s="307"/>
      <c r="B22902" s="307"/>
    </row>
    <row r="22903" spans="1:2" ht="15">
      <c r="A22903" s="307"/>
      <c r="B22903" s="307"/>
    </row>
    <row r="22904" spans="1:2" ht="15">
      <c r="A22904" s="307"/>
      <c r="B22904" s="307"/>
    </row>
    <row r="22905" spans="1:2" ht="15">
      <c r="A22905" s="307"/>
      <c r="B22905" s="307"/>
    </row>
    <row r="22906" spans="1:2" ht="15">
      <c r="A22906" s="307"/>
      <c r="B22906" s="307"/>
    </row>
    <row r="22907" spans="1:2" ht="15">
      <c r="A22907" s="307"/>
      <c r="B22907" s="307"/>
    </row>
    <row r="22908" spans="1:2" ht="15">
      <c r="A22908" s="307"/>
      <c r="B22908" s="307"/>
    </row>
    <row r="22909" spans="1:2" ht="15">
      <c r="A22909" s="307"/>
      <c r="B22909" s="307"/>
    </row>
    <row r="22910" spans="1:2" ht="15">
      <c r="A22910" s="307"/>
      <c r="B22910" s="307"/>
    </row>
    <row r="22911" spans="1:2" ht="15">
      <c r="A22911" s="307"/>
      <c r="B22911" s="307"/>
    </row>
    <row r="22912" spans="1:2" ht="15">
      <c r="A22912" s="307"/>
      <c r="B22912" s="307"/>
    </row>
    <row r="22913" spans="1:2" ht="15">
      <c r="A22913" s="307"/>
      <c r="B22913" s="307"/>
    </row>
    <row r="22914" spans="1:2" ht="15">
      <c r="A22914" s="307"/>
      <c r="B22914" s="307"/>
    </row>
    <row r="22915" spans="1:2" ht="15">
      <c r="A22915" s="307"/>
      <c r="B22915" s="307"/>
    </row>
    <row r="22916" spans="1:2" ht="15">
      <c r="A22916" s="307"/>
      <c r="B22916" s="307"/>
    </row>
    <row r="22917" spans="1:2" ht="15">
      <c r="A22917" s="307"/>
      <c r="B22917" s="307"/>
    </row>
    <row r="22918" spans="1:2" ht="15">
      <c r="A22918" s="307"/>
      <c r="B22918" s="307"/>
    </row>
    <row r="22919" spans="1:2" ht="15">
      <c r="A22919" s="307"/>
      <c r="B22919" s="307"/>
    </row>
    <row r="22920" spans="1:2" ht="15">
      <c r="A22920" s="307"/>
      <c r="B22920" s="307"/>
    </row>
    <row r="22921" spans="1:2" ht="15">
      <c r="A22921" s="307"/>
      <c r="B22921" s="307"/>
    </row>
    <row r="22922" spans="1:2" ht="15">
      <c r="A22922" s="307"/>
      <c r="B22922" s="307"/>
    </row>
    <row r="22923" spans="1:2" ht="15">
      <c r="A22923" s="307"/>
      <c r="B22923" s="307"/>
    </row>
    <row r="22924" spans="1:2" ht="15">
      <c r="A22924" s="307"/>
      <c r="B22924" s="307"/>
    </row>
    <row r="22925" spans="1:2" ht="15">
      <c r="A22925" s="307"/>
      <c r="B22925" s="307"/>
    </row>
    <row r="22926" spans="1:2" ht="15">
      <c r="A22926" s="307"/>
      <c r="B22926" s="307"/>
    </row>
    <row r="22927" spans="1:2" ht="15">
      <c r="A22927" s="307"/>
      <c r="B22927" s="307"/>
    </row>
    <row r="22928" spans="1:2" ht="15">
      <c r="A22928" s="307"/>
      <c r="B22928" s="307"/>
    </row>
    <row r="22929" spans="1:2" ht="15">
      <c r="A22929" s="307"/>
      <c r="B22929" s="307"/>
    </row>
    <row r="22930" spans="1:2" ht="15">
      <c r="A22930" s="307"/>
      <c r="B22930" s="307"/>
    </row>
    <row r="22931" spans="1:2" ht="15">
      <c r="A22931" s="307"/>
      <c r="B22931" s="307"/>
    </row>
    <row r="22932" spans="1:2" ht="15">
      <c r="A22932" s="307"/>
      <c r="B22932" s="307"/>
    </row>
    <row r="22933" spans="1:2" ht="15">
      <c r="A22933" s="307"/>
      <c r="B22933" s="307"/>
    </row>
    <row r="22934" spans="1:2" ht="15">
      <c r="A22934" s="307"/>
      <c r="B22934" s="307"/>
    </row>
    <row r="22935" spans="1:2" ht="15">
      <c r="A22935" s="307"/>
      <c r="B22935" s="307"/>
    </row>
    <row r="22936" spans="1:2" ht="15">
      <c r="A22936" s="307"/>
      <c r="B22936" s="307"/>
    </row>
    <row r="22937" spans="1:2" ht="15">
      <c r="A22937" s="307"/>
      <c r="B22937" s="307"/>
    </row>
    <row r="22938" spans="1:2" ht="15">
      <c r="A22938" s="307"/>
      <c r="B22938" s="307"/>
    </row>
    <row r="22939" spans="1:2" ht="15">
      <c r="A22939" s="307"/>
      <c r="B22939" s="307"/>
    </row>
    <row r="22940" spans="1:2" ht="15">
      <c r="A22940" s="307"/>
      <c r="B22940" s="307"/>
    </row>
    <row r="22941" spans="1:2" ht="15">
      <c r="A22941" s="307"/>
      <c r="B22941" s="307"/>
    </row>
    <row r="22942" spans="1:2" ht="15">
      <c r="A22942" s="307"/>
      <c r="B22942" s="307"/>
    </row>
    <row r="22943" spans="1:2" ht="15">
      <c r="A22943" s="307"/>
      <c r="B22943" s="307"/>
    </row>
    <row r="22944" spans="1:2" ht="15">
      <c r="A22944" s="307"/>
      <c r="B22944" s="307"/>
    </row>
    <row r="22945" spans="1:2" ht="15">
      <c r="A22945" s="307"/>
      <c r="B22945" s="307"/>
    </row>
    <row r="22946" spans="1:2" ht="15">
      <c r="A22946" s="307"/>
      <c r="B22946" s="307"/>
    </row>
    <row r="22947" spans="1:2" ht="15">
      <c r="A22947" s="307"/>
      <c r="B22947" s="307"/>
    </row>
    <row r="22948" spans="1:2" ht="15">
      <c r="A22948" s="307"/>
      <c r="B22948" s="307"/>
    </row>
    <row r="22949" spans="1:2" ht="15">
      <c r="A22949" s="307"/>
      <c r="B22949" s="307"/>
    </row>
    <row r="22950" spans="1:2" ht="15">
      <c r="A22950" s="307"/>
      <c r="B22950" s="307"/>
    </row>
    <row r="22951" spans="1:2" ht="15">
      <c r="A22951" s="307"/>
      <c r="B22951" s="307"/>
    </row>
    <row r="22952" spans="1:2" ht="15">
      <c r="A22952" s="307"/>
      <c r="B22952" s="307"/>
    </row>
    <row r="22953" spans="1:2" ht="15">
      <c r="A22953" s="307"/>
      <c r="B22953" s="307"/>
    </row>
    <row r="22954" spans="1:2" ht="15">
      <c r="A22954" s="307"/>
      <c r="B22954" s="307"/>
    </row>
    <row r="22955" spans="1:2" ht="15">
      <c r="A22955" s="307"/>
      <c r="B22955" s="307"/>
    </row>
    <row r="22956" spans="1:2" ht="15">
      <c r="A22956" s="307"/>
      <c r="B22956" s="307"/>
    </row>
    <row r="22957" spans="1:2" ht="15">
      <c r="A22957" s="307"/>
      <c r="B22957" s="307"/>
    </row>
    <row r="22958" spans="1:2" ht="15">
      <c r="A22958" s="307"/>
      <c r="B22958" s="307"/>
    </row>
    <row r="22959" spans="1:2" ht="15">
      <c r="A22959" s="307"/>
      <c r="B22959" s="307"/>
    </row>
    <row r="22960" spans="1:2" ht="15">
      <c r="A22960" s="307"/>
      <c r="B22960" s="307"/>
    </row>
    <row r="22961" spans="1:2" ht="15">
      <c r="A22961" s="307"/>
      <c r="B22961" s="307"/>
    </row>
    <row r="22962" spans="1:2" ht="15">
      <c r="A22962" s="307"/>
      <c r="B22962" s="307"/>
    </row>
    <row r="22963" spans="1:2" ht="15">
      <c r="A22963" s="307"/>
      <c r="B22963" s="307"/>
    </row>
    <row r="22964" spans="1:2" ht="15">
      <c r="A22964" s="307"/>
      <c r="B22964" s="307"/>
    </row>
    <row r="22965" spans="1:2" ht="15">
      <c r="A22965" s="307"/>
      <c r="B22965" s="307"/>
    </row>
    <row r="22966" spans="1:2" ht="15">
      <c r="A22966" s="307"/>
      <c r="B22966" s="307"/>
    </row>
    <row r="22967" spans="1:2" ht="15">
      <c r="A22967" s="307"/>
      <c r="B22967" s="307"/>
    </row>
    <row r="22968" spans="1:2" ht="15">
      <c r="A22968" s="307"/>
      <c r="B22968" s="307"/>
    </row>
    <row r="22969" spans="1:2" ht="15">
      <c r="A22969" s="307"/>
      <c r="B22969" s="307"/>
    </row>
    <row r="22970" spans="1:2" ht="15">
      <c r="A22970" s="307"/>
      <c r="B22970" s="307"/>
    </row>
    <row r="22971" spans="1:2" ht="15">
      <c r="A22971" s="307"/>
      <c r="B22971" s="307"/>
    </row>
    <row r="22972" spans="1:2" ht="15">
      <c r="A22972" s="307"/>
      <c r="B22972" s="307"/>
    </row>
    <row r="22973" spans="1:2" ht="15">
      <c r="A22973" s="307"/>
      <c r="B22973" s="307"/>
    </row>
    <row r="22974" spans="1:2" ht="15">
      <c r="A22974" s="307"/>
      <c r="B22974" s="307"/>
    </row>
    <row r="22975" spans="1:2" ht="15">
      <c r="A22975" s="307"/>
      <c r="B22975" s="307"/>
    </row>
    <row r="22976" spans="1:2" ht="15">
      <c r="A22976" s="307"/>
      <c r="B22976" s="307"/>
    </row>
    <row r="22977" spans="1:2" ht="15">
      <c r="A22977" s="307"/>
      <c r="B22977" s="307"/>
    </row>
    <row r="22978" spans="1:2" ht="15">
      <c r="A22978" s="307"/>
      <c r="B22978" s="307"/>
    </row>
    <row r="22979" spans="1:2" ht="15">
      <c r="A22979" s="307"/>
      <c r="B22979" s="307"/>
    </row>
    <row r="22980" spans="1:2" ht="15">
      <c r="A22980" s="307"/>
      <c r="B22980" s="307"/>
    </row>
    <row r="22981" spans="1:2" ht="15">
      <c r="A22981" s="307"/>
      <c r="B22981" s="307"/>
    </row>
    <row r="22982" spans="1:2" ht="15">
      <c r="A22982" s="307"/>
      <c r="B22982" s="307"/>
    </row>
    <row r="22983" spans="1:2" ht="15">
      <c r="A22983" s="307"/>
      <c r="B22983" s="307"/>
    </row>
    <row r="22984" spans="1:2" ht="15">
      <c r="A22984" s="307"/>
      <c r="B22984" s="307"/>
    </row>
    <row r="22985" spans="1:2" ht="15">
      <c r="A22985" s="307"/>
      <c r="B22985" s="307"/>
    </row>
    <row r="22986" spans="1:2" ht="15">
      <c r="A22986" s="307"/>
      <c r="B22986" s="307"/>
    </row>
    <row r="22987" spans="1:2" ht="15">
      <c r="A22987" s="307"/>
      <c r="B22987" s="307"/>
    </row>
    <row r="22988" spans="1:2" ht="15">
      <c r="A22988" s="307"/>
      <c r="B22988" s="307"/>
    </row>
    <row r="22989" spans="1:2" ht="15">
      <c r="A22989" s="307"/>
      <c r="B22989" s="307"/>
    </row>
    <row r="22990" spans="1:2" ht="15">
      <c r="A22990" s="307"/>
      <c r="B22990" s="307"/>
    </row>
    <row r="22991" spans="1:2" ht="15">
      <c r="A22991" s="307"/>
      <c r="B22991" s="307"/>
    </row>
    <row r="22992" spans="1:2" ht="15">
      <c r="A22992" s="307"/>
      <c r="B22992" s="307"/>
    </row>
    <row r="22993" spans="1:2" ht="15">
      <c r="A22993" s="307"/>
      <c r="B22993" s="307"/>
    </row>
    <row r="22994" spans="1:2" ht="15">
      <c r="A22994" s="307"/>
      <c r="B22994" s="307"/>
    </row>
    <row r="22995" spans="1:2" ht="15">
      <c r="A22995" s="307"/>
      <c r="B22995" s="307"/>
    </row>
    <row r="22996" spans="1:2" ht="15">
      <c r="A22996" s="307"/>
      <c r="B22996" s="307"/>
    </row>
    <row r="22997" spans="1:2" ht="15">
      <c r="A22997" s="307"/>
      <c r="B22997" s="307"/>
    </row>
    <row r="22998" spans="1:2" ht="15">
      <c r="A22998" s="307"/>
      <c r="B22998" s="307"/>
    </row>
    <row r="22999" spans="1:2" ht="15">
      <c r="A22999" s="307"/>
      <c r="B22999" s="307"/>
    </row>
    <row r="23000" spans="1:2" ht="15">
      <c r="A23000" s="307"/>
      <c r="B23000" s="307"/>
    </row>
    <row r="23001" spans="1:2" ht="15">
      <c r="A23001" s="307"/>
      <c r="B23001" s="307"/>
    </row>
    <row r="23002" spans="1:2" ht="15">
      <c r="A23002" s="307"/>
      <c r="B23002" s="307"/>
    </row>
    <row r="23003" spans="1:2" ht="15">
      <c r="A23003" s="307"/>
      <c r="B23003" s="307"/>
    </row>
    <row r="23004" spans="1:2" ht="15">
      <c r="A23004" s="307"/>
      <c r="B23004" s="307"/>
    </row>
    <row r="23005" spans="1:2" ht="15">
      <c r="A23005" s="307"/>
      <c r="B23005" s="307"/>
    </row>
    <row r="23006" spans="1:2" ht="15">
      <c r="A23006" s="307"/>
      <c r="B23006" s="307"/>
    </row>
    <row r="23007" spans="1:2" ht="15">
      <c r="A23007" s="307"/>
      <c r="B23007" s="307"/>
    </row>
    <row r="23008" spans="1:2" ht="15">
      <c r="A23008" s="307"/>
      <c r="B23008" s="307"/>
    </row>
    <row r="23009" spans="1:2" ht="15">
      <c r="A23009" s="307"/>
      <c r="B23009" s="307"/>
    </row>
    <row r="23010" spans="1:2" ht="15">
      <c r="A23010" s="307"/>
      <c r="B23010" s="307"/>
    </row>
    <row r="23011" spans="1:2" ht="15">
      <c r="A23011" s="307"/>
      <c r="B23011" s="307"/>
    </row>
    <row r="23012" spans="1:2" ht="15">
      <c r="A23012" s="307"/>
      <c r="B23012" s="307"/>
    </row>
    <row r="23013" spans="1:2" ht="15">
      <c r="A23013" s="307"/>
      <c r="B23013" s="307"/>
    </row>
    <row r="23014" spans="1:2" ht="15">
      <c r="A23014" s="307"/>
      <c r="B23014" s="307"/>
    </row>
    <row r="23015" spans="1:2" ht="15">
      <c r="A23015" s="307"/>
      <c r="B23015" s="307"/>
    </row>
    <row r="23016" spans="1:2" ht="15">
      <c r="A23016" s="307"/>
      <c r="B23016" s="307"/>
    </row>
    <row r="23017" spans="1:2" ht="15">
      <c r="A23017" s="307"/>
      <c r="B23017" s="307"/>
    </row>
    <row r="23018" spans="1:2" ht="15">
      <c r="A23018" s="307"/>
      <c r="B23018" s="307"/>
    </row>
    <row r="23019" spans="1:2" ht="15">
      <c r="A23019" s="307"/>
      <c r="B23019" s="307"/>
    </row>
    <row r="23020" spans="1:2" ht="15">
      <c r="A23020" s="307"/>
      <c r="B23020" s="307"/>
    </row>
    <row r="23021" spans="1:2" ht="15">
      <c r="A23021" s="307"/>
      <c r="B23021" s="307"/>
    </row>
    <row r="23022" spans="1:2" ht="15">
      <c r="A23022" s="307"/>
      <c r="B23022" s="307"/>
    </row>
    <row r="23023" spans="1:2" ht="15">
      <c r="A23023" s="307"/>
      <c r="B23023" s="307"/>
    </row>
    <row r="23024" spans="1:2" ht="15">
      <c r="A23024" s="307"/>
      <c r="B23024" s="307"/>
    </row>
    <row r="23025" spans="1:2" ht="15">
      <c r="A23025" s="307"/>
      <c r="B23025" s="307"/>
    </row>
    <row r="23026" spans="1:2" ht="15">
      <c r="A23026" s="307"/>
      <c r="B23026" s="307"/>
    </row>
    <row r="23027" spans="1:2" ht="15">
      <c r="A23027" s="307"/>
      <c r="B23027" s="307"/>
    </row>
    <row r="23028" spans="1:2" ht="15">
      <c r="A23028" s="307"/>
      <c r="B23028" s="307"/>
    </row>
    <row r="23029" spans="1:2" ht="15">
      <c r="A23029" s="307"/>
      <c r="B23029" s="307"/>
    </row>
    <row r="23030" spans="1:2" ht="15">
      <c r="A23030" s="307"/>
      <c r="B23030" s="307"/>
    </row>
    <row r="23031" spans="1:2" ht="15">
      <c r="A23031" s="307"/>
      <c r="B23031" s="307"/>
    </row>
    <row r="23032" spans="1:2" ht="15">
      <c r="A23032" s="307"/>
      <c r="B23032" s="307"/>
    </row>
    <row r="23033" spans="1:2" ht="15">
      <c r="A23033" s="307"/>
      <c r="B23033" s="307"/>
    </row>
    <row r="23034" spans="1:2" ht="15">
      <c r="A23034" s="307"/>
      <c r="B23034" s="307"/>
    </row>
    <row r="23035" spans="1:2" ht="15">
      <c r="A23035" s="307"/>
      <c r="B23035" s="307"/>
    </row>
    <row r="23036" spans="1:2" ht="15">
      <c r="A23036" s="307"/>
      <c r="B23036" s="307"/>
    </row>
    <row r="23037" spans="1:2" ht="15">
      <c r="A23037" s="307"/>
      <c r="B23037" s="307"/>
    </row>
    <row r="23038" spans="1:2" ht="15">
      <c r="A23038" s="307"/>
      <c r="B23038" s="307"/>
    </row>
    <row r="23039" spans="1:2" ht="15">
      <c r="A23039" s="307"/>
      <c r="B23039" s="307"/>
    </row>
    <row r="23040" spans="1:2" ht="15">
      <c r="A23040" s="307"/>
      <c r="B23040" s="307"/>
    </row>
    <row r="23041" spans="1:2" ht="15">
      <c r="A23041" s="307"/>
      <c r="B23041" s="307"/>
    </row>
    <row r="23042" spans="1:2" ht="15">
      <c r="A23042" s="307"/>
      <c r="B23042" s="307"/>
    </row>
    <row r="23043" spans="1:2" ht="15">
      <c r="A23043" s="307"/>
      <c r="B23043" s="307"/>
    </row>
    <row r="23044" spans="1:2" ht="15">
      <c r="A23044" s="307"/>
      <c r="B23044" s="307"/>
    </row>
    <row r="23045" spans="1:2" ht="15">
      <c r="A23045" s="307"/>
      <c r="B23045" s="307"/>
    </row>
    <row r="23046" spans="1:2" ht="15">
      <c r="A23046" s="307"/>
      <c r="B23046" s="307"/>
    </row>
    <row r="23047" spans="1:2" ht="15">
      <c r="A23047" s="307"/>
      <c r="B23047" s="307"/>
    </row>
    <row r="23048" spans="1:2" ht="15">
      <c r="A23048" s="307"/>
      <c r="B23048" s="307"/>
    </row>
    <row r="23049" spans="1:2" ht="15">
      <c r="A23049" s="307"/>
      <c r="B23049" s="307"/>
    </row>
    <row r="23050" spans="1:2" ht="15">
      <c r="A23050" s="307"/>
      <c r="B23050" s="307"/>
    </row>
    <row r="23051" spans="1:2" ht="15">
      <c r="A23051" s="307"/>
      <c r="B23051" s="307"/>
    </row>
    <row r="23052" spans="1:2" ht="15">
      <c r="A23052" s="307"/>
      <c r="B23052" s="307"/>
    </row>
    <row r="23053" spans="1:2" ht="15">
      <c r="A23053" s="307"/>
      <c r="B23053" s="307"/>
    </row>
    <row r="23054" spans="1:2" ht="15">
      <c r="A23054" s="307"/>
      <c r="B23054" s="307"/>
    </row>
    <row r="23055" spans="1:2" ht="15">
      <c r="A23055" s="307"/>
      <c r="B23055" s="307"/>
    </row>
    <row r="23056" spans="1:2" ht="15">
      <c r="A23056" s="307"/>
      <c r="B23056" s="307"/>
    </row>
    <row r="23057" spans="1:2" ht="15">
      <c r="A23057" s="307"/>
      <c r="B23057" s="307"/>
    </row>
    <row r="23058" spans="1:2" ht="15">
      <c r="A23058" s="307"/>
      <c r="B23058" s="307"/>
    </row>
    <row r="23059" spans="1:2" ht="15">
      <c r="A23059" s="307"/>
      <c r="B23059" s="307"/>
    </row>
    <row r="23060" spans="1:2" ht="15">
      <c r="A23060" s="307"/>
      <c r="B23060" s="307"/>
    </row>
    <row r="23061" spans="1:2" ht="15">
      <c r="A23061" s="307"/>
      <c r="B23061" s="307"/>
    </row>
    <row r="23062" spans="1:2" ht="15">
      <c r="A23062" s="307"/>
      <c r="B23062" s="307"/>
    </row>
    <row r="23063" spans="1:2" ht="15">
      <c r="A23063" s="307"/>
      <c r="B23063" s="307"/>
    </row>
    <row r="23064" spans="1:2" ht="15">
      <c r="A23064" s="307"/>
      <c r="B23064" s="307"/>
    </row>
    <row r="23065" spans="1:2" ht="15">
      <c r="A23065" s="307"/>
      <c r="B23065" s="307"/>
    </row>
    <row r="23066" spans="1:2" ht="15">
      <c r="A23066" s="307"/>
      <c r="B23066" s="307"/>
    </row>
    <row r="23067" spans="1:2" ht="15">
      <c r="A23067" s="307"/>
      <c r="B23067" s="307"/>
    </row>
    <row r="23068" spans="1:2" ht="15">
      <c r="A23068" s="307"/>
      <c r="B23068" s="307"/>
    </row>
    <row r="23069" spans="1:2" ht="15">
      <c r="A23069" s="307"/>
      <c r="B23069" s="307"/>
    </row>
    <row r="23070" spans="1:2" ht="15">
      <c r="A23070" s="307"/>
      <c r="B23070" s="307"/>
    </row>
    <row r="23071" spans="1:2" ht="15">
      <c r="A23071" s="307"/>
      <c r="B23071" s="307"/>
    </row>
    <row r="23072" spans="1:2" ht="15">
      <c r="A23072" s="307"/>
      <c r="B23072" s="307"/>
    </row>
    <row r="23073" spans="1:2" ht="15">
      <c r="A23073" s="307"/>
      <c r="B23073" s="307"/>
    </row>
    <row r="23074" spans="1:2" ht="15">
      <c r="A23074" s="307"/>
      <c r="B23074" s="307"/>
    </row>
    <row r="23075" spans="1:2" ht="15">
      <c r="A23075" s="307"/>
      <c r="B23075" s="307"/>
    </row>
    <row r="23076" spans="1:2" ht="15">
      <c r="A23076" s="307"/>
      <c r="B23076" s="307"/>
    </row>
    <row r="23077" spans="1:2" ht="15">
      <c r="A23077" s="307"/>
      <c r="B23077" s="307"/>
    </row>
    <row r="23078" spans="1:2" ht="15">
      <c r="A23078" s="307"/>
      <c r="B23078" s="307"/>
    </row>
    <row r="23079" spans="1:2" ht="15">
      <c r="A23079" s="307"/>
      <c r="B23079" s="307"/>
    </row>
    <row r="23080" spans="1:2" ht="15">
      <c r="A23080" s="307"/>
      <c r="B23080" s="307"/>
    </row>
    <row r="23081" spans="1:2" ht="15">
      <c r="A23081" s="307"/>
      <c r="B23081" s="307"/>
    </row>
    <row r="23082" spans="1:2" ht="15">
      <c r="A23082" s="307"/>
      <c r="B23082" s="307"/>
    </row>
    <row r="23083" spans="1:2" ht="15">
      <c r="A23083" s="307"/>
      <c r="B23083" s="307"/>
    </row>
    <row r="23084" spans="1:2" ht="15">
      <c r="A23084" s="307"/>
      <c r="B23084" s="307"/>
    </row>
    <row r="23085" spans="1:2" ht="15">
      <c r="A23085" s="307"/>
      <c r="B23085" s="307"/>
    </row>
    <row r="23086" spans="1:2" ht="15">
      <c r="A23086" s="307"/>
      <c r="B23086" s="307"/>
    </row>
    <row r="23087" spans="1:2" ht="15">
      <c r="A23087" s="307"/>
      <c r="B23087" s="307"/>
    </row>
    <row r="23088" spans="1:2" ht="15">
      <c r="A23088" s="307"/>
      <c r="B23088" s="307"/>
    </row>
    <row r="23089" spans="1:2" ht="15">
      <c r="A23089" s="307"/>
      <c r="B23089" s="307"/>
    </row>
    <row r="23090" spans="1:2" ht="15">
      <c r="A23090" s="307"/>
      <c r="B23090" s="307"/>
    </row>
    <row r="23091" spans="1:2" ht="15">
      <c r="A23091" s="307"/>
      <c r="B23091" s="307"/>
    </row>
    <row r="23092" spans="1:2" ht="15">
      <c r="A23092" s="307"/>
      <c r="B23092" s="307"/>
    </row>
    <row r="23093" spans="1:2" ht="15">
      <c r="A23093" s="307"/>
      <c r="B23093" s="307"/>
    </row>
    <row r="23094" spans="1:2" ht="15">
      <c r="A23094" s="307"/>
      <c r="B23094" s="307"/>
    </row>
    <row r="23095" spans="1:2" ht="15">
      <c r="A23095" s="307"/>
      <c r="B23095" s="307"/>
    </row>
    <row r="23096" spans="1:2" ht="15">
      <c r="A23096" s="307"/>
      <c r="B23096" s="307"/>
    </row>
    <row r="23097" spans="1:2" ht="15">
      <c r="A23097" s="307"/>
      <c r="B23097" s="307"/>
    </row>
    <row r="23098" spans="1:2" ht="15">
      <c r="A23098" s="307"/>
      <c r="B23098" s="307"/>
    </row>
    <row r="23099" spans="1:2" ht="15">
      <c r="A23099" s="307"/>
      <c r="B23099" s="307"/>
    </row>
    <row r="23100" spans="1:2" ht="15">
      <c r="A23100" s="307"/>
      <c r="B23100" s="307"/>
    </row>
    <row r="23101" spans="1:2" ht="15">
      <c r="A23101" s="307"/>
      <c r="B23101" s="307"/>
    </row>
    <row r="23102" spans="1:2" ht="15">
      <c r="A23102" s="307"/>
      <c r="B23102" s="307"/>
    </row>
    <row r="23103" spans="1:2" ht="15">
      <c r="A23103" s="307"/>
      <c r="B23103" s="307"/>
    </row>
    <row r="23104" spans="1:2" ht="15">
      <c r="A23104" s="307"/>
      <c r="B23104" s="307"/>
    </row>
    <row r="23105" spans="1:2" ht="15">
      <c r="A23105" s="307"/>
      <c r="B23105" s="307"/>
    </row>
    <row r="23106" spans="1:2" ht="15">
      <c r="A23106" s="307"/>
      <c r="B23106" s="307"/>
    </row>
    <row r="23107" spans="1:2" ht="15">
      <c r="A23107" s="307"/>
      <c r="B23107" s="307"/>
    </row>
    <row r="23108" spans="1:2" ht="15">
      <c r="A23108" s="307"/>
      <c r="B23108" s="307"/>
    </row>
    <row r="23109" spans="1:2" ht="15">
      <c r="A23109" s="307"/>
      <c r="B23109" s="307"/>
    </row>
    <row r="23110" spans="1:2" ht="15">
      <c r="A23110" s="307"/>
      <c r="B23110" s="307"/>
    </row>
    <row r="23111" spans="1:2" ht="15">
      <c r="A23111" s="307"/>
      <c r="B23111" s="307"/>
    </row>
    <row r="23112" spans="1:2" ht="15">
      <c r="A23112" s="307"/>
      <c r="B23112" s="307"/>
    </row>
    <row r="23113" spans="1:2" ht="15">
      <c r="A23113" s="307"/>
      <c r="B23113" s="307"/>
    </row>
    <row r="23114" spans="1:2" ht="15">
      <c r="A23114" s="307"/>
      <c r="B23114" s="307"/>
    </row>
    <row r="23115" spans="1:2" ht="15">
      <c r="A23115" s="307"/>
      <c r="B23115" s="307"/>
    </row>
    <row r="23116" spans="1:2" ht="15">
      <c r="A23116" s="307"/>
      <c r="B23116" s="307"/>
    </row>
    <row r="23117" spans="1:2" ht="15">
      <c r="A23117" s="307"/>
      <c r="B23117" s="307"/>
    </row>
    <row r="23118" spans="1:2" ht="15">
      <c r="A23118" s="307"/>
      <c r="B23118" s="307"/>
    </row>
    <row r="23119" spans="1:2" ht="15">
      <c r="A23119" s="307"/>
      <c r="B23119" s="307"/>
    </row>
    <row r="23120" spans="1:2" ht="15">
      <c r="A23120" s="307"/>
      <c r="B23120" s="307"/>
    </row>
    <row r="23121" spans="1:2" ht="15">
      <c r="A23121" s="307"/>
      <c r="B23121" s="307"/>
    </row>
    <row r="23122" spans="1:2" ht="15">
      <c r="A23122" s="307"/>
      <c r="B23122" s="307"/>
    </row>
    <row r="23123" spans="1:2" ht="15">
      <c r="A23123" s="307"/>
      <c r="B23123" s="307"/>
    </row>
    <row r="23124" spans="1:2" ht="15">
      <c r="A23124" s="307"/>
      <c r="B23124" s="307"/>
    </row>
    <row r="23125" spans="1:2" ht="15">
      <c r="A23125" s="307"/>
      <c r="B23125" s="307"/>
    </row>
    <row r="23126" spans="1:2" ht="15">
      <c r="A23126" s="307"/>
      <c r="B23126" s="307"/>
    </row>
    <row r="23127" spans="1:2" ht="15">
      <c r="A23127" s="307"/>
      <c r="B23127" s="307"/>
    </row>
    <row r="23128" spans="1:2" ht="15">
      <c r="A23128" s="307"/>
      <c r="B23128" s="307"/>
    </row>
    <row r="23129" spans="1:2" ht="15">
      <c r="A23129" s="307"/>
      <c r="B23129" s="307"/>
    </row>
    <row r="23130" spans="1:2" ht="15">
      <c r="A23130" s="307"/>
      <c r="B23130" s="307"/>
    </row>
    <row r="23131" spans="1:2" ht="15">
      <c r="A23131" s="307"/>
      <c r="B23131" s="307"/>
    </row>
    <row r="23132" spans="1:2" ht="15">
      <c r="A23132" s="307"/>
      <c r="B23132" s="307"/>
    </row>
    <row r="23133" spans="1:2" ht="15">
      <c r="A23133" s="307"/>
      <c r="B23133" s="307"/>
    </row>
    <row r="23134" spans="1:2" ht="15">
      <c r="A23134" s="307"/>
      <c r="B23134" s="307"/>
    </row>
    <row r="23135" spans="1:2" ht="15">
      <c r="A23135" s="307"/>
      <c r="B23135" s="307"/>
    </row>
    <row r="23136" spans="1:2" ht="15">
      <c r="A23136" s="307"/>
      <c r="B23136" s="307"/>
    </row>
    <row r="23137" spans="1:2" ht="15">
      <c r="A23137" s="307"/>
      <c r="B23137" s="307"/>
    </row>
    <row r="23138" spans="1:2" ht="15">
      <c r="A23138" s="307"/>
      <c r="B23138" s="307"/>
    </row>
    <row r="23139" spans="1:2" ht="15">
      <c r="A23139" s="307"/>
      <c r="B23139" s="307"/>
    </row>
    <row r="23140" spans="1:2" ht="15">
      <c r="A23140" s="307"/>
      <c r="B23140" s="307"/>
    </row>
    <row r="23141" spans="1:2" ht="15">
      <c r="A23141" s="307"/>
      <c r="B23141" s="307"/>
    </row>
    <row r="23142" spans="1:2" ht="15">
      <c r="A23142" s="307"/>
      <c r="B23142" s="307"/>
    </row>
    <row r="23143" spans="1:2" ht="15">
      <c r="A23143" s="307"/>
      <c r="B23143" s="307"/>
    </row>
    <row r="23144" spans="1:2" ht="15">
      <c r="A23144" s="307"/>
      <c r="B23144" s="307"/>
    </row>
    <row r="23145" spans="1:2" ht="15">
      <c r="A23145" s="307"/>
      <c r="B23145" s="307"/>
    </row>
    <row r="23146" spans="1:2" ht="15">
      <c r="A23146" s="307"/>
      <c r="B23146" s="307"/>
    </row>
    <row r="23147" spans="1:2" ht="15">
      <c r="A23147" s="307"/>
      <c r="B23147" s="307"/>
    </row>
    <row r="23148" spans="1:2" ht="15">
      <c r="A23148" s="307"/>
      <c r="B23148" s="307"/>
    </row>
    <row r="23149" spans="1:2" ht="15">
      <c r="A23149" s="307"/>
      <c r="B23149" s="307"/>
    </row>
    <row r="23150" spans="1:2" ht="15">
      <c r="A23150" s="307"/>
      <c r="B23150" s="307"/>
    </row>
    <row r="23151" spans="1:2" ht="15">
      <c r="A23151" s="307"/>
      <c r="B23151" s="307"/>
    </row>
    <row r="23152" spans="1:2" ht="15">
      <c r="A23152" s="307"/>
      <c r="B23152" s="307"/>
    </row>
    <row r="23153" spans="1:2" ht="15">
      <c r="A23153" s="307"/>
      <c r="B23153" s="307"/>
    </row>
    <row r="23154" spans="1:2" ht="15">
      <c r="A23154" s="307"/>
      <c r="B23154" s="307"/>
    </row>
    <row r="23155" spans="1:2" ht="15">
      <c r="A23155" s="307"/>
      <c r="B23155" s="307"/>
    </row>
    <row r="23156" spans="1:2" ht="15">
      <c r="A23156" s="307"/>
      <c r="B23156" s="307"/>
    </row>
    <row r="23157" spans="1:2" ht="15">
      <c r="A23157" s="307"/>
      <c r="B23157" s="307"/>
    </row>
    <row r="23158" spans="1:2" ht="15">
      <c r="A23158" s="307"/>
      <c r="B23158" s="307"/>
    </row>
    <row r="23159" spans="1:2" ht="15">
      <c r="A23159" s="307"/>
      <c r="B23159" s="307"/>
    </row>
    <row r="23160" spans="1:2" ht="15">
      <c r="A23160" s="307"/>
      <c r="B23160" s="307"/>
    </row>
    <row r="23161" spans="1:2" ht="15">
      <c r="A23161" s="307"/>
      <c r="B23161" s="307"/>
    </row>
    <row r="23162" spans="1:2" ht="15">
      <c r="A23162" s="307"/>
      <c r="B23162" s="307"/>
    </row>
    <row r="23163" spans="1:2" ht="15">
      <c r="A23163" s="307"/>
      <c r="B23163" s="307"/>
    </row>
    <row r="23164" spans="1:2" ht="15">
      <c r="A23164" s="307"/>
      <c r="B23164" s="307"/>
    </row>
    <row r="23165" spans="1:2" ht="15">
      <c r="A23165" s="307"/>
      <c r="B23165" s="307"/>
    </row>
    <row r="23166" spans="1:2" ht="15">
      <c r="A23166" s="307"/>
      <c r="B23166" s="307"/>
    </row>
    <row r="23167" spans="1:2" ht="15">
      <c r="A23167" s="307"/>
      <c r="B23167" s="307"/>
    </row>
    <row r="23168" spans="1:2" ht="15">
      <c r="A23168" s="307"/>
      <c r="B23168" s="307"/>
    </row>
    <row r="23169" spans="1:2" ht="15">
      <c r="A23169" s="307"/>
      <c r="B23169" s="307"/>
    </row>
    <row r="23170" spans="1:2" ht="15">
      <c r="A23170" s="307"/>
      <c r="B23170" s="307"/>
    </row>
    <row r="23171" spans="1:2" ht="15">
      <c r="A23171" s="307"/>
      <c r="B23171" s="307"/>
    </row>
    <row r="23172" spans="1:2" ht="15">
      <c r="A23172" s="307"/>
      <c r="B23172" s="307"/>
    </row>
    <row r="23173" spans="1:2" ht="15">
      <c r="A23173" s="307"/>
      <c r="B23173" s="307"/>
    </row>
    <row r="23174" spans="1:2" ht="15">
      <c r="A23174" s="307"/>
      <c r="B23174" s="307"/>
    </row>
    <row r="23175" spans="1:2" ht="15">
      <c r="A23175" s="307"/>
      <c r="B23175" s="307"/>
    </row>
    <row r="23176" spans="1:2" ht="15">
      <c r="A23176" s="307"/>
      <c r="B23176" s="307"/>
    </row>
    <row r="23177" spans="1:2" ht="15">
      <c r="A23177" s="307"/>
      <c r="B23177" s="307"/>
    </row>
    <row r="23178" spans="1:2" ht="15">
      <c r="A23178" s="307"/>
      <c r="B23178" s="307"/>
    </row>
    <row r="23179" spans="1:2" ht="15">
      <c r="A23179" s="307"/>
      <c r="B23179" s="307"/>
    </row>
    <row r="23180" spans="1:2" ht="15">
      <c r="A23180" s="307"/>
      <c r="B23180" s="307"/>
    </row>
    <row r="23181" spans="1:2" ht="15">
      <c r="A23181" s="307"/>
      <c r="B23181" s="307"/>
    </row>
    <row r="23182" spans="1:2" ht="15">
      <c r="A23182" s="307"/>
      <c r="B23182" s="307"/>
    </row>
    <row r="23183" spans="1:2" ht="15">
      <c r="A23183" s="307"/>
      <c r="B23183" s="307"/>
    </row>
    <row r="23184" spans="1:2" ht="15">
      <c r="A23184" s="307"/>
      <c r="B23184" s="307"/>
    </row>
    <row r="23185" spans="1:2" ht="15">
      <c r="A23185" s="307"/>
      <c r="B23185" s="307"/>
    </row>
    <row r="23186" spans="1:2" ht="15">
      <c r="A23186" s="307"/>
      <c r="B23186" s="307"/>
    </row>
    <row r="23187" spans="1:2" ht="15">
      <c r="A23187" s="307"/>
      <c r="B23187" s="307"/>
    </row>
    <row r="23188" spans="1:2" ht="15">
      <c r="A23188" s="307"/>
      <c r="B23188" s="307"/>
    </row>
    <row r="23189" spans="1:2" ht="15">
      <c r="A23189" s="307"/>
      <c r="B23189" s="307"/>
    </row>
    <row r="23190" spans="1:2" ht="15">
      <c r="A23190" s="307"/>
      <c r="B23190" s="307"/>
    </row>
    <row r="23191" spans="1:2" ht="15">
      <c r="A23191" s="307"/>
      <c r="B23191" s="307"/>
    </row>
    <row r="23192" spans="1:2" ht="15">
      <c r="A23192" s="307"/>
      <c r="B23192" s="307"/>
    </row>
    <row r="23193" spans="1:2" ht="15">
      <c r="A23193" s="307"/>
      <c r="B23193" s="307"/>
    </row>
    <row r="23194" spans="1:2" ht="15">
      <c r="A23194" s="307"/>
      <c r="B23194" s="307"/>
    </row>
    <row r="23195" spans="1:2" ht="15">
      <c r="A23195" s="307"/>
      <c r="B23195" s="307"/>
    </row>
    <row r="23196" spans="1:2" ht="15">
      <c r="A23196" s="307"/>
      <c r="B23196" s="307"/>
    </row>
    <row r="23197" spans="1:2" ht="15">
      <c r="A23197" s="307"/>
      <c r="B23197" s="307"/>
    </row>
    <row r="23198" spans="1:2" ht="15">
      <c r="A23198" s="307"/>
      <c r="B23198" s="307"/>
    </row>
    <row r="23199" spans="1:2" ht="15">
      <c r="A23199" s="307"/>
      <c r="B23199" s="307"/>
    </row>
    <row r="23200" spans="1:2" ht="15">
      <c r="A23200" s="307"/>
      <c r="B23200" s="307"/>
    </row>
    <row r="23201" spans="1:2" ht="15">
      <c r="A23201" s="307"/>
      <c r="B23201" s="307"/>
    </row>
    <row r="23202" spans="1:2" ht="15">
      <c r="A23202" s="307"/>
      <c r="B23202" s="307"/>
    </row>
    <row r="23203" spans="1:2" ht="15">
      <c r="A23203" s="307"/>
      <c r="B23203" s="307"/>
    </row>
    <row r="23204" spans="1:2" ht="15">
      <c r="A23204" s="307"/>
      <c r="B23204" s="307"/>
    </row>
    <row r="23205" spans="1:2" ht="15">
      <c r="A23205" s="307"/>
      <c r="B23205" s="307"/>
    </row>
    <row r="23206" spans="1:2" ht="15">
      <c r="A23206" s="307"/>
      <c r="B23206" s="307"/>
    </row>
    <row r="23207" spans="1:2" ht="15">
      <c r="A23207" s="307"/>
      <c r="B23207" s="307"/>
    </row>
    <row r="23208" spans="1:2" ht="15">
      <c r="A23208" s="307"/>
      <c r="B23208" s="307"/>
    </row>
    <row r="23209" spans="1:2" ht="15">
      <c r="A23209" s="307"/>
      <c r="B23209" s="307"/>
    </row>
    <row r="23210" spans="1:2" ht="15">
      <c r="A23210" s="307"/>
      <c r="B23210" s="307"/>
    </row>
    <row r="23211" spans="1:2" ht="15">
      <c r="A23211" s="307"/>
      <c r="B23211" s="307"/>
    </row>
    <row r="23212" spans="1:2" ht="15">
      <c r="A23212" s="307"/>
      <c r="B23212" s="307"/>
    </row>
    <row r="23213" spans="1:2" ht="15">
      <c r="A23213" s="307"/>
      <c r="B23213" s="307"/>
    </row>
    <row r="23214" spans="1:2" ht="15">
      <c r="A23214" s="307"/>
      <c r="B23214" s="307"/>
    </row>
    <row r="23215" spans="1:2" ht="15">
      <c r="A23215" s="307"/>
      <c r="B23215" s="307"/>
    </row>
    <row r="23216" spans="1:2" ht="15">
      <c r="A23216" s="307"/>
      <c r="B23216" s="307"/>
    </row>
    <row r="23217" spans="1:2" ht="15">
      <c r="A23217" s="307"/>
      <c r="B23217" s="307"/>
    </row>
    <row r="23218" spans="1:2" ht="15">
      <c r="A23218" s="307"/>
      <c r="B23218" s="307"/>
    </row>
    <row r="23219" spans="1:2" ht="15">
      <c r="A23219" s="307"/>
      <c r="B23219" s="307"/>
    </row>
    <row r="23220" spans="1:2" ht="15">
      <c r="A23220" s="307"/>
      <c r="B23220" s="307"/>
    </row>
    <row r="23221" spans="1:2" ht="15">
      <c r="A23221" s="307"/>
      <c r="B23221" s="307"/>
    </row>
    <row r="23222" spans="1:2" ht="15">
      <c r="A23222" s="307"/>
      <c r="B23222" s="307"/>
    </row>
    <row r="23223" spans="1:2" ht="15">
      <c r="A23223" s="307"/>
      <c r="B23223" s="307"/>
    </row>
    <row r="23224" spans="1:2" ht="15">
      <c r="A23224" s="307"/>
      <c r="B23224" s="307"/>
    </row>
    <row r="23225" spans="1:2" ht="15">
      <c r="A23225" s="307"/>
      <c r="B23225" s="307"/>
    </row>
    <row r="23226" spans="1:2" ht="15">
      <c r="A23226" s="307"/>
      <c r="B23226" s="307"/>
    </row>
    <row r="23227" spans="1:2" ht="15">
      <c r="A23227" s="307"/>
      <c r="B23227" s="307"/>
    </row>
    <row r="23228" spans="1:2" ht="15">
      <c r="A23228" s="307"/>
      <c r="B23228" s="307"/>
    </row>
    <row r="23229" spans="1:2" ht="15">
      <c r="A23229" s="307"/>
      <c r="B23229" s="307"/>
    </row>
    <row r="23230" spans="1:2" ht="15">
      <c r="A23230" s="307"/>
      <c r="B23230" s="307"/>
    </row>
    <row r="23231" spans="1:2" ht="15">
      <c r="A23231" s="307"/>
      <c r="B23231" s="307"/>
    </row>
    <row r="23232" spans="1:2" ht="15">
      <c r="A23232" s="307"/>
      <c r="B23232" s="307"/>
    </row>
    <row r="23233" spans="1:2" ht="15">
      <c r="A23233" s="307"/>
      <c r="B23233" s="307"/>
    </row>
    <row r="23234" spans="1:2" ht="15">
      <c r="A23234" s="307"/>
      <c r="B23234" s="307"/>
    </row>
    <row r="23235" spans="1:2" ht="15">
      <c r="A23235" s="307"/>
      <c r="B23235" s="307"/>
    </row>
    <row r="23236" spans="1:2" ht="15">
      <c r="A23236" s="307"/>
      <c r="B23236" s="307"/>
    </row>
    <row r="23237" spans="1:2" ht="15">
      <c r="A23237" s="307"/>
      <c r="B23237" s="307"/>
    </row>
    <row r="23238" spans="1:2" ht="15">
      <c r="A23238" s="307"/>
      <c r="B23238" s="307"/>
    </row>
    <row r="23239" spans="1:2" ht="15">
      <c r="A23239" s="307"/>
      <c r="B23239" s="307"/>
    </row>
    <row r="23240" spans="1:2" ht="15">
      <c r="A23240" s="307"/>
      <c r="B23240" s="307"/>
    </row>
    <row r="23241" spans="1:2" ht="15">
      <c r="A23241" s="307"/>
      <c r="B23241" s="307"/>
    </row>
    <row r="23242" spans="1:2" ht="15">
      <c r="A23242" s="307"/>
      <c r="B23242" s="307"/>
    </row>
    <row r="23243" spans="1:2" ht="15">
      <c r="A23243" s="307"/>
      <c r="B23243" s="307"/>
    </row>
    <row r="23244" spans="1:2" ht="15">
      <c r="A23244" s="307"/>
      <c r="B23244" s="307"/>
    </row>
    <row r="23245" spans="1:2" ht="15">
      <c r="A23245" s="307"/>
      <c r="B23245" s="307"/>
    </row>
    <row r="23246" spans="1:2" ht="15">
      <c r="A23246" s="307"/>
      <c r="B23246" s="307"/>
    </row>
    <row r="23247" spans="1:2" ht="15">
      <c r="A23247" s="307"/>
      <c r="B23247" s="307"/>
    </row>
    <row r="23248" spans="1:2" ht="15">
      <c r="A23248" s="307"/>
      <c r="B23248" s="307"/>
    </row>
    <row r="23249" spans="1:2" ht="15">
      <c r="A23249" s="307"/>
      <c r="B23249" s="307"/>
    </row>
    <row r="23250" spans="1:2" ht="15">
      <c r="A23250" s="307"/>
      <c r="B23250" s="307"/>
    </row>
    <row r="23251" spans="1:2" ht="15">
      <c r="A23251" s="307"/>
      <c r="B23251" s="307"/>
    </row>
    <row r="23252" spans="1:2" ht="15">
      <c r="A23252" s="307"/>
      <c r="B23252" s="307"/>
    </row>
    <row r="23253" spans="1:2" ht="15">
      <c r="A23253" s="307"/>
      <c r="B23253" s="307"/>
    </row>
    <row r="23254" spans="1:2" ht="15">
      <c r="A23254" s="307"/>
      <c r="B23254" s="307"/>
    </row>
    <row r="23255" spans="1:2" ht="15">
      <c r="A23255" s="307"/>
      <c r="B23255" s="307"/>
    </row>
    <row r="23256" spans="1:2" ht="15">
      <c r="A23256" s="307"/>
      <c r="B23256" s="307"/>
    </row>
    <row r="23257" spans="1:2" ht="15">
      <c r="A23257" s="307"/>
      <c r="B23257" s="307"/>
    </row>
    <row r="23258" spans="1:2" ht="15">
      <c r="A23258" s="307"/>
      <c r="B23258" s="307"/>
    </row>
    <row r="23259" spans="1:2" ht="15">
      <c r="A23259" s="307"/>
      <c r="B23259" s="307"/>
    </row>
    <row r="23260" spans="1:2" ht="15">
      <c r="A23260" s="307"/>
      <c r="B23260" s="307"/>
    </row>
    <row r="23261" spans="1:2" ht="15">
      <c r="A23261" s="307"/>
      <c r="B23261" s="307"/>
    </row>
    <row r="23262" spans="1:2" ht="15">
      <c r="A23262" s="307"/>
      <c r="B23262" s="307"/>
    </row>
    <row r="23263" spans="1:2" ht="15">
      <c r="A23263" s="307"/>
      <c r="B23263" s="307"/>
    </row>
    <row r="23264" spans="1:2" ht="15">
      <c r="A23264" s="307"/>
      <c r="B23264" s="307"/>
    </row>
    <row r="23265" spans="1:2" ht="15">
      <c r="A23265" s="307"/>
      <c r="B23265" s="307"/>
    </row>
    <row r="23266" spans="1:2" ht="15">
      <c r="A23266" s="307"/>
      <c r="B23266" s="307"/>
    </row>
    <row r="23267" spans="1:2" ht="15">
      <c r="A23267" s="307"/>
      <c r="B23267" s="307"/>
    </row>
    <row r="23268" spans="1:2" ht="15">
      <c r="A23268" s="307"/>
      <c r="B23268" s="307"/>
    </row>
    <row r="23269" spans="1:2" ht="15">
      <c r="A23269" s="307"/>
      <c r="B23269" s="307"/>
    </row>
    <row r="23270" spans="1:2" ht="15">
      <c r="A23270" s="307"/>
      <c r="B23270" s="307"/>
    </row>
    <row r="23271" spans="1:2" ht="15">
      <c r="A23271" s="307"/>
      <c r="B23271" s="307"/>
    </row>
    <row r="23272" spans="1:2" ht="15">
      <c r="A23272" s="307"/>
      <c r="B23272" s="307"/>
    </row>
    <row r="23273" spans="1:2" ht="15">
      <c r="A23273" s="307"/>
      <c r="B23273" s="307"/>
    </row>
    <row r="23274" spans="1:2" ht="15">
      <c r="A23274" s="307"/>
      <c r="B23274" s="307"/>
    </row>
    <row r="23275" spans="1:2" ht="15">
      <c r="A23275" s="307"/>
      <c r="B23275" s="307"/>
    </row>
    <row r="23276" spans="1:2" ht="15">
      <c r="A23276" s="307"/>
      <c r="B23276" s="307"/>
    </row>
    <row r="23277" spans="1:2" ht="15">
      <c r="A23277" s="307"/>
      <c r="B23277" s="307"/>
    </row>
    <row r="23278" spans="1:2" ht="15">
      <c r="A23278" s="307"/>
      <c r="B23278" s="307"/>
    </row>
    <row r="23279" spans="1:2" ht="15">
      <c r="A23279" s="307"/>
      <c r="B23279" s="307"/>
    </row>
    <row r="23280" spans="1:2" ht="15">
      <c r="A23280" s="307"/>
      <c r="B23280" s="307"/>
    </row>
    <row r="23281" spans="1:2" ht="15">
      <c r="A23281" s="307"/>
      <c r="B23281" s="307"/>
    </row>
    <row r="23282" spans="1:2" ht="15">
      <c r="A23282" s="307"/>
      <c r="B23282" s="307"/>
    </row>
    <row r="23283" spans="1:2" ht="15">
      <c r="A23283" s="307"/>
      <c r="B23283" s="307"/>
    </row>
    <row r="23284" spans="1:2" ht="15">
      <c r="A23284" s="307"/>
      <c r="B23284" s="307"/>
    </row>
    <row r="23285" spans="1:2" ht="15">
      <c r="A23285" s="307"/>
      <c r="B23285" s="307"/>
    </row>
    <row r="23286" spans="1:2" ht="15">
      <c r="A23286" s="307"/>
      <c r="B23286" s="307"/>
    </row>
    <row r="23287" spans="1:2" ht="15">
      <c r="A23287" s="307"/>
      <c r="B23287" s="307"/>
    </row>
    <row r="23288" spans="1:2" ht="15">
      <c r="A23288" s="307"/>
      <c r="B23288" s="307"/>
    </row>
    <row r="23289" spans="1:2" ht="15">
      <c r="A23289" s="307"/>
      <c r="B23289" s="307"/>
    </row>
    <row r="23290" spans="1:2" ht="15">
      <c r="A23290" s="307"/>
      <c r="B23290" s="307"/>
    </row>
    <row r="23291" spans="1:2" ht="15">
      <c r="A23291" s="307"/>
      <c r="B23291" s="307"/>
    </row>
    <row r="23292" spans="1:2" ht="15">
      <c r="A23292" s="307"/>
      <c r="B23292" s="307"/>
    </row>
    <row r="23293" spans="1:2" ht="15">
      <c r="A23293" s="307"/>
      <c r="B23293" s="307"/>
    </row>
    <row r="23294" spans="1:2" ht="15">
      <c r="A23294" s="307"/>
      <c r="B23294" s="307"/>
    </row>
    <row r="23295" spans="1:2" ht="15">
      <c r="A23295" s="307"/>
      <c r="B23295" s="307"/>
    </row>
    <row r="23296" spans="1:2" ht="15">
      <c r="A23296" s="307"/>
      <c r="B23296" s="307"/>
    </row>
    <row r="23297" spans="1:2" ht="15">
      <c r="A23297" s="307"/>
      <c r="B23297" s="307"/>
    </row>
    <row r="23298" spans="1:2" ht="15">
      <c r="A23298" s="307"/>
      <c r="B23298" s="307"/>
    </row>
    <row r="23299" spans="1:2" ht="15">
      <c r="A23299" s="307"/>
      <c r="B23299" s="307"/>
    </row>
    <row r="23300" spans="1:2" ht="15">
      <c r="A23300" s="307"/>
      <c r="B23300" s="307"/>
    </row>
    <row r="23301" spans="1:2" ht="15">
      <c r="A23301" s="307"/>
      <c r="B23301" s="307"/>
    </row>
    <row r="23302" spans="1:2" ht="15">
      <c r="A23302" s="307"/>
      <c r="B23302" s="307"/>
    </row>
    <row r="23303" spans="1:2" ht="15">
      <c r="A23303" s="307"/>
      <c r="B23303" s="307"/>
    </row>
    <row r="23304" spans="1:2" ht="15">
      <c r="A23304" s="307"/>
      <c r="B23304" s="307"/>
    </row>
    <row r="23305" spans="1:2" ht="15">
      <c r="A23305" s="307"/>
      <c r="B23305" s="307"/>
    </row>
    <row r="23306" spans="1:2" ht="15">
      <c r="A23306" s="307"/>
      <c r="B23306" s="307"/>
    </row>
    <row r="23307" spans="1:2" ht="15">
      <c r="A23307" s="307"/>
      <c r="B23307" s="307"/>
    </row>
    <row r="23308" spans="1:2" ht="15">
      <c r="A23308" s="307"/>
      <c r="B23308" s="307"/>
    </row>
    <row r="23309" spans="1:2" ht="15">
      <c r="A23309" s="307"/>
      <c r="B23309" s="307"/>
    </row>
    <row r="23310" spans="1:2" ht="15">
      <c r="A23310" s="307"/>
      <c r="B23310" s="307"/>
    </row>
    <row r="23311" spans="1:2" ht="15">
      <c r="A23311" s="307"/>
      <c r="B23311" s="307"/>
    </row>
    <row r="23312" spans="1:2" ht="15">
      <c r="A23312" s="307"/>
      <c r="B23312" s="307"/>
    </row>
    <row r="23313" spans="1:2" ht="15">
      <c r="A23313" s="307"/>
      <c r="B23313" s="307"/>
    </row>
    <row r="23314" spans="1:2" ht="15">
      <c r="A23314" s="307"/>
      <c r="B23314" s="307"/>
    </row>
    <row r="23315" spans="1:2" ht="15">
      <c r="A23315" s="307"/>
      <c r="B23315" s="307"/>
    </row>
    <row r="23316" spans="1:2" ht="15">
      <c r="A23316" s="307"/>
      <c r="B23316" s="307"/>
    </row>
    <row r="23317" spans="1:2" ht="15">
      <c r="A23317" s="307"/>
      <c r="B23317" s="307"/>
    </row>
    <row r="23318" spans="1:2" ht="15">
      <c r="A23318" s="307"/>
      <c r="B23318" s="307"/>
    </row>
    <row r="23319" spans="1:2" ht="15">
      <c r="A23319" s="307"/>
      <c r="B23319" s="307"/>
    </row>
    <row r="23320" spans="1:2" ht="15">
      <c r="A23320" s="307"/>
      <c r="B23320" s="307"/>
    </row>
    <row r="23321" spans="1:2" ht="15">
      <c r="A23321" s="307"/>
      <c r="B23321" s="307"/>
    </row>
    <row r="23322" spans="1:2" ht="15">
      <c r="A23322" s="307"/>
      <c r="B23322" s="307"/>
    </row>
    <row r="23323" spans="1:2" ht="15">
      <c r="A23323" s="307"/>
      <c r="B23323" s="307"/>
    </row>
    <row r="23324" spans="1:2" ht="15">
      <c r="A23324" s="307"/>
      <c r="B23324" s="307"/>
    </row>
    <row r="23325" spans="1:2" ht="15">
      <c r="A23325" s="307"/>
      <c r="B23325" s="307"/>
    </row>
    <row r="23326" spans="1:2" ht="15">
      <c r="A23326" s="307"/>
      <c r="B23326" s="307"/>
    </row>
    <row r="23327" spans="1:2" ht="15">
      <c r="A23327" s="307"/>
      <c r="B23327" s="307"/>
    </row>
    <row r="23328" spans="1:2" ht="15">
      <c r="A23328" s="307"/>
      <c r="B23328" s="307"/>
    </row>
    <row r="23329" spans="1:2" ht="15">
      <c r="A23329" s="307"/>
      <c r="B23329" s="307"/>
    </row>
    <row r="23330" spans="1:2" ht="15">
      <c r="A23330" s="307"/>
      <c r="B23330" s="307"/>
    </row>
    <row r="23331" spans="1:2" ht="15">
      <c r="A23331" s="307"/>
      <c r="B23331" s="307"/>
    </row>
    <row r="23332" spans="1:2" ht="15">
      <c r="A23332" s="307"/>
      <c r="B23332" s="307"/>
    </row>
    <row r="23333" spans="1:2" ht="15">
      <c r="A23333" s="307"/>
      <c r="B23333" s="307"/>
    </row>
    <row r="23334" spans="1:2" ht="15">
      <c r="A23334" s="307"/>
      <c r="B23334" s="307"/>
    </row>
    <row r="23335" spans="1:2" ht="15">
      <c r="A23335" s="307"/>
      <c r="B23335" s="307"/>
    </row>
    <row r="23336" spans="1:2" ht="15">
      <c r="A23336" s="307"/>
      <c r="B23336" s="307"/>
    </row>
    <row r="23337" spans="1:2" ht="15">
      <c r="A23337" s="307"/>
      <c r="B23337" s="307"/>
    </row>
    <row r="23338" spans="1:2" ht="15">
      <c r="A23338" s="307"/>
      <c r="B23338" s="307"/>
    </row>
    <row r="23339" spans="1:2" ht="15">
      <c r="A23339" s="307"/>
      <c r="B23339" s="307"/>
    </row>
    <row r="23340" spans="1:2" ht="15">
      <c r="A23340" s="307"/>
      <c r="B23340" s="307"/>
    </row>
    <row r="23341" spans="1:2" ht="15">
      <c r="A23341" s="307"/>
      <c r="B23341" s="307"/>
    </row>
    <row r="23342" spans="1:2" ht="15">
      <c r="A23342" s="307"/>
      <c r="B23342" s="307"/>
    </row>
    <row r="23343" spans="1:2" ht="15">
      <c r="A23343" s="307"/>
      <c r="B23343" s="307"/>
    </row>
    <row r="23344" spans="1:2" ht="15">
      <c r="A23344" s="307"/>
      <c r="B23344" s="307"/>
    </row>
    <row r="23345" spans="1:2" ht="15">
      <c r="A23345" s="307"/>
      <c r="B23345" s="307"/>
    </row>
    <row r="23346" spans="1:2" ht="15">
      <c r="A23346" s="307"/>
      <c r="B23346" s="307"/>
    </row>
    <row r="23347" spans="1:2" ht="15">
      <c r="A23347" s="307"/>
      <c r="B23347" s="307"/>
    </row>
    <row r="23348" spans="1:2" ht="15">
      <c r="A23348" s="307"/>
      <c r="B23348" s="307"/>
    </row>
    <row r="23349" spans="1:2" ht="15">
      <c r="A23349" s="307"/>
      <c r="B23349" s="307"/>
    </row>
    <row r="23350" spans="1:2" ht="15">
      <c r="A23350" s="307"/>
      <c r="B23350" s="307"/>
    </row>
    <row r="23351" spans="1:2" ht="15">
      <c r="A23351" s="307"/>
      <c r="B23351" s="307"/>
    </row>
    <row r="23352" spans="1:2" ht="15">
      <c r="A23352" s="307"/>
      <c r="B23352" s="307"/>
    </row>
    <row r="23353" spans="1:2" ht="15">
      <c r="A23353" s="307"/>
      <c r="B23353" s="307"/>
    </row>
    <row r="23354" spans="1:2" ht="15">
      <c r="A23354" s="307"/>
      <c r="B23354" s="307"/>
    </row>
    <row r="23355" spans="1:2" ht="15">
      <c r="A23355" s="307"/>
      <c r="B23355" s="307"/>
    </row>
    <row r="23356" spans="1:2" ht="15">
      <c r="A23356" s="307"/>
      <c r="B23356" s="307"/>
    </row>
    <row r="23357" spans="1:2" ht="15">
      <c r="A23357" s="307"/>
      <c r="B23357" s="307"/>
    </row>
    <row r="23358" spans="1:2" ht="15">
      <c r="A23358" s="307"/>
      <c r="B23358" s="307"/>
    </row>
    <row r="23359" spans="1:2" ht="15">
      <c r="A23359" s="307"/>
      <c r="B23359" s="307"/>
    </row>
    <row r="23360" spans="1:2" ht="15">
      <c r="A23360" s="307"/>
      <c r="B23360" s="307"/>
    </row>
    <row r="23361" spans="1:2" ht="15">
      <c r="A23361" s="307"/>
      <c r="B23361" s="307"/>
    </row>
    <row r="23362" spans="1:2" ht="15">
      <c r="A23362" s="307"/>
      <c r="B23362" s="307"/>
    </row>
    <row r="23363" spans="1:2" ht="15">
      <c r="A23363" s="307"/>
      <c r="B23363" s="307"/>
    </row>
    <row r="23364" spans="1:2" ht="15">
      <c r="A23364" s="307"/>
      <c r="B23364" s="307"/>
    </row>
    <row r="23365" spans="1:2" ht="15">
      <c r="A23365" s="307"/>
      <c r="B23365" s="307"/>
    </row>
    <row r="23366" spans="1:2" ht="15">
      <c r="A23366" s="307"/>
      <c r="B23366" s="307"/>
    </row>
    <row r="23367" spans="1:2" ht="15">
      <c r="A23367" s="307"/>
      <c r="B23367" s="307"/>
    </row>
    <row r="23368" spans="1:2" ht="15">
      <c r="A23368" s="307"/>
      <c r="B23368" s="307"/>
    </row>
    <row r="23369" spans="1:2" ht="15">
      <c r="A23369" s="307"/>
      <c r="B23369" s="307"/>
    </row>
    <row r="23370" spans="1:2" ht="15">
      <c r="A23370" s="307"/>
      <c r="B23370" s="307"/>
    </row>
    <row r="23371" spans="1:2" ht="15">
      <c r="A23371" s="307"/>
      <c r="B23371" s="307"/>
    </row>
    <row r="23372" spans="1:2" ht="15">
      <c r="A23372" s="307"/>
      <c r="B23372" s="307"/>
    </row>
    <row r="23373" spans="1:2" ht="15">
      <c r="A23373" s="307"/>
      <c r="B23373" s="307"/>
    </row>
    <row r="23374" spans="1:2" ht="15">
      <c r="A23374" s="307"/>
      <c r="B23374" s="307"/>
    </row>
    <row r="23375" spans="1:2" ht="15">
      <c r="A23375" s="307"/>
      <c r="B23375" s="307"/>
    </row>
    <row r="23376" spans="1:2" ht="15">
      <c r="A23376" s="307"/>
      <c r="B23376" s="307"/>
    </row>
    <row r="23377" spans="1:2" ht="15">
      <c r="A23377" s="307"/>
      <c r="B23377" s="307"/>
    </row>
    <row r="23378" spans="1:2" ht="15">
      <c r="A23378" s="307"/>
      <c r="B23378" s="307"/>
    </row>
    <row r="23379" spans="1:2" ht="15">
      <c r="A23379" s="307"/>
      <c r="B23379" s="307"/>
    </row>
    <row r="23380" spans="1:2" ht="15">
      <c r="A23380" s="307"/>
      <c r="B23380" s="307"/>
    </row>
    <row r="23381" spans="1:2" ht="15">
      <c r="A23381" s="307"/>
      <c r="B23381" s="307"/>
    </row>
    <row r="23382" spans="1:2" ht="15">
      <c r="A23382" s="307"/>
      <c r="B23382" s="307"/>
    </row>
    <row r="23383" spans="1:2" ht="15">
      <c r="A23383" s="307"/>
      <c r="B23383" s="307"/>
    </row>
    <row r="23384" spans="1:2" ht="15">
      <c r="A23384" s="307"/>
      <c r="B23384" s="307"/>
    </row>
    <row r="23385" spans="1:2" ht="15">
      <c r="A23385" s="307"/>
      <c r="B23385" s="307"/>
    </row>
    <row r="23386" spans="1:2" ht="15">
      <c r="A23386" s="307"/>
      <c r="B23386" s="307"/>
    </row>
    <row r="23387" spans="1:2" ht="15">
      <c r="A23387" s="307"/>
      <c r="B23387" s="307"/>
    </row>
    <row r="23388" spans="1:2" ht="15">
      <c r="A23388" s="307"/>
      <c r="B23388" s="307"/>
    </row>
    <row r="23389" spans="1:2" ht="15">
      <c r="A23389" s="307"/>
      <c r="B23389" s="307"/>
    </row>
    <row r="23390" spans="1:2" ht="15">
      <c r="A23390" s="307"/>
      <c r="B23390" s="307"/>
    </row>
    <row r="23391" spans="1:2" ht="15">
      <c r="A23391" s="307"/>
      <c r="B23391" s="307"/>
    </row>
    <row r="23392" spans="1:2" ht="15">
      <c r="A23392" s="307"/>
      <c r="B23392" s="307"/>
    </row>
    <row r="23393" spans="1:2" ht="15">
      <c r="A23393" s="307"/>
      <c r="B23393" s="307"/>
    </row>
    <row r="23394" spans="1:2" ht="15">
      <c r="A23394" s="307"/>
      <c r="B23394" s="307"/>
    </row>
    <row r="23395" spans="1:2" ht="15">
      <c r="A23395" s="307"/>
      <c r="B23395" s="307"/>
    </row>
    <row r="23396" spans="1:2" ht="15">
      <c r="A23396" s="307"/>
      <c r="B23396" s="307"/>
    </row>
    <row r="23397" spans="1:2" ht="15">
      <c r="A23397" s="307"/>
      <c r="B23397" s="307"/>
    </row>
    <row r="23398" spans="1:2" ht="15">
      <c r="A23398" s="307"/>
      <c r="B23398" s="307"/>
    </row>
    <row r="23399" spans="1:2" ht="15">
      <c r="A23399" s="307"/>
      <c r="B23399" s="307"/>
    </row>
    <row r="23400" spans="1:2" ht="15">
      <c r="A23400" s="307"/>
      <c r="B23400" s="307"/>
    </row>
    <row r="23401" spans="1:2" ht="15">
      <c r="A23401" s="307"/>
      <c r="B23401" s="307"/>
    </row>
    <row r="23402" spans="1:2" ht="15">
      <c r="A23402" s="307"/>
      <c r="B23402" s="307"/>
    </row>
    <row r="23403" spans="1:2" ht="15">
      <c r="A23403" s="307"/>
      <c r="B23403" s="307"/>
    </row>
    <row r="23404" spans="1:2" ht="15">
      <c r="A23404" s="307"/>
      <c r="B23404" s="307"/>
    </row>
    <row r="23405" spans="1:2" ht="15">
      <c r="A23405" s="307"/>
      <c r="B23405" s="307"/>
    </row>
    <row r="23406" spans="1:2" ht="15">
      <c r="A23406" s="307"/>
      <c r="B23406" s="307"/>
    </row>
    <row r="23407" spans="1:2" ht="15">
      <c r="A23407" s="307"/>
      <c r="B23407" s="307"/>
    </row>
    <row r="23408" spans="1:2" ht="15">
      <c r="A23408" s="307"/>
      <c r="B23408" s="307"/>
    </row>
    <row r="23409" spans="1:2" ht="15">
      <c r="A23409" s="307"/>
      <c r="B23409" s="307"/>
    </row>
    <row r="23410" spans="1:2" ht="15">
      <c r="A23410" s="307"/>
      <c r="B23410" s="307"/>
    </row>
    <row r="23411" spans="1:2" ht="15">
      <c r="A23411" s="307"/>
      <c r="B23411" s="307"/>
    </row>
    <row r="23412" spans="1:2" ht="15">
      <c r="A23412" s="307"/>
      <c r="B23412" s="307"/>
    </row>
    <row r="23413" spans="1:2" ht="15">
      <c r="A23413" s="307"/>
      <c r="B23413" s="307"/>
    </row>
    <row r="23414" spans="1:2" ht="15">
      <c r="A23414" s="307"/>
      <c r="B23414" s="307"/>
    </row>
    <row r="23415" spans="1:2" ht="15">
      <c r="A23415" s="307"/>
      <c r="B23415" s="307"/>
    </row>
    <row r="23416" spans="1:2" ht="15">
      <c r="A23416" s="307"/>
      <c r="B23416" s="307"/>
    </row>
    <row r="23417" spans="1:2" ht="15">
      <c r="A23417" s="307"/>
      <c r="B23417" s="307"/>
    </row>
    <row r="23418" spans="1:2" ht="15">
      <c r="A23418" s="307"/>
      <c r="B23418" s="307"/>
    </row>
    <row r="23419" spans="1:2" ht="15">
      <c r="A23419" s="307"/>
      <c r="B23419" s="307"/>
    </row>
    <row r="23420" spans="1:2" ht="15">
      <c r="A23420" s="307"/>
      <c r="B23420" s="307"/>
    </row>
    <row r="23421" spans="1:2" ht="15">
      <c r="A23421" s="307"/>
      <c r="B23421" s="307"/>
    </row>
    <row r="23422" spans="1:2" ht="15">
      <c r="A23422" s="307"/>
      <c r="B23422" s="307"/>
    </row>
    <row r="23423" spans="1:2" ht="15">
      <c r="A23423" s="307"/>
      <c r="B23423" s="307"/>
    </row>
    <row r="23424" spans="1:2" ht="15">
      <c r="A23424" s="307"/>
      <c r="B23424" s="307"/>
    </row>
    <row r="23425" spans="1:2" ht="15">
      <c r="A23425" s="307"/>
      <c r="B23425" s="307"/>
    </row>
    <row r="23426" spans="1:2" ht="15">
      <c r="A23426" s="307"/>
      <c r="B23426" s="307"/>
    </row>
    <row r="23427" spans="1:2" ht="15">
      <c r="A23427" s="307"/>
      <c r="B23427" s="307"/>
    </row>
    <row r="23428" spans="1:2" ht="15">
      <c r="A23428" s="307"/>
      <c r="B23428" s="307"/>
    </row>
    <row r="23429" spans="1:2" ht="15">
      <c r="A23429" s="307"/>
      <c r="B23429" s="307"/>
    </row>
    <row r="23430" spans="1:2" ht="15">
      <c r="A23430" s="307"/>
      <c r="B23430" s="307"/>
    </row>
    <row r="23431" spans="1:2" ht="15">
      <c r="A23431" s="307"/>
      <c r="B23431" s="307"/>
    </row>
    <row r="23432" spans="1:2" ht="15">
      <c r="A23432" s="307"/>
      <c r="B23432" s="307"/>
    </row>
    <row r="23433" spans="1:2" ht="15">
      <c r="A23433" s="307"/>
      <c r="B23433" s="307"/>
    </row>
    <row r="23434" spans="1:2" ht="15">
      <c r="A23434" s="307"/>
      <c r="B23434" s="307"/>
    </row>
    <row r="23435" spans="1:2" ht="15">
      <c r="A23435" s="307"/>
      <c r="B23435" s="307"/>
    </row>
    <row r="23436" spans="1:2" ht="15">
      <c r="A23436" s="307"/>
      <c r="B23436" s="307"/>
    </row>
    <row r="23437" spans="1:2" ht="15">
      <c r="A23437" s="307"/>
      <c r="B23437" s="307"/>
    </row>
    <row r="23438" spans="1:2" ht="15">
      <c r="A23438" s="307"/>
      <c r="B23438" s="307"/>
    </row>
    <row r="23439" spans="1:2" ht="15">
      <c r="A23439" s="307"/>
      <c r="B23439" s="307"/>
    </row>
    <row r="23440" spans="1:2" ht="15">
      <c r="A23440" s="307"/>
      <c r="B23440" s="307"/>
    </row>
    <row r="23441" spans="1:2" ht="15">
      <c r="A23441" s="307"/>
      <c r="B23441" s="307"/>
    </row>
    <row r="23442" spans="1:2" ht="15">
      <c r="A23442" s="307"/>
      <c r="B23442" s="307"/>
    </row>
    <row r="23443" spans="1:2" ht="15">
      <c r="A23443" s="307"/>
      <c r="B23443" s="307"/>
    </row>
    <row r="23444" spans="1:2" ht="15">
      <c r="A23444" s="307"/>
      <c r="B23444" s="307"/>
    </row>
    <row r="23445" spans="1:2" ht="15">
      <c r="A23445" s="307"/>
      <c r="B23445" s="307"/>
    </row>
    <row r="23446" spans="1:2" ht="15">
      <c r="A23446" s="307"/>
      <c r="B23446" s="307"/>
    </row>
    <row r="23447" spans="1:2" ht="15">
      <c r="A23447" s="307"/>
      <c r="B23447" s="307"/>
    </row>
    <row r="23448" spans="1:2" ht="15">
      <c r="A23448" s="307"/>
      <c r="B23448" s="307"/>
    </row>
    <row r="23449" spans="1:2" ht="15">
      <c r="A23449" s="307"/>
      <c r="B23449" s="307"/>
    </row>
    <row r="23450" spans="1:2" ht="15">
      <c r="A23450" s="307"/>
      <c r="B23450" s="307"/>
    </row>
    <row r="23451" spans="1:2" ht="15">
      <c r="A23451" s="307"/>
      <c r="B23451" s="307"/>
    </row>
    <row r="23452" spans="1:2" ht="15">
      <c r="A23452" s="307"/>
      <c r="B23452" s="307"/>
    </row>
    <row r="23453" spans="1:2" ht="15">
      <c r="A23453" s="307"/>
      <c r="B23453" s="307"/>
    </row>
    <row r="23454" spans="1:2" ht="15">
      <c r="A23454" s="307"/>
      <c r="B23454" s="307"/>
    </row>
    <row r="23455" spans="1:2" ht="15">
      <c r="A23455" s="307"/>
      <c r="B23455" s="307"/>
    </row>
    <row r="23456" spans="1:2" ht="15">
      <c r="A23456" s="307"/>
      <c r="B23456" s="307"/>
    </row>
    <row r="23457" spans="1:2" ht="15">
      <c r="A23457" s="307"/>
      <c r="B23457" s="307"/>
    </row>
    <row r="23458" spans="1:2" ht="15">
      <c r="A23458" s="307"/>
      <c r="B23458" s="307"/>
    </row>
    <row r="23459" spans="1:2" ht="15">
      <c r="A23459" s="307"/>
      <c r="B23459" s="307"/>
    </row>
    <row r="23460" spans="1:2" ht="15">
      <c r="A23460" s="307"/>
      <c r="B23460" s="307"/>
    </row>
    <row r="23461" spans="1:2" ht="15">
      <c r="A23461" s="307"/>
      <c r="B23461" s="307"/>
    </row>
    <row r="23462" spans="1:2" ht="15">
      <c r="A23462" s="307"/>
      <c r="B23462" s="307"/>
    </row>
    <row r="23463" spans="1:2" ht="15">
      <c r="A23463" s="307"/>
      <c r="B23463" s="307"/>
    </row>
    <row r="23464" spans="1:2" ht="15">
      <c r="A23464" s="307"/>
      <c r="B23464" s="307"/>
    </row>
    <row r="23465" spans="1:2" ht="15">
      <c r="A23465" s="307"/>
      <c r="B23465" s="307"/>
    </row>
    <row r="23466" spans="1:2" ht="15">
      <c r="A23466" s="307"/>
      <c r="B23466" s="307"/>
    </row>
    <row r="23467" spans="1:2" ht="15">
      <c r="A23467" s="307"/>
      <c r="B23467" s="307"/>
    </row>
    <row r="23468" spans="1:2" ht="15">
      <c r="A23468" s="307"/>
      <c r="B23468" s="307"/>
    </row>
    <row r="23469" spans="1:2" ht="15">
      <c r="A23469" s="307"/>
      <c r="B23469" s="307"/>
    </row>
    <row r="23470" spans="1:2" ht="15">
      <c r="A23470" s="307"/>
      <c r="B23470" s="307"/>
    </row>
    <row r="23471" spans="1:2" ht="15">
      <c r="A23471" s="307"/>
      <c r="B23471" s="307"/>
    </row>
    <row r="23472" spans="1:2" ht="15">
      <c r="A23472" s="307"/>
      <c r="B23472" s="307"/>
    </row>
    <row r="23473" spans="1:2" ht="15">
      <c r="A23473" s="307"/>
      <c r="B23473" s="307"/>
    </row>
    <row r="23474" spans="1:2" ht="15">
      <c r="A23474" s="307"/>
      <c r="B23474" s="307"/>
    </row>
    <row r="23475" spans="1:2" ht="15">
      <c r="A23475" s="307"/>
      <c r="B23475" s="307"/>
    </row>
    <row r="23476" spans="1:2" ht="15">
      <c r="A23476" s="307"/>
      <c r="B23476" s="307"/>
    </row>
    <row r="23477" spans="1:2" ht="15">
      <c r="A23477" s="307"/>
      <c r="B23477" s="307"/>
    </row>
    <row r="23478" spans="1:2" ht="15">
      <c r="A23478" s="307"/>
      <c r="B23478" s="307"/>
    </row>
    <row r="23479" spans="1:2" ht="15">
      <c r="A23479" s="307"/>
      <c r="B23479" s="307"/>
    </row>
    <row r="23480" spans="1:2" ht="15">
      <c r="A23480" s="307"/>
      <c r="B23480" s="307"/>
    </row>
    <row r="23481" spans="1:2" ht="15">
      <c r="A23481" s="307"/>
      <c r="B23481" s="307"/>
    </row>
    <row r="23482" spans="1:2" ht="15">
      <c r="A23482" s="307"/>
      <c r="B23482" s="307"/>
    </row>
    <row r="23483" spans="1:2" ht="15">
      <c r="A23483" s="307"/>
      <c r="B23483" s="307"/>
    </row>
    <row r="23484" spans="1:2" ht="15">
      <c r="A23484" s="307"/>
      <c r="B23484" s="307"/>
    </row>
    <row r="23485" spans="1:2" ht="15">
      <c r="A23485" s="307"/>
      <c r="B23485" s="307"/>
    </row>
    <row r="23486" spans="1:2" ht="15">
      <c r="A23486" s="307"/>
      <c r="B23486" s="307"/>
    </row>
    <row r="23487" spans="1:2" ht="15">
      <c r="A23487" s="307"/>
      <c r="B23487" s="307"/>
    </row>
    <row r="23488" spans="1:2" ht="15">
      <c r="A23488" s="307"/>
      <c r="B23488" s="307"/>
    </row>
    <row r="23489" spans="1:2" ht="15">
      <c r="A23489" s="307"/>
      <c r="B23489" s="307"/>
    </row>
    <row r="23490" spans="1:2" ht="15">
      <c r="A23490" s="307"/>
      <c r="B23490" s="307"/>
    </row>
    <row r="23491" spans="1:2" ht="15">
      <c r="A23491" s="307"/>
      <c r="B23491" s="307"/>
    </row>
    <row r="23492" spans="1:2" ht="15">
      <c r="A23492" s="307"/>
      <c r="B23492" s="307"/>
    </row>
    <row r="23493" spans="1:2" ht="15">
      <c r="A23493" s="307"/>
      <c r="B23493" s="307"/>
    </row>
    <row r="23494" spans="1:2" ht="15">
      <c r="A23494" s="307"/>
      <c r="B23494" s="307"/>
    </row>
    <row r="23495" spans="1:2" ht="15">
      <c r="A23495" s="307"/>
      <c r="B23495" s="307"/>
    </row>
    <row r="23496" spans="1:2" ht="15">
      <c r="A23496" s="307"/>
      <c r="B23496" s="307"/>
    </row>
    <row r="23497" spans="1:2" ht="15">
      <c r="A23497" s="307"/>
      <c r="B23497" s="307"/>
    </row>
    <row r="23498" spans="1:2" ht="15">
      <c r="A23498" s="307"/>
      <c r="B23498" s="307"/>
    </row>
    <row r="23499" spans="1:2" ht="15">
      <c r="A23499" s="307"/>
      <c r="B23499" s="307"/>
    </row>
    <row r="23500" spans="1:2" ht="15">
      <c r="A23500" s="307"/>
      <c r="B23500" s="307"/>
    </row>
    <row r="23501" spans="1:2" ht="15">
      <c r="A23501" s="307"/>
      <c r="B23501" s="307"/>
    </row>
    <row r="23502" spans="1:2" ht="15">
      <c r="A23502" s="307"/>
      <c r="B23502" s="307"/>
    </row>
    <row r="23503" spans="1:2" ht="15">
      <c r="A23503" s="307"/>
      <c r="B23503" s="307"/>
    </row>
    <row r="23504" spans="1:2" ht="15">
      <c r="A23504" s="307"/>
      <c r="B23504" s="307"/>
    </row>
    <row r="23505" spans="1:2" ht="15">
      <c r="A23505" s="307"/>
      <c r="B23505" s="307"/>
    </row>
    <row r="23506" spans="1:2" ht="15">
      <c r="A23506" s="307"/>
      <c r="B23506" s="307"/>
    </row>
    <row r="23507" spans="1:2" ht="15">
      <c r="A23507" s="307"/>
      <c r="B23507" s="307"/>
    </row>
    <row r="23508" spans="1:2" ht="15">
      <c r="A23508" s="307"/>
      <c r="B23508" s="307"/>
    </row>
    <row r="23509" spans="1:2" ht="15">
      <c r="A23509" s="307"/>
      <c r="B23509" s="307"/>
    </row>
    <row r="23510" spans="1:2" ht="15">
      <c r="A23510" s="307"/>
      <c r="B23510" s="307"/>
    </row>
    <row r="23511" spans="1:2" ht="15">
      <c r="A23511" s="307"/>
      <c r="B23511" s="307"/>
    </row>
    <row r="23512" spans="1:2" ht="15">
      <c r="A23512" s="307"/>
      <c r="B23512" s="307"/>
    </row>
    <row r="23513" spans="1:2" ht="15">
      <c r="A23513" s="307"/>
      <c r="B23513" s="307"/>
    </row>
    <row r="23514" spans="1:2" ht="15">
      <c r="A23514" s="307"/>
      <c r="B23514" s="307"/>
    </row>
    <row r="23515" spans="1:2" ht="15">
      <c r="A23515" s="307"/>
      <c r="B23515" s="307"/>
    </row>
    <row r="23516" spans="1:2" ht="15">
      <c r="A23516" s="307"/>
      <c r="B23516" s="307"/>
    </row>
    <row r="23517" spans="1:2" ht="15">
      <c r="A23517" s="307"/>
      <c r="B23517" s="307"/>
    </row>
    <row r="23518" spans="1:2" ht="15">
      <c r="A23518" s="307"/>
      <c r="B23518" s="307"/>
    </row>
    <row r="23519" spans="1:2" ht="15">
      <c r="A23519" s="307"/>
      <c r="B23519" s="307"/>
    </row>
    <row r="23520" spans="1:2" ht="15">
      <c r="A23520" s="307"/>
      <c r="B23520" s="307"/>
    </row>
    <row r="23521" spans="1:2" ht="15">
      <c r="A23521" s="307"/>
      <c r="B23521" s="307"/>
    </row>
    <row r="23522" spans="1:2" ht="15">
      <c r="A23522" s="307"/>
      <c r="B23522" s="307"/>
    </row>
    <row r="23523" spans="1:2" ht="15">
      <c r="A23523" s="307"/>
      <c r="B23523" s="307"/>
    </row>
    <row r="23524" spans="1:2" ht="15">
      <c r="A23524" s="307"/>
      <c r="B23524" s="307"/>
    </row>
    <row r="23525" spans="1:2" ht="15">
      <c r="A23525" s="307"/>
      <c r="B23525" s="307"/>
    </row>
    <row r="23526" spans="1:2" ht="15">
      <c r="A23526" s="307"/>
      <c r="B23526" s="307"/>
    </row>
    <row r="23527" spans="1:2" ht="15">
      <c r="A23527" s="307"/>
      <c r="B23527" s="307"/>
    </row>
    <row r="23528" spans="1:2" ht="15">
      <c r="A23528" s="307"/>
      <c r="B23528" s="307"/>
    </row>
    <row r="23529" spans="1:2" ht="15">
      <c r="A23529" s="307"/>
      <c r="B23529" s="307"/>
    </row>
    <row r="23530" spans="1:2" ht="15">
      <c r="A23530" s="307"/>
      <c r="B23530" s="307"/>
    </row>
    <row r="23531" spans="1:2" ht="15">
      <c r="A23531" s="307"/>
      <c r="B23531" s="307"/>
    </row>
    <row r="23532" spans="1:2" ht="15">
      <c r="A23532" s="307"/>
      <c r="B23532" s="307"/>
    </row>
    <row r="23533" spans="1:2" ht="15">
      <c r="A23533" s="307"/>
      <c r="B23533" s="307"/>
    </row>
    <row r="23534" spans="1:2" ht="15">
      <c r="A23534" s="307"/>
      <c r="B23534" s="307"/>
    </row>
    <row r="23535" spans="1:2" ht="15">
      <c r="A23535" s="307"/>
      <c r="B23535" s="307"/>
    </row>
    <row r="23536" spans="1:2" ht="15">
      <c r="A23536" s="307"/>
      <c r="B23536" s="307"/>
    </row>
    <row r="23537" spans="1:2" ht="15">
      <c r="A23537" s="307"/>
      <c r="B23537" s="307"/>
    </row>
    <row r="23538" spans="1:2" ht="15">
      <c r="A23538" s="307"/>
      <c r="B23538" s="307"/>
    </row>
    <row r="23539" spans="1:2" ht="15">
      <c r="A23539" s="307"/>
      <c r="B23539" s="307"/>
    </row>
    <row r="23540" spans="1:2" ht="15">
      <c r="A23540" s="307"/>
      <c r="B23540" s="307"/>
    </row>
    <row r="23541" spans="1:2" ht="15">
      <c r="A23541" s="307"/>
      <c r="B23541" s="307"/>
    </row>
    <row r="23542" spans="1:2" ht="15">
      <c r="A23542" s="307"/>
      <c r="B23542" s="307"/>
    </row>
    <row r="23543" spans="1:2" ht="15">
      <c r="A23543" s="307"/>
      <c r="B23543" s="307"/>
    </row>
    <row r="23544" spans="1:2" ht="15">
      <c r="A23544" s="307"/>
      <c r="B23544" s="307"/>
    </row>
    <row r="23545" spans="1:2" ht="15">
      <c r="A23545" s="307"/>
      <c r="B23545" s="307"/>
    </row>
    <row r="23546" spans="1:2" ht="15">
      <c r="A23546" s="307"/>
      <c r="B23546" s="307"/>
    </row>
    <row r="23547" spans="1:2" ht="15">
      <c r="A23547" s="307"/>
      <c r="B23547" s="307"/>
    </row>
    <row r="23548" spans="1:2" ht="15">
      <c r="A23548" s="307"/>
      <c r="B23548" s="307"/>
    </row>
    <row r="23549" spans="1:2" ht="15">
      <c r="A23549" s="307"/>
      <c r="B23549" s="307"/>
    </row>
    <row r="23550" spans="1:2" ht="15">
      <c r="A23550" s="307"/>
      <c r="B23550" s="307"/>
    </row>
    <row r="23551" spans="1:2" ht="15">
      <c r="A23551" s="307"/>
      <c r="B23551" s="307"/>
    </row>
    <row r="23552" spans="1:2" ht="15">
      <c r="A23552" s="307"/>
      <c r="B23552" s="307"/>
    </row>
    <row r="23553" spans="1:2" ht="15">
      <c r="A23553" s="307"/>
      <c r="B23553" s="307"/>
    </row>
    <row r="23554" spans="1:2" ht="15">
      <c r="A23554" s="307"/>
      <c r="B23554" s="307"/>
    </row>
    <row r="23555" spans="1:2" ht="15">
      <c r="A23555" s="307"/>
      <c r="B23555" s="307"/>
    </row>
    <row r="23556" spans="1:2" ht="15">
      <c r="A23556" s="307"/>
      <c r="B23556" s="307"/>
    </row>
    <row r="23557" spans="1:2" ht="15">
      <c r="A23557" s="307"/>
      <c r="B23557" s="307"/>
    </row>
    <row r="23558" spans="1:2" ht="15">
      <c r="A23558" s="307"/>
      <c r="B23558" s="307"/>
    </row>
    <row r="23559" spans="1:2" ht="15">
      <c r="A23559" s="307"/>
      <c r="B23559" s="307"/>
    </row>
    <row r="23560" spans="1:2" ht="15">
      <c r="A23560" s="307"/>
      <c r="B23560" s="307"/>
    </row>
    <row r="23561" spans="1:2" ht="15">
      <c r="A23561" s="307"/>
      <c r="B23561" s="307"/>
    </row>
    <row r="23562" spans="1:2" ht="15">
      <c r="A23562" s="307"/>
      <c r="B23562" s="307"/>
    </row>
    <row r="23563" spans="1:2" ht="15">
      <c r="A23563" s="307"/>
      <c r="B23563" s="307"/>
    </row>
    <row r="23564" spans="1:2" ht="15">
      <c r="A23564" s="307"/>
      <c r="B23564" s="307"/>
    </row>
    <row r="23565" spans="1:2" ht="15">
      <c r="A23565" s="307"/>
      <c r="B23565" s="307"/>
    </row>
    <row r="23566" spans="1:2" ht="15">
      <c r="A23566" s="307"/>
      <c r="B23566" s="307"/>
    </row>
    <row r="23567" spans="1:2" ht="15">
      <c r="A23567" s="307"/>
      <c r="B23567" s="307"/>
    </row>
    <row r="23568" spans="1:2" ht="15">
      <c r="A23568" s="307"/>
      <c r="B23568" s="307"/>
    </row>
    <row r="23569" spans="1:2" ht="15">
      <c r="A23569" s="307"/>
      <c r="B23569" s="307"/>
    </row>
    <row r="23570" spans="1:2" ht="15">
      <c r="A23570" s="307"/>
      <c r="B23570" s="307"/>
    </row>
    <row r="23571" spans="1:2" ht="15">
      <c r="A23571" s="307"/>
      <c r="B23571" s="307"/>
    </row>
    <row r="23572" spans="1:2" ht="15">
      <c r="A23572" s="307"/>
      <c r="B23572" s="307"/>
    </row>
    <row r="23573" spans="1:2" ht="15">
      <c r="A23573" s="307"/>
      <c r="B23573" s="307"/>
    </row>
    <row r="23574" spans="1:2" ht="15">
      <c r="A23574" s="307"/>
      <c r="B23574" s="307"/>
    </row>
    <row r="23575" spans="1:2" ht="15">
      <c r="A23575" s="307"/>
      <c r="B23575" s="307"/>
    </row>
    <row r="23576" spans="1:2" ht="15">
      <c r="A23576" s="307"/>
      <c r="B23576" s="307"/>
    </row>
    <row r="23577" spans="1:2" ht="15">
      <c r="A23577" s="307"/>
      <c r="B23577" s="307"/>
    </row>
    <row r="23578" spans="1:2" ht="15">
      <c r="A23578" s="307"/>
      <c r="B23578" s="307"/>
    </row>
    <row r="23579" spans="1:2" ht="15">
      <c r="A23579" s="307"/>
      <c r="B23579" s="307"/>
    </row>
    <row r="23580" spans="1:2" ht="15">
      <c r="A23580" s="307"/>
      <c r="B23580" s="307"/>
    </row>
    <row r="23581" spans="1:2" ht="15">
      <c r="A23581" s="307"/>
      <c r="B23581" s="307"/>
    </row>
    <row r="23582" spans="1:2" ht="15">
      <c r="A23582" s="307"/>
      <c r="B23582" s="307"/>
    </row>
    <row r="23583" spans="1:2" ht="15">
      <c r="A23583" s="307"/>
      <c r="B23583" s="307"/>
    </row>
    <row r="23584" spans="1:2" ht="15">
      <c r="A23584" s="307"/>
      <c r="B23584" s="307"/>
    </row>
    <row r="23585" spans="1:2" ht="15">
      <c r="A23585" s="307"/>
      <c r="B23585" s="307"/>
    </row>
    <row r="23586" spans="1:2" ht="15">
      <c r="A23586" s="307"/>
      <c r="B23586" s="307"/>
    </row>
    <row r="23587" spans="1:2" ht="15">
      <c r="A23587" s="307"/>
      <c r="B23587" s="307"/>
    </row>
    <row r="23588" spans="1:2" ht="15">
      <c r="A23588" s="307"/>
      <c r="B23588" s="307"/>
    </row>
    <row r="23589" spans="1:2" ht="15">
      <c r="A23589" s="307"/>
      <c r="B23589" s="307"/>
    </row>
    <row r="23590" spans="1:2" ht="15">
      <c r="A23590" s="307"/>
      <c r="B23590" s="307"/>
    </row>
    <row r="23591" spans="1:2" ht="15">
      <c r="A23591" s="307"/>
      <c r="B23591" s="307"/>
    </row>
    <row r="23592" spans="1:2" ht="15">
      <c r="A23592" s="307"/>
      <c r="B23592" s="307"/>
    </row>
    <row r="23593" spans="1:2" ht="15">
      <c r="A23593" s="307"/>
      <c r="B23593" s="307"/>
    </row>
    <row r="23594" spans="1:2" ht="15">
      <c r="A23594" s="307"/>
      <c r="B23594" s="307"/>
    </row>
    <row r="23595" spans="1:2" ht="15">
      <c r="A23595" s="307"/>
      <c r="B23595" s="307"/>
    </row>
    <row r="23596" spans="1:2" ht="15">
      <c r="A23596" s="307"/>
      <c r="B23596" s="307"/>
    </row>
    <row r="23597" spans="1:2" ht="15">
      <c r="A23597" s="307"/>
      <c r="B23597" s="307"/>
    </row>
    <row r="23598" spans="1:2" ht="15">
      <c r="A23598" s="307"/>
      <c r="B23598" s="307"/>
    </row>
    <row r="23599" spans="1:2" ht="15">
      <c r="A23599" s="307"/>
      <c r="B23599" s="307"/>
    </row>
    <row r="23600" spans="1:2" ht="15">
      <c r="A23600" s="307"/>
      <c r="B23600" s="307"/>
    </row>
    <row r="23601" spans="1:2" ht="15">
      <c r="A23601" s="307"/>
      <c r="B23601" s="307"/>
    </row>
    <row r="23602" spans="1:2" ht="15">
      <c r="A23602" s="307"/>
      <c r="B23602" s="307"/>
    </row>
    <row r="23603" spans="1:2" ht="15">
      <c r="A23603" s="307"/>
      <c r="B23603" s="307"/>
    </row>
    <row r="23604" spans="1:2" ht="15">
      <c r="A23604" s="307"/>
      <c r="B23604" s="307"/>
    </row>
    <row r="23605" spans="1:2" ht="15">
      <c r="A23605" s="307"/>
      <c r="B23605" s="307"/>
    </row>
    <row r="23606" spans="1:2" ht="15">
      <c r="A23606" s="307"/>
      <c r="B23606" s="307"/>
    </row>
    <row r="23607" spans="1:2" ht="15">
      <c r="A23607" s="307"/>
      <c r="B23607" s="307"/>
    </row>
    <row r="23608" spans="1:2" ht="15">
      <c r="A23608" s="307"/>
      <c r="B23608" s="307"/>
    </row>
    <row r="23609" spans="1:2" ht="15">
      <c r="A23609" s="307"/>
      <c r="B23609" s="307"/>
    </row>
    <row r="23610" spans="1:2" ht="15">
      <c r="A23610" s="307"/>
      <c r="B23610" s="307"/>
    </row>
    <row r="23611" spans="1:2" ht="15">
      <c r="A23611" s="307"/>
      <c r="B23611" s="307"/>
    </row>
    <row r="23612" spans="1:2" ht="15">
      <c r="A23612" s="307"/>
      <c r="B23612" s="307"/>
    </row>
    <row r="23613" spans="1:2" ht="15">
      <c r="A23613" s="307"/>
      <c r="B23613" s="307"/>
    </row>
    <row r="23614" spans="1:2" ht="15">
      <c r="A23614" s="307"/>
      <c r="B23614" s="307"/>
    </row>
    <row r="23615" spans="1:2" ht="15">
      <c r="A23615" s="307"/>
      <c r="B23615" s="307"/>
    </row>
    <row r="23616" spans="1:2" ht="15">
      <c r="A23616" s="307"/>
      <c r="B23616" s="307"/>
    </row>
    <row r="23617" spans="1:2" ht="15">
      <c r="A23617" s="307"/>
      <c r="B23617" s="307"/>
    </row>
    <row r="23618" spans="1:2" ht="15">
      <c r="A23618" s="307"/>
      <c r="B23618" s="307"/>
    </row>
    <row r="23619" spans="1:2" ht="15">
      <c r="A23619" s="307"/>
      <c r="B23619" s="307"/>
    </row>
    <row r="23620" spans="1:2" ht="15">
      <c r="A23620" s="307"/>
      <c r="B23620" s="307"/>
    </row>
    <row r="23621" spans="1:2" ht="15">
      <c r="A23621" s="307"/>
      <c r="B23621" s="307"/>
    </row>
    <row r="23622" spans="1:2" ht="15">
      <c r="A23622" s="307"/>
      <c r="B23622" s="307"/>
    </row>
    <row r="23623" spans="1:2" ht="15">
      <c r="A23623" s="307"/>
      <c r="B23623" s="307"/>
    </row>
    <row r="23624" spans="1:2" ht="15">
      <c r="A23624" s="307"/>
      <c r="B23624" s="307"/>
    </row>
    <row r="23625" spans="1:2" ht="15">
      <c r="A23625" s="307"/>
      <c r="B23625" s="307"/>
    </row>
    <row r="23626" spans="1:2" ht="15">
      <c r="A23626" s="307"/>
      <c r="B23626" s="307"/>
    </row>
    <row r="23627" spans="1:2" ht="15">
      <c r="A23627" s="307"/>
      <c r="B23627" s="307"/>
    </row>
    <row r="23628" spans="1:2" ht="15">
      <c r="A23628" s="307"/>
      <c r="B23628" s="307"/>
    </row>
    <row r="23629" spans="1:2" ht="15">
      <c r="A23629" s="307"/>
      <c r="B23629" s="307"/>
    </row>
    <row r="23630" spans="1:2" ht="15">
      <c r="A23630" s="307"/>
      <c r="B23630" s="307"/>
    </row>
    <row r="23631" spans="1:2" ht="15">
      <c r="A23631" s="307"/>
      <c r="B23631" s="307"/>
    </row>
    <row r="23632" spans="1:2" ht="15">
      <c r="A23632" s="307"/>
      <c r="B23632" s="307"/>
    </row>
    <row r="23633" spans="1:2" ht="15">
      <c r="A23633" s="307"/>
      <c r="B23633" s="307"/>
    </row>
    <row r="23634" spans="1:2" ht="15">
      <c r="A23634" s="307"/>
      <c r="B23634" s="307"/>
    </row>
    <row r="23635" spans="1:2" ht="15">
      <c r="A23635" s="307"/>
      <c r="B23635" s="307"/>
    </row>
    <row r="23636" spans="1:2" ht="15">
      <c r="A23636" s="307"/>
      <c r="B23636" s="307"/>
    </row>
    <row r="23637" spans="1:2" ht="15">
      <c r="A23637" s="307"/>
      <c r="B23637" s="307"/>
    </row>
    <row r="23638" spans="1:2" ht="15">
      <c r="A23638" s="307"/>
      <c r="B23638" s="307"/>
    </row>
    <row r="23639" spans="1:2" ht="15">
      <c r="A23639" s="307"/>
      <c r="B23639" s="307"/>
    </row>
    <row r="23640" spans="1:2" ht="15">
      <c r="A23640" s="307"/>
      <c r="B23640" s="307"/>
    </row>
    <row r="23641" spans="1:2" ht="15">
      <c r="A23641" s="307"/>
      <c r="B23641" s="307"/>
    </row>
    <row r="23642" spans="1:2" ht="15">
      <c r="A23642" s="307"/>
      <c r="B23642" s="307"/>
    </row>
    <row r="23643" spans="1:2" ht="15">
      <c r="A23643" s="307"/>
      <c r="B23643" s="307"/>
    </row>
    <row r="23644" spans="1:2" ht="15">
      <c r="A23644" s="307"/>
      <c r="B23644" s="307"/>
    </row>
    <row r="23645" spans="1:2" ht="15">
      <c r="A23645" s="307"/>
      <c r="B23645" s="307"/>
    </row>
    <row r="23646" spans="1:2" ht="15">
      <c r="A23646" s="307"/>
      <c r="B23646" s="307"/>
    </row>
    <row r="23647" spans="1:2" ht="15">
      <c r="A23647" s="307"/>
      <c r="B23647" s="307"/>
    </row>
    <row r="23648" spans="1:2" ht="15">
      <c r="A23648" s="307"/>
      <c r="B23648" s="307"/>
    </row>
    <row r="23649" spans="1:2" ht="15">
      <c r="A23649" s="307"/>
      <c r="B23649" s="307"/>
    </row>
    <row r="23650" spans="1:2" ht="15">
      <c r="A23650" s="307"/>
      <c r="B23650" s="307"/>
    </row>
    <row r="23651" spans="1:2" ht="15">
      <c r="A23651" s="307"/>
      <c r="B23651" s="307"/>
    </row>
    <row r="23652" spans="1:2" ht="15">
      <c r="A23652" s="307"/>
      <c r="B23652" s="307"/>
    </row>
    <row r="23653" spans="1:2" ht="15">
      <c r="A23653" s="307"/>
      <c r="B23653" s="307"/>
    </row>
    <row r="23654" spans="1:2" ht="15">
      <c r="A23654" s="307"/>
      <c r="B23654" s="307"/>
    </row>
    <row r="23655" spans="1:2" ht="15">
      <c r="A23655" s="307"/>
      <c r="B23655" s="307"/>
    </row>
    <row r="23656" spans="1:2" ht="15">
      <c r="A23656" s="307"/>
      <c r="B23656" s="307"/>
    </row>
    <row r="23657" spans="1:2" ht="15">
      <c r="A23657" s="307"/>
      <c r="B23657" s="307"/>
    </row>
    <row r="23658" spans="1:2" ht="15">
      <c r="A23658" s="307"/>
      <c r="B23658" s="307"/>
    </row>
    <row r="23659" spans="1:2" ht="15">
      <c r="A23659" s="307"/>
      <c r="B23659" s="307"/>
    </row>
    <row r="23660" spans="1:2" ht="15">
      <c r="A23660" s="307"/>
      <c r="B23660" s="307"/>
    </row>
    <row r="23661" spans="1:2" ht="15">
      <c r="A23661" s="307"/>
      <c r="B23661" s="307"/>
    </row>
    <row r="23662" spans="1:2" ht="15">
      <c r="A23662" s="307"/>
      <c r="B23662" s="307"/>
    </row>
    <row r="23663" spans="1:2" ht="15">
      <c r="A23663" s="307"/>
      <c r="B23663" s="307"/>
    </row>
    <row r="23664" spans="1:2" ht="15">
      <c r="A23664" s="307"/>
      <c r="B23664" s="307"/>
    </row>
    <row r="23665" spans="1:2" ht="15">
      <c r="A23665" s="307"/>
      <c r="B23665" s="307"/>
    </row>
    <row r="23666" spans="1:2" ht="15">
      <c r="A23666" s="307"/>
      <c r="B23666" s="307"/>
    </row>
    <row r="23667" spans="1:2" ht="15">
      <c r="A23667" s="307"/>
      <c r="B23667" s="307"/>
    </row>
    <row r="23668" spans="1:2" ht="15">
      <c r="A23668" s="307"/>
      <c r="B23668" s="307"/>
    </row>
    <row r="23669" spans="1:2" ht="15">
      <c r="A23669" s="307"/>
      <c r="B23669" s="307"/>
    </row>
    <row r="23670" spans="1:2" ht="15">
      <c r="A23670" s="307"/>
      <c r="B23670" s="307"/>
    </row>
    <row r="23671" spans="1:2" ht="15">
      <c r="A23671" s="307"/>
      <c r="B23671" s="307"/>
    </row>
    <row r="23672" spans="1:2" ht="15">
      <c r="A23672" s="307"/>
      <c r="B23672" s="307"/>
    </row>
    <row r="23673" spans="1:2" ht="15">
      <c r="A23673" s="307"/>
      <c r="B23673" s="307"/>
    </row>
    <row r="23674" spans="1:2" ht="15">
      <c r="A23674" s="307"/>
      <c r="B23674" s="307"/>
    </row>
    <row r="23675" spans="1:2" ht="15">
      <c r="A23675" s="307"/>
      <c r="B23675" s="307"/>
    </row>
    <row r="23676" spans="1:2" ht="15">
      <c r="A23676" s="307"/>
      <c r="B23676" s="307"/>
    </row>
    <row r="23677" spans="1:2" ht="15">
      <c r="A23677" s="307"/>
      <c r="B23677" s="307"/>
    </row>
    <row r="23678" spans="1:2" ht="15">
      <c r="A23678" s="307"/>
      <c r="B23678" s="307"/>
    </row>
    <row r="23679" spans="1:2" ht="15">
      <c r="A23679" s="307"/>
      <c r="B23679" s="307"/>
    </row>
    <row r="23680" spans="1:2" ht="15">
      <c r="A23680" s="307"/>
      <c r="B23680" s="307"/>
    </row>
    <row r="23681" spans="1:2" ht="15">
      <c r="A23681" s="307"/>
      <c r="B23681" s="307"/>
    </row>
    <row r="23682" spans="1:2" ht="15">
      <c r="A23682" s="307"/>
      <c r="B23682" s="307"/>
    </row>
    <row r="23683" spans="1:2" ht="15">
      <c r="A23683" s="307"/>
      <c r="B23683" s="307"/>
    </row>
    <row r="23684" spans="1:2" ht="15">
      <c r="A23684" s="307"/>
      <c r="B23684" s="307"/>
    </row>
    <row r="23685" spans="1:2" ht="15">
      <c r="A23685" s="307"/>
      <c r="B23685" s="307"/>
    </row>
    <row r="23686" spans="1:2" ht="15">
      <c r="A23686" s="307"/>
      <c r="B23686" s="307"/>
    </row>
    <row r="23687" spans="1:2" ht="15">
      <c r="A23687" s="307"/>
      <c r="B23687" s="307"/>
    </row>
    <row r="23688" spans="1:2" ht="15">
      <c r="A23688" s="307"/>
      <c r="B23688" s="307"/>
    </row>
    <row r="23689" spans="1:2" ht="15">
      <c r="A23689" s="307"/>
      <c r="B23689" s="307"/>
    </row>
    <row r="23690" spans="1:2" ht="15">
      <c r="A23690" s="307"/>
      <c r="B23690" s="307"/>
    </row>
    <row r="23691" spans="1:2" ht="15">
      <c r="A23691" s="307"/>
      <c r="B23691" s="307"/>
    </row>
    <row r="23692" spans="1:2" ht="15">
      <c r="A23692" s="307"/>
      <c r="B23692" s="307"/>
    </row>
    <row r="23693" spans="1:2" ht="15">
      <c r="A23693" s="307"/>
      <c r="B23693" s="307"/>
    </row>
    <row r="23694" spans="1:2" ht="15">
      <c r="A23694" s="307"/>
      <c r="B23694" s="307"/>
    </row>
    <row r="23695" spans="1:2" ht="15">
      <c r="A23695" s="307"/>
      <c r="B23695" s="307"/>
    </row>
    <row r="23696" spans="1:2" ht="15">
      <c r="A23696" s="307"/>
      <c r="B23696" s="307"/>
    </row>
    <row r="23697" spans="1:2" ht="15">
      <c r="A23697" s="307"/>
      <c r="B23697" s="307"/>
    </row>
    <row r="23698" spans="1:2" ht="15">
      <c r="A23698" s="307"/>
      <c r="B23698" s="307"/>
    </row>
    <row r="23699" spans="1:2" ht="15">
      <c r="A23699" s="307"/>
      <c r="B23699" s="307"/>
    </row>
    <row r="23700" spans="1:2" ht="15">
      <c r="A23700" s="307"/>
      <c r="B23700" s="307"/>
    </row>
    <row r="23701" spans="1:2" ht="15">
      <c r="A23701" s="307"/>
      <c r="B23701" s="307"/>
    </row>
    <row r="23702" spans="1:2" ht="15">
      <c r="A23702" s="307"/>
      <c r="B23702" s="307"/>
    </row>
    <row r="23703" spans="1:2" ht="15">
      <c r="A23703" s="307"/>
      <c r="B23703" s="307"/>
    </row>
    <row r="23704" spans="1:2" ht="15">
      <c r="A23704" s="307"/>
      <c r="B23704" s="307"/>
    </row>
    <row r="23705" spans="1:2" ht="15">
      <c r="A23705" s="307"/>
      <c r="B23705" s="307"/>
    </row>
    <row r="23706" spans="1:2" ht="15">
      <c r="A23706" s="307"/>
      <c r="B23706" s="307"/>
    </row>
    <row r="23707" spans="1:2" ht="15">
      <c r="A23707" s="307"/>
      <c r="B23707" s="307"/>
    </row>
    <row r="23708" spans="1:2" ht="15">
      <c r="A23708" s="307"/>
      <c r="B23708" s="307"/>
    </row>
    <row r="23709" spans="1:2" ht="15">
      <c r="A23709" s="307"/>
      <c r="B23709" s="307"/>
    </row>
    <row r="23710" spans="1:2" ht="15">
      <c r="A23710" s="307"/>
      <c r="B23710" s="307"/>
    </row>
    <row r="23711" spans="1:2" ht="15">
      <c r="A23711" s="307"/>
      <c r="B23711" s="307"/>
    </row>
    <row r="23712" spans="1:2" ht="15">
      <c r="A23712" s="307"/>
      <c r="B23712" s="307"/>
    </row>
    <row r="23713" spans="1:2" ht="15">
      <c r="A23713" s="307"/>
      <c r="B23713" s="307"/>
    </row>
    <row r="23714" spans="1:2" ht="15">
      <c r="A23714" s="307"/>
      <c r="B23714" s="307"/>
    </row>
    <row r="23715" spans="1:2" ht="15">
      <c r="A23715" s="307"/>
      <c r="B23715" s="307"/>
    </row>
    <row r="23716" spans="1:2" ht="15">
      <c r="A23716" s="307"/>
      <c r="B23716" s="307"/>
    </row>
    <row r="23717" spans="1:2" ht="15">
      <c r="A23717" s="307"/>
      <c r="B23717" s="307"/>
    </row>
    <row r="23718" spans="1:2" ht="15">
      <c r="A23718" s="307"/>
      <c r="B23718" s="307"/>
    </row>
    <row r="23719" spans="1:2" ht="15">
      <c r="A23719" s="307"/>
      <c r="B23719" s="307"/>
    </row>
    <row r="23720" spans="1:2" ht="15">
      <c r="A23720" s="307"/>
      <c r="B23720" s="307"/>
    </row>
    <row r="23721" spans="1:2" ht="15">
      <c r="A23721" s="307"/>
      <c r="B23721" s="307"/>
    </row>
    <row r="23722" spans="1:2" ht="15">
      <c r="A23722" s="307"/>
      <c r="B23722" s="307"/>
    </row>
    <row r="23723" spans="1:2" ht="15">
      <c r="A23723" s="307"/>
      <c r="B23723" s="307"/>
    </row>
    <row r="23724" spans="1:2" ht="15">
      <c r="A23724" s="307"/>
      <c r="B23724" s="307"/>
    </row>
    <row r="23725" spans="1:2" ht="15">
      <c r="A23725" s="307"/>
      <c r="B23725" s="307"/>
    </row>
    <row r="23726" spans="1:2" ht="15">
      <c r="A23726" s="307"/>
      <c r="B23726" s="307"/>
    </row>
    <row r="23727" spans="1:2" ht="15">
      <c r="A23727" s="307"/>
      <c r="B23727" s="307"/>
    </row>
    <row r="23728" spans="1:2" ht="15">
      <c r="A23728" s="307"/>
      <c r="B23728" s="307"/>
    </row>
    <row r="23729" spans="1:2" ht="15">
      <c r="A23729" s="307"/>
      <c r="B23729" s="307"/>
    </row>
    <row r="23730" spans="1:2" ht="15">
      <c r="A23730" s="307"/>
      <c r="B23730" s="307"/>
    </row>
    <row r="23731" spans="1:2" ht="15">
      <c r="A23731" s="307"/>
      <c r="B23731" s="307"/>
    </row>
    <row r="23732" spans="1:2" ht="15">
      <c r="A23732" s="307"/>
      <c r="B23732" s="307"/>
    </row>
    <row r="23733" spans="1:2" ht="15">
      <c r="A23733" s="307"/>
      <c r="B23733" s="307"/>
    </row>
    <row r="23734" spans="1:2" ht="15">
      <c r="A23734" s="307"/>
      <c r="B23734" s="307"/>
    </row>
    <row r="23735" spans="1:2" ht="15">
      <c r="A23735" s="307"/>
      <c r="B23735" s="307"/>
    </row>
    <row r="23736" spans="1:2" ht="15">
      <c r="A23736" s="307"/>
      <c r="B23736" s="307"/>
    </row>
    <row r="23737" spans="1:2" ht="15">
      <c r="A23737" s="307"/>
      <c r="B23737" s="307"/>
    </row>
    <row r="23738" spans="1:2" ht="15">
      <c r="A23738" s="307"/>
      <c r="B23738" s="307"/>
    </row>
    <row r="23739" spans="1:2" ht="15">
      <c r="A23739" s="307"/>
      <c r="B23739" s="307"/>
    </row>
    <row r="23740" spans="1:2" ht="15">
      <c r="A23740" s="307"/>
      <c r="B23740" s="307"/>
    </row>
    <row r="23741" spans="1:2" ht="15">
      <c r="A23741" s="307"/>
      <c r="B23741" s="307"/>
    </row>
    <row r="23742" spans="1:2" ht="15">
      <c r="A23742" s="307"/>
      <c r="B23742" s="307"/>
    </row>
    <row r="23743" spans="1:2" ht="15">
      <c r="A23743" s="307"/>
      <c r="B23743" s="307"/>
    </row>
    <row r="23744" spans="1:2" ht="15">
      <c r="A23744" s="307"/>
      <c r="B23744" s="307"/>
    </row>
    <row r="23745" spans="1:2" ht="15">
      <c r="A23745" s="307"/>
      <c r="B23745" s="307"/>
    </row>
    <row r="23746" spans="1:2" ht="15">
      <c r="A23746" s="307"/>
      <c r="B23746" s="307"/>
    </row>
    <row r="23747" spans="1:2" ht="15">
      <c r="A23747" s="307"/>
      <c r="B23747" s="307"/>
    </row>
    <row r="23748" spans="1:2" ht="15">
      <c r="A23748" s="307"/>
      <c r="B23748" s="307"/>
    </row>
    <row r="23749" spans="1:2" ht="15">
      <c r="A23749" s="307"/>
      <c r="B23749" s="307"/>
    </row>
    <row r="23750" spans="1:2" ht="15">
      <c r="A23750" s="307"/>
      <c r="B23750" s="307"/>
    </row>
    <row r="23751" spans="1:2" ht="15">
      <c r="A23751" s="307"/>
      <c r="B23751" s="307"/>
    </row>
    <row r="23752" spans="1:2" ht="15">
      <c r="A23752" s="307"/>
      <c r="B23752" s="307"/>
    </row>
    <row r="23753" spans="1:2" ht="15">
      <c r="A23753" s="307"/>
      <c r="B23753" s="307"/>
    </row>
    <row r="23754" spans="1:2" ht="15">
      <c r="A23754" s="307"/>
      <c r="B23754" s="307"/>
    </row>
    <row r="23755" spans="1:2" ht="15">
      <c r="A23755" s="307"/>
      <c r="B23755" s="307"/>
    </row>
    <row r="23756" spans="1:2" ht="15">
      <c r="A23756" s="307"/>
      <c r="B23756" s="307"/>
    </row>
    <row r="23757" spans="1:2" ht="15">
      <c r="A23757" s="307"/>
      <c r="B23757" s="307"/>
    </row>
    <row r="23758" spans="1:2" ht="15">
      <c r="A23758" s="307"/>
      <c r="B23758" s="307"/>
    </row>
    <row r="23759" spans="1:2" ht="15">
      <c r="A23759" s="307"/>
      <c r="B23759" s="307"/>
    </row>
    <row r="23760" spans="1:2" ht="15">
      <c r="A23760" s="307"/>
      <c r="B23760" s="307"/>
    </row>
    <row r="23761" spans="1:2" ht="15">
      <c r="A23761" s="307"/>
      <c r="B23761" s="307"/>
    </row>
    <row r="23762" spans="1:2" ht="15">
      <c r="A23762" s="307"/>
      <c r="B23762" s="307"/>
    </row>
    <row r="23763" spans="1:2" ht="15">
      <c r="A23763" s="307"/>
      <c r="B23763" s="307"/>
    </row>
    <row r="23764" spans="1:2" ht="15">
      <c r="A23764" s="307"/>
      <c r="B23764" s="307"/>
    </row>
    <row r="23765" spans="1:2" ht="15">
      <c r="A23765" s="307"/>
      <c r="B23765" s="307"/>
    </row>
    <row r="23766" spans="1:2" ht="15">
      <c r="A23766" s="307"/>
      <c r="B23766" s="307"/>
    </row>
    <row r="23767" spans="1:2" ht="15">
      <c r="A23767" s="307"/>
      <c r="B23767" s="307"/>
    </row>
    <row r="23768" spans="1:2" ht="15">
      <c r="A23768" s="307"/>
      <c r="B23768" s="307"/>
    </row>
    <row r="23769" spans="1:2" ht="15">
      <c r="A23769" s="307"/>
      <c r="B23769" s="307"/>
    </row>
    <row r="23770" spans="1:2" ht="15">
      <c r="A23770" s="307"/>
      <c r="B23770" s="307"/>
    </row>
    <row r="23771" spans="1:2" ht="15">
      <c r="A23771" s="307"/>
      <c r="B23771" s="307"/>
    </row>
    <row r="23772" spans="1:2" ht="15">
      <c r="A23772" s="307"/>
      <c r="B23772" s="307"/>
    </row>
    <row r="23773" spans="1:2" ht="15">
      <c r="A23773" s="307"/>
      <c r="B23773" s="307"/>
    </row>
    <row r="23774" spans="1:2" ht="15">
      <c r="A23774" s="307"/>
      <c r="B23774" s="307"/>
    </row>
    <row r="23775" spans="1:2" ht="15">
      <c r="A23775" s="307"/>
      <c r="B23775" s="307"/>
    </row>
    <row r="23776" spans="1:2" ht="15">
      <c r="A23776" s="307"/>
      <c r="B23776" s="307"/>
    </row>
    <row r="23777" spans="1:2" ht="15">
      <c r="A23777" s="307"/>
      <c r="B23777" s="307"/>
    </row>
    <row r="23778" spans="1:2" ht="15">
      <c r="A23778" s="307"/>
      <c r="B23778" s="307"/>
    </row>
    <row r="23779" spans="1:2" ht="15">
      <c r="A23779" s="307"/>
      <c r="B23779" s="307"/>
    </row>
    <row r="23780" spans="1:2" ht="15">
      <c r="A23780" s="307"/>
      <c r="B23780" s="307"/>
    </row>
    <row r="23781" spans="1:2" ht="15">
      <c r="A23781" s="307"/>
      <c r="B23781" s="307"/>
    </row>
    <row r="23782" spans="1:2" ht="15">
      <c r="A23782" s="307"/>
      <c r="B23782" s="307"/>
    </row>
    <row r="23783" spans="1:2" ht="15">
      <c r="A23783" s="307"/>
      <c r="B23783" s="307"/>
    </row>
    <row r="23784" spans="1:2" ht="15">
      <c r="A23784" s="307"/>
      <c r="B23784" s="307"/>
    </row>
    <row r="23785" spans="1:2" ht="15">
      <c r="A23785" s="307"/>
      <c r="B23785" s="307"/>
    </row>
    <row r="23786" spans="1:2" ht="15">
      <c r="A23786" s="307"/>
      <c r="B23786" s="307"/>
    </row>
    <row r="23787" spans="1:2" ht="15">
      <c r="A23787" s="307"/>
      <c r="B23787" s="307"/>
    </row>
    <row r="23788" spans="1:2" ht="15">
      <c r="A23788" s="307"/>
      <c r="B23788" s="307"/>
    </row>
    <row r="23789" spans="1:2" ht="15">
      <c r="A23789" s="307"/>
      <c r="B23789" s="307"/>
    </row>
    <row r="23790" spans="1:2" ht="15">
      <c r="A23790" s="307"/>
      <c r="B23790" s="307"/>
    </row>
    <row r="23791" spans="1:2" ht="15">
      <c r="A23791" s="307"/>
      <c r="B23791" s="307"/>
    </row>
    <row r="23792" spans="1:2" ht="15">
      <c r="A23792" s="307"/>
      <c r="B23792" s="307"/>
    </row>
    <row r="23793" spans="1:2" ht="15">
      <c r="A23793" s="307"/>
      <c r="B23793" s="307"/>
    </row>
    <row r="23794" spans="1:2" ht="15">
      <c r="A23794" s="307"/>
      <c r="B23794" s="307"/>
    </row>
    <row r="23795" spans="1:2" ht="15">
      <c r="A23795" s="307"/>
      <c r="B23795" s="307"/>
    </row>
    <row r="23796" spans="1:2" ht="15">
      <c r="A23796" s="307"/>
      <c r="B23796" s="307"/>
    </row>
    <row r="23797" spans="1:2" ht="15">
      <c r="A23797" s="307"/>
      <c r="B23797" s="307"/>
    </row>
    <row r="23798" spans="1:2" ht="15">
      <c r="A23798" s="307"/>
      <c r="B23798" s="307"/>
    </row>
    <row r="23799" spans="1:2" ht="15">
      <c r="A23799" s="307"/>
      <c r="B23799" s="307"/>
    </row>
    <row r="23800" spans="1:2" ht="15">
      <c r="A23800" s="307"/>
      <c r="B23800" s="307"/>
    </row>
    <row r="23801" spans="1:2" ht="15">
      <c r="A23801" s="307"/>
      <c r="B23801" s="307"/>
    </row>
    <row r="23802" spans="1:2" ht="15">
      <c r="A23802" s="307"/>
      <c r="B23802" s="307"/>
    </row>
    <row r="23803" spans="1:2" ht="15">
      <c r="A23803" s="307"/>
      <c r="B23803" s="307"/>
    </row>
    <row r="23804" spans="1:2" ht="15">
      <c r="A23804" s="307"/>
      <c r="B23804" s="307"/>
    </row>
    <row r="23805" spans="1:2" ht="15">
      <c r="A23805" s="307"/>
      <c r="B23805" s="307"/>
    </row>
    <row r="23806" spans="1:2" ht="15">
      <c r="A23806" s="307"/>
      <c r="B23806" s="307"/>
    </row>
    <row r="23807" spans="1:2" ht="15">
      <c r="A23807" s="307"/>
      <c r="B23807" s="307"/>
    </row>
    <row r="23808" spans="1:2" ht="15">
      <c r="A23808" s="307"/>
      <c r="B23808" s="307"/>
    </row>
    <row r="23809" spans="1:2" ht="15">
      <c r="A23809" s="307"/>
      <c r="B23809" s="307"/>
    </row>
    <row r="23810" spans="1:2" ht="15">
      <c r="A23810" s="307"/>
      <c r="B23810" s="307"/>
    </row>
    <row r="23811" spans="1:2" ht="15">
      <c r="A23811" s="307"/>
      <c r="B23811" s="307"/>
    </row>
    <row r="23812" spans="1:2" ht="15">
      <c r="A23812" s="307"/>
      <c r="B23812" s="307"/>
    </row>
    <row r="23813" spans="1:2" ht="15">
      <c r="A23813" s="307"/>
      <c r="B23813" s="307"/>
    </row>
    <row r="23814" spans="1:2" ht="15">
      <c r="A23814" s="307"/>
      <c r="B23814" s="307"/>
    </row>
    <row r="23815" spans="1:2" ht="15">
      <c r="A23815" s="307"/>
      <c r="B23815" s="307"/>
    </row>
    <row r="23816" spans="1:2" ht="15">
      <c r="A23816" s="307"/>
      <c r="B23816" s="307"/>
    </row>
    <row r="23817" spans="1:2" ht="15">
      <c r="A23817" s="307"/>
      <c r="B23817" s="307"/>
    </row>
    <row r="23818" spans="1:2" ht="15">
      <c r="A23818" s="307"/>
      <c r="B23818" s="307"/>
    </row>
    <row r="23819" spans="1:2" ht="15">
      <c r="A23819" s="307"/>
      <c r="B23819" s="307"/>
    </row>
    <row r="23820" spans="1:2" ht="15">
      <c r="A23820" s="307"/>
      <c r="B23820" s="307"/>
    </row>
    <row r="23821" spans="1:2" ht="15">
      <c r="A23821" s="307"/>
      <c r="B23821" s="307"/>
    </row>
    <row r="23822" spans="1:2" ht="15">
      <c r="A23822" s="307"/>
      <c r="B23822" s="307"/>
    </row>
    <row r="23823" spans="1:2" ht="15">
      <c r="A23823" s="307"/>
      <c r="B23823" s="307"/>
    </row>
    <row r="23824" spans="1:2" ht="15">
      <c r="A23824" s="307"/>
      <c r="B23824" s="307"/>
    </row>
    <row r="23825" spans="1:2" ht="15">
      <c r="A23825" s="307"/>
      <c r="B23825" s="307"/>
    </row>
    <row r="23826" spans="1:2" ht="15">
      <c r="A23826" s="307"/>
      <c r="B23826" s="307"/>
    </row>
    <row r="23827" spans="1:2" ht="15">
      <c r="A23827" s="307"/>
      <c r="B23827" s="307"/>
    </row>
    <row r="23828" spans="1:2" ht="15">
      <c r="A23828" s="307"/>
      <c r="B23828" s="307"/>
    </row>
    <row r="23829" spans="1:2" ht="15">
      <c r="A23829" s="307"/>
      <c r="B23829" s="307"/>
    </row>
    <row r="23830" spans="1:2" ht="15">
      <c r="A23830" s="307"/>
      <c r="B23830" s="307"/>
    </row>
    <row r="23831" spans="1:2" ht="15">
      <c r="A23831" s="307"/>
      <c r="B23831" s="307"/>
    </row>
    <row r="23832" spans="1:2" ht="15">
      <c r="A23832" s="307"/>
      <c r="B23832" s="307"/>
    </row>
    <row r="23833" spans="1:2" ht="15">
      <c r="A23833" s="307"/>
      <c r="B23833" s="307"/>
    </row>
    <row r="23834" spans="1:2" ht="15">
      <c r="A23834" s="307"/>
      <c r="B23834" s="307"/>
    </row>
    <row r="23835" spans="1:2" ht="15">
      <c r="A23835" s="307"/>
      <c r="B23835" s="307"/>
    </row>
    <row r="23836" spans="1:2" ht="15">
      <c r="A23836" s="307"/>
      <c r="B23836" s="307"/>
    </row>
    <row r="23837" spans="1:2" ht="15">
      <c r="A23837" s="307"/>
      <c r="B23837" s="307"/>
    </row>
    <row r="23838" spans="1:2" ht="15">
      <c r="A23838" s="307"/>
      <c r="B23838" s="307"/>
    </row>
    <row r="23839" spans="1:2" ht="15">
      <c r="A23839" s="307"/>
      <c r="B23839" s="307"/>
    </row>
    <row r="23840" spans="1:2" ht="15">
      <c r="A23840" s="307"/>
      <c r="B23840" s="307"/>
    </row>
    <row r="23841" spans="1:2" ht="15">
      <c r="A23841" s="307"/>
      <c r="B23841" s="307"/>
    </row>
    <row r="23842" spans="1:2" ht="15">
      <c r="A23842" s="307"/>
      <c r="B23842" s="307"/>
    </row>
    <row r="23843" spans="1:2" ht="15">
      <c r="A23843" s="307"/>
      <c r="B23843" s="307"/>
    </row>
    <row r="23844" spans="1:2" ht="15">
      <c r="A23844" s="307"/>
      <c r="B23844" s="307"/>
    </row>
    <row r="23845" spans="1:2" ht="15">
      <c r="A23845" s="307"/>
      <c r="B23845" s="307"/>
    </row>
    <row r="23846" spans="1:2" ht="15">
      <c r="A23846" s="307"/>
      <c r="B23846" s="307"/>
    </row>
    <row r="23847" spans="1:2" ht="15">
      <c r="A23847" s="307"/>
      <c r="B23847" s="307"/>
    </row>
    <row r="23848" spans="1:2" ht="15">
      <c r="A23848" s="307"/>
      <c r="B23848" s="307"/>
    </row>
    <row r="23849" spans="1:2" ht="15">
      <c r="A23849" s="307"/>
      <c r="B23849" s="307"/>
    </row>
    <row r="23850" spans="1:2" ht="15">
      <c r="A23850" s="307"/>
      <c r="B23850" s="307"/>
    </row>
    <row r="23851" spans="1:2" ht="15">
      <c r="A23851" s="307"/>
      <c r="B23851" s="307"/>
    </row>
    <row r="23852" spans="1:2" ht="15">
      <c r="A23852" s="307"/>
      <c r="B23852" s="307"/>
    </row>
    <row r="23853" spans="1:2" ht="15">
      <c r="A23853" s="307"/>
      <c r="B23853" s="307"/>
    </row>
    <row r="23854" spans="1:2" ht="15">
      <c r="A23854" s="307"/>
      <c r="B23854" s="307"/>
    </row>
    <row r="23855" spans="1:2" ht="15">
      <c r="A23855" s="307"/>
      <c r="B23855" s="307"/>
    </row>
    <row r="23856" spans="1:2" ht="15">
      <c r="A23856" s="307"/>
      <c r="B23856" s="307"/>
    </row>
    <row r="23857" spans="1:2" ht="15">
      <c r="A23857" s="307"/>
      <c r="B23857" s="307"/>
    </row>
    <row r="23858" spans="1:2" ht="15">
      <c r="A23858" s="307"/>
      <c r="B23858" s="307"/>
    </row>
    <row r="23859" spans="1:2" ht="15">
      <c r="A23859" s="307"/>
      <c r="B23859" s="307"/>
    </row>
    <row r="23860" spans="1:2" ht="15">
      <c r="A23860" s="307"/>
      <c r="B23860" s="307"/>
    </row>
    <row r="23861" spans="1:2" ht="15">
      <c r="A23861" s="307"/>
      <c r="B23861" s="307"/>
    </row>
    <row r="23862" spans="1:2" ht="15">
      <c r="A23862" s="307"/>
      <c r="B23862" s="307"/>
    </row>
    <row r="23863" spans="1:2" ht="15">
      <c r="A23863" s="307"/>
      <c r="B23863" s="307"/>
    </row>
    <row r="23864" spans="1:2" ht="15">
      <c r="A23864" s="307"/>
      <c r="B23864" s="307"/>
    </row>
    <row r="23865" spans="1:2" ht="15">
      <c r="A23865" s="307"/>
      <c r="B23865" s="307"/>
    </row>
    <row r="23866" spans="1:2" ht="15">
      <c r="A23866" s="307"/>
      <c r="B23866" s="307"/>
    </row>
    <row r="23867" spans="1:2" ht="15">
      <c r="A23867" s="307"/>
      <c r="B23867" s="307"/>
    </row>
    <row r="23868" spans="1:2" ht="15">
      <c r="A23868" s="307"/>
      <c r="B23868" s="307"/>
    </row>
    <row r="23869" spans="1:2" ht="15">
      <c r="A23869" s="307"/>
      <c r="B23869" s="307"/>
    </row>
    <row r="23870" spans="1:2" ht="15">
      <c r="A23870" s="307"/>
      <c r="B23870" s="307"/>
    </row>
    <row r="23871" spans="1:2" ht="15">
      <c r="A23871" s="307"/>
      <c r="B23871" s="307"/>
    </row>
    <row r="23872" spans="1:2" ht="15">
      <c r="A23872" s="307"/>
      <c r="B23872" s="307"/>
    </row>
    <row r="23873" spans="1:2" ht="15">
      <c r="A23873" s="307"/>
      <c r="B23873" s="307"/>
    </row>
    <row r="23874" spans="1:2" ht="15">
      <c r="A23874" s="307"/>
      <c r="B23874" s="307"/>
    </row>
    <row r="23875" spans="1:2" ht="15">
      <c r="A23875" s="307"/>
      <c r="B23875" s="307"/>
    </row>
    <row r="23876" spans="1:2" ht="15">
      <c r="A23876" s="307"/>
      <c r="B23876" s="307"/>
    </row>
    <row r="23877" spans="1:2" ht="15">
      <c r="A23877" s="307"/>
      <c r="B23877" s="307"/>
    </row>
    <row r="23878" spans="1:2" ht="15">
      <c r="A23878" s="307"/>
      <c r="B23878" s="307"/>
    </row>
    <row r="23879" spans="1:2" ht="15">
      <c r="A23879" s="307"/>
      <c r="B23879" s="307"/>
    </row>
    <row r="23880" spans="1:2" ht="15">
      <c r="A23880" s="307"/>
      <c r="B23880" s="307"/>
    </row>
    <row r="23881" spans="1:2" ht="15">
      <c r="A23881" s="307"/>
      <c r="B23881" s="307"/>
    </row>
    <row r="23882" spans="1:2" ht="15">
      <c r="A23882" s="307"/>
      <c r="B23882" s="307"/>
    </row>
    <row r="23883" spans="1:2" ht="15">
      <c r="A23883" s="307"/>
      <c r="B23883" s="307"/>
    </row>
    <row r="23884" spans="1:2" ht="15">
      <c r="A23884" s="307"/>
      <c r="B23884" s="307"/>
    </row>
    <row r="23885" spans="1:2" ht="15">
      <c r="A23885" s="307"/>
      <c r="B23885" s="307"/>
    </row>
    <row r="23886" spans="1:2" ht="15">
      <c r="A23886" s="307"/>
      <c r="B23886" s="307"/>
    </row>
    <row r="23887" spans="1:2" ht="15">
      <c r="A23887" s="307"/>
      <c r="B23887" s="307"/>
    </row>
    <row r="23888" spans="1:2" ht="15">
      <c r="A23888" s="307"/>
      <c r="B23888" s="307"/>
    </row>
    <row r="23889" spans="1:2" ht="15">
      <c r="A23889" s="307"/>
      <c r="B23889" s="307"/>
    </row>
    <row r="23890" spans="1:2" ht="15">
      <c r="A23890" s="307"/>
      <c r="B23890" s="307"/>
    </row>
    <row r="23891" spans="1:2" ht="15">
      <c r="A23891" s="307"/>
      <c r="B23891" s="307"/>
    </row>
    <row r="23892" spans="1:2" ht="15">
      <c r="A23892" s="307"/>
      <c r="B23892" s="307"/>
    </row>
    <row r="23893" spans="1:2" ht="15">
      <c r="A23893" s="307"/>
      <c r="B23893" s="307"/>
    </row>
    <row r="23894" spans="1:2" ht="15">
      <c r="A23894" s="307"/>
      <c r="B23894" s="307"/>
    </row>
    <row r="23895" spans="1:2" ht="15">
      <c r="A23895" s="307"/>
      <c r="B23895" s="307"/>
    </row>
    <row r="23896" spans="1:2" ht="15">
      <c r="A23896" s="307"/>
      <c r="B23896" s="307"/>
    </row>
    <row r="23897" spans="1:2" ht="15">
      <c r="A23897" s="307"/>
      <c r="B23897" s="307"/>
    </row>
    <row r="23898" spans="1:2" ht="15">
      <c r="A23898" s="307"/>
      <c r="B23898" s="307"/>
    </row>
    <row r="23899" spans="1:2" ht="15">
      <c r="A23899" s="307"/>
      <c r="B23899" s="307"/>
    </row>
    <row r="23900" spans="1:2" ht="15">
      <c r="A23900" s="307"/>
      <c r="B23900" s="307"/>
    </row>
    <row r="23901" spans="1:2" ht="15">
      <c r="A23901" s="307"/>
      <c r="B23901" s="307"/>
    </row>
    <row r="23902" spans="1:2" ht="15">
      <c r="A23902" s="307"/>
      <c r="B23902" s="307"/>
    </row>
    <row r="23903" spans="1:2" ht="15">
      <c r="A23903" s="307"/>
      <c r="B23903" s="307"/>
    </row>
    <row r="23904" spans="1:2" ht="15">
      <c r="A23904" s="307"/>
      <c r="B23904" s="307"/>
    </row>
    <row r="23905" spans="1:2" ht="15">
      <c r="A23905" s="307"/>
      <c r="B23905" s="307"/>
    </row>
    <row r="23906" spans="1:2" ht="15">
      <c r="A23906" s="307"/>
      <c r="B23906" s="307"/>
    </row>
    <row r="23907" spans="1:2" ht="15">
      <c r="A23907" s="307"/>
      <c r="B23907" s="307"/>
    </row>
    <row r="23908" spans="1:2" ht="15">
      <c r="A23908" s="307"/>
      <c r="B23908" s="307"/>
    </row>
    <row r="23909" spans="1:2" ht="15">
      <c r="A23909" s="307"/>
      <c r="B23909" s="307"/>
    </row>
    <row r="23910" spans="1:2" ht="15">
      <c r="A23910" s="307"/>
      <c r="B23910" s="307"/>
    </row>
    <row r="23911" spans="1:2" ht="15">
      <c r="A23911" s="307"/>
      <c r="B23911" s="307"/>
    </row>
    <row r="23912" spans="1:2" ht="15">
      <c r="A23912" s="307"/>
      <c r="B23912" s="307"/>
    </row>
    <row r="23913" spans="1:2" ht="15">
      <c r="A23913" s="307"/>
      <c r="B23913" s="307"/>
    </row>
    <row r="23914" spans="1:2" ht="15">
      <c r="A23914" s="307"/>
      <c r="B23914" s="307"/>
    </row>
    <row r="23915" spans="1:2" ht="15">
      <c r="A23915" s="307"/>
      <c r="B23915" s="307"/>
    </row>
    <row r="23916" spans="1:2" ht="15">
      <c r="A23916" s="307"/>
      <c r="B23916" s="307"/>
    </row>
    <row r="23917" spans="1:2" ht="15">
      <c r="A23917" s="307"/>
      <c r="B23917" s="307"/>
    </row>
    <row r="23918" spans="1:2" ht="15">
      <c r="A23918" s="307"/>
      <c r="B23918" s="307"/>
    </row>
    <row r="23919" spans="1:2" ht="15">
      <c r="A23919" s="307"/>
      <c r="B23919" s="307"/>
    </row>
    <row r="23920" spans="1:2" ht="15">
      <c r="A23920" s="307"/>
      <c r="B23920" s="307"/>
    </row>
    <row r="23921" spans="1:2" ht="15">
      <c r="A23921" s="307"/>
      <c r="B23921" s="307"/>
    </row>
    <row r="23922" spans="1:2" ht="15">
      <c r="A23922" s="307"/>
      <c r="B23922" s="307"/>
    </row>
    <row r="23923" spans="1:2" ht="15">
      <c r="A23923" s="307"/>
      <c r="B23923" s="307"/>
    </row>
    <row r="23924" spans="1:2" ht="15">
      <c r="A23924" s="307"/>
      <c r="B23924" s="307"/>
    </row>
    <row r="23925" spans="1:2" ht="15">
      <c r="A23925" s="307"/>
      <c r="B23925" s="307"/>
    </row>
    <row r="23926" spans="1:2" ht="15">
      <c r="A23926" s="307"/>
      <c r="B23926" s="307"/>
    </row>
    <row r="23927" spans="1:2" ht="15">
      <c r="A23927" s="307"/>
      <c r="B23927" s="307"/>
    </row>
    <row r="23928" spans="1:2" ht="15">
      <c r="A23928" s="307"/>
      <c r="B23928" s="307"/>
    </row>
    <row r="23929" spans="1:2" ht="15">
      <c r="A23929" s="307"/>
      <c r="B23929" s="307"/>
    </row>
    <row r="23930" spans="1:2" ht="15">
      <c r="A23930" s="307"/>
      <c r="B23930" s="307"/>
    </row>
    <row r="23931" spans="1:2" ht="15">
      <c r="A23931" s="307"/>
      <c r="B23931" s="307"/>
    </row>
    <row r="23932" spans="1:2" ht="15">
      <c r="A23932" s="307"/>
      <c r="B23932" s="307"/>
    </row>
    <row r="23933" spans="1:2" ht="15">
      <c r="A23933" s="307"/>
      <c r="B23933" s="307"/>
    </row>
    <row r="23934" spans="1:2" ht="15">
      <c r="A23934" s="307"/>
      <c r="B23934" s="307"/>
    </row>
    <row r="23935" spans="1:2" ht="15">
      <c r="A23935" s="307"/>
      <c r="B23935" s="307"/>
    </row>
    <row r="23936" spans="1:2" ht="15">
      <c r="A23936" s="307"/>
      <c r="B23936" s="307"/>
    </row>
    <row r="23937" spans="1:2" ht="15">
      <c r="A23937" s="307"/>
      <c r="B23937" s="307"/>
    </row>
    <row r="23938" spans="1:2" ht="15">
      <c r="A23938" s="307"/>
      <c r="B23938" s="307"/>
    </row>
    <row r="23939" spans="1:2" ht="15">
      <c r="A23939" s="307"/>
      <c r="B23939" s="307"/>
    </row>
    <row r="23940" spans="1:2" ht="15">
      <c r="A23940" s="307"/>
      <c r="B23940" s="307"/>
    </row>
    <row r="23941" spans="1:2" ht="15">
      <c r="A23941" s="307"/>
      <c r="B23941" s="307"/>
    </row>
    <row r="23942" spans="1:2" ht="15">
      <c r="A23942" s="307"/>
      <c r="B23942" s="307"/>
    </row>
    <row r="23943" spans="1:2" ht="15">
      <c r="A23943" s="307"/>
      <c r="B23943" s="307"/>
    </row>
    <row r="23944" spans="1:2" ht="15">
      <c r="A23944" s="307"/>
      <c r="B23944" s="307"/>
    </row>
    <row r="23945" spans="1:2" ht="15">
      <c r="A23945" s="307"/>
      <c r="B23945" s="307"/>
    </row>
    <row r="23946" spans="1:2" ht="15">
      <c r="A23946" s="307"/>
      <c r="B23946" s="307"/>
    </row>
    <row r="23947" spans="1:2" ht="15">
      <c r="A23947" s="307"/>
      <c r="B23947" s="307"/>
    </row>
    <row r="23948" spans="1:2" ht="15">
      <c r="A23948" s="307"/>
      <c r="B23948" s="307"/>
    </row>
    <row r="23949" spans="1:2" ht="15">
      <c r="A23949" s="307"/>
      <c r="B23949" s="307"/>
    </row>
    <row r="23950" spans="1:2" ht="15">
      <c r="A23950" s="307"/>
      <c r="B23950" s="307"/>
    </row>
    <row r="23951" spans="1:2" ht="15">
      <c r="A23951" s="307"/>
      <c r="B23951" s="307"/>
    </row>
    <row r="23952" spans="1:2" ht="15">
      <c r="A23952" s="307"/>
      <c r="B23952" s="307"/>
    </row>
    <row r="23953" spans="1:2" ht="15">
      <c r="A23953" s="307"/>
      <c r="B23953" s="307"/>
    </row>
    <row r="23954" spans="1:2" ht="15">
      <c r="A23954" s="307"/>
      <c r="B23954" s="307"/>
    </row>
    <row r="23955" spans="1:2" ht="15">
      <c r="A23955" s="307"/>
      <c r="B23955" s="307"/>
    </row>
    <row r="23956" spans="1:2" ht="15">
      <c r="A23956" s="307"/>
      <c r="B23956" s="307"/>
    </row>
    <row r="23957" spans="1:2" ht="15">
      <c r="A23957" s="307"/>
      <c r="B23957" s="307"/>
    </row>
    <row r="23958" spans="1:2" ht="15">
      <c r="A23958" s="307"/>
      <c r="B23958" s="307"/>
    </row>
    <row r="23959" spans="1:2" ht="15">
      <c r="A23959" s="307"/>
      <c r="B23959" s="307"/>
    </row>
    <row r="23960" spans="1:2" ht="15">
      <c r="A23960" s="307"/>
      <c r="B23960" s="307"/>
    </row>
    <row r="23961" spans="1:2" ht="15">
      <c r="A23961" s="307"/>
      <c r="B23961" s="307"/>
    </row>
    <row r="23962" spans="1:2" ht="15">
      <c r="A23962" s="307"/>
      <c r="B23962" s="307"/>
    </row>
    <row r="23963" spans="1:2" ht="15">
      <c r="A23963" s="307"/>
      <c r="B23963" s="307"/>
    </row>
    <row r="23964" spans="1:2" ht="15">
      <c r="A23964" s="307"/>
      <c r="B23964" s="307"/>
    </row>
    <row r="23965" spans="1:2" ht="15">
      <c r="A23965" s="307"/>
      <c r="B23965" s="307"/>
    </row>
    <row r="23966" spans="1:2" ht="15">
      <c r="A23966" s="307"/>
      <c r="B23966" s="307"/>
    </row>
    <row r="23967" spans="1:2" ht="15">
      <c r="A23967" s="307"/>
      <c r="B23967" s="307"/>
    </row>
    <row r="23968" spans="1:2" ht="15">
      <c r="A23968" s="307"/>
      <c r="B23968" s="307"/>
    </row>
    <row r="23969" spans="1:2" ht="15">
      <c r="A23969" s="307"/>
      <c r="B23969" s="307"/>
    </row>
    <row r="23970" spans="1:2" ht="15">
      <c r="A23970" s="307"/>
      <c r="B23970" s="307"/>
    </row>
    <row r="23971" spans="1:2" ht="15">
      <c r="A23971" s="307"/>
      <c r="B23971" s="307"/>
    </row>
    <row r="23972" spans="1:2" ht="15">
      <c r="A23972" s="307"/>
      <c r="B23972" s="307"/>
    </row>
    <row r="23973" spans="1:2" ht="15">
      <c r="A23973" s="307"/>
      <c r="B23973" s="307"/>
    </row>
    <row r="23974" spans="1:2" ht="15">
      <c r="A23974" s="307"/>
      <c r="B23974" s="307"/>
    </row>
    <row r="23975" spans="1:2" ht="15">
      <c r="A23975" s="307"/>
      <c r="B23975" s="307"/>
    </row>
    <row r="23976" spans="1:2" ht="15">
      <c r="A23976" s="307"/>
      <c r="B23976" s="307"/>
    </row>
    <row r="23977" spans="1:2" ht="15">
      <c r="A23977" s="307"/>
      <c r="B23977" s="307"/>
    </row>
    <row r="23978" spans="1:2" ht="15">
      <c r="A23978" s="307"/>
      <c r="B23978" s="307"/>
    </row>
    <row r="23979" spans="1:2" ht="15">
      <c r="A23979" s="307"/>
      <c r="B23979" s="307"/>
    </row>
    <row r="23980" spans="1:2" ht="15">
      <c r="A23980" s="307"/>
      <c r="B23980" s="307"/>
    </row>
    <row r="23981" spans="1:2" ht="15">
      <c r="A23981" s="307"/>
      <c r="B23981" s="307"/>
    </row>
    <row r="23982" spans="1:2" ht="15">
      <c r="A23982" s="307"/>
      <c r="B23982" s="307"/>
    </row>
    <row r="23983" spans="1:2" ht="15">
      <c r="A23983" s="307"/>
      <c r="B23983" s="307"/>
    </row>
    <row r="23984" spans="1:2" ht="15">
      <c r="A23984" s="307"/>
      <c r="B23984" s="307"/>
    </row>
    <row r="23985" spans="1:2" ht="15">
      <c r="A23985" s="307"/>
      <c r="B23985" s="307"/>
    </row>
    <row r="23986" spans="1:2" ht="15">
      <c r="A23986" s="307"/>
      <c r="B23986" s="307"/>
    </row>
    <row r="23987" spans="1:2" ht="15">
      <c r="A23987" s="307"/>
      <c r="B23987" s="307"/>
    </row>
    <row r="23988" spans="1:2" ht="15">
      <c r="A23988" s="307"/>
      <c r="B23988" s="307"/>
    </row>
    <row r="23989" spans="1:2" ht="15">
      <c r="A23989" s="307"/>
      <c r="B23989" s="307"/>
    </row>
    <row r="23990" spans="1:2" ht="15">
      <c r="A23990" s="307"/>
      <c r="B23990" s="307"/>
    </row>
    <row r="23991" spans="1:2" ht="15">
      <c r="A23991" s="307"/>
      <c r="B23991" s="307"/>
    </row>
    <row r="23992" spans="1:2" ht="15">
      <c r="A23992" s="307"/>
      <c r="B23992" s="307"/>
    </row>
    <row r="23993" spans="1:2" ht="15">
      <c r="A23993" s="307"/>
      <c r="B23993" s="307"/>
    </row>
    <row r="23994" spans="1:2" ht="15">
      <c r="A23994" s="307"/>
      <c r="B23994" s="307"/>
    </row>
    <row r="23995" spans="1:2" ht="15">
      <c r="A23995" s="307"/>
      <c r="B23995" s="307"/>
    </row>
    <row r="23996" spans="1:2" ht="15">
      <c r="A23996" s="307"/>
      <c r="B23996" s="307"/>
    </row>
    <row r="23997" spans="1:2" ht="15">
      <c r="A23997" s="307"/>
      <c r="B23997" s="307"/>
    </row>
    <row r="23998" spans="1:2" ht="15">
      <c r="A23998" s="307"/>
      <c r="B23998" s="307"/>
    </row>
    <row r="23999" spans="1:2" ht="15">
      <c r="A23999" s="307"/>
      <c r="B23999" s="307"/>
    </row>
    <row r="24000" spans="1:2" ht="15">
      <c r="A24000" s="307"/>
      <c r="B24000" s="307"/>
    </row>
    <row r="24001" spans="1:2" ht="15">
      <c r="A24001" s="307"/>
      <c r="B24001" s="307"/>
    </row>
    <row r="24002" spans="1:2" ht="15">
      <c r="A24002" s="307"/>
      <c r="B24002" s="307"/>
    </row>
    <row r="24003" spans="1:2" ht="15">
      <c r="A24003" s="307"/>
      <c r="B24003" s="307"/>
    </row>
    <row r="24004" spans="1:2" ht="15">
      <c r="A24004" s="307"/>
      <c r="B24004" s="307"/>
    </row>
    <row r="24005" spans="1:2" ht="15">
      <c r="A24005" s="307"/>
      <c r="B24005" s="307"/>
    </row>
    <row r="24006" spans="1:2" ht="15">
      <c r="A24006" s="307"/>
      <c r="B24006" s="307"/>
    </row>
    <row r="24007" spans="1:2" ht="15">
      <c r="A24007" s="307"/>
      <c r="B24007" s="307"/>
    </row>
    <row r="24008" spans="1:2" ht="15">
      <c r="A24008" s="307"/>
      <c r="B24008" s="307"/>
    </row>
    <row r="24009" spans="1:2" ht="15">
      <c r="A24009" s="307"/>
      <c r="B24009" s="307"/>
    </row>
    <row r="24010" spans="1:2" ht="15">
      <c r="A24010" s="307"/>
      <c r="B24010" s="307"/>
    </row>
    <row r="24011" spans="1:2" ht="15">
      <c r="A24011" s="307"/>
      <c r="B24011" s="307"/>
    </row>
    <row r="24012" spans="1:2" ht="15">
      <c r="A24012" s="307"/>
      <c r="B24012" s="307"/>
    </row>
    <row r="24013" spans="1:2" ht="15">
      <c r="A24013" s="307"/>
      <c r="B24013" s="307"/>
    </row>
    <row r="24014" spans="1:2" ht="15">
      <c r="A24014" s="307"/>
      <c r="B24014" s="307"/>
    </row>
    <row r="24015" spans="1:2" ht="15">
      <c r="A24015" s="307"/>
      <c r="B24015" s="307"/>
    </row>
    <row r="24016" spans="1:2" ht="15">
      <c r="A24016" s="307"/>
      <c r="B24016" s="307"/>
    </row>
    <row r="24017" spans="1:2" ht="15">
      <c r="A24017" s="307"/>
      <c r="B24017" s="307"/>
    </row>
    <row r="24018" spans="1:2" ht="15">
      <c r="A24018" s="307"/>
      <c r="B24018" s="307"/>
    </row>
    <row r="24019" spans="1:2" ht="15">
      <c r="A24019" s="307"/>
      <c r="B24019" s="307"/>
    </row>
    <row r="24020" spans="1:2" ht="15">
      <c r="A24020" s="307"/>
      <c r="B24020" s="307"/>
    </row>
    <row r="24021" spans="1:2" ht="15">
      <c r="A24021" s="307"/>
      <c r="B24021" s="307"/>
    </row>
    <row r="24022" spans="1:2" ht="15">
      <c r="A24022" s="307"/>
      <c r="B24022" s="307"/>
    </row>
    <row r="24023" spans="1:2" ht="15">
      <c r="A24023" s="307"/>
      <c r="B24023" s="307"/>
    </row>
    <row r="24024" spans="1:2" ht="15">
      <c r="A24024" s="307"/>
      <c r="B24024" s="307"/>
    </row>
    <row r="24025" spans="1:2" ht="15">
      <c r="A24025" s="307"/>
      <c r="B24025" s="307"/>
    </row>
    <row r="24026" spans="1:2" ht="15">
      <c r="A24026" s="307"/>
      <c r="B24026" s="307"/>
    </row>
    <row r="24027" spans="1:2" ht="15">
      <c r="A24027" s="307"/>
      <c r="B24027" s="307"/>
    </row>
    <row r="24028" spans="1:2" ht="15">
      <c r="A24028" s="307"/>
      <c r="B24028" s="307"/>
    </row>
    <row r="24029" spans="1:2" ht="15">
      <c r="A24029" s="307"/>
      <c r="B24029" s="307"/>
    </row>
    <row r="24030" spans="1:2" ht="15">
      <c r="A24030" s="307"/>
      <c r="B24030" s="307"/>
    </row>
    <row r="24031" spans="1:2" ht="15">
      <c r="A24031" s="307"/>
      <c r="B24031" s="307"/>
    </row>
    <row r="24032" spans="1:2" ht="15">
      <c r="A24032" s="307"/>
      <c r="B24032" s="307"/>
    </row>
    <row r="24033" spans="1:2" ht="15">
      <c r="A24033" s="307"/>
      <c r="B24033" s="307"/>
    </row>
    <row r="24034" spans="1:2" ht="15">
      <c r="A24034" s="307"/>
      <c r="B24034" s="307"/>
    </row>
    <row r="24035" spans="1:2" ht="15">
      <c r="A24035" s="307"/>
      <c r="B24035" s="307"/>
    </row>
    <row r="24036" spans="1:2" ht="15">
      <c r="A24036" s="307"/>
      <c r="B24036" s="307"/>
    </row>
    <row r="24037" spans="1:2" ht="15">
      <c r="A24037" s="307"/>
      <c r="B24037" s="307"/>
    </row>
    <row r="24038" spans="1:2" ht="15">
      <c r="A24038" s="307"/>
      <c r="B24038" s="307"/>
    </row>
    <row r="24039" spans="1:2" ht="15">
      <c r="A24039" s="307"/>
      <c r="B24039" s="307"/>
    </row>
    <row r="24040" spans="1:2" ht="15">
      <c r="A24040" s="307"/>
      <c r="B24040" s="307"/>
    </row>
    <row r="24041" spans="1:2" ht="15">
      <c r="A24041" s="307"/>
      <c r="B24041" s="307"/>
    </row>
    <row r="24042" spans="1:2" ht="15">
      <c r="A24042" s="307"/>
      <c r="B24042" s="307"/>
    </row>
    <row r="24043" spans="1:2" ht="15">
      <c r="A24043" s="307"/>
      <c r="B24043" s="307"/>
    </row>
    <row r="24044" spans="1:2" ht="15">
      <c r="A24044" s="307"/>
      <c r="B24044" s="307"/>
    </row>
    <row r="24045" spans="1:2" ht="15">
      <c r="A24045" s="307"/>
      <c r="B24045" s="307"/>
    </row>
    <row r="24046" spans="1:2" ht="15">
      <c r="A24046" s="307"/>
      <c r="B24046" s="307"/>
    </row>
    <row r="24047" spans="1:2" ht="15">
      <c r="A24047" s="307"/>
      <c r="B24047" s="307"/>
    </row>
    <row r="24048" spans="1:2" ht="15">
      <c r="A24048" s="307"/>
      <c r="B24048" s="307"/>
    </row>
    <row r="24049" spans="1:2" ht="15">
      <c r="A24049" s="307"/>
      <c r="B24049" s="307"/>
    </row>
    <row r="24050" spans="1:2" ht="15">
      <c r="A24050" s="307"/>
      <c r="B24050" s="307"/>
    </row>
    <row r="24051" spans="1:2" ht="15">
      <c r="A24051" s="307"/>
      <c r="B24051" s="307"/>
    </row>
    <row r="24052" spans="1:2" ht="15">
      <c r="A24052" s="307"/>
      <c r="B24052" s="307"/>
    </row>
    <row r="24053" spans="1:2" ht="15">
      <c r="A24053" s="307"/>
      <c r="B24053" s="307"/>
    </row>
    <row r="24054" spans="1:2" ht="15">
      <c r="A24054" s="307"/>
      <c r="B24054" s="307"/>
    </row>
    <row r="24055" spans="1:2" ht="15">
      <c r="A24055" s="307"/>
      <c r="B24055" s="307"/>
    </row>
    <row r="24056" spans="1:2" ht="15">
      <c r="A24056" s="307"/>
      <c r="B24056" s="307"/>
    </row>
    <row r="24057" spans="1:2" ht="15">
      <c r="A24057" s="307"/>
      <c r="B24057" s="307"/>
    </row>
    <row r="24058" spans="1:2" ht="15">
      <c r="A24058" s="307"/>
      <c r="B24058" s="307"/>
    </row>
    <row r="24059" spans="1:2" ht="15">
      <c r="A24059" s="307"/>
      <c r="B24059" s="307"/>
    </row>
    <row r="24060" spans="1:2" ht="15">
      <c r="A24060" s="307"/>
      <c r="B24060" s="307"/>
    </row>
    <row r="24061" spans="1:2" ht="15">
      <c r="A24061" s="307"/>
      <c r="B24061" s="307"/>
    </row>
    <row r="24062" spans="1:2" ht="15">
      <c r="A24062" s="307"/>
      <c r="B24062" s="307"/>
    </row>
    <row r="24063" spans="1:2" ht="15">
      <c r="A24063" s="307"/>
      <c r="B24063" s="307"/>
    </row>
    <row r="24064" spans="1:2" ht="15">
      <c r="A24064" s="307"/>
      <c r="B24064" s="307"/>
    </row>
    <row r="24065" spans="1:2" ht="15">
      <c r="A24065" s="307"/>
      <c r="B24065" s="307"/>
    </row>
    <row r="24066" spans="1:2" ht="15">
      <c r="A24066" s="307"/>
      <c r="B24066" s="307"/>
    </row>
    <row r="24067" spans="1:2" ht="15">
      <c r="A24067" s="307"/>
      <c r="B24067" s="307"/>
    </row>
    <row r="24068" spans="1:2" ht="15">
      <c r="A24068" s="307"/>
      <c r="B24068" s="307"/>
    </row>
    <row r="24069" spans="1:2" ht="15">
      <c r="A24069" s="307"/>
      <c r="B24069" s="307"/>
    </row>
    <row r="24070" spans="1:2" ht="15">
      <c r="A24070" s="307"/>
      <c r="B24070" s="307"/>
    </row>
    <row r="24071" spans="1:2" ht="15">
      <c r="A24071" s="307"/>
      <c r="B24071" s="307"/>
    </row>
    <row r="24072" spans="1:2" ht="15">
      <c r="A24072" s="307"/>
      <c r="B24072" s="307"/>
    </row>
    <row r="24073" spans="1:2" ht="15">
      <c r="A24073" s="307"/>
      <c r="B24073" s="307"/>
    </row>
    <row r="24074" spans="1:2" ht="15">
      <c r="A24074" s="307"/>
      <c r="B24074" s="307"/>
    </row>
    <row r="24075" spans="1:2" ht="15">
      <c r="A24075" s="307"/>
      <c r="B24075" s="307"/>
    </row>
    <row r="24076" spans="1:2" ht="15">
      <c r="A24076" s="307"/>
      <c r="B24076" s="307"/>
    </row>
    <row r="24077" spans="1:2" ht="15">
      <c r="A24077" s="307"/>
      <c r="B24077" s="307"/>
    </row>
    <row r="24078" spans="1:2" ht="15">
      <c r="A24078" s="307"/>
      <c r="B24078" s="307"/>
    </row>
    <row r="24079" spans="1:2" ht="15">
      <c r="A24079" s="307"/>
      <c r="B24079" s="307"/>
    </row>
    <row r="24080" spans="1:2" ht="15">
      <c r="A24080" s="307"/>
      <c r="B24080" s="307"/>
    </row>
    <row r="24081" spans="1:2" ht="15">
      <c r="A24081" s="307"/>
      <c r="B24081" s="307"/>
    </row>
    <row r="24082" spans="1:2" ht="15">
      <c r="A24082" s="307"/>
      <c r="B24082" s="307"/>
    </row>
    <row r="24083" spans="1:2" ht="15">
      <c r="A24083" s="307"/>
      <c r="B24083" s="307"/>
    </row>
    <row r="24084" spans="1:2" ht="15">
      <c r="A24084" s="307"/>
      <c r="B24084" s="307"/>
    </row>
    <row r="24085" spans="1:2" ht="15">
      <c r="A24085" s="307"/>
      <c r="B24085" s="307"/>
    </row>
    <row r="24086" spans="1:2" ht="15">
      <c r="A24086" s="307"/>
      <c r="B24086" s="307"/>
    </row>
    <row r="24087" spans="1:2" ht="15">
      <c r="A24087" s="307"/>
      <c r="B24087" s="307"/>
    </row>
    <row r="24088" spans="1:2" ht="15">
      <c r="A24088" s="307"/>
      <c r="B24088" s="307"/>
    </row>
    <row r="24089" spans="1:2" ht="15">
      <c r="A24089" s="307"/>
      <c r="B24089" s="307"/>
    </row>
    <row r="24090" spans="1:2" ht="15">
      <c r="A24090" s="307"/>
      <c r="B24090" s="307"/>
    </row>
    <row r="24091" spans="1:2" ht="15">
      <c r="A24091" s="307"/>
      <c r="B24091" s="307"/>
    </row>
    <row r="24092" spans="1:2" ht="15">
      <c r="A24092" s="307"/>
      <c r="B24092" s="307"/>
    </row>
    <row r="24093" spans="1:2" ht="15">
      <c r="A24093" s="307"/>
      <c r="B24093" s="307"/>
    </row>
    <row r="24094" spans="1:2" ht="15">
      <c r="A24094" s="307"/>
      <c r="B24094" s="307"/>
    </row>
    <row r="24095" spans="1:2" ht="15">
      <c r="A24095" s="307"/>
      <c r="B24095" s="307"/>
    </row>
    <row r="24096" spans="1:2" ht="15">
      <c r="A24096" s="307"/>
      <c r="B24096" s="307"/>
    </row>
    <row r="24097" spans="1:2" ht="15">
      <c r="A24097" s="307"/>
      <c r="B24097" s="307"/>
    </row>
    <row r="24098" spans="1:2" ht="15">
      <c r="A24098" s="307"/>
      <c r="B24098" s="307"/>
    </row>
    <row r="24099" spans="1:2" ht="15">
      <c r="A24099" s="307"/>
      <c r="B24099" s="307"/>
    </row>
    <row r="24100" spans="1:2" ht="15">
      <c r="A24100" s="307"/>
      <c r="B24100" s="307"/>
    </row>
    <row r="24101" spans="1:2" ht="15">
      <c r="A24101" s="307"/>
      <c r="B24101" s="307"/>
    </row>
    <row r="24102" spans="1:2" ht="15">
      <c r="A24102" s="307"/>
      <c r="B24102" s="307"/>
    </row>
    <row r="24103" spans="1:2" ht="15">
      <c r="A24103" s="307"/>
      <c r="B24103" s="307"/>
    </row>
    <row r="24104" spans="1:2" ht="15">
      <c r="A24104" s="307"/>
      <c r="B24104" s="307"/>
    </row>
    <row r="24105" spans="1:2" ht="15">
      <c r="A24105" s="307"/>
      <c r="B24105" s="307"/>
    </row>
    <row r="24106" spans="1:2" ht="15">
      <c r="A24106" s="307"/>
      <c r="B24106" s="307"/>
    </row>
    <row r="24107" spans="1:2" ht="15">
      <c r="A24107" s="307"/>
      <c r="B24107" s="307"/>
    </row>
    <row r="24108" spans="1:2" ht="15">
      <c r="A24108" s="307"/>
      <c r="B24108" s="307"/>
    </row>
    <row r="24109" spans="1:2" ht="15">
      <c r="A24109" s="307"/>
      <c r="B24109" s="307"/>
    </row>
    <row r="24110" spans="1:2" ht="15">
      <c r="A24110" s="307"/>
      <c r="B24110" s="307"/>
    </row>
    <row r="24111" spans="1:2" ht="15">
      <c r="A24111" s="307"/>
      <c r="B24111" s="307"/>
    </row>
    <row r="24112" spans="1:2" ht="15">
      <c r="A24112" s="307"/>
      <c r="B24112" s="307"/>
    </row>
    <row r="24113" spans="1:2" ht="15">
      <c r="A24113" s="307"/>
      <c r="B24113" s="307"/>
    </row>
    <row r="24114" spans="1:2" ht="15">
      <c r="A24114" s="307"/>
      <c r="B24114" s="307"/>
    </row>
    <row r="24115" spans="1:2" ht="15">
      <c r="A24115" s="307"/>
      <c r="B24115" s="307"/>
    </row>
    <row r="24116" spans="1:2" ht="15">
      <c r="A24116" s="307"/>
      <c r="B24116" s="307"/>
    </row>
    <row r="24117" spans="1:2" ht="15">
      <c r="A24117" s="307"/>
      <c r="B24117" s="307"/>
    </row>
    <row r="24118" spans="1:2" ht="15">
      <c r="A24118" s="307"/>
      <c r="B24118" s="307"/>
    </row>
    <row r="24119" spans="1:2" ht="15">
      <c r="A24119" s="307"/>
      <c r="B24119" s="307"/>
    </row>
    <row r="24120" spans="1:2" ht="15">
      <c r="A24120" s="307"/>
      <c r="B24120" s="307"/>
    </row>
    <row r="24121" spans="1:2" ht="15">
      <c r="A24121" s="307"/>
      <c r="B24121" s="307"/>
    </row>
    <row r="24122" spans="1:2" ht="15">
      <c r="A24122" s="307"/>
      <c r="B24122" s="307"/>
    </row>
    <row r="24123" spans="1:2" ht="15">
      <c r="A24123" s="307"/>
      <c r="B24123" s="307"/>
    </row>
    <row r="24124" spans="1:2" ht="15">
      <c r="A24124" s="307"/>
      <c r="B24124" s="307"/>
    </row>
    <row r="24125" spans="1:2" ht="15">
      <c r="A24125" s="307"/>
      <c r="B24125" s="307"/>
    </row>
    <row r="24126" spans="1:2" ht="15">
      <c r="A24126" s="307"/>
      <c r="B24126" s="307"/>
    </row>
    <row r="24127" spans="1:2" ht="15">
      <c r="A24127" s="307"/>
      <c r="B24127" s="307"/>
    </row>
    <row r="24128" spans="1:2" ht="15">
      <c r="A24128" s="307"/>
      <c r="B24128" s="307"/>
    </row>
    <row r="24129" spans="1:2" ht="15">
      <c r="A24129" s="307"/>
      <c r="B24129" s="307"/>
    </row>
    <row r="24130" spans="1:2" ht="15">
      <c r="A24130" s="307"/>
      <c r="B24130" s="307"/>
    </row>
    <row r="24131" spans="1:2" ht="15">
      <c r="A24131" s="307"/>
      <c r="B24131" s="307"/>
    </row>
    <row r="24132" spans="1:2" ht="15">
      <c r="A24132" s="307"/>
      <c r="B24132" s="307"/>
    </row>
    <row r="24133" spans="1:2" ht="15">
      <c r="A24133" s="307"/>
      <c r="B24133" s="307"/>
    </row>
    <row r="24134" spans="1:2" ht="15">
      <c r="A24134" s="307"/>
      <c r="B24134" s="307"/>
    </row>
    <row r="24135" spans="1:2" ht="15">
      <c r="A24135" s="307"/>
      <c r="B24135" s="307"/>
    </row>
    <row r="24136" spans="1:2" ht="15">
      <c r="A24136" s="307"/>
      <c r="B24136" s="307"/>
    </row>
    <row r="24137" spans="1:2" ht="15">
      <c r="A24137" s="307"/>
      <c r="B24137" s="307"/>
    </row>
    <row r="24138" spans="1:2" ht="15">
      <c r="A24138" s="307"/>
      <c r="B24138" s="307"/>
    </row>
    <row r="24139" spans="1:2" ht="15">
      <c r="A24139" s="307"/>
      <c r="B24139" s="307"/>
    </row>
    <row r="24140" spans="1:2" ht="15">
      <c r="A24140" s="307"/>
      <c r="B24140" s="307"/>
    </row>
    <row r="24141" spans="1:2" ht="15">
      <c r="A24141" s="307"/>
      <c r="B24141" s="307"/>
    </row>
    <row r="24142" spans="1:2" ht="15">
      <c r="A24142" s="307"/>
      <c r="B24142" s="307"/>
    </row>
    <row r="24143" spans="1:2" ht="15">
      <c r="A24143" s="307"/>
      <c r="B24143" s="307"/>
    </row>
    <row r="24144" spans="1:2" ht="15">
      <c r="A24144" s="307"/>
      <c r="B24144" s="307"/>
    </row>
    <row r="24145" spans="1:2" ht="15">
      <c r="A24145" s="307"/>
      <c r="B24145" s="307"/>
    </row>
    <row r="24146" spans="1:2" ht="15">
      <c r="A24146" s="307"/>
      <c r="B24146" s="307"/>
    </row>
    <row r="24147" spans="1:2" ht="15">
      <c r="A24147" s="307"/>
      <c r="B24147" s="307"/>
    </row>
    <row r="24148" spans="1:2" ht="15">
      <c r="A24148" s="307"/>
      <c r="B24148" s="307"/>
    </row>
    <row r="24149" spans="1:2" ht="15">
      <c r="A24149" s="307"/>
      <c r="B24149" s="307"/>
    </row>
    <row r="24150" spans="1:2" ht="15">
      <c r="A24150" s="307"/>
      <c r="B24150" s="307"/>
    </row>
    <row r="24151" spans="1:2" ht="15">
      <c r="A24151" s="307"/>
      <c r="B24151" s="307"/>
    </row>
    <row r="24152" spans="1:2" ht="15">
      <c r="A24152" s="307"/>
      <c r="B24152" s="307"/>
    </row>
    <row r="24153" spans="1:2" ht="15">
      <c r="A24153" s="307"/>
      <c r="B24153" s="307"/>
    </row>
    <row r="24154" spans="1:2" ht="15">
      <c r="A24154" s="307"/>
      <c r="B24154" s="307"/>
    </row>
    <row r="24155" spans="1:2" ht="15">
      <c r="A24155" s="307"/>
      <c r="B24155" s="307"/>
    </row>
    <row r="24156" spans="1:2" ht="15">
      <c r="A24156" s="307"/>
      <c r="B24156" s="307"/>
    </row>
    <row r="24157" spans="1:2" ht="15">
      <c r="A24157" s="307"/>
      <c r="B24157" s="307"/>
    </row>
    <row r="24158" spans="1:2" ht="15">
      <c r="A24158" s="307"/>
      <c r="B24158" s="307"/>
    </row>
    <row r="24159" spans="1:2" ht="15">
      <c r="A24159" s="307"/>
      <c r="B24159" s="307"/>
    </row>
    <row r="24160" spans="1:2" ht="15">
      <c r="A24160" s="307"/>
      <c r="B24160" s="307"/>
    </row>
    <row r="24161" spans="1:2" ht="15">
      <c r="A24161" s="307"/>
      <c r="B24161" s="307"/>
    </row>
    <row r="24162" spans="1:2" ht="15">
      <c r="A24162" s="307"/>
      <c r="B24162" s="307"/>
    </row>
    <row r="24163" spans="1:2" ht="15">
      <c r="A24163" s="307"/>
      <c r="B24163" s="307"/>
    </row>
    <row r="24164" spans="1:2" ht="15">
      <c r="A24164" s="307"/>
      <c r="B24164" s="307"/>
    </row>
    <row r="24165" spans="1:2" ht="15">
      <c r="A24165" s="307"/>
      <c r="B24165" s="307"/>
    </row>
    <row r="24166" spans="1:2" ht="15">
      <c r="A24166" s="307"/>
      <c r="B24166" s="307"/>
    </row>
    <row r="24167" spans="1:2" ht="15">
      <c r="A24167" s="307"/>
      <c r="B24167" s="307"/>
    </row>
    <row r="24168" spans="1:2" ht="15">
      <c r="A24168" s="307"/>
      <c r="B24168" s="307"/>
    </row>
    <row r="24169" spans="1:2" ht="15">
      <c r="A24169" s="307"/>
      <c r="B24169" s="307"/>
    </row>
    <row r="24170" spans="1:2" ht="15">
      <c r="A24170" s="307"/>
      <c r="B24170" s="307"/>
    </row>
    <row r="24171" spans="1:2" ht="15">
      <c r="A24171" s="307"/>
      <c r="B24171" s="307"/>
    </row>
    <row r="24172" spans="1:2" ht="15">
      <c r="A24172" s="307"/>
      <c r="B24172" s="307"/>
    </row>
    <row r="24173" spans="1:2" ht="15">
      <c r="A24173" s="307"/>
      <c r="B24173" s="307"/>
    </row>
    <row r="24174" spans="1:2" ht="15">
      <c r="A24174" s="307"/>
      <c r="B24174" s="307"/>
    </row>
    <row r="24175" spans="1:2" ht="15">
      <c r="A24175" s="307"/>
      <c r="B24175" s="307"/>
    </row>
    <row r="24176" spans="1:2" ht="15">
      <c r="A24176" s="307"/>
      <c r="B24176" s="307"/>
    </row>
    <row r="24177" spans="1:2" ht="15">
      <c r="A24177" s="307"/>
      <c r="B24177" s="307"/>
    </row>
    <row r="24178" spans="1:2" ht="15">
      <c r="A24178" s="307"/>
      <c r="B24178" s="307"/>
    </row>
    <row r="24179" spans="1:2" ht="15">
      <c r="A24179" s="307"/>
      <c r="B24179" s="307"/>
    </row>
    <row r="24180" spans="1:2" ht="15">
      <c r="A24180" s="307"/>
      <c r="B24180" s="307"/>
    </row>
    <row r="24181" spans="1:2" ht="15">
      <c r="A24181" s="307"/>
      <c r="B24181" s="307"/>
    </row>
    <row r="24182" spans="1:2" ht="15">
      <c r="A24182" s="307"/>
      <c r="B24182" s="307"/>
    </row>
    <row r="24183" spans="1:2" ht="15">
      <c r="A24183" s="307"/>
      <c r="B24183" s="307"/>
    </row>
    <row r="24184" spans="1:2" ht="15">
      <c r="A24184" s="307"/>
      <c r="B24184" s="307"/>
    </row>
    <row r="24185" spans="1:2" ht="15">
      <c r="A24185" s="307"/>
      <c r="B24185" s="307"/>
    </row>
    <row r="24186" spans="1:2" ht="15">
      <c r="A24186" s="307"/>
      <c r="B24186" s="307"/>
    </row>
    <row r="24187" spans="1:2" ht="15">
      <c r="A24187" s="307"/>
      <c r="B24187" s="307"/>
    </row>
    <row r="24188" spans="1:2" ht="15">
      <c r="A24188" s="307"/>
      <c r="B24188" s="307"/>
    </row>
    <row r="24189" spans="1:2" ht="15">
      <c r="A24189" s="307"/>
      <c r="B24189" s="307"/>
    </row>
    <row r="24190" spans="1:2" ht="15">
      <c r="A24190" s="307"/>
      <c r="B24190" s="307"/>
    </row>
    <row r="24191" spans="1:2" ht="15">
      <c r="A24191" s="307"/>
      <c r="B24191" s="307"/>
    </row>
    <row r="24192" spans="1:2" ht="15">
      <c r="A24192" s="307"/>
      <c r="B24192" s="307"/>
    </row>
    <row r="24193" spans="1:2" ht="15">
      <c r="A24193" s="307"/>
      <c r="B24193" s="307"/>
    </row>
    <row r="24194" spans="1:2" ht="15">
      <c r="A24194" s="307"/>
      <c r="B24194" s="307"/>
    </row>
    <row r="24195" spans="1:2" ht="15">
      <c r="A24195" s="307"/>
      <c r="B24195" s="307"/>
    </row>
    <row r="24196" spans="1:2" ht="15">
      <c r="A24196" s="307"/>
      <c r="B24196" s="307"/>
    </row>
    <row r="24197" spans="1:2" ht="15">
      <c r="A24197" s="307"/>
      <c r="B24197" s="307"/>
    </row>
    <row r="24198" spans="1:2" ht="15">
      <c r="A24198" s="307"/>
      <c r="B24198" s="307"/>
    </row>
    <row r="24199" spans="1:2" ht="15">
      <c r="A24199" s="307"/>
      <c r="B24199" s="307"/>
    </row>
    <row r="24200" spans="1:2" ht="15">
      <c r="A24200" s="307"/>
      <c r="B24200" s="307"/>
    </row>
    <row r="24201" spans="1:2" ht="15">
      <c r="A24201" s="307"/>
      <c r="B24201" s="307"/>
    </row>
    <row r="24202" spans="1:2" ht="15">
      <c r="A24202" s="307"/>
      <c r="B24202" s="307"/>
    </row>
    <row r="24203" spans="1:2" ht="15">
      <c r="A24203" s="307"/>
      <c r="B24203" s="307"/>
    </row>
    <row r="24204" spans="1:2" ht="15">
      <c r="A24204" s="307"/>
      <c r="B24204" s="307"/>
    </row>
    <row r="24205" spans="1:2" ht="15">
      <c r="A24205" s="307"/>
      <c r="B24205" s="307"/>
    </row>
    <row r="24206" spans="1:2" ht="15">
      <c r="A24206" s="307"/>
      <c r="B24206" s="307"/>
    </row>
    <row r="24207" spans="1:2" ht="15">
      <c r="A24207" s="307"/>
      <c r="B24207" s="307"/>
    </row>
    <row r="24208" spans="1:2" ht="15">
      <c r="A24208" s="307"/>
      <c r="B24208" s="307"/>
    </row>
    <row r="24209" spans="1:2" ht="15">
      <c r="A24209" s="307"/>
      <c r="B24209" s="307"/>
    </row>
    <row r="24210" spans="1:2" ht="15">
      <c r="A24210" s="307"/>
      <c r="B24210" s="307"/>
    </row>
    <row r="24211" spans="1:2" ht="15">
      <c r="A24211" s="307"/>
      <c r="B24211" s="307"/>
    </row>
    <row r="24212" spans="1:2" ht="15">
      <c r="A24212" s="307"/>
      <c r="B24212" s="307"/>
    </row>
    <row r="24213" spans="1:2" ht="15">
      <c r="A24213" s="307"/>
      <c r="B24213" s="307"/>
    </row>
    <row r="24214" spans="1:2" ht="15">
      <c r="A24214" s="307"/>
      <c r="B24214" s="307"/>
    </row>
    <row r="24215" spans="1:2" ht="15">
      <c r="A24215" s="307"/>
      <c r="B24215" s="307"/>
    </row>
    <row r="24216" spans="1:2" ht="15">
      <c r="A24216" s="307"/>
      <c r="B24216" s="307"/>
    </row>
    <row r="24217" spans="1:2" ht="15">
      <c r="A24217" s="307"/>
      <c r="B24217" s="307"/>
    </row>
    <row r="24218" spans="1:2" ht="15">
      <c r="A24218" s="307"/>
      <c r="B24218" s="307"/>
    </row>
    <row r="24219" spans="1:2" ht="15">
      <c r="A24219" s="307"/>
      <c r="B24219" s="307"/>
    </row>
    <row r="24220" spans="1:2" ht="15">
      <c r="A24220" s="307"/>
      <c r="B24220" s="307"/>
    </row>
    <row r="24221" spans="1:2" ht="15">
      <c r="A24221" s="307"/>
      <c r="B24221" s="307"/>
    </row>
    <row r="24222" spans="1:2" ht="15">
      <c r="A24222" s="307"/>
      <c r="B24222" s="307"/>
    </row>
    <row r="24223" spans="1:2" ht="15">
      <c r="A24223" s="307"/>
      <c r="B24223" s="307"/>
    </row>
    <row r="24224" spans="1:2" ht="15">
      <c r="A24224" s="307"/>
      <c r="B24224" s="307"/>
    </row>
    <row r="24225" spans="1:2" ht="15">
      <c r="A24225" s="307"/>
      <c r="B24225" s="307"/>
    </row>
    <row r="24226" spans="1:2" ht="15">
      <c r="A24226" s="307"/>
      <c r="B24226" s="307"/>
    </row>
    <row r="24227" spans="1:2" ht="15">
      <c r="A24227" s="307"/>
      <c r="B24227" s="307"/>
    </row>
    <row r="24228" spans="1:2" ht="15">
      <c r="A24228" s="307"/>
      <c r="B24228" s="307"/>
    </row>
    <row r="24229" spans="1:2" ht="15">
      <c r="A24229" s="307"/>
      <c r="B24229" s="307"/>
    </row>
    <row r="24230" spans="1:2" ht="15">
      <c r="A24230" s="307"/>
      <c r="B24230" s="307"/>
    </row>
    <row r="24231" spans="1:2" ht="15">
      <c r="A24231" s="307"/>
      <c r="B24231" s="307"/>
    </row>
    <row r="24232" spans="1:2" ht="15">
      <c r="A24232" s="307"/>
      <c r="B24232" s="307"/>
    </row>
    <row r="24233" spans="1:2" ht="15">
      <c r="A24233" s="307"/>
      <c r="B24233" s="307"/>
    </row>
    <row r="24234" spans="1:2" ht="15">
      <c r="A24234" s="307"/>
      <c r="B24234" s="307"/>
    </row>
    <row r="24235" spans="1:2" ht="15">
      <c r="A24235" s="307"/>
      <c r="B24235" s="307"/>
    </row>
    <row r="24236" spans="1:2" ht="15">
      <c r="A24236" s="307"/>
      <c r="B24236" s="307"/>
    </row>
    <row r="24237" spans="1:2" ht="15">
      <c r="A24237" s="307"/>
      <c r="B24237" s="307"/>
    </row>
    <row r="24238" spans="1:2" ht="15">
      <c r="A24238" s="307"/>
      <c r="B24238" s="307"/>
    </row>
    <row r="24239" spans="1:2" ht="15">
      <c r="A24239" s="307"/>
      <c r="B24239" s="307"/>
    </row>
    <row r="24240" spans="1:2" ht="15">
      <c r="A24240" s="307"/>
      <c r="B24240" s="307"/>
    </row>
    <row r="24241" spans="1:2" ht="15">
      <c r="A24241" s="307"/>
      <c r="B24241" s="307"/>
    </row>
    <row r="24242" spans="1:2" ht="15">
      <c r="A24242" s="307"/>
      <c r="B24242" s="307"/>
    </row>
    <row r="24243" spans="1:2" ht="15">
      <c r="A24243" s="307"/>
      <c r="B24243" s="307"/>
    </row>
    <row r="24244" spans="1:2" ht="15">
      <c r="A24244" s="307"/>
      <c r="B24244" s="307"/>
    </row>
    <row r="24245" spans="1:2" ht="15">
      <c r="A24245" s="307"/>
      <c r="B24245" s="307"/>
    </row>
    <row r="24246" spans="1:2" ht="15">
      <c r="A24246" s="307"/>
      <c r="B24246" s="307"/>
    </row>
    <row r="24247" spans="1:2" ht="15">
      <c r="A24247" s="307"/>
      <c r="B24247" s="307"/>
    </row>
    <row r="24248" spans="1:2" ht="15">
      <c r="A24248" s="307"/>
      <c r="B24248" s="307"/>
    </row>
    <row r="24249" spans="1:2" ht="15">
      <c r="A24249" s="307"/>
      <c r="B24249" s="307"/>
    </row>
    <row r="24250" spans="1:2" ht="15">
      <c r="A24250" s="307"/>
      <c r="B24250" s="307"/>
    </row>
    <row r="24251" spans="1:2" ht="15">
      <c r="A24251" s="307"/>
      <c r="B24251" s="307"/>
    </row>
    <row r="24252" spans="1:2" ht="15">
      <c r="A24252" s="307"/>
      <c r="B24252" s="307"/>
    </row>
    <row r="24253" spans="1:2" ht="15">
      <c r="A24253" s="307"/>
      <c r="B24253" s="307"/>
    </row>
    <row r="24254" spans="1:2" ht="15">
      <c r="A24254" s="307"/>
      <c r="B24254" s="307"/>
    </row>
    <row r="24255" spans="1:2" ht="15">
      <c r="A24255" s="307"/>
      <c r="B24255" s="307"/>
    </row>
    <row r="24256" spans="1:2" ht="15">
      <c r="A24256" s="307"/>
      <c r="B24256" s="307"/>
    </row>
    <row r="24257" spans="1:2" ht="15">
      <c r="A24257" s="307"/>
      <c r="B24257" s="307"/>
    </row>
    <row r="24258" spans="1:2" ht="15">
      <c r="A24258" s="307"/>
      <c r="B24258" s="307"/>
    </row>
    <row r="24259" spans="1:2" ht="15">
      <c r="A24259" s="307"/>
      <c r="B24259" s="307"/>
    </row>
    <row r="24260" spans="1:2" ht="15">
      <c r="A24260" s="307"/>
      <c r="B24260" s="307"/>
    </row>
    <row r="24261" spans="1:2" ht="15">
      <c r="A24261" s="307"/>
      <c r="B24261" s="307"/>
    </row>
    <row r="24262" spans="1:2" ht="15">
      <c r="A24262" s="307"/>
      <c r="B24262" s="307"/>
    </row>
    <row r="24263" spans="1:2" ht="15">
      <c r="A24263" s="307"/>
      <c r="B24263" s="307"/>
    </row>
    <row r="24264" spans="1:2" ht="15">
      <c r="A24264" s="307"/>
      <c r="B24264" s="307"/>
    </row>
    <row r="24265" spans="1:2" ht="15">
      <c r="A24265" s="307"/>
      <c r="B24265" s="307"/>
    </row>
    <row r="24266" spans="1:2" ht="15">
      <c r="A24266" s="307"/>
      <c r="B24266" s="307"/>
    </row>
    <row r="24267" spans="1:2" ht="15">
      <c r="A24267" s="307"/>
      <c r="B24267" s="307"/>
    </row>
    <row r="24268" spans="1:2" ht="15">
      <c r="A24268" s="307"/>
      <c r="B24268" s="307"/>
    </row>
    <row r="24269" spans="1:2" ht="15">
      <c r="A24269" s="307"/>
      <c r="B24269" s="307"/>
    </row>
    <row r="24270" spans="1:2" ht="15">
      <c r="A24270" s="307"/>
      <c r="B24270" s="307"/>
    </row>
    <row r="24271" spans="1:2" ht="15">
      <c r="A24271" s="307"/>
      <c r="B24271" s="307"/>
    </row>
    <row r="24272" spans="1:2" ht="15">
      <c r="A24272" s="307"/>
      <c r="B24272" s="307"/>
    </row>
    <row r="24273" spans="1:2" ht="15">
      <c r="A24273" s="307"/>
      <c r="B24273" s="307"/>
    </row>
    <row r="24274" spans="1:2" ht="15">
      <c r="A24274" s="307"/>
      <c r="B24274" s="307"/>
    </row>
    <row r="24275" spans="1:2" ht="15">
      <c r="A24275" s="307"/>
      <c r="B24275" s="307"/>
    </row>
    <row r="24276" spans="1:2" ht="15">
      <c r="A24276" s="307"/>
      <c r="B24276" s="307"/>
    </row>
    <row r="24277" spans="1:2" ht="15">
      <c r="A24277" s="307"/>
      <c r="B24277" s="307"/>
    </row>
    <row r="24278" spans="1:2" ht="15">
      <c r="A24278" s="307"/>
      <c r="B24278" s="307"/>
    </row>
    <row r="24279" spans="1:2" ht="15">
      <c r="A24279" s="307"/>
      <c r="B24279" s="307"/>
    </row>
    <row r="24280" spans="1:2" ht="15">
      <c r="A24280" s="307"/>
      <c r="B24280" s="307"/>
    </row>
    <row r="24281" spans="1:2" ht="15">
      <c r="A24281" s="307"/>
      <c r="B24281" s="307"/>
    </row>
    <row r="24282" spans="1:2" ht="15">
      <c r="A24282" s="307"/>
      <c r="B24282" s="307"/>
    </row>
    <row r="24283" spans="1:2" ht="15">
      <c r="A24283" s="307"/>
      <c r="B24283" s="307"/>
    </row>
    <row r="24284" spans="1:2" ht="15">
      <c r="A24284" s="307"/>
      <c r="B24284" s="307"/>
    </row>
    <row r="24285" spans="1:2" ht="15">
      <c r="A24285" s="307"/>
      <c r="B24285" s="307"/>
    </row>
    <row r="24286" spans="1:2" ht="15">
      <c r="A24286" s="307"/>
      <c r="B24286" s="307"/>
    </row>
    <row r="24287" spans="1:2" ht="15">
      <c r="A24287" s="307"/>
      <c r="B24287" s="307"/>
    </row>
    <row r="24288" spans="1:2" ht="15">
      <c r="A24288" s="307"/>
      <c r="B24288" s="307"/>
    </row>
    <row r="24289" spans="1:2" ht="15">
      <c r="A24289" s="307"/>
      <c r="B24289" s="307"/>
    </row>
    <row r="24290" spans="1:2" ht="15">
      <c r="A24290" s="307"/>
      <c r="B24290" s="307"/>
    </row>
    <row r="24291" spans="1:2" ht="15">
      <c r="A24291" s="307"/>
      <c r="B24291" s="307"/>
    </row>
    <row r="24292" spans="1:2" ht="15">
      <c r="A24292" s="307"/>
      <c r="B24292" s="307"/>
    </row>
    <row r="24293" spans="1:2" ht="15">
      <c r="A24293" s="307"/>
      <c r="B24293" s="307"/>
    </row>
    <row r="24294" spans="1:2" ht="15">
      <c r="A24294" s="307"/>
      <c r="B24294" s="307"/>
    </row>
    <row r="24295" spans="1:2" ht="15">
      <c r="A24295" s="307"/>
      <c r="B24295" s="307"/>
    </row>
    <row r="24296" spans="1:2" ht="15">
      <c r="A24296" s="307"/>
      <c r="B24296" s="307"/>
    </row>
    <row r="24297" spans="1:2" ht="15">
      <c r="A24297" s="307"/>
      <c r="B24297" s="307"/>
    </row>
    <row r="24298" spans="1:2" ht="15">
      <c r="A24298" s="307"/>
      <c r="B24298" s="307"/>
    </row>
    <row r="24299" spans="1:2" ht="15">
      <c r="A24299" s="307"/>
      <c r="B24299" s="307"/>
    </row>
    <row r="24300" spans="1:2" ht="15">
      <c r="A24300" s="307"/>
      <c r="B24300" s="307"/>
    </row>
    <row r="24301" spans="1:2" ht="15">
      <c r="A24301" s="307"/>
      <c r="B24301" s="307"/>
    </row>
    <row r="24302" spans="1:2" ht="15">
      <c r="A24302" s="307"/>
      <c r="B24302" s="307"/>
    </row>
    <row r="24303" spans="1:2" ht="15">
      <c r="A24303" s="307"/>
      <c r="B24303" s="307"/>
    </row>
    <row r="24304" spans="1:2" ht="15">
      <c r="A24304" s="307"/>
      <c r="B24304" s="307"/>
    </row>
    <row r="24305" spans="1:2" ht="15">
      <c r="A24305" s="307"/>
      <c r="B24305" s="307"/>
    </row>
    <row r="24306" spans="1:2" ht="15">
      <c r="A24306" s="307"/>
      <c r="B24306" s="307"/>
    </row>
    <row r="24307" spans="1:2" ht="15">
      <c r="A24307" s="307"/>
      <c r="B24307" s="307"/>
    </row>
    <row r="24308" spans="1:2" ht="15">
      <c r="A24308" s="307"/>
      <c r="B24308" s="307"/>
    </row>
    <row r="24309" spans="1:2" ht="15">
      <c r="A24309" s="307"/>
      <c r="B24309" s="307"/>
    </row>
    <row r="24310" spans="1:2" ht="15">
      <c r="A24310" s="307"/>
      <c r="B24310" s="307"/>
    </row>
    <row r="24311" spans="1:2" ht="15">
      <c r="A24311" s="307"/>
      <c r="B24311" s="307"/>
    </row>
    <row r="24312" spans="1:2" ht="15">
      <c r="A24312" s="307"/>
      <c r="B24312" s="307"/>
    </row>
    <row r="24313" spans="1:2" ht="15">
      <c r="A24313" s="307"/>
      <c r="B24313" s="307"/>
    </row>
    <row r="24314" spans="1:2" ht="15">
      <c r="A24314" s="307"/>
      <c r="B24314" s="307"/>
    </row>
    <row r="24315" spans="1:2" ht="15">
      <c r="A24315" s="307"/>
      <c r="B24315" s="307"/>
    </row>
    <row r="24316" spans="1:2" ht="15">
      <c r="A24316" s="307"/>
      <c r="B24316" s="307"/>
    </row>
    <row r="24317" spans="1:2" ht="15">
      <c r="A24317" s="307"/>
      <c r="B24317" s="307"/>
    </row>
    <row r="24318" spans="1:2" ht="15">
      <c r="A24318" s="307"/>
      <c r="B24318" s="307"/>
    </row>
    <row r="24319" spans="1:2" ht="15">
      <c r="A24319" s="307"/>
      <c r="B24319" s="307"/>
    </row>
    <row r="24320" spans="1:2" ht="15">
      <c r="A24320" s="307"/>
      <c r="B24320" s="307"/>
    </row>
    <row r="24321" spans="1:2" ht="15">
      <c r="A24321" s="307"/>
      <c r="B24321" s="307"/>
    </row>
    <row r="24322" spans="1:2" ht="15">
      <c r="A24322" s="307"/>
      <c r="B24322" s="307"/>
    </row>
    <row r="24323" spans="1:2" ht="15">
      <c r="A24323" s="307"/>
      <c r="B24323" s="307"/>
    </row>
    <row r="24324" spans="1:2" ht="15">
      <c r="A24324" s="307"/>
      <c r="B24324" s="307"/>
    </row>
    <row r="24325" spans="1:2" ht="15">
      <c r="A24325" s="307"/>
      <c r="B24325" s="307"/>
    </row>
    <row r="24326" spans="1:2" ht="15">
      <c r="A24326" s="307"/>
      <c r="B24326" s="307"/>
    </row>
    <row r="24327" spans="1:2" ht="15">
      <c r="A24327" s="307"/>
      <c r="B24327" s="307"/>
    </row>
    <row r="24328" spans="1:2" ht="15">
      <c r="A24328" s="307"/>
      <c r="B24328" s="307"/>
    </row>
    <row r="24329" spans="1:2" ht="15">
      <c r="A24329" s="307"/>
      <c r="B24329" s="307"/>
    </row>
    <row r="24330" spans="1:2" ht="15">
      <c r="A24330" s="307"/>
      <c r="B24330" s="307"/>
    </row>
    <row r="24331" spans="1:2" ht="15">
      <c r="A24331" s="307"/>
      <c r="B24331" s="307"/>
    </row>
    <row r="24332" spans="1:2" ht="15">
      <c r="A24332" s="307"/>
      <c r="B24332" s="307"/>
    </row>
    <row r="24333" spans="1:2" ht="15">
      <c r="A24333" s="307"/>
      <c r="B24333" s="307"/>
    </row>
    <row r="24334" spans="1:2" ht="15">
      <c r="A24334" s="307"/>
      <c r="B24334" s="307"/>
    </row>
    <row r="24335" spans="1:2" ht="15">
      <c r="A24335" s="307"/>
      <c r="B24335" s="307"/>
    </row>
    <row r="24336" spans="1:2" ht="15">
      <c r="A24336" s="307"/>
      <c r="B24336" s="307"/>
    </row>
    <row r="24337" spans="1:2" ht="15">
      <c r="A24337" s="307"/>
      <c r="B24337" s="307"/>
    </row>
    <row r="24338" spans="1:2" ht="15">
      <c r="A24338" s="307"/>
      <c r="B24338" s="307"/>
    </row>
    <row r="24339" spans="1:2" ht="15">
      <c r="A24339" s="307"/>
      <c r="B24339" s="307"/>
    </row>
    <row r="24340" spans="1:2" ht="15">
      <c r="A24340" s="307"/>
      <c r="B24340" s="307"/>
    </row>
    <row r="24341" spans="1:2" ht="15">
      <c r="A24341" s="307"/>
      <c r="B24341" s="307"/>
    </row>
    <row r="24342" spans="1:2" ht="15">
      <c r="A24342" s="307"/>
      <c r="B24342" s="307"/>
    </row>
    <row r="24343" spans="1:2" ht="15">
      <c r="A24343" s="307"/>
      <c r="B24343" s="307"/>
    </row>
    <row r="24344" spans="1:2" ht="15">
      <c r="A24344" s="307"/>
      <c r="B24344" s="307"/>
    </row>
    <row r="24345" spans="1:2" ht="15">
      <c r="A24345" s="307"/>
      <c r="B24345" s="307"/>
    </row>
    <row r="24346" spans="1:2" ht="15">
      <c r="A24346" s="307"/>
      <c r="B24346" s="307"/>
    </row>
    <row r="24347" spans="1:2" ht="15">
      <c r="A24347" s="307"/>
      <c r="B24347" s="307"/>
    </row>
    <row r="24348" spans="1:2" ht="15">
      <c r="A24348" s="307"/>
      <c r="B24348" s="307"/>
    </row>
    <row r="24349" spans="1:2" ht="15">
      <c r="A24349" s="307"/>
      <c r="B24349" s="307"/>
    </row>
    <row r="24350" spans="1:2" ht="15">
      <c r="A24350" s="307"/>
      <c r="B24350" s="307"/>
    </row>
    <row r="24351" spans="1:2" ht="15">
      <c r="A24351" s="307"/>
      <c r="B24351" s="307"/>
    </row>
    <row r="24352" spans="1:2" ht="15">
      <c r="A24352" s="307"/>
      <c r="B24352" s="307"/>
    </row>
    <row r="24353" spans="1:2" ht="15">
      <c r="A24353" s="307"/>
      <c r="B24353" s="307"/>
    </row>
    <row r="24354" spans="1:2" ht="15">
      <c r="A24354" s="307"/>
      <c r="B24354" s="307"/>
    </row>
    <row r="24355" spans="1:2" ht="15">
      <c r="A24355" s="307"/>
      <c r="B24355" s="307"/>
    </row>
    <row r="24356" spans="1:2" ht="15">
      <c r="A24356" s="307"/>
      <c r="B24356" s="307"/>
    </row>
    <row r="24357" spans="1:2" ht="15">
      <c r="A24357" s="307"/>
      <c r="B24357" s="307"/>
    </row>
    <row r="24358" spans="1:2" ht="15">
      <c r="A24358" s="307"/>
      <c r="B24358" s="307"/>
    </row>
    <row r="24359" spans="1:2" ht="15">
      <c r="A24359" s="307"/>
      <c r="B24359" s="307"/>
    </row>
    <row r="24360" spans="1:2" ht="15">
      <c r="A24360" s="307"/>
      <c r="B24360" s="307"/>
    </row>
    <row r="24361" spans="1:2" ht="15">
      <c r="A24361" s="307"/>
      <c r="B24361" s="307"/>
    </row>
    <row r="24362" spans="1:2" ht="15">
      <c r="A24362" s="307"/>
      <c r="B24362" s="307"/>
    </row>
    <row r="24363" spans="1:2" ht="15">
      <c r="A24363" s="307"/>
      <c r="B24363" s="307"/>
    </row>
    <row r="24364" spans="1:2" ht="15">
      <c r="A24364" s="307"/>
      <c r="B24364" s="307"/>
    </row>
    <row r="24365" spans="1:2" ht="15">
      <c r="A24365" s="307"/>
      <c r="B24365" s="307"/>
    </row>
    <row r="24366" spans="1:2" ht="15">
      <c r="A24366" s="307"/>
      <c r="B24366" s="307"/>
    </row>
    <row r="24367" spans="1:2" ht="15">
      <c r="A24367" s="307"/>
      <c r="B24367" s="307"/>
    </row>
    <row r="24368" spans="1:2" ht="15">
      <c r="A24368" s="307"/>
      <c r="B24368" s="307"/>
    </row>
    <row r="24369" spans="1:2" ht="15">
      <c r="A24369" s="307"/>
      <c r="B24369" s="307"/>
    </row>
    <row r="24370" spans="1:2" ht="15">
      <c r="A24370" s="307"/>
      <c r="B24370" s="307"/>
    </row>
    <row r="24371" spans="1:2" ht="15">
      <c r="A24371" s="307"/>
      <c r="B24371" s="307"/>
    </row>
    <row r="24372" spans="1:2" ht="15">
      <c r="A24372" s="307"/>
      <c r="B24372" s="307"/>
    </row>
    <row r="24373" spans="1:2" ht="15">
      <c r="A24373" s="307"/>
      <c r="B24373" s="307"/>
    </row>
    <row r="24374" spans="1:2" ht="15">
      <c r="A24374" s="307"/>
      <c r="B24374" s="307"/>
    </row>
    <row r="24375" spans="1:2" ht="15">
      <c r="A24375" s="307"/>
      <c r="B24375" s="307"/>
    </row>
    <row r="24376" spans="1:2" ht="15">
      <c r="A24376" s="307"/>
      <c r="B24376" s="307"/>
    </row>
    <row r="24377" spans="1:2" ht="15">
      <c r="A24377" s="307"/>
      <c r="B24377" s="307"/>
    </row>
    <row r="24378" spans="1:2" ht="15">
      <c r="A24378" s="307"/>
      <c r="B24378" s="307"/>
    </row>
    <row r="24379" spans="1:2" ht="15">
      <c r="A24379" s="307"/>
      <c r="B24379" s="307"/>
    </row>
    <row r="24380" spans="1:2" ht="15">
      <c r="A24380" s="307"/>
      <c r="B24380" s="307"/>
    </row>
    <row r="24381" spans="1:2" ht="15">
      <c r="A24381" s="307"/>
      <c r="B24381" s="307"/>
    </row>
    <row r="24382" spans="1:2" ht="15">
      <c r="A24382" s="307"/>
      <c r="B24382" s="307"/>
    </row>
    <row r="24383" spans="1:2" ht="15">
      <c r="A24383" s="307"/>
      <c r="B24383" s="307"/>
    </row>
    <row r="24384" spans="1:2" ht="15">
      <c r="A24384" s="307"/>
      <c r="B24384" s="307"/>
    </row>
    <row r="24385" spans="1:2" ht="15">
      <c r="A24385" s="307"/>
      <c r="B24385" s="307"/>
    </row>
    <row r="24386" spans="1:2" ht="15">
      <c r="A24386" s="307"/>
      <c r="B24386" s="307"/>
    </row>
    <row r="24387" spans="1:2" ht="15">
      <c r="A24387" s="307"/>
      <c r="B24387" s="307"/>
    </row>
    <row r="24388" spans="1:2" ht="15">
      <c r="A24388" s="307"/>
      <c r="B24388" s="307"/>
    </row>
    <row r="24389" spans="1:2" ht="15">
      <c r="A24389" s="307"/>
      <c r="B24389" s="307"/>
    </row>
    <row r="24390" spans="1:2" ht="15">
      <c r="A24390" s="307"/>
      <c r="B24390" s="307"/>
    </row>
    <row r="24391" spans="1:2" ht="15">
      <c r="A24391" s="307"/>
      <c r="B24391" s="307"/>
    </row>
    <row r="24392" spans="1:2" ht="15">
      <c r="A24392" s="307"/>
      <c r="B24392" s="307"/>
    </row>
    <row r="24393" spans="1:2" ht="15">
      <c r="A24393" s="307"/>
      <c r="B24393" s="307"/>
    </row>
    <row r="24394" spans="1:2" ht="15">
      <c r="A24394" s="307"/>
      <c r="B24394" s="307"/>
    </row>
    <row r="24395" spans="1:2" ht="15">
      <c r="A24395" s="307"/>
      <c r="B24395" s="307"/>
    </row>
    <row r="24396" spans="1:2" ht="15">
      <c r="A24396" s="307"/>
      <c r="B24396" s="307"/>
    </row>
    <row r="24397" spans="1:2" ht="15">
      <c r="A24397" s="307"/>
      <c r="B24397" s="307"/>
    </row>
    <row r="24398" spans="1:2" ht="15">
      <c r="A24398" s="307"/>
      <c r="B24398" s="307"/>
    </row>
    <row r="24399" spans="1:2" ht="15">
      <c r="A24399" s="307"/>
      <c r="B24399" s="307"/>
    </row>
    <row r="24400" spans="1:2" ht="15">
      <c r="A24400" s="307"/>
      <c r="B24400" s="307"/>
    </row>
    <row r="24401" spans="1:2" ht="15">
      <c r="A24401" s="307"/>
      <c r="B24401" s="307"/>
    </row>
    <row r="24402" spans="1:2" ht="15">
      <c r="A24402" s="307"/>
      <c r="B24402" s="307"/>
    </row>
    <row r="24403" spans="1:2" ht="15">
      <c r="A24403" s="307"/>
      <c r="B24403" s="307"/>
    </row>
    <row r="24404" spans="1:2" ht="15">
      <c r="A24404" s="307"/>
      <c r="B24404" s="307"/>
    </row>
    <row r="24405" spans="1:2" ht="15">
      <c r="A24405" s="307"/>
      <c r="B24405" s="307"/>
    </row>
    <row r="24406" spans="1:2" ht="15">
      <c r="A24406" s="307"/>
      <c r="B24406" s="307"/>
    </row>
    <row r="24407" spans="1:2" ht="15">
      <c r="A24407" s="307"/>
      <c r="B24407" s="307"/>
    </row>
    <row r="24408" spans="1:2" ht="15">
      <c r="A24408" s="307"/>
      <c r="B24408" s="307"/>
    </row>
    <row r="24409" spans="1:2" ht="15">
      <c r="A24409" s="307"/>
      <c r="B24409" s="307"/>
    </row>
    <row r="24410" spans="1:2" ht="15">
      <c r="A24410" s="307"/>
      <c r="B24410" s="307"/>
    </row>
    <row r="24411" spans="1:2" ht="15">
      <c r="A24411" s="307"/>
      <c r="B24411" s="307"/>
    </row>
    <row r="24412" spans="1:2" ht="15">
      <c r="A24412" s="307"/>
      <c r="B24412" s="307"/>
    </row>
    <row r="24413" spans="1:2" ht="15">
      <c r="A24413" s="307"/>
      <c r="B24413" s="307"/>
    </row>
    <row r="24414" spans="1:2" ht="15">
      <c r="A24414" s="307"/>
      <c r="B24414" s="307"/>
    </row>
    <row r="24415" spans="1:2" ht="15">
      <c r="A24415" s="307"/>
      <c r="B24415" s="307"/>
    </row>
    <row r="24416" spans="1:2" ht="15">
      <c r="A24416" s="307"/>
      <c r="B24416" s="307"/>
    </row>
    <row r="24417" spans="1:2" ht="15">
      <c r="A24417" s="307"/>
      <c r="B24417" s="307"/>
    </row>
    <row r="24418" spans="1:2" ht="15">
      <c r="A24418" s="307"/>
      <c r="B24418" s="307"/>
    </row>
    <row r="24419" spans="1:2" ht="15">
      <c r="A24419" s="307"/>
      <c r="B24419" s="307"/>
    </row>
    <row r="24420" spans="1:2" ht="15">
      <c r="A24420" s="307"/>
      <c r="B24420" s="307"/>
    </row>
    <row r="24421" spans="1:2" ht="15">
      <c r="A24421" s="307"/>
      <c r="B24421" s="307"/>
    </row>
    <row r="24422" spans="1:2" ht="15">
      <c r="A24422" s="307"/>
      <c r="B24422" s="307"/>
    </row>
    <row r="24423" spans="1:2" ht="15">
      <c r="A24423" s="307"/>
      <c r="B24423" s="307"/>
    </row>
    <row r="24424" spans="1:2" ht="15">
      <c r="A24424" s="307"/>
      <c r="B24424" s="307"/>
    </row>
    <row r="24425" spans="1:2" ht="15">
      <c r="A24425" s="307"/>
      <c r="B24425" s="307"/>
    </row>
    <row r="24426" spans="1:2" ht="15">
      <c r="A24426" s="307"/>
      <c r="B24426" s="307"/>
    </row>
    <row r="24427" spans="1:2" ht="15">
      <c r="A24427" s="307"/>
      <c r="B24427" s="307"/>
    </row>
    <row r="24428" spans="1:2" ht="15">
      <c r="A24428" s="307"/>
      <c r="B24428" s="307"/>
    </row>
    <row r="24429" spans="1:2" ht="15">
      <c r="A24429" s="307"/>
      <c r="B24429" s="307"/>
    </row>
    <row r="24430" spans="1:2" ht="15">
      <c r="A24430" s="307"/>
      <c r="B24430" s="307"/>
    </row>
    <row r="24431" spans="1:2" ht="15">
      <c r="A24431" s="307"/>
      <c r="B24431" s="307"/>
    </row>
    <row r="24432" spans="1:2" ht="15">
      <c r="A24432" s="307"/>
      <c r="B24432" s="307"/>
    </row>
    <row r="24433" spans="1:2" ht="15">
      <c r="A24433" s="307"/>
      <c r="B24433" s="307"/>
    </row>
    <row r="24434" spans="1:2" ht="15">
      <c r="A24434" s="307"/>
      <c r="B24434" s="307"/>
    </row>
    <row r="24435" spans="1:2" ht="15">
      <c r="A24435" s="307"/>
      <c r="B24435" s="307"/>
    </row>
    <row r="24436" spans="1:2" ht="15">
      <c r="A24436" s="307"/>
      <c r="B24436" s="307"/>
    </row>
    <row r="24437" spans="1:2" ht="15">
      <c r="A24437" s="307"/>
      <c r="B24437" s="307"/>
    </row>
    <row r="24438" spans="1:2" ht="15">
      <c r="A24438" s="307"/>
      <c r="B24438" s="307"/>
    </row>
    <row r="24439" spans="1:2" ht="15">
      <c r="A24439" s="307"/>
      <c r="B24439" s="307"/>
    </row>
    <row r="24440" spans="1:2" ht="15">
      <c r="A24440" s="307"/>
      <c r="B24440" s="307"/>
    </row>
    <row r="24441" spans="1:2" ht="15">
      <c r="A24441" s="307"/>
      <c r="B24441" s="307"/>
    </row>
    <row r="24442" spans="1:2" ht="15">
      <c r="A24442" s="307"/>
      <c r="B24442" s="307"/>
    </row>
    <row r="24443" spans="1:2" ht="15">
      <c r="A24443" s="307"/>
      <c r="B24443" s="307"/>
    </row>
    <row r="24444" spans="1:2" ht="15">
      <c r="A24444" s="307"/>
      <c r="B24444" s="307"/>
    </row>
    <row r="24445" spans="1:2" ht="15">
      <c r="A24445" s="307"/>
      <c r="B24445" s="307"/>
    </row>
    <row r="24446" spans="1:2" ht="15">
      <c r="A24446" s="307"/>
      <c r="B24446" s="307"/>
    </row>
    <row r="24447" spans="1:2" ht="15">
      <c r="A24447" s="307"/>
      <c r="B24447" s="307"/>
    </row>
    <row r="24448" spans="1:2" ht="15">
      <c r="A24448" s="307"/>
      <c r="B24448" s="307"/>
    </row>
    <row r="24449" spans="1:2" ht="15">
      <c r="A24449" s="307"/>
      <c r="B24449" s="307"/>
    </row>
    <row r="24450" spans="1:2" ht="15">
      <c r="A24450" s="307"/>
      <c r="B24450" s="307"/>
    </row>
    <row r="24451" spans="1:2" ht="15">
      <c r="A24451" s="307"/>
      <c r="B24451" s="307"/>
    </row>
    <row r="24452" spans="1:2" ht="15">
      <c r="A24452" s="307"/>
      <c r="B24452" s="307"/>
    </row>
    <row r="24453" spans="1:2" ht="15">
      <c r="A24453" s="307"/>
      <c r="B24453" s="307"/>
    </row>
    <row r="24454" spans="1:2" ht="15">
      <c r="A24454" s="307"/>
      <c r="B24454" s="307"/>
    </row>
    <row r="24455" spans="1:2" ht="15">
      <c r="A24455" s="307"/>
      <c r="B24455" s="307"/>
    </row>
    <row r="24456" spans="1:2" ht="15">
      <c r="A24456" s="307"/>
      <c r="B24456" s="307"/>
    </row>
    <row r="24457" spans="1:2" ht="15">
      <c r="A24457" s="307"/>
      <c r="B24457" s="307"/>
    </row>
    <row r="24458" spans="1:2" ht="15">
      <c r="A24458" s="307"/>
      <c r="B24458" s="307"/>
    </row>
    <row r="24459" spans="1:2" ht="15">
      <c r="A24459" s="307"/>
      <c r="B24459" s="307"/>
    </row>
    <row r="24460" spans="1:2" ht="15">
      <c r="A24460" s="307"/>
      <c r="B24460" s="307"/>
    </row>
    <row r="24461" spans="1:2" ht="15">
      <c r="A24461" s="307"/>
      <c r="B24461" s="307"/>
    </row>
    <row r="24462" spans="1:2" ht="15">
      <c r="A24462" s="307"/>
      <c r="B24462" s="307"/>
    </row>
    <row r="24463" spans="1:2" ht="15">
      <c r="A24463" s="307"/>
      <c r="B24463" s="307"/>
    </row>
    <row r="24464" spans="1:2" ht="15">
      <c r="A24464" s="307"/>
      <c r="B24464" s="307"/>
    </row>
    <row r="24465" spans="1:2" ht="15">
      <c r="A24465" s="307"/>
      <c r="B24465" s="307"/>
    </row>
    <row r="24466" spans="1:2" ht="15">
      <c r="A24466" s="307"/>
      <c r="B24466" s="307"/>
    </row>
    <row r="24467" spans="1:2" ht="15">
      <c r="A24467" s="307"/>
      <c r="B24467" s="307"/>
    </row>
    <row r="24468" spans="1:2" ht="15">
      <c r="A24468" s="307"/>
      <c r="B24468" s="307"/>
    </row>
    <row r="24469" spans="1:2" ht="15">
      <c r="A24469" s="307"/>
      <c r="B24469" s="307"/>
    </row>
    <row r="24470" spans="1:2" ht="15">
      <c r="A24470" s="307"/>
      <c r="B24470" s="307"/>
    </row>
    <row r="24471" spans="1:2" ht="15">
      <c r="A24471" s="307"/>
      <c r="B24471" s="307"/>
    </row>
    <row r="24472" spans="1:2" ht="15">
      <c r="A24472" s="307"/>
      <c r="B24472" s="307"/>
    </row>
    <row r="24473" spans="1:2" ht="15">
      <c r="A24473" s="307"/>
      <c r="B24473" s="307"/>
    </row>
    <row r="24474" spans="1:2" ht="15">
      <c r="A24474" s="307"/>
      <c r="B24474" s="307"/>
    </row>
    <row r="24475" spans="1:2" ht="15">
      <c r="A24475" s="307"/>
      <c r="B24475" s="307"/>
    </row>
    <row r="24476" spans="1:2" ht="15">
      <c r="A24476" s="307"/>
      <c r="B24476" s="307"/>
    </row>
    <row r="24477" spans="1:2" ht="15">
      <c r="A24477" s="307"/>
      <c r="B24477" s="307"/>
    </row>
    <row r="24478" spans="1:2" ht="15">
      <c r="A24478" s="307"/>
      <c r="B24478" s="307"/>
    </row>
    <row r="24479" spans="1:2" ht="15">
      <c r="A24479" s="307"/>
      <c r="B24479" s="307"/>
    </row>
    <row r="24480" spans="1:2" ht="15">
      <c r="A24480" s="307"/>
      <c r="B24480" s="307"/>
    </row>
    <row r="24481" spans="1:2" ht="15">
      <c r="A24481" s="307"/>
      <c r="B24481" s="307"/>
    </row>
    <row r="24482" spans="1:2" ht="15">
      <c r="A24482" s="307"/>
      <c r="B24482" s="307"/>
    </row>
    <row r="24483" spans="1:2" ht="15">
      <c r="A24483" s="307"/>
      <c r="B24483" s="307"/>
    </row>
    <row r="24484" spans="1:2" ht="15">
      <c r="A24484" s="307"/>
      <c r="B24484" s="307"/>
    </row>
    <row r="24485" spans="1:2" ht="15">
      <c r="A24485" s="307"/>
      <c r="B24485" s="307"/>
    </row>
    <row r="24486" spans="1:2" ht="15">
      <c r="A24486" s="307"/>
      <c r="B24486" s="307"/>
    </row>
    <row r="24487" spans="1:2" ht="15">
      <c r="A24487" s="307"/>
      <c r="B24487" s="307"/>
    </row>
    <row r="24488" spans="1:2" ht="15">
      <c r="A24488" s="307"/>
      <c r="B24488" s="307"/>
    </row>
    <row r="24489" spans="1:2" ht="15">
      <c r="A24489" s="307"/>
      <c r="B24489" s="307"/>
    </row>
    <row r="24490" spans="1:2" ht="15">
      <c r="A24490" s="307"/>
      <c r="B24490" s="307"/>
    </row>
    <row r="24491" spans="1:2" ht="15">
      <c r="A24491" s="307"/>
      <c r="B24491" s="307"/>
    </row>
    <row r="24492" spans="1:2" ht="15">
      <c r="A24492" s="307"/>
      <c r="B24492" s="307"/>
    </row>
    <row r="24493" spans="1:2" ht="15">
      <c r="A24493" s="307"/>
      <c r="B24493" s="307"/>
    </row>
    <row r="24494" spans="1:2" ht="15">
      <c r="A24494" s="307"/>
      <c r="B24494" s="307"/>
    </row>
    <row r="24495" spans="1:2" ht="15">
      <c r="A24495" s="307"/>
      <c r="B24495" s="307"/>
    </row>
    <row r="24496" spans="1:2" ht="15">
      <c r="A24496" s="307"/>
      <c r="B24496" s="307"/>
    </row>
    <row r="24497" spans="1:2" ht="15">
      <c r="A24497" s="307"/>
      <c r="B24497" s="307"/>
    </row>
    <row r="24498" spans="1:2" ht="15">
      <c r="A24498" s="307"/>
      <c r="B24498" s="307"/>
    </row>
    <row r="24499" spans="1:2" ht="15">
      <c r="A24499" s="307"/>
      <c r="B24499" s="307"/>
    </row>
    <row r="24500" spans="1:2" ht="15">
      <c r="A24500" s="307"/>
      <c r="B24500" s="307"/>
    </row>
    <row r="24501" spans="1:2" ht="15">
      <c r="A24501" s="307"/>
      <c r="B24501" s="307"/>
    </row>
    <row r="24502" spans="1:2" ht="15">
      <c r="A24502" s="307"/>
      <c r="B24502" s="307"/>
    </row>
    <row r="24503" spans="1:2" ht="15">
      <c r="A24503" s="307"/>
      <c r="B24503" s="307"/>
    </row>
    <row r="24504" spans="1:2" ht="15">
      <c r="A24504" s="307"/>
      <c r="B24504" s="307"/>
    </row>
    <row r="24505" spans="1:2" ht="15">
      <c r="A24505" s="307"/>
      <c r="B24505" s="307"/>
    </row>
    <row r="24506" spans="1:2" ht="15">
      <c r="A24506" s="307"/>
      <c r="B24506" s="307"/>
    </row>
    <row r="24507" spans="1:2" ht="15">
      <c r="A24507" s="307"/>
      <c r="B24507" s="307"/>
    </row>
    <row r="24508" spans="1:2" ht="15">
      <c r="A24508" s="307"/>
      <c r="B24508" s="307"/>
    </row>
    <row r="24509" spans="1:2" ht="15">
      <c r="A24509" s="307"/>
      <c r="B24509" s="307"/>
    </row>
    <row r="24510" spans="1:2" ht="15">
      <c r="A24510" s="307"/>
      <c r="B24510" s="307"/>
    </row>
    <row r="24511" spans="1:2" ht="15">
      <c r="A24511" s="307"/>
      <c r="B24511" s="307"/>
    </row>
    <row r="24512" spans="1:2" ht="15">
      <c r="A24512" s="307"/>
      <c r="B24512" s="307"/>
    </row>
    <row r="24513" spans="1:2" ht="15">
      <c r="A24513" s="307"/>
      <c r="B24513" s="307"/>
    </row>
    <row r="24514" spans="1:2" ht="15">
      <c r="A24514" s="307"/>
      <c r="B24514" s="307"/>
    </row>
    <row r="24515" spans="1:2" ht="15">
      <c r="A24515" s="307"/>
      <c r="B24515" s="307"/>
    </row>
    <row r="24516" spans="1:2" ht="15">
      <c r="A24516" s="307"/>
      <c r="B24516" s="307"/>
    </row>
    <row r="24517" spans="1:2" ht="15">
      <c r="A24517" s="307"/>
      <c r="B24517" s="307"/>
    </row>
    <row r="24518" spans="1:2" ht="15">
      <c r="A24518" s="307"/>
      <c r="B24518" s="307"/>
    </row>
    <row r="24519" spans="1:2" ht="15">
      <c r="A24519" s="307"/>
      <c r="B24519" s="307"/>
    </row>
    <row r="24520" spans="1:2" ht="15">
      <c r="A24520" s="307"/>
      <c r="B24520" s="307"/>
    </row>
    <row r="24521" spans="1:2" ht="15">
      <c r="A24521" s="307"/>
      <c r="B24521" s="307"/>
    </row>
    <row r="24522" spans="1:2" ht="15">
      <c r="A24522" s="307"/>
      <c r="B24522" s="307"/>
    </row>
    <row r="24523" spans="1:2" ht="15">
      <c r="A24523" s="307"/>
      <c r="B24523" s="307"/>
    </row>
    <row r="24524" spans="1:2" ht="15">
      <c r="A24524" s="307"/>
      <c r="B24524" s="307"/>
    </row>
    <row r="24525" spans="1:2" ht="15">
      <c r="A24525" s="307"/>
      <c r="B24525" s="307"/>
    </row>
    <row r="24526" spans="1:2" ht="15">
      <c r="A24526" s="307"/>
      <c r="B24526" s="307"/>
    </row>
    <row r="24527" spans="1:2" ht="15">
      <c r="A24527" s="307"/>
      <c r="B24527" s="307"/>
    </row>
    <row r="24528" spans="1:2" ht="15">
      <c r="A24528" s="307"/>
      <c r="B24528" s="307"/>
    </row>
    <row r="24529" spans="1:2" ht="15">
      <c r="A24529" s="307"/>
      <c r="B24529" s="307"/>
    </row>
    <row r="24530" spans="1:2" ht="15">
      <c r="A24530" s="307"/>
      <c r="B24530" s="307"/>
    </row>
    <row r="24531" spans="1:2" ht="15">
      <c r="A24531" s="307"/>
      <c r="B24531" s="307"/>
    </row>
    <row r="24532" spans="1:2" ht="15">
      <c r="A24532" s="307"/>
      <c r="B24532" s="307"/>
    </row>
    <row r="24533" spans="1:2" ht="15">
      <c r="A24533" s="307"/>
      <c r="B24533" s="307"/>
    </row>
    <row r="24534" spans="1:2" ht="15">
      <c r="A24534" s="307"/>
      <c r="B24534" s="307"/>
    </row>
    <row r="24535" spans="1:2" ht="15">
      <c r="A24535" s="307"/>
      <c r="B24535" s="307"/>
    </row>
    <row r="24536" spans="1:2" ht="15">
      <c r="A24536" s="307"/>
      <c r="B24536" s="307"/>
    </row>
    <row r="24537" spans="1:2" ht="15">
      <c r="A24537" s="307"/>
      <c r="B24537" s="307"/>
    </row>
    <row r="24538" spans="1:2" ht="15">
      <c r="A24538" s="307"/>
      <c r="B24538" s="307"/>
    </row>
    <row r="24539" spans="1:2" ht="15">
      <c r="A24539" s="307"/>
      <c r="B24539" s="307"/>
    </row>
    <row r="24540" spans="1:2" ht="15">
      <c r="A24540" s="307"/>
      <c r="B24540" s="307"/>
    </row>
    <row r="24541" spans="1:2" ht="15">
      <c r="A24541" s="307"/>
      <c r="B24541" s="307"/>
    </row>
    <row r="24542" spans="1:2" ht="15">
      <c r="A24542" s="307"/>
      <c r="B24542" s="307"/>
    </row>
    <row r="24543" spans="1:2" ht="15">
      <c r="A24543" s="307"/>
      <c r="B24543" s="307"/>
    </row>
    <row r="24544" spans="1:2" ht="15">
      <c r="A24544" s="307"/>
      <c r="B24544" s="307"/>
    </row>
    <row r="24545" spans="1:2" ht="15">
      <c r="A24545" s="307"/>
      <c r="B24545" s="307"/>
    </row>
    <row r="24546" spans="1:2" ht="15">
      <c r="A24546" s="307"/>
      <c r="B24546" s="307"/>
    </row>
    <row r="24547" spans="1:2" ht="15">
      <c r="A24547" s="307"/>
      <c r="B24547" s="307"/>
    </row>
    <row r="24548" spans="1:2" ht="15">
      <c r="A24548" s="307"/>
      <c r="B24548" s="307"/>
    </row>
    <row r="24549" spans="1:2" ht="15">
      <c r="A24549" s="307"/>
      <c r="B24549" s="307"/>
    </row>
    <row r="24550" spans="1:2" ht="15">
      <c r="A24550" s="307"/>
      <c r="B24550" s="307"/>
    </row>
    <row r="24551" spans="1:2" ht="15">
      <c r="A24551" s="307"/>
      <c r="B24551" s="307"/>
    </row>
    <row r="24552" spans="1:2" ht="15">
      <c r="A24552" s="307"/>
      <c r="B24552" s="307"/>
    </row>
    <row r="24553" spans="1:2" ht="15">
      <c r="A24553" s="307"/>
      <c r="B24553" s="307"/>
    </row>
    <row r="24554" spans="1:2" ht="15">
      <c r="A24554" s="307"/>
      <c r="B24554" s="307"/>
    </row>
    <row r="24555" spans="1:2" ht="15">
      <c r="A24555" s="307"/>
      <c r="B24555" s="307"/>
    </row>
    <row r="24556" spans="1:2" ht="15">
      <c r="A24556" s="307"/>
      <c r="B24556" s="307"/>
    </row>
    <row r="24557" spans="1:2" ht="15">
      <c r="A24557" s="307"/>
      <c r="B24557" s="307"/>
    </row>
    <row r="24558" spans="1:2" ht="15">
      <c r="A24558" s="307"/>
      <c r="B24558" s="307"/>
    </row>
    <row r="24559" spans="1:2" ht="15">
      <c r="A24559" s="307"/>
      <c r="B24559" s="307"/>
    </row>
    <row r="24560" spans="1:2" ht="15">
      <c r="A24560" s="307"/>
      <c r="B24560" s="307"/>
    </row>
    <row r="24561" spans="1:2" ht="15">
      <c r="A24561" s="307"/>
      <c r="B24561" s="307"/>
    </row>
    <row r="24562" spans="1:2" ht="15">
      <c r="A24562" s="307"/>
      <c r="B24562" s="307"/>
    </row>
    <row r="24563" spans="1:2" ht="15">
      <c r="A24563" s="307"/>
      <c r="B24563" s="307"/>
    </row>
    <row r="24564" spans="1:2" ht="15">
      <c r="A24564" s="307"/>
      <c r="B24564" s="307"/>
    </row>
    <row r="24565" spans="1:2" ht="15">
      <c r="A24565" s="307"/>
      <c r="B24565" s="307"/>
    </row>
    <row r="24566" spans="1:2" ht="15">
      <c r="A24566" s="307"/>
      <c r="B24566" s="307"/>
    </row>
    <row r="24567" spans="1:2" ht="15">
      <c r="A24567" s="307"/>
      <c r="B24567" s="307"/>
    </row>
    <row r="24568" spans="1:2" ht="15">
      <c r="A24568" s="307"/>
      <c r="B24568" s="307"/>
    </row>
    <row r="24569" spans="1:2" ht="15">
      <c r="A24569" s="307"/>
      <c r="B24569" s="307"/>
    </row>
    <row r="24570" spans="1:2" ht="15">
      <c r="A24570" s="307"/>
      <c r="B24570" s="307"/>
    </row>
    <row r="24571" spans="1:2" ht="15">
      <c r="A24571" s="307"/>
      <c r="B24571" s="307"/>
    </row>
    <row r="24572" spans="1:2" ht="15">
      <c r="A24572" s="307"/>
      <c r="B24572" s="307"/>
    </row>
    <row r="24573" spans="1:2" ht="15">
      <c r="A24573" s="307"/>
      <c r="B24573" s="307"/>
    </row>
    <row r="24574" spans="1:2" ht="15">
      <c r="A24574" s="307"/>
      <c r="B24574" s="307"/>
    </row>
    <row r="24575" spans="1:2" ht="15">
      <c r="A24575" s="307"/>
      <c r="B24575" s="307"/>
    </row>
    <row r="24576" spans="1:2" ht="15">
      <c r="A24576" s="307"/>
      <c r="B24576" s="307"/>
    </row>
    <row r="24577" spans="1:2" ht="15">
      <c r="A24577" s="307"/>
      <c r="B24577" s="307"/>
    </row>
    <row r="24578" spans="1:2" ht="15">
      <c r="A24578" s="307"/>
      <c r="B24578" s="307"/>
    </row>
    <row r="24579" spans="1:2" ht="15">
      <c r="A24579" s="307"/>
      <c r="B24579" s="307"/>
    </row>
    <row r="24580" spans="1:2" ht="15">
      <c r="A24580" s="307"/>
      <c r="B24580" s="307"/>
    </row>
    <row r="24581" spans="1:2" ht="15">
      <c r="A24581" s="307"/>
      <c r="B24581" s="307"/>
    </row>
    <row r="24582" spans="1:2" ht="15">
      <c r="A24582" s="307"/>
      <c r="B24582" s="307"/>
    </row>
    <row r="24583" spans="1:2" ht="15">
      <c r="A24583" s="307"/>
      <c r="B24583" s="307"/>
    </row>
    <row r="24584" spans="1:2" ht="15">
      <c r="A24584" s="307"/>
      <c r="B24584" s="307"/>
    </row>
    <row r="24585" spans="1:2" ht="15">
      <c r="A24585" s="307"/>
      <c r="B24585" s="307"/>
    </row>
    <row r="24586" spans="1:2" ht="15">
      <c r="A24586" s="307"/>
      <c r="B24586" s="307"/>
    </row>
    <row r="24587" spans="1:2" ht="15">
      <c r="A24587" s="307"/>
      <c r="B24587" s="307"/>
    </row>
    <row r="24588" spans="1:2" ht="15">
      <c r="A24588" s="307"/>
      <c r="B24588" s="307"/>
    </row>
    <row r="24589" spans="1:2" ht="15">
      <c r="A24589" s="307"/>
      <c r="B24589" s="307"/>
    </row>
    <row r="24590" spans="1:2" ht="15">
      <c r="A24590" s="307"/>
      <c r="B24590" s="307"/>
    </row>
    <row r="24591" spans="1:2" ht="15">
      <c r="A24591" s="307"/>
      <c r="B24591" s="307"/>
    </row>
    <row r="24592" spans="1:2" ht="15">
      <c r="A24592" s="307"/>
      <c r="B24592" s="307"/>
    </row>
    <row r="24593" spans="1:2" ht="15">
      <c r="A24593" s="307"/>
      <c r="B24593" s="307"/>
    </row>
    <row r="24594" spans="1:2" ht="15">
      <c r="A24594" s="307"/>
      <c r="B24594" s="307"/>
    </row>
    <row r="24595" spans="1:2" ht="15">
      <c r="A24595" s="307"/>
      <c r="B24595" s="307"/>
    </row>
    <row r="24596" spans="1:2" ht="15">
      <c r="A24596" s="307"/>
      <c r="B24596" s="307"/>
    </row>
    <row r="24597" spans="1:2" ht="15">
      <c r="A24597" s="307"/>
      <c r="B24597" s="307"/>
    </row>
    <row r="24598" spans="1:2" ht="15">
      <c r="A24598" s="307"/>
      <c r="B24598" s="307"/>
    </row>
    <row r="24599" spans="1:2" ht="15">
      <c r="A24599" s="307"/>
      <c r="B24599" s="307"/>
    </row>
    <row r="24600" spans="1:2" ht="15">
      <c r="A24600" s="307"/>
      <c r="B24600" s="307"/>
    </row>
    <row r="24601" spans="1:2" ht="15">
      <c r="A24601" s="307"/>
      <c r="B24601" s="307"/>
    </row>
    <row r="24602" spans="1:2" ht="15">
      <c r="A24602" s="307"/>
      <c r="B24602" s="307"/>
    </row>
    <row r="24603" spans="1:2" ht="15">
      <c r="A24603" s="307"/>
      <c r="B24603" s="307"/>
    </row>
    <row r="24604" spans="1:2" ht="15">
      <c r="A24604" s="307"/>
      <c r="B24604" s="307"/>
    </row>
    <row r="24605" spans="1:2" ht="15">
      <c r="A24605" s="307"/>
      <c r="B24605" s="307"/>
    </row>
    <row r="24606" spans="1:2" ht="15">
      <c r="A24606" s="307"/>
      <c r="B24606" s="307"/>
    </row>
    <row r="24607" spans="1:2" ht="15">
      <c r="A24607" s="307"/>
      <c r="B24607" s="307"/>
    </row>
    <row r="24608" spans="1:2" ht="15">
      <c r="A24608" s="307"/>
      <c r="B24608" s="307"/>
    </row>
    <row r="24609" spans="1:2" ht="15">
      <c r="A24609" s="307"/>
      <c r="B24609" s="307"/>
    </row>
    <row r="24610" spans="1:2" ht="15">
      <c r="A24610" s="307"/>
      <c r="B24610" s="307"/>
    </row>
    <row r="24611" spans="1:2" ht="15">
      <c r="A24611" s="307"/>
      <c r="B24611" s="307"/>
    </row>
    <row r="24612" spans="1:2" ht="15">
      <c r="A24612" s="307"/>
      <c r="B24612" s="307"/>
    </row>
    <row r="24613" spans="1:2" ht="15">
      <c r="A24613" s="307"/>
      <c r="B24613" s="307"/>
    </row>
    <row r="24614" spans="1:2" ht="15">
      <c r="A24614" s="307"/>
      <c r="B24614" s="307"/>
    </row>
    <row r="24615" spans="1:2" ht="15">
      <c r="A24615" s="307"/>
      <c r="B24615" s="307"/>
    </row>
    <row r="24616" spans="1:2" ht="15">
      <c r="A24616" s="307"/>
      <c r="B24616" s="307"/>
    </row>
    <row r="24617" spans="1:2" ht="15">
      <c r="A24617" s="307"/>
      <c r="B24617" s="307"/>
    </row>
    <row r="24618" spans="1:2" ht="15">
      <c r="A24618" s="307"/>
      <c r="B24618" s="307"/>
    </row>
    <row r="24619" spans="1:2" ht="15">
      <c r="A24619" s="307"/>
      <c r="B24619" s="307"/>
    </row>
    <row r="24620" spans="1:2" ht="15">
      <c r="A24620" s="307"/>
      <c r="B24620" s="307"/>
    </row>
    <row r="24621" spans="1:2" ht="15">
      <c r="A24621" s="307"/>
      <c r="B24621" s="307"/>
    </row>
    <row r="24622" spans="1:2" ht="15">
      <c r="A24622" s="307"/>
      <c r="B24622" s="307"/>
    </row>
    <row r="24623" spans="1:2" ht="15">
      <c r="A24623" s="307"/>
      <c r="B24623" s="307"/>
    </row>
    <row r="24624" spans="1:2" ht="15">
      <c r="A24624" s="307"/>
      <c r="B24624" s="307"/>
    </row>
    <row r="24625" spans="1:2" ht="15">
      <c r="A24625" s="307"/>
      <c r="B24625" s="307"/>
    </row>
    <row r="24626" spans="1:2" ht="15">
      <c r="A24626" s="307"/>
      <c r="B24626" s="307"/>
    </row>
    <row r="24627" spans="1:2" ht="15">
      <c r="A24627" s="307"/>
      <c r="B24627" s="307"/>
    </row>
    <row r="24628" spans="1:2" ht="15">
      <c r="A24628" s="307"/>
      <c r="B24628" s="307"/>
    </row>
    <row r="24629" spans="1:2" ht="15">
      <c r="A24629" s="307"/>
      <c r="B24629" s="307"/>
    </row>
    <row r="24630" spans="1:2" ht="15">
      <c r="A24630" s="307"/>
      <c r="B24630" s="307"/>
    </row>
    <row r="24631" spans="1:2" ht="15">
      <c r="A24631" s="307"/>
      <c r="B24631" s="307"/>
    </row>
    <row r="24632" spans="1:2" ht="15">
      <c r="A24632" s="307"/>
      <c r="B24632" s="307"/>
    </row>
    <row r="24633" spans="1:2" ht="15">
      <c r="A24633" s="307"/>
      <c r="B24633" s="307"/>
    </row>
    <row r="24634" spans="1:2" ht="15">
      <c r="A24634" s="307"/>
      <c r="B24634" s="307"/>
    </row>
    <row r="24635" spans="1:2" ht="15">
      <c r="A24635" s="307"/>
      <c r="B24635" s="307"/>
    </row>
    <row r="24636" spans="1:2" ht="15">
      <c r="A24636" s="307"/>
      <c r="B24636" s="307"/>
    </row>
    <row r="24637" spans="1:2" ht="15">
      <c r="A24637" s="307"/>
      <c r="B24637" s="307"/>
    </row>
    <row r="24638" spans="1:2" ht="15">
      <c r="A24638" s="307"/>
      <c r="B24638" s="307"/>
    </row>
    <row r="24639" spans="1:2" ht="15">
      <c r="A24639" s="307"/>
      <c r="B24639" s="307"/>
    </row>
    <row r="24640" spans="1:2" ht="15">
      <c r="A24640" s="307"/>
      <c r="B24640" s="307"/>
    </row>
    <row r="24641" spans="1:2" ht="15">
      <c r="A24641" s="307"/>
      <c r="B24641" s="307"/>
    </row>
    <row r="24642" spans="1:2" ht="15">
      <c r="A24642" s="307"/>
      <c r="B24642" s="307"/>
    </row>
    <row r="24643" spans="1:2" ht="15">
      <c r="A24643" s="307"/>
      <c r="B24643" s="307"/>
    </row>
    <row r="24644" spans="1:2" ht="15">
      <c r="A24644" s="307"/>
      <c r="B24644" s="307"/>
    </row>
    <row r="24645" spans="1:2" ht="15">
      <c r="A24645" s="307"/>
      <c r="B24645" s="307"/>
    </row>
    <row r="24646" spans="1:2" ht="15">
      <c r="A24646" s="307"/>
      <c r="B24646" s="307"/>
    </row>
    <row r="24647" spans="1:2" ht="15">
      <c r="A24647" s="307"/>
      <c r="B24647" s="307"/>
    </row>
    <row r="24648" spans="1:2" ht="15">
      <c r="A24648" s="307"/>
      <c r="B24648" s="307"/>
    </row>
    <row r="24649" spans="1:2" ht="15">
      <c r="A24649" s="307"/>
      <c r="B24649" s="307"/>
    </row>
    <row r="24650" spans="1:2" ht="15">
      <c r="A24650" s="307"/>
      <c r="B24650" s="307"/>
    </row>
    <row r="24651" spans="1:2" ht="15">
      <c r="A24651" s="307"/>
      <c r="B24651" s="307"/>
    </row>
    <row r="24652" spans="1:2" ht="15">
      <c r="A24652" s="307"/>
      <c r="B24652" s="307"/>
    </row>
    <row r="24653" spans="1:2" ht="15">
      <c r="A24653" s="307"/>
      <c r="B24653" s="307"/>
    </row>
    <row r="24654" spans="1:2" ht="15">
      <c r="A24654" s="307"/>
      <c r="B24654" s="307"/>
    </row>
    <row r="24655" spans="1:2" ht="15">
      <c r="A24655" s="307"/>
      <c r="B24655" s="307"/>
    </row>
    <row r="24656" spans="1:2" ht="15">
      <c r="A24656" s="307"/>
      <c r="B24656" s="307"/>
    </row>
    <row r="24657" spans="1:2" ht="15">
      <c r="A24657" s="307"/>
      <c r="B24657" s="307"/>
    </row>
    <row r="24658" spans="1:2" ht="15">
      <c r="A24658" s="307"/>
      <c r="B24658" s="307"/>
    </row>
    <row r="24659" spans="1:2" ht="15">
      <c r="A24659" s="307"/>
      <c r="B24659" s="307"/>
    </row>
    <row r="24660" spans="1:2" ht="15">
      <c r="A24660" s="307"/>
      <c r="B24660" s="307"/>
    </row>
    <row r="24661" spans="1:2" ht="15">
      <c r="A24661" s="307"/>
      <c r="B24661" s="307"/>
    </row>
    <row r="24662" spans="1:2" ht="15">
      <c r="A24662" s="307"/>
      <c r="B24662" s="307"/>
    </row>
    <row r="24663" spans="1:2" ht="15">
      <c r="A24663" s="307"/>
      <c r="B24663" s="307"/>
    </row>
    <row r="24664" spans="1:2" ht="15">
      <c r="A24664" s="307"/>
      <c r="B24664" s="307"/>
    </row>
    <row r="24665" spans="1:2" ht="15">
      <c r="A24665" s="307"/>
      <c r="B24665" s="307"/>
    </row>
    <row r="24666" spans="1:2" ht="15">
      <c r="A24666" s="307"/>
      <c r="B24666" s="307"/>
    </row>
    <row r="24667" spans="1:2" ht="15">
      <c r="A24667" s="307"/>
      <c r="B24667" s="307"/>
    </row>
    <row r="24668" spans="1:2" ht="15">
      <c r="A24668" s="307"/>
      <c r="B24668" s="307"/>
    </row>
    <row r="24669" spans="1:2" ht="15">
      <c r="A24669" s="307"/>
      <c r="B24669" s="307"/>
    </row>
    <row r="24670" spans="1:2" ht="15">
      <c r="A24670" s="307"/>
      <c r="B24670" s="307"/>
    </row>
    <row r="24671" spans="1:2" ht="15">
      <c r="A24671" s="307"/>
      <c r="B24671" s="307"/>
    </row>
    <row r="24672" spans="1:2" ht="15">
      <c r="A24672" s="307"/>
      <c r="B24672" s="307"/>
    </row>
    <row r="24673" spans="1:2" ht="15">
      <c r="A24673" s="307"/>
      <c r="B24673" s="307"/>
    </row>
    <row r="24674" spans="1:2" ht="15">
      <c r="A24674" s="307"/>
      <c r="B24674" s="307"/>
    </row>
    <row r="24675" spans="1:2" ht="15">
      <c r="A24675" s="307"/>
      <c r="B24675" s="307"/>
    </row>
    <row r="24676" spans="1:2" ht="15">
      <c r="A24676" s="307"/>
      <c r="B24676" s="307"/>
    </row>
    <row r="24677" spans="1:2" ht="15">
      <c r="A24677" s="307"/>
      <c r="B24677" s="307"/>
    </row>
    <row r="24678" spans="1:2" ht="15">
      <c r="A24678" s="307"/>
      <c r="B24678" s="307"/>
    </row>
    <row r="24679" spans="1:2" ht="15">
      <c r="A24679" s="307"/>
      <c r="B24679" s="307"/>
    </row>
    <row r="24680" spans="1:2" ht="15">
      <c r="A24680" s="307"/>
      <c r="B24680" s="307"/>
    </row>
    <row r="24681" spans="1:2" ht="15">
      <c r="A24681" s="307"/>
      <c r="B24681" s="307"/>
    </row>
    <row r="24682" spans="1:2" ht="15">
      <c r="A24682" s="307"/>
      <c r="B24682" s="307"/>
    </row>
    <row r="24683" spans="1:2" ht="15">
      <c r="A24683" s="307"/>
      <c r="B24683" s="307"/>
    </row>
    <row r="24684" spans="1:2" ht="15">
      <c r="A24684" s="307"/>
      <c r="B24684" s="307"/>
    </row>
    <row r="24685" spans="1:2" ht="15">
      <c r="A24685" s="307"/>
      <c r="B24685" s="307"/>
    </row>
    <row r="24686" spans="1:2" ht="15">
      <c r="A24686" s="307"/>
      <c r="B24686" s="307"/>
    </row>
    <row r="24687" spans="1:2" ht="15">
      <c r="A24687" s="307"/>
      <c r="B24687" s="307"/>
    </row>
    <row r="24688" spans="1:2" ht="15">
      <c r="A24688" s="307"/>
      <c r="B24688" s="307"/>
    </row>
    <row r="24689" spans="1:2" ht="15">
      <c r="A24689" s="307"/>
      <c r="B24689" s="307"/>
    </row>
    <row r="24690" spans="1:2" ht="15">
      <c r="A24690" s="307"/>
      <c r="B24690" s="307"/>
    </row>
    <row r="24691" spans="1:2" ht="15">
      <c r="A24691" s="307"/>
      <c r="B24691" s="307"/>
    </row>
    <row r="24692" spans="1:2" ht="15">
      <c r="A24692" s="307"/>
      <c r="B24692" s="307"/>
    </row>
    <row r="24693" spans="1:2" ht="15">
      <c r="A24693" s="307"/>
      <c r="B24693" s="307"/>
    </row>
    <row r="24694" spans="1:2" ht="15">
      <c r="A24694" s="307"/>
      <c r="B24694" s="307"/>
    </row>
    <row r="24695" spans="1:2" ht="15">
      <c r="A24695" s="307"/>
      <c r="B24695" s="307"/>
    </row>
    <row r="24696" spans="1:2" ht="15">
      <c r="A24696" s="307"/>
      <c r="B24696" s="307"/>
    </row>
    <row r="24697" spans="1:2" ht="15">
      <c r="A24697" s="307"/>
      <c r="B24697" s="307"/>
    </row>
    <row r="24698" spans="1:2" ht="15">
      <c r="A24698" s="307"/>
      <c r="B24698" s="307"/>
    </row>
    <row r="24699" spans="1:2" ht="15">
      <c r="A24699" s="307"/>
      <c r="B24699" s="307"/>
    </row>
    <row r="24700" spans="1:2" ht="15">
      <c r="A24700" s="307"/>
      <c r="B24700" s="307"/>
    </row>
    <row r="24701" spans="1:2" ht="15">
      <c r="A24701" s="307"/>
      <c r="B24701" s="307"/>
    </row>
    <row r="24702" spans="1:2" ht="15">
      <c r="A24702" s="307"/>
      <c r="B24702" s="307"/>
    </row>
    <row r="24703" spans="1:2" ht="15">
      <c r="A24703" s="307"/>
      <c r="B24703" s="307"/>
    </row>
    <row r="24704" spans="1:2" ht="15">
      <c r="A24704" s="307"/>
      <c r="B24704" s="307"/>
    </row>
    <row r="24705" spans="1:2" ht="15">
      <c r="A24705" s="307"/>
      <c r="B24705" s="307"/>
    </row>
    <row r="24706" spans="1:2" ht="15">
      <c r="A24706" s="307"/>
      <c r="B24706" s="307"/>
    </row>
    <row r="24707" spans="1:2" ht="15">
      <c r="A24707" s="307"/>
      <c r="B24707" s="307"/>
    </row>
    <row r="24708" spans="1:2" ht="15">
      <c r="A24708" s="307"/>
      <c r="B24708" s="307"/>
    </row>
    <row r="24709" spans="1:2" ht="15">
      <c r="A24709" s="307"/>
      <c r="B24709" s="307"/>
    </row>
    <row r="24710" spans="1:2" ht="15">
      <c r="A24710" s="307"/>
      <c r="B24710" s="307"/>
    </row>
    <row r="24711" spans="1:2" ht="15">
      <c r="A24711" s="307"/>
      <c r="B24711" s="307"/>
    </row>
    <row r="24712" spans="1:2" ht="15">
      <c r="A24712" s="307"/>
      <c r="B24712" s="307"/>
    </row>
    <row r="24713" spans="1:2" ht="15">
      <c r="A24713" s="307"/>
      <c r="B24713" s="307"/>
    </row>
    <row r="24714" spans="1:2" ht="15">
      <c r="A24714" s="307"/>
      <c r="B24714" s="307"/>
    </row>
    <row r="24715" spans="1:2" ht="15">
      <c r="A24715" s="307"/>
      <c r="B24715" s="307"/>
    </row>
    <row r="24716" spans="1:2" ht="15">
      <c r="A24716" s="307"/>
      <c r="B24716" s="307"/>
    </row>
    <row r="24717" spans="1:2" ht="15">
      <c r="A24717" s="307"/>
      <c r="B24717" s="307"/>
    </row>
    <row r="24718" spans="1:2" ht="15">
      <c r="A24718" s="307"/>
      <c r="B24718" s="307"/>
    </row>
    <row r="24719" spans="1:2" ht="15">
      <c r="A24719" s="307"/>
      <c r="B24719" s="307"/>
    </row>
    <row r="24720" spans="1:2" ht="15">
      <c r="A24720" s="307"/>
      <c r="B24720" s="307"/>
    </row>
    <row r="24721" spans="1:2" ht="15">
      <c r="A24721" s="307"/>
      <c r="B24721" s="307"/>
    </row>
    <row r="24722" spans="1:2" ht="15">
      <c r="A24722" s="307"/>
      <c r="B24722" s="307"/>
    </row>
    <row r="24723" spans="1:2" ht="15">
      <c r="A24723" s="307"/>
      <c r="B24723" s="307"/>
    </row>
    <row r="24724" spans="1:2" ht="15">
      <c r="A24724" s="307"/>
      <c r="B24724" s="307"/>
    </row>
    <row r="24725" spans="1:2" ht="15">
      <c r="A24725" s="307"/>
      <c r="B24725" s="307"/>
    </row>
    <row r="24726" spans="1:2" ht="15">
      <c r="A24726" s="307"/>
      <c r="B24726" s="307"/>
    </row>
    <row r="24727" spans="1:2" ht="15">
      <c r="A24727" s="307"/>
      <c r="B24727" s="307"/>
    </row>
    <row r="24728" spans="1:2" ht="15">
      <c r="A24728" s="307"/>
      <c r="B24728" s="307"/>
    </row>
    <row r="24729" spans="1:2" ht="15">
      <c r="A24729" s="307"/>
      <c r="B24729" s="307"/>
    </row>
    <row r="24730" spans="1:2" ht="15">
      <c r="A24730" s="307"/>
      <c r="B24730" s="307"/>
    </row>
    <row r="24731" spans="1:2" ht="15">
      <c r="A24731" s="307"/>
      <c r="B24731" s="307"/>
    </row>
    <row r="24732" spans="1:2" ht="15">
      <c r="A24732" s="307"/>
      <c r="B24732" s="307"/>
    </row>
    <row r="24733" spans="1:2" ht="15">
      <c r="A24733" s="307"/>
      <c r="B24733" s="307"/>
    </row>
    <row r="24734" spans="1:2" ht="15">
      <c r="A24734" s="307"/>
      <c r="B24734" s="307"/>
    </row>
    <row r="24735" spans="1:2" ht="15">
      <c r="A24735" s="307"/>
      <c r="B24735" s="307"/>
    </row>
    <row r="24736" spans="1:2" ht="15">
      <c r="A24736" s="307"/>
      <c r="B24736" s="307"/>
    </row>
    <row r="24737" spans="1:2" ht="15">
      <c r="A24737" s="307"/>
      <c r="B24737" s="307"/>
    </row>
    <row r="24738" spans="1:2" ht="15">
      <c r="A24738" s="307"/>
      <c r="B24738" s="307"/>
    </row>
    <row r="24739" spans="1:2" ht="15">
      <c r="A24739" s="307"/>
      <c r="B24739" s="307"/>
    </row>
    <row r="24740" spans="1:2" ht="15">
      <c r="A24740" s="307"/>
      <c r="B24740" s="307"/>
    </row>
    <row r="24741" spans="1:2" ht="15">
      <c r="A24741" s="307"/>
      <c r="B24741" s="307"/>
    </row>
    <row r="24742" spans="1:2" ht="15">
      <c r="A24742" s="307"/>
      <c r="B24742" s="307"/>
    </row>
    <row r="24743" spans="1:2" ht="15">
      <c r="A24743" s="307"/>
      <c r="B24743" s="307"/>
    </row>
    <row r="24744" spans="1:2" ht="15">
      <c r="A24744" s="307"/>
      <c r="B24744" s="307"/>
    </row>
    <row r="24745" spans="1:2" ht="15">
      <c r="A24745" s="307"/>
      <c r="B24745" s="307"/>
    </row>
    <row r="24746" spans="1:2" ht="15">
      <c r="A24746" s="307"/>
      <c r="B24746" s="307"/>
    </row>
    <row r="24747" spans="1:2" ht="15">
      <c r="A24747" s="307"/>
      <c r="B24747" s="307"/>
    </row>
    <row r="24748" spans="1:2" ht="15">
      <c r="A24748" s="307"/>
      <c r="B24748" s="307"/>
    </row>
    <row r="24749" spans="1:2" ht="15">
      <c r="A24749" s="307"/>
      <c r="B24749" s="307"/>
    </row>
    <row r="24750" spans="1:2" ht="15">
      <c r="A24750" s="307"/>
      <c r="B24750" s="307"/>
    </row>
    <row r="24751" spans="1:2" ht="15">
      <c r="A24751" s="307"/>
      <c r="B24751" s="307"/>
    </row>
    <row r="24752" spans="1:2" ht="15">
      <c r="A24752" s="307"/>
      <c r="B24752" s="307"/>
    </row>
    <row r="24753" spans="1:2" ht="15">
      <c r="A24753" s="307"/>
      <c r="B24753" s="307"/>
    </row>
    <row r="24754" spans="1:2" ht="15">
      <c r="A24754" s="307"/>
      <c r="B24754" s="307"/>
    </row>
    <row r="24755" spans="1:2" ht="15">
      <c r="A24755" s="307"/>
      <c r="B24755" s="307"/>
    </row>
    <row r="24756" spans="1:2" ht="15">
      <c r="A24756" s="307"/>
      <c r="B24756" s="307"/>
    </row>
    <row r="24757" spans="1:2" ht="15">
      <c r="A24757" s="307"/>
      <c r="B24757" s="307"/>
    </row>
    <row r="24758" spans="1:2" ht="15">
      <c r="A24758" s="307"/>
      <c r="B24758" s="307"/>
    </row>
    <row r="24759" spans="1:2" ht="15">
      <c r="A24759" s="307"/>
      <c r="B24759" s="307"/>
    </row>
    <row r="24760" spans="1:2" ht="15">
      <c r="A24760" s="307"/>
      <c r="B24760" s="307"/>
    </row>
    <row r="24761" spans="1:2" ht="15">
      <c r="A24761" s="307"/>
      <c r="B24761" s="307"/>
    </row>
    <row r="24762" spans="1:2" ht="15">
      <c r="A24762" s="307"/>
      <c r="B24762" s="307"/>
    </row>
    <row r="24763" spans="1:2" ht="15">
      <c r="A24763" s="307"/>
      <c r="B24763" s="307"/>
    </row>
    <row r="24764" spans="1:2" ht="15">
      <c r="A24764" s="307"/>
      <c r="B24764" s="307"/>
    </row>
    <row r="24765" spans="1:2" ht="15">
      <c r="A24765" s="307"/>
      <c r="B24765" s="307"/>
    </row>
    <row r="24766" spans="1:2" ht="15">
      <c r="A24766" s="307"/>
      <c r="B24766" s="307"/>
    </row>
    <row r="24767" spans="1:2" ht="15">
      <c r="A24767" s="307"/>
      <c r="B24767" s="307"/>
    </row>
    <row r="24768" spans="1:2" ht="15">
      <c r="A24768" s="307"/>
      <c r="B24768" s="307"/>
    </row>
    <row r="24769" spans="1:2" ht="15">
      <c r="A24769" s="307"/>
      <c r="B24769" s="307"/>
    </row>
    <row r="24770" spans="1:2" ht="15">
      <c r="A24770" s="307"/>
      <c r="B24770" s="307"/>
    </row>
    <row r="24771" spans="1:2" ht="15">
      <c r="A24771" s="307"/>
      <c r="B24771" s="307"/>
    </row>
    <row r="24772" spans="1:2" ht="15">
      <c r="A24772" s="307"/>
      <c r="B24772" s="307"/>
    </row>
    <row r="24773" spans="1:2" ht="15">
      <c r="A24773" s="307"/>
      <c r="B24773" s="307"/>
    </row>
    <row r="24774" spans="1:2" ht="15">
      <c r="A24774" s="307"/>
      <c r="B24774" s="307"/>
    </row>
    <row r="24775" spans="1:2" ht="15">
      <c r="A24775" s="307"/>
      <c r="B24775" s="307"/>
    </row>
    <row r="24776" spans="1:2" ht="15">
      <c r="A24776" s="307"/>
      <c r="B24776" s="307"/>
    </row>
    <row r="24777" spans="1:2" ht="15">
      <c r="A24777" s="307"/>
      <c r="B24777" s="307"/>
    </row>
    <row r="24778" spans="1:2" ht="15">
      <c r="A24778" s="307"/>
      <c r="B24778" s="307"/>
    </row>
    <row r="24779" spans="1:2" ht="15">
      <c r="A24779" s="307"/>
      <c r="B24779" s="307"/>
    </row>
    <row r="24780" spans="1:2" ht="15">
      <c r="A24780" s="307"/>
      <c r="B24780" s="307"/>
    </row>
    <row r="24781" spans="1:2" ht="15">
      <c r="A24781" s="307"/>
      <c r="B24781" s="307"/>
    </row>
    <row r="24782" spans="1:2" ht="15">
      <c r="A24782" s="307"/>
      <c r="B24782" s="307"/>
    </row>
    <row r="24783" spans="1:2" ht="15">
      <c r="A24783" s="307"/>
      <c r="B24783" s="307"/>
    </row>
    <row r="24784" spans="1:2" ht="15">
      <c r="A24784" s="307"/>
      <c r="B24784" s="307"/>
    </row>
    <row r="24785" spans="1:2" ht="15">
      <c r="A24785" s="307"/>
      <c r="B24785" s="307"/>
    </row>
    <row r="24786" spans="1:2" ht="15">
      <c r="A24786" s="307"/>
      <c r="B24786" s="307"/>
    </row>
    <row r="24787" spans="1:2" ht="15">
      <c r="A24787" s="307"/>
      <c r="B24787" s="307"/>
    </row>
    <row r="24788" spans="1:2" ht="15">
      <c r="A24788" s="307"/>
      <c r="B24788" s="307"/>
    </row>
    <row r="24789" spans="1:2" ht="15">
      <c r="A24789" s="307"/>
      <c r="B24789" s="307"/>
    </row>
    <row r="24790" spans="1:2" ht="15">
      <c r="A24790" s="307"/>
      <c r="B24790" s="307"/>
    </row>
    <row r="24791" spans="1:2" ht="15">
      <c r="A24791" s="307"/>
      <c r="B24791" s="307"/>
    </row>
    <row r="24792" spans="1:2" ht="15">
      <c r="A24792" s="307"/>
      <c r="B24792" s="307"/>
    </row>
    <row r="24793" spans="1:2" ht="15">
      <c r="A24793" s="307"/>
      <c r="B24793" s="307"/>
    </row>
    <row r="24794" spans="1:2" ht="15">
      <c r="A24794" s="307"/>
      <c r="B24794" s="307"/>
    </row>
    <row r="24795" spans="1:2" ht="15">
      <c r="A24795" s="307"/>
      <c r="B24795" s="307"/>
    </row>
    <row r="24796" spans="1:2" ht="15">
      <c r="A24796" s="307"/>
      <c r="B24796" s="307"/>
    </row>
    <row r="24797" spans="1:2" ht="15">
      <c r="A24797" s="307"/>
      <c r="B24797" s="307"/>
    </row>
    <row r="24798" spans="1:2" ht="15">
      <c r="A24798" s="307"/>
      <c r="B24798" s="307"/>
    </row>
    <row r="24799" spans="1:2" ht="15">
      <c r="A24799" s="307"/>
      <c r="B24799" s="307"/>
    </row>
    <row r="24800" spans="1:2" ht="15">
      <c r="A24800" s="307"/>
      <c r="B24800" s="307"/>
    </row>
    <row r="24801" spans="1:2" ht="15">
      <c r="A24801" s="307"/>
      <c r="B24801" s="307"/>
    </row>
    <row r="24802" spans="1:2" ht="15">
      <c r="A24802" s="307"/>
      <c r="B24802" s="307"/>
    </row>
    <row r="24803" spans="1:2" ht="15">
      <c r="A24803" s="307"/>
      <c r="B24803" s="307"/>
    </row>
    <row r="24804" spans="1:2" ht="15">
      <c r="A24804" s="307"/>
      <c r="B24804" s="307"/>
    </row>
    <row r="24805" spans="1:2" ht="15">
      <c r="A24805" s="307"/>
      <c r="B24805" s="307"/>
    </row>
    <row r="24806" spans="1:2" ht="15">
      <c r="A24806" s="307"/>
      <c r="B24806" s="307"/>
    </row>
    <row r="24807" spans="1:2" ht="15">
      <c r="A24807" s="307"/>
      <c r="B24807" s="307"/>
    </row>
    <row r="24808" spans="1:2" ht="15">
      <c r="A24808" s="307"/>
      <c r="B24808" s="307"/>
    </row>
    <row r="24809" spans="1:2" ht="15">
      <c r="A24809" s="307"/>
      <c r="B24809" s="307"/>
    </row>
    <row r="24810" spans="1:2" ht="15">
      <c r="A24810" s="307"/>
      <c r="B24810" s="307"/>
    </row>
    <row r="24811" spans="1:2" ht="15">
      <c r="A24811" s="307"/>
      <c r="B24811" s="307"/>
    </row>
    <row r="24812" spans="1:2" ht="15">
      <c r="A24812" s="307"/>
      <c r="B24812" s="307"/>
    </row>
    <row r="24813" spans="1:2" ht="15">
      <c r="A24813" s="307"/>
      <c r="B24813" s="307"/>
    </row>
    <row r="24814" spans="1:2" ht="15">
      <c r="A24814" s="307"/>
      <c r="B24814" s="307"/>
    </row>
    <row r="24815" spans="1:2" ht="15">
      <c r="A24815" s="307"/>
      <c r="B24815" s="307"/>
    </row>
    <row r="24816" spans="1:2" ht="15">
      <c r="A24816" s="307"/>
      <c r="B24816" s="307"/>
    </row>
    <row r="24817" spans="1:2" ht="15">
      <c r="A24817" s="307"/>
      <c r="B24817" s="307"/>
    </row>
    <row r="24818" spans="1:2" ht="15">
      <c r="A24818" s="307"/>
      <c r="B24818" s="307"/>
    </row>
    <row r="24819" spans="1:2" ht="15">
      <c r="A24819" s="307"/>
      <c r="B24819" s="307"/>
    </row>
    <row r="24820" spans="1:2" ht="15">
      <c r="A24820" s="307"/>
      <c r="B24820" s="307"/>
    </row>
    <row r="24821" spans="1:2" ht="15">
      <c r="A24821" s="307"/>
      <c r="B24821" s="307"/>
    </row>
    <row r="24822" spans="1:2" ht="15">
      <c r="A24822" s="307"/>
      <c r="B24822" s="307"/>
    </row>
    <row r="24823" spans="1:2" ht="15">
      <c r="A24823" s="307"/>
      <c r="B24823" s="307"/>
    </row>
    <row r="24824" spans="1:2" ht="15">
      <c r="A24824" s="307"/>
      <c r="B24824" s="307"/>
    </row>
    <row r="24825" spans="1:2" ht="15">
      <c r="A24825" s="307"/>
      <c r="B24825" s="307"/>
    </row>
    <row r="24826" spans="1:2" ht="15">
      <c r="A24826" s="307"/>
      <c r="B24826" s="307"/>
    </row>
    <row r="24827" spans="1:2" ht="15">
      <c r="A24827" s="307"/>
      <c r="B24827" s="307"/>
    </row>
    <row r="24828" spans="1:2" ht="15">
      <c r="A24828" s="307"/>
      <c r="B24828" s="307"/>
    </row>
    <row r="24829" spans="1:2" ht="15">
      <c r="A24829" s="307"/>
      <c r="B24829" s="307"/>
    </row>
    <row r="24830" spans="1:2" ht="15">
      <c r="A24830" s="307"/>
      <c r="B24830" s="307"/>
    </row>
    <row r="24831" spans="1:2" ht="15">
      <c r="A24831" s="307"/>
      <c r="B24831" s="307"/>
    </row>
    <row r="24832" spans="1:2" ht="15">
      <c r="A24832" s="307"/>
      <c r="B24832" s="307"/>
    </row>
    <row r="24833" spans="1:2" ht="15">
      <c r="A24833" s="307"/>
      <c r="B24833" s="307"/>
    </row>
    <row r="24834" spans="1:2" ht="15">
      <c r="A24834" s="307"/>
      <c r="B24834" s="307"/>
    </row>
    <row r="24835" spans="1:2" ht="15">
      <c r="A24835" s="307"/>
      <c r="B24835" s="307"/>
    </row>
    <row r="24836" spans="1:2" ht="15">
      <c r="A24836" s="307"/>
      <c r="B24836" s="307"/>
    </row>
    <row r="24837" spans="1:2" ht="15">
      <c r="A24837" s="307"/>
      <c r="B24837" s="307"/>
    </row>
    <row r="24838" spans="1:2" ht="15">
      <c r="A24838" s="307"/>
      <c r="B24838" s="307"/>
    </row>
    <row r="24839" spans="1:2" ht="15">
      <c r="A24839" s="307"/>
      <c r="B24839" s="307"/>
    </row>
    <row r="24840" spans="1:2" ht="15">
      <c r="A24840" s="307"/>
      <c r="B24840" s="307"/>
    </row>
    <row r="24841" spans="1:2" ht="15">
      <c r="A24841" s="307"/>
      <c r="B24841" s="307"/>
    </row>
    <row r="24842" spans="1:2" ht="15">
      <c r="A24842" s="307"/>
      <c r="B24842" s="307"/>
    </row>
    <row r="24843" spans="1:2" ht="15">
      <c r="A24843" s="307"/>
      <c r="B24843" s="307"/>
    </row>
    <row r="24844" spans="1:2" ht="15">
      <c r="A24844" s="307"/>
      <c r="B24844" s="307"/>
    </row>
    <row r="24845" spans="1:2" ht="15">
      <c r="A24845" s="307"/>
      <c r="B24845" s="307"/>
    </row>
    <row r="24846" spans="1:2" ht="15">
      <c r="A24846" s="307"/>
      <c r="B24846" s="307"/>
    </row>
    <row r="24847" spans="1:2" ht="15">
      <c r="A24847" s="307"/>
      <c r="B24847" s="307"/>
    </row>
    <row r="24848" spans="1:2" ht="15">
      <c r="A24848" s="307"/>
      <c r="B24848" s="307"/>
    </row>
    <row r="24849" spans="1:2" ht="15">
      <c r="A24849" s="307"/>
      <c r="B24849" s="307"/>
    </row>
    <row r="24850" spans="1:2" ht="15">
      <c r="A24850" s="307"/>
      <c r="B24850" s="307"/>
    </row>
    <row r="24851" spans="1:2" ht="15">
      <c r="A24851" s="307"/>
      <c r="B24851" s="307"/>
    </row>
    <row r="24852" spans="1:2" ht="15">
      <c r="A24852" s="307"/>
      <c r="B24852" s="307"/>
    </row>
    <row r="24853" spans="1:2" ht="15">
      <c r="A24853" s="307"/>
      <c r="B24853" s="307"/>
    </row>
    <row r="24854" spans="1:2" ht="15">
      <c r="A24854" s="307"/>
      <c r="B24854" s="307"/>
    </row>
    <row r="24855" spans="1:2" ht="15">
      <c r="A24855" s="307"/>
      <c r="B24855" s="307"/>
    </row>
    <row r="24856" spans="1:2" ht="15">
      <c r="A24856" s="307"/>
      <c r="B24856" s="307"/>
    </row>
    <row r="24857" spans="1:2" ht="15">
      <c r="A24857" s="307"/>
      <c r="B24857" s="307"/>
    </row>
    <row r="24858" spans="1:2" ht="15">
      <c r="A24858" s="307"/>
      <c r="B24858" s="307"/>
    </row>
    <row r="24859" spans="1:2" ht="15">
      <c r="A24859" s="307"/>
      <c r="B24859" s="307"/>
    </row>
    <row r="24860" spans="1:2" ht="15">
      <c r="A24860" s="307"/>
      <c r="B24860" s="307"/>
    </row>
    <row r="24861" spans="1:2" ht="15">
      <c r="A24861" s="307"/>
      <c r="B24861" s="307"/>
    </row>
    <row r="24862" spans="1:2" ht="15">
      <c r="A24862" s="307"/>
      <c r="B24862" s="307"/>
    </row>
    <row r="24863" spans="1:2" ht="15">
      <c r="A24863" s="307"/>
      <c r="B24863" s="307"/>
    </row>
    <row r="24864" spans="1:2" ht="15">
      <c r="A24864" s="307"/>
      <c r="B24864" s="307"/>
    </row>
    <row r="24865" spans="1:2" ht="15">
      <c r="A24865" s="307"/>
      <c r="B24865" s="307"/>
    </row>
    <row r="24866" spans="1:2" ht="15">
      <c r="A24866" s="307"/>
      <c r="B24866" s="307"/>
    </row>
    <row r="24867" spans="1:2" ht="15">
      <c r="A24867" s="307"/>
      <c r="B24867" s="307"/>
    </row>
    <row r="24868" spans="1:2" ht="15">
      <c r="A24868" s="307"/>
      <c r="B24868" s="307"/>
    </row>
    <row r="24869" spans="1:2" ht="15">
      <c r="A24869" s="307"/>
      <c r="B24869" s="307"/>
    </row>
    <row r="24870" spans="1:2" ht="15">
      <c r="A24870" s="307"/>
      <c r="B24870" s="307"/>
    </row>
    <row r="24871" spans="1:2" ht="15">
      <c r="A24871" s="307"/>
      <c r="B24871" s="307"/>
    </row>
    <row r="24872" spans="1:2" ht="15">
      <c r="A24872" s="307"/>
      <c r="B24872" s="307"/>
    </row>
    <row r="24873" spans="1:2" ht="15">
      <c r="A24873" s="307"/>
      <c r="B24873" s="307"/>
    </row>
    <row r="24874" spans="1:2" ht="15">
      <c r="A24874" s="307"/>
      <c r="B24874" s="307"/>
    </row>
    <row r="24875" spans="1:2" ht="15">
      <c r="A24875" s="307"/>
      <c r="B24875" s="307"/>
    </row>
    <row r="24876" spans="1:2" ht="15">
      <c r="A24876" s="307"/>
      <c r="B24876" s="307"/>
    </row>
    <row r="24877" spans="1:2" ht="15">
      <c r="A24877" s="307"/>
      <c r="B24877" s="307"/>
    </row>
    <row r="24878" spans="1:2" ht="15">
      <c r="A24878" s="307"/>
      <c r="B24878" s="307"/>
    </row>
    <row r="24879" spans="1:2" ht="15">
      <c r="A24879" s="307"/>
      <c r="B24879" s="307"/>
    </row>
    <row r="24880" spans="1:2" ht="15">
      <c r="A24880" s="307"/>
      <c r="B24880" s="307"/>
    </row>
    <row r="24881" spans="1:2" ht="15">
      <c r="A24881" s="307"/>
      <c r="B24881" s="307"/>
    </row>
    <row r="24882" spans="1:2" ht="15">
      <c r="A24882" s="307"/>
      <c r="B24882" s="307"/>
    </row>
    <row r="24883" spans="1:2" ht="15">
      <c r="A24883" s="307"/>
      <c r="B24883" s="307"/>
    </row>
    <row r="24884" spans="1:2" ht="15">
      <c r="A24884" s="307"/>
      <c r="B24884" s="307"/>
    </row>
    <row r="24885" spans="1:2" ht="15">
      <c r="A24885" s="307"/>
      <c r="B24885" s="307"/>
    </row>
    <row r="24886" spans="1:2" ht="15">
      <c r="A24886" s="307"/>
      <c r="B24886" s="307"/>
    </row>
    <row r="24887" spans="1:2" ht="15">
      <c r="A24887" s="307"/>
      <c r="B24887" s="307"/>
    </row>
    <row r="24888" spans="1:2" ht="15">
      <c r="A24888" s="307"/>
      <c r="B24888" s="307"/>
    </row>
    <row r="24889" spans="1:2" ht="15">
      <c r="A24889" s="307"/>
      <c r="B24889" s="307"/>
    </row>
    <row r="24890" spans="1:2" ht="15">
      <c r="A24890" s="307"/>
      <c r="B24890" s="307"/>
    </row>
    <row r="24891" spans="1:2" ht="15">
      <c r="A24891" s="307"/>
      <c r="B24891" s="307"/>
    </row>
    <row r="24892" spans="1:2" ht="15">
      <c r="A24892" s="307"/>
      <c r="B24892" s="307"/>
    </row>
    <row r="24893" spans="1:2" ht="15">
      <c r="A24893" s="307"/>
      <c r="B24893" s="307"/>
    </row>
    <row r="24894" spans="1:2" ht="15">
      <c r="A24894" s="307"/>
      <c r="B24894" s="307"/>
    </row>
    <row r="24895" spans="1:2" ht="15">
      <c r="A24895" s="307"/>
      <c r="B24895" s="307"/>
    </row>
    <row r="24896" spans="1:2" ht="15">
      <c r="A24896" s="307"/>
      <c r="B24896" s="307"/>
    </row>
    <row r="24897" spans="1:2" ht="15">
      <c r="A24897" s="307"/>
      <c r="B24897" s="307"/>
    </row>
    <row r="24898" spans="1:2" ht="15">
      <c r="A24898" s="307"/>
      <c r="B24898" s="307"/>
    </row>
    <row r="24899" spans="1:2" ht="15">
      <c r="A24899" s="307"/>
      <c r="B24899" s="307"/>
    </row>
    <row r="24900" spans="1:2" ht="15">
      <c r="A24900" s="307"/>
      <c r="B24900" s="307"/>
    </row>
    <row r="24901" spans="1:2" ht="15">
      <c r="A24901" s="307"/>
      <c r="B24901" s="307"/>
    </row>
    <row r="24902" spans="1:2" ht="15">
      <c r="A24902" s="307"/>
      <c r="B24902" s="307"/>
    </row>
    <row r="24903" spans="1:2" ht="15">
      <c r="A24903" s="307"/>
      <c r="B24903" s="307"/>
    </row>
    <row r="24904" spans="1:2" ht="15">
      <c r="A24904" s="307"/>
      <c r="B24904" s="307"/>
    </row>
    <row r="24905" spans="1:2" ht="15">
      <c r="A24905" s="307"/>
      <c r="B24905" s="307"/>
    </row>
    <row r="24906" spans="1:2" ht="15">
      <c r="A24906" s="307"/>
      <c r="B24906" s="307"/>
    </row>
    <row r="24907" spans="1:2" ht="15">
      <c r="A24907" s="307"/>
      <c r="B24907" s="307"/>
    </row>
    <row r="24908" spans="1:2" ht="15">
      <c r="A24908" s="307"/>
      <c r="B24908" s="307"/>
    </row>
    <row r="24909" spans="1:2" ht="15">
      <c r="A24909" s="307"/>
      <c r="B24909" s="307"/>
    </row>
    <row r="24910" spans="1:2" ht="15">
      <c r="A24910" s="307"/>
      <c r="B24910" s="307"/>
    </row>
    <row r="24911" spans="1:2" ht="15">
      <c r="A24911" s="307"/>
      <c r="B24911" s="307"/>
    </row>
    <row r="24912" spans="1:2" ht="15">
      <c r="A24912" s="307"/>
      <c r="B24912" s="307"/>
    </row>
    <row r="24913" spans="1:2" ht="15">
      <c r="A24913" s="307"/>
      <c r="B24913" s="307"/>
    </row>
    <row r="24914" spans="1:2" ht="15">
      <c r="A24914" s="307"/>
      <c r="B24914" s="307"/>
    </row>
    <row r="24915" spans="1:2" ht="15">
      <c r="A24915" s="307"/>
      <c r="B24915" s="307"/>
    </row>
    <row r="24916" spans="1:2" ht="15">
      <c r="A24916" s="307"/>
      <c r="B24916" s="307"/>
    </row>
    <row r="24917" spans="1:2" ht="15">
      <c r="A24917" s="307"/>
      <c r="B24917" s="307"/>
    </row>
    <row r="24918" spans="1:2" ht="15">
      <c r="A24918" s="307"/>
      <c r="B24918" s="307"/>
    </row>
    <row r="24919" spans="1:2" ht="15">
      <c r="A24919" s="307"/>
      <c r="B24919" s="307"/>
    </row>
    <row r="24920" spans="1:2" ht="15">
      <c r="A24920" s="307"/>
      <c r="B24920" s="307"/>
    </row>
    <row r="24921" spans="1:2" ht="15">
      <c r="A24921" s="307"/>
      <c r="B24921" s="307"/>
    </row>
    <row r="24922" spans="1:2" ht="15">
      <c r="A24922" s="307"/>
      <c r="B24922" s="307"/>
    </row>
    <row r="24923" spans="1:2" ht="15">
      <c r="A24923" s="307"/>
      <c r="B24923" s="307"/>
    </row>
    <row r="24924" spans="1:2" ht="15">
      <c r="A24924" s="307"/>
      <c r="B24924" s="307"/>
    </row>
    <row r="24925" spans="1:2" ht="15">
      <c r="A24925" s="307"/>
      <c r="B24925" s="307"/>
    </row>
    <row r="24926" spans="1:2" ht="15">
      <c r="A24926" s="307"/>
      <c r="B24926" s="307"/>
    </row>
    <row r="24927" spans="1:2" ht="15">
      <c r="A24927" s="307"/>
      <c r="B24927" s="307"/>
    </row>
    <row r="24928" spans="1:2" ht="15">
      <c r="A24928" s="307"/>
      <c r="B24928" s="307"/>
    </row>
    <row r="24929" spans="1:2" ht="15">
      <c r="A24929" s="307"/>
      <c r="B24929" s="307"/>
    </row>
    <row r="24930" spans="1:2" ht="15">
      <c r="A24930" s="307"/>
      <c r="B24930" s="307"/>
    </row>
    <row r="24931" spans="1:2" ht="15">
      <c r="A24931" s="307"/>
      <c r="B24931" s="307"/>
    </row>
    <row r="24932" spans="1:2" ht="15">
      <c r="A24932" s="307"/>
      <c r="B24932" s="307"/>
    </row>
    <row r="24933" spans="1:2" ht="15">
      <c r="A24933" s="307"/>
      <c r="B24933" s="307"/>
    </row>
    <row r="24934" spans="1:2" ht="15">
      <c r="A24934" s="307"/>
      <c r="B24934" s="307"/>
    </row>
    <row r="24935" spans="1:2" ht="15">
      <c r="A24935" s="307"/>
      <c r="B24935" s="307"/>
    </row>
    <row r="24936" spans="1:2" ht="15">
      <c r="A24936" s="307"/>
      <c r="B24936" s="307"/>
    </row>
    <row r="24937" spans="1:2" ht="15">
      <c r="A24937" s="307"/>
      <c r="B24937" s="307"/>
    </row>
    <row r="24938" spans="1:2" ht="15">
      <c r="A24938" s="307"/>
      <c r="B24938" s="307"/>
    </row>
    <row r="24939" spans="1:2" ht="15">
      <c r="A24939" s="307"/>
      <c r="B24939" s="307"/>
    </row>
    <row r="24940" spans="1:2" ht="15">
      <c r="A24940" s="307"/>
      <c r="B24940" s="307"/>
    </row>
    <row r="24941" spans="1:2" ht="15">
      <c r="A24941" s="307"/>
      <c r="B24941" s="307"/>
    </row>
    <row r="24942" spans="1:2" ht="15">
      <c r="A24942" s="307"/>
      <c r="B24942" s="307"/>
    </row>
    <row r="24943" spans="1:2" ht="15">
      <c r="A24943" s="307"/>
      <c r="B24943" s="307"/>
    </row>
    <row r="24944" spans="1:2" ht="15">
      <c r="A24944" s="307"/>
      <c r="B24944" s="307"/>
    </row>
    <row r="24945" spans="1:2" ht="15">
      <c r="A24945" s="307"/>
      <c r="B24945" s="307"/>
    </row>
    <row r="24946" spans="1:2" ht="15">
      <c r="A24946" s="307"/>
      <c r="B24946" s="307"/>
    </row>
    <row r="24947" spans="1:2" ht="15">
      <c r="A24947" s="307"/>
      <c r="B24947" s="307"/>
    </row>
    <row r="24948" spans="1:2" ht="15">
      <c r="A24948" s="307"/>
      <c r="B24948" s="307"/>
    </row>
    <row r="24949" spans="1:2" ht="15">
      <c r="A24949" s="307"/>
      <c r="B24949" s="307"/>
    </row>
    <row r="24950" spans="1:2" ht="15">
      <c r="A24950" s="307"/>
      <c r="B24950" s="307"/>
    </row>
    <row r="24951" spans="1:2" ht="15">
      <c r="A24951" s="307"/>
      <c r="B24951" s="307"/>
    </row>
    <row r="24952" spans="1:2" ht="15">
      <c r="A24952" s="307"/>
      <c r="B24952" s="307"/>
    </row>
    <row r="24953" spans="1:2" ht="15">
      <c r="A24953" s="307"/>
      <c r="B24953" s="307"/>
    </row>
    <row r="24954" spans="1:2" ht="15">
      <c r="A24954" s="307"/>
      <c r="B24954" s="307"/>
    </row>
    <row r="24955" spans="1:2" ht="15">
      <c r="A24955" s="307"/>
      <c r="B24955" s="307"/>
    </row>
    <row r="24956" spans="1:2" ht="15">
      <c r="A24956" s="307"/>
      <c r="B24956" s="307"/>
    </row>
    <row r="24957" spans="1:2" ht="15">
      <c r="A24957" s="307"/>
      <c r="B24957" s="307"/>
    </row>
    <row r="24958" spans="1:2" ht="15">
      <c r="A24958" s="307"/>
      <c r="B24958" s="307"/>
    </row>
    <row r="24959" spans="1:2" ht="15">
      <c r="A24959" s="307"/>
      <c r="B24959" s="307"/>
    </row>
    <row r="24960" spans="1:2" ht="15">
      <c r="A24960" s="307"/>
      <c r="B24960" s="307"/>
    </row>
    <row r="24961" spans="1:2" ht="15">
      <c r="A24961" s="307"/>
      <c r="B24961" s="307"/>
    </row>
    <row r="24962" spans="1:2" ht="15">
      <c r="A24962" s="307"/>
      <c r="B24962" s="307"/>
    </row>
    <row r="24963" spans="1:2" ht="15">
      <c r="A24963" s="307"/>
      <c r="B24963" s="307"/>
    </row>
    <row r="24964" spans="1:2" ht="15">
      <c r="A24964" s="307"/>
      <c r="B24964" s="307"/>
    </row>
    <row r="24965" spans="1:2" ht="15">
      <c r="A24965" s="307"/>
      <c r="B24965" s="307"/>
    </row>
    <row r="24966" spans="1:2" ht="15">
      <c r="A24966" s="307"/>
      <c r="B24966" s="307"/>
    </row>
    <row r="24967" spans="1:2" ht="15">
      <c r="A24967" s="307"/>
      <c r="B24967" s="307"/>
    </row>
    <row r="24968" spans="1:2" ht="15">
      <c r="A24968" s="307"/>
      <c r="B24968" s="307"/>
    </row>
    <row r="24969" spans="1:2" ht="15">
      <c r="A24969" s="307"/>
      <c r="B24969" s="307"/>
    </row>
    <row r="24970" spans="1:2" ht="15">
      <c r="A24970" s="307"/>
      <c r="B24970" s="307"/>
    </row>
    <row r="24971" spans="1:2" ht="15">
      <c r="A24971" s="307"/>
      <c r="B24971" s="307"/>
    </row>
    <row r="24972" spans="1:2" ht="15">
      <c r="A24972" s="307"/>
      <c r="B24972" s="307"/>
    </row>
    <row r="24973" spans="1:2" ht="15">
      <c r="A24973" s="307"/>
      <c r="B24973" s="307"/>
    </row>
    <row r="24974" spans="1:2" ht="15">
      <c r="A24974" s="307"/>
      <c r="B24974" s="307"/>
    </row>
    <row r="24975" spans="1:2" ht="15">
      <c r="A24975" s="307"/>
      <c r="B24975" s="307"/>
    </row>
    <row r="24976" spans="1:2" ht="15">
      <c r="A24976" s="307"/>
      <c r="B24976" s="307"/>
    </row>
    <row r="24977" spans="1:2" ht="15">
      <c r="A24977" s="307"/>
      <c r="B24977" s="307"/>
    </row>
    <row r="24978" spans="1:2" ht="15">
      <c r="A24978" s="307"/>
      <c r="B24978" s="307"/>
    </row>
    <row r="24979" spans="1:2" ht="15">
      <c r="A24979" s="307"/>
      <c r="B24979" s="307"/>
    </row>
    <row r="24980" spans="1:2" ht="15">
      <c r="A24980" s="307"/>
      <c r="B24980" s="307"/>
    </row>
    <row r="24981" spans="1:2" ht="15">
      <c r="A24981" s="307"/>
      <c r="B24981" s="307"/>
    </row>
    <row r="24982" spans="1:2" ht="15">
      <c r="A24982" s="307"/>
      <c r="B24982" s="307"/>
    </row>
    <row r="24983" spans="1:2" ht="15">
      <c r="A24983" s="307"/>
      <c r="B24983" s="307"/>
    </row>
    <row r="24984" spans="1:2" ht="15">
      <c r="A24984" s="307"/>
      <c r="B24984" s="307"/>
    </row>
    <row r="24985" spans="1:2" ht="15">
      <c r="A24985" s="307"/>
      <c r="B24985" s="307"/>
    </row>
    <row r="24986" spans="1:2" ht="15">
      <c r="A24986" s="307"/>
      <c r="B24986" s="307"/>
    </row>
    <row r="24987" spans="1:2" ht="15">
      <c r="A24987" s="307"/>
      <c r="B24987" s="307"/>
    </row>
    <row r="24988" spans="1:2" ht="15">
      <c r="A24988" s="307"/>
      <c r="B24988" s="307"/>
    </row>
    <row r="24989" spans="1:2" ht="15">
      <c r="A24989" s="307"/>
      <c r="B24989" s="307"/>
    </row>
    <row r="24990" spans="1:2" ht="15">
      <c r="A24990" s="307"/>
      <c r="B24990" s="307"/>
    </row>
    <row r="24991" spans="1:2" ht="15">
      <c r="A24991" s="307"/>
      <c r="B24991" s="307"/>
    </row>
    <row r="24992" spans="1:2" ht="15">
      <c r="A24992" s="307"/>
      <c r="B24992" s="307"/>
    </row>
    <row r="24993" spans="1:2" ht="15">
      <c r="A24993" s="307"/>
      <c r="B24993" s="307"/>
    </row>
    <row r="24994" spans="1:2" ht="15">
      <c r="A24994" s="307"/>
      <c r="B24994" s="307"/>
    </row>
    <row r="24995" spans="1:2" ht="15">
      <c r="A24995" s="307"/>
      <c r="B24995" s="307"/>
    </row>
    <row r="24996" spans="1:2" ht="15">
      <c r="A24996" s="307"/>
      <c r="B24996" s="307"/>
    </row>
    <row r="24997" spans="1:2" ht="15">
      <c r="A24997" s="307"/>
      <c r="B24997" s="307"/>
    </row>
    <row r="24998" spans="1:2" ht="15">
      <c r="A24998" s="307"/>
      <c r="B24998" s="307"/>
    </row>
    <row r="24999" spans="1:2" ht="15">
      <c r="A24999" s="307"/>
      <c r="B24999" s="307"/>
    </row>
    <row r="25000" spans="1:2" ht="15">
      <c r="A25000" s="307"/>
      <c r="B25000" s="307"/>
    </row>
    <row r="25001" spans="1:2" ht="15">
      <c r="A25001" s="307"/>
      <c r="B25001" s="307"/>
    </row>
    <row r="25002" spans="1:2" ht="15">
      <c r="A25002" s="307"/>
      <c r="B25002" s="307"/>
    </row>
    <row r="25003" spans="1:2" ht="15">
      <c r="A25003" s="307"/>
      <c r="B25003" s="307"/>
    </row>
    <row r="25004" spans="1:2" ht="15">
      <c r="A25004" s="307"/>
      <c r="B25004" s="307"/>
    </row>
    <row r="25005" spans="1:2" ht="15">
      <c r="A25005" s="307"/>
      <c r="B25005" s="307"/>
    </row>
    <row r="25006" spans="1:2" ht="15">
      <c r="A25006" s="307"/>
      <c r="B25006" s="307"/>
    </row>
    <row r="25007" spans="1:2" ht="15">
      <c r="A25007" s="307"/>
      <c r="B25007" s="307"/>
    </row>
    <row r="25008" spans="1:2" ht="15">
      <c r="A25008" s="307"/>
      <c r="B25008" s="307"/>
    </row>
    <row r="25009" spans="1:2" ht="15">
      <c r="A25009" s="307"/>
      <c r="B25009" s="307"/>
    </row>
    <row r="25010" spans="1:2" ht="15">
      <c r="A25010" s="307"/>
      <c r="B25010" s="307"/>
    </row>
    <row r="25011" spans="1:2" ht="15">
      <c r="A25011" s="307"/>
      <c r="B25011" s="307"/>
    </row>
    <row r="25012" spans="1:2" ht="15">
      <c r="A25012" s="307"/>
      <c r="B25012" s="307"/>
    </row>
    <row r="25013" spans="1:2" ht="15">
      <c r="A25013" s="307"/>
      <c r="B25013" s="307"/>
    </row>
    <row r="25014" spans="1:2" ht="15">
      <c r="A25014" s="307"/>
      <c r="B25014" s="307"/>
    </row>
    <row r="25015" spans="1:2" ht="15">
      <c r="A25015" s="307"/>
      <c r="B25015" s="307"/>
    </row>
    <row r="25016" spans="1:2" ht="15">
      <c r="A25016" s="307"/>
      <c r="B25016" s="307"/>
    </row>
    <row r="25017" spans="1:2" ht="15">
      <c r="A25017" s="307"/>
      <c r="B25017" s="307"/>
    </row>
    <row r="25018" spans="1:2" ht="15">
      <c r="A25018" s="307"/>
      <c r="B25018" s="307"/>
    </row>
    <row r="25019" spans="1:2" ht="15">
      <c r="A25019" s="307"/>
      <c r="B25019" s="307"/>
    </row>
    <row r="25020" spans="1:2" ht="15">
      <c r="A25020" s="307"/>
      <c r="B25020" s="307"/>
    </row>
    <row r="25021" spans="1:2" ht="15">
      <c r="A25021" s="307"/>
      <c r="B25021" s="307"/>
    </row>
    <row r="25022" spans="1:2" ht="15">
      <c r="A25022" s="307"/>
      <c r="B25022" s="307"/>
    </row>
    <row r="25023" spans="1:2" ht="15">
      <c r="A25023" s="307"/>
      <c r="B25023" s="307"/>
    </row>
    <row r="25024" spans="1:2" ht="15">
      <c r="A25024" s="307"/>
      <c r="B25024" s="307"/>
    </row>
    <row r="25025" spans="1:2" ht="15">
      <c r="A25025" s="307"/>
      <c r="B25025" s="307"/>
    </row>
    <row r="25026" spans="1:2" ht="15">
      <c r="A25026" s="307"/>
      <c r="B25026" s="307"/>
    </row>
    <row r="25027" spans="1:2" ht="15">
      <c r="A25027" s="307"/>
      <c r="B25027" s="307"/>
    </row>
    <row r="25028" spans="1:2" ht="15">
      <c r="A25028" s="307"/>
      <c r="B25028" s="307"/>
    </row>
    <row r="25029" spans="1:2" ht="15">
      <c r="A25029" s="307"/>
      <c r="B25029" s="307"/>
    </row>
    <row r="25030" spans="1:2" ht="15">
      <c r="A25030" s="307"/>
      <c r="B25030" s="307"/>
    </row>
    <row r="25031" spans="1:2" ht="15">
      <c r="A25031" s="307"/>
      <c r="B25031" s="307"/>
    </row>
    <row r="25032" spans="1:2" ht="15">
      <c r="A25032" s="307"/>
      <c r="B25032" s="307"/>
    </row>
    <row r="25033" spans="1:2" ht="15">
      <c r="A25033" s="307"/>
      <c r="B25033" s="307"/>
    </row>
    <row r="25034" spans="1:2" ht="15">
      <c r="A25034" s="307"/>
      <c r="B25034" s="307"/>
    </row>
    <row r="25035" spans="1:2" ht="15">
      <c r="A25035" s="307"/>
      <c r="B25035" s="307"/>
    </row>
    <row r="25036" spans="1:2" ht="15">
      <c r="A25036" s="307"/>
      <c r="B25036" s="307"/>
    </row>
    <row r="25037" spans="1:2" ht="15">
      <c r="A25037" s="307"/>
      <c r="B25037" s="307"/>
    </row>
    <row r="25038" spans="1:2" ht="15">
      <c r="A25038" s="307"/>
      <c r="B25038" s="307"/>
    </row>
    <row r="25039" spans="1:2" ht="15">
      <c r="A25039" s="307"/>
      <c r="B25039" s="307"/>
    </row>
    <row r="25040" spans="1:2" ht="15">
      <c r="A25040" s="307"/>
      <c r="B25040" s="307"/>
    </row>
    <row r="25041" spans="1:2" ht="15">
      <c r="A25041" s="307"/>
      <c r="B25041" s="307"/>
    </row>
    <row r="25042" spans="1:2" ht="15">
      <c r="A25042" s="307"/>
      <c r="B25042" s="307"/>
    </row>
    <row r="25043" spans="1:2" ht="15">
      <c r="A25043" s="307"/>
      <c r="B25043" s="307"/>
    </row>
    <row r="25044" spans="1:2" ht="15">
      <c r="A25044" s="307"/>
      <c r="B25044" s="307"/>
    </row>
    <row r="25045" spans="1:2" ht="15">
      <c r="A25045" s="307"/>
      <c r="B25045" s="307"/>
    </row>
    <row r="25046" spans="1:2" ht="15">
      <c r="A25046" s="307"/>
      <c r="B25046" s="307"/>
    </row>
    <row r="25047" spans="1:2" ht="15">
      <c r="A25047" s="307"/>
      <c r="B25047" s="307"/>
    </row>
    <row r="25048" spans="1:2" ht="15">
      <c r="A25048" s="307"/>
      <c r="B25048" s="307"/>
    </row>
    <row r="25049" spans="1:2" ht="15">
      <c r="A25049" s="307"/>
      <c r="B25049" s="307"/>
    </row>
    <row r="25050" spans="1:2" ht="15">
      <c r="A25050" s="307"/>
      <c r="B25050" s="307"/>
    </row>
    <row r="25051" spans="1:2" ht="15">
      <c r="A25051" s="307"/>
      <c r="B25051" s="307"/>
    </row>
    <row r="25052" spans="1:2" ht="15">
      <c r="A25052" s="307"/>
      <c r="B25052" s="307"/>
    </row>
    <row r="25053" spans="1:2" ht="15">
      <c r="A25053" s="307"/>
      <c r="B25053" s="307"/>
    </row>
    <row r="25054" spans="1:2" ht="15">
      <c r="A25054" s="307"/>
      <c r="B25054" s="307"/>
    </row>
    <row r="25055" spans="1:2" ht="15">
      <c r="A25055" s="307"/>
      <c r="B25055" s="307"/>
    </row>
    <row r="25056" spans="1:2" ht="15">
      <c r="A25056" s="307"/>
      <c r="B25056" s="307"/>
    </row>
    <row r="25057" spans="1:2" ht="15">
      <c r="A25057" s="307"/>
      <c r="B25057" s="307"/>
    </row>
    <row r="25058" spans="1:2" ht="15">
      <c r="A25058" s="307"/>
      <c r="B25058" s="307"/>
    </row>
    <row r="25059" spans="1:2" ht="15">
      <c r="A25059" s="307"/>
      <c r="B25059" s="307"/>
    </row>
    <row r="25060" spans="1:2" ht="15">
      <c r="A25060" s="307"/>
      <c r="B25060" s="307"/>
    </row>
    <row r="25061" spans="1:2" ht="15">
      <c r="A25061" s="307"/>
      <c r="B25061" s="307"/>
    </row>
    <row r="25062" spans="1:2" ht="15">
      <c r="A25062" s="307"/>
      <c r="B25062" s="307"/>
    </row>
    <row r="25063" spans="1:2" ht="15">
      <c r="A25063" s="307"/>
      <c r="B25063" s="307"/>
    </row>
    <row r="25064" spans="1:2" ht="15">
      <c r="A25064" s="307"/>
      <c r="B25064" s="307"/>
    </row>
    <row r="25065" spans="1:2" ht="15">
      <c r="A25065" s="307"/>
      <c r="B25065" s="307"/>
    </row>
    <row r="25066" spans="1:2" ht="15">
      <c r="A25066" s="307"/>
      <c r="B25066" s="307"/>
    </row>
    <row r="25067" spans="1:2" ht="15">
      <c r="A25067" s="307"/>
      <c r="B25067" s="307"/>
    </row>
    <row r="25068" spans="1:2" ht="15">
      <c r="A25068" s="307"/>
      <c r="B25068" s="307"/>
    </row>
    <row r="25069" spans="1:2" ht="15">
      <c r="A25069" s="307"/>
      <c r="B25069" s="307"/>
    </row>
    <row r="25070" spans="1:2" ht="15">
      <c r="A25070" s="307"/>
      <c r="B25070" s="307"/>
    </row>
    <row r="25071" spans="1:2" ht="15">
      <c r="A25071" s="307"/>
      <c r="B25071" s="307"/>
    </row>
    <row r="25072" spans="1:2" ht="15">
      <c r="A25072" s="307"/>
      <c r="B25072" s="307"/>
    </row>
    <row r="25073" spans="1:2" ht="15">
      <c r="A25073" s="307"/>
      <c r="B25073" s="307"/>
    </row>
    <row r="25074" spans="1:2" ht="15">
      <c r="A25074" s="307"/>
      <c r="B25074" s="307"/>
    </row>
    <row r="25075" spans="1:2" ht="15">
      <c r="A25075" s="307"/>
      <c r="B25075" s="307"/>
    </row>
    <row r="25076" spans="1:2" ht="15">
      <c r="A25076" s="307"/>
      <c r="B25076" s="307"/>
    </row>
    <row r="25077" spans="1:2" ht="15">
      <c r="A25077" s="307"/>
      <c r="B25077" s="307"/>
    </row>
    <row r="25078" spans="1:2" ht="15">
      <c r="A25078" s="307"/>
      <c r="B25078" s="307"/>
    </row>
    <row r="25079" spans="1:2" ht="15">
      <c r="A25079" s="307"/>
      <c r="B25079" s="307"/>
    </row>
    <row r="25080" spans="1:2" ht="15">
      <c r="A25080" s="307"/>
      <c r="B25080" s="307"/>
    </row>
    <row r="25081" spans="1:2" ht="15">
      <c r="A25081" s="307"/>
      <c r="B25081" s="307"/>
    </row>
    <row r="25082" spans="1:2" ht="15">
      <c r="A25082" s="307"/>
      <c r="B25082" s="307"/>
    </row>
    <row r="25083" spans="1:2" ht="15">
      <c r="A25083" s="307"/>
      <c r="B25083" s="307"/>
    </row>
    <row r="25084" spans="1:2" ht="15">
      <c r="A25084" s="307"/>
      <c r="B25084" s="307"/>
    </row>
    <row r="25085" spans="1:2" ht="15">
      <c r="A25085" s="307"/>
      <c r="B25085" s="307"/>
    </row>
    <row r="25086" spans="1:2" ht="15">
      <c r="A25086" s="307"/>
      <c r="B25086" s="307"/>
    </row>
    <row r="25087" spans="1:2" ht="15">
      <c r="A25087" s="307"/>
      <c r="B25087" s="307"/>
    </row>
    <row r="25088" spans="1:2" ht="15">
      <c r="A25088" s="307"/>
      <c r="B25088" s="307"/>
    </row>
    <row r="25089" spans="1:2" ht="15">
      <c r="A25089" s="307"/>
      <c r="B25089" s="307"/>
    </row>
    <row r="25090" spans="1:2" ht="15">
      <c r="A25090" s="307"/>
      <c r="B25090" s="307"/>
    </row>
    <row r="25091" spans="1:2" ht="15">
      <c r="A25091" s="307"/>
      <c r="B25091" s="307"/>
    </row>
    <row r="25092" spans="1:2" ht="15">
      <c r="A25092" s="307"/>
      <c r="B25092" s="307"/>
    </row>
    <row r="25093" spans="1:2" ht="15">
      <c r="A25093" s="307"/>
      <c r="B25093" s="307"/>
    </row>
    <row r="25094" spans="1:2" ht="15">
      <c r="A25094" s="307"/>
      <c r="B25094" s="307"/>
    </row>
    <row r="25095" spans="1:2" ht="15">
      <c r="A25095" s="307"/>
      <c r="B25095" s="307"/>
    </row>
    <row r="25096" spans="1:2" ht="15">
      <c r="A25096" s="307"/>
      <c r="B25096" s="307"/>
    </row>
    <row r="25097" spans="1:2" ht="15">
      <c r="A25097" s="307"/>
      <c r="B25097" s="307"/>
    </row>
    <row r="25098" spans="1:2" ht="15">
      <c r="A25098" s="307"/>
      <c r="B25098" s="307"/>
    </row>
    <row r="25099" spans="1:2" ht="15">
      <c r="A25099" s="307"/>
      <c r="B25099" s="307"/>
    </row>
    <row r="25100" spans="1:2" ht="15">
      <c r="A25100" s="307"/>
      <c r="B25100" s="307"/>
    </row>
    <row r="25101" spans="1:2" ht="15">
      <c r="A25101" s="307"/>
      <c r="B25101" s="307"/>
    </row>
    <row r="25102" spans="1:2" ht="15">
      <c r="A25102" s="307"/>
      <c r="B25102" s="307"/>
    </row>
    <row r="25103" spans="1:2" ht="15">
      <c r="A25103" s="307"/>
      <c r="B25103" s="307"/>
    </row>
    <row r="25104" spans="1:2" ht="15">
      <c r="A25104" s="307"/>
      <c r="B25104" s="307"/>
    </row>
    <row r="25105" spans="1:2" ht="15">
      <c r="A25105" s="307"/>
      <c r="B25105" s="307"/>
    </row>
    <row r="25106" spans="1:2" ht="15">
      <c r="A25106" s="307"/>
      <c r="B25106" s="307"/>
    </row>
    <row r="25107" spans="1:2" ht="15">
      <c r="A25107" s="307"/>
      <c r="B25107" s="307"/>
    </row>
    <row r="25108" spans="1:2" ht="15">
      <c r="A25108" s="307"/>
      <c r="B25108" s="307"/>
    </row>
    <row r="25109" spans="1:2" ht="15">
      <c r="A25109" s="307"/>
      <c r="B25109" s="307"/>
    </row>
    <row r="25110" spans="1:2" ht="15">
      <c r="A25110" s="307"/>
      <c r="B25110" s="307"/>
    </row>
    <row r="25111" spans="1:2" ht="15">
      <c r="A25111" s="307"/>
      <c r="B25111" s="307"/>
    </row>
    <row r="25112" spans="1:2" ht="15">
      <c r="A25112" s="307"/>
      <c r="B25112" s="307"/>
    </row>
    <row r="25113" spans="1:2" ht="15">
      <c r="A25113" s="307"/>
      <c r="B25113" s="307"/>
    </row>
    <row r="25114" spans="1:2" ht="15">
      <c r="A25114" s="307"/>
      <c r="B25114" s="307"/>
    </row>
    <row r="25115" spans="1:2" ht="15">
      <c r="A25115" s="307"/>
      <c r="B25115" s="307"/>
    </row>
    <row r="25116" spans="1:2" ht="15">
      <c r="A25116" s="307"/>
      <c r="B25116" s="307"/>
    </row>
    <row r="25117" spans="1:2" ht="15">
      <c r="A25117" s="307"/>
      <c r="B25117" s="307"/>
    </row>
    <row r="25118" spans="1:2" ht="15">
      <c r="A25118" s="307"/>
      <c r="B25118" s="307"/>
    </row>
    <row r="25119" spans="1:2" ht="15">
      <c r="A25119" s="307"/>
      <c r="B25119" s="307"/>
    </row>
    <row r="25120" spans="1:2" ht="15">
      <c r="A25120" s="307"/>
      <c r="B25120" s="307"/>
    </row>
    <row r="25121" spans="1:2" ht="15">
      <c r="A25121" s="307"/>
      <c r="B25121" s="307"/>
    </row>
    <row r="25122" spans="1:2" ht="15">
      <c r="A25122" s="307"/>
      <c r="B25122" s="307"/>
    </row>
    <row r="25123" spans="1:2" ht="15">
      <c r="A25123" s="307"/>
      <c r="B25123" s="307"/>
    </row>
    <row r="25124" spans="1:2" ht="15">
      <c r="A25124" s="307"/>
      <c r="B25124" s="307"/>
    </row>
    <row r="25125" spans="1:2" ht="15">
      <c r="A25125" s="307"/>
      <c r="B25125" s="307"/>
    </row>
    <row r="25126" spans="1:2" ht="15">
      <c r="A25126" s="307"/>
      <c r="B25126" s="307"/>
    </row>
    <row r="25127" spans="1:2" ht="15">
      <c r="A25127" s="307"/>
      <c r="B25127" s="307"/>
    </row>
    <row r="25128" spans="1:2" ht="15">
      <c r="A25128" s="307"/>
      <c r="B25128" s="307"/>
    </row>
    <row r="25129" spans="1:2" ht="15">
      <c r="A25129" s="307"/>
      <c r="B25129" s="307"/>
    </row>
    <row r="25130" spans="1:2" ht="15">
      <c r="A25130" s="307"/>
      <c r="B25130" s="307"/>
    </row>
    <row r="25131" spans="1:2" ht="15">
      <c r="A25131" s="307"/>
      <c r="B25131" s="307"/>
    </row>
    <row r="25132" spans="1:2" ht="15">
      <c r="A25132" s="307"/>
      <c r="B25132" s="307"/>
    </row>
    <row r="25133" spans="1:2" ht="15">
      <c r="A25133" s="307"/>
      <c r="B25133" s="307"/>
    </row>
    <row r="25134" spans="1:2" ht="15">
      <c r="A25134" s="307"/>
      <c r="B25134" s="307"/>
    </row>
    <row r="25135" spans="1:2" ht="15">
      <c r="A25135" s="307"/>
      <c r="B25135" s="307"/>
    </row>
    <row r="25136" spans="1:2" ht="15">
      <c r="A25136" s="307"/>
      <c r="B25136" s="307"/>
    </row>
    <row r="25137" spans="1:2" ht="15">
      <c r="A25137" s="307"/>
      <c r="B25137" s="307"/>
    </row>
    <row r="25138" spans="1:2" ht="15">
      <c r="A25138" s="307"/>
      <c r="B25138" s="307"/>
    </row>
    <row r="25139" spans="1:2" ht="15">
      <c r="A25139" s="307"/>
      <c r="B25139" s="307"/>
    </row>
    <row r="25140" spans="1:2" ht="15">
      <c r="A25140" s="307"/>
      <c r="B25140" s="307"/>
    </row>
    <row r="25141" spans="1:2" ht="15">
      <c r="A25141" s="307"/>
      <c r="B25141" s="307"/>
    </row>
    <row r="25142" spans="1:2" ht="15">
      <c r="A25142" s="307"/>
      <c r="B25142" s="307"/>
    </row>
    <row r="25143" spans="1:2" ht="15">
      <c r="A25143" s="307"/>
      <c r="B25143" s="307"/>
    </row>
    <row r="25144" spans="1:2" ht="15">
      <c r="A25144" s="307"/>
      <c r="B25144" s="307"/>
    </row>
    <row r="25145" spans="1:2" ht="15">
      <c r="A25145" s="307"/>
      <c r="B25145" s="307"/>
    </row>
    <row r="25146" spans="1:2" ht="15">
      <c r="A25146" s="307"/>
      <c r="B25146" s="307"/>
    </row>
    <row r="25147" spans="1:2" ht="15">
      <c r="A25147" s="307"/>
      <c r="B25147" s="307"/>
    </row>
    <row r="25148" spans="1:2" ht="15">
      <c r="A25148" s="307"/>
      <c r="B25148" s="307"/>
    </row>
    <row r="25149" spans="1:2" ht="15">
      <c r="A25149" s="307"/>
      <c r="B25149" s="307"/>
    </row>
    <row r="25150" spans="1:2" ht="15">
      <c r="A25150" s="307"/>
      <c r="B25150" s="307"/>
    </row>
    <row r="25151" spans="1:2" ht="15">
      <c r="A25151" s="307"/>
      <c r="B25151" s="307"/>
    </row>
    <row r="25152" spans="1:2" ht="15">
      <c r="A25152" s="307"/>
      <c r="B25152" s="307"/>
    </row>
    <row r="25153" spans="1:2" ht="15">
      <c r="A25153" s="307"/>
      <c r="B25153" s="307"/>
    </row>
    <row r="25154" spans="1:2" ht="15">
      <c r="A25154" s="307"/>
      <c r="B25154" s="307"/>
    </row>
    <row r="25155" spans="1:2" ht="15">
      <c r="A25155" s="307"/>
      <c r="B25155" s="307"/>
    </row>
    <row r="25156" spans="1:2" ht="15">
      <c r="A25156" s="307"/>
      <c r="B25156" s="307"/>
    </row>
    <row r="25157" spans="1:2" ht="15">
      <c r="A25157" s="307"/>
      <c r="B25157" s="307"/>
    </row>
    <row r="25158" spans="1:2" ht="15">
      <c r="A25158" s="307"/>
      <c r="B25158" s="307"/>
    </row>
    <row r="25159" spans="1:2" ht="15">
      <c r="A25159" s="307"/>
      <c r="B25159" s="307"/>
    </row>
    <row r="25160" spans="1:2" ht="15">
      <c r="A25160" s="307"/>
      <c r="B25160" s="307"/>
    </row>
    <row r="25161" spans="1:2" ht="15">
      <c r="A25161" s="307"/>
      <c r="B25161" s="307"/>
    </row>
    <row r="25162" spans="1:2" ht="15">
      <c r="A25162" s="307"/>
      <c r="B25162" s="307"/>
    </row>
    <row r="25163" spans="1:2" ht="15">
      <c r="A25163" s="307"/>
      <c r="B25163" s="307"/>
    </row>
    <row r="25164" spans="1:2" ht="15">
      <c r="A25164" s="307"/>
      <c r="B25164" s="307"/>
    </row>
    <row r="25165" spans="1:2" ht="15">
      <c r="A25165" s="307"/>
      <c r="B25165" s="307"/>
    </row>
    <row r="25166" spans="1:2" ht="15">
      <c r="A25166" s="307"/>
      <c r="B25166" s="307"/>
    </row>
    <row r="25167" spans="1:2" ht="15">
      <c r="A25167" s="307"/>
      <c r="B25167" s="307"/>
    </row>
    <row r="25168" spans="1:2" ht="15">
      <c r="A25168" s="307"/>
      <c r="B25168" s="307"/>
    </row>
    <row r="25169" spans="1:2" ht="15">
      <c r="A25169" s="307"/>
      <c r="B25169" s="307"/>
    </row>
    <row r="25170" spans="1:2" ht="15">
      <c r="A25170" s="307"/>
      <c r="B25170" s="307"/>
    </row>
    <row r="25171" spans="1:2" ht="15">
      <c r="A25171" s="307"/>
      <c r="B25171" s="307"/>
    </row>
    <row r="25172" spans="1:2" ht="15">
      <c r="A25172" s="307"/>
      <c r="B25172" s="307"/>
    </row>
    <row r="25173" spans="1:2" ht="15">
      <c r="A25173" s="307"/>
      <c r="B25173" s="307"/>
    </row>
    <row r="25174" spans="1:2" ht="15">
      <c r="A25174" s="307"/>
      <c r="B25174" s="307"/>
    </row>
    <row r="25175" spans="1:2" ht="15">
      <c r="A25175" s="307"/>
      <c r="B25175" s="307"/>
    </row>
    <row r="25176" spans="1:2" ht="15">
      <c r="A25176" s="307"/>
      <c r="B25176" s="307"/>
    </row>
    <row r="25177" spans="1:2" ht="15">
      <c r="A25177" s="307"/>
      <c r="B25177" s="307"/>
    </row>
    <row r="25178" spans="1:2" ht="15">
      <c r="A25178" s="307"/>
      <c r="B25178" s="307"/>
    </row>
    <row r="25179" spans="1:2" ht="15">
      <c r="A25179" s="307"/>
      <c r="B25179" s="307"/>
    </row>
    <row r="25180" spans="1:2" ht="15">
      <c r="A25180" s="307"/>
      <c r="B25180" s="307"/>
    </row>
    <row r="25181" spans="1:2" ht="15">
      <c r="A25181" s="307"/>
      <c r="B25181" s="307"/>
    </row>
    <row r="25182" spans="1:2" ht="15">
      <c r="A25182" s="307"/>
      <c r="B25182" s="307"/>
    </row>
    <row r="25183" spans="1:2" ht="15">
      <c r="A25183" s="307"/>
      <c r="B25183" s="307"/>
    </row>
    <row r="25184" spans="1:2" ht="15">
      <c r="A25184" s="307"/>
      <c r="B25184" s="307"/>
    </row>
    <row r="25185" spans="1:2" ht="15">
      <c r="A25185" s="307"/>
      <c r="B25185" s="307"/>
    </row>
    <row r="25186" spans="1:2" ht="15">
      <c r="A25186" s="307"/>
      <c r="B25186" s="307"/>
    </row>
    <row r="25187" spans="1:2" ht="15">
      <c r="A25187" s="307"/>
      <c r="B25187" s="307"/>
    </row>
    <row r="25188" spans="1:2" ht="15">
      <c r="A25188" s="307"/>
      <c r="B25188" s="307"/>
    </row>
    <row r="25189" spans="1:2" ht="15">
      <c r="A25189" s="307"/>
      <c r="B25189" s="307"/>
    </row>
    <row r="25190" spans="1:2" ht="15">
      <c r="A25190" s="307"/>
      <c r="B25190" s="307"/>
    </row>
    <row r="25191" spans="1:2" ht="15">
      <c r="A25191" s="307"/>
      <c r="B25191" s="307"/>
    </row>
    <row r="25192" spans="1:2" ht="15">
      <c r="A25192" s="307"/>
      <c r="B25192" s="307"/>
    </row>
    <row r="25193" spans="1:2" ht="15">
      <c r="A25193" s="307"/>
      <c r="B25193" s="307"/>
    </row>
    <row r="25194" spans="1:2" ht="15">
      <c r="A25194" s="307"/>
      <c r="B25194" s="307"/>
    </row>
    <row r="25195" spans="1:2" ht="15">
      <c r="A25195" s="307"/>
      <c r="B25195" s="307"/>
    </row>
    <row r="25196" spans="1:2" ht="15">
      <c r="A25196" s="307"/>
      <c r="B25196" s="307"/>
    </row>
    <row r="25197" spans="1:2" ht="15">
      <c r="A25197" s="307"/>
      <c r="B25197" s="307"/>
    </row>
    <row r="25198" spans="1:2" ht="15">
      <c r="A25198" s="307"/>
      <c r="B25198" s="307"/>
    </row>
    <row r="25199" spans="1:2" ht="15">
      <c r="A25199" s="307"/>
      <c r="B25199" s="307"/>
    </row>
    <row r="25200" spans="1:2" ht="15">
      <c r="A25200" s="307"/>
      <c r="B25200" s="307"/>
    </row>
    <row r="25201" spans="1:2" ht="15">
      <c r="A25201" s="307"/>
      <c r="B25201" s="307"/>
    </row>
    <row r="25202" spans="1:2" ht="15">
      <c r="A25202" s="307"/>
      <c r="B25202" s="307"/>
    </row>
    <row r="25203" spans="1:2" ht="15">
      <c r="A25203" s="307"/>
      <c r="B25203" s="307"/>
    </row>
    <row r="25204" spans="1:2" ht="15">
      <c r="A25204" s="307"/>
      <c r="B25204" s="307"/>
    </row>
    <row r="25205" spans="1:2" ht="15">
      <c r="A25205" s="307"/>
      <c r="B25205" s="307"/>
    </row>
    <row r="25206" spans="1:2" ht="15">
      <c r="A25206" s="307"/>
      <c r="B25206" s="307"/>
    </row>
    <row r="25207" spans="1:2" ht="15">
      <c r="A25207" s="307"/>
      <c r="B25207" s="307"/>
    </row>
    <row r="25208" spans="1:2" ht="15">
      <c r="A25208" s="307"/>
      <c r="B25208" s="307"/>
    </row>
    <row r="25209" spans="1:2" ht="15">
      <c r="A25209" s="307"/>
      <c r="B25209" s="307"/>
    </row>
    <row r="25210" spans="1:2" ht="15">
      <c r="A25210" s="307"/>
      <c r="B25210" s="307"/>
    </row>
    <row r="25211" spans="1:2" ht="15">
      <c r="A25211" s="307"/>
      <c r="B25211" s="307"/>
    </row>
    <row r="25212" spans="1:2" ht="15">
      <c r="A25212" s="307"/>
      <c r="B25212" s="307"/>
    </row>
    <row r="25213" spans="1:2" ht="15">
      <c r="A25213" s="307"/>
      <c r="B25213" s="307"/>
    </row>
    <row r="25214" spans="1:2" ht="15">
      <c r="A25214" s="307"/>
      <c r="B25214" s="307"/>
    </row>
    <row r="25215" spans="1:2" ht="15">
      <c r="A25215" s="307"/>
      <c r="B25215" s="307"/>
    </row>
    <row r="25216" spans="1:2" ht="15">
      <c r="A25216" s="307"/>
      <c r="B25216" s="307"/>
    </row>
    <row r="25217" spans="1:2" ht="15">
      <c r="A25217" s="307"/>
      <c r="B25217" s="307"/>
    </row>
    <row r="25218" spans="1:2" ht="15">
      <c r="A25218" s="307"/>
      <c r="B25218" s="307"/>
    </row>
    <row r="25219" spans="1:2" ht="15">
      <c r="A25219" s="307"/>
      <c r="B25219" s="307"/>
    </row>
    <row r="25220" spans="1:2" ht="15">
      <c r="A25220" s="307"/>
      <c r="B25220" s="307"/>
    </row>
    <row r="25221" spans="1:2" ht="15">
      <c r="A25221" s="307"/>
      <c r="B25221" s="307"/>
    </row>
    <row r="25222" spans="1:2" ht="15">
      <c r="A25222" s="307"/>
      <c r="B25222" s="307"/>
    </row>
    <row r="25223" spans="1:2" ht="15">
      <c r="A25223" s="307"/>
      <c r="B25223" s="307"/>
    </row>
    <row r="25224" spans="1:2" ht="15">
      <c r="A25224" s="307"/>
      <c r="B25224" s="307"/>
    </row>
    <row r="25225" spans="1:2" ht="15">
      <c r="A25225" s="307"/>
      <c r="B25225" s="307"/>
    </row>
    <row r="25226" spans="1:2" ht="15">
      <c r="A25226" s="307"/>
      <c r="B25226" s="307"/>
    </row>
    <row r="25227" spans="1:2" ht="15">
      <c r="A25227" s="307"/>
      <c r="B25227" s="307"/>
    </row>
    <row r="25228" spans="1:2" ht="15">
      <c r="A25228" s="307"/>
      <c r="B25228" s="307"/>
    </row>
    <row r="25229" spans="1:2" ht="15">
      <c r="A25229" s="307"/>
      <c r="B25229" s="307"/>
    </row>
    <row r="25230" spans="1:2" ht="15">
      <c r="A25230" s="307"/>
      <c r="B25230" s="307"/>
    </row>
    <row r="25231" spans="1:2" ht="15">
      <c r="A25231" s="307"/>
      <c r="B25231" s="307"/>
    </row>
    <row r="25232" spans="1:2" ht="15">
      <c r="A25232" s="307"/>
      <c r="B25232" s="307"/>
    </row>
    <row r="25233" spans="1:2" ht="15">
      <c r="A25233" s="307"/>
      <c r="B25233" s="307"/>
    </row>
    <row r="25234" spans="1:2" ht="15">
      <c r="A25234" s="307"/>
      <c r="B25234" s="307"/>
    </row>
    <row r="25235" spans="1:2" ht="15">
      <c r="A25235" s="307"/>
      <c r="B25235" s="307"/>
    </row>
    <row r="25236" spans="1:2" ht="15">
      <c r="A25236" s="307"/>
      <c r="B25236" s="307"/>
    </row>
    <row r="25237" spans="1:2" ht="15">
      <c r="A25237" s="307"/>
      <c r="B25237" s="307"/>
    </row>
    <row r="25238" spans="1:2" ht="15">
      <c r="A25238" s="307"/>
      <c r="B25238" s="307"/>
    </row>
    <row r="25239" spans="1:2" ht="15">
      <c r="A25239" s="307"/>
      <c r="B25239" s="307"/>
    </row>
    <row r="25240" spans="1:2" ht="15">
      <c r="A25240" s="307"/>
      <c r="B25240" s="307"/>
    </row>
    <row r="25241" spans="1:2" ht="15">
      <c r="A25241" s="307"/>
      <c r="B25241" s="307"/>
    </row>
    <row r="25242" spans="1:2" ht="15">
      <c r="A25242" s="307"/>
      <c r="B25242" s="307"/>
    </row>
    <row r="25243" spans="1:2" ht="15">
      <c r="A25243" s="307"/>
      <c r="B25243" s="307"/>
    </row>
    <row r="25244" spans="1:2" ht="15">
      <c r="A25244" s="307"/>
      <c r="B25244" s="307"/>
    </row>
    <row r="25245" spans="1:2" ht="15">
      <c r="A25245" s="307"/>
      <c r="B25245" s="307"/>
    </row>
    <row r="25246" spans="1:2" ht="15">
      <c r="A25246" s="307"/>
      <c r="B25246" s="307"/>
    </row>
    <row r="25247" spans="1:2" ht="15">
      <c r="A25247" s="307"/>
      <c r="B25247" s="307"/>
    </row>
    <row r="25248" spans="1:2" ht="15">
      <c r="A25248" s="307"/>
      <c r="B25248" s="307"/>
    </row>
    <row r="25249" spans="1:2" ht="15">
      <c r="A25249" s="307"/>
      <c r="B25249" s="307"/>
    </row>
    <row r="25250" spans="1:2" ht="15">
      <c r="A25250" s="307"/>
      <c r="B25250" s="307"/>
    </row>
    <row r="25251" spans="1:2" ht="15">
      <c r="A25251" s="307"/>
      <c r="B25251" s="307"/>
    </row>
    <row r="25252" spans="1:2" ht="15">
      <c r="A25252" s="307"/>
      <c r="B25252" s="307"/>
    </row>
    <row r="25253" spans="1:2" ht="15">
      <c r="A25253" s="307"/>
      <c r="B25253" s="307"/>
    </row>
    <row r="25254" spans="1:2" ht="15">
      <c r="A25254" s="307"/>
      <c r="B25254" s="307"/>
    </row>
    <row r="25255" spans="1:2" ht="15">
      <c r="A25255" s="307"/>
      <c r="B25255" s="307"/>
    </row>
    <row r="25256" spans="1:2" ht="15">
      <c r="A25256" s="307"/>
      <c r="B25256" s="307"/>
    </row>
    <row r="25257" spans="1:2" ht="15">
      <c r="A25257" s="307"/>
      <c r="B25257" s="307"/>
    </row>
    <row r="25258" spans="1:2" ht="15">
      <c r="A25258" s="307"/>
      <c r="B25258" s="307"/>
    </row>
    <row r="25259" spans="1:2" ht="15">
      <c r="A25259" s="307"/>
      <c r="B25259" s="307"/>
    </row>
    <row r="25260" spans="1:2" ht="15">
      <c r="A25260" s="307"/>
      <c r="B25260" s="307"/>
    </row>
    <row r="25261" spans="1:2" ht="15">
      <c r="A25261" s="307"/>
      <c r="B25261" s="307"/>
    </row>
    <row r="25262" spans="1:2" ht="15">
      <c r="A25262" s="307"/>
      <c r="B25262" s="307"/>
    </row>
    <row r="25263" spans="1:2" ht="15">
      <c r="A25263" s="307"/>
      <c r="B25263" s="307"/>
    </row>
    <row r="25264" spans="1:2" ht="15">
      <c r="A25264" s="307"/>
      <c r="B25264" s="307"/>
    </row>
    <row r="25265" spans="1:2" ht="15">
      <c r="A25265" s="307"/>
      <c r="B25265" s="307"/>
    </row>
    <row r="25266" spans="1:2" ht="15">
      <c r="A25266" s="307"/>
      <c r="B25266" s="307"/>
    </row>
    <row r="25267" spans="1:2" ht="15">
      <c r="A25267" s="307"/>
      <c r="B25267" s="307"/>
    </row>
    <row r="25268" spans="1:2" ht="15">
      <c r="A25268" s="307"/>
      <c r="B25268" s="307"/>
    </row>
    <row r="25269" spans="1:2" ht="15">
      <c r="A25269" s="307"/>
      <c r="B25269" s="307"/>
    </row>
    <row r="25270" spans="1:2" ht="15">
      <c r="A25270" s="307"/>
      <c r="B25270" s="307"/>
    </row>
    <row r="25271" spans="1:2" ht="15">
      <c r="A25271" s="307"/>
      <c r="B25271" s="307"/>
    </row>
    <row r="25272" spans="1:2" ht="15">
      <c r="A25272" s="307"/>
      <c r="B25272" s="307"/>
    </row>
    <row r="25273" spans="1:2" ht="15">
      <c r="A25273" s="307"/>
      <c r="B25273" s="307"/>
    </row>
    <row r="25274" spans="1:2" ht="15">
      <c r="A25274" s="307"/>
      <c r="B25274" s="307"/>
    </row>
    <row r="25275" spans="1:2" ht="15">
      <c r="A25275" s="307"/>
      <c r="B25275" s="307"/>
    </row>
    <row r="25276" spans="1:2" ht="15">
      <c r="A25276" s="307"/>
      <c r="B25276" s="307"/>
    </row>
    <row r="25277" spans="1:2" ht="15">
      <c r="A25277" s="307"/>
      <c r="B25277" s="307"/>
    </row>
    <row r="25278" spans="1:2" ht="15">
      <c r="A25278" s="307"/>
      <c r="B25278" s="307"/>
    </row>
    <row r="25279" spans="1:2" ht="15">
      <c r="A25279" s="307"/>
      <c r="B25279" s="307"/>
    </row>
    <row r="25280" spans="1:2" ht="15">
      <c r="A25280" s="307"/>
      <c r="B25280" s="307"/>
    </row>
    <row r="25281" spans="1:2" ht="15">
      <c r="A25281" s="307"/>
      <c r="B25281" s="307"/>
    </row>
    <row r="25282" spans="1:2" ht="15">
      <c r="A25282" s="307"/>
      <c r="B25282" s="307"/>
    </row>
    <row r="25283" spans="1:2" ht="15">
      <c r="A25283" s="307"/>
      <c r="B25283" s="307"/>
    </row>
    <row r="25284" spans="1:2" ht="15">
      <c r="A25284" s="307"/>
      <c r="B25284" s="307"/>
    </row>
    <row r="25285" spans="1:2" ht="15">
      <c r="A25285" s="307"/>
      <c r="B25285" s="307"/>
    </row>
    <row r="25286" spans="1:2" ht="15">
      <c r="A25286" s="307"/>
      <c r="B25286" s="307"/>
    </row>
    <row r="25287" spans="1:2" ht="15">
      <c r="A25287" s="307"/>
      <c r="B25287" s="307"/>
    </row>
    <row r="25288" spans="1:2" ht="15">
      <c r="A25288" s="307"/>
      <c r="B25288" s="307"/>
    </row>
    <row r="25289" spans="1:2" ht="15">
      <c r="A25289" s="307"/>
      <c r="B25289" s="307"/>
    </row>
    <row r="25290" spans="1:2" ht="15">
      <c r="A25290" s="307"/>
      <c r="B25290" s="307"/>
    </row>
    <row r="25291" spans="1:2" ht="15">
      <c r="A25291" s="307"/>
      <c r="B25291" s="307"/>
    </row>
    <row r="25292" spans="1:2" ht="15">
      <c r="A25292" s="307"/>
      <c r="B25292" s="307"/>
    </row>
    <row r="25293" spans="1:2" ht="15">
      <c r="A25293" s="307"/>
      <c r="B25293" s="307"/>
    </row>
    <row r="25294" spans="1:2" ht="15">
      <c r="A25294" s="307"/>
      <c r="B25294" s="307"/>
    </row>
    <row r="25295" spans="1:2" ht="15">
      <c r="A25295" s="307"/>
      <c r="B25295" s="307"/>
    </row>
    <row r="25296" spans="1:2" ht="15">
      <c r="A25296" s="307"/>
      <c r="B25296" s="307"/>
    </row>
    <row r="25297" spans="1:2" ht="15">
      <c r="A25297" s="307"/>
      <c r="B25297" s="307"/>
    </row>
    <row r="25298" spans="1:2" ht="15">
      <c r="A25298" s="307"/>
      <c r="B25298" s="307"/>
    </row>
    <row r="25299" spans="1:2" ht="15">
      <c r="A25299" s="307"/>
      <c r="B25299" s="307"/>
    </row>
    <row r="25300" spans="1:2" ht="15">
      <c r="A25300" s="307"/>
      <c r="B25300" s="307"/>
    </row>
    <row r="25301" spans="1:2" ht="15">
      <c r="A25301" s="307"/>
      <c r="B25301" s="307"/>
    </row>
    <row r="25302" spans="1:2" ht="15">
      <c r="A25302" s="307"/>
      <c r="B25302" s="307"/>
    </row>
    <row r="25303" spans="1:2" ht="15">
      <c r="A25303" s="307"/>
      <c r="B25303" s="307"/>
    </row>
    <row r="25304" spans="1:2" ht="15">
      <c r="A25304" s="307"/>
      <c r="B25304" s="307"/>
    </row>
    <row r="25305" spans="1:2" ht="15">
      <c r="A25305" s="307"/>
      <c r="B25305" s="307"/>
    </row>
    <row r="25306" spans="1:2" ht="15">
      <c r="A25306" s="307"/>
      <c r="B25306" s="307"/>
    </row>
    <row r="25307" spans="1:2" ht="15">
      <c r="A25307" s="307"/>
      <c r="B25307" s="307"/>
    </row>
    <row r="25308" spans="1:2" ht="15">
      <c r="A25308" s="307"/>
      <c r="B25308" s="307"/>
    </row>
    <row r="25309" spans="1:2" ht="15">
      <c r="A25309" s="307"/>
      <c r="B25309" s="307"/>
    </row>
    <row r="25310" spans="1:2" ht="15">
      <c r="A25310" s="307"/>
      <c r="B25310" s="307"/>
    </row>
    <row r="25311" spans="1:2" ht="15">
      <c r="A25311" s="307"/>
      <c r="B25311" s="307"/>
    </row>
    <row r="25312" spans="1:2" ht="15">
      <c r="A25312" s="307"/>
      <c r="B25312" s="307"/>
    </row>
    <row r="25313" spans="1:2" ht="15">
      <c r="A25313" s="307"/>
      <c r="B25313" s="307"/>
    </row>
    <row r="25314" spans="1:2" ht="15">
      <c r="A25314" s="307"/>
      <c r="B25314" s="307"/>
    </row>
    <row r="25315" spans="1:2" ht="15">
      <c r="A25315" s="307"/>
      <c r="B25315" s="307"/>
    </row>
    <row r="25316" spans="1:2" ht="15">
      <c r="A25316" s="307"/>
      <c r="B25316" s="307"/>
    </row>
    <row r="25317" spans="1:2" ht="15">
      <c r="A25317" s="307"/>
      <c r="B25317" s="307"/>
    </row>
    <row r="25318" spans="1:2" ht="15">
      <c r="A25318" s="307"/>
      <c r="B25318" s="307"/>
    </row>
    <row r="25319" spans="1:2" ht="15">
      <c r="A25319" s="307"/>
      <c r="B25319" s="307"/>
    </row>
    <row r="25320" spans="1:2" ht="15">
      <c r="A25320" s="307"/>
      <c r="B25320" s="307"/>
    </row>
    <row r="25321" spans="1:2" ht="15">
      <c r="A25321" s="307"/>
      <c r="B25321" s="307"/>
    </row>
    <row r="25322" spans="1:2" ht="15">
      <c r="A25322" s="307"/>
      <c r="B25322" s="307"/>
    </row>
    <row r="25323" spans="1:2" ht="15">
      <c r="A25323" s="307"/>
      <c r="B25323" s="307"/>
    </row>
    <row r="25324" spans="1:2" ht="15">
      <c r="A25324" s="307"/>
      <c r="B25324" s="307"/>
    </row>
    <row r="25325" spans="1:2" ht="15">
      <c r="A25325" s="307"/>
      <c r="B25325" s="307"/>
    </row>
    <row r="25326" spans="1:2" ht="15">
      <c r="A25326" s="307"/>
      <c r="B25326" s="307"/>
    </row>
    <row r="25327" spans="1:2" ht="15">
      <c r="A25327" s="307"/>
      <c r="B25327" s="307"/>
    </row>
    <row r="25328" spans="1:2" ht="15">
      <c r="A25328" s="307"/>
      <c r="B25328" s="307"/>
    </row>
    <row r="25329" spans="1:2" ht="15">
      <c r="A25329" s="307"/>
      <c r="B25329" s="307"/>
    </row>
    <row r="25330" spans="1:2" ht="15">
      <c r="A25330" s="307"/>
      <c r="B25330" s="307"/>
    </row>
    <row r="25331" spans="1:2" ht="15">
      <c r="A25331" s="307"/>
      <c r="B25331" s="307"/>
    </row>
    <row r="25332" spans="1:2" ht="15">
      <c r="A25332" s="307"/>
      <c r="B25332" s="307"/>
    </row>
    <row r="25333" spans="1:2" ht="15">
      <c r="A25333" s="307"/>
      <c r="B25333" s="307"/>
    </row>
    <row r="25334" spans="1:2" ht="15">
      <c r="A25334" s="307"/>
      <c r="B25334" s="307"/>
    </row>
    <row r="25335" spans="1:2" ht="15">
      <c r="A25335" s="307"/>
      <c r="B25335" s="307"/>
    </row>
    <row r="25336" spans="1:2" ht="15">
      <c r="A25336" s="307"/>
      <c r="B25336" s="307"/>
    </row>
    <row r="25337" spans="1:2" ht="15">
      <c r="A25337" s="307"/>
      <c r="B25337" s="307"/>
    </row>
    <row r="25338" spans="1:2" ht="15">
      <c r="A25338" s="307"/>
      <c r="B25338" s="307"/>
    </row>
    <row r="25339" spans="1:2" ht="15">
      <c r="A25339" s="307"/>
      <c r="B25339" s="307"/>
    </row>
    <row r="25340" spans="1:2" ht="15">
      <c r="A25340" s="307"/>
      <c r="B25340" s="307"/>
    </row>
    <row r="25341" spans="1:2" ht="15">
      <c r="A25341" s="307"/>
      <c r="B25341" s="307"/>
    </row>
    <row r="25342" spans="1:2" ht="15">
      <c r="A25342" s="307"/>
      <c r="B25342" s="307"/>
    </row>
    <row r="25343" spans="1:2" ht="15">
      <c r="A25343" s="307"/>
      <c r="B25343" s="307"/>
    </row>
    <row r="25344" spans="1:2" ht="15">
      <c r="A25344" s="307"/>
      <c r="B25344" s="307"/>
    </row>
    <row r="25345" spans="1:2" ht="15">
      <c r="A25345" s="307"/>
      <c r="B25345" s="307"/>
    </row>
    <row r="25346" spans="1:2" ht="15">
      <c r="A25346" s="307"/>
      <c r="B25346" s="307"/>
    </row>
    <row r="25347" spans="1:2" ht="15">
      <c r="A25347" s="307"/>
      <c r="B25347" s="307"/>
    </row>
    <row r="25348" spans="1:2" ht="15">
      <c r="A25348" s="307"/>
      <c r="B25348" s="307"/>
    </row>
    <row r="25349" spans="1:2" ht="15">
      <c r="A25349" s="307"/>
      <c r="B25349" s="307"/>
    </row>
    <row r="25350" spans="1:2" ht="15">
      <c r="A25350" s="307"/>
      <c r="B25350" s="307"/>
    </row>
    <row r="25351" spans="1:2" ht="15">
      <c r="A25351" s="307"/>
      <c r="B25351" s="307"/>
    </row>
    <row r="25352" spans="1:2" ht="15">
      <c r="A25352" s="307"/>
      <c r="B25352" s="307"/>
    </row>
    <row r="25353" spans="1:2" ht="15">
      <c r="A25353" s="307"/>
      <c r="B25353" s="307"/>
    </row>
    <row r="25354" spans="1:2" ht="15">
      <c r="A25354" s="307"/>
      <c r="B25354" s="307"/>
    </row>
    <row r="25355" spans="1:2" ht="15">
      <c r="A25355" s="307"/>
      <c r="B25355" s="307"/>
    </row>
    <row r="25356" spans="1:2" ht="15">
      <c r="A25356" s="307"/>
      <c r="B25356" s="307"/>
    </row>
    <row r="25357" spans="1:2" ht="15">
      <c r="A25357" s="307"/>
      <c r="B25357" s="307"/>
    </row>
    <row r="25358" spans="1:2" ht="15">
      <c r="A25358" s="307"/>
      <c r="B25358" s="307"/>
    </row>
    <row r="25359" spans="1:2" ht="15">
      <c r="A25359" s="307"/>
      <c r="B25359" s="307"/>
    </row>
    <row r="25360" spans="1:2" ht="15">
      <c r="A25360" s="307"/>
      <c r="B25360" s="307"/>
    </row>
    <row r="25361" spans="1:2" ht="15">
      <c r="A25361" s="307"/>
      <c r="B25361" s="307"/>
    </row>
    <row r="25362" spans="1:2" ht="15">
      <c r="A25362" s="307"/>
      <c r="B25362" s="307"/>
    </row>
    <row r="25363" spans="1:2" ht="15">
      <c r="A25363" s="307"/>
      <c r="B25363" s="307"/>
    </row>
    <row r="25364" spans="1:2" ht="15">
      <c r="A25364" s="307"/>
      <c r="B25364" s="307"/>
    </row>
    <row r="25365" spans="1:2" ht="15">
      <c r="A25365" s="307"/>
      <c r="B25365" s="307"/>
    </row>
    <row r="25366" spans="1:2" ht="15">
      <c r="A25366" s="307"/>
      <c r="B25366" s="307"/>
    </row>
    <row r="25367" spans="1:2" ht="15">
      <c r="A25367" s="307"/>
      <c r="B25367" s="307"/>
    </row>
    <row r="25368" spans="1:2" ht="15">
      <c r="A25368" s="307"/>
      <c r="B25368" s="307"/>
    </row>
    <row r="25369" spans="1:2" ht="15">
      <c r="A25369" s="307"/>
      <c r="B25369" s="307"/>
    </row>
    <row r="25370" spans="1:2" ht="15">
      <c r="A25370" s="307"/>
      <c r="B25370" s="307"/>
    </row>
    <row r="25371" spans="1:2" ht="15">
      <c r="A25371" s="307"/>
      <c r="B25371" s="307"/>
    </row>
    <row r="25372" spans="1:2" ht="15">
      <c r="A25372" s="307"/>
      <c r="B25372" s="307"/>
    </row>
    <row r="25373" spans="1:2" ht="15">
      <c r="A25373" s="307"/>
      <c r="B25373" s="307"/>
    </row>
    <row r="25374" spans="1:2" ht="15">
      <c r="A25374" s="307"/>
      <c r="B25374" s="307"/>
    </row>
    <row r="25375" spans="1:2" ht="15">
      <c r="A25375" s="307"/>
      <c r="B25375" s="307"/>
    </row>
    <row r="25376" spans="1:2" ht="15">
      <c r="A25376" s="307"/>
      <c r="B25376" s="307"/>
    </row>
    <row r="25377" spans="1:2" ht="15">
      <c r="A25377" s="307"/>
      <c r="B25377" s="307"/>
    </row>
    <row r="25378" spans="1:2" ht="15">
      <c r="A25378" s="307"/>
      <c r="B25378" s="307"/>
    </row>
    <row r="25379" spans="1:2" ht="15">
      <c r="A25379" s="307"/>
      <c r="B25379" s="307"/>
    </row>
    <row r="25380" spans="1:2" ht="15">
      <c r="A25380" s="307"/>
      <c r="B25380" s="307"/>
    </row>
    <row r="25381" spans="1:2" ht="15">
      <c r="A25381" s="307"/>
      <c r="B25381" s="307"/>
    </row>
    <row r="25382" spans="1:2" ht="15">
      <c r="A25382" s="307"/>
      <c r="B25382" s="307"/>
    </row>
    <row r="25383" spans="1:2" ht="15">
      <c r="A25383" s="307"/>
      <c r="B25383" s="307"/>
    </row>
    <row r="25384" spans="1:2" ht="15">
      <c r="A25384" s="307"/>
      <c r="B25384" s="307"/>
    </row>
    <row r="25385" spans="1:2" ht="15">
      <c r="A25385" s="307"/>
      <c r="B25385" s="307"/>
    </row>
    <row r="25386" spans="1:2" ht="15">
      <c r="A25386" s="307"/>
      <c r="B25386" s="307"/>
    </row>
    <row r="25387" spans="1:2" ht="15">
      <c r="A25387" s="307"/>
      <c r="B25387" s="307"/>
    </row>
    <row r="25388" spans="1:2" ht="15">
      <c r="A25388" s="307"/>
      <c r="B25388" s="307"/>
    </row>
    <row r="25389" spans="1:2" ht="15">
      <c r="A25389" s="307"/>
      <c r="B25389" s="307"/>
    </row>
    <row r="25390" spans="1:2" ht="15">
      <c r="A25390" s="307"/>
      <c r="B25390" s="307"/>
    </row>
    <row r="25391" spans="1:2" ht="15">
      <c r="A25391" s="307"/>
      <c r="B25391" s="307"/>
    </row>
    <row r="25392" spans="1:2" ht="15">
      <c r="A25392" s="307"/>
      <c r="B25392" s="307"/>
    </row>
    <row r="25393" spans="1:2" ht="15">
      <c r="A25393" s="307"/>
      <c r="B25393" s="307"/>
    </row>
    <row r="25394" spans="1:2" ht="15">
      <c r="A25394" s="307"/>
      <c r="B25394" s="307"/>
    </row>
    <row r="25395" spans="1:2" ht="15">
      <c r="A25395" s="307"/>
      <c r="B25395" s="307"/>
    </row>
    <row r="25396" spans="1:2" ht="15">
      <c r="A25396" s="307"/>
      <c r="B25396" s="307"/>
    </row>
    <row r="25397" spans="1:2" ht="15">
      <c r="A25397" s="307"/>
      <c r="B25397" s="307"/>
    </row>
    <row r="25398" spans="1:2" ht="15">
      <c r="A25398" s="307"/>
      <c r="B25398" s="307"/>
    </row>
    <row r="25399" spans="1:2" ht="15">
      <c r="A25399" s="307"/>
      <c r="B25399" s="307"/>
    </row>
    <row r="25400" spans="1:2" ht="15">
      <c r="A25400" s="307"/>
      <c r="B25400" s="307"/>
    </row>
    <row r="25401" spans="1:2" ht="15">
      <c r="A25401" s="307"/>
      <c r="B25401" s="307"/>
    </row>
    <row r="25402" spans="1:2" ht="15">
      <c r="A25402" s="307"/>
      <c r="B25402" s="307"/>
    </row>
    <row r="25403" spans="1:2" ht="15">
      <c r="A25403" s="307"/>
      <c r="B25403" s="307"/>
    </row>
    <row r="25404" spans="1:2" ht="15">
      <c r="A25404" s="307"/>
      <c r="B25404" s="307"/>
    </row>
    <row r="25405" spans="1:2" ht="15">
      <c r="A25405" s="307"/>
      <c r="B25405" s="307"/>
    </row>
    <row r="25406" spans="1:2" ht="15">
      <c r="A25406" s="307"/>
      <c r="B25406" s="307"/>
    </row>
    <row r="25407" spans="1:2" ht="15">
      <c r="A25407" s="307"/>
      <c r="B25407" s="307"/>
    </row>
    <row r="25408" spans="1:2" ht="15">
      <c r="A25408" s="307"/>
      <c r="B25408" s="307"/>
    </row>
    <row r="25409" spans="1:2" ht="15">
      <c r="A25409" s="307"/>
      <c r="B25409" s="307"/>
    </row>
    <row r="25410" spans="1:2" ht="15">
      <c r="A25410" s="307"/>
      <c r="B25410" s="307"/>
    </row>
    <row r="25411" spans="1:2" ht="15">
      <c r="A25411" s="307"/>
      <c r="B25411" s="307"/>
    </row>
    <row r="25412" spans="1:2" ht="15">
      <c r="A25412" s="307"/>
      <c r="B25412" s="307"/>
    </row>
    <row r="25413" spans="1:2" ht="15">
      <c r="A25413" s="307"/>
      <c r="B25413" s="307"/>
    </row>
    <row r="25414" spans="1:2" ht="15">
      <c r="A25414" s="307"/>
      <c r="B25414" s="307"/>
    </row>
    <row r="25415" spans="1:2" ht="15">
      <c r="A25415" s="307"/>
      <c r="B25415" s="307"/>
    </row>
    <row r="25416" spans="1:2" ht="15">
      <c r="A25416" s="307"/>
      <c r="B25416" s="307"/>
    </row>
    <row r="25417" spans="1:2" ht="15">
      <c r="A25417" s="307"/>
      <c r="B25417" s="307"/>
    </row>
    <row r="25418" spans="1:2" ht="15">
      <c r="A25418" s="307"/>
      <c r="B25418" s="307"/>
    </row>
    <row r="25419" spans="1:2" ht="15">
      <c r="A25419" s="307"/>
      <c r="B25419" s="307"/>
    </row>
    <row r="25420" spans="1:2" ht="15">
      <c r="A25420" s="307"/>
      <c r="B25420" s="307"/>
    </row>
    <row r="25421" spans="1:2" ht="15">
      <c r="A25421" s="307"/>
      <c r="B25421" s="307"/>
    </row>
    <row r="25422" spans="1:2" ht="15">
      <c r="A25422" s="307"/>
      <c r="B25422" s="307"/>
    </row>
    <row r="25423" spans="1:2" ht="15">
      <c r="A25423" s="307"/>
      <c r="B25423" s="307"/>
    </row>
    <row r="25424" spans="1:2" ht="15">
      <c r="A25424" s="307"/>
      <c r="B25424" s="307"/>
    </row>
    <row r="25425" spans="1:2" ht="15">
      <c r="A25425" s="307"/>
      <c r="B25425" s="307"/>
    </row>
    <row r="25426" spans="1:2" ht="15">
      <c r="A25426" s="307"/>
      <c r="B25426" s="307"/>
    </row>
    <row r="25427" spans="1:2" ht="15">
      <c r="A25427" s="307"/>
      <c r="B25427" s="307"/>
    </row>
    <row r="25428" spans="1:2" ht="15">
      <c r="A25428" s="307"/>
      <c r="B25428" s="307"/>
    </row>
    <row r="25429" spans="1:2" ht="15">
      <c r="A25429" s="307"/>
      <c r="B25429" s="307"/>
    </row>
    <row r="25430" spans="1:2" ht="15">
      <c r="A25430" s="307"/>
      <c r="B25430" s="307"/>
    </row>
    <row r="25431" spans="1:2" ht="15">
      <c r="A25431" s="307"/>
      <c r="B25431" s="307"/>
    </row>
    <row r="25432" spans="1:2" ht="15">
      <c r="A25432" s="307"/>
      <c r="B25432" s="307"/>
    </row>
    <row r="25433" spans="1:2" ht="15">
      <c r="A25433" s="307"/>
      <c r="B25433" s="307"/>
    </row>
    <row r="25434" spans="1:2" ht="15">
      <c r="A25434" s="307"/>
      <c r="B25434" s="307"/>
    </row>
    <row r="25435" spans="1:2" ht="15">
      <c r="A25435" s="307"/>
      <c r="B25435" s="307"/>
    </row>
    <row r="25436" spans="1:2" ht="15">
      <c r="A25436" s="307"/>
      <c r="B25436" s="307"/>
    </row>
    <row r="25437" spans="1:2" ht="15">
      <c r="A25437" s="307"/>
      <c r="B25437" s="307"/>
    </row>
    <row r="25438" spans="1:2" ht="15">
      <c r="A25438" s="307"/>
      <c r="B25438" s="307"/>
    </row>
    <row r="25439" spans="1:2" ht="15">
      <c r="A25439" s="307"/>
      <c r="B25439" s="307"/>
    </row>
    <row r="25440" spans="1:2" ht="15">
      <c r="A25440" s="307"/>
      <c r="B25440" s="307"/>
    </row>
    <row r="25441" spans="1:2" ht="15">
      <c r="A25441" s="307"/>
      <c r="B25441" s="307"/>
    </row>
    <row r="25442" spans="1:2" ht="15">
      <c r="A25442" s="307"/>
      <c r="B25442" s="307"/>
    </row>
    <row r="25443" spans="1:2" ht="15">
      <c r="A25443" s="307"/>
      <c r="B25443" s="307"/>
    </row>
    <row r="25444" spans="1:2" ht="15">
      <c r="A25444" s="307"/>
      <c r="B25444" s="307"/>
    </row>
    <row r="25445" spans="1:2" ht="15">
      <c r="A25445" s="307"/>
      <c r="B25445" s="307"/>
    </row>
    <row r="25446" spans="1:2" ht="15">
      <c r="A25446" s="307"/>
      <c r="B25446" s="307"/>
    </row>
    <row r="25447" spans="1:2" ht="15">
      <c r="A25447" s="307"/>
      <c r="B25447" s="307"/>
    </row>
    <row r="25448" spans="1:2" ht="15">
      <c r="A25448" s="307"/>
      <c r="B25448" s="307"/>
    </row>
    <row r="25449" spans="1:2" ht="15">
      <c r="A25449" s="307"/>
      <c r="B25449" s="307"/>
    </row>
    <row r="25450" spans="1:2" ht="15">
      <c r="A25450" s="307"/>
      <c r="B25450" s="307"/>
    </row>
    <row r="25451" spans="1:2" ht="15">
      <c r="A25451" s="307"/>
      <c r="B25451" s="307"/>
    </row>
    <row r="25452" spans="1:2" ht="15">
      <c r="A25452" s="307"/>
      <c r="B25452" s="307"/>
    </row>
    <row r="25453" spans="1:2" ht="15">
      <c r="A25453" s="307"/>
      <c r="B25453" s="307"/>
    </row>
    <row r="25454" spans="1:2" ht="15">
      <c r="A25454" s="307"/>
      <c r="B25454" s="307"/>
    </row>
    <row r="25455" spans="1:2" ht="15">
      <c r="A25455" s="307"/>
      <c r="B25455" s="307"/>
    </row>
    <row r="25456" spans="1:2" ht="15">
      <c r="A25456" s="307"/>
      <c r="B25456" s="307"/>
    </row>
    <row r="25457" spans="1:2" ht="15">
      <c r="A25457" s="307"/>
      <c r="B25457" s="307"/>
    </row>
    <row r="25458" spans="1:2" ht="15">
      <c r="A25458" s="307"/>
      <c r="B25458" s="307"/>
    </row>
    <row r="25459" spans="1:2" ht="15">
      <c r="A25459" s="307"/>
      <c r="B25459" s="307"/>
    </row>
    <row r="25460" spans="1:2" ht="15">
      <c r="A25460" s="307"/>
      <c r="B25460" s="307"/>
    </row>
    <row r="25461" spans="1:2" ht="15">
      <c r="A25461" s="307"/>
      <c r="B25461" s="307"/>
    </row>
    <row r="25462" spans="1:2" ht="15">
      <c r="A25462" s="307"/>
      <c r="B25462" s="307"/>
    </row>
    <row r="25463" spans="1:2" ht="15">
      <c r="A25463" s="307"/>
      <c r="B25463" s="307"/>
    </row>
    <row r="25464" spans="1:2" ht="15">
      <c r="A25464" s="307"/>
      <c r="B25464" s="307"/>
    </row>
    <row r="25465" spans="1:2" ht="15">
      <c r="A25465" s="307"/>
      <c r="B25465" s="307"/>
    </row>
    <row r="25466" spans="1:2" ht="15">
      <c r="A25466" s="307"/>
      <c r="B25466" s="307"/>
    </row>
    <row r="25467" spans="1:2" ht="15">
      <c r="A25467" s="307"/>
      <c r="B25467" s="307"/>
    </row>
    <row r="25468" spans="1:2" ht="15">
      <c r="A25468" s="307"/>
      <c r="B25468" s="307"/>
    </row>
    <row r="25469" spans="1:2" ht="15">
      <c r="A25469" s="307"/>
      <c r="B25469" s="307"/>
    </row>
    <row r="25470" spans="1:2" ht="15">
      <c r="A25470" s="307"/>
      <c r="B25470" s="307"/>
    </row>
    <row r="25471" spans="1:2" ht="15">
      <c r="A25471" s="307"/>
      <c r="B25471" s="307"/>
    </row>
    <row r="25472" spans="1:2" ht="15">
      <c r="A25472" s="307"/>
      <c r="B25472" s="307"/>
    </row>
    <row r="25473" spans="1:2" ht="15">
      <c r="A25473" s="307"/>
      <c r="B25473" s="307"/>
    </row>
    <row r="25474" spans="1:2" ht="15">
      <c r="A25474" s="307"/>
      <c r="B25474" s="307"/>
    </row>
    <row r="25475" spans="1:2" ht="15">
      <c r="A25475" s="307"/>
      <c r="B25475" s="307"/>
    </row>
    <row r="25476" spans="1:2" ht="15">
      <c r="A25476" s="307"/>
      <c r="B25476" s="307"/>
    </row>
    <row r="25477" spans="1:2" ht="15">
      <c r="A25477" s="307"/>
      <c r="B25477" s="307"/>
    </row>
    <row r="25478" spans="1:2" ht="15">
      <c r="A25478" s="307"/>
      <c r="B25478" s="307"/>
    </row>
    <row r="25479" spans="1:2" ht="15">
      <c r="A25479" s="307"/>
      <c r="B25479" s="307"/>
    </row>
    <row r="25480" spans="1:2" ht="15">
      <c r="A25480" s="307"/>
      <c r="B25480" s="307"/>
    </row>
    <row r="25481" spans="1:2" ht="15">
      <c r="A25481" s="307"/>
      <c r="B25481" s="307"/>
    </row>
    <row r="25482" spans="1:2" ht="15">
      <c r="A25482" s="307"/>
      <c r="B25482" s="307"/>
    </row>
    <row r="25483" spans="1:2" ht="15">
      <c r="A25483" s="307"/>
      <c r="B25483" s="307"/>
    </row>
    <row r="25484" spans="1:2" ht="15">
      <c r="A25484" s="307"/>
      <c r="B25484" s="307"/>
    </row>
    <row r="25485" spans="1:2" ht="15">
      <c r="A25485" s="307"/>
      <c r="B25485" s="307"/>
    </row>
    <row r="25486" spans="1:2" ht="15">
      <c r="A25486" s="307"/>
      <c r="B25486" s="307"/>
    </row>
    <row r="25487" spans="1:2" ht="15">
      <c r="A25487" s="307"/>
      <c r="B25487" s="307"/>
    </row>
    <row r="25488" spans="1:2" ht="15">
      <c r="A25488" s="307"/>
      <c r="B25488" s="307"/>
    </row>
    <row r="25489" spans="1:2" ht="15">
      <c r="A25489" s="307"/>
      <c r="B25489" s="307"/>
    </row>
    <row r="25490" spans="1:2" ht="15">
      <c r="A25490" s="307"/>
      <c r="B25490" s="307"/>
    </row>
    <row r="25491" spans="1:2" ht="15">
      <c r="A25491" s="307"/>
      <c r="B25491" s="307"/>
    </row>
    <row r="25492" spans="1:2" ht="15">
      <c r="A25492" s="307"/>
      <c r="B25492" s="307"/>
    </row>
    <row r="25493" spans="1:2" ht="15">
      <c r="A25493" s="307"/>
      <c r="B25493" s="307"/>
    </row>
    <row r="25494" spans="1:2" ht="15">
      <c r="A25494" s="307"/>
      <c r="B25494" s="307"/>
    </row>
    <row r="25495" spans="1:2" ht="15">
      <c r="A25495" s="307"/>
      <c r="B25495" s="307"/>
    </row>
    <row r="25496" spans="1:2" ht="15">
      <c r="A25496" s="307"/>
      <c r="B25496" s="307"/>
    </row>
    <row r="25497" spans="1:2" ht="15">
      <c r="A25497" s="307"/>
      <c r="B25497" s="307"/>
    </row>
    <row r="25498" spans="1:2" ht="15">
      <c r="A25498" s="307"/>
      <c r="B25498" s="307"/>
    </row>
    <row r="25499" spans="1:2" ht="15">
      <c r="A25499" s="307"/>
      <c r="B25499" s="307"/>
    </row>
    <row r="25500" spans="1:2" ht="15">
      <c r="A25500" s="307"/>
      <c r="B25500" s="307"/>
    </row>
    <row r="25501" spans="1:2" ht="15">
      <c r="A25501" s="307"/>
      <c r="B25501" s="307"/>
    </row>
    <row r="25502" spans="1:2" ht="15">
      <c r="A25502" s="307"/>
      <c r="B25502" s="307"/>
    </row>
    <row r="25503" spans="1:2" ht="15">
      <c r="A25503" s="307"/>
      <c r="B25503" s="307"/>
    </row>
    <row r="25504" spans="1:2" ht="15">
      <c r="A25504" s="307"/>
      <c r="B25504" s="307"/>
    </row>
    <row r="25505" spans="1:2" ht="15">
      <c r="A25505" s="307"/>
      <c r="B25505" s="307"/>
    </row>
    <row r="25506" spans="1:2" ht="15">
      <c r="A25506" s="307"/>
      <c r="B25506" s="307"/>
    </row>
    <row r="25507" spans="1:2" ht="15">
      <c r="A25507" s="307"/>
      <c r="B25507" s="307"/>
    </row>
    <row r="25508" spans="1:2" ht="15">
      <c r="A25508" s="307"/>
      <c r="B25508" s="307"/>
    </row>
    <row r="25509" spans="1:2" ht="15">
      <c r="A25509" s="307"/>
      <c r="B25509" s="307"/>
    </row>
    <row r="25510" spans="1:2" ht="15">
      <c r="A25510" s="307"/>
      <c r="B25510" s="307"/>
    </row>
    <row r="25511" spans="1:2" ht="15">
      <c r="A25511" s="307"/>
      <c r="B25511" s="307"/>
    </row>
    <row r="25512" spans="1:2" ht="15">
      <c r="A25512" s="307"/>
      <c r="B25512" s="307"/>
    </row>
    <row r="25513" spans="1:2" ht="15">
      <c r="A25513" s="307"/>
      <c r="B25513" s="307"/>
    </row>
    <row r="25514" spans="1:2" ht="15">
      <c r="A25514" s="307"/>
      <c r="B25514" s="307"/>
    </row>
    <row r="25515" spans="1:2" ht="15">
      <c r="A25515" s="307"/>
      <c r="B25515" s="307"/>
    </row>
    <row r="25516" spans="1:2" ht="15">
      <c r="A25516" s="307"/>
      <c r="B25516" s="307"/>
    </row>
    <row r="25517" spans="1:2" ht="15">
      <c r="A25517" s="307"/>
      <c r="B25517" s="307"/>
    </row>
    <row r="25518" spans="1:2" ht="15">
      <c r="A25518" s="307"/>
      <c r="B25518" s="307"/>
    </row>
    <row r="25519" spans="1:2" ht="15">
      <c r="A25519" s="307"/>
      <c r="B25519" s="307"/>
    </row>
    <row r="25520" spans="1:2" ht="15">
      <c r="A25520" s="307"/>
      <c r="B25520" s="307"/>
    </row>
    <row r="25521" spans="1:2" ht="15">
      <c r="A25521" s="307"/>
      <c r="B25521" s="307"/>
    </row>
    <row r="25522" spans="1:2" ht="15">
      <c r="A25522" s="307"/>
      <c r="B25522" s="307"/>
    </row>
    <row r="25523" spans="1:2" ht="15">
      <c r="A25523" s="307"/>
      <c r="B25523" s="307"/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41"/>
  <sheetViews>
    <sheetView workbookViewId="0">
      <selection activeCell="C33" sqref="C33"/>
    </sheetView>
  </sheetViews>
  <sheetFormatPr defaultRowHeight="12.75"/>
  <cols>
    <col min="2" max="2" width="67.85546875" customWidth="1"/>
    <col min="7" max="7" width="18.28515625" customWidth="1"/>
  </cols>
  <sheetData>
    <row r="2" spans="1:7">
      <c r="B2" t="s">
        <v>26196</v>
      </c>
      <c r="C2">
        <v>7.2</v>
      </c>
      <c r="D2" t="s">
        <v>26197</v>
      </c>
      <c r="F2" t="s">
        <v>26198</v>
      </c>
    </row>
    <row r="3" spans="1:7">
      <c r="C3" t="s">
        <v>26199</v>
      </c>
      <c r="D3" t="s">
        <v>26193</v>
      </c>
      <c r="E3" t="s">
        <v>26200</v>
      </c>
      <c r="F3" t="s">
        <v>26201</v>
      </c>
      <c r="G3" t="s">
        <v>26202</v>
      </c>
    </row>
    <row r="4" spans="1:7">
      <c r="A4">
        <v>1</v>
      </c>
      <c r="B4" t="s">
        <v>26203</v>
      </c>
      <c r="C4" t="s">
        <v>26204</v>
      </c>
      <c r="D4" t="s">
        <v>229</v>
      </c>
      <c r="E4">
        <v>102</v>
      </c>
      <c r="F4">
        <v>13.43</v>
      </c>
      <c r="G4">
        <v>1369.86</v>
      </c>
    </row>
    <row r="5" spans="1:7">
      <c r="A5">
        <v>2</v>
      </c>
      <c r="B5" t="s">
        <v>26205</v>
      </c>
      <c r="C5" t="s">
        <v>26206</v>
      </c>
      <c r="D5" t="s">
        <v>229</v>
      </c>
      <c r="E5">
        <v>17.8</v>
      </c>
      <c r="F5">
        <v>22.31</v>
      </c>
      <c r="G5">
        <v>397.11799999999999</v>
      </c>
    </row>
    <row r="6" spans="1:7">
      <c r="A6">
        <v>3</v>
      </c>
      <c r="B6" t="s">
        <v>26207</v>
      </c>
      <c r="C6" t="s">
        <v>26208</v>
      </c>
      <c r="D6" t="s">
        <v>201</v>
      </c>
      <c r="E6">
        <v>2</v>
      </c>
      <c r="F6">
        <v>26.2</v>
      </c>
      <c r="G6">
        <v>52.4</v>
      </c>
    </row>
    <row r="7" spans="1:7">
      <c r="A7">
        <v>4</v>
      </c>
      <c r="B7" t="s">
        <v>310</v>
      </c>
      <c r="C7" t="s">
        <v>26209</v>
      </c>
      <c r="D7" t="s">
        <v>228</v>
      </c>
      <c r="E7">
        <v>57.6</v>
      </c>
      <c r="F7">
        <v>12.8</v>
      </c>
      <c r="G7">
        <v>737.28</v>
      </c>
    </row>
    <row r="8" spans="1:7">
      <c r="A8">
        <v>5</v>
      </c>
      <c r="B8" t="s">
        <v>192</v>
      </c>
      <c r="C8" t="s">
        <v>26210</v>
      </c>
      <c r="D8" t="s">
        <v>228</v>
      </c>
      <c r="E8">
        <v>57.6</v>
      </c>
      <c r="F8">
        <v>17.12</v>
      </c>
      <c r="G8">
        <v>986.11199999999997</v>
      </c>
    </row>
    <row r="9" spans="1:7">
      <c r="A9">
        <v>6</v>
      </c>
      <c r="B9" t="s">
        <v>26211</v>
      </c>
      <c r="C9" t="s">
        <v>26212</v>
      </c>
      <c r="D9" t="s">
        <v>26213</v>
      </c>
      <c r="E9">
        <v>1</v>
      </c>
      <c r="F9">
        <v>17.84</v>
      </c>
      <c r="G9">
        <v>17.84</v>
      </c>
    </row>
    <row r="10" spans="1:7">
      <c r="E10" t="s">
        <v>26214</v>
      </c>
    </row>
    <row r="12" spans="1:7">
      <c r="B12" t="s">
        <v>26215</v>
      </c>
      <c r="G12">
        <v>3560.61</v>
      </c>
    </row>
    <row r="13" spans="1:7">
      <c r="B13" t="s">
        <v>26216</v>
      </c>
      <c r="G13" s="278">
        <v>494.52916670000002</v>
      </c>
    </row>
    <row r="16" spans="1:7">
      <c r="B16" t="s">
        <v>26194</v>
      </c>
      <c r="C16">
        <v>2.16</v>
      </c>
      <c r="D16" t="s">
        <v>26197</v>
      </c>
      <c r="F16" t="s">
        <v>26198</v>
      </c>
    </row>
    <row r="17" spans="1:7">
      <c r="C17" t="s">
        <v>26199</v>
      </c>
      <c r="D17" t="s">
        <v>26193</v>
      </c>
      <c r="E17" t="s">
        <v>26200</v>
      </c>
      <c r="F17" t="s">
        <v>26201</v>
      </c>
      <c r="G17" t="s">
        <v>26202</v>
      </c>
    </row>
    <row r="18" spans="1:7">
      <c r="A18">
        <v>1</v>
      </c>
      <c r="B18" t="s">
        <v>26203</v>
      </c>
      <c r="C18" t="s">
        <v>26217</v>
      </c>
      <c r="D18" t="s">
        <v>229</v>
      </c>
      <c r="E18">
        <v>30</v>
      </c>
      <c r="F18">
        <v>10.029999999999999</v>
      </c>
      <c r="G18">
        <v>300.89999999999998</v>
      </c>
    </row>
    <row r="19" spans="1:7">
      <c r="A19">
        <v>2</v>
      </c>
      <c r="B19" t="s">
        <v>26205</v>
      </c>
      <c r="C19" t="s">
        <v>26206</v>
      </c>
      <c r="D19" t="s">
        <v>229</v>
      </c>
      <c r="E19">
        <v>12</v>
      </c>
      <c r="F19">
        <v>22.31</v>
      </c>
      <c r="G19">
        <v>267.72000000000003</v>
      </c>
    </row>
    <row r="20" spans="1:7">
      <c r="A20">
        <v>3</v>
      </c>
      <c r="B20" t="s">
        <v>26207</v>
      </c>
      <c r="C20" t="s">
        <v>26208</v>
      </c>
      <c r="D20" t="s">
        <v>201</v>
      </c>
      <c r="E20">
        <v>0.8</v>
      </c>
      <c r="F20">
        <v>26.2</v>
      </c>
      <c r="G20">
        <v>20.96</v>
      </c>
    </row>
    <row r="21" spans="1:7">
      <c r="A21">
        <v>4</v>
      </c>
      <c r="B21" t="s">
        <v>310</v>
      </c>
      <c r="C21" t="s">
        <v>26209</v>
      </c>
      <c r="D21" t="s">
        <v>228</v>
      </c>
      <c r="E21">
        <v>19.2</v>
      </c>
      <c r="F21">
        <v>12.8</v>
      </c>
      <c r="G21">
        <v>245.76</v>
      </c>
    </row>
    <row r="22" spans="1:7">
      <c r="A22">
        <v>5</v>
      </c>
      <c r="B22" t="s">
        <v>192</v>
      </c>
      <c r="C22" t="s">
        <v>26218</v>
      </c>
      <c r="D22" t="s">
        <v>228</v>
      </c>
      <c r="E22">
        <v>19.2</v>
      </c>
      <c r="F22">
        <v>17.12</v>
      </c>
      <c r="G22">
        <v>328.70400000000001</v>
      </c>
    </row>
    <row r="23" spans="1:7">
      <c r="A23">
        <v>6</v>
      </c>
      <c r="B23" t="s">
        <v>26211</v>
      </c>
      <c r="C23" t="s">
        <v>26212</v>
      </c>
      <c r="D23" t="s">
        <v>26213</v>
      </c>
      <c r="E23">
        <v>1</v>
      </c>
      <c r="F23">
        <v>17.84</v>
      </c>
      <c r="G23">
        <v>17.84</v>
      </c>
    </row>
    <row r="26" spans="1:7">
      <c r="B26" t="s">
        <v>26215</v>
      </c>
      <c r="G26">
        <v>1181.884</v>
      </c>
    </row>
    <row r="27" spans="1:7">
      <c r="B27" t="s">
        <v>26216</v>
      </c>
      <c r="G27" s="278">
        <v>547.1685185</v>
      </c>
    </row>
    <row r="30" spans="1:7">
      <c r="B30" t="s">
        <v>26195</v>
      </c>
      <c r="C30">
        <v>46</v>
      </c>
      <c r="D30" t="s">
        <v>26197</v>
      </c>
      <c r="F30" t="s">
        <v>26198</v>
      </c>
    </row>
    <row r="31" spans="1:7">
      <c r="B31" t="s">
        <v>26219</v>
      </c>
      <c r="C31" t="s">
        <v>26199</v>
      </c>
      <c r="D31" t="s">
        <v>26193</v>
      </c>
      <c r="E31" t="s">
        <v>26200</v>
      </c>
      <c r="F31" t="s">
        <v>26201</v>
      </c>
      <c r="G31" t="s">
        <v>26202</v>
      </c>
    </row>
    <row r="32" spans="1:7">
      <c r="A32">
        <v>1</v>
      </c>
      <c r="B32" t="s">
        <v>26220</v>
      </c>
      <c r="C32" t="s">
        <v>26217</v>
      </c>
      <c r="D32" t="s">
        <v>229</v>
      </c>
      <c r="E32">
        <v>606</v>
      </c>
      <c r="F32">
        <v>10.029999999999999</v>
      </c>
      <c r="G32">
        <v>6078.18</v>
      </c>
    </row>
    <row r="33" spans="1:7">
      <c r="A33">
        <v>2</v>
      </c>
      <c r="B33" t="s">
        <v>26205</v>
      </c>
      <c r="C33" t="s">
        <v>26206</v>
      </c>
      <c r="D33" t="s">
        <v>229</v>
      </c>
      <c r="E33">
        <v>72</v>
      </c>
      <c r="F33">
        <v>22.31</v>
      </c>
      <c r="G33">
        <v>1606.32</v>
      </c>
    </row>
    <row r="34" spans="1:7">
      <c r="A34">
        <v>3</v>
      </c>
      <c r="B34" t="s">
        <v>26221</v>
      </c>
      <c r="C34" t="s">
        <v>26222</v>
      </c>
      <c r="D34" t="s">
        <v>229</v>
      </c>
      <c r="E34">
        <v>36</v>
      </c>
      <c r="F34">
        <v>47.36</v>
      </c>
      <c r="G34">
        <v>1704.96</v>
      </c>
    </row>
    <row r="35" spans="1:7">
      <c r="A35">
        <v>4</v>
      </c>
      <c r="B35" t="s">
        <v>26207</v>
      </c>
      <c r="C35" t="s">
        <v>26208</v>
      </c>
      <c r="D35" t="s">
        <v>201</v>
      </c>
      <c r="E35">
        <v>15.68</v>
      </c>
      <c r="F35">
        <v>26.2</v>
      </c>
      <c r="G35">
        <v>410.81599999999997</v>
      </c>
    </row>
    <row r="36" spans="1:7">
      <c r="A36">
        <v>5</v>
      </c>
      <c r="B36" t="s">
        <v>310</v>
      </c>
      <c r="C36" t="s">
        <v>26209</v>
      </c>
      <c r="D36" t="s">
        <v>228</v>
      </c>
      <c r="E36">
        <v>138</v>
      </c>
      <c r="F36">
        <v>12.8</v>
      </c>
      <c r="G36">
        <v>1766.4</v>
      </c>
    </row>
    <row r="37" spans="1:7">
      <c r="A37">
        <v>6</v>
      </c>
      <c r="B37" t="s">
        <v>192</v>
      </c>
      <c r="C37" t="s">
        <v>26218</v>
      </c>
      <c r="D37" t="s">
        <v>228</v>
      </c>
      <c r="E37">
        <v>138</v>
      </c>
      <c r="F37">
        <v>17.12</v>
      </c>
      <c r="G37">
        <v>2362.56</v>
      </c>
    </row>
    <row r="40" spans="1:7">
      <c r="B40" t="s">
        <v>26215</v>
      </c>
      <c r="G40">
        <v>13929.236000000001</v>
      </c>
    </row>
    <row r="41" spans="1:7">
      <c r="B41" t="s">
        <v>26216</v>
      </c>
      <c r="G41" s="278">
        <v>302.80947830000002</v>
      </c>
    </row>
  </sheetData>
  <pageMargins left="0.511811024" right="0.511811024" top="0.78740157499999996" bottom="0.78740157499999996" header="0.31496062000000002" footer="0.31496062000000002"/>
  <pageSetup paperSize="8" orientation="landscape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06"/>
  <sheetViews>
    <sheetView workbookViewId="0">
      <selection activeCell="E21" sqref="E21"/>
    </sheetView>
  </sheetViews>
  <sheetFormatPr defaultRowHeight="12.75"/>
  <cols>
    <col min="1" max="1" width="11.28515625" style="301" bestFit="1" customWidth="1"/>
    <col min="2" max="2" width="14.85546875" style="302" bestFit="1" customWidth="1"/>
    <col min="3" max="4" width="12.42578125" bestFit="1" customWidth="1"/>
    <col min="247" max="247" width="70.28515625" customWidth="1"/>
    <col min="248" max="248" width="17.5703125" customWidth="1"/>
    <col min="249" max="249" width="70.28515625" customWidth="1"/>
    <col min="250" max="250" width="17.5703125" customWidth="1"/>
    <col min="251" max="251" width="15.28515625" customWidth="1"/>
    <col min="252" max="252" width="4.42578125" customWidth="1"/>
    <col min="253" max="253" width="24.5703125" customWidth="1"/>
    <col min="254" max="254" width="48.7109375" customWidth="1"/>
    <col min="255" max="255" width="8.140625" customWidth="1"/>
    <col min="256" max="256" width="38.7109375" customWidth="1"/>
    <col min="257" max="257" width="21.140625" customWidth="1"/>
    <col min="258" max="258" width="82" customWidth="1"/>
    <col min="503" max="503" width="70.28515625" customWidth="1"/>
    <col min="504" max="504" width="17.5703125" customWidth="1"/>
    <col min="505" max="505" width="70.28515625" customWidth="1"/>
    <col min="506" max="506" width="17.5703125" customWidth="1"/>
    <col min="507" max="507" width="15.28515625" customWidth="1"/>
    <col min="508" max="508" width="4.42578125" customWidth="1"/>
    <col min="509" max="509" width="24.5703125" customWidth="1"/>
    <col min="510" max="510" width="48.7109375" customWidth="1"/>
    <col min="511" max="511" width="8.140625" customWidth="1"/>
    <col min="512" max="512" width="38.7109375" customWidth="1"/>
    <col min="513" max="513" width="21.140625" customWidth="1"/>
    <col min="514" max="514" width="82" customWidth="1"/>
    <col min="759" max="759" width="70.28515625" customWidth="1"/>
    <col min="760" max="760" width="17.5703125" customWidth="1"/>
    <col min="761" max="761" width="70.28515625" customWidth="1"/>
    <col min="762" max="762" width="17.5703125" customWidth="1"/>
    <col min="763" max="763" width="15.28515625" customWidth="1"/>
    <col min="764" max="764" width="4.42578125" customWidth="1"/>
    <col min="765" max="765" width="24.5703125" customWidth="1"/>
    <col min="766" max="766" width="48.7109375" customWidth="1"/>
    <col min="767" max="767" width="8.140625" customWidth="1"/>
    <col min="768" max="768" width="38.7109375" customWidth="1"/>
    <col min="769" max="769" width="21.140625" customWidth="1"/>
    <col min="770" max="770" width="82" customWidth="1"/>
    <col min="1015" max="1015" width="70.28515625" customWidth="1"/>
    <col min="1016" max="1016" width="17.5703125" customWidth="1"/>
    <col min="1017" max="1017" width="70.28515625" customWidth="1"/>
    <col min="1018" max="1018" width="17.5703125" customWidth="1"/>
    <col min="1019" max="1019" width="15.28515625" customWidth="1"/>
    <col min="1020" max="1020" width="4.42578125" customWidth="1"/>
    <col min="1021" max="1021" width="24.5703125" customWidth="1"/>
    <col min="1022" max="1022" width="48.7109375" customWidth="1"/>
    <col min="1023" max="1023" width="8.140625" customWidth="1"/>
    <col min="1024" max="1024" width="38.7109375" customWidth="1"/>
    <col min="1025" max="1025" width="21.140625" customWidth="1"/>
    <col min="1026" max="1026" width="82" customWidth="1"/>
    <col min="1271" max="1271" width="70.28515625" customWidth="1"/>
    <col min="1272" max="1272" width="17.5703125" customWidth="1"/>
    <col min="1273" max="1273" width="70.28515625" customWidth="1"/>
    <col min="1274" max="1274" width="17.5703125" customWidth="1"/>
    <col min="1275" max="1275" width="15.28515625" customWidth="1"/>
    <col min="1276" max="1276" width="4.42578125" customWidth="1"/>
    <col min="1277" max="1277" width="24.5703125" customWidth="1"/>
    <col min="1278" max="1278" width="48.7109375" customWidth="1"/>
    <col min="1279" max="1279" width="8.140625" customWidth="1"/>
    <col min="1280" max="1280" width="38.7109375" customWidth="1"/>
    <col min="1281" max="1281" width="21.140625" customWidth="1"/>
    <col min="1282" max="1282" width="82" customWidth="1"/>
    <col min="1527" max="1527" width="70.28515625" customWidth="1"/>
    <col min="1528" max="1528" width="17.5703125" customWidth="1"/>
    <col min="1529" max="1529" width="70.28515625" customWidth="1"/>
    <col min="1530" max="1530" width="17.5703125" customWidth="1"/>
    <col min="1531" max="1531" width="15.28515625" customWidth="1"/>
    <col min="1532" max="1532" width="4.42578125" customWidth="1"/>
    <col min="1533" max="1533" width="24.5703125" customWidth="1"/>
    <col min="1534" max="1534" width="48.7109375" customWidth="1"/>
    <col min="1535" max="1535" width="8.140625" customWidth="1"/>
    <col min="1536" max="1536" width="38.7109375" customWidth="1"/>
    <col min="1537" max="1537" width="21.140625" customWidth="1"/>
    <col min="1538" max="1538" width="82" customWidth="1"/>
    <col min="1783" max="1783" width="70.28515625" customWidth="1"/>
    <col min="1784" max="1784" width="17.5703125" customWidth="1"/>
    <col min="1785" max="1785" width="70.28515625" customWidth="1"/>
    <col min="1786" max="1786" width="17.5703125" customWidth="1"/>
    <col min="1787" max="1787" width="15.28515625" customWidth="1"/>
    <col min="1788" max="1788" width="4.42578125" customWidth="1"/>
    <col min="1789" max="1789" width="24.5703125" customWidth="1"/>
    <col min="1790" max="1790" width="48.7109375" customWidth="1"/>
    <col min="1791" max="1791" width="8.140625" customWidth="1"/>
    <col min="1792" max="1792" width="38.7109375" customWidth="1"/>
    <col min="1793" max="1793" width="21.140625" customWidth="1"/>
    <col min="1794" max="1794" width="82" customWidth="1"/>
    <col min="2039" max="2039" width="70.28515625" customWidth="1"/>
    <col min="2040" max="2040" width="17.5703125" customWidth="1"/>
    <col min="2041" max="2041" width="70.28515625" customWidth="1"/>
    <col min="2042" max="2042" width="17.5703125" customWidth="1"/>
    <col min="2043" max="2043" width="15.28515625" customWidth="1"/>
    <col min="2044" max="2044" width="4.42578125" customWidth="1"/>
    <col min="2045" max="2045" width="24.5703125" customWidth="1"/>
    <col min="2046" max="2046" width="48.7109375" customWidth="1"/>
    <col min="2047" max="2047" width="8.140625" customWidth="1"/>
    <col min="2048" max="2048" width="38.7109375" customWidth="1"/>
    <col min="2049" max="2049" width="21.140625" customWidth="1"/>
    <col min="2050" max="2050" width="82" customWidth="1"/>
    <col min="2295" max="2295" width="70.28515625" customWidth="1"/>
    <col min="2296" max="2296" width="17.5703125" customWidth="1"/>
    <col min="2297" max="2297" width="70.28515625" customWidth="1"/>
    <col min="2298" max="2298" width="17.5703125" customWidth="1"/>
    <col min="2299" max="2299" width="15.28515625" customWidth="1"/>
    <col min="2300" max="2300" width="4.42578125" customWidth="1"/>
    <col min="2301" max="2301" width="24.5703125" customWidth="1"/>
    <col min="2302" max="2302" width="48.7109375" customWidth="1"/>
    <col min="2303" max="2303" width="8.140625" customWidth="1"/>
    <col min="2304" max="2304" width="38.7109375" customWidth="1"/>
    <col min="2305" max="2305" width="21.140625" customWidth="1"/>
    <col min="2306" max="2306" width="82" customWidth="1"/>
    <col min="2551" max="2551" width="70.28515625" customWidth="1"/>
    <col min="2552" max="2552" width="17.5703125" customWidth="1"/>
    <col min="2553" max="2553" width="70.28515625" customWidth="1"/>
    <col min="2554" max="2554" width="17.5703125" customWidth="1"/>
    <col min="2555" max="2555" width="15.28515625" customWidth="1"/>
    <col min="2556" max="2556" width="4.42578125" customWidth="1"/>
    <col min="2557" max="2557" width="24.5703125" customWidth="1"/>
    <col min="2558" max="2558" width="48.7109375" customWidth="1"/>
    <col min="2559" max="2559" width="8.140625" customWidth="1"/>
    <col min="2560" max="2560" width="38.7109375" customWidth="1"/>
    <col min="2561" max="2561" width="21.140625" customWidth="1"/>
    <col min="2562" max="2562" width="82" customWidth="1"/>
    <col min="2807" max="2807" width="70.28515625" customWidth="1"/>
    <col min="2808" max="2808" width="17.5703125" customWidth="1"/>
    <col min="2809" max="2809" width="70.28515625" customWidth="1"/>
    <col min="2810" max="2810" width="17.5703125" customWidth="1"/>
    <col min="2811" max="2811" width="15.28515625" customWidth="1"/>
    <col min="2812" max="2812" width="4.42578125" customWidth="1"/>
    <col min="2813" max="2813" width="24.5703125" customWidth="1"/>
    <col min="2814" max="2814" width="48.7109375" customWidth="1"/>
    <col min="2815" max="2815" width="8.140625" customWidth="1"/>
    <col min="2816" max="2816" width="38.7109375" customWidth="1"/>
    <col min="2817" max="2817" width="21.140625" customWidth="1"/>
    <col min="2818" max="2818" width="82" customWidth="1"/>
    <col min="3063" max="3063" width="70.28515625" customWidth="1"/>
    <col min="3064" max="3064" width="17.5703125" customWidth="1"/>
    <col min="3065" max="3065" width="70.28515625" customWidth="1"/>
    <col min="3066" max="3066" width="17.5703125" customWidth="1"/>
    <col min="3067" max="3067" width="15.28515625" customWidth="1"/>
    <col min="3068" max="3068" width="4.42578125" customWidth="1"/>
    <col min="3069" max="3069" width="24.5703125" customWidth="1"/>
    <col min="3070" max="3070" width="48.7109375" customWidth="1"/>
    <col min="3071" max="3071" width="8.140625" customWidth="1"/>
    <col min="3072" max="3072" width="38.7109375" customWidth="1"/>
    <col min="3073" max="3073" width="21.140625" customWidth="1"/>
    <col min="3074" max="3074" width="82" customWidth="1"/>
    <col min="3319" max="3319" width="70.28515625" customWidth="1"/>
    <col min="3320" max="3320" width="17.5703125" customWidth="1"/>
    <col min="3321" max="3321" width="70.28515625" customWidth="1"/>
    <col min="3322" max="3322" width="17.5703125" customWidth="1"/>
    <col min="3323" max="3323" width="15.28515625" customWidth="1"/>
    <col min="3324" max="3324" width="4.42578125" customWidth="1"/>
    <col min="3325" max="3325" width="24.5703125" customWidth="1"/>
    <col min="3326" max="3326" width="48.7109375" customWidth="1"/>
    <col min="3327" max="3327" width="8.140625" customWidth="1"/>
    <col min="3328" max="3328" width="38.7109375" customWidth="1"/>
    <col min="3329" max="3329" width="21.140625" customWidth="1"/>
    <col min="3330" max="3330" width="82" customWidth="1"/>
    <col min="3575" max="3575" width="70.28515625" customWidth="1"/>
    <col min="3576" max="3576" width="17.5703125" customWidth="1"/>
    <col min="3577" max="3577" width="70.28515625" customWidth="1"/>
    <col min="3578" max="3578" width="17.5703125" customWidth="1"/>
    <col min="3579" max="3579" width="15.28515625" customWidth="1"/>
    <col min="3580" max="3580" width="4.42578125" customWidth="1"/>
    <col min="3581" max="3581" width="24.5703125" customWidth="1"/>
    <col min="3582" max="3582" width="48.7109375" customWidth="1"/>
    <col min="3583" max="3583" width="8.140625" customWidth="1"/>
    <col min="3584" max="3584" width="38.7109375" customWidth="1"/>
    <col min="3585" max="3585" width="21.140625" customWidth="1"/>
    <col min="3586" max="3586" width="82" customWidth="1"/>
    <col min="3831" max="3831" width="70.28515625" customWidth="1"/>
    <col min="3832" max="3832" width="17.5703125" customWidth="1"/>
    <col min="3833" max="3833" width="70.28515625" customWidth="1"/>
    <col min="3834" max="3834" width="17.5703125" customWidth="1"/>
    <col min="3835" max="3835" width="15.28515625" customWidth="1"/>
    <col min="3836" max="3836" width="4.42578125" customWidth="1"/>
    <col min="3837" max="3837" width="24.5703125" customWidth="1"/>
    <col min="3838" max="3838" width="48.7109375" customWidth="1"/>
    <col min="3839" max="3839" width="8.140625" customWidth="1"/>
    <col min="3840" max="3840" width="38.7109375" customWidth="1"/>
    <col min="3841" max="3841" width="21.140625" customWidth="1"/>
    <col min="3842" max="3842" width="82" customWidth="1"/>
    <col min="4087" max="4087" width="70.28515625" customWidth="1"/>
    <col min="4088" max="4088" width="17.5703125" customWidth="1"/>
    <col min="4089" max="4089" width="70.28515625" customWidth="1"/>
    <col min="4090" max="4090" width="17.5703125" customWidth="1"/>
    <col min="4091" max="4091" width="15.28515625" customWidth="1"/>
    <col min="4092" max="4092" width="4.42578125" customWidth="1"/>
    <col min="4093" max="4093" width="24.5703125" customWidth="1"/>
    <col min="4094" max="4094" width="48.7109375" customWidth="1"/>
    <col min="4095" max="4095" width="8.140625" customWidth="1"/>
    <col min="4096" max="4096" width="38.7109375" customWidth="1"/>
    <col min="4097" max="4097" width="21.140625" customWidth="1"/>
    <col min="4098" max="4098" width="82" customWidth="1"/>
    <col min="4343" max="4343" width="70.28515625" customWidth="1"/>
    <col min="4344" max="4344" width="17.5703125" customWidth="1"/>
    <col min="4345" max="4345" width="70.28515625" customWidth="1"/>
    <col min="4346" max="4346" width="17.5703125" customWidth="1"/>
    <col min="4347" max="4347" width="15.28515625" customWidth="1"/>
    <col min="4348" max="4348" width="4.42578125" customWidth="1"/>
    <col min="4349" max="4349" width="24.5703125" customWidth="1"/>
    <col min="4350" max="4350" width="48.7109375" customWidth="1"/>
    <col min="4351" max="4351" width="8.140625" customWidth="1"/>
    <col min="4352" max="4352" width="38.7109375" customWidth="1"/>
    <col min="4353" max="4353" width="21.140625" customWidth="1"/>
    <col min="4354" max="4354" width="82" customWidth="1"/>
    <col min="4599" max="4599" width="70.28515625" customWidth="1"/>
    <col min="4600" max="4600" width="17.5703125" customWidth="1"/>
    <col min="4601" max="4601" width="70.28515625" customWidth="1"/>
    <col min="4602" max="4602" width="17.5703125" customWidth="1"/>
    <col min="4603" max="4603" width="15.28515625" customWidth="1"/>
    <col min="4604" max="4604" width="4.42578125" customWidth="1"/>
    <col min="4605" max="4605" width="24.5703125" customWidth="1"/>
    <col min="4606" max="4606" width="48.7109375" customWidth="1"/>
    <col min="4607" max="4607" width="8.140625" customWidth="1"/>
    <col min="4608" max="4608" width="38.7109375" customWidth="1"/>
    <col min="4609" max="4609" width="21.140625" customWidth="1"/>
    <col min="4610" max="4610" width="82" customWidth="1"/>
    <col min="4855" max="4855" width="70.28515625" customWidth="1"/>
    <col min="4856" max="4856" width="17.5703125" customWidth="1"/>
    <col min="4857" max="4857" width="70.28515625" customWidth="1"/>
    <col min="4858" max="4858" width="17.5703125" customWidth="1"/>
    <col min="4859" max="4859" width="15.28515625" customWidth="1"/>
    <col min="4860" max="4860" width="4.42578125" customWidth="1"/>
    <col min="4861" max="4861" width="24.5703125" customWidth="1"/>
    <col min="4862" max="4862" width="48.7109375" customWidth="1"/>
    <col min="4863" max="4863" width="8.140625" customWidth="1"/>
    <col min="4864" max="4864" width="38.7109375" customWidth="1"/>
    <col min="4865" max="4865" width="21.140625" customWidth="1"/>
    <col min="4866" max="4866" width="82" customWidth="1"/>
    <col min="5111" max="5111" width="70.28515625" customWidth="1"/>
    <col min="5112" max="5112" width="17.5703125" customWidth="1"/>
    <col min="5113" max="5113" width="70.28515625" customWidth="1"/>
    <col min="5114" max="5114" width="17.5703125" customWidth="1"/>
    <col min="5115" max="5115" width="15.28515625" customWidth="1"/>
    <col min="5116" max="5116" width="4.42578125" customWidth="1"/>
    <col min="5117" max="5117" width="24.5703125" customWidth="1"/>
    <col min="5118" max="5118" width="48.7109375" customWidth="1"/>
    <col min="5119" max="5119" width="8.140625" customWidth="1"/>
    <col min="5120" max="5120" width="38.7109375" customWidth="1"/>
    <col min="5121" max="5121" width="21.140625" customWidth="1"/>
    <col min="5122" max="5122" width="82" customWidth="1"/>
    <col min="5367" max="5367" width="70.28515625" customWidth="1"/>
    <col min="5368" max="5368" width="17.5703125" customWidth="1"/>
    <col min="5369" max="5369" width="70.28515625" customWidth="1"/>
    <col min="5370" max="5370" width="17.5703125" customWidth="1"/>
    <col min="5371" max="5371" width="15.28515625" customWidth="1"/>
    <col min="5372" max="5372" width="4.42578125" customWidth="1"/>
    <col min="5373" max="5373" width="24.5703125" customWidth="1"/>
    <col min="5374" max="5374" width="48.7109375" customWidth="1"/>
    <col min="5375" max="5375" width="8.140625" customWidth="1"/>
    <col min="5376" max="5376" width="38.7109375" customWidth="1"/>
    <col min="5377" max="5377" width="21.140625" customWidth="1"/>
    <col min="5378" max="5378" width="82" customWidth="1"/>
    <col min="5623" max="5623" width="70.28515625" customWidth="1"/>
    <col min="5624" max="5624" width="17.5703125" customWidth="1"/>
    <col min="5625" max="5625" width="70.28515625" customWidth="1"/>
    <col min="5626" max="5626" width="17.5703125" customWidth="1"/>
    <col min="5627" max="5627" width="15.28515625" customWidth="1"/>
    <col min="5628" max="5628" width="4.42578125" customWidth="1"/>
    <col min="5629" max="5629" width="24.5703125" customWidth="1"/>
    <col min="5630" max="5630" width="48.7109375" customWidth="1"/>
    <col min="5631" max="5631" width="8.140625" customWidth="1"/>
    <col min="5632" max="5632" width="38.7109375" customWidth="1"/>
    <col min="5633" max="5633" width="21.140625" customWidth="1"/>
    <col min="5634" max="5634" width="82" customWidth="1"/>
    <col min="5879" max="5879" width="70.28515625" customWidth="1"/>
    <col min="5880" max="5880" width="17.5703125" customWidth="1"/>
    <col min="5881" max="5881" width="70.28515625" customWidth="1"/>
    <col min="5882" max="5882" width="17.5703125" customWidth="1"/>
    <col min="5883" max="5883" width="15.28515625" customWidth="1"/>
    <col min="5884" max="5884" width="4.42578125" customWidth="1"/>
    <col min="5885" max="5885" width="24.5703125" customWidth="1"/>
    <col min="5886" max="5886" width="48.7109375" customWidth="1"/>
    <col min="5887" max="5887" width="8.140625" customWidth="1"/>
    <col min="5888" max="5888" width="38.7109375" customWidth="1"/>
    <col min="5889" max="5889" width="21.140625" customWidth="1"/>
    <col min="5890" max="5890" width="82" customWidth="1"/>
    <col min="6135" max="6135" width="70.28515625" customWidth="1"/>
    <col min="6136" max="6136" width="17.5703125" customWidth="1"/>
    <col min="6137" max="6137" width="70.28515625" customWidth="1"/>
    <col min="6138" max="6138" width="17.5703125" customWidth="1"/>
    <col min="6139" max="6139" width="15.28515625" customWidth="1"/>
    <col min="6140" max="6140" width="4.42578125" customWidth="1"/>
    <col min="6141" max="6141" width="24.5703125" customWidth="1"/>
    <col min="6142" max="6142" width="48.7109375" customWidth="1"/>
    <col min="6143" max="6143" width="8.140625" customWidth="1"/>
    <col min="6144" max="6144" width="38.7109375" customWidth="1"/>
    <col min="6145" max="6145" width="21.140625" customWidth="1"/>
    <col min="6146" max="6146" width="82" customWidth="1"/>
    <col min="6391" max="6391" width="70.28515625" customWidth="1"/>
    <col min="6392" max="6392" width="17.5703125" customWidth="1"/>
    <col min="6393" max="6393" width="70.28515625" customWidth="1"/>
    <col min="6394" max="6394" width="17.5703125" customWidth="1"/>
    <col min="6395" max="6395" width="15.28515625" customWidth="1"/>
    <col min="6396" max="6396" width="4.42578125" customWidth="1"/>
    <col min="6397" max="6397" width="24.5703125" customWidth="1"/>
    <col min="6398" max="6398" width="48.7109375" customWidth="1"/>
    <col min="6399" max="6399" width="8.140625" customWidth="1"/>
    <col min="6400" max="6400" width="38.7109375" customWidth="1"/>
    <col min="6401" max="6401" width="21.140625" customWidth="1"/>
    <col min="6402" max="6402" width="82" customWidth="1"/>
    <col min="6647" max="6647" width="70.28515625" customWidth="1"/>
    <col min="6648" max="6648" width="17.5703125" customWidth="1"/>
    <col min="6649" max="6649" width="70.28515625" customWidth="1"/>
    <col min="6650" max="6650" width="17.5703125" customWidth="1"/>
    <col min="6651" max="6651" width="15.28515625" customWidth="1"/>
    <col min="6652" max="6652" width="4.42578125" customWidth="1"/>
    <col min="6653" max="6653" width="24.5703125" customWidth="1"/>
    <col min="6654" max="6654" width="48.7109375" customWidth="1"/>
    <col min="6655" max="6655" width="8.140625" customWidth="1"/>
    <col min="6656" max="6656" width="38.7109375" customWidth="1"/>
    <col min="6657" max="6657" width="21.140625" customWidth="1"/>
    <col min="6658" max="6658" width="82" customWidth="1"/>
    <col min="6903" max="6903" width="70.28515625" customWidth="1"/>
    <col min="6904" max="6904" width="17.5703125" customWidth="1"/>
    <col min="6905" max="6905" width="70.28515625" customWidth="1"/>
    <col min="6906" max="6906" width="17.5703125" customWidth="1"/>
    <col min="6907" max="6907" width="15.28515625" customWidth="1"/>
    <col min="6908" max="6908" width="4.42578125" customWidth="1"/>
    <col min="6909" max="6909" width="24.5703125" customWidth="1"/>
    <col min="6910" max="6910" width="48.7109375" customWidth="1"/>
    <col min="6911" max="6911" width="8.140625" customWidth="1"/>
    <col min="6912" max="6912" width="38.7109375" customWidth="1"/>
    <col min="6913" max="6913" width="21.140625" customWidth="1"/>
    <col min="6914" max="6914" width="82" customWidth="1"/>
    <col min="7159" max="7159" width="70.28515625" customWidth="1"/>
    <col min="7160" max="7160" width="17.5703125" customWidth="1"/>
    <col min="7161" max="7161" width="70.28515625" customWidth="1"/>
    <col min="7162" max="7162" width="17.5703125" customWidth="1"/>
    <col min="7163" max="7163" width="15.28515625" customWidth="1"/>
    <col min="7164" max="7164" width="4.42578125" customWidth="1"/>
    <col min="7165" max="7165" width="24.5703125" customWidth="1"/>
    <col min="7166" max="7166" width="48.7109375" customWidth="1"/>
    <col min="7167" max="7167" width="8.140625" customWidth="1"/>
    <col min="7168" max="7168" width="38.7109375" customWidth="1"/>
    <col min="7169" max="7169" width="21.140625" customWidth="1"/>
    <col min="7170" max="7170" width="82" customWidth="1"/>
    <col min="7415" max="7415" width="70.28515625" customWidth="1"/>
    <col min="7416" max="7416" width="17.5703125" customWidth="1"/>
    <col min="7417" max="7417" width="70.28515625" customWidth="1"/>
    <col min="7418" max="7418" width="17.5703125" customWidth="1"/>
    <col min="7419" max="7419" width="15.28515625" customWidth="1"/>
    <col min="7420" max="7420" width="4.42578125" customWidth="1"/>
    <col min="7421" max="7421" width="24.5703125" customWidth="1"/>
    <col min="7422" max="7422" width="48.7109375" customWidth="1"/>
    <col min="7423" max="7423" width="8.140625" customWidth="1"/>
    <col min="7424" max="7424" width="38.7109375" customWidth="1"/>
    <col min="7425" max="7425" width="21.140625" customWidth="1"/>
    <col min="7426" max="7426" width="82" customWidth="1"/>
    <col min="7671" max="7671" width="70.28515625" customWidth="1"/>
    <col min="7672" max="7672" width="17.5703125" customWidth="1"/>
    <col min="7673" max="7673" width="70.28515625" customWidth="1"/>
    <col min="7674" max="7674" width="17.5703125" customWidth="1"/>
    <col min="7675" max="7675" width="15.28515625" customWidth="1"/>
    <col min="7676" max="7676" width="4.42578125" customWidth="1"/>
    <col min="7677" max="7677" width="24.5703125" customWidth="1"/>
    <col min="7678" max="7678" width="48.7109375" customWidth="1"/>
    <col min="7679" max="7679" width="8.140625" customWidth="1"/>
    <col min="7680" max="7680" width="38.7109375" customWidth="1"/>
    <col min="7681" max="7681" width="21.140625" customWidth="1"/>
    <col min="7682" max="7682" width="82" customWidth="1"/>
    <col min="7927" max="7927" width="70.28515625" customWidth="1"/>
    <col min="7928" max="7928" width="17.5703125" customWidth="1"/>
    <col min="7929" max="7929" width="70.28515625" customWidth="1"/>
    <col min="7930" max="7930" width="17.5703125" customWidth="1"/>
    <col min="7931" max="7931" width="15.28515625" customWidth="1"/>
    <col min="7932" max="7932" width="4.42578125" customWidth="1"/>
    <col min="7933" max="7933" width="24.5703125" customWidth="1"/>
    <col min="7934" max="7934" width="48.7109375" customWidth="1"/>
    <col min="7935" max="7935" width="8.140625" customWidth="1"/>
    <col min="7936" max="7936" width="38.7109375" customWidth="1"/>
    <col min="7937" max="7937" width="21.140625" customWidth="1"/>
    <col min="7938" max="7938" width="82" customWidth="1"/>
    <col min="8183" max="8183" width="70.28515625" customWidth="1"/>
    <col min="8184" max="8184" width="17.5703125" customWidth="1"/>
    <col min="8185" max="8185" width="70.28515625" customWidth="1"/>
    <col min="8186" max="8186" width="17.5703125" customWidth="1"/>
    <col min="8187" max="8187" width="15.28515625" customWidth="1"/>
    <col min="8188" max="8188" width="4.42578125" customWidth="1"/>
    <col min="8189" max="8189" width="24.5703125" customWidth="1"/>
    <col min="8190" max="8190" width="48.7109375" customWidth="1"/>
    <col min="8191" max="8191" width="8.140625" customWidth="1"/>
    <col min="8192" max="8192" width="38.7109375" customWidth="1"/>
    <col min="8193" max="8193" width="21.140625" customWidth="1"/>
    <col min="8194" max="8194" width="82" customWidth="1"/>
    <col min="8439" max="8439" width="70.28515625" customWidth="1"/>
    <col min="8440" max="8440" width="17.5703125" customWidth="1"/>
    <col min="8441" max="8441" width="70.28515625" customWidth="1"/>
    <col min="8442" max="8442" width="17.5703125" customWidth="1"/>
    <col min="8443" max="8443" width="15.28515625" customWidth="1"/>
    <col min="8444" max="8444" width="4.42578125" customWidth="1"/>
    <col min="8445" max="8445" width="24.5703125" customWidth="1"/>
    <col min="8446" max="8446" width="48.7109375" customWidth="1"/>
    <col min="8447" max="8447" width="8.140625" customWidth="1"/>
    <col min="8448" max="8448" width="38.7109375" customWidth="1"/>
    <col min="8449" max="8449" width="21.140625" customWidth="1"/>
    <col min="8450" max="8450" width="82" customWidth="1"/>
    <col min="8695" max="8695" width="70.28515625" customWidth="1"/>
    <col min="8696" max="8696" width="17.5703125" customWidth="1"/>
    <col min="8697" max="8697" width="70.28515625" customWidth="1"/>
    <col min="8698" max="8698" width="17.5703125" customWidth="1"/>
    <col min="8699" max="8699" width="15.28515625" customWidth="1"/>
    <col min="8700" max="8700" width="4.42578125" customWidth="1"/>
    <col min="8701" max="8701" width="24.5703125" customWidth="1"/>
    <col min="8702" max="8702" width="48.7109375" customWidth="1"/>
    <col min="8703" max="8703" width="8.140625" customWidth="1"/>
    <col min="8704" max="8704" width="38.7109375" customWidth="1"/>
    <col min="8705" max="8705" width="21.140625" customWidth="1"/>
    <col min="8706" max="8706" width="82" customWidth="1"/>
    <col min="8951" max="8951" width="70.28515625" customWidth="1"/>
    <col min="8952" max="8952" width="17.5703125" customWidth="1"/>
    <col min="8953" max="8953" width="70.28515625" customWidth="1"/>
    <col min="8954" max="8954" width="17.5703125" customWidth="1"/>
    <col min="8955" max="8955" width="15.28515625" customWidth="1"/>
    <col min="8956" max="8956" width="4.42578125" customWidth="1"/>
    <col min="8957" max="8957" width="24.5703125" customWidth="1"/>
    <col min="8958" max="8958" width="48.7109375" customWidth="1"/>
    <col min="8959" max="8959" width="8.140625" customWidth="1"/>
    <col min="8960" max="8960" width="38.7109375" customWidth="1"/>
    <col min="8961" max="8961" width="21.140625" customWidth="1"/>
    <col min="8962" max="8962" width="82" customWidth="1"/>
    <col min="9207" max="9207" width="70.28515625" customWidth="1"/>
    <col min="9208" max="9208" width="17.5703125" customWidth="1"/>
    <col min="9209" max="9209" width="70.28515625" customWidth="1"/>
    <col min="9210" max="9210" width="17.5703125" customWidth="1"/>
    <col min="9211" max="9211" width="15.28515625" customWidth="1"/>
    <col min="9212" max="9212" width="4.42578125" customWidth="1"/>
    <col min="9213" max="9213" width="24.5703125" customWidth="1"/>
    <col min="9214" max="9214" width="48.7109375" customWidth="1"/>
    <col min="9215" max="9215" width="8.140625" customWidth="1"/>
    <col min="9216" max="9216" width="38.7109375" customWidth="1"/>
    <col min="9217" max="9217" width="21.140625" customWidth="1"/>
    <col min="9218" max="9218" width="82" customWidth="1"/>
    <col min="9463" max="9463" width="70.28515625" customWidth="1"/>
    <col min="9464" max="9464" width="17.5703125" customWidth="1"/>
    <col min="9465" max="9465" width="70.28515625" customWidth="1"/>
    <col min="9466" max="9466" width="17.5703125" customWidth="1"/>
    <col min="9467" max="9467" width="15.28515625" customWidth="1"/>
    <col min="9468" max="9468" width="4.42578125" customWidth="1"/>
    <col min="9469" max="9469" width="24.5703125" customWidth="1"/>
    <col min="9470" max="9470" width="48.7109375" customWidth="1"/>
    <col min="9471" max="9471" width="8.140625" customWidth="1"/>
    <col min="9472" max="9472" width="38.7109375" customWidth="1"/>
    <col min="9473" max="9473" width="21.140625" customWidth="1"/>
    <col min="9474" max="9474" width="82" customWidth="1"/>
    <col min="9719" max="9719" width="70.28515625" customWidth="1"/>
    <col min="9720" max="9720" width="17.5703125" customWidth="1"/>
    <col min="9721" max="9721" width="70.28515625" customWidth="1"/>
    <col min="9722" max="9722" width="17.5703125" customWidth="1"/>
    <col min="9723" max="9723" width="15.28515625" customWidth="1"/>
    <col min="9724" max="9724" width="4.42578125" customWidth="1"/>
    <col min="9725" max="9725" width="24.5703125" customWidth="1"/>
    <col min="9726" max="9726" width="48.7109375" customWidth="1"/>
    <col min="9727" max="9727" width="8.140625" customWidth="1"/>
    <col min="9728" max="9728" width="38.7109375" customWidth="1"/>
    <col min="9729" max="9729" width="21.140625" customWidth="1"/>
    <col min="9730" max="9730" width="82" customWidth="1"/>
    <col min="9975" max="9975" width="70.28515625" customWidth="1"/>
    <col min="9976" max="9976" width="17.5703125" customWidth="1"/>
    <col min="9977" max="9977" width="70.28515625" customWidth="1"/>
    <col min="9978" max="9978" width="17.5703125" customWidth="1"/>
    <col min="9979" max="9979" width="15.28515625" customWidth="1"/>
    <col min="9980" max="9980" width="4.42578125" customWidth="1"/>
    <col min="9981" max="9981" width="24.5703125" customWidth="1"/>
    <col min="9982" max="9982" width="48.7109375" customWidth="1"/>
    <col min="9983" max="9983" width="8.140625" customWidth="1"/>
    <col min="9984" max="9984" width="38.7109375" customWidth="1"/>
    <col min="9985" max="9985" width="21.140625" customWidth="1"/>
    <col min="9986" max="9986" width="82" customWidth="1"/>
    <col min="10231" max="10231" width="70.28515625" customWidth="1"/>
    <col min="10232" max="10232" width="17.5703125" customWidth="1"/>
    <col min="10233" max="10233" width="70.28515625" customWidth="1"/>
    <col min="10234" max="10234" width="17.5703125" customWidth="1"/>
    <col min="10235" max="10235" width="15.28515625" customWidth="1"/>
    <col min="10236" max="10236" width="4.42578125" customWidth="1"/>
    <col min="10237" max="10237" width="24.5703125" customWidth="1"/>
    <col min="10238" max="10238" width="48.7109375" customWidth="1"/>
    <col min="10239" max="10239" width="8.140625" customWidth="1"/>
    <col min="10240" max="10240" width="38.7109375" customWidth="1"/>
    <col min="10241" max="10241" width="21.140625" customWidth="1"/>
    <col min="10242" max="10242" width="82" customWidth="1"/>
    <col min="10487" max="10487" width="70.28515625" customWidth="1"/>
    <col min="10488" max="10488" width="17.5703125" customWidth="1"/>
    <col min="10489" max="10489" width="70.28515625" customWidth="1"/>
    <col min="10490" max="10490" width="17.5703125" customWidth="1"/>
    <col min="10491" max="10491" width="15.28515625" customWidth="1"/>
    <col min="10492" max="10492" width="4.42578125" customWidth="1"/>
    <col min="10493" max="10493" width="24.5703125" customWidth="1"/>
    <col min="10494" max="10494" width="48.7109375" customWidth="1"/>
    <col min="10495" max="10495" width="8.140625" customWidth="1"/>
    <col min="10496" max="10496" width="38.7109375" customWidth="1"/>
    <col min="10497" max="10497" width="21.140625" customWidth="1"/>
    <col min="10498" max="10498" width="82" customWidth="1"/>
    <col min="10743" max="10743" width="70.28515625" customWidth="1"/>
    <col min="10744" max="10744" width="17.5703125" customWidth="1"/>
    <col min="10745" max="10745" width="70.28515625" customWidth="1"/>
    <col min="10746" max="10746" width="17.5703125" customWidth="1"/>
    <col min="10747" max="10747" width="15.28515625" customWidth="1"/>
    <col min="10748" max="10748" width="4.42578125" customWidth="1"/>
    <col min="10749" max="10749" width="24.5703125" customWidth="1"/>
    <col min="10750" max="10750" width="48.7109375" customWidth="1"/>
    <col min="10751" max="10751" width="8.140625" customWidth="1"/>
    <col min="10752" max="10752" width="38.7109375" customWidth="1"/>
    <col min="10753" max="10753" width="21.140625" customWidth="1"/>
    <col min="10754" max="10754" width="82" customWidth="1"/>
    <col min="10999" max="10999" width="70.28515625" customWidth="1"/>
    <col min="11000" max="11000" width="17.5703125" customWidth="1"/>
    <col min="11001" max="11001" width="70.28515625" customWidth="1"/>
    <col min="11002" max="11002" width="17.5703125" customWidth="1"/>
    <col min="11003" max="11003" width="15.28515625" customWidth="1"/>
    <col min="11004" max="11004" width="4.42578125" customWidth="1"/>
    <col min="11005" max="11005" width="24.5703125" customWidth="1"/>
    <col min="11006" max="11006" width="48.7109375" customWidth="1"/>
    <col min="11007" max="11007" width="8.140625" customWidth="1"/>
    <col min="11008" max="11008" width="38.7109375" customWidth="1"/>
    <col min="11009" max="11009" width="21.140625" customWidth="1"/>
    <col min="11010" max="11010" width="82" customWidth="1"/>
    <col min="11255" max="11255" width="70.28515625" customWidth="1"/>
    <col min="11256" max="11256" width="17.5703125" customWidth="1"/>
    <col min="11257" max="11257" width="70.28515625" customWidth="1"/>
    <col min="11258" max="11258" width="17.5703125" customWidth="1"/>
    <col min="11259" max="11259" width="15.28515625" customWidth="1"/>
    <col min="11260" max="11260" width="4.42578125" customWidth="1"/>
    <col min="11261" max="11261" width="24.5703125" customWidth="1"/>
    <col min="11262" max="11262" width="48.7109375" customWidth="1"/>
    <col min="11263" max="11263" width="8.140625" customWidth="1"/>
    <col min="11264" max="11264" width="38.7109375" customWidth="1"/>
    <col min="11265" max="11265" width="21.140625" customWidth="1"/>
    <col min="11266" max="11266" width="82" customWidth="1"/>
    <col min="11511" max="11511" width="70.28515625" customWidth="1"/>
    <col min="11512" max="11512" width="17.5703125" customWidth="1"/>
    <col min="11513" max="11513" width="70.28515625" customWidth="1"/>
    <col min="11514" max="11514" width="17.5703125" customWidth="1"/>
    <col min="11515" max="11515" width="15.28515625" customWidth="1"/>
    <col min="11516" max="11516" width="4.42578125" customWidth="1"/>
    <col min="11517" max="11517" width="24.5703125" customWidth="1"/>
    <col min="11518" max="11518" width="48.7109375" customWidth="1"/>
    <col min="11519" max="11519" width="8.140625" customWidth="1"/>
    <col min="11520" max="11520" width="38.7109375" customWidth="1"/>
    <col min="11521" max="11521" width="21.140625" customWidth="1"/>
    <col min="11522" max="11522" width="82" customWidth="1"/>
    <col min="11767" max="11767" width="70.28515625" customWidth="1"/>
    <col min="11768" max="11768" width="17.5703125" customWidth="1"/>
    <col min="11769" max="11769" width="70.28515625" customWidth="1"/>
    <col min="11770" max="11770" width="17.5703125" customWidth="1"/>
    <col min="11771" max="11771" width="15.28515625" customWidth="1"/>
    <col min="11772" max="11772" width="4.42578125" customWidth="1"/>
    <col min="11773" max="11773" width="24.5703125" customWidth="1"/>
    <col min="11774" max="11774" width="48.7109375" customWidth="1"/>
    <col min="11775" max="11775" width="8.140625" customWidth="1"/>
    <col min="11776" max="11776" width="38.7109375" customWidth="1"/>
    <col min="11777" max="11777" width="21.140625" customWidth="1"/>
    <col min="11778" max="11778" width="82" customWidth="1"/>
    <col min="12023" max="12023" width="70.28515625" customWidth="1"/>
    <col min="12024" max="12024" width="17.5703125" customWidth="1"/>
    <col min="12025" max="12025" width="70.28515625" customWidth="1"/>
    <col min="12026" max="12026" width="17.5703125" customWidth="1"/>
    <col min="12027" max="12027" width="15.28515625" customWidth="1"/>
    <col min="12028" max="12028" width="4.42578125" customWidth="1"/>
    <col min="12029" max="12029" width="24.5703125" customWidth="1"/>
    <col min="12030" max="12030" width="48.7109375" customWidth="1"/>
    <col min="12031" max="12031" width="8.140625" customWidth="1"/>
    <col min="12032" max="12032" width="38.7109375" customWidth="1"/>
    <col min="12033" max="12033" width="21.140625" customWidth="1"/>
    <col min="12034" max="12034" width="82" customWidth="1"/>
    <col min="12279" max="12279" width="70.28515625" customWidth="1"/>
    <col min="12280" max="12280" width="17.5703125" customWidth="1"/>
    <col min="12281" max="12281" width="70.28515625" customWidth="1"/>
    <col min="12282" max="12282" width="17.5703125" customWidth="1"/>
    <col min="12283" max="12283" width="15.28515625" customWidth="1"/>
    <col min="12284" max="12284" width="4.42578125" customWidth="1"/>
    <col min="12285" max="12285" width="24.5703125" customWidth="1"/>
    <col min="12286" max="12286" width="48.7109375" customWidth="1"/>
    <col min="12287" max="12287" width="8.140625" customWidth="1"/>
    <col min="12288" max="12288" width="38.7109375" customWidth="1"/>
    <col min="12289" max="12289" width="21.140625" customWidth="1"/>
    <col min="12290" max="12290" width="82" customWidth="1"/>
    <col min="12535" max="12535" width="70.28515625" customWidth="1"/>
    <col min="12536" max="12536" width="17.5703125" customWidth="1"/>
    <col min="12537" max="12537" width="70.28515625" customWidth="1"/>
    <col min="12538" max="12538" width="17.5703125" customWidth="1"/>
    <col min="12539" max="12539" width="15.28515625" customWidth="1"/>
    <col min="12540" max="12540" width="4.42578125" customWidth="1"/>
    <col min="12541" max="12541" width="24.5703125" customWidth="1"/>
    <col min="12542" max="12542" width="48.7109375" customWidth="1"/>
    <col min="12543" max="12543" width="8.140625" customWidth="1"/>
    <col min="12544" max="12544" width="38.7109375" customWidth="1"/>
    <col min="12545" max="12545" width="21.140625" customWidth="1"/>
    <col min="12546" max="12546" width="82" customWidth="1"/>
    <col min="12791" max="12791" width="70.28515625" customWidth="1"/>
    <col min="12792" max="12792" width="17.5703125" customWidth="1"/>
    <col min="12793" max="12793" width="70.28515625" customWidth="1"/>
    <col min="12794" max="12794" width="17.5703125" customWidth="1"/>
    <col min="12795" max="12795" width="15.28515625" customWidth="1"/>
    <col min="12796" max="12796" width="4.42578125" customWidth="1"/>
    <col min="12797" max="12797" width="24.5703125" customWidth="1"/>
    <col min="12798" max="12798" width="48.7109375" customWidth="1"/>
    <col min="12799" max="12799" width="8.140625" customWidth="1"/>
    <col min="12800" max="12800" width="38.7109375" customWidth="1"/>
    <col min="12801" max="12801" width="21.140625" customWidth="1"/>
    <col min="12802" max="12802" width="82" customWidth="1"/>
    <col min="13047" max="13047" width="70.28515625" customWidth="1"/>
    <col min="13048" max="13048" width="17.5703125" customWidth="1"/>
    <col min="13049" max="13049" width="70.28515625" customWidth="1"/>
    <col min="13050" max="13050" width="17.5703125" customWidth="1"/>
    <col min="13051" max="13051" width="15.28515625" customWidth="1"/>
    <col min="13052" max="13052" width="4.42578125" customWidth="1"/>
    <col min="13053" max="13053" width="24.5703125" customWidth="1"/>
    <col min="13054" max="13054" width="48.7109375" customWidth="1"/>
    <col min="13055" max="13055" width="8.140625" customWidth="1"/>
    <col min="13056" max="13056" width="38.7109375" customWidth="1"/>
    <col min="13057" max="13057" width="21.140625" customWidth="1"/>
    <col min="13058" max="13058" width="82" customWidth="1"/>
    <col min="13303" max="13303" width="70.28515625" customWidth="1"/>
    <col min="13304" max="13304" width="17.5703125" customWidth="1"/>
    <col min="13305" max="13305" width="70.28515625" customWidth="1"/>
    <col min="13306" max="13306" width="17.5703125" customWidth="1"/>
    <col min="13307" max="13307" width="15.28515625" customWidth="1"/>
    <col min="13308" max="13308" width="4.42578125" customWidth="1"/>
    <col min="13309" max="13309" width="24.5703125" customWidth="1"/>
    <col min="13310" max="13310" width="48.7109375" customWidth="1"/>
    <col min="13311" max="13311" width="8.140625" customWidth="1"/>
    <col min="13312" max="13312" width="38.7109375" customWidth="1"/>
    <col min="13313" max="13313" width="21.140625" customWidth="1"/>
    <col min="13314" max="13314" width="82" customWidth="1"/>
    <col min="13559" max="13559" width="70.28515625" customWidth="1"/>
    <col min="13560" max="13560" width="17.5703125" customWidth="1"/>
    <col min="13561" max="13561" width="70.28515625" customWidth="1"/>
    <col min="13562" max="13562" width="17.5703125" customWidth="1"/>
    <col min="13563" max="13563" width="15.28515625" customWidth="1"/>
    <col min="13564" max="13564" width="4.42578125" customWidth="1"/>
    <col min="13565" max="13565" width="24.5703125" customWidth="1"/>
    <col min="13566" max="13566" width="48.7109375" customWidth="1"/>
    <col min="13567" max="13567" width="8.140625" customWidth="1"/>
    <col min="13568" max="13568" width="38.7109375" customWidth="1"/>
    <col min="13569" max="13569" width="21.140625" customWidth="1"/>
    <col min="13570" max="13570" width="82" customWidth="1"/>
    <col min="13815" max="13815" width="70.28515625" customWidth="1"/>
    <col min="13816" max="13816" width="17.5703125" customWidth="1"/>
    <col min="13817" max="13817" width="70.28515625" customWidth="1"/>
    <col min="13818" max="13818" width="17.5703125" customWidth="1"/>
    <col min="13819" max="13819" width="15.28515625" customWidth="1"/>
    <col min="13820" max="13820" width="4.42578125" customWidth="1"/>
    <col min="13821" max="13821" width="24.5703125" customWidth="1"/>
    <col min="13822" max="13822" width="48.7109375" customWidth="1"/>
    <col min="13823" max="13823" width="8.140625" customWidth="1"/>
    <col min="13824" max="13824" width="38.7109375" customWidth="1"/>
    <col min="13825" max="13825" width="21.140625" customWidth="1"/>
    <col min="13826" max="13826" width="82" customWidth="1"/>
    <col min="14071" max="14071" width="70.28515625" customWidth="1"/>
    <col min="14072" max="14072" width="17.5703125" customWidth="1"/>
    <col min="14073" max="14073" width="70.28515625" customWidth="1"/>
    <col min="14074" max="14074" width="17.5703125" customWidth="1"/>
    <col min="14075" max="14075" width="15.28515625" customWidth="1"/>
    <col min="14076" max="14076" width="4.42578125" customWidth="1"/>
    <col min="14077" max="14077" width="24.5703125" customWidth="1"/>
    <col min="14078" max="14078" width="48.7109375" customWidth="1"/>
    <col min="14079" max="14079" width="8.140625" customWidth="1"/>
    <col min="14080" max="14080" width="38.7109375" customWidth="1"/>
    <col min="14081" max="14081" width="21.140625" customWidth="1"/>
    <col min="14082" max="14082" width="82" customWidth="1"/>
    <col min="14327" max="14327" width="70.28515625" customWidth="1"/>
    <col min="14328" max="14328" width="17.5703125" customWidth="1"/>
    <col min="14329" max="14329" width="70.28515625" customWidth="1"/>
    <col min="14330" max="14330" width="17.5703125" customWidth="1"/>
    <col min="14331" max="14331" width="15.28515625" customWidth="1"/>
    <col min="14332" max="14332" width="4.42578125" customWidth="1"/>
    <col min="14333" max="14333" width="24.5703125" customWidth="1"/>
    <col min="14334" max="14334" width="48.7109375" customWidth="1"/>
    <col min="14335" max="14335" width="8.140625" customWidth="1"/>
    <col min="14336" max="14336" width="38.7109375" customWidth="1"/>
    <col min="14337" max="14337" width="21.140625" customWidth="1"/>
    <col min="14338" max="14338" width="82" customWidth="1"/>
    <col min="14583" max="14583" width="70.28515625" customWidth="1"/>
    <col min="14584" max="14584" width="17.5703125" customWidth="1"/>
    <col min="14585" max="14585" width="70.28515625" customWidth="1"/>
    <col min="14586" max="14586" width="17.5703125" customWidth="1"/>
    <col min="14587" max="14587" width="15.28515625" customWidth="1"/>
    <col min="14588" max="14588" width="4.42578125" customWidth="1"/>
    <col min="14589" max="14589" width="24.5703125" customWidth="1"/>
    <col min="14590" max="14590" width="48.7109375" customWidth="1"/>
    <col min="14591" max="14591" width="8.140625" customWidth="1"/>
    <col min="14592" max="14592" width="38.7109375" customWidth="1"/>
    <col min="14593" max="14593" width="21.140625" customWidth="1"/>
    <col min="14594" max="14594" width="82" customWidth="1"/>
    <col min="14839" max="14839" width="70.28515625" customWidth="1"/>
    <col min="14840" max="14840" width="17.5703125" customWidth="1"/>
    <col min="14841" max="14841" width="70.28515625" customWidth="1"/>
    <col min="14842" max="14842" width="17.5703125" customWidth="1"/>
    <col min="14843" max="14843" width="15.28515625" customWidth="1"/>
    <col min="14844" max="14844" width="4.42578125" customWidth="1"/>
    <col min="14845" max="14845" width="24.5703125" customWidth="1"/>
    <col min="14846" max="14846" width="48.7109375" customWidth="1"/>
    <col min="14847" max="14847" width="8.140625" customWidth="1"/>
    <col min="14848" max="14848" width="38.7109375" customWidth="1"/>
    <col min="14849" max="14849" width="21.140625" customWidth="1"/>
    <col min="14850" max="14850" width="82" customWidth="1"/>
    <col min="15095" max="15095" width="70.28515625" customWidth="1"/>
    <col min="15096" max="15096" width="17.5703125" customWidth="1"/>
    <col min="15097" max="15097" width="70.28515625" customWidth="1"/>
    <col min="15098" max="15098" width="17.5703125" customWidth="1"/>
    <col min="15099" max="15099" width="15.28515625" customWidth="1"/>
    <col min="15100" max="15100" width="4.42578125" customWidth="1"/>
    <col min="15101" max="15101" width="24.5703125" customWidth="1"/>
    <col min="15102" max="15102" width="48.7109375" customWidth="1"/>
    <col min="15103" max="15103" width="8.140625" customWidth="1"/>
    <col min="15104" max="15104" width="38.7109375" customWidth="1"/>
    <col min="15105" max="15105" width="21.140625" customWidth="1"/>
    <col min="15106" max="15106" width="82" customWidth="1"/>
    <col min="15351" max="15351" width="70.28515625" customWidth="1"/>
    <col min="15352" max="15352" width="17.5703125" customWidth="1"/>
    <col min="15353" max="15353" width="70.28515625" customWidth="1"/>
    <col min="15354" max="15354" width="17.5703125" customWidth="1"/>
    <col min="15355" max="15355" width="15.28515625" customWidth="1"/>
    <col min="15356" max="15356" width="4.42578125" customWidth="1"/>
    <col min="15357" max="15357" width="24.5703125" customWidth="1"/>
    <col min="15358" max="15358" width="48.7109375" customWidth="1"/>
    <col min="15359" max="15359" width="8.140625" customWidth="1"/>
    <col min="15360" max="15360" width="38.7109375" customWidth="1"/>
    <col min="15361" max="15361" width="21.140625" customWidth="1"/>
    <col min="15362" max="15362" width="82" customWidth="1"/>
    <col min="15607" max="15607" width="70.28515625" customWidth="1"/>
    <col min="15608" max="15608" width="17.5703125" customWidth="1"/>
    <col min="15609" max="15609" width="70.28515625" customWidth="1"/>
    <col min="15610" max="15610" width="17.5703125" customWidth="1"/>
    <col min="15611" max="15611" width="15.28515625" customWidth="1"/>
    <col min="15612" max="15612" width="4.42578125" customWidth="1"/>
    <col min="15613" max="15613" width="24.5703125" customWidth="1"/>
    <col min="15614" max="15614" width="48.7109375" customWidth="1"/>
    <col min="15615" max="15615" width="8.140625" customWidth="1"/>
    <col min="15616" max="15616" width="38.7109375" customWidth="1"/>
    <col min="15617" max="15617" width="21.140625" customWidth="1"/>
    <col min="15618" max="15618" width="82" customWidth="1"/>
    <col min="15863" max="15863" width="70.28515625" customWidth="1"/>
    <col min="15864" max="15864" width="17.5703125" customWidth="1"/>
    <col min="15865" max="15865" width="70.28515625" customWidth="1"/>
    <col min="15866" max="15866" width="17.5703125" customWidth="1"/>
    <col min="15867" max="15867" width="15.28515625" customWidth="1"/>
    <col min="15868" max="15868" width="4.42578125" customWidth="1"/>
    <col min="15869" max="15869" width="24.5703125" customWidth="1"/>
    <col min="15870" max="15870" width="48.7109375" customWidth="1"/>
    <col min="15871" max="15871" width="8.140625" customWidth="1"/>
    <col min="15872" max="15872" width="38.7109375" customWidth="1"/>
    <col min="15873" max="15873" width="21.140625" customWidth="1"/>
    <col min="15874" max="15874" width="82" customWidth="1"/>
    <col min="16119" max="16119" width="70.28515625" customWidth="1"/>
    <col min="16120" max="16120" width="17.5703125" customWidth="1"/>
    <col min="16121" max="16121" width="70.28515625" customWidth="1"/>
    <col min="16122" max="16122" width="17.5703125" customWidth="1"/>
    <col min="16123" max="16123" width="15.28515625" customWidth="1"/>
    <col min="16124" max="16124" width="4.42578125" customWidth="1"/>
    <col min="16125" max="16125" width="24.5703125" customWidth="1"/>
    <col min="16126" max="16126" width="48.7109375" customWidth="1"/>
    <col min="16127" max="16127" width="8.140625" customWidth="1"/>
    <col min="16128" max="16128" width="38.7109375" customWidth="1"/>
    <col min="16129" max="16129" width="21.140625" customWidth="1"/>
    <col min="16130" max="16130" width="82" customWidth="1"/>
  </cols>
  <sheetData>
    <row r="1" spans="1:4" ht="13.5">
      <c r="A1" s="294" t="s">
        <v>4078</v>
      </c>
      <c r="B1" s="295" t="s">
        <v>26266</v>
      </c>
      <c r="D1" t="b">
        <f t="shared" ref="D1:D8" si="0">ISNUMBER(A1)</f>
        <v>0</v>
      </c>
    </row>
    <row r="2" spans="1:4" ht="13.5">
      <c r="A2" s="296">
        <v>97141</v>
      </c>
      <c r="B2" s="297">
        <v>8.2899999999999991</v>
      </c>
      <c r="C2" t="b">
        <f t="shared" ref="C2:C18" si="1">ISNUMBER(B2)</f>
        <v>1</v>
      </c>
      <c r="D2" t="b">
        <f t="shared" si="0"/>
        <v>1</v>
      </c>
    </row>
    <row r="3" spans="1:4" ht="13.5">
      <c r="A3" s="296">
        <v>97142</v>
      </c>
      <c r="B3" s="297">
        <v>9.26</v>
      </c>
      <c r="C3" t="b">
        <f t="shared" si="1"/>
        <v>1</v>
      </c>
      <c r="D3" t="b">
        <f t="shared" si="0"/>
        <v>1</v>
      </c>
    </row>
    <row r="4" spans="1:4" ht="13.5">
      <c r="A4" s="296">
        <v>97143</v>
      </c>
      <c r="B4" s="297">
        <v>11.69</v>
      </c>
      <c r="C4" t="b">
        <f t="shared" si="1"/>
        <v>1</v>
      </c>
      <c r="D4" t="b">
        <f t="shared" si="0"/>
        <v>1</v>
      </c>
    </row>
    <row r="5" spans="1:4" ht="13.5">
      <c r="A5" s="296">
        <v>97144</v>
      </c>
      <c r="B5" s="297">
        <v>14.12</v>
      </c>
      <c r="C5" t="b">
        <f t="shared" si="1"/>
        <v>1</v>
      </c>
      <c r="D5" t="b">
        <f t="shared" si="0"/>
        <v>1</v>
      </c>
    </row>
    <row r="6" spans="1:4" ht="13.5">
      <c r="A6" s="296">
        <v>97145</v>
      </c>
      <c r="B6" s="297">
        <v>16.57</v>
      </c>
      <c r="C6" t="b">
        <f t="shared" si="1"/>
        <v>1</v>
      </c>
      <c r="D6" t="b">
        <f t="shared" si="0"/>
        <v>1</v>
      </c>
    </row>
    <row r="7" spans="1:4" ht="13.5">
      <c r="A7" s="296">
        <v>97146</v>
      </c>
      <c r="B7" s="297">
        <v>19.010000000000002</v>
      </c>
      <c r="C7" t="b">
        <f t="shared" si="1"/>
        <v>1</v>
      </c>
      <c r="D7" t="b">
        <f t="shared" si="0"/>
        <v>1</v>
      </c>
    </row>
    <row r="8" spans="1:4" ht="13.5">
      <c r="A8" s="296">
        <v>97147</v>
      </c>
      <c r="B8" s="297">
        <v>21.47</v>
      </c>
      <c r="C8" t="b">
        <f t="shared" si="1"/>
        <v>1</v>
      </c>
      <c r="D8" t="b">
        <f t="shared" si="0"/>
        <v>1</v>
      </c>
    </row>
    <row r="9" spans="1:4" ht="13.5">
      <c r="A9" s="296">
        <v>97148</v>
      </c>
      <c r="B9" s="297">
        <v>23.91</v>
      </c>
      <c r="C9" t="b">
        <f t="shared" si="1"/>
        <v>1</v>
      </c>
      <c r="D9" t="b">
        <f>ISNUMBER(A9)</f>
        <v>1</v>
      </c>
    </row>
    <row r="10" spans="1:4" ht="13.5">
      <c r="A10" s="296">
        <v>97149</v>
      </c>
      <c r="B10" s="297">
        <v>26.38</v>
      </c>
      <c r="C10" t="b">
        <f t="shared" si="1"/>
        <v>1</v>
      </c>
      <c r="D10" t="b">
        <f t="shared" ref="D10:D14" si="2">ISNUMBER(A10)</f>
        <v>1</v>
      </c>
    </row>
    <row r="11" spans="1:4" ht="13.5">
      <c r="A11" s="296">
        <v>97150</v>
      </c>
      <c r="B11" s="297">
        <v>31.65</v>
      </c>
      <c r="C11" t="b">
        <f t="shared" si="1"/>
        <v>1</v>
      </c>
      <c r="D11" t="b">
        <f t="shared" si="2"/>
        <v>1</v>
      </c>
    </row>
    <row r="12" spans="1:4" ht="13.5">
      <c r="A12" s="296">
        <v>97151</v>
      </c>
      <c r="B12" s="297">
        <v>37</v>
      </c>
      <c r="C12" t="b">
        <f t="shared" si="1"/>
        <v>1</v>
      </c>
      <c r="D12" t="b">
        <f t="shared" si="2"/>
        <v>1</v>
      </c>
    </row>
    <row r="13" spans="1:4" ht="13.5">
      <c r="A13" s="296">
        <v>97152</v>
      </c>
      <c r="B13" s="297">
        <v>42.1</v>
      </c>
      <c r="C13" t="b">
        <f t="shared" si="1"/>
        <v>1</v>
      </c>
      <c r="D13" t="b">
        <f t="shared" si="2"/>
        <v>1</v>
      </c>
    </row>
    <row r="14" spans="1:4" ht="13.5">
      <c r="A14" s="296">
        <v>97153</v>
      </c>
      <c r="B14" s="297">
        <v>47.35</v>
      </c>
      <c r="C14" t="b">
        <f t="shared" si="1"/>
        <v>1</v>
      </c>
      <c r="D14" t="b">
        <f t="shared" si="2"/>
        <v>1</v>
      </c>
    </row>
    <row r="15" spans="1:4" ht="13.5">
      <c r="A15" s="296">
        <v>97154</v>
      </c>
      <c r="B15" s="297">
        <v>52.62</v>
      </c>
      <c r="C15" t="b">
        <f t="shared" si="1"/>
        <v>1</v>
      </c>
    </row>
    <row r="16" spans="1:4" ht="13.5">
      <c r="A16" s="296">
        <v>97155</v>
      </c>
      <c r="B16" s="297">
        <v>57.91</v>
      </c>
      <c r="C16" t="b">
        <f t="shared" si="1"/>
        <v>1</v>
      </c>
    </row>
    <row r="17" spans="1:3" ht="13.5">
      <c r="A17" s="296">
        <v>97156</v>
      </c>
      <c r="B17" s="298">
        <v>68.87</v>
      </c>
      <c r="C17" t="b">
        <f t="shared" si="1"/>
        <v>1</v>
      </c>
    </row>
    <row r="18" spans="1:3" ht="13.5">
      <c r="A18" s="294">
        <v>97157</v>
      </c>
      <c r="B18" s="298">
        <v>4.99</v>
      </c>
      <c r="C18" t="b">
        <f t="shared" si="1"/>
        <v>1</v>
      </c>
    </row>
    <row r="19" spans="1:3" ht="13.5">
      <c r="A19" s="294">
        <v>97158</v>
      </c>
      <c r="B19" s="298">
        <v>5.59</v>
      </c>
    </row>
    <row r="20" spans="1:3" ht="13.5">
      <c r="A20" s="294">
        <v>97159</v>
      </c>
      <c r="B20" s="298">
        <v>7.05</v>
      </c>
    </row>
    <row r="21" spans="1:3" ht="13.5">
      <c r="A21" s="294">
        <v>97160</v>
      </c>
      <c r="B21" s="298">
        <v>8.5299999999999994</v>
      </c>
    </row>
    <row r="22" spans="1:3" ht="13.5">
      <c r="A22" s="294">
        <v>97161</v>
      </c>
      <c r="B22" s="298">
        <v>10.029999999999999</v>
      </c>
    </row>
    <row r="23" spans="1:3" ht="13.5">
      <c r="A23" s="294">
        <v>97162</v>
      </c>
      <c r="B23" s="298">
        <v>11.52</v>
      </c>
    </row>
    <row r="24" spans="1:3" ht="13.5">
      <c r="A24" s="294">
        <v>97163</v>
      </c>
      <c r="B24" s="298">
        <v>13.02</v>
      </c>
    </row>
    <row r="25" spans="1:3" ht="13.5">
      <c r="A25" s="294">
        <v>97164</v>
      </c>
      <c r="B25" s="298">
        <v>14.52</v>
      </c>
    </row>
    <row r="26" spans="1:3" ht="13.5">
      <c r="A26" s="294">
        <v>97165</v>
      </c>
      <c r="B26" s="298">
        <v>16.04</v>
      </c>
    </row>
    <row r="27" spans="1:3" ht="13.5">
      <c r="A27" s="294">
        <v>97166</v>
      </c>
      <c r="B27" s="298">
        <v>19.25</v>
      </c>
    </row>
    <row r="28" spans="1:3" ht="13.5">
      <c r="A28" s="294">
        <v>97167</v>
      </c>
      <c r="B28" s="298">
        <v>22.54</v>
      </c>
    </row>
    <row r="29" spans="1:3" ht="13.5">
      <c r="A29" s="294">
        <v>97168</v>
      </c>
      <c r="B29" s="298">
        <v>25.58</v>
      </c>
    </row>
    <row r="30" spans="1:3" ht="13.5">
      <c r="A30" s="294">
        <v>97169</v>
      </c>
      <c r="B30" s="298">
        <v>28.76</v>
      </c>
    </row>
    <row r="31" spans="1:3" ht="13.5">
      <c r="A31" s="294">
        <v>97170</v>
      </c>
      <c r="B31" s="298">
        <v>31.98</v>
      </c>
    </row>
    <row r="32" spans="1:3" ht="13.5">
      <c r="A32" s="294">
        <v>97171</v>
      </c>
      <c r="B32" s="298">
        <v>35.21</v>
      </c>
    </row>
    <row r="33" spans="1:2" ht="13.5">
      <c r="A33" s="294">
        <v>97172</v>
      </c>
      <c r="B33" s="298">
        <v>42.05</v>
      </c>
    </row>
    <row r="34" spans="1:2" ht="13.5">
      <c r="A34" s="294">
        <v>97173</v>
      </c>
      <c r="B34" s="298">
        <v>35.840000000000003</v>
      </c>
    </row>
    <row r="35" spans="1:2" ht="13.5">
      <c r="A35" s="294">
        <v>97174</v>
      </c>
      <c r="B35" s="298">
        <v>41.45</v>
      </c>
    </row>
    <row r="36" spans="1:2" ht="13.5">
      <c r="A36" s="294">
        <v>97175</v>
      </c>
      <c r="B36" s="298">
        <v>47.06</v>
      </c>
    </row>
    <row r="37" spans="1:2" ht="13.5">
      <c r="A37" s="294">
        <v>97176</v>
      </c>
      <c r="B37" s="298">
        <v>52.66</v>
      </c>
    </row>
    <row r="38" spans="1:2" ht="13.5">
      <c r="A38" s="294">
        <v>97177</v>
      </c>
      <c r="B38" s="298">
        <v>63.87</v>
      </c>
    </row>
    <row r="39" spans="1:2" ht="13.5">
      <c r="A39" s="294">
        <v>97178</v>
      </c>
      <c r="B39" s="298">
        <v>75.08</v>
      </c>
    </row>
    <row r="40" spans="1:2" ht="13.5">
      <c r="A40" s="294">
        <v>97179</v>
      </c>
      <c r="B40" s="298">
        <v>86.3</v>
      </c>
    </row>
    <row r="41" spans="1:2" ht="13.5">
      <c r="A41" s="294">
        <v>97180</v>
      </c>
      <c r="B41" s="298">
        <v>97.51</v>
      </c>
    </row>
    <row r="42" spans="1:2" ht="13.5">
      <c r="A42" s="294">
        <v>97181</v>
      </c>
      <c r="B42" s="298">
        <v>111.96</v>
      </c>
    </row>
    <row r="43" spans="1:2" ht="13.5">
      <c r="A43" s="294">
        <v>97182</v>
      </c>
      <c r="B43" s="298">
        <v>123.52</v>
      </c>
    </row>
    <row r="44" spans="1:2" ht="13.5">
      <c r="A44" s="294">
        <v>97183</v>
      </c>
      <c r="B44" s="298">
        <v>29.54</v>
      </c>
    </row>
    <row r="45" spans="1:2" ht="13.5">
      <c r="A45" s="294">
        <v>97184</v>
      </c>
      <c r="B45" s="298">
        <v>34.25</v>
      </c>
    </row>
    <row r="46" spans="1:2" ht="13.5">
      <c r="A46" s="294">
        <v>97185</v>
      </c>
      <c r="B46" s="298">
        <v>38.950000000000003</v>
      </c>
    </row>
    <row r="47" spans="1:2" ht="13.5">
      <c r="A47" s="294">
        <v>97186</v>
      </c>
      <c r="B47" s="298">
        <v>43.65</v>
      </c>
    </row>
    <row r="48" spans="1:2" ht="13.5">
      <c r="A48" s="294">
        <v>97187</v>
      </c>
      <c r="B48" s="298">
        <v>53.06</v>
      </c>
    </row>
    <row r="49" spans="1:2" ht="13.5">
      <c r="A49" s="294">
        <v>97188</v>
      </c>
      <c r="B49" s="298">
        <v>62.47</v>
      </c>
    </row>
    <row r="50" spans="1:2" ht="13.5">
      <c r="A50" s="294">
        <v>97189</v>
      </c>
      <c r="B50" s="298">
        <v>71.88</v>
      </c>
    </row>
    <row r="51" spans="1:2" ht="13.5">
      <c r="A51" s="294">
        <v>97190</v>
      </c>
      <c r="B51" s="298">
        <v>81.27</v>
      </c>
    </row>
    <row r="52" spans="1:2" ht="13.5">
      <c r="A52" s="294">
        <v>97191</v>
      </c>
      <c r="B52" s="298">
        <v>93.11</v>
      </c>
    </row>
    <row r="53" spans="1:2" ht="13.5">
      <c r="A53" s="294">
        <v>97192</v>
      </c>
      <c r="B53" s="298">
        <v>102.77</v>
      </c>
    </row>
    <row r="54" spans="1:2" ht="13.5">
      <c r="A54" s="294">
        <v>90694</v>
      </c>
      <c r="B54" s="298">
        <v>42.63</v>
      </c>
    </row>
    <row r="55" spans="1:2" ht="13.5">
      <c r="A55" s="294">
        <v>90695</v>
      </c>
      <c r="B55" s="298">
        <v>88.13</v>
      </c>
    </row>
    <row r="56" spans="1:2" ht="13.5">
      <c r="A56" s="294">
        <v>90696</v>
      </c>
      <c r="B56" s="298">
        <v>130.66</v>
      </c>
    </row>
    <row r="57" spans="1:2" ht="13.5">
      <c r="A57" s="294">
        <v>90697</v>
      </c>
      <c r="B57" s="298">
        <v>219.72</v>
      </c>
    </row>
    <row r="58" spans="1:2" ht="13.5">
      <c r="A58" s="294">
        <v>90698</v>
      </c>
      <c r="B58" s="298">
        <v>351.83</v>
      </c>
    </row>
    <row r="59" spans="1:2" ht="13.5">
      <c r="A59" s="294">
        <v>90699</v>
      </c>
      <c r="B59" s="298">
        <v>434.85</v>
      </c>
    </row>
    <row r="60" spans="1:2" ht="13.5">
      <c r="A60" s="294">
        <v>90700</v>
      </c>
      <c r="B60" s="298">
        <v>562.5</v>
      </c>
    </row>
    <row r="61" spans="1:2" ht="13.5">
      <c r="A61" s="294">
        <v>90701</v>
      </c>
      <c r="B61" s="298">
        <v>71.64</v>
      </c>
    </row>
    <row r="62" spans="1:2" ht="13.5">
      <c r="A62" s="294">
        <v>90702</v>
      </c>
      <c r="B62" s="298">
        <v>113.89</v>
      </c>
    </row>
    <row r="63" spans="1:2" ht="13.5">
      <c r="A63" s="294">
        <v>90703</v>
      </c>
      <c r="B63" s="298">
        <v>185.91</v>
      </c>
    </row>
    <row r="64" spans="1:2" ht="13.5">
      <c r="A64" s="294">
        <v>90704</v>
      </c>
      <c r="B64" s="298">
        <v>256.93</v>
      </c>
    </row>
    <row r="65" spans="1:2" ht="13.5">
      <c r="A65" s="294">
        <v>90705</v>
      </c>
      <c r="B65" s="298">
        <v>360.92</v>
      </c>
    </row>
    <row r="66" spans="1:2" ht="13.5">
      <c r="A66" s="294">
        <v>90706</v>
      </c>
      <c r="B66" s="298">
        <v>420.14</v>
      </c>
    </row>
    <row r="67" spans="1:2" ht="13.5">
      <c r="A67" s="294">
        <v>90708</v>
      </c>
      <c r="B67" s="298">
        <v>1192.0999999999999</v>
      </c>
    </row>
    <row r="68" spans="1:2" ht="13.5">
      <c r="A68" s="294">
        <v>90724</v>
      </c>
      <c r="B68" s="298">
        <v>26.04</v>
      </c>
    </row>
    <row r="69" spans="1:2" ht="13.5">
      <c r="A69" s="294">
        <v>90725</v>
      </c>
      <c r="B69" s="298">
        <v>31.99</v>
      </c>
    </row>
    <row r="70" spans="1:2" ht="13.5">
      <c r="A70" s="294">
        <v>90726</v>
      </c>
      <c r="B70" s="298">
        <v>38.01</v>
      </c>
    </row>
    <row r="71" spans="1:2" ht="13.5">
      <c r="A71" s="294">
        <v>90727</v>
      </c>
      <c r="B71" s="298">
        <v>43.96</v>
      </c>
    </row>
    <row r="72" spans="1:2" ht="13.5">
      <c r="A72" s="294">
        <v>90728</v>
      </c>
      <c r="B72" s="298">
        <v>49.92</v>
      </c>
    </row>
    <row r="73" spans="1:2" ht="13.5">
      <c r="A73" s="294">
        <v>90729</v>
      </c>
      <c r="B73" s="298">
        <v>55.87</v>
      </c>
    </row>
    <row r="74" spans="1:2" ht="13.5">
      <c r="A74" s="294">
        <v>90730</v>
      </c>
      <c r="B74" s="298">
        <v>61.83</v>
      </c>
    </row>
    <row r="75" spans="1:2" ht="13.5">
      <c r="A75" s="294">
        <v>90731</v>
      </c>
      <c r="B75" s="298">
        <v>67.790000000000006</v>
      </c>
    </row>
    <row r="76" spans="1:2" ht="13.5">
      <c r="A76" s="294">
        <v>90732</v>
      </c>
      <c r="B76" s="298">
        <v>85.66</v>
      </c>
    </row>
    <row r="77" spans="1:2" ht="13.5">
      <c r="A77" s="294">
        <v>90733</v>
      </c>
      <c r="B77" s="298">
        <v>3.71</v>
      </c>
    </row>
    <row r="78" spans="1:2" ht="13.5">
      <c r="A78" s="294">
        <v>90734</v>
      </c>
      <c r="B78" s="298">
        <v>4.3899999999999997</v>
      </c>
    </row>
    <row r="79" spans="1:2" ht="13.5">
      <c r="A79" s="294">
        <v>90735</v>
      </c>
      <c r="B79" s="298">
        <v>5.07</v>
      </c>
    </row>
    <row r="80" spans="1:2" ht="13.5">
      <c r="A80" s="294">
        <v>90736</v>
      </c>
      <c r="B80" s="298">
        <v>5.76</v>
      </c>
    </row>
    <row r="81" spans="1:2" ht="13.5">
      <c r="A81" s="294">
        <v>90737</v>
      </c>
      <c r="B81" s="298">
        <v>6.44</v>
      </c>
    </row>
    <row r="82" spans="1:2" ht="13.5">
      <c r="A82" s="294">
        <v>90738</v>
      </c>
      <c r="B82" s="298">
        <v>7.12</v>
      </c>
    </row>
    <row r="83" spans="1:2" ht="13.5">
      <c r="A83" s="294">
        <v>90739</v>
      </c>
      <c r="B83" s="298">
        <v>8.6</v>
      </c>
    </row>
    <row r="84" spans="1:2" ht="13.5">
      <c r="A84" s="294">
        <v>90740</v>
      </c>
      <c r="B84" s="298">
        <v>4.88</v>
      </c>
    </row>
    <row r="85" spans="1:2" ht="13.5">
      <c r="A85" s="294">
        <v>90741</v>
      </c>
      <c r="B85" s="298">
        <v>5.57</v>
      </c>
    </row>
    <row r="86" spans="1:2" ht="13.5">
      <c r="A86" s="294">
        <v>90742</v>
      </c>
      <c r="B86" s="298">
        <v>6.25</v>
      </c>
    </row>
    <row r="87" spans="1:2" ht="13.5">
      <c r="A87" s="294">
        <v>90743</v>
      </c>
      <c r="B87" s="298">
        <v>6.94</v>
      </c>
    </row>
    <row r="88" spans="1:2" ht="13.5">
      <c r="A88" s="294">
        <v>90744</v>
      </c>
      <c r="B88" s="298">
        <v>7.63</v>
      </c>
    </row>
    <row r="89" spans="1:2" ht="13.5">
      <c r="A89" s="294">
        <v>90745</v>
      </c>
      <c r="B89" s="298">
        <v>9.6</v>
      </c>
    </row>
    <row r="90" spans="1:2" ht="13.5">
      <c r="A90" s="294">
        <v>90746</v>
      </c>
      <c r="B90" s="298">
        <v>4</v>
      </c>
    </row>
    <row r="91" spans="1:2" ht="13.5">
      <c r="A91" s="294">
        <v>90747</v>
      </c>
      <c r="B91" s="298">
        <v>14.95</v>
      </c>
    </row>
    <row r="92" spans="1:2" ht="13.5">
      <c r="A92" s="294">
        <v>94869</v>
      </c>
      <c r="B92" s="298">
        <v>242.99</v>
      </c>
    </row>
    <row r="93" spans="1:2" ht="13.5">
      <c r="A93" s="294">
        <v>94870</v>
      </c>
      <c r="B93" s="298">
        <v>1.9</v>
      </c>
    </row>
    <row r="94" spans="1:2" ht="13.5">
      <c r="A94" s="294">
        <v>94871</v>
      </c>
      <c r="B94" s="298">
        <v>287.87</v>
      </c>
    </row>
    <row r="95" spans="1:2" ht="13.5">
      <c r="A95" s="294">
        <v>94872</v>
      </c>
      <c r="B95" s="298">
        <v>2.73</v>
      </c>
    </row>
    <row r="96" spans="1:2" ht="13.5">
      <c r="A96" s="294">
        <v>94875</v>
      </c>
      <c r="B96" s="298">
        <v>1683.99</v>
      </c>
    </row>
    <row r="97" spans="1:2" ht="13.5">
      <c r="A97" s="294">
        <v>94876</v>
      </c>
      <c r="B97" s="298">
        <v>25.19</v>
      </c>
    </row>
    <row r="98" spans="1:2" ht="13.5">
      <c r="A98" s="294">
        <v>94878</v>
      </c>
      <c r="B98" s="298">
        <v>29.13</v>
      </c>
    </row>
    <row r="99" spans="1:2" ht="13.5">
      <c r="A99" s="294">
        <v>94879</v>
      </c>
      <c r="B99" s="298">
        <v>2242.4499999999998</v>
      </c>
    </row>
    <row r="100" spans="1:2" ht="13.5">
      <c r="A100" s="294">
        <v>94880</v>
      </c>
      <c r="B100" s="298">
        <v>37.64</v>
      </c>
    </row>
    <row r="101" spans="1:2" ht="13.5">
      <c r="A101" s="294">
        <v>94881</v>
      </c>
      <c r="B101" s="298">
        <v>3504.12</v>
      </c>
    </row>
    <row r="102" spans="1:2" ht="13.5">
      <c r="A102" s="294">
        <v>94882</v>
      </c>
      <c r="B102" s="298">
        <v>43.69</v>
      </c>
    </row>
    <row r="103" spans="1:2" ht="13.5">
      <c r="A103" s="294">
        <v>94884</v>
      </c>
      <c r="B103" s="298">
        <v>55.98</v>
      </c>
    </row>
    <row r="104" spans="1:2" ht="13.5">
      <c r="A104" s="294">
        <v>97121</v>
      </c>
      <c r="B104" s="298">
        <v>2.19</v>
      </c>
    </row>
    <row r="105" spans="1:2" ht="13.5">
      <c r="A105" s="294">
        <v>97122</v>
      </c>
      <c r="B105" s="298">
        <v>3.03</v>
      </c>
    </row>
    <row r="106" spans="1:2" ht="13.5">
      <c r="A106" s="294">
        <v>97123</v>
      </c>
      <c r="B106" s="298">
        <v>3.85</v>
      </c>
    </row>
    <row r="107" spans="1:2" ht="13.5">
      <c r="A107" s="294">
        <v>97124</v>
      </c>
      <c r="B107" s="298">
        <v>0.96</v>
      </c>
    </row>
    <row r="108" spans="1:2" ht="13.5">
      <c r="A108" s="294">
        <v>97125</v>
      </c>
      <c r="B108" s="298">
        <v>1.35</v>
      </c>
    </row>
    <row r="109" spans="1:2" ht="13.5">
      <c r="A109" s="294">
        <v>97126</v>
      </c>
      <c r="B109" s="298">
        <v>1.72</v>
      </c>
    </row>
    <row r="110" spans="1:2" ht="13.5">
      <c r="A110" s="294">
        <v>102264</v>
      </c>
      <c r="B110" s="298">
        <v>19.7</v>
      </c>
    </row>
    <row r="111" spans="1:2" ht="13.5">
      <c r="A111" s="294">
        <v>102265</v>
      </c>
      <c r="B111" s="298">
        <v>109.49</v>
      </c>
    </row>
    <row r="112" spans="1:2" ht="13.5">
      <c r="A112" s="294">
        <v>102266</v>
      </c>
      <c r="B112" s="298">
        <v>121.4</v>
      </c>
    </row>
    <row r="113" spans="1:2" ht="13.5">
      <c r="A113" s="294">
        <v>102267</v>
      </c>
      <c r="B113" s="298">
        <v>139.32</v>
      </c>
    </row>
    <row r="114" spans="1:2" ht="13.5">
      <c r="A114" s="294">
        <v>102268</v>
      </c>
      <c r="B114" s="298">
        <v>157.19</v>
      </c>
    </row>
    <row r="115" spans="1:2" ht="13.5">
      <c r="A115" s="294">
        <v>102269</v>
      </c>
      <c r="B115" s="298">
        <v>192.93</v>
      </c>
    </row>
    <row r="116" spans="1:2" ht="13.5">
      <c r="A116" s="294">
        <v>92833</v>
      </c>
      <c r="B116" s="298">
        <v>191.07</v>
      </c>
    </row>
    <row r="117" spans="1:2" ht="13.5">
      <c r="A117" s="294">
        <v>92834</v>
      </c>
      <c r="B117" s="298">
        <v>8.31</v>
      </c>
    </row>
    <row r="118" spans="1:2" ht="13.5">
      <c r="A118" s="294">
        <v>92835</v>
      </c>
      <c r="B118" s="298">
        <v>204.27</v>
      </c>
    </row>
    <row r="119" spans="1:2" ht="13.5">
      <c r="A119" s="294">
        <v>92836</v>
      </c>
      <c r="B119" s="298">
        <v>10.61</v>
      </c>
    </row>
    <row r="120" spans="1:2" ht="13.5">
      <c r="A120" s="294">
        <v>92837</v>
      </c>
      <c r="B120" s="298">
        <v>343.95</v>
      </c>
    </row>
    <row r="121" spans="1:2" ht="13.5">
      <c r="A121" s="294">
        <v>92838</v>
      </c>
      <c r="B121" s="298">
        <v>12.75</v>
      </c>
    </row>
    <row r="122" spans="1:2" ht="13.5">
      <c r="A122" s="294">
        <v>92839</v>
      </c>
      <c r="B122" s="298">
        <v>421.48</v>
      </c>
    </row>
    <row r="123" spans="1:2" ht="13.5">
      <c r="A123" s="294">
        <v>92840</v>
      </c>
      <c r="B123" s="298">
        <v>15.09</v>
      </c>
    </row>
    <row r="124" spans="1:2" ht="13.5">
      <c r="A124" s="294">
        <v>92841</v>
      </c>
      <c r="B124" s="298">
        <v>530.03</v>
      </c>
    </row>
    <row r="125" spans="1:2" ht="13.5">
      <c r="A125" s="294">
        <v>92842</v>
      </c>
      <c r="B125" s="298">
        <v>17.25</v>
      </c>
    </row>
    <row r="126" spans="1:2" ht="13.5">
      <c r="A126" s="294">
        <v>92843</v>
      </c>
      <c r="B126" s="298">
        <v>561.41999999999996</v>
      </c>
    </row>
    <row r="127" spans="1:2" ht="13.5">
      <c r="A127" s="294">
        <v>92844</v>
      </c>
      <c r="B127" s="298">
        <v>19.59</v>
      </c>
    </row>
    <row r="128" spans="1:2" ht="13.5">
      <c r="A128" s="294">
        <v>92845</v>
      </c>
      <c r="B128" s="298">
        <v>788.08</v>
      </c>
    </row>
    <row r="129" spans="1:2" ht="13.5">
      <c r="A129" s="294">
        <v>92846</v>
      </c>
      <c r="B129" s="298">
        <v>21.73</v>
      </c>
    </row>
    <row r="130" spans="1:2" ht="13.5">
      <c r="A130" s="294">
        <v>92847</v>
      </c>
      <c r="B130" s="298">
        <v>820.92</v>
      </c>
    </row>
    <row r="131" spans="1:2" ht="13.5">
      <c r="A131" s="294">
        <v>92848</v>
      </c>
      <c r="B131" s="298">
        <v>24.1</v>
      </c>
    </row>
    <row r="132" spans="1:2" ht="13.5">
      <c r="A132" s="294">
        <v>92849</v>
      </c>
      <c r="B132" s="298">
        <v>198.35</v>
      </c>
    </row>
    <row r="133" spans="1:2" ht="13.5">
      <c r="A133" s="294">
        <v>92850</v>
      </c>
      <c r="B133" s="298">
        <v>15.72</v>
      </c>
    </row>
    <row r="134" spans="1:2" ht="13.5">
      <c r="A134" s="294">
        <v>92851</v>
      </c>
      <c r="B134" s="298">
        <v>213.36</v>
      </c>
    </row>
    <row r="135" spans="1:2" ht="13.5">
      <c r="A135" s="294">
        <v>92852</v>
      </c>
      <c r="B135" s="298">
        <v>19.87</v>
      </c>
    </row>
    <row r="136" spans="1:2" ht="13.5">
      <c r="A136" s="294">
        <v>92853</v>
      </c>
      <c r="B136" s="298">
        <v>355.17</v>
      </c>
    </row>
    <row r="137" spans="1:2" ht="13.5">
      <c r="A137" s="294">
        <v>92854</v>
      </c>
      <c r="B137" s="298">
        <v>24.19</v>
      </c>
    </row>
    <row r="138" spans="1:2" ht="13.5">
      <c r="A138" s="294">
        <v>92855</v>
      </c>
      <c r="B138" s="298">
        <v>434.65</v>
      </c>
    </row>
    <row r="139" spans="1:2" ht="13.5">
      <c r="A139" s="294">
        <v>92856</v>
      </c>
      <c r="B139" s="298">
        <v>28.51</v>
      </c>
    </row>
    <row r="140" spans="1:2" ht="13.5">
      <c r="A140" s="294">
        <v>92857</v>
      </c>
      <c r="B140" s="298">
        <v>545.13</v>
      </c>
    </row>
    <row r="141" spans="1:2" ht="13.5">
      <c r="A141" s="294">
        <v>92858</v>
      </c>
      <c r="B141" s="298">
        <v>32.630000000000003</v>
      </c>
    </row>
    <row r="142" spans="1:2" ht="13.5">
      <c r="A142" s="294">
        <v>92859</v>
      </c>
      <c r="B142" s="298">
        <v>578.87</v>
      </c>
    </row>
    <row r="143" spans="1:2" ht="13.5">
      <c r="A143" s="294">
        <v>92860</v>
      </c>
      <c r="B143" s="298">
        <v>37.04</v>
      </c>
    </row>
    <row r="144" spans="1:2" ht="13.5">
      <c r="A144" s="294">
        <v>92861</v>
      </c>
      <c r="B144" s="298">
        <v>807.69</v>
      </c>
    </row>
    <row r="145" spans="1:2" ht="13.5">
      <c r="A145" s="294">
        <v>92862</v>
      </c>
      <c r="B145" s="298">
        <v>41.34</v>
      </c>
    </row>
    <row r="146" spans="1:2" ht="13.5">
      <c r="A146" s="294">
        <v>92863</v>
      </c>
      <c r="B146" s="298">
        <v>842.08</v>
      </c>
    </row>
    <row r="147" spans="1:2" ht="13.5">
      <c r="A147" s="294">
        <v>92864</v>
      </c>
      <c r="B147" s="298">
        <v>45.65</v>
      </c>
    </row>
    <row r="148" spans="1:2" ht="13.5">
      <c r="A148" s="294">
        <v>92210</v>
      </c>
      <c r="B148" s="298">
        <v>138.46</v>
      </c>
    </row>
    <row r="149" spans="1:2" ht="13.5">
      <c r="A149" s="294">
        <v>92211</v>
      </c>
      <c r="B149" s="298">
        <v>166.52</v>
      </c>
    </row>
    <row r="150" spans="1:2" ht="13.5">
      <c r="A150" s="294">
        <v>92212</v>
      </c>
      <c r="B150" s="298">
        <v>244.57</v>
      </c>
    </row>
    <row r="151" spans="1:2" ht="13.5">
      <c r="A151" s="294">
        <v>92213</v>
      </c>
      <c r="B151" s="298">
        <v>319.11</v>
      </c>
    </row>
    <row r="152" spans="1:2" ht="13.5">
      <c r="A152" s="294">
        <v>92214</v>
      </c>
      <c r="B152" s="298">
        <v>384.49</v>
      </c>
    </row>
    <row r="153" spans="1:2" ht="13.5">
      <c r="A153" s="294">
        <v>92215</v>
      </c>
      <c r="B153" s="298">
        <v>441.2</v>
      </c>
    </row>
    <row r="154" spans="1:2" ht="13.5">
      <c r="A154" s="294">
        <v>92216</v>
      </c>
      <c r="B154" s="298">
        <v>463.06</v>
      </c>
    </row>
    <row r="155" spans="1:2" ht="13.5">
      <c r="A155" s="294">
        <v>92219</v>
      </c>
      <c r="B155" s="298">
        <v>147.71</v>
      </c>
    </row>
    <row r="156" spans="1:2" ht="13.5">
      <c r="A156" s="294">
        <v>92220</v>
      </c>
      <c r="B156" s="298">
        <v>177.96</v>
      </c>
    </row>
    <row r="157" spans="1:2" ht="13.5">
      <c r="A157" s="294">
        <v>92221</v>
      </c>
      <c r="B157" s="298">
        <v>257.98</v>
      </c>
    </row>
    <row r="158" spans="1:2" ht="13.5">
      <c r="A158" s="294">
        <v>92222</v>
      </c>
      <c r="B158" s="298">
        <v>334.66</v>
      </c>
    </row>
    <row r="159" spans="1:2" ht="13.5">
      <c r="A159" s="294">
        <v>92223</v>
      </c>
      <c r="B159" s="298">
        <v>401.94</v>
      </c>
    </row>
    <row r="160" spans="1:2" ht="13.5">
      <c r="A160" s="294">
        <v>92224</v>
      </c>
      <c r="B160" s="298">
        <v>460.57</v>
      </c>
    </row>
    <row r="161" spans="1:2" ht="13.5">
      <c r="A161" s="294">
        <v>92226</v>
      </c>
      <c r="B161" s="298">
        <v>484.7</v>
      </c>
    </row>
    <row r="162" spans="1:2" ht="13.5">
      <c r="A162" s="294">
        <v>92808</v>
      </c>
      <c r="B162" s="298">
        <v>37.42</v>
      </c>
    </row>
    <row r="163" spans="1:2" ht="13.5">
      <c r="A163" s="294">
        <v>92809</v>
      </c>
      <c r="B163" s="298">
        <v>47.98</v>
      </c>
    </row>
    <row r="164" spans="1:2" ht="13.5">
      <c r="A164" s="294">
        <v>92810</v>
      </c>
      <c r="B164" s="298">
        <v>58.37</v>
      </c>
    </row>
    <row r="165" spans="1:2" ht="13.5">
      <c r="A165" s="294">
        <v>92811</v>
      </c>
      <c r="B165" s="298">
        <v>69.47</v>
      </c>
    </row>
    <row r="166" spans="1:2" ht="13.5">
      <c r="A166" s="294">
        <v>92812</v>
      </c>
      <c r="B166" s="298">
        <v>80.45</v>
      </c>
    </row>
    <row r="167" spans="1:2" ht="13.5">
      <c r="A167" s="294">
        <v>92813</v>
      </c>
      <c r="B167" s="298">
        <v>93.16</v>
      </c>
    </row>
    <row r="168" spans="1:2" ht="13.5">
      <c r="A168" s="294">
        <v>92814</v>
      </c>
      <c r="B168" s="298">
        <v>106.47</v>
      </c>
    </row>
    <row r="169" spans="1:2" ht="13.5">
      <c r="A169" s="294">
        <v>92815</v>
      </c>
      <c r="B169" s="298">
        <v>121.7</v>
      </c>
    </row>
    <row r="170" spans="1:2" ht="13.5">
      <c r="A170" s="294">
        <v>92816</v>
      </c>
      <c r="B170" s="298">
        <v>662.11</v>
      </c>
    </row>
    <row r="171" spans="1:2" ht="13.5">
      <c r="A171" s="294">
        <v>92817</v>
      </c>
      <c r="B171" s="298">
        <v>152.28</v>
      </c>
    </row>
    <row r="172" spans="1:2" ht="13.5">
      <c r="A172" s="294">
        <v>92818</v>
      </c>
      <c r="B172" s="298">
        <v>943.62</v>
      </c>
    </row>
    <row r="173" spans="1:2" ht="13.5">
      <c r="A173" s="294">
        <v>92819</v>
      </c>
      <c r="B173" s="298">
        <v>204.97</v>
      </c>
    </row>
    <row r="174" spans="1:2" ht="13.5">
      <c r="A174" s="294">
        <v>92820</v>
      </c>
      <c r="B174" s="298">
        <v>44.66</v>
      </c>
    </row>
    <row r="175" spans="1:2" ht="13.5">
      <c r="A175" s="294">
        <v>92821</v>
      </c>
      <c r="B175" s="298">
        <v>57.23</v>
      </c>
    </row>
    <row r="176" spans="1:2" ht="13.5">
      <c r="A176" s="294">
        <v>92822</v>
      </c>
      <c r="B176" s="298">
        <v>69.81</v>
      </c>
    </row>
    <row r="177" spans="1:2" ht="13.5">
      <c r="A177" s="294">
        <v>92824</v>
      </c>
      <c r="B177" s="298">
        <v>82.88</v>
      </c>
    </row>
    <row r="178" spans="1:2" ht="13.5">
      <c r="A178" s="294">
        <v>92825</v>
      </c>
      <c r="B178" s="298">
        <v>96</v>
      </c>
    </row>
    <row r="179" spans="1:2" ht="13.5">
      <c r="A179" s="294">
        <v>92826</v>
      </c>
      <c r="B179" s="298">
        <v>110.61</v>
      </c>
    </row>
    <row r="180" spans="1:2" ht="13.5">
      <c r="A180" s="294">
        <v>92827</v>
      </c>
      <c r="B180" s="298">
        <v>125.84</v>
      </c>
    </row>
    <row r="181" spans="1:2" ht="13.5">
      <c r="A181" s="294">
        <v>92828</v>
      </c>
      <c r="B181" s="298">
        <v>143.34</v>
      </c>
    </row>
    <row r="182" spans="1:2" ht="13.5">
      <c r="A182" s="294">
        <v>92829</v>
      </c>
      <c r="B182" s="298">
        <v>687.66</v>
      </c>
    </row>
    <row r="183" spans="1:2" ht="13.5">
      <c r="A183" s="294">
        <v>92830</v>
      </c>
      <c r="B183" s="298">
        <v>177.83</v>
      </c>
    </row>
    <row r="184" spans="1:2" ht="13.5">
      <c r="A184" s="294">
        <v>92831</v>
      </c>
      <c r="B184" s="298">
        <v>975.05</v>
      </c>
    </row>
    <row r="185" spans="1:2" ht="13.5">
      <c r="A185" s="294">
        <v>92832</v>
      </c>
      <c r="B185" s="298">
        <v>236.4</v>
      </c>
    </row>
    <row r="186" spans="1:2" ht="13.5">
      <c r="A186" s="294">
        <v>95565</v>
      </c>
      <c r="B186" s="298">
        <v>116.93</v>
      </c>
    </row>
    <row r="187" spans="1:2" ht="13.5">
      <c r="A187" s="294">
        <v>95566</v>
      </c>
      <c r="B187" s="298">
        <v>124.04</v>
      </c>
    </row>
    <row r="188" spans="1:2" ht="13.5">
      <c r="A188" s="294">
        <v>95567</v>
      </c>
      <c r="B188" s="298">
        <v>81.040000000000006</v>
      </c>
    </row>
    <row r="189" spans="1:2" ht="13.5">
      <c r="A189" s="294">
        <v>95568</v>
      </c>
      <c r="B189" s="298">
        <v>99.45</v>
      </c>
    </row>
    <row r="190" spans="1:2" ht="13.5">
      <c r="A190" s="294">
        <v>95569</v>
      </c>
      <c r="B190" s="298">
        <v>135.21</v>
      </c>
    </row>
    <row r="191" spans="1:2" ht="13.5">
      <c r="A191" s="294">
        <v>95570</v>
      </c>
      <c r="B191" s="298">
        <v>88.15</v>
      </c>
    </row>
    <row r="192" spans="1:2" ht="13.5">
      <c r="A192" s="294">
        <v>95571</v>
      </c>
      <c r="B192" s="298">
        <v>108.54</v>
      </c>
    </row>
    <row r="193" spans="1:2" ht="13.5">
      <c r="A193" s="294">
        <v>95572</v>
      </c>
      <c r="B193" s="298">
        <v>146.44</v>
      </c>
    </row>
    <row r="194" spans="1:2" ht="13.5">
      <c r="A194" s="294">
        <v>97127</v>
      </c>
      <c r="B194" s="298">
        <v>5.53</v>
      </c>
    </row>
    <row r="195" spans="1:2" ht="13.5">
      <c r="A195" s="294">
        <v>97128</v>
      </c>
      <c r="B195" s="298">
        <v>10.39</v>
      </c>
    </row>
    <row r="196" spans="1:2" ht="13.5">
      <c r="A196" s="294">
        <v>97129</v>
      </c>
      <c r="B196" s="298">
        <v>12.78</v>
      </c>
    </row>
    <row r="197" spans="1:2" ht="13.5">
      <c r="A197" s="294">
        <v>97130</v>
      </c>
      <c r="B197" s="298">
        <v>15.17</v>
      </c>
    </row>
    <row r="198" spans="1:2" ht="13.5">
      <c r="A198" s="294">
        <v>97131</v>
      </c>
      <c r="B198" s="298">
        <v>17.559999999999999</v>
      </c>
    </row>
    <row r="199" spans="1:2" ht="13.5">
      <c r="A199" s="294">
        <v>97132</v>
      </c>
      <c r="B199" s="298">
        <v>19.920000000000002</v>
      </c>
    </row>
    <row r="200" spans="1:2" ht="13.5">
      <c r="A200" s="294">
        <v>97133</v>
      </c>
      <c r="B200" s="298">
        <v>24.71</v>
      </c>
    </row>
    <row r="201" spans="1:2" ht="13.5">
      <c r="A201" s="294">
        <v>97134</v>
      </c>
      <c r="B201" s="298">
        <v>2.4900000000000002</v>
      </c>
    </row>
    <row r="202" spans="1:2" ht="13.5">
      <c r="A202" s="294">
        <v>97135</v>
      </c>
      <c r="B202" s="298">
        <v>5.13</v>
      </c>
    </row>
    <row r="203" spans="1:2" ht="13.5">
      <c r="A203" s="294">
        <v>97136</v>
      </c>
      <c r="B203" s="298">
        <v>6.31</v>
      </c>
    </row>
    <row r="204" spans="1:2" ht="13.5">
      <c r="A204" s="294">
        <v>97137</v>
      </c>
      <c r="B204" s="298">
        <v>7.51</v>
      </c>
    </row>
    <row r="205" spans="1:2" ht="13.5">
      <c r="A205" s="294">
        <v>97138</v>
      </c>
      <c r="B205" s="298">
        <v>8.68</v>
      </c>
    </row>
    <row r="206" spans="1:2" ht="13.5">
      <c r="A206" s="294">
        <v>97139</v>
      </c>
      <c r="B206" s="298">
        <v>9.86</v>
      </c>
    </row>
    <row r="207" spans="1:2" ht="13.5">
      <c r="A207" s="294">
        <v>97140</v>
      </c>
      <c r="B207" s="298">
        <v>12.22</v>
      </c>
    </row>
    <row r="208" spans="1:2" ht="13.5">
      <c r="A208" s="294">
        <v>93206</v>
      </c>
      <c r="B208" s="298">
        <v>1072.6099999999999</v>
      </c>
    </row>
    <row r="209" spans="1:2" ht="13.5">
      <c r="A209" s="294">
        <v>93207</v>
      </c>
      <c r="B209" s="298">
        <v>1011.13</v>
      </c>
    </row>
    <row r="210" spans="1:2" ht="13.5">
      <c r="A210" s="294">
        <v>93208</v>
      </c>
      <c r="B210" s="298">
        <v>834.5</v>
      </c>
    </row>
    <row r="211" spans="1:2" ht="13.5">
      <c r="A211" s="294">
        <v>93209</v>
      </c>
      <c r="B211" s="298">
        <v>899.99</v>
      </c>
    </row>
    <row r="212" spans="1:2" ht="13.5">
      <c r="A212" s="294">
        <v>93210</v>
      </c>
      <c r="B212" s="298">
        <v>539.72</v>
      </c>
    </row>
    <row r="213" spans="1:2" ht="13.5">
      <c r="A213" s="294">
        <v>93211</v>
      </c>
      <c r="B213" s="298">
        <v>547.44000000000005</v>
      </c>
    </row>
    <row r="214" spans="1:2" ht="13.5">
      <c r="A214" s="294">
        <v>93212</v>
      </c>
      <c r="B214" s="298">
        <v>932.7</v>
      </c>
    </row>
    <row r="215" spans="1:2" ht="13.5">
      <c r="A215" s="294">
        <v>93213</v>
      </c>
      <c r="B215" s="298">
        <v>973.1</v>
      </c>
    </row>
    <row r="216" spans="1:2" ht="13.5">
      <c r="A216" s="294">
        <v>93214</v>
      </c>
      <c r="B216" s="298">
        <v>5580.83</v>
      </c>
    </row>
    <row r="217" spans="1:2" ht="13.5">
      <c r="A217" s="294">
        <v>93243</v>
      </c>
      <c r="B217" s="298">
        <v>8558.65</v>
      </c>
    </row>
    <row r="218" spans="1:2" ht="13.5">
      <c r="A218" s="294">
        <v>93582</v>
      </c>
      <c r="B218" s="298">
        <v>256.58</v>
      </c>
    </row>
    <row r="219" spans="1:2" ht="13.5">
      <c r="A219" s="294">
        <v>93583</v>
      </c>
      <c r="B219" s="298">
        <v>416.85</v>
      </c>
    </row>
    <row r="220" spans="1:2" ht="13.5">
      <c r="A220" s="294">
        <v>93584</v>
      </c>
      <c r="B220" s="298">
        <v>844.99</v>
      </c>
    </row>
    <row r="221" spans="1:2" ht="13.5">
      <c r="A221" s="294">
        <v>93585</v>
      </c>
      <c r="B221" s="298">
        <v>1062.28</v>
      </c>
    </row>
    <row r="222" spans="1:2" ht="13.5">
      <c r="A222" s="294">
        <v>98441</v>
      </c>
      <c r="B222" s="298">
        <v>133.66</v>
      </c>
    </row>
    <row r="223" spans="1:2" ht="13.5">
      <c r="A223" s="294">
        <v>98442</v>
      </c>
      <c r="B223" s="298">
        <v>136.94999999999999</v>
      </c>
    </row>
    <row r="224" spans="1:2" ht="13.5">
      <c r="A224" s="294">
        <v>98443</v>
      </c>
      <c r="B224" s="298">
        <v>115.04</v>
      </c>
    </row>
    <row r="225" spans="1:2" ht="13.5">
      <c r="A225" s="294">
        <v>98444</v>
      </c>
      <c r="B225" s="298">
        <v>117.37</v>
      </c>
    </row>
    <row r="226" spans="1:2" ht="13.5">
      <c r="A226" s="294">
        <v>98445</v>
      </c>
      <c r="B226" s="298">
        <v>163.99</v>
      </c>
    </row>
    <row r="227" spans="1:2" ht="13.5">
      <c r="A227" s="294">
        <v>98446</v>
      </c>
      <c r="B227" s="298">
        <v>214.77</v>
      </c>
    </row>
    <row r="228" spans="1:2" ht="13.5">
      <c r="A228" s="294">
        <v>98447</v>
      </c>
      <c r="B228" s="298">
        <v>138.06</v>
      </c>
    </row>
    <row r="229" spans="1:2" ht="13.5">
      <c r="A229" s="294">
        <v>98448</v>
      </c>
      <c r="B229" s="298">
        <v>177.49</v>
      </c>
    </row>
    <row r="230" spans="1:2" ht="13.5">
      <c r="A230" s="294">
        <v>98449</v>
      </c>
      <c r="B230" s="298">
        <v>163.03</v>
      </c>
    </row>
    <row r="231" spans="1:2" ht="13.5">
      <c r="A231" s="294">
        <v>98450</v>
      </c>
      <c r="B231" s="298">
        <v>167.82</v>
      </c>
    </row>
    <row r="232" spans="1:2" ht="13.5">
      <c r="A232" s="294">
        <v>98451</v>
      </c>
      <c r="B232" s="298">
        <v>141.56</v>
      </c>
    </row>
    <row r="233" spans="1:2" ht="13.5">
      <c r="A233" s="294">
        <v>98452</v>
      </c>
      <c r="B233" s="298">
        <v>144.44999999999999</v>
      </c>
    </row>
    <row r="234" spans="1:2" ht="13.5">
      <c r="A234" s="294">
        <v>98453</v>
      </c>
      <c r="B234" s="298">
        <v>199.02</v>
      </c>
    </row>
    <row r="235" spans="1:2" ht="13.5">
      <c r="A235" s="294">
        <v>98454</v>
      </c>
      <c r="B235" s="298">
        <v>263.58</v>
      </c>
    </row>
    <row r="236" spans="1:2" ht="13.5">
      <c r="A236" s="294">
        <v>98455</v>
      </c>
      <c r="B236" s="298">
        <v>170.24</v>
      </c>
    </row>
    <row r="237" spans="1:2" ht="13.5">
      <c r="A237" s="294">
        <v>98456</v>
      </c>
      <c r="B237" s="298">
        <v>222.5</v>
      </c>
    </row>
    <row r="238" spans="1:2" ht="13.5">
      <c r="A238" s="294">
        <v>98458</v>
      </c>
      <c r="B238" s="298">
        <v>128</v>
      </c>
    </row>
    <row r="239" spans="1:2" ht="13.5">
      <c r="A239" s="294">
        <v>98459</v>
      </c>
      <c r="B239" s="298">
        <v>104.72</v>
      </c>
    </row>
    <row r="240" spans="1:2" ht="13.5">
      <c r="A240" s="294">
        <v>98460</v>
      </c>
      <c r="B240" s="298">
        <v>135.62</v>
      </c>
    </row>
    <row r="241" spans="1:2" ht="13.5">
      <c r="A241" s="294">
        <v>98461</v>
      </c>
      <c r="B241" s="298">
        <v>4795.6400000000003</v>
      </c>
    </row>
    <row r="242" spans="1:2" ht="13.5">
      <c r="A242" s="294">
        <v>98462</v>
      </c>
      <c r="B242" s="298">
        <v>7211.73</v>
      </c>
    </row>
    <row r="243" spans="1:2" ht="13.5">
      <c r="A243" s="294">
        <v>5631</v>
      </c>
      <c r="B243" s="298">
        <v>160.09</v>
      </c>
    </row>
    <row r="244" spans="1:2" ht="13.5">
      <c r="A244" s="294">
        <v>5678</v>
      </c>
      <c r="B244" s="298">
        <v>119.25</v>
      </c>
    </row>
    <row r="245" spans="1:2" ht="13.5">
      <c r="A245" s="294">
        <v>5680</v>
      </c>
      <c r="B245" s="298">
        <v>110.87</v>
      </c>
    </row>
    <row r="246" spans="1:2" ht="13.5">
      <c r="A246" s="294">
        <v>5684</v>
      </c>
      <c r="B246" s="298">
        <v>123.34</v>
      </c>
    </row>
    <row r="247" spans="1:2" ht="13.5">
      <c r="A247" s="294">
        <v>5689</v>
      </c>
      <c r="B247" s="298">
        <v>6.08</v>
      </c>
    </row>
    <row r="248" spans="1:2" ht="13.5">
      <c r="A248" s="294">
        <v>5795</v>
      </c>
      <c r="B248" s="298">
        <v>31.44</v>
      </c>
    </row>
    <row r="249" spans="1:2" ht="13.5">
      <c r="A249" s="294">
        <v>5811</v>
      </c>
      <c r="B249" s="298">
        <v>155.13999999999999</v>
      </c>
    </row>
    <row r="250" spans="1:2" ht="13.5">
      <c r="A250" s="294">
        <v>5823</v>
      </c>
      <c r="B250" s="298">
        <v>204.37</v>
      </c>
    </row>
    <row r="251" spans="1:2" ht="13.5">
      <c r="A251" s="294">
        <v>5824</v>
      </c>
      <c r="B251" s="298">
        <v>148.6</v>
      </c>
    </row>
    <row r="252" spans="1:2" ht="13.5">
      <c r="A252" s="294">
        <v>5835</v>
      </c>
      <c r="B252" s="298">
        <v>348.59</v>
      </c>
    </row>
    <row r="253" spans="1:2" ht="13.5">
      <c r="A253" s="294">
        <v>5839</v>
      </c>
      <c r="B253" s="298">
        <v>9.14</v>
      </c>
    </row>
    <row r="254" spans="1:2" ht="13.5">
      <c r="A254" s="294">
        <v>5843</v>
      </c>
      <c r="B254" s="298">
        <v>192.6</v>
      </c>
    </row>
    <row r="255" spans="1:2" ht="13.5">
      <c r="A255" s="294">
        <v>5847</v>
      </c>
      <c r="B255" s="298">
        <v>212.87</v>
      </c>
    </row>
    <row r="256" spans="1:2" ht="13.5">
      <c r="A256" s="294">
        <v>5851</v>
      </c>
      <c r="B256" s="298">
        <v>203.98</v>
      </c>
    </row>
    <row r="257" spans="1:2" ht="13.5">
      <c r="A257" s="294">
        <v>5855</v>
      </c>
      <c r="B257" s="298">
        <v>532.30999999999995</v>
      </c>
    </row>
    <row r="258" spans="1:2" ht="13.5">
      <c r="A258" s="294">
        <v>5863</v>
      </c>
      <c r="B258" s="298">
        <v>15.64</v>
      </c>
    </row>
    <row r="259" spans="1:2" ht="13.5">
      <c r="A259" s="294">
        <v>5867</v>
      </c>
      <c r="B259" s="298">
        <v>123.16</v>
      </c>
    </row>
    <row r="260" spans="1:2" ht="13.5">
      <c r="A260" s="294">
        <v>5875</v>
      </c>
      <c r="B260" s="298">
        <v>111.38</v>
      </c>
    </row>
    <row r="261" spans="1:2" ht="13.5">
      <c r="A261" s="294">
        <v>5879</v>
      </c>
      <c r="B261" s="298">
        <v>107.92</v>
      </c>
    </row>
    <row r="262" spans="1:2" ht="13.5">
      <c r="A262" s="294">
        <v>5882</v>
      </c>
      <c r="B262" s="298">
        <v>108.77</v>
      </c>
    </row>
    <row r="263" spans="1:2" ht="13.5">
      <c r="A263" s="294">
        <v>5890</v>
      </c>
      <c r="B263" s="298">
        <v>150.83000000000001</v>
      </c>
    </row>
    <row r="264" spans="1:2" ht="13.5">
      <c r="A264" s="294">
        <v>5894</v>
      </c>
      <c r="B264" s="298">
        <v>146.78</v>
      </c>
    </row>
    <row r="265" spans="1:2" ht="13.5">
      <c r="A265" s="294">
        <v>5901</v>
      </c>
      <c r="B265" s="298">
        <v>229.02</v>
      </c>
    </row>
    <row r="266" spans="1:2" ht="13.5">
      <c r="A266" s="294">
        <v>5909</v>
      </c>
      <c r="B266" s="298">
        <v>32.99</v>
      </c>
    </row>
    <row r="267" spans="1:2" ht="13.5">
      <c r="A267" s="294">
        <v>5921</v>
      </c>
      <c r="B267" s="298">
        <v>4.76</v>
      </c>
    </row>
    <row r="268" spans="1:2" ht="13.5">
      <c r="A268" s="294">
        <v>5928</v>
      </c>
      <c r="B268" s="298">
        <v>185.69</v>
      </c>
    </row>
    <row r="269" spans="1:2" ht="13.5">
      <c r="A269" s="294">
        <v>5932</v>
      </c>
      <c r="B269" s="298">
        <v>187.93</v>
      </c>
    </row>
    <row r="270" spans="1:2" ht="13.5">
      <c r="A270" s="294">
        <v>5940</v>
      </c>
      <c r="B270" s="298">
        <v>163.53</v>
      </c>
    </row>
    <row r="271" spans="1:2" ht="13.5">
      <c r="A271" s="294">
        <v>5944</v>
      </c>
      <c r="B271" s="298">
        <v>184.34</v>
      </c>
    </row>
    <row r="272" spans="1:2" ht="13.5">
      <c r="A272" s="294">
        <v>5953</v>
      </c>
      <c r="B272" s="298">
        <v>44.17</v>
      </c>
    </row>
    <row r="273" spans="1:2" ht="13.5">
      <c r="A273" s="294">
        <v>6259</v>
      </c>
      <c r="B273" s="298">
        <v>190.62</v>
      </c>
    </row>
    <row r="274" spans="1:2" ht="13.5">
      <c r="A274" s="294">
        <v>6879</v>
      </c>
      <c r="B274" s="298">
        <v>158.1</v>
      </c>
    </row>
    <row r="275" spans="1:2" ht="13.5">
      <c r="A275" s="294">
        <v>7030</v>
      </c>
      <c r="B275" s="298">
        <v>178.18</v>
      </c>
    </row>
    <row r="276" spans="1:2" ht="13.5">
      <c r="A276" s="294">
        <v>7042</v>
      </c>
      <c r="B276" s="298">
        <v>11.27</v>
      </c>
    </row>
    <row r="277" spans="1:2" ht="13.5">
      <c r="A277" s="294">
        <v>7049</v>
      </c>
      <c r="B277" s="298">
        <v>167.86</v>
      </c>
    </row>
    <row r="278" spans="1:2" ht="13.5">
      <c r="A278" s="294">
        <v>67826</v>
      </c>
      <c r="B278" s="298">
        <v>137.6</v>
      </c>
    </row>
    <row r="279" spans="1:2" ht="13.5">
      <c r="A279" s="294">
        <v>73417</v>
      </c>
      <c r="B279" s="298">
        <v>144</v>
      </c>
    </row>
    <row r="280" spans="1:2" ht="13.5">
      <c r="A280" s="294">
        <v>73436</v>
      </c>
      <c r="B280" s="298">
        <v>181.28</v>
      </c>
    </row>
    <row r="281" spans="1:2" ht="13.5">
      <c r="A281" s="294">
        <v>73467</v>
      </c>
      <c r="B281" s="298">
        <v>128.38999999999999</v>
      </c>
    </row>
    <row r="282" spans="1:2" ht="13.5">
      <c r="A282" s="294">
        <v>73536</v>
      </c>
      <c r="B282" s="298">
        <v>9.56</v>
      </c>
    </row>
    <row r="283" spans="1:2" ht="13.5">
      <c r="A283" s="294">
        <v>83362</v>
      </c>
      <c r="B283" s="298">
        <v>229.73</v>
      </c>
    </row>
    <row r="284" spans="1:2" ht="13.5">
      <c r="A284" s="294">
        <v>83765</v>
      </c>
      <c r="B284" s="298">
        <v>90.63</v>
      </c>
    </row>
    <row r="285" spans="1:2" ht="13.5">
      <c r="A285" s="294">
        <v>87445</v>
      </c>
      <c r="B285" s="298">
        <v>4.0199999999999996</v>
      </c>
    </row>
    <row r="286" spans="1:2" ht="13.5">
      <c r="A286" s="294">
        <v>88386</v>
      </c>
      <c r="B286" s="298">
        <v>4.6100000000000003</v>
      </c>
    </row>
    <row r="287" spans="1:2" ht="13.5">
      <c r="A287" s="294">
        <v>88393</v>
      </c>
      <c r="B287" s="298">
        <v>6.37</v>
      </c>
    </row>
    <row r="288" spans="1:2" ht="13.5">
      <c r="A288" s="294">
        <v>88399</v>
      </c>
      <c r="B288" s="298">
        <v>3.39</v>
      </c>
    </row>
    <row r="289" spans="1:2" ht="13.5">
      <c r="A289" s="294">
        <v>88418</v>
      </c>
      <c r="B289" s="298">
        <v>14.7</v>
      </c>
    </row>
    <row r="290" spans="1:2" ht="13.5">
      <c r="A290" s="294">
        <v>88433</v>
      </c>
      <c r="B290" s="298">
        <v>18.100000000000001</v>
      </c>
    </row>
    <row r="291" spans="1:2" ht="13.5">
      <c r="A291" s="294">
        <v>88830</v>
      </c>
      <c r="B291" s="298">
        <v>1.7</v>
      </c>
    </row>
    <row r="292" spans="1:2" ht="13.5">
      <c r="A292" s="294">
        <v>88843</v>
      </c>
      <c r="B292" s="298">
        <v>172.2</v>
      </c>
    </row>
    <row r="293" spans="1:2" ht="13.5">
      <c r="A293" s="294">
        <v>88907</v>
      </c>
      <c r="B293" s="298">
        <v>188.52</v>
      </c>
    </row>
    <row r="294" spans="1:2" ht="13.5">
      <c r="A294" s="294">
        <v>89021</v>
      </c>
      <c r="B294" s="298">
        <v>2.27</v>
      </c>
    </row>
    <row r="295" spans="1:2" ht="13.5">
      <c r="A295" s="294">
        <v>89028</v>
      </c>
      <c r="B295" s="298">
        <v>164.2</v>
      </c>
    </row>
    <row r="296" spans="1:2" ht="13.5">
      <c r="A296" s="294">
        <v>89032</v>
      </c>
      <c r="B296" s="298">
        <v>156.54</v>
      </c>
    </row>
    <row r="297" spans="1:2" ht="13.5">
      <c r="A297" s="294">
        <v>89035</v>
      </c>
      <c r="B297" s="298">
        <v>144.30000000000001</v>
      </c>
    </row>
    <row r="298" spans="1:2" ht="13.5">
      <c r="A298" s="294">
        <v>89225</v>
      </c>
      <c r="B298" s="298">
        <v>4.6500000000000004</v>
      </c>
    </row>
    <row r="299" spans="1:2" ht="13.5">
      <c r="A299" s="294">
        <v>89234</v>
      </c>
      <c r="B299" s="298">
        <v>526.66</v>
      </c>
    </row>
    <row r="300" spans="1:2" ht="13.5">
      <c r="A300" s="294">
        <v>89242</v>
      </c>
      <c r="B300" s="298">
        <v>1229.8499999999999</v>
      </c>
    </row>
    <row r="301" spans="1:2" ht="13.5">
      <c r="A301" s="294">
        <v>89250</v>
      </c>
      <c r="B301" s="298">
        <v>1066.99</v>
      </c>
    </row>
    <row r="302" spans="1:2" ht="13.5">
      <c r="A302" s="294">
        <v>89257</v>
      </c>
      <c r="B302" s="298">
        <v>300.02999999999997</v>
      </c>
    </row>
    <row r="303" spans="1:2" ht="13.5">
      <c r="A303" s="294">
        <v>89272</v>
      </c>
      <c r="B303" s="298">
        <v>173.32</v>
      </c>
    </row>
    <row r="304" spans="1:2" ht="13.5">
      <c r="A304" s="294">
        <v>89278</v>
      </c>
      <c r="B304" s="298">
        <v>9.4</v>
      </c>
    </row>
    <row r="305" spans="1:2" ht="13.5">
      <c r="A305" s="294">
        <v>89843</v>
      </c>
      <c r="B305" s="298">
        <v>180.97</v>
      </c>
    </row>
    <row r="306" spans="1:2" ht="13.5">
      <c r="A306" s="294">
        <v>89876</v>
      </c>
      <c r="B306" s="298">
        <v>238.39</v>
      </c>
    </row>
    <row r="307" spans="1:2" ht="13.5">
      <c r="A307" s="294">
        <v>89883</v>
      </c>
      <c r="B307" s="298">
        <v>262.56</v>
      </c>
    </row>
    <row r="308" spans="1:2" ht="13.5">
      <c r="A308" s="294">
        <v>90586</v>
      </c>
      <c r="B308" s="298">
        <v>1.78</v>
      </c>
    </row>
    <row r="309" spans="1:2" ht="13.5">
      <c r="A309" s="294">
        <v>90625</v>
      </c>
      <c r="B309" s="298">
        <v>8.4700000000000006</v>
      </c>
    </row>
    <row r="310" spans="1:2" ht="13.5">
      <c r="A310" s="294">
        <v>90631</v>
      </c>
      <c r="B310" s="298">
        <v>123.73</v>
      </c>
    </row>
    <row r="311" spans="1:2" ht="13.5">
      <c r="A311" s="294">
        <v>90637</v>
      </c>
      <c r="B311" s="298">
        <v>13.64</v>
      </c>
    </row>
    <row r="312" spans="1:2" ht="13.5">
      <c r="A312" s="294">
        <v>90643</v>
      </c>
      <c r="B312" s="298">
        <v>18.989999999999998</v>
      </c>
    </row>
    <row r="313" spans="1:2" ht="13.5">
      <c r="A313" s="294">
        <v>90650</v>
      </c>
      <c r="B313" s="298">
        <v>10.210000000000001</v>
      </c>
    </row>
    <row r="314" spans="1:2" ht="13.5">
      <c r="A314" s="294">
        <v>90656</v>
      </c>
      <c r="B314" s="298">
        <v>13.53</v>
      </c>
    </row>
    <row r="315" spans="1:2" ht="13.5">
      <c r="A315" s="294">
        <v>90662</v>
      </c>
      <c r="B315" s="298">
        <v>14.09</v>
      </c>
    </row>
    <row r="316" spans="1:2" ht="13.5">
      <c r="A316" s="294">
        <v>90668</v>
      </c>
      <c r="B316" s="298">
        <v>23.7</v>
      </c>
    </row>
    <row r="317" spans="1:2" ht="13.5">
      <c r="A317" s="294">
        <v>90674</v>
      </c>
      <c r="B317" s="298">
        <v>496.81</v>
      </c>
    </row>
    <row r="318" spans="1:2" ht="13.5">
      <c r="A318" s="294">
        <v>90680</v>
      </c>
      <c r="B318" s="298">
        <v>301.61</v>
      </c>
    </row>
    <row r="319" spans="1:2" ht="13.5">
      <c r="A319" s="294">
        <v>90686</v>
      </c>
      <c r="B319" s="298">
        <v>129.93</v>
      </c>
    </row>
    <row r="320" spans="1:2" ht="13.5">
      <c r="A320" s="294">
        <v>90692</v>
      </c>
      <c r="B320" s="298">
        <v>100.73</v>
      </c>
    </row>
    <row r="321" spans="1:2" ht="13.5">
      <c r="A321" s="294">
        <v>90964</v>
      </c>
      <c r="B321" s="298">
        <v>22.42</v>
      </c>
    </row>
    <row r="322" spans="1:2" ht="13.5">
      <c r="A322" s="294">
        <v>90972</v>
      </c>
      <c r="B322" s="298">
        <v>57.24</v>
      </c>
    </row>
    <row r="323" spans="1:2" ht="13.5">
      <c r="A323" s="294">
        <v>90979</v>
      </c>
      <c r="B323" s="298">
        <v>147.9</v>
      </c>
    </row>
    <row r="324" spans="1:2" ht="13.5">
      <c r="A324" s="294">
        <v>90991</v>
      </c>
      <c r="B324" s="298">
        <v>155.94</v>
      </c>
    </row>
    <row r="325" spans="1:2" ht="13.5">
      <c r="A325" s="294">
        <v>90999</v>
      </c>
      <c r="B325" s="298">
        <v>75.84</v>
      </c>
    </row>
    <row r="326" spans="1:2" ht="13.5">
      <c r="A326" s="294">
        <v>91031</v>
      </c>
      <c r="B326" s="298">
        <v>182.57</v>
      </c>
    </row>
    <row r="327" spans="1:2" ht="13.5">
      <c r="A327" s="294">
        <v>91277</v>
      </c>
      <c r="B327" s="298">
        <v>10.25</v>
      </c>
    </row>
    <row r="328" spans="1:2" ht="13.5">
      <c r="A328" s="294">
        <v>91283</v>
      </c>
      <c r="B328" s="298">
        <v>23.54</v>
      </c>
    </row>
    <row r="329" spans="1:2" ht="13.5">
      <c r="A329" s="294">
        <v>91386</v>
      </c>
      <c r="B329" s="298">
        <v>192.52</v>
      </c>
    </row>
    <row r="330" spans="1:2" ht="13.5">
      <c r="A330" s="294">
        <v>91533</v>
      </c>
      <c r="B330" s="298">
        <v>38.72</v>
      </c>
    </row>
    <row r="331" spans="1:2" ht="13.5">
      <c r="A331" s="294">
        <v>91634</v>
      </c>
      <c r="B331" s="298">
        <v>163.47999999999999</v>
      </c>
    </row>
    <row r="332" spans="1:2" ht="13.5">
      <c r="A332" s="294">
        <v>91645</v>
      </c>
      <c r="B332" s="298">
        <v>355.88</v>
      </c>
    </row>
    <row r="333" spans="1:2" ht="13.5">
      <c r="A333" s="294">
        <v>91692</v>
      </c>
      <c r="B333" s="298">
        <v>33.450000000000003</v>
      </c>
    </row>
    <row r="334" spans="1:2" ht="13.5">
      <c r="A334" s="294">
        <v>92043</v>
      </c>
      <c r="B334" s="298">
        <v>11.88</v>
      </c>
    </row>
    <row r="335" spans="1:2" ht="13.5">
      <c r="A335" s="294">
        <v>92106</v>
      </c>
      <c r="B335" s="298">
        <v>236.84</v>
      </c>
    </row>
    <row r="336" spans="1:2" ht="13.5">
      <c r="A336" s="294">
        <v>92112</v>
      </c>
      <c r="B336" s="298">
        <v>2.72</v>
      </c>
    </row>
    <row r="337" spans="1:2" ht="13.5">
      <c r="A337" s="294">
        <v>92118</v>
      </c>
      <c r="B337" s="298">
        <v>0.21</v>
      </c>
    </row>
    <row r="338" spans="1:2" ht="13.5">
      <c r="A338" s="294">
        <v>92138</v>
      </c>
      <c r="B338" s="298">
        <v>75.28</v>
      </c>
    </row>
    <row r="339" spans="1:2" ht="13.5">
      <c r="A339" s="294">
        <v>92145</v>
      </c>
      <c r="B339" s="298">
        <v>70.819999999999993</v>
      </c>
    </row>
    <row r="340" spans="1:2" ht="13.5">
      <c r="A340" s="294">
        <v>92242</v>
      </c>
      <c r="B340" s="298">
        <v>311.93</v>
      </c>
    </row>
    <row r="341" spans="1:2" ht="13.5">
      <c r="A341" s="294">
        <v>92716</v>
      </c>
      <c r="B341" s="298">
        <v>14.85</v>
      </c>
    </row>
    <row r="342" spans="1:2" ht="13.5">
      <c r="A342" s="294">
        <v>92960</v>
      </c>
      <c r="B342" s="298">
        <v>15.92</v>
      </c>
    </row>
    <row r="343" spans="1:2" ht="13.5">
      <c r="A343" s="294">
        <v>92966</v>
      </c>
      <c r="B343" s="298">
        <v>31.56</v>
      </c>
    </row>
    <row r="344" spans="1:2" ht="13.5">
      <c r="A344" s="294">
        <v>93224</v>
      </c>
      <c r="B344" s="298">
        <v>732.9</v>
      </c>
    </row>
    <row r="345" spans="1:2" ht="13.5">
      <c r="A345" s="294">
        <v>93233</v>
      </c>
      <c r="B345" s="298">
        <v>10.01</v>
      </c>
    </row>
    <row r="346" spans="1:2" ht="13.5">
      <c r="A346" s="294">
        <v>93272</v>
      </c>
      <c r="B346" s="298">
        <v>124.26</v>
      </c>
    </row>
    <row r="347" spans="1:2" ht="13.5">
      <c r="A347" s="294">
        <v>93281</v>
      </c>
      <c r="B347" s="298">
        <v>31.21</v>
      </c>
    </row>
    <row r="348" spans="1:2" ht="13.5">
      <c r="A348" s="294">
        <v>93287</v>
      </c>
      <c r="B348" s="298">
        <v>462.92</v>
      </c>
    </row>
    <row r="349" spans="1:2" ht="13.5">
      <c r="A349" s="294">
        <v>93402</v>
      </c>
      <c r="B349" s="298">
        <v>182</v>
      </c>
    </row>
    <row r="350" spans="1:2" ht="13.5">
      <c r="A350" s="294">
        <v>93408</v>
      </c>
      <c r="B350" s="298">
        <v>79.430000000000007</v>
      </c>
    </row>
    <row r="351" spans="1:2" ht="13.5">
      <c r="A351" s="294">
        <v>93415</v>
      </c>
      <c r="B351" s="298">
        <v>16.420000000000002</v>
      </c>
    </row>
    <row r="352" spans="1:2" ht="13.5">
      <c r="A352" s="294">
        <v>93421</v>
      </c>
      <c r="B352" s="298">
        <v>56.78</v>
      </c>
    </row>
    <row r="353" spans="1:2" ht="13.5">
      <c r="A353" s="294">
        <v>93427</v>
      </c>
      <c r="B353" s="298">
        <v>130.19</v>
      </c>
    </row>
    <row r="354" spans="1:2" ht="13.5">
      <c r="A354" s="294">
        <v>93433</v>
      </c>
      <c r="B354" s="298">
        <v>2569.54</v>
      </c>
    </row>
    <row r="355" spans="1:2" ht="13.5">
      <c r="A355" s="294">
        <v>93439</v>
      </c>
      <c r="B355" s="298">
        <v>149.69999999999999</v>
      </c>
    </row>
    <row r="356" spans="1:2" ht="13.5">
      <c r="A356" s="294">
        <v>95121</v>
      </c>
      <c r="B356" s="298">
        <v>289.61</v>
      </c>
    </row>
    <row r="357" spans="1:2" ht="13.5">
      <c r="A357" s="294">
        <v>95127</v>
      </c>
      <c r="B357" s="298">
        <v>180.77</v>
      </c>
    </row>
    <row r="358" spans="1:2" ht="13.5">
      <c r="A358" s="294">
        <v>95133</v>
      </c>
      <c r="B358" s="298">
        <v>144.9</v>
      </c>
    </row>
    <row r="359" spans="1:2" ht="13.5">
      <c r="A359" s="294">
        <v>95139</v>
      </c>
      <c r="B359" s="298">
        <v>0.06</v>
      </c>
    </row>
    <row r="360" spans="1:2" ht="13.5">
      <c r="A360" s="294">
        <v>95212</v>
      </c>
      <c r="B360" s="298">
        <v>135.68</v>
      </c>
    </row>
    <row r="361" spans="1:2" ht="13.5">
      <c r="A361" s="294">
        <v>95258</v>
      </c>
      <c r="B361" s="298">
        <v>30.97</v>
      </c>
    </row>
    <row r="362" spans="1:2" ht="13.5">
      <c r="A362" s="294">
        <v>95264</v>
      </c>
      <c r="B362" s="298">
        <v>7.35</v>
      </c>
    </row>
    <row r="363" spans="1:2" ht="13.5">
      <c r="A363" s="294">
        <v>95270</v>
      </c>
      <c r="B363" s="298">
        <v>10.15</v>
      </c>
    </row>
    <row r="364" spans="1:2" ht="13.5">
      <c r="A364" s="294">
        <v>95276</v>
      </c>
      <c r="B364" s="298">
        <v>3.05</v>
      </c>
    </row>
    <row r="365" spans="1:2" ht="13.5">
      <c r="A365" s="294">
        <v>95282</v>
      </c>
      <c r="B365" s="298">
        <v>10.119999999999999</v>
      </c>
    </row>
    <row r="366" spans="1:2" ht="13.5">
      <c r="A366" s="294">
        <v>95620</v>
      </c>
      <c r="B366" s="298">
        <v>30.28</v>
      </c>
    </row>
    <row r="367" spans="1:2" ht="13.5">
      <c r="A367" s="294">
        <v>95631</v>
      </c>
      <c r="B367" s="298">
        <v>173.55</v>
      </c>
    </row>
    <row r="368" spans="1:2" ht="13.5">
      <c r="A368" s="294">
        <v>95702</v>
      </c>
      <c r="B368" s="298">
        <v>45.85</v>
      </c>
    </row>
    <row r="369" spans="1:2" ht="13.5">
      <c r="A369" s="294">
        <v>95708</v>
      </c>
      <c r="B369" s="298">
        <v>140.31</v>
      </c>
    </row>
    <row r="370" spans="1:2" ht="13.5">
      <c r="A370" s="294">
        <v>95714</v>
      </c>
      <c r="B370" s="298">
        <v>193.32</v>
      </c>
    </row>
    <row r="371" spans="1:2" ht="13.5">
      <c r="A371" s="294">
        <v>95720</v>
      </c>
      <c r="B371" s="298">
        <v>189.81</v>
      </c>
    </row>
    <row r="372" spans="1:2" ht="13.5">
      <c r="A372" s="294">
        <v>95872</v>
      </c>
      <c r="B372" s="298">
        <v>220.96</v>
      </c>
    </row>
    <row r="373" spans="1:2" ht="13.5">
      <c r="A373" s="294">
        <v>96013</v>
      </c>
      <c r="B373" s="298">
        <v>200.74</v>
      </c>
    </row>
    <row r="374" spans="1:2" ht="13.5">
      <c r="A374" s="294">
        <v>96020</v>
      </c>
      <c r="B374" s="298">
        <v>200.28</v>
      </c>
    </row>
    <row r="375" spans="1:2" ht="13.5">
      <c r="A375" s="294">
        <v>96028</v>
      </c>
      <c r="B375" s="298">
        <v>151.97999999999999</v>
      </c>
    </row>
    <row r="376" spans="1:2" ht="13.5">
      <c r="A376" s="294">
        <v>96035</v>
      </c>
      <c r="B376" s="298">
        <v>203.17</v>
      </c>
    </row>
    <row r="377" spans="1:2" ht="13.5">
      <c r="A377" s="294">
        <v>96157</v>
      </c>
      <c r="B377" s="298">
        <v>152.44</v>
      </c>
    </row>
    <row r="378" spans="1:2" ht="13.5">
      <c r="A378" s="294">
        <v>96158</v>
      </c>
      <c r="B378" s="298">
        <v>113.61</v>
      </c>
    </row>
    <row r="379" spans="1:2" ht="13.5">
      <c r="A379" s="294">
        <v>96245</v>
      </c>
      <c r="B379" s="298">
        <v>77.53</v>
      </c>
    </row>
    <row r="380" spans="1:2" ht="13.5">
      <c r="A380" s="294">
        <v>96463</v>
      </c>
      <c r="B380" s="298">
        <v>162.63</v>
      </c>
    </row>
    <row r="381" spans="1:2" ht="13.5">
      <c r="A381" s="294">
        <v>98764</v>
      </c>
      <c r="B381" s="298">
        <v>4.29</v>
      </c>
    </row>
    <row r="382" spans="1:2" ht="13.5">
      <c r="A382" s="294">
        <v>99833</v>
      </c>
      <c r="B382" s="298">
        <v>1.45</v>
      </c>
    </row>
    <row r="383" spans="1:2" ht="13.5">
      <c r="A383" s="294">
        <v>100641</v>
      </c>
      <c r="B383" s="298">
        <v>572.03</v>
      </c>
    </row>
    <row r="384" spans="1:2" ht="13.5">
      <c r="A384" s="294">
        <v>100647</v>
      </c>
      <c r="B384" s="298">
        <v>1205.06</v>
      </c>
    </row>
    <row r="385" spans="1:2" ht="13.5">
      <c r="A385" s="294">
        <v>102275</v>
      </c>
      <c r="B385" s="298">
        <v>30.51</v>
      </c>
    </row>
    <row r="386" spans="1:2" ht="13.5">
      <c r="A386" s="294">
        <v>5632</v>
      </c>
      <c r="B386" s="298">
        <v>68.98</v>
      </c>
    </row>
    <row r="387" spans="1:2" ht="13.5">
      <c r="A387" s="294">
        <v>5679</v>
      </c>
      <c r="B387" s="298">
        <v>53.55</v>
      </c>
    </row>
    <row r="388" spans="1:2" ht="13.5">
      <c r="A388" s="294">
        <v>5681</v>
      </c>
      <c r="B388" s="298">
        <v>51.04</v>
      </c>
    </row>
    <row r="389" spans="1:2" ht="13.5">
      <c r="A389" s="294">
        <v>5685</v>
      </c>
      <c r="B389" s="298">
        <v>52.65</v>
      </c>
    </row>
    <row r="390" spans="1:2" ht="13.5">
      <c r="A390" s="294">
        <v>5690</v>
      </c>
      <c r="B390" s="298">
        <v>3.78</v>
      </c>
    </row>
    <row r="391" spans="1:2" ht="13.5">
      <c r="A391" s="294">
        <v>5806</v>
      </c>
      <c r="B391" s="298">
        <v>0.21</v>
      </c>
    </row>
    <row r="392" spans="1:2" ht="13.5">
      <c r="A392" s="294">
        <v>5826</v>
      </c>
      <c r="B392" s="298">
        <v>39.99</v>
      </c>
    </row>
    <row r="393" spans="1:2" ht="13.5">
      <c r="A393" s="294">
        <v>5829</v>
      </c>
      <c r="B393" s="298">
        <v>147.94999999999999</v>
      </c>
    </row>
    <row r="394" spans="1:2" ht="13.5">
      <c r="A394" s="294">
        <v>5837</v>
      </c>
      <c r="B394" s="298">
        <v>135.97999999999999</v>
      </c>
    </row>
    <row r="395" spans="1:2" ht="13.5">
      <c r="A395" s="294">
        <v>5841</v>
      </c>
      <c r="B395" s="298">
        <v>4.3499999999999996</v>
      </c>
    </row>
    <row r="396" spans="1:2" ht="13.5">
      <c r="A396" s="294">
        <v>5845</v>
      </c>
      <c r="B396" s="298">
        <v>45.85</v>
      </c>
    </row>
    <row r="397" spans="1:2" ht="13.5">
      <c r="A397" s="294">
        <v>5849</v>
      </c>
      <c r="B397" s="298">
        <v>71.11</v>
      </c>
    </row>
    <row r="398" spans="1:2" ht="13.5">
      <c r="A398" s="294">
        <v>5853</v>
      </c>
      <c r="B398" s="298">
        <v>71.37</v>
      </c>
    </row>
    <row r="399" spans="1:2" ht="13.5">
      <c r="A399" s="294">
        <v>5857</v>
      </c>
      <c r="B399" s="298">
        <v>166.73</v>
      </c>
    </row>
    <row r="400" spans="1:2" ht="13.5">
      <c r="A400" s="294">
        <v>5865</v>
      </c>
      <c r="B400" s="298">
        <v>7.45</v>
      </c>
    </row>
    <row r="401" spans="1:2" ht="13.5">
      <c r="A401" s="294">
        <v>5869</v>
      </c>
      <c r="B401" s="298">
        <v>58.27</v>
      </c>
    </row>
    <row r="402" spans="1:2" ht="13.5">
      <c r="A402" s="294">
        <v>5877</v>
      </c>
      <c r="B402" s="298">
        <v>52.76</v>
      </c>
    </row>
    <row r="403" spans="1:2" ht="13.5">
      <c r="A403" s="294">
        <v>5881</v>
      </c>
      <c r="B403" s="298">
        <v>61.7</v>
      </c>
    </row>
    <row r="404" spans="1:2" ht="13.5">
      <c r="A404" s="294">
        <v>5884</v>
      </c>
      <c r="B404" s="298">
        <v>47.26</v>
      </c>
    </row>
    <row r="405" spans="1:2" ht="13.5">
      <c r="A405" s="294">
        <v>5892</v>
      </c>
      <c r="B405" s="298">
        <v>41.67</v>
      </c>
    </row>
    <row r="406" spans="1:2" ht="13.5">
      <c r="A406" s="294">
        <v>5896</v>
      </c>
      <c r="B406" s="298">
        <v>39.25</v>
      </c>
    </row>
    <row r="407" spans="1:2" ht="13.5">
      <c r="A407" s="294">
        <v>5903</v>
      </c>
      <c r="B407" s="298">
        <v>49.19</v>
      </c>
    </row>
    <row r="408" spans="1:2" ht="13.5">
      <c r="A408" s="294">
        <v>5911</v>
      </c>
      <c r="B408" s="298">
        <v>25.57</v>
      </c>
    </row>
    <row r="409" spans="1:2" ht="13.5">
      <c r="A409" s="294">
        <v>5923</v>
      </c>
      <c r="B409" s="298">
        <v>2.96</v>
      </c>
    </row>
    <row r="410" spans="1:2" ht="13.5">
      <c r="A410" s="294">
        <v>5930</v>
      </c>
      <c r="B410" s="298">
        <v>38.85</v>
      </c>
    </row>
    <row r="411" spans="1:2" ht="13.5">
      <c r="A411" s="294">
        <v>5934</v>
      </c>
      <c r="B411" s="298">
        <v>72.260000000000005</v>
      </c>
    </row>
    <row r="412" spans="1:2" ht="13.5">
      <c r="A412" s="294">
        <v>5942</v>
      </c>
      <c r="B412" s="298">
        <v>64.42</v>
      </c>
    </row>
    <row r="413" spans="1:2" ht="13.5">
      <c r="A413" s="294">
        <v>5946</v>
      </c>
      <c r="B413" s="298">
        <v>77.819999999999993</v>
      </c>
    </row>
    <row r="414" spans="1:2" ht="13.5">
      <c r="A414" s="294">
        <v>5952</v>
      </c>
      <c r="B414" s="298">
        <v>29.19</v>
      </c>
    </row>
    <row r="415" spans="1:2" ht="13.5">
      <c r="A415" s="294">
        <v>5954</v>
      </c>
      <c r="B415" s="298">
        <v>3.92</v>
      </c>
    </row>
    <row r="416" spans="1:2" ht="13.5">
      <c r="A416" s="294">
        <v>5961</v>
      </c>
      <c r="B416" s="298">
        <v>46.35</v>
      </c>
    </row>
    <row r="417" spans="1:2" ht="13.5">
      <c r="A417" s="294">
        <v>6260</v>
      </c>
      <c r="B417" s="298">
        <v>44.18</v>
      </c>
    </row>
    <row r="418" spans="1:2" ht="13.5">
      <c r="A418" s="294">
        <v>6880</v>
      </c>
      <c r="B418" s="298">
        <v>66.55</v>
      </c>
    </row>
    <row r="419" spans="1:2" ht="13.5">
      <c r="A419" s="294">
        <v>7031</v>
      </c>
      <c r="B419" s="298">
        <v>5.87</v>
      </c>
    </row>
    <row r="420" spans="1:2" ht="13.5">
      <c r="A420" s="294">
        <v>7043</v>
      </c>
      <c r="B420" s="298">
        <v>0.25</v>
      </c>
    </row>
    <row r="421" spans="1:2" ht="13.5">
      <c r="A421" s="294">
        <v>7050</v>
      </c>
      <c r="B421" s="298">
        <v>62.19</v>
      </c>
    </row>
    <row r="422" spans="1:2" ht="13.5">
      <c r="A422" s="294">
        <v>67827</v>
      </c>
      <c r="B422" s="298">
        <v>45.38</v>
      </c>
    </row>
    <row r="423" spans="1:2" ht="13.5">
      <c r="A423" s="294">
        <v>73395</v>
      </c>
      <c r="B423" s="298">
        <v>5.14</v>
      </c>
    </row>
    <row r="424" spans="1:2" ht="13.5">
      <c r="A424" s="294">
        <v>83766</v>
      </c>
      <c r="B424" s="298">
        <v>40.76</v>
      </c>
    </row>
    <row r="425" spans="1:2" ht="13.5">
      <c r="A425" s="294">
        <v>84013</v>
      </c>
      <c r="B425" s="298">
        <v>67.22</v>
      </c>
    </row>
    <row r="426" spans="1:2" ht="13.5">
      <c r="A426" s="294">
        <v>87446</v>
      </c>
      <c r="B426" s="298">
        <v>0.43</v>
      </c>
    </row>
    <row r="427" spans="1:2" ht="13.5">
      <c r="A427" s="294">
        <v>88392</v>
      </c>
      <c r="B427" s="298">
        <v>0.85</v>
      </c>
    </row>
    <row r="428" spans="1:2" ht="13.5">
      <c r="A428" s="294">
        <v>88398</v>
      </c>
      <c r="B428" s="298">
        <v>1.01</v>
      </c>
    </row>
    <row r="429" spans="1:2" ht="13.5">
      <c r="A429" s="294">
        <v>88404</v>
      </c>
      <c r="B429" s="298">
        <v>0.8</v>
      </c>
    </row>
    <row r="430" spans="1:2" ht="13.5">
      <c r="A430" s="294">
        <v>88430</v>
      </c>
      <c r="B430" s="298">
        <v>5.27</v>
      </c>
    </row>
    <row r="431" spans="1:2" ht="13.5">
      <c r="A431" s="294">
        <v>88438</v>
      </c>
      <c r="B431" s="298">
        <v>6.99</v>
      </c>
    </row>
    <row r="432" spans="1:2" ht="13.5">
      <c r="A432" s="294">
        <v>88831</v>
      </c>
      <c r="B432" s="298">
        <v>0.31</v>
      </c>
    </row>
    <row r="433" spans="1:2" ht="13.5">
      <c r="A433" s="294">
        <v>88844</v>
      </c>
      <c r="B433" s="298">
        <v>63.28</v>
      </c>
    </row>
    <row r="434" spans="1:2" ht="13.5">
      <c r="A434" s="294">
        <v>88908</v>
      </c>
      <c r="B434" s="298">
        <v>73.27</v>
      </c>
    </row>
    <row r="435" spans="1:2" ht="13.5">
      <c r="A435" s="294">
        <v>89022</v>
      </c>
      <c r="B435" s="298">
        <v>0.28000000000000003</v>
      </c>
    </row>
    <row r="436" spans="1:2" ht="13.5">
      <c r="A436" s="294">
        <v>89027</v>
      </c>
      <c r="B436" s="298">
        <v>4.7699999999999996</v>
      </c>
    </row>
    <row r="437" spans="1:2" ht="13.5">
      <c r="A437" s="294">
        <v>89031</v>
      </c>
      <c r="B437" s="298">
        <v>61.77</v>
      </c>
    </row>
    <row r="438" spans="1:2" ht="13.5">
      <c r="A438" s="294">
        <v>89036</v>
      </c>
      <c r="B438" s="298">
        <v>41.47</v>
      </c>
    </row>
    <row r="439" spans="1:2" ht="13.5">
      <c r="A439" s="294">
        <v>89218</v>
      </c>
      <c r="B439" s="298">
        <v>87.31</v>
      </c>
    </row>
    <row r="440" spans="1:2" ht="13.5">
      <c r="A440" s="294">
        <v>89226</v>
      </c>
      <c r="B440" s="298">
        <v>1.3</v>
      </c>
    </row>
    <row r="441" spans="1:2" ht="13.5">
      <c r="A441" s="294">
        <v>89235</v>
      </c>
      <c r="B441" s="298">
        <v>175.24</v>
      </c>
    </row>
    <row r="442" spans="1:2" ht="13.5">
      <c r="A442" s="294">
        <v>89243</v>
      </c>
      <c r="B442" s="298">
        <v>369.65</v>
      </c>
    </row>
    <row r="443" spans="1:2" ht="13.5">
      <c r="A443" s="294">
        <v>89251</v>
      </c>
      <c r="B443" s="298">
        <v>325.10000000000002</v>
      </c>
    </row>
    <row r="444" spans="1:2" ht="13.5">
      <c r="A444" s="294">
        <v>89258</v>
      </c>
      <c r="B444" s="298">
        <v>116.8</v>
      </c>
    </row>
    <row r="445" spans="1:2" ht="13.5">
      <c r="A445" s="294">
        <v>89273</v>
      </c>
      <c r="B445" s="298">
        <v>82.96</v>
      </c>
    </row>
    <row r="446" spans="1:2" ht="13.5">
      <c r="A446" s="294">
        <v>89279</v>
      </c>
      <c r="B446" s="298">
        <v>1.59</v>
      </c>
    </row>
    <row r="447" spans="1:2" ht="13.5">
      <c r="A447" s="294">
        <v>89877</v>
      </c>
      <c r="B447" s="298">
        <v>56.83</v>
      </c>
    </row>
    <row r="448" spans="1:2" ht="13.5">
      <c r="A448" s="294">
        <v>89884</v>
      </c>
      <c r="B448" s="298">
        <v>58.23</v>
      </c>
    </row>
    <row r="449" spans="1:2" ht="13.5">
      <c r="A449" s="294">
        <v>90587</v>
      </c>
      <c r="B449" s="298">
        <v>0.39</v>
      </c>
    </row>
    <row r="450" spans="1:2" ht="13.5">
      <c r="A450" s="294">
        <v>90626</v>
      </c>
      <c r="B450" s="298">
        <v>2.67</v>
      </c>
    </row>
    <row r="451" spans="1:2" ht="13.5">
      <c r="A451" s="294">
        <v>90632</v>
      </c>
      <c r="B451" s="298">
        <v>69.53</v>
      </c>
    </row>
    <row r="452" spans="1:2" ht="13.5">
      <c r="A452" s="294">
        <v>90638</v>
      </c>
      <c r="B452" s="298">
        <v>4.05</v>
      </c>
    </row>
    <row r="453" spans="1:2" ht="13.5">
      <c r="A453" s="294">
        <v>90644</v>
      </c>
      <c r="B453" s="298">
        <v>6.05</v>
      </c>
    </row>
    <row r="454" spans="1:2" ht="13.5">
      <c r="A454" s="294">
        <v>90651</v>
      </c>
      <c r="B454" s="298">
        <v>0.74</v>
      </c>
    </row>
    <row r="455" spans="1:2" ht="13.5">
      <c r="A455" s="294">
        <v>90657</v>
      </c>
      <c r="B455" s="298">
        <v>3.93</v>
      </c>
    </row>
    <row r="456" spans="1:2" ht="13.5">
      <c r="A456" s="294">
        <v>90663</v>
      </c>
      <c r="B456" s="298">
        <v>4.21</v>
      </c>
    </row>
    <row r="457" spans="1:2" ht="13.5">
      <c r="A457" s="294">
        <v>90669</v>
      </c>
      <c r="B457" s="298">
        <v>6.21</v>
      </c>
    </row>
    <row r="458" spans="1:2" ht="13.5">
      <c r="A458" s="294">
        <v>90675</v>
      </c>
      <c r="B458" s="298">
        <v>209.2</v>
      </c>
    </row>
    <row r="459" spans="1:2" ht="13.5">
      <c r="A459" s="294">
        <v>90681</v>
      </c>
      <c r="B459" s="298">
        <v>128.68</v>
      </c>
    </row>
    <row r="460" spans="1:2" ht="13.5">
      <c r="A460" s="294">
        <v>90687</v>
      </c>
      <c r="B460" s="298">
        <v>58.48</v>
      </c>
    </row>
    <row r="461" spans="1:2" ht="13.5">
      <c r="A461" s="294">
        <v>90693</v>
      </c>
      <c r="B461" s="298">
        <v>44.29</v>
      </c>
    </row>
    <row r="462" spans="1:2" ht="13.5">
      <c r="A462" s="294">
        <v>90965</v>
      </c>
      <c r="B462" s="298">
        <v>5.25</v>
      </c>
    </row>
    <row r="463" spans="1:2" ht="13.5">
      <c r="A463" s="294">
        <v>90973</v>
      </c>
      <c r="B463" s="298">
        <v>5.26</v>
      </c>
    </row>
    <row r="464" spans="1:2" ht="13.5">
      <c r="A464" s="294">
        <v>90982</v>
      </c>
      <c r="B464" s="298">
        <v>13.37</v>
      </c>
    </row>
    <row r="465" spans="1:2" ht="13.5">
      <c r="A465" s="294">
        <v>91001</v>
      </c>
      <c r="B465" s="298">
        <v>6.24</v>
      </c>
    </row>
    <row r="466" spans="1:2" ht="13.5">
      <c r="A466" s="294">
        <v>91032</v>
      </c>
      <c r="B466" s="298">
        <v>45.8</v>
      </c>
    </row>
    <row r="467" spans="1:2" ht="13.5">
      <c r="A467" s="294">
        <v>91278</v>
      </c>
      <c r="B467" s="298">
        <v>0.52</v>
      </c>
    </row>
    <row r="468" spans="1:2" ht="13.5">
      <c r="A468" s="294">
        <v>91285</v>
      </c>
      <c r="B468" s="298">
        <v>0.77</v>
      </c>
    </row>
    <row r="469" spans="1:2" ht="13.5">
      <c r="A469" s="294">
        <v>91387</v>
      </c>
      <c r="B469" s="298">
        <v>48.97</v>
      </c>
    </row>
    <row r="470" spans="1:2" ht="13.5">
      <c r="A470" s="294">
        <v>91395</v>
      </c>
      <c r="B470" s="298">
        <v>42.63</v>
      </c>
    </row>
    <row r="471" spans="1:2" ht="13.5">
      <c r="A471" s="294">
        <v>91486</v>
      </c>
      <c r="B471" s="298">
        <v>51.11</v>
      </c>
    </row>
    <row r="472" spans="1:2" ht="13.5">
      <c r="A472" s="294">
        <v>91534</v>
      </c>
      <c r="B472" s="298">
        <v>31.23</v>
      </c>
    </row>
    <row r="473" spans="1:2" ht="13.5">
      <c r="A473" s="294">
        <v>91635</v>
      </c>
      <c r="B473" s="298">
        <v>37.35</v>
      </c>
    </row>
    <row r="474" spans="1:2" ht="13.5">
      <c r="A474" s="294">
        <v>91646</v>
      </c>
      <c r="B474" s="298">
        <v>71.13</v>
      </c>
    </row>
    <row r="475" spans="1:2" ht="13.5">
      <c r="A475" s="294">
        <v>91693</v>
      </c>
      <c r="B475" s="298">
        <v>30.55</v>
      </c>
    </row>
    <row r="476" spans="1:2" ht="13.5">
      <c r="A476" s="294">
        <v>92044</v>
      </c>
      <c r="B476" s="298">
        <v>6.77</v>
      </c>
    </row>
    <row r="477" spans="1:2" ht="13.5">
      <c r="A477" s="294">
        <v>92107</v>
      </c>
      <c r="B477" s="298">
        <v>52.38</v>
      </c>
    </row>
    <row r="478" spans="1:2" ht="13.5">
      <c r="A478" s="294">
        <v>92113</v>
      </c>
      <c r="B478" s="298">
        <v>0.94</v>
      </c>
    </row>
    <row r="479" spans="1:2" ht="13.5">
      <c r="A479" s="294">
        <v>92119</v>
      </c>
      <c r="B479" s="298">
        <v>0.1</v>
      </c>
    </row>
    <row r="480" spans="1:2" ht="13.5">
      <c r="A480" s="294">
        <v>92139</v>
      </c>
      <c r="B480" s="298">
        <v>32.409999999999997</v>
      </c>
    </row>
    <row r="481" spans="1:2" ht="13.5">
      <c r="A481" s="294">
        <v>92146</v>
      </c>
      <c r="B481" s="298">
        <v>23.8</v>
      </c>
    </row>
    <row r="482" spans="1:2" ht="13.5">
      <c r="A482" s="294">
        <v>92243</v>
      </c>
      <c r="B482" s="298">
        <v>60.99</v>
      </c>
    </row>
    <row r="483" spans="1:2" ht="13.5">
      <c r="A483" s="294">
        <v>92717</v>
      </c>
      <c r="B483" s="298">
        <v>0.2</v>
      </c>
    </row>
    <row r="484" spans="1:2" ht="13.5">
      <c r="A484" s="294">
        <v>92961</v>
      </c>
      <c r="B484" s="298">
        <v>4.4800000000000004</v>
      </c>
    </row>
    <row r="485" spans="1:2" ht="13.5">
      <c r="A485" s="294">
        <v>92967</v>
      </c>
      <c r="B485" s="298">
        <v>29.25</v>
      </c>
    </row>
    <row r="486" spans="1:2" ht="13.5">
      <c r="A486" s="294">
        <v>93225</v>
      </c>
      <c r="B486" s="298">
        <v>308.39</v>
      </c>
    </row>
    <row r="487" spans="1:2" ht="13.5">
      <c r="A487" s="294">
        <v>93234</v>
      </c>
      <c r="B487" s="298">
        <v>0.4</v>
      </c>
    </row>
    <row r="488" spans="1:2" ht="13.5">
      <c r="A488" s="294">
        <v>93244</v>
      </c>
      <c r="B488" s="298">
        <v>53.63</v>
      </c>
    </row>
    <row r="489" spans="1:2" ht="13.5">
      <c r="A489" s="294">
        <v>93274</v>
      </c>
      <c r="B489" s="298">
        <v>73.36</v>
      </c>
    </row>
    <row r="490" spans="1:2" ht="13.5">
      <c r="A490" s="294">
        <v>93282</v>
      </c>
      <c r="B490" s="298">
        <v>30.23</v>
      </c>
    </row>
    <row r="491" spans="1:2" ht="13.5">
      <c r="A491" s="294">
        <v>93288</v>
      </c>
      <c r="B491" s="298">
        <v>132.77000000000001</v>
      </c>
    </row>
    <row r="492" spans="1:2" ht="13.5">
      <c r="A492" s="294">
        <v>93403</v>
      </c>
      <c r="B492" s="298">
        <v>37.35</v>
      </c>
    </row>
    <row r="493" spans="1:2" ht="13.5">
      <c r="A493" s="294">
        <v>93409</v>
      </c>
      <c r="B493" s="298">
        <v>35.369999999999997</v>
      </c>
    </row>
    <row r="494" spans="1:2" ht="13.5">
      <c r="A494" s="294">
        <v>93416</v>
      </c>
      <c r="B494" s="298">
        <v>0.23</v>
      </c>
    </row>
    <row r="495" spans="1:2" ht="13.5">
      <c r="A495" s="294">
        <v>93422</v>
      </c>
      <c r="B495" s="298">
        <v>3.23</v>
      </c>
    </row>
    <row r="496" spans="1:2" ht="13.5">
      <c r="A496" s="294">
        <v>93428</v>
      </c>
      <c r="B496" s="298">
        <v>4.57</v>
      </c>
    </row>
    <row r="497" spans="1:2" ht="13.5">
      <c r="A497" s="294">
        <v>93434</v>
      </c>
      <c r="B497" s="298">
        <v>225.14</v>
      </c>
    </row>
    <row r="498" spans="1:2" ht="13.5">
      <c r="A498" s="294">
        <v>93440</v>
      </c>
      <c r="B498" s="298">
        <v>117.26</v>
      </c>
    </row>
    <row r="499" spans="1:2" ht="13.5">
      <c r="A499" s="294">
        <v>95122</v>
      </c>
      <c r="B499" s="298">
        <v>169.83</v>
      </c>
    </row>
    <row r="500" spans="1:2" ht="13.5">
      <c r="A500" s="294">
        <v>95128</v>
      </c>
      <c r="B500" s="298">
        <v>50.04</v>
      </c>
    </row>
    <row r="501" spans="1:2" ht="13.5">
      <c r="A501" s="294">
        <v>95140</v>
      </c>
      <c r="B501" s="298">
        <v>0.04</v>
      </c>
    </row>
    <row r="502" spans="1:2" ht="13.5">
      <c r="A502" s="294">
        <v>95213</v>
      </c>
      <c r="B502" s="298">
        <v>79.13</v>
      </c>
    </row>
    <row r="503" spans="1:2" ht="13.5">
      <c r="A503" s="294">
        <v>95259</v>
      </c>
      <c r="B503" s="298">
        <v>28.97</v>
      </c>
    </row>
    <row r="504" spans="1:2" ht="13.5">
      <c r="A504" s="294">
        <v>95265</v>
      </c>
      <c r="B504" s="298">
        <v>0.73</v>
      </c>
    </row>
    <row r="505" spans="1:2" ht="13.5">
      <c r="A505" s="294">
        <v>95271</v>
      </c>
      <c r="B505" s="298">
        <v>0.46</v>
      </c>
    </row>
    <row r="506" spans="1:2" ht="13.5">
      <c r="A506" s="294">
        <v>95277</v>
      </c>
      <c r="B506" s="298">
        <v>0.45</v>
      </c>
    </row>
    <row r="507" spans="1:2" ht="13.5">
      <c r="A507" s="294">
        <v>95283</v>
      </c>
      <c r="B507" s="298">
        <v>0.49</v>
      </c>
    </row>
    <row r="508" spans="1:2" ht="13.5">
      <c r="A508" s="294">
        <v>95621</v>
      </c>
      <c r="B508" s="298">
        <v>28.64</v>
      </c>
    </row>
    <row r="509" spans="1:2" ht="13.5">
      <c r="A509" s="294">
        <v>95632</v>
      </c>
      <c r="B509" s="298">
        <v>64.900000000000006</v>
      </c>
    </row>
    <row r="510" spans="1:2" ht="13.5">
      <c r="A510" s="294">
        <v>95703</v>
      </c>
      <c r="B510" s="298">
        <v>36.4</v>
      </c>
    </row>
    <row r="511" spans="1:2" ht="13.5">
      <c r="A511" s="294">
        <v>95709</v>
      </c>
      <c r="B511" s="298">
        <v>67.900000000000006</v>
      </c>
    </row>
    <row r="512" spans="1:2" ht="13.5">
      <c r="A512" s="294">
        <v>95715</v>
      </c>
      <c r="B512" s="298">
        <v>75.55</v>
      </c>
    </row>
    <row r="513" spans="1:2" ht="13.5">
      <c r="A513" s="294">
        <v>95721</v>
      </c>
      <c r="B513" s="298">
        <v>73.88</v>
      </c>
    </row>
    <row r="514" spans="1:2" ht="13.5">
      <c r="A514" s="294">
        <v>95873</v>
      </c>
      <c r="B514" s="298">
        <v>7.31</v>
      </c>
    </row>
    <row r="515" spans="1:2" ht="13.5">
      <c r="A515" s="294">
        <v>96014</v>
      </c>
      <c r="B515" s="298">
        <v>50</v>
      </c>
    </row>
    <row r="516" spans="1:2" ht="13.5">
      <c r="A516" s="294">
        <v>96021</v>
      </c>
      <c r="B516" s="298">
        <v>49.76</v>
      </c>
    </row>
    <row r="517" spans="1:2" ht="13.5">
      <c r="A517" s="294">
        <v>96029</v>
      </c>
      <c r="B517" s="298">
        <v>45.38</v>
      </c>
    </row>
    <row r="518" spans="1:2" ht="13.5">
      <c r="A518" s="294">
        <v>96036</v>
      </c>
      <c r="B518" s="298">
        <v>53.24</v>
      </c>
    </row>
    <row r="519" spans="1:2" ht="13.5">
      <c r="A519" s="294">
        <v>96155</v>
      </c>
      <c r="B519" s="298">
        <v>45.62</v>
      </c>
    </row>
    <row r="520" spans="1:2" ht="13.5">
      <c r="A520" s="294">
        <v>96156</v>
      </c>
      <c r="B520" s="298">
        <v>50.32</v>
      </c>
    </row>
    <row r="521" spans="1:2" ht="13.5">
      <c r="A521" s="294">
        <v>96159</v>
      </c>
      <c r="B521" s="298">
        <v>64.03</v>
      </c>
    </row>
    <row r="522" spans="1:2" ht="13.5">
      <c r="A522" s="294">
        <v>96246</v>
      </c>
      <c r="B522" s="298">
        <v>46.74</v>
      </c>
    </row>
    <row r="523" spans="1:2" ht="13.5">
      <c r="A523" s="294">
        <v>96464</v>
      </c>
      <c r="B523" s="298">
        <v>68.930000000000007</v>
      </c>
    </row>
    <row r="524" spans="1:2" ht="13.5">
      <c r="A524" s="294">
        <v>98765</v>
      </c>
      <c r="B524" s="298">
        <v>0.08</v>
      </c>
    </row>
    <row r="525" spans="1:2" ht="13.5">
      <c r="A525" s="294">
        <v>99834</v>
      </c>
      <c r="B525" s="298">
        <v>0.16</v>
      </c>
    </row>
    <row r="526" spans="1:2" ht="13.5">
      <c r="A526" s="294">
        <v>100642</v>
      </c>
      <c r="B526" s="298">
        <v>166.7</v>
      </c>
    </row>
    <row r="527" spans="1:2" ht="13.5">
      <c r="A527" s="294">
        <v>100648</v>
      </c>
      <c r="B527" s="298">
        <v>395.81</v>
      </c>
    </row>
    <row r="528" spans="1:2" ht="13.5">
      <c r="A528" s="294">
        <v>102274</v>
      </c>
      <c r="B528" s="298">
        <v>28.37</v>
      </c>
    </row>
    <row r="529" spans="1:2" ht="13.5">
      <c r="A529" s="294">
        <v>5089</v>
      </c>
      <c r="B529" s="298">
        <v>28.23</v>
      </c>
    </row>
    <row r="530" spans="1:2" ht="13.5">
      <c r="A530" s="294">
        <v>5627</v>
      </c>
      <c r="B530" s="298">
        <v>33.6</v>
      </c>
    </row>
    <row r="531" spans="1:2" ht="13.5">
      <c r="A531" s="294">
        <v>5628</v>
      </c>
      <c r="B531" s="298">
        <v>4.5599999999999996</v>
      </c>
    </row>
    <row r="532" spans="1:2" ht="13.5">
      <c r="A532" s="294">
        <v>5629</v>
      </c>
      <c r="B532" s="298">
        <v>42</v>
      </c>
    </row>
    <row r="533" spans="1:2" ht="13.5">
      <c r="A533" s="294">
        <v>5630</v>
      </c>
      <c r="B533" s="298">
        <v>49.11</v>
      </c>
    </row>
    <row r="534" spans="1:2" ht="13.5">
      <c r="A534" s="294">
        <v>5658</v>
      </c>
      <c r="B534" s="298">
        <v>2.2999999999999998</v>
      </c>
    </row>
    <row r="535" spans="1:2" ht="13.5">
      <c r="A535" s="294">
        <v>5664</v>
      </c>
      <c r="B535" s="298">
        <v>25.03</v>
      </c>
    </row>
    <row r="536" spans="1:2" ht="13.5">
      <c r="A536" s="294">
        <v>5667</v>
      </c>
      <c r="B536" s="298">
        <v>22.26</v>
      </c>
    </row>
    <row r="537" spans="1:2" ht="13.5">
      <c r="A537" s="294">
        <v>5668</v>
      </c>
      <c r="B537" s="298">
        <v>37.57</v>
      </c>
    </row>
    <row r="538" spans="1:2" ht="13.5">
      <c r="A538" s="294">
        <v>5674</v>
      </c>
      <c r="B538" s="298">
        <v>27.15</v>
      </c>
    </row>
    <row r="539" spans="1:2" ht="13.5">
      <c r="A539" s="294">
        <v>5692</v>
      </c>
      <c r="B539" s="298">
        <v>0.2</v>
      </c>
    </row>
    <row r="540" spans="1:2" ht="13.5">
      <c r="A540" s="294">
        <v>5693</v>
      </c>
      <c r="B540" s="298">
        <v>9.15</v>
      </c>
    </row>
    <row r="541" spans="1:2" ht="13.5">
      <c r="A541" s="294">
        <v>5695</v>
      </c>
      <c r="B541" s="298">
        <v>31.59</v>
      </c>
    </row>
    <row r="542" spans="1:2" ht="13.5">
      <c r="A542" s="294">
        <v>5703</v>
      </c>
      <c r="B542" s="298">
        <v>21.42</v>
      </c>
    </row>
    <row r="543" spans="1:2" ht="13.5">
      <c r="A543" s="294">
        <v>5705</v>
      </c>
      <c r="B543" s="298">
        <v>19.829999999999998</v>
      </c>
    </row>
    <row r="544" spans="1:2" ht="13.5">
      <c r="A544" s="294">
        <v>5707</v>
      </c>
      <c r="B544" s="298">
        <v>62.41</v>
      </c>
    </row>
    <row r="545" spans="1:2" ht="13.5">
      <c r="A545" s="294">
        <v>5710</v>
      </c>
      <c r="B545" s="298">
        <v>144.76</v>
      </c>
    </row>
    <row r="546" spans="1:2" ht="13.5">
      <c r="A546" s="294">
        <v>5711</v>
      </c>
      <c r="B546" s="298">
        <v>67.849999999999994</v>
      </c>
    </row>
    <row r="547" spans="1:2" ht="13.5">
      <c r="A547" s="294">
        <v>5714</v>
      </c>
      <c r="B547" s="298">
        <v>11.54</v>
      </c>
    </row>
    <row r="548" spans="1:2" ht="13.5">
      <c r="A548" s="294">
        <v>5715</v>
      </c>
      <c r="B548" s="298">
        <v>91.29</v>
      </c>
    </row>
    <row r="549" spans="1:2" ht="13.5">
      <c r="A549" s="294">
        <v>5718</v>
      </c>
      <c r="B549" s="298">
        <v>80.98</v>
      </c>
    </row>
    <row r="550" spans="1:2" ht="13.5">
      <c r="A550" s="294">
        <v>5721</v>
      </c>
      <c r="B550" s="298">
        <v>71.45</v>
      </c>
    </row>
    <row r="551" spans="1:2" ht="13.5">
      <c r="A551" s="294">
        <v>5722</v>
      </c>
      <c r="B551" s="298">
        <v>165.25</v>
      </c>
    </row>
    <row r="552" spans="1:2" ht="13.5">
      <c r="A552" s="294">
        <v>5724</v>
      </c>
      <c r="B552" s="298">
        <v>47.17</v>
      </c>
    </row>
    <row r="553" spans="1:2" ht="13.5">
      <c r="A553" s="294">
        <v>5727</v>
      </c>
      <c r="B553" s="298">
        <v>8.19</v>
      </c>
    </row>
    <row r="554" spans="1:2" ht="13.5">
      <c r="A554" s="294">
        <v>5729</v>
      </c>
      <c r="B554" s="298">
        <v>33.340000000000003</v>
      </c>
    </row>
    <row r="555" spans="1:2" ht="13.5">
      <c r="A555" s="294">
        <v>5730</v>
      </c>
      <c r="B555" s="298">
        <v>31.55</v>
      </c>
    </row>
    <row r="556" spans="1:2" ht="13.5">
      <c r="A556" s="294">
        <v>5735</v>
      </c>
      <c r="B556" s="298">
        <v>24.15</v>
      </c>
    </row>
    <row r="557" spans="1:2" ht="13.5">
      <c r="A557" s="294">
        <v>5736</v>
      </c>
      <c r="B557" s="298">
        <v>34.47</v>
      </c>
    </row>
    <row r="558" spans="1:2" ht="13.5">
      <c r="A558" s="294">
        <v>5738</v>
      </c>
      <c r="B558" s="298">
        <v>29.65</v>
      </c>
    </row>
    <row r="559" spans="1:2" ht="13.5">
      <c r="A559" s="294">
        <v>5739</v>
      </c>
      <c r="B559" s="298">
        <v>37.1</v>
      </c>
    </row>
    <row r="560" spans="1:2" ht="13.5">
      <c r="A560" s="294">
        <v>5741</v>
      </c>
      <c r="B560" s="298">
        <v>40.49</v>
      </c>
    </row>
    <row r="561" spans="1:2" ht="13.5">
      <c r="A561" s="294">
        <v>5742</v>
      </c>
      <c r="B561" s="298">
        <v>21.02</v>
      </c>
    </row>
    <row r="562" spans="1:2" ht="13.5">
      <c r="A562" s="294">
        <v>5747</v>
      </c>
      <c r="B562" s="298">
        <v>120.52</v>
      </c>
    </row>
    <row r="563" spans="1:2" ht="13.5">
      <c r="A563" s="294">
        <v>5751</v>
      </c>
      <c r="B563" s="298">
        <v>22.25</v>
      </c>
    </row>
    <row r="564" spans="1:2" ht="13.5">
      <c r="A564" s="294">
        <v>5754</v>
      </c>
      <c r="B564" s="298">
        <v>18.75</v>
      </c>
    </row>
    <row r="565" spans="1:2" ht="13.5">
      <c r="A565" s="294">
        <v>5763</v>
      </c>
      <c r="B565" s="298">
        <v>33.19</v>
      </c>
    </row>
    <row r="566" spans="1:2" ht="13.5">
      <c r="A566" s="294">
        <v>5765</v>
      </c>
      <c r="B566" s="298">
        <v>2.85</v>
      </c>
    </row>
    <row r="567" spans="1:2" ht="13.5">
      <c r="A567" s="294">
        <v>5766</v>
      </c>
      <c r="B567" s="298">
        <v>4.57</v>
      </c>
    </row>
    <row r="568" spans="1:2" ht="13.5">
      <c r="A568" s="294">
        <v>5779</v>
      </c>
      <c r="B568" s="298">
        <v>51.88</v>
      </c>
    </row>
    <row r="569" spans="1:2" ht="13.5">
      <c r="A569" s="294">
        <v>5787</v>
      </c>
      <c r="B569" s="298">
        <v>53.62</v>
      </c>
    </row>
    <row r="570" spans="1:2" ht="13.5">
      <c r="A570" s="294">
        <v>5797</v>
      </c>
      <c r="B570" s="298">
        <v>4.32</v>
      </c>
    </row>
    <row r="571" spans="1:2" ht="13.5">
      <c r="A571" s="294">
        <v>5800</v>
      </c>
      <c r="B571" s="298">
        <v>0.27</v>
      </c>
    </row>
    <row r="572" spans="1:2" ht="13.5">
      <c r="A572" s="294">
        <v>7032</v>
      </c>
      <c r="B572" s="298">
        <v>5.04</v>
      </c>
    </row>
    <row r="573" spans="1:2" ht="13.5">
      <c r="A573" s="294">
        <v>7033</v>
      </c>
      <c r="B573" s="298">
        <v>0.83</v>
      </c>
    </row>
    <row r="574" spans="1:2" ht="13.5">
      <c r="A574" s="294">
        <v>7034</v>
      </c>
      <c r="B574" s="298">
        <v>9.4499999999999993</v>
      </c>
    </row>
    <row r="575" spans="1:2" ht="13.5">
      <c r="A575" s="294">
        <v>7035</v>
      </c>
      <c r="B575" s="298">
        <v>162.86000000000001</v>
      </c>
    </row>
    <row r="576" spans="1:2" ht="13.5">
      <c r="A576" s="294">
        <v>7038</v>
      </c>
      <c r="B576" s="298">
        <v>33.909999999999997</v>
      </c>
    </row>
    <row r="577" spans="1:2" ht="13.5">
      <c r="A577" s="294">
        <v>7039</v>
      </c>
      <c r="B577" s="298">
        <v>4.7</v>
      </c>
    </row>
    <row r="578" spans="1:2" ht="13.5">
      <c r="A578" s="294">
        <v>7040</v>
      </c>
      <c r="B578" s="298">
        <v>42.44</v>
      </c>
    </row>
    <row r="579" spans="1:2" ht="13.5">
      <c r="A579" s="294">
        <v>7044</v>
      </c>
      <c r="B579" s="298">
        <v>0.23</v>
      </c>
    </row>
    <row r="580" spans="1:2" ht="13.5">
      <c r="A580" s="294">
        <v>7045</v>
      </c>
      <c r="B580" s="298">
        <v>0.02</v>
      </c>
    </row>
    <row r="581" spans="1:2" ht="13.5">
      <c r="A581" s="294">
        <v>7046</v>
      </c>
      <c r="B581" s="298">
        <v>0.25</v>
      </c>
    </row>
    <row r="582" spans="1:2" ht="13.5">
      <c r="A582" s="294">
        <v>7047</v>
      </c>
      <c r="B582" s="298">
        <v>10.77</v>
      </c>
    </row>
    <row r="583" spans="1:2" ht="13.5">
      <c r="A583" s="294">
        <v>7051</v>
      </c>
      <c r="B583" s="298">
        <v>30.08</v>
      </c>
    </row>
    <row r="584" spans="1:2" ht="13.5">
      <c r="A584" s="294">
        <v>7052</v>
      </c>
      <c r="B584" s="298">
        <v>4.17</v>
      </c>
    </row>
    <row r="585" spans="1:2" ht="13.5">
      <c r="A585" s="294">
        <v>7053</v>
      </c>
      <c r="B585" s="298">
        <v>37.64</v>
      </c>
    </row>
    <row r="586" spans="1:2" ht="13.5">
      <c r="A586" s="294">
        <v>7054</v>
      </c>
      <c r="B586" s="298">
        <v>68.03</v>
      </c>
    </row>
    <row r="587" spans="1:2" ht="13.5">
      <c r="A587" s="294">
        <v>7058</v>
      </c>
      <c r="B587" s="298">
        <v>16.059999999999999</v>
      </c>
    </row>
    <row r="588" spans="1:2" ht="13.5">
      <c r="A588" s="294">
        <v>7059</v>
      </c>
      <c r="B588" s="298">
        <v>2.96</v>
      </c>
    </row>
    <row r="589" spans="1:2" ht="13.5">
      <c r="A589" s="294">
        <v>7060</v>
      </c>
      <c r="B589" s="298">
        <v>30.12</v>
      </c>
    </row>
    <row r="590" spans="1:2" ht="13.5">
      <c r="A590" s="294">
        <v>7061</v>
      </c>
      <c r="B590" s="298">
        <v>62.1</v>
      </c>
    </row>
    <row r="591" spans="1:2" ht="13.5">
      <c r="A591" s="294">
        <v>7063</v>
      </c>
      <c r="B591" s="298">
        <v>14.4</v>
      </c>
    </row>
    <row r="592" spans="1:2" ht="13.5">
      <c r="A592" s="294">
        <v>7064</v>
      </c>
      <c r="B592" s="298">
        <v>1.99</v>
      </c>
    </row>
    <row r="593" spans="1:2" ht="13.5">
      <c r="A593" s="294">
        <v>7065</v>
      </c>
      <c r="B593" s="298">
        <v>15.75</v>
      </c>
    </row>
    <row r="594" spans="1:2" ht="13.5">
      <c r="A594" s="294">
        <v>7066</v>
      </c>
      <c r="B594" s="298">
        <v>131</v>
      </c>
    </row>
    <row r="595" spans="1:2" ht="13.5">
      <c r="A595" s="294">
        <v>53786</v>
      </c>
      <c r="B595" s="298">
        <v>40.67</v>
      </c>
    </row>
    <row r="596" spans="1:2" ht="13.5">
      <c r="A596" s="294">
        <v>53788</v>
      </c>
      <c r="B596" s="298">
        <v>43.54</v>
      </c>
    </row>
    <row r="597" spans="1:2" ht="13.5">
      <c r="A597" s="294">
        <v>53792</v>
      </c>
      <c r="B597" s="298">
        <v>77.2</v>
      </c>
    </row>
    <row r="598" spans="1:2" ht="13.5">
      <c r="A598" s="294">
        <v>53794</v>
      </c>
      <c r="B598" s="298">
        <v>35</v>
      </c>
    </row>
    <row r="599" spans="1:2" ht="13.5">
      <c r="A599" s="294">
        <v>53797</v>
      </c>
      <c r="B599" s="298">
        <v>88.78</v>
      </c>
    </row>
    <row r="600" spans="1:2" ht="13.5">
      <c r="A600" s="294">
        <v>53804</v>
      </c>
      <c r="B600" s="298">
        <v>4.79</v>
      </c>
    </row>
    <row r="601" spans="1:2" ht="13.5">
      <c r="A601" s="294">
        <v>53806</v>
      </c>
      <c r="B601" s="298">
        <v>60.78</v>
      </c>
    </row>
    <row r="602" spans="1:2" ht="13.5">
      <c r="A602" s="294">
        <v>53810</v>
      </c>
      <c r="B602" s="298">
        <v>61.16</v>
      </c>
    </row>
    <row r="603" spans="1:2" ht="13.5">
      <c r="A603" s="294">
        <v>53814</v>
      </c>
      <c r="B603" s="298">
        <v>200.33</v>
      </c>
    </row>
    <row r="604" spans="1:2" ht="13.5">
      <c r="A604" s="294">
        <v>53817</v>
      </c>
      <c r="B604" s="298">
        <v>47.6</v>
      </c>
    </row>
    <row r="605" spans="1:2" ht="13.5">
      <c r="A605" s="294">
        <v>53818</v>
      </c>
      <c r="B605" s="298">
        <v>6.55</v>
      </c>
    </row>
    <row r="606" spans="1:2" ht="13.5">
      <c r="A606" s="294">
        <v>53827</v>
      </c>
      <c r="B606" s="298">
        <v>86.91</v>
      </c>
    </row>
    <row r="607" spans="1:2" ht="13.5">
      <c r="A607" s="294">
        <v>53829</v>
      </c>
      <c r="B607" s="298">
        <v>88.78</v>
      </c>
    </row>
    <row r="608" spans="1:2" ht="13.5">
      <c r="A608" s="294">
        <v>53831</v>
      </c>
      <c r="B608" s="298">
        <v>146.63999999999999</v>
      </c>
    </row>
    <row r="609" spans="1:2" ht="13.5">
      <c r="A609" s="294">
        <v>53840</v>
      </c>
      <c r="B609" s="298">
        <v>2.6</v>
      </c>
    </row>
    <row r="610" spans="1:2" ht="13.5">
      <c r="A610" s="294">
        <v>53841</v>
      </c>
      <c r="B610" s="298">
        <v>1.8</v>
      </c>
    </row>
    <row r="611" spans="1:2" ht="13.5">
      <c r="A611" s="294">
        <v>53849</v>
      </c>
      <c r="B611" s="298">
        <v>63.79</v>
      </c>
    </row>
    <row r="612" spans="1:2" ht="13.5">
      <c r="A612" s="294">
        <v>53857</v>
      </c>
      <c r="B612" s="298">
        <v>38.15</v>
      </c>
    </row>
    <row r="613" spans="1:2" ht="13.5">
      <c r="A613" s="294">
        <v>53858</v>
      </c>
      <c r="B613" s="298">
        <v>60.96</v>
      </c>
    </row>
    <row r="614" spans="1:2" ht="13.5">
      <c r="A614" s="294">
        <v>53861</v>
      </c>
      <c r="B614" s="298">
        <v>52.9</v>
      </c>
    </row>
    <row r="615" spans="1:2" ht="13.5">
      <c r="A615" s="294">
        <v>53863</v>
      </c>
      <c r="B615" s="298">
        <v>2.25</v>
      </c>
    </row>
    <row r="616" spans="1:2" ht="13.5">
      <c r="A616" s="294">
        <v>53865</v>
      </c>
      <c r="B616" s="298">
        <v>35.93</v>
      </c>
    </row>
    <row r="617" spans="1:2" ht="13.5">
      <c r="A617" s="294">
        <v>53866</v>
      </c>
      <c r="B617" s="298">
        <v>1.72</v>
      </c>
    </row>
    <row r="618" spans="1:2" ht="13.5">
      <c r="A618" s="294">
        <v>53882</v>
      </c>
      <c r="B618" s="298">
        <v>25.92</v>
      </c>
    </row>
    <row r="619" spans="1:2" ht="13.5">
      <c r="A619" s="294">
        <v>55263</v>
      </c>
      <c r="B619" s="298">
        <v>49.11</v>
      </c>
    </row>
    <row r="620" spans="1:2" ht="13.5">
      <c r="A620" s="294">
        <v>73303</v>
      </c>
      <c r="B620" s="298">
        <v>4.3600000000000003</v>
      </c>
    </row>
    <row r="621" spans="1:2" ht="13.5">
      <c r="A621" s="294">
        <v>73307</v>
      </c>
      <c r="B621" s="298">
        <v>3.89</v>
      </c>
    </row>
    <row r="622" spans="1:2" ht="13.5">
      <c r="A622" s="294">
        <v>73309</v>
      </c>
      <c r="B622" s="298">
        <v>22.56</v>
      </c>
    </row>
    <row r="623" spans="1:2" ht="13.5">
      <c r="A623" s="294">
        <v>73311</v>
      </c>
      <c r="B623" s="298">
        <v>135.75</v>
      </c>
    </row>
    <row r="624" spans="1:2" ht="13.5">
      <c r="A624" s="294">
        <v>73313</v>
      </c>
      <c r="B624" s="298">
        <v>3.13</v>
      </c>
    </row>
    <row r="625" spans="1:2" ht="13.5">
      <c r="A625" s="294">
        <v>73315</v>
      </c>
      <c r="B625" s="298">
        <v>43.54</v>
      </c>
    </row>
    <row r="626" spans="1:2" ht="13.5">
      <c r="A626" s="294">
        <v>73335</v>
      </c>
      <c r="B626" s="298">
        <v>23.66</v>
      </c>
    </row>
    <row r="627" spans="1:2" ht="13.5">
      <c r="A627" s="294">
        <v>73340</v>
      </c>
      <c r="B627" s="298">
        <v>62.1</v>
      </c>
    </row>
    <row r="628" spans="1:2" ht="13.5">
      <c r="A628" s="294">
        <v>83361</v>
      </c>
      <c r="B628" s="298">
        <v>15.06</v>
      </c>
    </row>
    <row r="629" spans="1:2" ht="13.5">
      <c r="A629" s="294">
        <v>83761</v>
      </c>
      <c r="B629" s="298">
        <v>9.2899999999999991</v>
      </c>
    </row>
    <row r="630" spans="1:2" ht="13.5">
      <c r="A630" s="294">
        <v>83762</v>
      </c>
      <c r="B630" s="298">
        <v>11.62</v>
      </c>
    </row>
    <row r="631" spans="1:2" ht="13.5">
      <c r="A631" s="294">
        <v>83763</v>
      </c>
      <c r="B631" s="298">
        <v>38.25</v>
      </c>
    </row>
    <row r="632" spans="1:2" ht="13.5">
      <c r="A632" s="294">
        <v>83764</v>
      </c>
      <c r="B632" s="298">
        <v>1.04</v>
      </c>
    </row>
    <row r="633" spans="1:2" ht="13.5">
      <c r="A633" s="294">
        <v>87026</v>
      </c>
      <c r="B633" s="298">
        <v>0.36</v>
      </c>
    </row>
    <row r="634" spans="1:2" ht="13.5">
      <c r="A634" s="294">
        <v>87441</v>
      </c>
      <c r="B634" s="298">
        <v>0.39</v>
      </c>
    </row>
    <row r="635" spans="1:2" ht="13.5">
      <c r="A635" s="294">
        <v>87442</v>
      </c>
      <c r="B635" s="298">
        <v>0.04</v>
      </c>
    </row>
    <row r="636" spans="1:2" ht="13.5">
      <c r="A636" s="294">
        <v>87443</v>
      </c>
      <c r="B636" s="298">
        <v>0.36</v>
      </c>
    </row>
    <row r="637" spans="1:2" ht="13.5">
      <c r="A637" s="294">
        <v>87444</v>
      </c>
      <c r="B637" s="298">
        <v>3.23</v>
      </c>
    </row>
    <row r="638" spans="1:2" ht="13.5">
      <c r="A638" s="294">
        <v>88387</v>
      </c>
      <c r="B638" s="298">
        <v>0.76</v>
      </c>
    </row>
    <row r="639" spans="1:2" ht="13.5">
      <c r="A639" s="294">
        <v>88389</v>
      </c>
      <c r="B639" s="298">
        <v>0.09</v>
      </c>
    </row>
    <row r="640" spans="1:2" ht="13.5">
      <c r="A640" s="294">
        <v>88390</v>
      </c>
      <c r="B640" s="298">
        <v>0.95</v>
      </c>
    </row>
    <row r="641" spans="1:2" ht="13.5">
      <c r="A641" s="294">
        <v>88391</v>
      </c>
      <c r="B641" s="298">
        <v>2.81</v>
      </c>
    </row>
    <row r="642" spans="1:2" ht="13.5">
      <c r="A642" s="294">
        <v>88394</v>
      </c>
      <c r="B642" s="298">
        <v>0.91</v>
      </c>
    </row>
    <row r="643" spans="1:2" ht="13.5">
      <c r="A643" s="294">
        <v>88395</v>
      </c>
      <c r="B643" s="298">
        <v>0.1</v>
      </c>
    </row>
    <row r="644" spans="1:2" ht="13.5">
      <c r="A644" s="294">
        <v>88396</v>
      </c>
      <c r="B644" s="298">
        <v>1.1399999999999999</v>
      </c>
    </row>
    <row r="645" spans="1:2" ht="13.5">
      <c r="A645" s="294">
        <v>88397</v>
      </c>
      <c r="B645" s="298">
        <v>4.22</v>
      </c>
    </row>
    <row r="646" spans="1:2" ht="13.5">
      <c r="A646" s="294">
        <v>88400</v>
      </c>
      <c r="B646" s="298">
        <v>0.72</v>
      </c>
    </row>
    <row r="647" spans="1:2" ht="13.5">
      <c r="A647" s="294">
        <v>88401</v>
      </c>
      <c r="B647" s="298">
        <v>0.08</v>
      </c>
    </row>
    <row r="648" spans="1:2" ht="13.5">
      <c r="A648" s="294">
        <v>88402</v>
      </c>
      <c r="B648" s="298">
        <v>0.9</v>
      </c>
    </row>
    <row r="649" spans="1:2" ht="13.5">
      <c r="A649" s="294">
        <v>88403</v>
      </c>
      <c r="B649" s="298">
        <v>1.69</v>
      </c>
    </row>
    <row r="650" spans="1:2" ht="13.5">
      <c r="A650" s="294">
        <v>88419</v>
      </c>
      <c r="B650" s="298">
        <v>4.71</v>
      </c>
    </row>
    <row r="651" spans="1:2" ht="13.5">
      <c r="A651" s="294">
        <v>88422</v>
      </c>
      <c r="B651" s="298">
        <v>0.56000000000000005</v>
      </c>
    </row>
    <row r="652" spans="1:2" ht="13.5">
      <c r="A652" s="294">
        <v>88425</v>
      </c>
      <c r="B652" s="298">
        <v>5.15</v>
      </c>
    </row>
    <row r="653" spans="1:2" ht="13.5">
      <c r="A653" s="294">
        <v>88427</v>
      </c>
      <c r="B653" s="298">
        <v>4.28</v>
      </c>
    </row>
    <row r="654" spans="1:2" ht="13.5">
      <c r="A654" s="294">
        <v>88434</v>
      </c>
      <c r="B654" s="298">
        <v>6.25</v>
      </c>
    </row>
    <row r="655" spans="1:2" ht="13.5">
      <c r="A655" s="294">
        <v>88435</v>
      </c>
      <c r="B655" s="298">
        <v>0.74</v>
      </c>
    </row>
    <row r="656" spans="1:2" ht="13.5">
      <c r="A656" s="294">
        <v>88436</v>
      </c>
      <c r="B656" s="298">
        <v>6.83</v>
      </c>
    </row>
    <row r="657" spans="1:2" ht="13.5">
      <c r="A657" s="294">
        <v>88437</v>
      </c>
      <c r="B657" s="298">
        <v>4.28</v>
      </c>
    </row>
    <row r="658" spans="1:2" ht="13.5">
      <c r="A658" s="294">
        <v>88569</v>
      </c>
      <c r="B658" s="298">
        <v>3.65</v>
      </c>
    </row>
    <row r="659" spans="1:2" ht="13.5">
      <c r="A659" s="294">
        <v>88570</v>
      </c>
      <c r="B659" s="298">
        <v>0.79</v>
      </c>
    </row>
    <row r="660" spans="1:2" ht="13.5">
      <c r="A660" s="294">
        <v>88826</v>
      </c>
      <c r="B660" s="298">
        <v>0.28000000000000003</v>
      </c>
    </row>
    <row r="661" spans="1:2" ht="13.5">
      <c r="A661" s="294">
        <v>88827</v>
      </c>
      <c r="B661" s="298">
        <v>0.03</v>
      </c>
    </row>
    <row r="662" spans="1:2" ht="13.5">
      <c r="A662" s="294">
        <v>88828</v>
      </c>
      <c r="B662" s="298">
        <v>0.27</v>
      </c>
    </row>
    <row r="663" spans="1:2" ht="13.5">
      <c r="A663" s="294">
        <v>88829</v>
      </c>
      <c r="B663" s="298">
        <v>1.1200000000000001</v>
      </c>
    </row>
    <row r="664" spans="1:2" ht="13.5">
      <c r="A664" s="294">
        <v>88832</v>
      </c>
      <c r="B664" s="298">
        <v>32.049999999999997</v>
      </c>
    </row>
    <row r="665" spans="1:2" ht="13.5">
      <c r="A665" s="294">
        <v>88834</v>
      </c>
      <c r="B665" s="298">
        <v>4.3499999999999996</v>
      </c>
    </row>
    <row r="666" spans="1:2" ht="13.5">
      <c r="A666" s="294">
        <v>88835</v>
      </c>
      <c r="B666" s="298">
        <v>40.07</v>
      </c>
    </row>
    <row r="667" spans="1:2" ht="13.5">
      <c r="A667" s="294">
        <v>88836</v>
      </c>
      <c r="B667" s="298">
        <v>48.65</v>
      </c>
    </row>
    <row r="668" spans="1:2" ht="13.5">
      <c r="A668" s="294">
        <v>88839</v>
      </c>
      <c r="B668" s="298">
        <v>27.61</v>
      </c>
    </row>
    <row r="669" spans="1:2" ht="13.5">
      <c r="A669" s="294">
        <v>88840</v>
      </c>
      <c r="B669" s="298">
        <v>6.21</v>
      </c>
    </row>
    <row r="670" spans="1:2" ht="13.5">
      <c r="A670" s="294">
        <v>88841</v>
      </c>
      <c r="B670" s="298">
        <v>49.37</v>
      </c>
    </row>
    <row r="671" spans="1:2" ht="13.5">
      <c r="A671" s="294">
        <v>88842</v>
      </c>
      <c r="B671" s="298">
        <v>59.55</v>
      </c>
    </row>
    <row r="672" spans="1:2" ht="13.5">
      <c r="A672" s="294">
        <v>88847</v>
      </c>
      <c r="B672" s="298">
        <v>21.6</v>
      </c>
    </row>
    <row r="673" spans="1:2" ht="13.5">
      <c r="A673" s="294">
        <v>88848</v>
      </c>
      <c r="B673" s="298">
        <v>4.53</v>
      </c>
    </row>
    <row r="674" spans="1:2" ht="13.5">
      <c r="A674" s="294">
        <v>88853</v>
      </c>
      <c r="B674" s="298">
        <v>0.19</v>
      </c>
    </row>
    <row r="675" spans="1:2" ht="13.5">
      <c r="A675" s="294">
        <v>88854</v>
      </c>
      <c r="B675" s="298">
        <v>0.02</v>
      </c>
    </row>
    <row r="676" spans="1:2" ht="13.5">
      <c r="A676" s="294">
        <v>88855</v>
      </c>
      <c r="B676" s="298">
        <v>3.32</v>
      </c>
    </row>
    <row r="677" spans="1:2" ht="13.5">
      <c r="A677" s="294">
        <v>88856</v>
      </c>
      <c r="B677" s="298">
        <v>0.46</v>
      </c>
    </row>
    <row r="678" spans="1:2" ht="13.5">
      <c r="A678" s="294">
        <v>88857</v>
      </c>
      <c r="B678" s="298">
        <v>20.02</v>
      </c>
    </row>
    <row r="679" spans="1:2" ht="13.5">
      <c r="A679" s="294">
        <v>88858</v>
      </c>
      <c r="B679" s="298">
        <v>2.71</v>
      </c>
    </row>
    <row r="680" spans="1:2" ht="13.5">
      <c r="A680" s="294">
        <v>88859</v>
      </c>
      <c r="B680" s="298">
        <v>17.809999999999999</v>
      </c>
    </row>
    <row r="681" spans="1:2" ht="13.5">
      <c r="A681" s="294">
        <v>88860</v>
      </c>
      <c r="B681" s="298">
        <v>2.41</v>
      </c>
    </row>
    <row r="682" spans="1:2" ht="13.5">
      <c r="A682" s="294">
        <v>88900</v>
      </c>
      <c r="B682" s="298">
        <v>37.380000000000003</v>
      </c>
    </row>
    <row r="683" spans="1:2" ht="13.5">
      <c r="A683" s="294">
        <v>88902</v>
      </c>
      <c r="B683" s="298">
        <v>5.07</v>
      </c>
    </row>
    <row r="684" spans="1:2" ht="13.5">
      <c r="A684" s="294">
        <v>88903</v>
      </c>
      <c r="B684" s="298">
        <v>46.72</v>
      </c>
    </row>
    <row r="685" spans="1:2" ht="13.5">
      <c r="A685" s="294">
        <v>88904</v>
      </c>
      <c r="B685" s="298">
        <v>68.53</v>
      </c>
    </row>
    <row r="686" spans="1:2" ht="13.5">
      <c r="A686" s="294">
        <v>89009</v>
      </c>
      <c r="B686" s="298">
        <v>34.21</v>
      </c>
    </row>
    <row r="687" spans="1:2" ht="13.5">
      <c r="A687" s="294">
        <v>89010</v>
      </c>
      <c r="B687" s="298">
        <v>7.7</v>
      </c>
    </row>
    <row r="688" spans="1:2" ht="13.5">
      <c r="A688" s="294">
        <v>89011</v>
      </c>
      <c r="B688" s="298">
        <v>19.32</v>
      </c>
    </row>
    <row r="689" spans="1:2" ht="13.5">
      <c r="A689" s="294">
        <v>89012</v>
      </c>
      <c r="B689" s="298">
        <v>2.62</v>
      </c>
    </row>
    <row r="690" spans="1:2" ht="13.5">
      <c r="A690" s="294">
        <v>89013</v>
      </c>
      <c r="B690" s="298">
        <v>112.05</v>
      </c>
    </row>
    <row r="691" spans="1:2" ht="13.5">
      <c r="A691" s="294">
        <v>89014</v>
      </c>
      <c r="B691" s="298">
        <v>25.22</v>
      </c>
    </row>
    <row r="692" spans="1:2" ht="13.5">
      <c r="A692" s="294">
        <v>89015</v>
      </c>
      <c r="B692" s="298">
        <v>3.83</v>
      </c>
    </row>
    <row r="693" spans="1:2" ht="13.5">
      <c r="A693" s="294">
        <v>89016</v>
      </c>
      <c r="B693" s="298">
        <v>0.52</v>
      </c>
    </row>
    <row r="694" spans="1:2" ht="13.5">
      <c r="A694" s="294">
        <v>89017</v>
      </c>
      <c r="B694" s="298">
        <v>34</v>
      </c>
    </row>
    <row r="695" spans="1:2" ht="13.5">
      <c r="A695" s="294">
        <v>89018</v>
      </c>
      <c r="B695" s="298">
        <v>7.65</v>
      </c>
    </row>
    <row r="696" spans="1:2" ht="13.5">
      <c r="A696" s="294">
        <v>89019</v>
      </c>
      <c r="B696" s="298">
        <v>0.25</v>
      </c>
    </row>
    <row r="697" spans="1:2" ht="13.5">
      <c r="A697" s="294">
        <v>89020</v>
      </c>
      <c r="B697" s="298">
        <v>0.03</v>
      </c>
    </row>
    <row r="698" spans="1:2" ht="13.5">
      <c r="A698" s="294">
        <v>89023</v>
      </c>
      <c r="B698" s="298">
        <v>4.09</v>
      </c>
    </row>
    <row r="699" spans="1:2" ht="13.5">
      <c r="A699" s="294">
        <v>89024</v>
      </c>
      <c r="B699" s="298">
        <v>0.68</v>
      </c>
    </row>
    <row r="700" spans="1:2" ht="13.5">
      <c r="A700" s="294">
        <v>89025</v>
      </c>
      <c r="B700" s="298">
        <v>7.68</v>
      </c>
    </row>
    <row r="701" spans="1:2" ht="13.5">
      <c r="A701" s="294">
        <v>89026</v>
      </c>
      <c r="B701" s="298">
        <v>151.75</v>
      </c>
    </row>
    <row r="702" spans="1:2" ht="13.5">
      <c r="A702" s="294">
        <v>89029</v>
      </c>
      <c r="B702" s="298">
        <v>26.38</v>
      </c>
    </row>
    <row r="703" spans="1:2" ht="13.5">
      <c r="A703" s="294">
        <v>89030</v>
      </c>
      <c r="B703" s="298">
        <v>5.93</v>
      </c>
    </row>
    <row r="704" spans="1:2" ht="13.5">
      <c r="A704" s="294">
        <v>89033</v>
      </c>
      <c r="B704" s="298">
        <v>10.55</v>
      </c>
    </row>
    <row r="705" spans="1:2" ht="13.5">
      <c r="A705" s="294">
        <v>89034</v>
      </c>
      <c r="B705" s="298">
        <v>1.46</v>
      </c>
    </row>
    <row r="706" spans="1:2" ht="13.5">
      <c r="A706" s="294">
        <v>89128</v>
      </c>
      <c r="B706" s="298">
        <v>30.52</v>
      </c>
    </row>
    <row r="707" spans="1:2" ht="13.5">
      <c r="A707" s="294">
        <v>89129</v>
      </c>
      <c r="B707" s="298">
        <v>4.1399999999999997</v>
      </c>
    </row>
    <row r="708" spans="1:2" ht="13.5">
      <c r="A708" s="294">
        <v>89130</v>
      </c>
      <c r="B708" s="298">
        <v>42.32</v>
      </c>
    </row>
    <row r="709" spans="1:2" ht="13.5">
      <c r="A709" s="294">
        <v>89131</v>
      </c>
      <c r="B709" s="298">
        <v>5.74</v>
      </c>
    </row>
    <row r="710" spans="1:2" ht="13.5">
      <c r="A710" s="294">
        <v>89210</v>
      </c>
      <c r="B710" s="298">
        <v>21.7</v>
      </c>
    </row>
    <row r="711" spans="1:2" ht="13.5">
      <c r="A711" s="294">
        <v>89211</v>
      </c>
      <c r="B711" s="298">
        <v>3.01</v>
      </c>
    </row>
    <row r="712" spans="1:2" ht="13.5">
      <c r="A712" s="294">
        <v>89212</v>
      </c>
      <c r="B712" s="298">
        <v>24.39</v>
      </c>
    </row>
    <row r="713" spans="1:2" ht="13.5">
      <c r="A713" s="294">
        <v>89213</v>
      </c>
      <c r="B713" s="298">
        <v>3.84</v>
      </c>
    </row>
    <row r="714" spans="1:2" ht="13.5">
      <c r="A714" s="294">
        <v>89214</v>
      </c>
      <c r="B714" s="298">
        <v>22.89</v>
      </c>
    </row>
    <row r="715" spans="1:2" ht="13.5">
      <c r="A715" s="294">
        <v>89215</v>
      </c>
      <c r="B715" s="298">
        <v>70.77</v>
      </c>
    </row>
    <row r="716" spans="1:2" ht="13.5">
      <c r="A716" s="294">
        <v>89221</v>
      </c>
      <c r="B716" s="298">
        <v>1.17</v>
      </c>
    </row>
    <row r="717" spans="1:2" ht="13.5">
      <c r="A717" s="294">
        <v>89222</v>
      </c>
      <c r="B717" s="298">
        <v>0.13</v>
      </c>
    </row>
    <row r="718" spans="1:2" ht="13.5">
      <c r="A718" s="294">
        <v>89223</v>
      </c>
      <c r="B718" s="298">
        <v>1.1000000000000001</v>
      </c>
    </row>
    <row r="719" spans="1:2" ht="13.5">
      <c r="A719" s="294">
        <v>89224</v>
      </c>
      <c r="B719" s="298">
        <v>2.25</v>
      </c>
    </row>
    <row r="720" spans="1:2" ht="13.5">
      <c r="A720" s="294">
        <v>89228</v>
      </c>
      <c r="B720" s="298">
        <v>32.270000000000003</v>
      </c>
    </row>
    <row r="721" spans="1:2" ht="13.5">
      <c r="A721" s="294">
        <v>89229</v>
      </c>
      <c r="B721" s="298">
        <v>5.81</v>
      </c>
    </row>
    <row r="722" spans="1:2" ht="13.5">
      <c r="A722" s="294">
        <v>89230</v>
      </c>
      <c r="B722" s="298">
        <v>125.61</v>
      </c>
    </row>
    <row r="723" spans="1:2" ht="13.5">
      <c r="A723" s="294">
        <v>89231</v>
      </c>
      <c r="B723" s="298">
        <v>19.899999999999999</v>
      </c>
    </row>
    <row r="724" spans="1:2" ht="13.5">
      <c r="A724" s="294">
        <v>89232</v>
      </c>
      <c r="B724" s="298">
        <v>224.06</v>
      </c>
    </row>
    <row r="725" spans="1:2" ht="13.5">
      <c r="A725" s="294">
        <v>89233</v>
      </c>
      <c r="B725" s="298">
        <v>127.36</v>
      </c>
    </row>
    <row r="726" spans="1:2" ht="13.5">
      <c r="A726" s="294">
        <v>89236</v>
      </c>
      <c r="B726" s="298">
        <v>293.43</v>
      </c>
    </row>
    <row r="727" spans="1:2" ht="13.5">
      <c r="A727" s="294">
        <v>89237</v>
      </c>
      <c r="B727" s="298">
        <v>46.49</v>
      </c>
    </row>
    <row r="728" spans="1:2" ht="13.5">
      <c r="A728" s="294">
        <v>89238</v>
      </c>
      <c r="B728" s="298">
        <v>523.4</v>
      </c>
    </row>
    <row r="729" spans="1:2" ht="13.5">
      <c r="A729" s="294">
        <v>89239</v>
      </c>
      <c r="B729" s="298">
        <v>336.8</v>
      </c>
    </row>
    <row r="730" spans="1:2" ht="13.5">
      <c r="A730" s="294">
        <v>89240</v>
      </c>
      <c r="B730" s="298">
        <v>90.05</v>
      </c>
    </row>
    <row r="731" spans="1:2" ht="13.5">
      <c r="A731" s="294">
        <v>89241</v>
      </c>
      <c r="B731" s="298">
        <v>16.2</v>
      </c>
    </row>
    <row r="732" spans="1:2" ht="13.5">
      <c r="A732" s="294">
        <v>89246</v>
      </c>
      <c r="B732" s="298">
        <v>254.97</v>
      </c>
    </row>
    <row r="733" spans="1:2" ht="13.5">
      <c r="A733" s="294">
        <v>89247</v>
      </c>
      <c r="B733" s="298">
        <v>40.4</v>
      </c>
    </row>
    <row r="734" spans="1:2" ht="13.5">
      <c r="A734" s="294">
        <v>89248</v>
      </c>
      <c r="B734" s="298">
        <v>454.8</v>
      </c>
    </row>
    <row r="735" spans="1:2" ht="13.5">
      <c r="A735" s="294">
        <v>89249</v>
      </c>
      <c r="B735" s="298">
        <v>287.08999999999997</v>
      </c>
    </row>
    <row r="736" spans="1:2" ht="13.5">
      <c r="A736" s="294">
        <v>89253</v>
      </c>
      <c r="B736" s="298">
        <v>73.790000000000006</v>
      </c>
    </row>
    <row r="737" spans="1:2" ht="13.5">
      <c r="A737" s="294">
        <v>89254</v>
      </c>
      <c r="B737" s="298">
        <v>13.28</v>
      </c>
    </row>
    <row r="738" spans="1:2" ht="13.5">
      <c r="A738" s="294">
        <v>89255</v>
      </c>
      <c r="B738" s="298">
        <v>118.62</v>
      </c>
    </row>
    <row r="739" spans="1:2" ht="13.5">
      <c r="A739" s="294">
        <v>89256</v>
      </c>
      <c r="B739" s="298">
        <v>64.61</v>
      </c>
    </row>
    <row r="740" spans="1:2" ht="13.5">
      <c r="A740" s="294">
        <v>89259</v>
      </c>
      <c r="B740" s="298">
        <v>14.04</v>
      </c>
    </row>
    <row r="741" spans="1:2" ht="13.5">
      <c r="A741" s="294">
        <v>89260</v>
      </c>
      <c r="B741" s="298">
        <v>2.93</v>
      </c>
    </row>
    <row r="742" spans="1:2" ht="13.5">
      <c r="A742" s="294">
        <v>89262</v>
      </c>
      <c r="B742" s="298">
        <v>26.32</v>
      </c>
    </row>
    <row r="743" spans="1:2" ht="13.5">
      <c r="A743" s="294">
        <v>89264</v>
      </c>
      <c r="B743" s="298">
        <v>10.58</v>
      </c>
    </row>
    <row r="744" spans="1:2" ht="13.5">
      <c r="A744" s="294">
        <v>89265</v>
      </c>
      <c r="B744" s="298">
        <v>2.21</v>
      </c>
    </row>
    <row r="745" spans="1:2" ht="13.5">
      <c r="A745" s="294">
        <v>89266</v>
      </c>
      <c r="B745" s="298">
        <v>0.85</v>
      </c>
    </row>
    <row r="746" spans="1:2" ht="13.5">
      <c r="A746" s="294">
        <v>89267</v>
      </c>
      <c r="B746" s="298">
        <v>42.45</v>
      </c>
    </row>
    <row r="747" spans="1:2" ht="13.5">
      <c r="A747" s="294">
        <v>89268</v>
      </c>
      <c r="B747" s="298">
        <v>7.64</v>
      </c>
    </row>
    <row r="748" spans="1:2" ht="13.5">
      <c r="A748" s="294">
        <v>89269</v>
      </c>
      <c r="B748" s="298">
        <v>2.97</v>
      </c>
    </row>
    <row r="749" spans="1:2" ht="13.5">
      <c r="A749" s="294">
        <v>89270</v>
      </c>
      <c r="B749" s="298">
        <v>68.25</v>
      </c>
    </row>
    <row r="750" spans="1:2" ht="13.5">
      <c r="A750" s="294">
        <v>89271</v>
      </c>
      <c r="B750" s="298">
        <v>22.11</v>
      </c>
    </row>
    <row r="751" spans="1:2" ht="13.5">
      <c r="A751" s="294">
        <v>89274</v>
      </c>
      <c r="B751" s="298">
        <v>1.43</v>
      </c>
    </row>
    <row r="752" spans="1:2" ht="13.5">
      <c r="A752" s="294">
        <v>89275</v>
      </c>
      <c r="B752" s="298">
        <v>0.16</v>
      </c>
    </row>
    <row r="753" spans="1:2" ht="13.5">
      <c r="A753" s="294">
        <v>89276</v>
      </c>
      <c r="B753" s="298">
        <v>1.34</v>
      </c>
    </row>
    <row r="754" spans="1:2" ht="13.5">
      <c r="A754" s="294">
        <v>89277</v>
      </c>
      <c r="B754" s="298">
        <v>6.47</v>
      </c>
    </row>
    <row r="755" spans="1:2" ht="13.5">
      <c r="A755" s="294">
        <v>89280</v>
      </c>
      <c r="B755" s="298">
        <v>26.64</v>
      </c>
    </row>
    <row r="756" spans="1:2" ht="13.5">
      <c r="A756" s="294">
        <v>89281</v>
      </c>
      <c r="B756" s="298">
        <v>3.69</v>
      </c>
    </row>
    <row r="757" spans="1:2" ht="13.5">
      <c r="A757" s="294">
        <v>89870</v>
      </c>
      <c r="B757" s="298">
        <v>25.16</v>
      </c>
    </row>
    <row r="758" spans="1:2" ht="13.5">
      <c r="A758" s="294">
        <v>89871</v>
      </c>
      <c r="B758" s="298">
        <v>4.6500000000000004</v>
      </c>
    </row>
    <row r="759" spans="1:2" ht="13.5">
      <c r="A759" s="294">
        <v>89872</v>
      </c>
      <c r="B759" s="298">
        <v>1.82</v>
      </c>
    </row>
    <row r="760" spans="1:2" ht="13.5">
      <c r="A760" s="294">
        <v>89873</v>
      </c>
      <c r="B760" s="298">
        <v>47.18</v>
      </c>
    </row>
    <row r="761" spans="1:2" ht="13.5">
      <c r="A761" s="294">
        <v>89874</v>
      </c>
      <c r="B761" s="298">
        <v>134.38</v>
      </c>
    </row>
    <row r="762" spans="1:2" ht="13.5">
      <c r="A762" s="294">
        <v>89878</v>
      </c>
      <c r="B762" s="298">
        <v>26.28</v>
      </c>
    </row>
    <row r="763" spans="1:2" ht="13.5">
      <c r="A763" s="294">
        <v>89879</v>
      </c>
      <c r="B763" s="298">
        <v>4.8499999999999996</v>
      </c>
    </row>
    <row r="764" spans="1:2" ht="13.5">
      <c r="A764" s="294">
        <v>89880</v>
      </c>
      <c r="B764" s="298">
        <v>1.9</v>
      </c>
    </row>
    <row r="765" spans="1:2" ht="13.5">
      <c r="A765" s="294">
        <v>89881</v>
      </c>
      <c r="B765" s="298">
        <v>49.29</v>
      </c>
    </row>
    <row r="766" spans="1:2" ht="13.5">
      <c r="A766" s="294">
        <v>89882</v>
      </c>
      <c r="B766" s="298">
        <v>155.04</v>
      </c>
    </row>
    <row r="767" spans="1:2" ht="13.5">
      <c r="A767" s="294">
        <v>90582</v>
      </c>
      <c r="B767" s="298">
        <v>0.35</v>
      </c>
    </row>
    <row r="768" spans="1:2" ht="13.5">
      <c r="A768" s="294">
        <v>90583</v>
      </c>
      <c r="B768" s="298">
        <v>0.04</v>
      </c>
    </row>
    <row r="769" spans="1:2" ht="13.5">
      <c r="A769" s="294">
        <v>90584</v>
      </c>
      <c r="B769" s="298">
        <v>0.27</v>
      </c>
    </row>
    <row r="770" spans="1:2" ht="13.5">
      <c r="A770" s="294">
        <v>90585</v>
      </c>
      <c r="B770" s="298">
        <v>1.1200000000000001</v>
      </c>
    </row>
    <row r="771" spans="1:2" ht="13.5">
      <c r="A771" s="294">
        <v>90621</v>
      </c>
      <c r="B771" s="298">
        <v>2.39</v>
      </c>
    </row>
    <row r="772" spans="1:2" ht="13.5">
      <c r="A772" s="294">
        <v>90622</v>
      </c>
      <c r="B772" s="298">
        <v>0.28000000000000003</v>
      </c>
    </row>
    <row r="773" spans="1:2" ht="13.5">
      <c r="A773" s="294">
        <v>90623</v>
      </c>
      <c r="B773" s="298">
        <v>2.99</v>
      </c>
    </row>
    <row r="774" spans="1:2" ht="13.5">
      <c r="A774" s="294">
        <v>90624</v>
      </c>
      <c r="B774" s="298">
        <v>2.81</v>
      </c>
    </row>
    <row r="775" spans="1:2" ht="13.5">
      <c r="A775" s="294">
        <v>90627</v>
      </c>
      <c r="B775" s="298">
        <v>34.200000000000003</v>
      </c>
    </row>
    <row r="776" spans="1:2" ht="13.5">
      <c r="A776" s="294">
        <v>90628</v>
      </c>
      <c r="B776" s="298">
        <v>4.87</v>
      </c>
    </row>
    <row r="777" spans="1:2" ht="13.5">
      <c r="A777" s="294">
        <v>90629</v>
      </c>
      <c r="B777" s="298">
        <v>42.79</v>
      </c>
    </row>
    <row r="778" spans="1:2" ht="13.5">
      <c r="A778" s="294">
        <v>90630</v>
      </c>
      <c r="B778" s="298">
        <v>11.41</v>
      </c>
    </row>
    <row r="779" spans="1:2" ht="13.5">
      <c r="A779" s="294">
        <v>90633</v>
      </c>
      <c r="B779" s="298">
        <v>3.62</v>
      </c>
    </row>
    <row r="780" spans="1:2" ht="13.5">
      <c r="A780" s="294">
        <v>90634</v>
      </c>
      <c r="B780" s="298">
        <v>0.43</v>
      </c>
    </row>
    <row r="781" spans="1:2" ht="13.5">
      <c r="A781" s="294">
        <v>90635</v>
      </c>
      <c r="B781" s="298">
        <v>3.96</v>
      </c>
    </row>
    <row r="782" spans="1:2" ht="13.5">
      <c r="A782" s="294">
        <v>90636</v>
      </c>
      <c r="B782" s="298">
        <v>5.63</v>
      </c>
    </row>
    <row r="783" spans="1:2" ht="13.5">
      <c r="A783" s="294">
        <v>90639</v>
      </c>
      <c r="B783" s="298">
        <v>5.41</v>
      </c>
    </row>
    <row r="784" spans="1:2" ht="13.5">
      <c r="A784" s="294">
        <v>90640</v>
      </c>
      <c r="B784" s="298">
        <v>0.64</v>
      </c>
    </row>
    <row r="785" spans="1:2" ht="13.5">
      <c r="A785" s="294">
        <v>90641</v>
      </c>
      <c r="B785" s="298">
        <v>5.92</v>
      </c>
    </row>
    <row r="786" spans="1:2" ht="13.5">
      <c r="A786" s="294">
        <v>90642</v>
      </c>
      <c r="B786" s="298">
        <v>7.02</v>
      </c>
    </row>
    <row r="787" spans="1:2" ht="13.5">
      <c r="A787" s="294">
        <v>90646</v>
      </c>
      <c r="B787" s="298">
        <v>0.67</v>
      </c>
    </row>
    <row r="788" spans="1:2" ht="13.5">
      <c r="A788" s="294">
        <v>90647</v>
      </c>
      <c r="B788" s="298">
        <v>7.0000000000000007E-2</v>
      </c>
    </row>
    <row r="789" spans="1:2" ht="13.5">
      <c r="A789" s="294">
        <v>90648</v>
      </c>
      <c r="B789" s="298">
        <v>0.73</v>
      </c>
    </row>
    <row r="790" spans="1:2" ht="13.5">
      <c r="A790" s="294">
        <v>90649</v>
      </c>
      <c r="B790" s="298">
        <v>8.74</v>
      </c>
    </row>
    <row r="791" spans="1:2" ht="13.5">
      <c r="A791" s="294">
        <v>90652</v>
      </c>
      <c r="B791" s="298">
        <v>3.52</v>
      </c>
    </row>
    <row r="792" spans="1:2" ht="13.5">
      <c r="A792" s="294">
        <v>90653</v>
      </c>
      <c r="B792" s="298">
        <v>0.41</v>
      </c>
    </row>
    <row r="793" spans="1:2" ht="13.5">
      <c r="A793" s="294">
        <v>90654</v>
      </c>
      <c r="B793" s="298">
        <v>3.85</v>
      </c>
    </row>
    <row r="794" spans="1:2" ht="13.5">
      <c r="A794" s="294">
        <v>90655</v>
      </c>
      <c r="B794" s="298">
        <v>5.75</v>
      </c>
    </row>
    <row r="795" spans="1:2" ht="13.5">
      <c r="A795" s="294">
        <v>90658</v>
      </c>
      <c r="B795" s="298">
        <v>3.77</v>
      </c>
    </row>
    <row r="796" spans="1:2" ht="13.5">
      <c r="A796" s="294">
        <v>90659</v>
      </c>
      <c r="B796" s="298">
        <v>0.44</v>
      </c>
    </row>
    <row r="797" spans="1:2" ht="13.5">
      <c r="A797" s="294">
        <v>90660</v>
      </c>
      <c r="B797" s="298">
        <v>4.13</v>
      </c>
    </row>
    <row r="798" spans="1:2" ht="13.5">
      <c r="A798" s="294">
        <v>90661</v>
      </c>
      <c r="B798" s="298">
        <v>5.75</v>
      </c>
    </row>
    <row r="799" spans="1:2" ht="13.5">
      <c r="A799" s="294">
        <v>90664</v>
      </c>
      <c r="B799" s="298">
        <v>5.57</v>
      </c>
    </row>
    <row r="800" spans="1:2" ht="13.5">
      <c r="A800" s="294">
        <v>90665</v>
      </c>
      <c r="B800" s="298">
        <v>0.64</v>
      </c>
    </row>
    <row r="801" spans="1:2" ht="13.5">
      <c r="A801" s="294">
        <v>90666</v>
      </c>
      <c r="B801" s="298">
        <v>6.09</v>
      </c>
    </row>
    <row r="802" spans="1:2" ht="13.5">
      <c r="A802" s="294">
        <v>90667</v>
      </c>
      <c r="B802" s="298">
        <v>11.4</v>
      </c>
    </row>
    <row r="803" spans="1:2" ht="13.5">
      <c r="A803" s="294">
        <v>90670</v>
      </c>
      <c r="B803" s="298">
        <v>156.94999999999999</v>
      </c>
    </row>
    <row r="804" spans="1:2" ht="13.5">
      <c r="A804" s="294">
        <v>90671</v>
      </c>
      <c r="B804" s="298">
        <v>21.79</v>
      </c>
    </row>
    <row r="805" spans="1:2" ht="13.5">
      <c r="A805" s="294">
        <v>90672</v>
      </c>
      <c r="B805" s="298">
        <v>196.41</v>
      </c>
    </row>
    <row r="806" spans="1:2" ht="13.5">
      <c r="A806" s="294">
        <v>90673</v>
      </c>
      <c r="B806" s="298">
        <v>91.2</v>
      </c>
    </row>
    <row r="807" spans="1:2" ht="13.5">
      <c r="A807" s="294">
        <v>90676</v>
      </c>
      <c r="B807" s="298">
        <v>82.33</v>
      </c>
    </row>
    <row r="808" spans="1:2" ht="13.5">
      <c r="A808" s="294">
        <v>90677</v>
      </c>
      <c r="B808" s="298">
        <v>11.42</v>
      </c>
    </row>
    <row r="809" spans="1:2" ht="13.5">
      <c r="A809" s="294">
        <v>90678</v>
      </c>
      <c r="B809" s="298">
        <v>103.03</v>
      </c>
    </row>
    <row r="810" spans="1:2" ht="13.5">
      <c r="A810" s="294">
        <v>90679</v>
      </c>
      <c r="B810" s="298">
        <v>69.900000000000006</v>
      </c>
    </row>
    <row r="811" spans="1:2" ht="13.5">
      <c r="A811" s="294">
        <v>90682</v>
      </c>
      <c r="B811" s="298">
        <v>25.68</v>
      </c>
    </row>
    <row r="812" spans="1:2" ht="13.5">
      <c r="A812" s="294">
        <v>90683</v>
      </c>
      <c r="B812" s="298">
        <v>3.04</v>
      </c>
    </row>
    <row r="813" spans="1:2" ht="13.5">
      <c r="A813" s="294">
        <v>90684</v>
      </c>
      <c r="B813" s="298">
        <v>28.09</v>
      </c>
    </row>
    <row r="814" spans="1:2" ht="13.5">
      <c r="A814" s="294">
        <v>90685</v>
      </c>
      <c r="B814" s="298">
        <v>43.36</v>
      </c>
    </row>
    <row r="815" spans="1:2" ht="13.5">
      <c r="A815" s="294">
        <v>90688</v>
      </c>
      <c r="B815" s="298">
        <v>13.2</v>
      </c>
    </row>
    <row r="816" spans="1:2" ht="13.5">
      <c r="A816" s="294">
        <v>90689</v>
      </c>
      <c r="B816" s="298">
        <v>1.33</v>
      </c>
    </row>
    <row r="817" spans="1:2" ht="13.5">
      <c r="A817" s="294">
        <v>90690</v>
      </c>
      <c r="B817" s="298">
        <v>16.5</v>
      </c>
    </row>
    <row r="818" spans="1:2" ht="13.5">
      <c r="A818" s="294">
        <v>90691</v>
      </c>
      <c r="B818" s="298">
        <v>39.94</v>
      </c>
    </row>
    <row r="819" spans="1:2" ht="13.5">
      <c r="A819" s="294">
        <v>90957</v>
      </c>
      <c r="B819" s="298">
        <v>3.45</v>
      </c>
    </row>
    <row r="820" spans="1:2" ht="13.5">
      <c r="A820" s="294">
        <v>90958</v>
      </c>
      <c r="B820" s="298">
        <v>0.47</v>
      </c>
    </row>
    <row r="821" spans="1:2" ht="13.5">
      <c r="A821" s="294">
        <v>90960</v>
      </c>
      <c r="B821" s="298">
        <v>4.6100000000000003</v>
      </c>
    </row>
    <row r="822" spans="1:2" ht="13.5">
      <c r="A822" s="294">
        <v>90961</v>
      </c>
      <c r="B822" s="298">
        <v>0.64</v>
      </c>
    </row>
    <row r="823" spans="1:2" ht="13.5">
      <c r="A823" s="294">
        <v>90962</v>
      </c>
      <c r="B823" s="298">
        <v>5.77</v>
      </c>
    </row>
    <row r="824" spans="1:2" ht="13.5">
      <c r="A824" s="294">
        <v>90963</v>
      </c>
      <c r="B824" s="298">
        <v>11.4</v>
      </c>
    </row>
    <row r="825" spans="1:2" ht="13.5">
      <c r="A825" s="294">
        <v>90968</v>
      </c>
      <c r="B825" s="298">
        <v>4.62</v>
      </c>
    </row>
    <row r="826" spans="1:2" ht="13.5">
      <c r="A826" s="294">
        <v>90969</v>
      </c>
      <c r="B826" s="298">
        <v>0.64</v>
      </c>
    </row>
    <row r="827" spans="1:2" ht="13.5">
      <c r="A827" s="294">
        <v>90970</v>
      </c>
      <c r="B827" s="298">
        <v>5.79</v>
      </c>
    </row>
    <row r="828" spans="1:2" ht="13.5">
      <c r="A828" s="294">
        <v>90971</v>
      </c>
      <c r="B828" s="298">
        <v>46.19</v>
      </c>
    </row>
    <row r="829" spans="1:2" ht="13.5">
      <c r="A829" s="294">
        <v>90975</v>
      </c>
      <c r="B829" s="298">
        <v>11.74</v>
      </c>
    </row>
    <row r="830" spans="1:2" ht="13.5">
      <c r="A830" s="294">
        <v>90976</v>
      </c>
      <c r="B830" s="298">
        <v>1.63</v>
      </c>
    </row>
    <row r="831" spans="1:2" ht="13.5">
      <c r="A831" s="294">
        <v>90977</v>
      </c>
      <c r="B831" s="298">
        <v>14.7</v>
      </c>
    </row>
    <row r="832" spans="1:2" ht="13.5">
      <c r="A832" s="294">
        <v>90978</v>
      </c>
      <c r="B832" s="298">
        <v>119.83</v>
      </c>
    </row>
    <row r="833" spans="1:2" ht="13.5">
      <c r="A833" s="294">
        <v>90992</v>
      </c>
      <c r="B833" s="298">
        <v>5.48</v>
      </c>
    </row>
    <row r="834" spans="1:2" ht="13.5">
      <c r="A834" s="294">
        <v>90993</v>
      </c>
      <c r="B834" s="298">
        <v>0.76</v>
      </c>
    </row>
    <row r="835" spans="1:2" ht="13.5">
      <c r="A835" s="294">
        <v>90994</v>
      </c>
      <c r="B835" s="298">
        <v>6.86</v>
      </c>
    </row>
    <row r="836" spans="1:2" ht="13.5">
      <c r="A836" s="294">
        <v>90995</v>
      </c>
      <c r="B836" s="298">
        <v>62.74</v>
      </c>
    </row>
    <row r="837" spans="1:2" ht="13.5">
      <c r="A837" s="294">
        <v>91021</v>
      </c>
      <c r="B837" s="298">
        <v>4.47</v>
      </c>
    </row>
    <row r="838" spans="1:2" ht="13.5">
      <c r="A838" s="294">
        <v>91026</v>
      </c>
      <c r="B838" s="298">
        <v>15.07</v>
      </c>
    </row>
    <row r="839" spans="1:2" ht="13.5">
      <c r="A839" s="294">
        <v>91027</v>
      </c>
      <c r="B839" s="298">
        <v>3.16</v>
      </c>
    </row>
    <row r="840" spans="1:2" ht="13.5">
      <c r="A840" s="294">
        <v>91028</v>
      </c>
      <c r="B840" s="298">
        <v>1.22</v>
      </c>
    </row>
    <row r="841" spans="1:2" ht="13.5">
      <c r="A841" s="294">
        <v>91029</v>
      </c>
      <c r="B841" s="298">
        <v>28.25</v>
      </c>
    </row>
    <row r="842" spans="1:2" ht="13.5">
      <c r="A842" s="294">
        <v>91030</v>
      </c>
      <c r="B842" s="298">
        <v>108.52</v>
      </c>
    </row>
    <row r="843" spans="1:2" ht="13.5">
      <c r="A843" s="294">
        <v>91273</v>
      </c>
      <c r="B843" s="298">
        <v>0.46</v>
      </c>
    </row>
    <row r="844" spans="1:2" ht="13.5">
      <c r="A844" s="294">
        <v>91274</v>
      </c>
      <c r="B844" s="298">
        <v>0.06</v>
      </c>
    </row>
    <row r="845" spans="1:2" ht="13.5">
      <c r="A845" s="294">
        <v>91275</v>
      </c>
      <c r="B845" s="298">
        <v>0.57999999999999996</v>
      </c>
    </row>
    <row r="846" spans="1:2" ht="13.5">
      <c r="A846" s="294">
        <v>91276</v>
      </c>
      <c r="B846" s="298">
        <v>9.15</v>
      </c>
    </row>
    <row r="847" spans="1:2" ht="13.5">
      <c r="A847" s="294">
        <v>91279</v>
      </c>
      <c r="B847" s="298">
        <v>0.7</v>
      </c>
    </row>
    <row r="848" spans="1:2" ht="13.5">
      <c r="A848" s="294">
        <v>91280</v>
      </c>
      <c r="B848" s="298">
        <v>7.0000000000000007E-2</v>
      </c>
    </row>
    <row r="849" spans="1:2" ht="13.5">
      <c r="A849" s="294">
        <v>91281</v>
      </c>
      <c r="B849" s="298">
        <v>0.88</v>
      </c>
    </row>
    <row r="850" spans="1:2" ht="13.5">
      <c r="A850" s="294">
        <v>91282</v>
      </c>
      <c r="B850" s="298">
        <v>21.89</v>
      </c>
    </row>
    <row r="851" spans="1:2" ht="13.5">
      <c r="A851" s="294">
        <v>91354</v>
      </c>
      <c r="B851" s="298">
        <v>11.87</v>
      </c>
    </row>
    <row r="852" spans="1:2" ht="13.5">
      <c r="A852" s="294">
        <v>91355</v>
      </c>
      <c r="B852" s="298">
        <v>2.4900000000000002</v>
      </c>
    </row>
    <row r="853" spans="1:2" ht="13.5">
      <c r="A853" s="294">
        <v>91356</v>
      </c>
      <c r="B853" s="298">
        <v>0.96</v>
      </c>
    </row>
    <row r="854" spans="1:2" ht="13.5">
      <c r="A854" s="294">
        <v>91359</v>
      </c>
      <c r="B854" s="298">
        <v>13.82</v>
      </c>
    </row>
    <row r="855" spans="1:2" ht="13.5">
      <c r="A855" s="294">
        <v>91360</v>
      </c>
      <c r="B855" s="298">
        <v>2.89</v>
      </c>
    </row>
    <row r="856" spans="1:2" ht="13.5">
      <c r="A856" s="294">
        <v>91361</v>
      </c>
      <c r="B856" s="298">
        <v>1.1200000000000001</v>
      </c>
    </row>
    <row r="857" spans="1:2" ht="13.5">
      <c r="A857" s="294">
        <v>91367</v>
      </c>
      <c r="B857" s="298">
        <v>16.84</v>
      </c>
    </row>
    <row r="858" spans="1:2" ht="13.5">
      <c r="A858" s="294">
        <v>91368</v>
      </c>
      <c r="B858" s="298">
        <v>3.1</v>
      </c>
    </row>
    <row r="859" spans="1:2" ht="13.5">
      <c r="A859" s="294">
        <v>91369</v>
      </c>
      <c r="B859" s="298">
        <v>1.21</v>
      </c>
    </row>
    <row r="860" spans="1:2" ht="13.5">
      <c r="A860" s="294">
        <v>91375</v>
      </c>
      <c r="B860" s="298">
        <v>10</v>
      </c>
    </row>
    <row r="861" spans="1:2" ht="13.5">
      <c r="A861" s="294">
        <v>91376</v>
      </c>
      <c r="B861" s="298">
        <v>2.09</v>
      </c>
    </row>
    <row r="862" spans="1:2" ht="13.5">
      <c r="A862" s="294">
        <v>91377</v>
      </c>
      <c r="B862" s="298">
        <v>0.81</v>
      </c>
    </row>
    <row r="863" spans="1:2" ht="13.5">
      <c r="A863" s="294">
        <v>91380</v>
      </c>
      <c r="B863" s="298">
        <v>18.920000000000002</v>
      </c>
    </row>
    <row r="864" spans="1:2" ht="13.5">
      <c r="A864" s="294">
        <v>91381</v>
      </c>
      <c r="B864" s="298">
        <v>3.49</v>
      </c>
    </row>
    <row r="865" spans="1:2" ht="13.5">
      <c r="A865" s="294">
        <v>91382</v>
      </c>
      <c r="B865" s="298">
        <v>1.36</v>
      </c>
    </row>
    <row r="866" spans="1:2" ht="13.5">
      <c r="A866" s="294">
        <v>91383</v>
      </c>
      <c r="B866" s="298">
        <v>35.479999999999997</v>
      </c>
    </row>
    <row r="867" spans="1:2" ht="13.5">
      <c r="A867" s="294">
        <v>91384</v>
      </c>
      <c r="B867" s="298">
        <v>108.07</v>
      </c>
    </row>
    <row r="868" spans="1:2" ht="13.5">
      <c r="A868" s="294">
        <v>91390</v>
      </c>
      <c r="B868" s="298">
        <v>12.62</v>
      </c>
    </row>
    <row r="869" spans="1:2" ht="13.5">
      <c r="A869" s="294">
        <v>91391</v>
      </c>
      <c r="B869" s="298">
        <v>2.64</v>
      </c>
    </row>
    <row r="870" spans="1:2" ht="13.5">
      <c r="A870" s="294">
        <v>91392</v>
      </c>
      <c r="B870" s="298">
        <v>1.02</v>
      </c>
    </row>
    <row r="871" spans="1:2" ht="13.5">
      <c r="A871" s="294">
        <v>91396</v>
      </c>
      <c r="B871" s="298">
        <v>17.7</v>
      </c>
    </row>
    <row r="872" spans="1:2" ht="13.5">
      <c r="A872" s="294">
        <v>91397</v>
      </c>
      <c r="B872" s="298">
        <v>3.7</v>
      </c>
    </row>
    <row r="873" spans="1:2" ht="13.5">
      <c r="A873" s="294">
        <v>91398</v>
      </c>
      <c r="B873" s="298">
        <v>1.44</v>
      </c>
    </row>
    <row r="874" spans="1:2" ht="13.5">
      <c r="A874" s="294">
        <v>91402</v>
      </c>
      <c r="B874" s="298">
        <v>1.1599999999999999</v>
      </c>
    </row>
    <row r="875" spans="1:2" ht="13.5">
      <c r="A875" s="294">
        <v>91466</v>
      </c>
      <c r="B875" s="298">
        <v>1.1299999999999999</v>
      </c>
    </row>
    <row r="876" spans="1:2" ht="13.5">
      <c r="A876" s="294">
        <v>91467</v>
      </c>
      <c r="B876" s="298">
        <v>120.52</v>
      </c>
    </row>
    <row r="877" spans="1:2" ht="13.5">
      <c r="A877" s="294">
        <v>91468</v>
      </c>
      <c r="B877" s="298">
        <v>19.28</v>
      </c>
    </row>
    <row r="878" spans="1:2" ht="13.5">
      <c r="A878" s="294">
        <v>91469</v>
      </c>
      <c r="B878" s="298">
        <v>4.16</v>
      </c>
    </row>
    <row r="879" spans="1:2" ht="13.5">
      <c r="A879" s="294">
        <v>91484</v>
      </c>
      <c r="B879" s="298">
        <v>1.32</v>
      </c>
    </row>
    <row r="880" spans="1:2" ht="13.5">
      <c r="A880" s="294">
        <v>91485</v>
      </c>
      <c r="B880" s="298">
        <v>163.56</v>
      </c>
    </row>
    <row r="881" spans="1:2" ht="13.5">
      <c r="A881" s="294">
        <v>91529</v>
      </c>
      <c r="B881" s="298">
        <v>0.68</v>
      </c>
    </row>
    <row r="882" spans="1:2" ht="13.5">
      <c r="A882" s="294">
        <v>91530</v>
      </c>
      <c r="B882" s="298">
        <v>0.09</v>
      </c>
    </row>
    <row r="883" spans="1:2" ht="13.5">
      <c r="A883" s="294">
        <v>91531</v>
      </c>
      <c r="B883" s="298">
        <v>0.85</v>
      </c>
    </row>
    <row r="884" spans="1:2" ht="13.5">
      <c r="A884" s="294">
        <v>91532</v>
      </c>
      <c r="B884" s="298">
        <v>6.64</v>
      </c>
    </row>
    <row r="885" spans="1:2" ht="13.5">
      <c r="A885" s="294">
        <v>91629</v>
      </c>
      <c r="B885" s="298">
        <v>12.87</v>
      </c>
    </row>
    <row r="886" spans="1:2" ht="13.5">
      <c r="A886" s="294">
        <v>91630</v>
      </c>
      <c r="B886" s="298">
        <v>2.69</v>
      </c>
    </row>
    <row r="887" spans="1:2" ht="13.5">
      <c r="A887" s="294">
        <v>91631</v>
      </c>
      <c r="B887" s="298">
        <v>1.04</v>
      </c>
    </row>
    <row r="888" spans="1:2" ht="13.5">
      <c r="A888" s="294">
        <v>91632</v>
      </c>
      <c r="B888" s="298">
        <v>24.13</v>
      </c>
    </row>
    <row r="889" spans="1:2" ht="13.5">
      <c r="A889" s="294">
        <v>91633</v>
      </c>
      <c r="B889" s="298">
        <v>102</v>
      </c>
    </row>
    <row r="890" spans="1:2" ht="13.5">
      <c r="A890" s="294">
        <v>91640</v>
      </c>
      <c r="B890" s="298">
        <v>29.44</v>
      </c>
    </row>
    <row r="891" spans="1:2" ht="13.5">
      <c r="A891" s="294">
        <v>91641</v>
      </c>
      <c r="B891" s="298">
        <v>6.17</v>
      </c>
    </row>
    <row r="892" spans="1:2" ht="13.5">
      <c r="A892" s="294">
        <v>91642</v>
      </c>
      <c r="B892" s="298">
        <v>2.4</v>
      </c>
    </row>
    <row r="893" spans="1:2" ht="13.5">
      <c r="A893" s="294">
        <v>91643</v>
      </c>
      <c r="B893" s="298">
        <v>55.2</v>
      </c>
    </row>
    <row r="894" spans="1:2" ht="13.5">
      <c r="A894" s="294">
        <v>91644</v>
      </c>
      <c r="B894" s="298">
        <v>229.55</v>
      </c>
    </row>
    <row r="895" spans="1:2" ht="13.5">
      <c r="A895" s="294">
        <v>91688</v>
      </c>
      <c r="B895" s="298">
        <v>0.08</v>
      </c>
    </row>
    <row r="896" spans="1:2" ht="13.5">
      <c r="A896" s="294">
        <v>91689</v>
      </c>
      <c r="B896" s="298">
        <v>0.01</v>
      </c>
    </row>
    <row r="897" spans="1:2" ht="13.5">
      <c r="A897" s="294">
        <v>91690</v>
      </c>
      <c r="B897" s="298">
        <v>0.05</v>
      </c>
    </row>
    <row r="898" spans="1:2" ht="13.5">
      <c r="A898" s="294">
        <v>91691</v>
      </c>
      <c r="B898" s="298">
        <v>2.85</v>
      </c>
    </row>
    <row r="899" spans="1:2" ht="13.5">
      <c r="A899" s="294">
        <v>92040</v>
      </c>
      <c r="B899" s="298">
        <v>6.13</v>
      </c>
    </row>
    <row r="900" spans="1:2" ht="13.5">
      <c r="A900" s="294">
        <v>92041</v>
      </c>
      <c r="B900" s="298">
        <v>0.64</v>
      </c>
    </row>
    <row r="901" spans="1:2" ht="13.5">
      <c r="A901" s="294">
        <v>92042</v>
      </c>
      <c r="B901" s="298">
        <v>5.1100000000000003</v>
      </c>
    </row>
    <row r="902" spans="1:2" ht="13.5">
      <c r="A902" s="294">
        <v>92101</v>
      </c>
      <c r="B902" s="298">
        <v>20.170000000000002</v>
      </c>
    </row>
    <row r="903" spans="1:2" ht="13.5">
      <c r="A903" s="294">
        <v>92102</v>
      </c>
      <c r="B903" s="298">
        <v>4.22</v>
      </c>
    </row>
    <row r="904" spans="1:2" ht="13.5">
      <c r="A904" s="294">
        <v>92103</v>
      </c>
      <c r="B904" s="298">
        <v>1.64</v>
      </c>
    </row>
    <row r="905" spans="1:2" ht="13.5">
      <c r="A905" s="294">
        <v>92104</v>
      </c>
      <c r="B905" s="298">
        <v>37.82</v>
      </c>
    </row>
    <row r="906" spans="1:2" ht="13.5">
      <c r="A906" s="294">
        <v>92105</v>
      </c>
      <c r="B906" s="298">
        <v>146.63999999999999</v>
      </c>
    </row>
    <row r="907" spans="1:2" ht="13.5">
      <c r="A907" s="294">
        <v>92108</v>
      </c>
      <c r="B907" s="298">
        <v>0.84</v>
      </c>
    </row>
    <row r="908" spans="1:2" ht="13.5">
      <c r="A908" s="294">
        <v>92109</v>
      </c>
      <c r="B908" s="298">
        <v>0.1</v>
      </c>
    </row>
    <row r="909" spans="1:2" ht="13.5">
      <c r="A909" s="294">
        <v>92110</v>
      </c>
      <c r="B909" s="298">
        <v>0.66</v>
      </c>
    </row>
    <row r="910" spans="1:2" ht="13.5">
      <c r="A910" s="294">
        <v>92111</v>
      </c>
      <c r="B910" s="298">
        <v>1.1200000000000001</v>
      </c>
    </row>
    <row r="911" spans="1:2" ht="13.5">
      <c r="A911" s="294">
        <v>92114</v>
      </c>
      <c r="B911" s="298">
        <v>0.09</v>
      </c>
    </row>
    <row r="912" spans="1:2" ht="13.5">
      <c r="A912" s="294">
        <v>92115</v>
      </c>
      <c r="B912" s="298">
        <v>0.01</v>
      </c>
    </row>
    <row r="913" spans="1:2" ht="13.5">
      <c r="A913" s="294">
        <v>92116</v>
      </c>
      <c r="B913" s="298">
        <v>0.11</v>
      </c>
    </row>
    <row r="914" spans="1:2" ht="13.5">
      <c r="A914" s="294">
        <v>92133</v>
      </c>
      <c r="B914" s="298">
        <v>10.15</v>
      </c>
    </row>
    <row r="915" spans="1:2" ht="13.5">
      <c r="A915" s="294">
        <v>92134</v>
      </c>
      <c r="B915" s="298">
        <v>1.6</v>
      </c>
    </row>
    <row r="916" spans="1:2" ht="13.5">
      <c r="A916" s="294">
        <v>92135</v>
      </c>
      <c r="B916" s="298">
        <v>0.63</v>
      </c>
    </row>
    <row r="917" spans="1:2" ht="13.5">
      <c r="A917" s="294">
        <v>92136</v>
      </c>
      <c r="B917" s="298">
        <v>12.69</v>
      </c>
    </row>
    <row r="918" spans="1:2" ht="13.5">
      <c r="A918" s="294">
        <v>92137</v>
      </c>
      <c r="B918" s="298">
        <v>30.18</v>
      </c>
    </row>
    <row r="919" spans="1:2" ht="13.5">
      <c r="A919" s="294">
        <v>92140</v>
      </c>
      <c r="B919" s="298">
        <v>3.09</v>
      </c>
    </row>
    <row r="920" spans="1:2" ht="13.5">
      <c r="A920" s="294">
        <v>92141</v>
      </c>
      <c r="B920" s="298">
        <v>0.49</v>
      </c>
    </row>
    <row r="921" spans="1:2" ht="13.5">
      <c r="A921" s="294">
        <v>92142</v>
      </c>
      <c r="B921" s="298">
        <v>0.19</v>
      </c>
    </row>
    <row r="922" spans="1:2" ht="13.5">
      <c r="A922" s="294">
        <v>92143</v>
      </c>
      <c r="B922" s="298">
        <v>3.87</v>
      </c>
    </row>
    <row r="923" spans="1:2" ht="13.5">
      <c r="A923" s="294">
        <v>92144</v>
      </c>
      <c r="B923" s="298">
        <v>43.15</v>
      </c>
    </row>
    <row r="924" spans="1:2" ht="13.5">
      <c r="A924" s="294">
        <v>92237</v>
      </c>
      <c r="B924" s="298">
        <v>21.59</v>
      </c>
    </row>
    <row r="925" spans="1:2" ht="13.5">
      <c r="A925" s="294">
        <v>92238</v>
      </c>
      <c r="B925" s="298">
        <v>4.53</v>
      </c>
    </row>
    <row r="926" spans="1:2" ht="13.5">
      <c r="A926" s="294">
        <v>92239</v>
      </c>
      <c r="B926" s="298">
        <v>1.75</v>
      </c>
    </row>
    <row r="927" spans="1:2" ht="13.5">
      <c r="A927" s="294">
        <v>92240</v>
      </c>
      <c r="B927" s="298">
        <v>40.5</v>
      </c>
    </row>
    <row r="928" spans="1:2" ht="13.5">
      <c r="A928" s="294">
        <v>92241</v>
      </c>
      <c r="B928" s="298">
        <v>210.44</v>
      </c>
    </row>
    <row r="929" spans="1:2" ht="13.5">
      <c r="A929" s="294">
        <v>92712</v>
      </c>
      <c r="B929" s="298">
        <v>0.18</v>
      </c>
    </row>
    <row r="930" spans="1:2" ht="13.5">
      <c r="A930" s="294">
        <v>92713</v>
      </c>
      <c r="B930" s="298">
        <v>0.02</v>
      </c>
    </row>
    <row r="931" spans="1:2" ht="13.5">
      <c r="A931" s="294">
        <v>92714</v>
      </c>
      <c r="B931" s="298">
        <v>0.23</v>
      </c>
    </row>
    <row r="932" spans="1:2" ht="13.5">
      <c r="A932" s="294">
        <v>92715</v>
      </c>
      <c r="B932" s="298">
        <v>14.42</v>
      </c>
    </row>
    <row r="933" spans="1:2" ht="13.5">
      <c r="A933" s="294">
        <v>92956</v>
      </c>
      <c r="B933" s="298">
        <v>4.01</v>
      </c>
    </row>
    <row r="934" spans="1:2" ht="13.5">
      <c r="A934" s="294">
        <v>92957</v>
      </c>
      <c r="B934" s="298">
        <v>0.47</v>
      </c>
    </row>
    <row r="935" spans="1:2" ht="13.5">
      <c r="A935" s="294">
        <v>92958</v>
      </c>
      <c r="B935" s="298">
        <v>4.38</v>
      </c>
    </row>
    <row r="936" spans="1:2" ht="13.5">
      <c r="A936" s="294">
        <v>92959</v>
      </c>
      <c r="B936" s="298">
        <v>7.06</v>
      </c>
    </row>
    <row r="937" spans="1:2" ht="13.5">
      <c r="A937" s="294">
        <v>92963</v>
      </c>
      <c r="B937" s="298">
        <v>1.85</v>
      </c>
    </row>
    <row r="938" spans="1:2" ht="13.5">
      <c r="A938" s="294">
        <v>92964</v>
      </c>
      <c r="B938" s="298">
        <v>0.22</v>
      </c>
    </row>
    <row r="939" spans="1:2" ht="13.5">
      <c r="A939" s="294">
        <v>92965</v>
      </c>
      <c r="B939" s="298">
        <v>2.31</v>
      </c>
    </row>
    <row r="940" spans="1:2" ht="13.5">
      <c r="A940" s="294">
        <v>93220</v>
      </c>
      <c r="B940" s="298">
        <v>244.05</v>
      </c>
    </row>
    <row r="941" spans="1:2" ht="13.5">
      <c r="A941" s="294">
        <v>93221</v>
      </c>
      <c r="B941" s="298">
        <v>33.880000000000003</v>
      </c>
    </row>
    <row r="942" spans="1:2" ht="13.5">
      <c r="A942" s="294">
        <v>93222</v>
      </c>
      <c r="B942" s="298">
        <v>305.41000000000003</v>
      </c>
    </row>
    <row r="943" spans="1:2" ht="13.5">
      <c r="A943" s="294">
        <v>93223</v>
      </c>
      <c r="B943" s="298">
        <v>119.1</v>
      </c>
    </row>
    <row r="944" spans="1:2" ht="13.5">
      <c r="A944" s="294">
        <v>93229</v>
      </c>
      <c r="B944" s="298">
        <v>0.36</v>
      </c>
    </row>
    <row r="945" spans="1:2" ht="13.5">
      <c r="A945" s="294">
        <v>93230</v>
      </c>
      <c r="B945" s="298">
        <v>0.04</v>
      </c>
    </row>
    <row r="946" spans="1:2" ht="13.5">
      <c r="A946" s="294">
        <v>93231</v>
      </c>
      <c r="B946" s="298">
        <v>0.33</v>
      </c>
    </row>
    <row r="947" spans="1:2" ht="13.5">
      <c r="A947" s="294">
        <v>93232</v>
      </c>
      <c r="B947" s="298">
        <v>9.2799999999999994</v>
      </c>
    </row>
    <row r="948" spans="1:2" ht="13.5">
      <c r="A948" s="294">
        <v>93235</v>
      </c>
      <c r="B948" s="298">
        <v>0.78</v>
      </c>
    </row>
    <row r="949" spans="1:2" ht="13.5">
      <c r="A949" s="294">
        <v>93238</v>
      </c>
      <c r="B949" s="298">
        <v>0.9</v>
      </c>
    </row>
    <row r="950" spans="1:2" ht="13.5">
      <c r="A950" s="294">
        <v>93239</v>
      </c>
      <c r="B950" s="298">
        <v>4.1100000000000003</v>
      </c>
    </row>
    <row r="951" spans="1:2" ht="13.5">
      <c r="A951" s="294">
        <v>93240</v>
      </c>
      <c r="B951" s="298">
        <v>9.1199999999999992</v>
      </c>
    </row>
    <row r="952" spans="1:2" ht="13.5">
      <c r="A952" s="294">
        <v>93267</v>
      </c>
      <c r="B952" s="298">
        <v>38.85</v>
      </c>
    </row>
    <row r="953" spans="1:2" ht="13.5">
      <c r="A953" s="294">
        <v>93269</v>
      </c>
      <c r="B953" s="298">
        <v>4.6100000000000003</v>
      </c>
    </row>
    <row r="954" spans="1:2" ht="13.5">
      <c r="A954" s="294">
        <v>93270</v>
      </c>
      <c r="B954" s="298">
        <v>42.49</v>
      </c>
    </row>
    <row r="955" spans="1:2" ht="13.5">
      <c r="A955" s="294">
        <v>93271</v>
      </c>
      <c r="B955" s="298">
        <v>8.41</v>
      </c>
    </row>
    <row r="956" spans="1:2" ht="13.5">
      <c r="A956" s="294">
        <v>93277</v>
      </c>
      <c r="B956" s="298">
        <v>0.3</v>
      </c>
    </row>
    <row r="957" spans="1:2" ht="13.5">
      <c r="A957" s="294">
        <v>93278</v>
      </c>
      <c r="B957" s="298">
        <v>0.03</v>
      </c>
    </row>
    <row r="958" spans="1:2" ht="13.5">
      <c r="A958" s="294">
        <v>93279</v>
      </c>
      <c r="B958" s="298">
        <v>0.28000000000000003</v>
      </c>
    </row>
    <row r="959" spans="1:2" ht="13.5">
      <c r="A959" s="294">
        <v>93280</v>
      </c>
      <c r="B959" s="298">
        <v>0.7</v>
      </c>
    </row>
    <row r="960" spans="1:2" ht="13.5">
      <c r="A960" s="294">
        <v>93283</v>
      </c>
      <c r="B960" s="298">
        <v>81.650000000000006</v>
      </c>
    </row>
    <row r="961" spans="1:2" ht="13.5">
      <c r="A961" s="294">
        <v>93284</v>
      </c>
      <c r="B961" s="298">
        <v>15.51</v>
      </c>
    </row>
    <row r="962" spans="1:2" ht="13.5">
      <c r="A962" s="294">
        <v>93285</v>
      </c>
      <c r="B962" s="298">
        <v>131.25</v>
      </c>
    </row>
    <row r="963" spans="1:2" ht="13.5">
      <c r="A963" s="294">
        <v>93286</v>
      </c>
      <c r="B963" s="298">
        <v>198.9</v>
      </c>
    </row>
    <row r="964" spans="1:2" ht="13.5">
      <c r="A964" s="294">
        <v>93296</v>
      </c>
      <c r="B964" s="298">
        <v>5.71</v>
      </c>
    </row>
    <row r="965" spans="1:2" ht="13.5">
      <c r="A965" s="294">
        <v>93397</v>
      </c>
      <c r="B965" s="298">
        <v>12.87</v>
      </c>
    </row>
    <row r="966" spans="1:2" ht="13.5">
      <c r="A966" s="294">
        <v>93398</v>
      </c>
      <c r="B966" s="298">
        <v>2.69</v>
      </c>
    </row>
    <row r="967" spans="1:2" ht="13.5">
      <c r="A967" s="294">
        <v>93399</v>
      </c>
      <c r="B967" s="298">
        <v>1.04</v>
      </c>
    </row>
    <row r="968" spans="1:2" ht="13.5">
      <c r="A968" s="294">
        <v>93400</v>
      </c>
      <c r="B968" s="298">
        <v>24.13</v>
      </c>
    </row>
    <row r="969" spans="1:2" ht="13.5">
      <c r="A969" s="294">
        <v>93401</v>
      </c>
      <c r="B969" s="298">
        <v>120.52</v>
      </c>
    </row>
    <row r="970" spans="1:2" ht="13.5">
      <c r="A970" s="294">
        <v>93404</v>
      </c>
      <c r="B970" s="298">
        <v>6.5</v>
      </c>
    </row>
    <row r="971" spans="1:2" ht="13.5">
      <c r="A971" s="294">
        <v>93405</v>
      </c>
      <c r="B971" s="298">
        <v>0.65</v>
      </c>
    </row>
    <row r="972" spans="1:2" ht="13.5">
      <c r="A972" s="294">
        <v>93406</v>
      </c>
      <c r="B972" s="298">
        <v>8.1300000000000008</v>
      </c>
    </row>
    <row r="973" spans="1:2" ht="13.5">
      <c r="A973" s="294">
        <v>93407</v>
      </c>
      <c r="B973" s="298">
        <v>35.93</v>
      </c>
    </row>
    <row r="974" spans="1:2" ht="13.5">
      <c r="A974" s="294">
        <v>93411</v>
      </c>
      <c r="B974" s="298">
        <v>0.2</v>
      </c>
    </row>
    <row r="975" spans="1:2" ht="13.5">
      <c r="A975" s="294">
        <v>93412</v>
      </c>
      <c r="B975" s="298">
        <v>0.03</v>
      </c>
    </row>
    <row r="976" spans="1:2" ht="13.5">
      <c r="A976" s="294">
        <v>93413</v>
      </c>
      <c r="B976" s="298">
        <v>0.18</v>
      </c>
    </row>
    <row r="977" spans="1:2" ht="13.5">
      <c r="A977" s="294">
        <v>93414</v>
      </c>
      <c r="B977" s="298">
        <v>16.010000000000002</v>
      </c>
    </row>
    <row r="978" spans="1:2" ht="13.5">
      <c r="A978" s="294">
        <v>93417</v>
      </c>
      <c r="B978" s="298">
        <v>2.74</v>
      </c>
    </row>
    <row r="979" spans="1:2" ht="13.5">
      <c r="A979" s="294">
        <v>93418</v>
      </c>
      <c r="B979" s="298">
        <v>0.49</v>
      </c>
    </row>
    <row r="980" spans="1:2" ht="13.5">
      <c r="A980" s="294">
        <v>93419</v>
      </c>
      <c r="B980" s="298">
        <v>2.44</v>
      </c>
    </row>
    <row r="981" spans="1:2" ht="13.5">
      <c r="A981" s="294">
        <v>93420</v>
      </c>
      <c r="B981" s="298">
        <v>51.11</v>
      </c>
    </row>
    <row r="982" spans="1:2" ht="13.5">
      <c r="A982" s="294">
        <v>93423</v>
      </c>
      <c r="B982" s="298">
        <v>3.88</v>
      </c>
    </row>
    <row r="983" spans="1:2" ht="13.5">
      <c r="A983" s="294">
        <v>93424</v>
      </c>
      <c r="B983" s="298">
        <v>0.69</v>
      </c>
    </row>
    <row r="984" spans="1:2" ht="13.5">
      <c r="A984" s="294">
        <v>93425</v>
      </c>
      <c r="B984" s="298">
        <v>3.46</v>
      </c>
    </row>
    <row r="985" spans="1:2" ht="13.5">
      <c r="A985" s="294">
        <v>93426</v>
      </c>
      <c r="B985" s="298">
        <v>122.16</v>
      </c>
    </row>
    <row r="986" spans="1:2" ht="13.5">
      <c r="A986" s="294">
        <v>93429</v>
      </c>
      <c r="B986" s="298">
        <v>96.8</v>
      </c>
    </row>
    <row r="987" spans="1:2" ht="13.5">
      <c r="A987" s="294">
        <v>93430</v>
      </c>
      <c r="B987" s="298">
        <v>17.420000000000002</v>
      </c>
    </row>
    <row r="988" spans="1:2" ht="13.5">
      <c r="A988" s="294">
        <v>93431</v>
      </c>
      <c r="B988" s="298">
        <v>155.6</v>
      </c>
    </row>
    <row r="989" spans="1:2" ht="13.5">
      <c r="A989" s="294">
        <v>93432</v>
      </c>
      <c r="B989" s="298">
        <v>2188.8000000000002</v>
      </c>
    </row>
    <row r="990" spans="1:2" ht="13.5">
      <c r="A990" s="294">
        <v>93435</v>
      </c>
      <c r="B990" s="298">
        <v>5.24</v>
      </c>
    </row>
    <row r="991" spans="1:2" ht="13.5">
      <c r="A991" s="294">
        <v>93436</v>
      </c>
      <c r="B991" s="298">
        <v>1.1000000000000001</v>
      </c>
    </row>
    <row r="992" spans="1:2" ht="13.5">
      <c r="A992" s="294">
        <v>93437</v>
      </c>
      <c r="B992" s="298">
        <v>9.82</v>
      </c>
    </row>
    <row r="993" spans="1:2" ht="13.5">
      <c r="A993" s="294">
        <v>93438</v>
      </c>
      <c r="B993" s="298">
        <v>22.62</v>
      </c>
    </row>
    <row r="994" spans="1:2" ht="13.5">
      <c r="A994" s="294">
        <v>95114</v>
      </c>
      <c r="B994" s="298">
        <v>1.8</v>
      </c>
    </row>
    <row r="995" spans="1:2" ht="13.5">
      <c r="A995" s="294">
        <v>95115</v>
      </c>
      <c r="B995" s="298">
        <v>0.21</v>
      </c>
    </row>
    <row r="996" spans="1:2" ht="13.5">
      <c r="A996" s="294">
        <v>95116</v>
      </c>
      <c r="B996" s="298">
        <v>31.99</v>
      </c>
    </row>
    <row r="997" spans="1:2" ht="13.5">
      <c r="A997" s="294">
        <v>95117</v>
      </c>
      <c r="B997" s="298">
        <v>5.04</v>
      </c>
    </row>
    <row r="998" spans="1:2" ht="13.5">
      <c r="A998" s="294">
        <v>95118</v>
      </c>
      <c r="B998" s="298">
        <v>49.93</v>
      </c>
    </row>
    <row r="999" spans="1:2" ht="13.5">
      <c r="A999" s="294">
        <v>95119</v>
      </c>
      <c r="B999" s="298">
        <v>8.98</v>
      </c>
    </row>
    <row r="1000" spans="1:2" ht="13.5">
      <c r="A1000" s="294">
        <v>95120</v>
      </c>
      <c r="B1000" s="298">
        <v>57.37</v>
      </c>
    </row>
    <row r="1001" spans="1:2" ht="13.5">
      <c r="A1001" s="294">
        <v>95123</v>
      </c>
      <c r="B1001" s="298">
        <v>16.920000000000002</v>
      </c>
    </row>
    <row r="1002" spans="1:2" ht="13.5">
      <c r="A1002" s="294">
        <v>95124</v>
      </c>
      <c r="B1002" s="298">
        <v>2.66</v>
      </c>
    </row>
    <row r="1003" spans="1:2" ht="13.5">
      <c r="A1003" s="294">
        <v>95125</v>
      </c>
      <c r="B1003" s="298">
        <v>18.510000000000002</v>
      </c>
    </row>
    <row r="1004" spans="1:2" ht="13.5">
      <c r="A1004" s="294">
        <v>95126</v>
      </c>
      <c r="B1004" s="298">
        <v>112.22</v>
      </c>
    </row>
    <row r="1005" spans="1:2" ht="13.5">
      <c r="A1005" s="294">
        <v>95129</v>
      </c>
      <c r="B1005" s="298">
        <v>30.02</v>
      </c>
    </row>
    <row r="1006" spans="1:2" ht="13.5">
      <c r="A1006" s="294">
        <v>95130</v>
      </c>
      <c r="B1006" s="298">
        <v>5.4</v>
      </c>
    </row>
    <row r="1007" spans="1:2" ht="13.5">
      <c r="A1007" s="294">
        <v>95131</v>
      </c>
      <c r="B1007" s="298">
        <v>56.3</v>
      </c>
    </row>
    <row r="1008" spans="1:2" ht="13.5">
      <c r="A1008" s="294">
        <v>95132</v>
      </c>
      <c r="B1008" s="298">
        <v>24.57</v>
      </c>
    </row>
    <row r="1009" spans="1:2" ht="13.5">
      <c r="A1009" s="294">
        <v>95136</v>
      </c>
      <c r="B1009" s="298">
        <v>0.03</v>
      </c>
    </row>
    <row r="1010" spans="1:2" ht="13.5">
      <c r="A1010" s="294">
        <v>95137</v>
      </c>
      <c r="B1010" s="298">
        <v>0.01</v>
      </c>
    </row>
    <row r="1011" spans="1:2" ht="13.5">
      <c r="A1011" s="294">
        <v>95138</v>
      </c>
      <c r="B1011" s="298">
        <v>0.02</v>
      </c>
    </row>
    <row r="1012" spans="1:2" ht="13.5">
      <c r="A1012" s="294">
        <v>95208</v>
      </c>
      <c r="B1012" s="298">
        <v>44.01</v>
      </c>
    </row>
    <row r="1013" spans="1:2" ht="13.5">
      <c r="A1013" s="294">
        <v>95209</v>
      </c>
      <c r="B1013" s="298">
        <v>5.22</v>
      </c>
    </row>
    <row r="1014" spans="1:2" ht="13.5">
      <c r="A1014" s="294">
        <v>95210</v>
      </c>
      <c r="B1014" s="298">
        <v>48.14</v>
      </c>
    </row>
    <row r="1015" spans="1:2" ht="13.5">
      <c r="A1015" s="294">
        <v>95211</v>
      </c>
      <c r="B1015" s="298">
        <v>8.41</v>
      </c>
    </row>
    <row r="1016" spans="1:2" ht="13.5">
      <c r="A1016" s="294">
        <v>95217</v>
      </c>
      <c r="B1016" s="298">
        <v>0.56000000000000005</v>
      </c>
    </row>
    <row r="1017" spans="1:2" ht="13.5">
      <c r="A1017" s="294">
        <v>95255</v>
      </c>
      <c r="B1017" s="298">
        <v>1.6</v>
      </c>
    </row>
    <row r="1018" spans="1:2" ht="13.5">
      <c r="A1018" s="294">
        <v>95256</v>
      </c>
      <c r="B1018" s="298">
        <v>0.19</v>
      </c>
    </row>
    <row r="1019" spans="1:2" ht="13.5">
      <c r="A1019" s="294">
        <v>95257</v>
      </c>
      <c r="B1019" s="298">
        <v>2</v>
      </c>
    </row>
    <row r="1020" spans="1:2" ht="13.5">
      <c r="A1020" s="294">
        <v>95260</v>
      </c>
      <c r="B1020" s="298">
        <v>0.55000000000000004</v>
      </c>
    </row>
    <row r="1021" spans="1:2" ht="13.5">
      <c r="A1021" s="294">
        <v>95261</v>
      </c>
      <c r="B1021" s="298">
        <v>0.18</v>
      </c>
    </row>
    <row r="1022" spans="1:2" ht="13.5">
      <c r="A1022" s="294">
        <v>95262</v>
      </c>
      <c r="B1022" s="298">
        <v>1.66</v>
      </c>
    </row>
    <row r="1023" spans="1:2" ht="13.5">
      <c r="A1023" s="294">
        <v>95263</v>
      </c>
      <c r="B1023" s="298">
        <v>4.96</v>
      </c>
    </row>
    <row r="1024" spans="1:2" ht="13.5">
      <c r="A1024" s="294">
        <v>95266</v>
      </c>
      <c r="B1024" s="298">
        <v>0.42</v>
      </c>
    </row>
    <row r="1025" spans="1:2" ht="13.5">
      <c r="A1025" s="294">
        <v>95267</v>
      </c>
      <c r="B1025" s="298">
        <v>0.04</v>
      </c>
    </row>
    <row r="1026" spans="1:2" ht="13.5">
      <c r="A1026" s="294">
        <v>95268</v>
      </c>
      <c r="B1026" s="298">
        <v>0.41</v>
      </c>
    </row>
    <row r="1027" spans="1:2" ht="13.5">
      <c r="A1027" s="294">
        <v>95269</v>
      </c>
      <c r="B1027" s="298">
        <v>9.2799999999999994</v>
      </c>
    </row>
    <row r="1028" spans="1:2" ht="13.5">
      <c r="A1028" s="294">
        <v>95272</v>
      </c>
      <c r="B1028" s="298">
        <v>0.41</v>
      </c>
    </row>
    <row r="1029" spans="1:2" ht="13.5">
      <c r="A1029" s="294">
        <v>95273</v>
      </c>
      <c r="B1029" s="298">
        <v>0.04</v>
      </c>
    </row>
    <row r="1030" spans="1:2" ht="13.5">
      <c r="A1030" s="294">
        <v>95274</v>
      </c>
      <c r="B1030" s="298">
        <v>0.32</v>
      </c>
    </row>
    <row r="1031" spans="1:2" ht="13.5">
      <c r="A1031" s="294">
        <v>95275</v>
      </c>
      <c r="B1031" s="298">
        <v>2.2799999999999998</v>
      </c>
    </row>
    <row r="1032" spans="1:2" ht="13.5">
      <c r="A1032" s="294">
        <v>95278</v>
      </c>
      <c r="B1032" s="298">
        <v>0.44</v>
      </c>
    </row>
    <row r="1033" spans="1:2" ht="13.5">
      <c r="A1033" s="294">
        <v>95279</v>
      </c>
      <c r="B1033" s="298">
        <v>0.05</v>
      </c>
    </row>
    <row r="1034" spans="1:2" ht="13.5">
      <c r="A1034" s="294">
        <v>95280</v>
      </c>
      <c r="B1034" s="298">
        <v>0.35</v>
      </c>
    </row>
    <row r="1035" spans="1:2" ht="13.5">
      <c r="A1035" s="294">
        <v>95281</v>
      </c>
      <c r="B1035" s="298">
        <v>9.2799999999999994</v>
      </c>
    </row>
    <row r="1036" spans="1:2" ht="13.5">
      <c r="A1036" s="294">
        <v>95617</v>
      </c>
      <c r="B1036" s="298">
        <v>1.31</v>
      </c>
    </row>
    <row r="1037" spans="1:2" ht="13.5">
      <c r="A1037" s="294">
        <v>95618</v>
      </c>
      <c r="B1037" s="298">
        <v>0.15</v>
      </c>
    </row>
    <row r="1038" spans="1:2" ht="13.5">
      <c r="A1038" s="294">
        <v>95619</v>
      </c>
      <c r="B1038" s="298">
        <v>1.64</v>
      </c>
    </row>
    <row r="1039" spans="1:2" ht="13.5">
      <c r="A1039" s="294">
        <v>95627</v>
      </c>
      <c r="B1039" s="298">
        <v>32.46</v>
      </c>
    </row>
    <row r="1040" spans="1:2" ht="13.5">
      <c r="A1040" s="294">
        <v>95628</v>
      </c>
      <c r="B1040" s="298">
        <v>4.5</v>
      </c>
    </row>
    <row r="1041" spans="1:2" ht="13.5">
      <c r="A1041" s="294">
        <v>95629</v>
      </c>
      <c r="B1041" s="298">
        <v>40.619999999999997</v>
      </c>
    </row>
    <row r="1042" spans="1:2" ht="13.5">
      <c r="A1042" s="294">
        <v>95630</v>
      </c>
      <c r="B1042" s="298">
        <v>68.03</v>
      </c>
    </row>
    <row r="1043" spans="1:2" ht="13.5">
      <c r="A1043" s="294">
        <v>95698</v>
      </c>
      <c r="B1043" s="298">
        <v>5.31</v>
      </c>
    </row>
    <row r="1044" spans="1:2" ht="13.5">
      <c r="A1044" s="294">
        <v>95699</v>
      </c>
      <c r="B1044" s="298">
        <v>0.63</v>
      </c>
    </row>
    <row r="1045" spans="1:2" ht="13.5">
      <c r="A1045" s="294">
        <v>95700</v>
      </c>
      <c r="B1045" s="298">
        <v>6.64</v>
      </c>
    </row>
    <row r="1046" spans="1:2" ht="13.5">
      <c r="A1046" s="294">
        <v>95701</v>
      </c>
      <c r="B1046" s="298">
        <v>2.81</v>
      </c>
    </row>
    <row r="1047" spans="1:2" ht="13.5">
      <c r="A1047" s="294">
        <v>95704</v>
      </c>
      <c r="B1047" s="298">
        <v>32.770000000000003</v>
      </c>
    </row>
    <row r="1048" spans="1:2" ht="13.5">
      <c r="A1048" s="294">
        <v>95705</v>
      </c>
      <c r="B1048" s="298">
        <v>4.67</v>
      </c>
    </row>
    <row r="1049" spans="1:2" ht="13.5">
      <c r="A1049" s="294">
        <v>95706</v>
      </c>
      <c r="B1049" s="298">
        <v>41.02</v>
      </c>
    </row>
    <row r="1050" spans="1:2" ht="13.5">
      <c r="A1050" s="294">
        <v>95707</v>
      </c>
      <c r="B1050" s="298">
        <v>31.39</v>
      </c>
    </row>
    <row r="1051" spans="1:2" ht="13.5">
      <c r="A1051" s="294">
        <v>95710</v>
      </c>
      <c r="B1051" s="298">
        <v>39.39</v>
      </c>
    </row>
    <row r="1052" spans="1:2" ht="13.5">
      <c r="A1052" s="294">
        <v>95711</v>
      </c>
      <c r="B1052" s="298">
        <v>5.34</v>
      </c>
    </row>
    <row r="1053" spans="1:2" ht="13.5">
      <c r="A1053" s="294">
        <v>95712</v>
      </c>
      <c r="B1053" s="298">
        <v>49.24</v>
      </c>
    </row>
    <row r="1054" spans="1:2" ht="13.5">
      <c r="A1054" s="294">
        <v>95713</v>
      </c>
      <c r="B1054" s="298">
        <v>68.53</v>
      </c>
    </row>
    <row r="1055" spans="1:2" ht="13.5">
      <c r="A1055" s="294">
        <v>95716</v>
      </c>
      <c r="B1055" s="298">
        <v>37.92</v>
      </c>
    </row>
    <row r="1056" spans="1:2" ht="13.5">
      <c r="A1056" s="294">
        <v>95717</v>
      </c>
      <c r="B1056" s="298">
        <v>5.14</v>
      </c>
    </row>
    <row r="1057" spans="1:2" ht="13.5">
      <c r="A1057" s="294">
        <v>95718</v>
      </c>
      <c r="B1057" s="298">
        <v>47.4</v>
      </c>
    </row>
    <row r="1058" spans="1:2" ht="13.5">
      <c r="A1058" s="294">
        <v>95719</v>
      </c>
      <c r="B1058" s="298">
        <v>68.53</v>
      </c>
    </row>
    <row r="1059" spans="1:2" ht="13.5">
      <c r="A1059" s="294">
        <v>95869</v>
      </c>
      <c r="B1059" s="298">
        <v>1.1100000000000001</v>
      </c>
    </row>
    <row r="1060" spans="1:2" ht="13.5">
      <c r="A1060" s="294">
        <v>95870</v>
      </c>
      <c r="B1060" s="298">
        <v>5.54</v>
      </c>
    </row>
    <row r="1061" spans="1:2" ht="13.5">
      <c r="A1061" s="294">
        <v>95871</v>
      </c>
      <c r="B1061" s="298">
        <v>208.11</v>
      </c>
    </row>
    <row r="1062" spans="1:2" ht="13.5">
      <c r="A1062" s="294">
        <v>95874</v>
      </c>
      <c r="B1062" s="298">
        <v>6.2</v>
      </c>
    </row>
    <row r="1063" spans="1:2" ht="13.5">
      <c r="A1063" s="294">
        <v>96008</v>
      </c>
      <c r="B1063" s="298">
        <v>18.05</v>
      </c>
    </row>
    <row r="1064" spans="1:2" ht="13.5">
      <c r="A1064" s="294">
        <v>96009</v>
      </c>
      <c r="B1064" s="298">
        <v>2.4900000000000002</v>
      </c>
    </row>
    <row r="1065" spans="1:2" ht="13.5">
      <c r="A1065" s="294">
        <v>96011</v>
      </c>
      <c r="B1065" s="298">
        <v>19.739999999999998</v>
      </c>
    </row>
    <row r="1066" spans="1:2" ht="13.5">
      <c r="A1066" s="294">
        <v>96012</v>
      </c>
      <c r="B1066" s="298">
        <v>131</v>
      </c>
    </row>
    <row r="1067" spans="1:2" ht="13.5">
      <c r="A1067" s="294">
        <v>96015</v>
      </c>
      <c r="B1067" s="298">
        <v>17.84</v>
      </c>
    </row>
    <row r="1068" spans="1:2" ht="13.5">
      <c r="A1068" s="294">
        <v>96016</v>
      </c>
      <c r="B1068" s="298">
        <v>2.46</v>
      </c>
    </row>
    <row r="1069" spans="1:2" ht="13.5">
      <c r="A1069" s="294">
        <v>96018</v>
      </c>
      <c r="B1069" s="298">
        <v>19.52</v>
      </c>
    </row>
    <row r="1070" spans="1:2" ht="13.5">
      <c r="A1070" s="294">
        <v>96019</v>
      </c>
      <c r="B1070" s="298">
        <v>131</v>
      </c>
    </row>
    <row r="1071" spans="1:2" ht="13.5">
      <c r="A1071" s="294">
        <v>96023</v>
      </c>
      <c r="B1071" s="298">
        <v>13.99</v>
      </c>
    </row>
    <row r="1072" spans="1:2" ht="13.5">
      <c r="A1072" s="294">
        <v>96024</v>
      </c>
      <c r="B1072" s="298">
        <v>1.93</v>
      </c>
    </row>
    <row r="1073" spans="1:2" ht="13.5">
      <c r="A1073" s="294">
        <v>96026</v>
      </c>
      <c r="B1073" s="298">
        <v>15.31</v>
      </c>
    </row>
    <row r="1074" spans="1:2" ht="13.5">
      <c r="A1074" s="294">
        <v>96027</v>
      </c>
      <c r="B1074" s="298">
        <v>91.29</v>
      </c>
    </row>
    <row r="1075" spans="1:2" ht="13.5">
      <c r="A1075" s="294">
        <v>96030</v>
      </c>
      <c r="B1075" s="298">
        <v>22.32</v>
      </c>
    </row>
    <row r="1076" spans="1:2" ht="13.5">
      <c r="A1076" s="294">
        <v>96031</v>
      </c>
      <c r="B1076" s="298">
        <v>4.12</v>
      </c>
    </row>
    <row r="1077" spans="1:2" ht="13.5">
      <c r="A1077" s="294">
        <v>96032</v>
      </c>
      <c r="B1077" s="298">
        <v>1.6</v>
      </c>
    </row>
    <row r="1078" spans="1:2" ht="13.5">
      <c r="A1078" s="294">
        <v>96033</v>
      </c>
      <c r="B1078" s="298">
        <v>41.86</v>
      </c>
    </row>
    <row r="1079" spans="1:2" ht="13.5">
      <c r="A1079" s="294">
        <v>96034</v>
      </c>
      <c r="B1079" s="298">
        <v>108.07</v>
      </c>
    </row>
    <row r="1080" spans="1:2" ht="13.5">
      <c r="A1080" s="294">
        <v>96053</v>
      </c>
      <c r="B1080" s="298">
        <v>14.2</v>
      </c>
    </row>
    <row r="1081" spans="1:2" ht="13.5">
      <c r="A1081" s="294">
        <v>96054</v>
      </c>
      <c r="B1081" s="298">
        <v>18.68</v>
      </c>
    </row>
    <row r="1082" spans="1:2" ht="13.5">
      <c r="A1082" s="294">
        <v>96055</v>
      </c>
      <c r="B1082" s="298">
        <v>1.96</v>
      </c>
    </row>
    <row r="1083" spans="1:2" ht="13.5">
      <c r="A1083" s="294">
        <v>96056</v>
      </c>
      <c r="B1083" s="298">
        <v>15.53</v>
      </c>
    </row>
    <row r="1084" spans="1:2" ht="13.5">
      <c r="A1084" s="294">
        <v>96057</v>
      </c>
      <c r="B1084" s="298">
        <v>91.29</v>
      </c>
    </row>
    <row r="1085" spans="1:2" ht="13.5">
      <c r="A1085" s="294">
        <v>96060</v>
      </c>
      <c r="B1085" s="298">
        <v>1.88</v>
      </c>
    </row>
    <row r="1086" spans="1:2" ht="13.5">
      <c r="A1086" s="294">
        <v>96061</v>
      </c>
      <c r="B1086" s="298">
        <v>23.35</v>
      </c>
    </row>
    <row r="1087" spans="1:2" ht="13.5">
      <c r="A1087" s="294">
        <v>96062</v>
      </c>
      <c r="B1087" s="298">
        <v>39.94</v>
      </c>
    </row>
    <row r="1088" spans="1:2" ht="13.5">
      <c r="A1088" s="294">
        <v>96241</v>
      </c>
      <c r="B1088" s="298">
        <v>14.02</v>
      </c>
    </row>
    <row r="1089" spans="1:2" ht="13.5">
      <c r="A1089" s="294">
        <v>96242</v>
      </c>
      <c r="B1089" s="298">
        <v>1.9</v>
      </c>
    </row>
    <row r="1090" spans="1:2" ht="13.5">
      <c r="A1090" s="294">
        <v>96243</v>
      </c>
      <c r="B1090" s="298">
        <v>17.53</v>
      </c>
    </row>
    <row r="1091" spans="1:2" ht="13.5">
      <c r="A1091" s="294">
        <v>96244</v>
      </c>
      <c r="B1091" s="298">
        <v>13.26</v>
      </c>
    </row>
    <row r="1092" spans="1:2" ht="13.5">
      <c r="A1092" s="294">
        <v>96301</v>
      </c>
      <c r="B1092" s="298">
        <v>37.43</v>
      </c>
    </row>
    <row r="1093" spans="1:2" ht="13.5">
      <c r="A1093" s="294">
        <v>96457</v>
      </c>
      <c r="B1093" s="298">
        <v>48.65</v>
      </c>
    </row>
    <row r="1094" spans="1:2" ht="13.5">
      <c r="A1094" s="294">
        <v>96458</v>
      </c>
      <c r="B1094" s="298">
        <v>45.05</v>
      </c>
    </row>
    <row r="1095" spans="1:2" ht="13.5">
      <c r="A1095" s="294">
        <v>96459</v>
      </c>
      <c r="B1095" s="298">
        <v>4.99</v>
      </c>
    </row>
    <row r="1096" spans="1:2" ht="13.5">
      <c r="A1096" s="294">
        <v>96460</v>
      </c>
      <c r="B1096" s="298">
        <v>36</v>
      </c>
    </row>
    <row r="1097" spans="1:2" ht="13.5">
      <c r="A1097" s="294">
        <v>98760</v>
      </c>
      <c r="B1097" s="298">
        <v>7.0000000000000007E-2</v>
      </c>
    </row>
    <row r="1098" spans="1:2" ht="13.5">
      <c r="A1098" s="294">
        <v>98761</v>
      </c>
      <c r="B1098" s="298">
        <v>0.01</v>
      </c>
    </row>
    <row r="1099" spans="1:2" ht="13.5">
      <c r="A1099" s="294">
        <v>98762</v>
      </c>
      <c r="B1099" s="298">
        <v>0.08</v>
      </c>
    </row>
    <row r="1100" spans="1:2" ht="13.5">
      <c r="A1100" s="294">
        <v>98763</v>
      </c>
      <c r="B1100" s="298">
        <v>4.13</v>
      </c>
    </row>
    <row r="1101" spans="1:2" ht="13.5">
      <c r="A1101" s="294">
        <v>99829</v>
      </c>
      <c r="B1101" s="298">
        <v>0.15</v>
      </c>
    </row>
    <row r="1102" spans="1:2" ht="13.5">
      <c r="A1102" s="294">
        <v>99830</v>
      </c>
      <c r="B1102" s="298">
        <v>0.01</v>
      </c>
    </row>
    <row r="1103" spans="1:2" ht="13.5">
      <c r="A1103" s="294">
        <v>99831</v>
      </c>
      <c r="B1103" s="298">
        <v>0.22</v>
      </c>
    </row>
    <row r="1104" spans="1:2" ht="13.5">
      <c r="A1104" s="294">
        <v>99832</v>
      </c>
      <c r="B1104" s="298">
        <v>1.07</v>
      </c>
    </row>
    <row r="1105" spans="1:2" ht="13.5">
      <c r="A1105" s="294">
        <v>100637</v>
      </c>
      <c r="B1105" s="298">
        <v>118.9</v>
      </c>
    </row>
    <row r="1106" spans="1:2" ht="13.5">
      <c r="A1106" s="294">
        <v>100638</v>
      </c>
      <c r="B1106" s="298">
        <v>21.4</v>
      </c>
    </row>
    <row r="1107" spans="1:2" ht="13.5">
      <c r="A1107" s="294">
        <v>100639</v>
      </c>
      <c r="B1107" s="298">
        <v>191.13</v>
      </c>
    </row>
    <row r="1108" spans="1:2" ht="13.5">
      <c r="A1108" s="294">
        <v>100640</v>
      </c>
      <c r="B1108" s="298">
        <v>214.2</v>
      </c>
    </row>
    <row r="1109" spans="1:2" ht="13.5">
      <c r="A1109" s="294">
        <v>100643</v>
      </c>
      <c r="B1109" s="298">
        <v>313.06</v>
      </c>
    </row>
    <row r="1110" spans="1:2" ht="13.5">
      <c r="A1110" s="294">
        <v>100644</v>
      </c>
      <c r="B1110" s="298">
        <v>56.35</v>
      </c>
    </row>
    <row r="1111" spans="1:2" ht="13.5">
      <c r="A1111" s="294">
        <v>100645</v>
      </c>
      <c r="B1111" s="298">
        <v>503.25</v>
      </c>
    </row>
    <row r="1112" spans="1:2" ht="13.5">
      <c r="A1112" s="294">
        <v>100646</v>
      </c>
      <c r="B1112" s="298">
        <v>306</v>
      </c>
    </row>
    <row r="1113" spans="1:2" ht="13.5">
      <c r="A1113" s="294">
        <v>102270</v>
      </c>
      <c r="B1113" s="298">
        <v>0.93</v>
      </c>
    </row>
    <row r="1114" spans="1:2" ht="13.5">
      <c r="A1114" s="294">
        <v>102271</v>
      </c>
      <c r="B1114" s="298">
        <v>0.26</v>
      </c>
    </row>
    <row r="1115" spans="1:2" ht="13.5">
      <c r="A1115" s="294">
        <v>102272</v>
      </c>
      <c r="B1115" s="298">
        <v>0.61</v>
      </c>
    </row>
    <row r="1116" spans="1:2" ht="13.5">
      <c r="A1116" s="294">
        <v>102273</v>
      </c>
      <c r="B1116" s="298">
        <v>1.53</v>
      </c>
    </row>
    <row r="1117" spans="1:2" ht="13.5">
      <c r="A1117" s="294">
        <v>92259</v>
      </c>
      <c r="B1117" s="298">
        <v>462.71</v>
      </c>
    </row>
    <row r="1118" spans="1:2" ht="13.5">
      <c r="A1118" s="294">
        <v>92260</v>
      </c>
      <c r="B1118" s="298">
        <v>526.04999999999995</v>
      </c>
    </row>
    <row r="1119" spans="1:2" ht="13.5">
      <c r="A1119" s="294">
        <v>92261</v>
      </c>
      <c r="B1119" s="298">
        <v>587.47</v>
      </c>
    </row>
    <row r="1120" spans="1:2" ht="13.5">
      <c r="A1120" s="294">
        <v>92262</v>
      </c>
      <c r="B1120" s="298">
        <v>686.34</v>
      </c>
    </row>
    <row r="1121" spans="1:2" ht="13.5">
      <c r="A1121" s="294">
        <v>92539</v>
      </c>
      <c r="B1121" s="298">
        <v>75.69</v>
      </c>
    </row>
    <row r="1122" spans="1:2" ht="13.5">
      <c r="A1122" s="294">
        <v>92540</v>
      </c>
      <c r="B1122" s="298">
        <v>85.13</v>
      </c>
    </row>
    <row r="1123" spans="1:2" ht="13.5">
      <c r="A1123" s="294">
        <v>92541</v>
      </c>
      <c r="B1123" s="298">
        <v>81.540000000000006</v>
      </c>
    </row>
    <row r="1124" spans="1:2" ht="13.5">
      <c r="A1124" s="294">
        <v>92542</v>
      </c>
      <c r="B1124" s="298">
        <v>99.14</v>
      </c>
    </row>
    <row r="1125" spans="1:2" ht="13.5">
      <c r="A1125" s="294">
        <v>92543</v>
      </c>
      <c r="B1125" s="298">
        <v>22.66</v>
      </c>
    </row>
    <row r="1126" spans="1:2" ht="13.5">
      <c r="A1126" s="294">
        <v>92544</v>
      </c>
      <c r="B1126" s="298">
        <v>18.04</v>
      </c>
    </row>
    <row r="1127" spans="1:2" ht="13.5">
      <c r="A1127" s="294">
        <v>92545</v>
      </c>
      <c r="B1127" s="298">
        <v>1008.46</v>
      </c>
    </row>
    <row r="1128" spans="1:2" ht="13.5">
      <c r="A1128" s="294">
        <v>92546</v>
      </c>
      <c r="B1128" s="298">
        <v>1237.4100000000001</v>
      </c>
    </row>
    <row r="1129" spans="1:2" ht="13.5">
      <c r="A1129" s="294">
        <v>92547</v>
      </c>
      <c r="B1129" s="298">
        <v>1306.55</v>
      </c>
    </row>
    <row r="1130" spans="1:2" ht="13.5">
      <c r="A1130" s="294">
        <v>92548</v>
      </c>
      <c r="B1130" s="298">
        <v>1452.66</v>
      </c>
    </row>
    <row r="1131" spans="1:2" ht="13.5">
      <c r="A1131" s="294">
        <v>92549</v>
      </c>
      <c r="B1131" s="298">
        <v>1817.38</v>
      </c>
    </row>
    <row r="1132" spans="1:2" ht="13.5">
      <c r="A1132" s="294">
        <v>92550</v>
      </c>
      <c r="B1132" s="298">
        <v>2196.7800000000002</v>
      </c>
    </row>
    <row r="1133" spans="1:2" ht="13.5">
      <c r="A1133" s="294">
        <v>92551</v>
      </c>
      <c r="B1133" s="298">
        <v>2285.8000000000002</v>
      </c>
    </row>
    <row r="1134" spans="1:2" ht="13.5">
      <c r="A1134" s="294">
        <v>92552</v>
      </c>
      <c r="B1134" s="298">
        <v>2487.35</v>
      </c>
    </row>
    <row r="1135" spans="1:2" ht="13.5">
      <c r="A1135" s="294">
        <v>92553</v>
      </c>
      <c r="B1135" s="298">
        <v>2860.64</v>
      </c>
    </row>
    <row r="1136" spans="1:2" ht="13.5">
      <c r="A1136" s="294">
        <v>92554</v>
      </c>
      <c r="B1136" s="298">
        <v>2962.75</v>
      </c>
    </row>
    <row r="1137" spans="1:2" ht="13.5">
      <c r="A1137" s="294">
        <v>92555</v>
      </c>
      <c r="B1137" s="298">
        <v>994.82</v>
      </c>
    </row>
    <row r="1138" spans="1:2" ht="13.5">
      <c r="A1138" s="294">
        <v>92556</v>
      </c>
      <c r="B1138" s="298">
        <v>1213.51</v>
      </c>
    </row>
    <row r="1139" spans="1:2" ht="13.5">
      <c r="A1139" s="294">
        <v>92557</v>
      </c>
      <c r="B1139" s="298">
        <v>1282.6400000000001</v>
      </c>
    </row>
    <row r="1140" spans="1:2" ht="13.5">
      <c r="A1140" s="294">
        <v>92558</v>
      </c>
      <c r="B1140" s="298">
        <v>1439.02</v>
      </c>
    </row>
    <row r="1141" spans="1:2" ht="13.5">
      <c r="A1141" s="294">
        <v>92559</v>
      </c>
      <c r="B1141" s="298">
        <v>1791.98</v>
      </c>
    </row>
    <row r="1142" spans="1:2" ht="13.5">
      <c r="A1142" s="294">
        <v>92560</v>
      </c>
      <c r="B1142" s="298">
        <v>2162.19</v>
      </c>
    </row>
    <row r="1143" spans="1:2" ht="13.5">
      <c r="A1143" s="294">
        <v>92561</v>
      </c>
      <c r="B1143" s="298">
        <v>2252.15</v>
      </c>
    </row>
    <row r="1144" spans="1:2" ht="13.5">
      <c r="A1144" s="294">
        <v>92562</v>
      </c>
      <c r="B1144" s="298">
        <v>2429.8000000000002</v>
      </c>
    </row>
    <row r="1145" spans="1:2" ht="13.5">
      <c r="A1145" s="294">
        <v>92563</v>
      </c>
      <c r="B1145" s="298">
        <v>2793.35</v>
      </c>
    </row>
    <row r="1146" spans="1:2" ht="13.5">
      <c r="A1146" s="294">
        <v>92564</v>
      </c>
      <c r="B1146" s="298">
        <v>2880.33</v>
      </c>
    </row>
    <row r="1147" spans="1:2" ht="13.5">
      <c r="A1147" s="294">
        <v>92565</v>
      </c>
      <c r="B1147" s="298">
        <v>36.78</v>
      </c>
    </row>
    <row r="1148" spans="1:2" ht="13.5">
      <c r="A1148" s="294">
        <v>92566</v>
      </c>
      <c r="B1148" s="298">
        <v>22.78</v>
      </c>
    </row>
    <row r="1149" spans="1:2" ht="13.5">
      <c r="A1149" s="294">
        <v>92567</v>
      </c>
      <c r="B1149" s="298">
        <v>32.9</v>
      </c>
    </row>
    <row r="1150" spans="1:2" ht="13.5">
      <c r="A1150" s="294">
        <v>100379</v>
      </c>
      <c r="B1150" s="298">
        <v>36.78</v>
      </c>
    </row>
    <row r="1151" spans="1:2" ht="13.5">
      <c r="A1151" s="294">
        <v>100380</v>
      </c>
      <c r="B1151" s="298">
        <v>48.81</v>
      </c>
    </row>
    <row r="1152" spans="1:2" ht="13.5">
      <c r="A1152" s="294">
        <v>100381</v>
      </c>
      <c r="B1152" s="298">
        <v>54.92</v>
      </c>
    </row>
    <row r="1153" spans="1:2" ht="13.5">
      <c r="A1153" s="294">
        <v>100383</v>
      </c>
      <c r="B1153" s="298">
        <v>24.71</v>
      </c>
    </row>
    <row r="1154" spans="1:2" ht="13.5">
      <c r="A1154" s="294">
        <v>100384</v>
      </c>
      <c r="B1154" s="298">
        <v>26.03</v>
      </c>
    </row>
    <row r="1155" spans="1:2" ht="13.5">
      <c r="A1155" s="294">
        <v>100385</v>
      </c>
      <c r="B1155" s="298">
        <v>32.9</v>
      </c>
    </row>
    <row r="1156" spans="1:2" ht="13.5">
      <c r="A1156" s="294">
        <v>100386</v>
      </c>
      <c r="B1156" s="298">
        <v>42.39</v>
      </c>
    </row>
    <row r="1157" spans="1:2" ht="13.5">
      <c r="A1157" s="294">
        <v>100387</v>
      </c>
      <c r="B1157" s="298">
        <v>52.04</v>
      </c>
    </row>
    <row r="1158" spans="1:2" ht="13.5">
      <c r="A1158" s="294">
        <v>100388</v>
      </c>
      <c r="B1158" s="298">
        <v>19.37</v>
      </c>
    </row>
    <row r="1159" spans="1:2" ht="13.5">
      <c r="A1159" s="294">
        <v>100389</v>
      </c>
      <c r="B1159" s="298">
        <v>17.18</v>
      </c>
    </row>
    <row r="1160" spans="1:2" ht="13.5">
      <c r="A1160" s="294">
        <v>100390</v>
      </c>
      <c r="B1160" s="298">
        <v>23.12</v>
      </c>
    </row>
    <row r="1161" spans="1:2" ht="13.5">
      <c r="A1161" s="294">
        <v>100391</v>
      </c>
      <c r="B1161" s="298">
        <v>19.510000000000002</v>
      </c>
    </row>
    <row r="1162" spans="1:2" ht="13.5">
      <c r="A1162" s="294">
        <v>100392</v>
      </c>
      <c r="B1162" s="298">
        <v>15.24</v>
      </c>
    </row>
    <row r="1163" spans="1:2" ht="13.5">
      <c r="A1163" s="294">
        <v>100393</v>
      </c>
      <c r="B1163" s="298">
        <v>19.53</v>
      </c>
    </row>
    <row r="1164" spans="1:2" ht="13.5">
      <c r="A1164" s="294">
        <v>100394</v>
      </c>
      <c r="B1164" s="298">
        <v>18.18</v>
      </c>
    </row>
    <row r="1165" spans="1:2" ht="13.5">
      <c r="A1165" s="294">
        <v>100395</v>
      </c>
      <c r="B1165" s="298">
        <v>23.28</v>
      </c>
    </row>
    <row r="1166" spans="1:2" ht="13.5">
      <c r="A1166" s="294">
        <v>94189</v>
      </c>
      <c r="B1166" s="298">
        <v>30.62</v>
      </c>
    </row>
    <row r="1167" spans="1:2" ht="13.5">
      <c r="A1167" s="294">
        <v>94192</v>
      </c>
      <c r="B1167" s="298">
        <v>33.07</v>
      </c>
    </row>
    <row r="1168" spans="1:2" ht="13.5">
      <c r="A1168" s="294">
        <v>94195</v>
      </c>
      <c r="B1168" s="298">
        <v>47.22</v>
      </c>
    </row>
    <row r="1169" spans="1:2" ht="13.5">
      <c r="A1169" s="294">
        <v>94198</v>
      </c>
      <c r="B1169" s="298">
        <v>50.46</v>
      </c>
    </row>
    <row r="1170" spans="1:2" ht="13.5">
      <c r="A1170" s="294">
        <v>94201</v>
      </c>
      <c r="B1170" s="298">
        <v>66.61</v>
      </c>
    </row>
    <row r="1171" spans="1:2" ht="13.5">
      <c r="A1171" s="294">
        <v>94204</v>
      </c>
      <c r="B1171" s="298">
        <v>72.11</v>
      </c>
    </row>
    <row r="1172" spans="1:2" ht="13.5">
      <c r="A1172" s="294">
        <v>94224</v>
      </c>
      <c r="B1172" s="298">
        <v>23.83</v>
      </c>
    </row>
    <row r="1173" spans="1:2" ht="13.5">
      <c r="A1173" s="294">
        <v>94226</v>
      </c>
      <c r="B1173" s="298">
        <v>19.2</v>
      </c>
    </row>
    <row r="1174" spans="1:2" ht="13.5">
      <c r="A1174" s="294">
        <v>94232</v>
      </c>
      <c r="B1174" s="298">
        <v>2.59</v>
      </c>
    </row>
    <row r="1175" spans="1:2" ht="13.5">
      <c r="A1175" s="294">
        <v>94440</v>
      </c>
      <c r="B1175" s="298">
        <v>47.22</v>
      </c>
    </row>
    <row r="1176" spans="1:2" ht="13.5">
      <c r="A1176" s="294">
        <v>94441</v>
      </c>
      <c r="B1176" s="298">
        <v>50.46</v>
      </c>
    </row>
    <row r="1177" spans="1:2" ht="13.5">
      <c r="A1177" s="294">
        <v>94442</v>
      </c>
      <c r="B1177" s="298">
        <v>47.22</v>
      </c>
    </row>
    <row r="1178" spans="1:2" ht="13.5">
      <c r="A1178" s="294">
        <v>94443</v>
      </c>
      <c r="B1178" s="298">
        <v>50.46</v>
      </c>
    </row>
    <row r="1179" spans="1:2" ht="13.5">
      <c r="A1179" s="294">
        <v>94445</v>
      </c>
      <c r="B1179" s="298">
        <v>66.61</v>
      </c>
    </row>
    <row r="1180" spans="1:2" ht="13.5">
      <c r="A1180" s="294">
        <v>94446</v>
      </c>
      <c r="B1180" s="298">
        <v>72.11</v>
      </c>
    </row>
    <row r="1181" spans="1:2" ht="13.5">
      <c r="A1181" s="294">
        <v>94447</v>
      </c>
      <c r="B1181" s="298">
        <v>66.61</v>
      </c>
    </row>
    <row r="1182" spans="1:2" ht="13.5">
      <c r="A1182" s="294">
        <v>94448</v>
      </c>
      <c r="B1182" s="298">
        <v>72.11</v>
      </c>
    </row>
    <row r="1183" spans="1:2" ht="13.5">
      <c r="A1183" s="294">
        <v>94207</v>
      </c>
      <c r="B1183" s="298">
        <v>40.69</v>
      </c>
    </row>
    <row r="1184" spans="1:2" ht="13.5">
      <c r="A1184" s="294">
        <v>94210</v>
      </c>
      <c r="B1184" s="298">
        <v>43.18</v>
      </c>
    </row>
    <row r="1185" spans="1:2" ht="13.5">
      <c r="A1185" s="294">
        <v>94218</v>
      </c>
      <c r="B1185" s="298">
        <v>84.05</v>
      </c>
    </row>
    <row r="1186" spans="1:2" ht="13.5">
      <c r="A1186" s="294">
        <v>94213</v>
      </c>
      <c r="B1186" s="298">
        <v>58.49</v>
      </c>
    </row>
    <row r="1187" spans="1:2" ht="13.5">
      <c r="A1187" s="294">
        <v>94216</v>
      </c>
      <c r="B1187" s="298">
        <v>160.37</v>
      </c>
    </row>
    <row r="1188" spans="1:2" ht="13.5">
      <c r="A1188" s="294">
        <v>94219</v>
      </c>
      <c r="B1188" s="298">
        <v>35.17</v>
      </c>
    </row>
    <row r="1189" spans="1:2" ht="13.5">
      <c r="A1189" s="294">
        <v>94220</v>
      </c>
      <c r="B1189" s="298">
        <v>44.29</v>
      </c>
    </row>
    <row r="1190" spans="1:2" ht="13.5">
      <c r="A1190" s="294">
        <v>94221</v>
      </c>
      <c r="B1190" s="298">
        <v>28.78</v>
      </c>
    </row>
    <row r="1191" spans="1:2" ht="13.5">
      <c r="A1191" s="294">
        <v>94222</v>
      </c>
      <c r="B1191" s="298">
        <v>37.9</v>
      </c>
    </row>
    <row r="1192" spans="1:2" ht="13.5">
      <c r="A1192" s="294">
        <v>94223</v>
      </c>
      <c r="B1192" s="298">
        <v>55.36</v>
      </c>
    </row>
    <row r="1193" spans="1:2" ht="13.5">
      <c r="A1193" s="294">
        <v>94451</v>
      </c>
      <c r="B1193" s="298">
        <v>114.91</v>
      </c>
    </row>
    <row r="1194" spans="1:2" ht="13.5">
      <c r="A1194" s="294">
        <v>100325</v>
      </c>
      <c r="B1194" s="298">
        <v>53.41</v>
      </c>
    </row>
    <row r="1195" spans="1:2" ht="13.5">
      <c r="A1195" s="294">
        <v>100327</v>
      </c>
      <c r="B1195" s="298">
        <v>44.95</v>
      </c>
    </row>
    <row r="1196" spans="1:2" ht="13.5">
      <c r="A1196" s="294">
        <v>100328</v>
      </c>
      <c r="B1196" s="298">
        <v>15.79</v>
      </c>
    </row>
    <row r="1197" spans="1:2" ht="13.5">
      <c r="A1197" s="294">
        <v>100329</v>
      </c>
      <c r="B1197" s="298">
        <v>19.03</v>
      </c>
    </row>
    <row r="1198" spans="1:2" ht="13.5">
      <c r="A1198" s="294">
        <v>100330</v>
      </c>
      <c r="B1198" s="298">
        <v>21.44</v>
      </c>
    </row>
    <row r="1199" spans="1:2" ht="13.5">
      <c r="A1199" s="294">
        <v>100331</v>
      </c>
      <c r="B1199" s="298">
        <v>26.96</v>
      </c>
    </row>
    <row r="1200" spans="1:2" ht="13.5">
      <c r="A1200" s="294">
        <v>100434</v>
      </c>
      <c r="B1200" s="298">
        <v>62.43</v>
      </c>
    </row>
    <row r="1201" spans="1:2" ht="13.5">
      <c r="A1201" s="294">
        <v>100435</v>
      </c>
      <c r="B1201" s="298">
        <v>26.47</v>
      </c>
    </row>
    <row r="1202" spans="1:2" ht="13.5">
      <c r="A1202" s="294">
        <v>94227</v>
      </c>
      <c r="B1202" s="298">
        <v>48.64</v>
      </c>
    </row>
    <row r="1203" spans="1:2" ht="13.5">
      <c r="A1203" s="294">
        <v>94228</v>
      </c>
      <c r="B1203" s="298">
        <v>66.22</v>
      </c>
    </row>
    <row r="1204" spans="1:2" ht="13.5">
      <c r="A1204" s="294">
        <v>94229</v>
      </c>
      <c r="B1204" s="298">
        <v>127.28</v>
      </c>
    </row>
    <row r="1205" spans="1:2" ht="13.5">
      <c r="A1205" s="294">
        <v>94231</v>
      </c>
      <c r="B1205" s="298">
        <v>39.6</v>
      </c>
    </row>
    <row r="1206" spans="1:2" ht="13.5">
      <c r="A1206" s="294">
        <v>94449</v>
      </c>
      <c r="B1206" s="298">
        <v>59.22</v>
      </c>
    </row>
    <row r="1207" spans="1:2" ht="13.5">
      <c r="A1207" s="294">
        <v>92255</v>
      </c>
      <c r="B1207" s="298">
        <v>205.61</v>
      </c>
    </row>
    <row r="1208" spans="1:2" ht="13.5">
      <c r="A1208" s="294">
        <v>92256</v>
      </c>
      <c r="B1208" s="298">
        <v>253.76</v>
      </c>
    </row>
    <row r="1209" spans="1:2" ht="13.5">
      <c r="A1209" s="294">
        <v>92257</v>
      </c>
      <c r="B1209" s="298">
        <v>301.29000000000002</v>
      </c>
    </row>
    <row r="1210" spans="1:2" ht="13.5">
      <c r="A1210" s="294">
        <v>92258</v>
      </c>
      <c r="B1210" s="298">
        <v>377.72</v>
      </c>
    </row>
    <row r="1211" spans="1:2" ht="13.5">
      <c r="A1211" s="294">
        <v>92568</v>
      </c>
      <c r="B1211" s="298">
        <v>153.5</v>
      </c>
    </row>
    <row r="1212" spans="1:2" ht="13.5">
      <c r="A1212" s="294">
        <v>92569</v>
      </c>
      <c r="B1212" s="298">
        <v>86.58</v>
      </c>
    </row>
    <row r="1213" spans="1:2" ht="13.5">
      <c r="A1213" s="294">
        <v>92570</v>
      </c>
      <c r="B1213" s="298">
        <v>55.67</v>
      </c>
    </row>
    <row r="1214" spans="1:2" ht="13.5">
      <c r="A1214" s="294">
        <v>92571</v>
      </c>
      <c r="B1214" s="298">
        <v>162.91</v>
      </c>
    </row>
    <row r="1215" spans="1:2" ht="13.5">
      <c r="A1215" s="294">
        <v>92572</v>
      </c>
      <c r="B1215" s="298">
        <v>99</v>
      </c>
    </row>
    <row r="1216" spans="1:2" ht="13.5">
      <c r="A1216" s="294">
        <v>92573</v>
      </c>
      <c r="B1216" s="298">
        <v>59.66</v>
      </c>
    </row>
    <row r="1217" spans="1:2" ht="13.5">
      <c r="A1217" s="294">
        <v>92574</v>
      </c>
      <c r="B1217" s="298">
        <v>155.97999999999999</v>
      </c>
    </row>
    <row r="1218" spans="1:2" ht="13.5">
      <c r="A1218" s="294">
        <v>92575</v>
      </c>
      <c r="B1218" s="298">
        <v>79.06</v>
      </c>
    </row>
    <row r="1219" spans="1:2" ht="13.5">
      <c r="A1219" s="294">
        <v>92576</v>
      </c>
      <c r="B1219" s="298">
        <v>43.94</v>
      </c>
    </row>
    <row r="1220" spans="1:2" ht="13.5">
      <c r="A1220" s="294">
        <v>92577</v>
      </c>
      <c r="B1220" s="298">
        <v>165.96</v>
      </c>
    </row>
    <row r="1221" spans="1:2" ht="13.5">
      <c r="A1221" s="294">
        <v>92578</v>
      </c>
      <c r="B1221" s="298">
        <v>84.62</v>
      </c>
    </row>
    <row r="1222" spans="1:2" ht="13.5">
      <c r="A1222" s="294">
        <v>92579</v>
      </c>
      <c r="B1222" s="298">
        <v>47.13</v>
      </c>
    </row>
    <row r="1223" spans="1:2" ht="13.5">
      <c r="A1223" s="294">
        <v>92580</v>
      </c>
      <c r="B1223" s="298">
        <v>58.75</v>
      </c>
    </row>
    <row r="1224" spans="1:2" ht="13.5">
      <c r="A1224" s="294">
        <v>92581</v>
      </c>
      <c r="B1224" s="298">
        <v>61.39</v>
      </c>
    </row>
    <row r="1225" spans="1:2" ht="13.5">
      <c r="A1225" s="294">
        <v>92582</v>
      </c>
      <c r="B1225" s="298">
        <v>844.24</v>
      </c>
    </row>
    <row r="1226" spans="1:2" ht="13.5">
      <c r="A1226" s="294">
        <v>92584</v>
      </c>
      <c r="B1226" s="298">
        <v>995.07</v>
      </c>
    </row>
    <row r="1227" spans="1:2" ht="13.5">
      <c r="A1227" s="294">
        <v>92586</v>
      </c>
      <c r="B1227" s="298">
        <v>1145.8900000000001</v>
      </c>
    </row>
    <row r="1228" spans="1:2" ht="13.5">
      <c r="A1228" s="294">
        <v>92588</v>
      </c>
      <c r="B1228" s="298">
        <v>1448.36</v>
      </c>
    </row>
    <row r="1229" spans="1:2" ht="13.5">
      <c r="A1229" s="294">
        <v>92590</v>
      </c>
      <c r="B1229" s="298">
        <v>1599.18</v>
      </c>
    </row>
    <row r="1230" spans="1:2" ht="13.5">
      <c r="A1230" s="294">
        <v>92592</v>
      </c>
      <c r="B1230" s="298">
        <v>1797.54</v>
      </c>
    </row>
    <row r="1231" spans="1:2" ht="13.5">
      <c r="A1231" s="294">
        <v>92593</v>
      </c>
      <c r="B1231" s="298">
        <v>13.64</v>
      </c>
    </row>
    <row r="1232" spans="1:2" ht="13.5">
      <c r="A1232" s="294">
        <v>92594</v>
      </c>
      <c r="B1232" s="298">
        <v>2090.02</v>
      </c>
    </row>
    <row r="1233" spans="1:2" ht="13.5">
      <c r="A1233" s="294">
        <v>92596</v>
      </c>
      <c r="B1233" s="298">
        <v>2323.75</v>
      </c>
    </row>
    <row r="1234" spans="1:2" ht="13.5">
      <c r="A1234" s="294">
        <v>92598</v>
      </c>
      <c r="B1234" s="298">
        <v>2474.5700000000002</v>
      </c>
    </row>
    <row r="1235" spans="1:2" ht="13.5">
      <c r="A1235" s="294">
        <v>92600</v>
      </c>
      <c r="B1235" s="298">
        <v>2663.58</v>
      </c>
    </row>
    <row r="1236" spans="1:2" ht="13.5">
      <c r="A1236" s="294">
        <v>92602</v>
      </c>
      <c r="B1236" s="298">
        <v>844.24</v>
      </c>
    </row>
    <row r="1237" spans="1:2" ht="13.5">
      <c r="A1237" s="294">
        <v>92604</v>
      </c>
      <c r="B1237" s="298">
        <v>956.9</v>
      </c>
    </row>
    <row r="1238" spans="1:2" ht="13.5">
      <c r="A1238" s="294">
        <v>92606</v>
      </c>
      <c r="B1238" s="298">
        <v>1107.72</v>
      </c>
    </row>
    <row r="1239" spans="1:2" ht="13.5">
      <c r="A1239" s="294">
        <v>92608</v>
      </c>
      <c r="B1239" s="298">
        <v>1372.01</v>
      </c>
    </row>
    <row r="1240" spans="1:2" ht="13.5">
      <c r="A1240" s="294">
        <v>92610</v>
      </c>
      <c r="B1240" s="298">
        <v>1522.83</v>
      </c>
    </row>
    <row r="1241" spans="1:2" ht="13.5">
      <c r="A1241" s="294">
        <v>92612</v>
      </c>
      <c r="B1241" s="298">
        <v>1721.2</v>
      </c>
    </row>
    <row r="1242" spans="1:2" ht="13.5">
      <c r="A1242" s="294">
        <v>92614</v>
      </c>
      <c r="B1242" s="298">
        <v>1937.32</v>
      </c>
    </row>
    <row r="1243" spans="1:2" ht="13.5">
      <c r="A1243" s="294">
        <v>92616</v>
      </c>
      <c r="B1243" s="298">
        <v>2209.23</v>
      </c>
    </row>
    <row r="1244" spans="1:2" ht="13.5">
      <c r="A1244" s="294">
        <v>92618</v>
      </c>
      <c r="B1244" s="298">
        <v>2360.0500000000002</v>
      </c>
    </row>
    <row r="1245" spans="1:2" ht="13.5">
      <c r="A1245" s="294">
        <v>92620</v>
      </c>
      <c r="B1245" s="298">
        <v>2510.88</v>
      </c>
    </row>
    <row r="1246" spans="1:2" ht="13.5">
      <c r="A1246" s="294">
        <v>100357</v>
      </c>
      <c r="B1246" s="298">
        <v>1047.17</v>
      </c>
    </row>
    <row r="1247" spans="1:2" ht="13.5">
      <c r="A1247" s="294">
        <v>100358</v>
      </c>
      <c r="B1247" s="298">
        <v>1416.95</v>
      </c>
    </row>
    <row r="1248" spans="1:2" ht="13.5">
      <c r="A1248" s="294">
        <v>100359</v>
      </c>
      <c r="B1248" s="298">
        <v>1487.72</v>
      </c>
    </row>
    <row r="1249" spans="1:2" ht="13.5">
      <c r="A1249" s="294">
        <v>100360</v>
      </c>
      <c r="B1249" s="298">
        <v>1648.19</v>
      </c>
    </row>
    <row r="1250" spans="1:2" ht="13.5">
      <c r="A1250" s="294">
        <v>100361</v>
      </c>
      <c r="B1250" s="298">
        <v>2048.2199999999998</v>
      </c>
    </row>
    <row r="1251" spans="1:2" ht="13.5">
      <c r="A1251" s="294">
        <v>100362</v>
      </c>
      <c r="B1251" s="298">
        <v>2651.59</v>
      </c>
    </row>
    <row r="1252" spans="1:2" ht="13.5">
      <c r="A1252" s="294">
        <v>100363</v>
      </c>
      <c r="B1252" s="298">
        <v>2737.7</v>
      </c>
    </row>
    <row r="1253" spans="1:2" ht="13.5">
      <c r="A1253" s="294">
        <v>100364</v>
      </c>
      <c r="B1253" s="298">
        <v>2975.83</v>
      </c>
    </row>
    <row r="1254" spans="1:2" ht="13.5">
      <c r="A1254" s="294">
        <v>100365</v>
      </c>
      <c r="B1254" s="298">
        <v>3427.97</v>
      </c>
    </row>
    <row r="1255" spans="1:2" ht="13.5">
      <c r="A1255" s="294">
        <v>100366</v>
      </c>
      <c r="B1255" s="298">
        <v>3660.58</v>
      </c>
    </row>
    <row r="1256" spans="1:2" ht="13.5">
      <c r="A1256" s="294">
        <v>100367</v>
      </c>
      <c r="B1256" s="298">
        <v>1019.89</v>
      </c>
    </row>
    <row r="1257" spans="1:2" ht="13.5">
      <c r="A1257" s="294">
        <v>100368</v>
      </c>
      <c r="B1257" s="298">
        <v>1383.3</v>
      </c>
    </row>
    <row r="1258" spans="1:2" ht="13.5">
      <c r="A1258" s="294">
        <v>100369</v>
      </c>
      <c r="B1258" s="298">
        <v>1454.08</v>
      </c>
    </row>
    <row r="1259" spans="1:2" ht="13.5">
      <c r="A1259" s="294">
        <v>100370</v>
      </c>
      <c r="B1259" s="298">
        <v>1718.8</v>
      </c>
    </row>
    <row r="1260" spans="1:2" ht="13.5">
      <c r="A1260" s="294">
        <v>100371</v>
      </c>
      <c r="B1260" s="298">
        <v>1958.5</v>
      </c>
    </row>
    <row r="1261" spans="1:2" ht="13.5">
      <c r="A1261" s="294">
        <v>100372</v>
      </c>
      <c r="B1261" s="298">
        <v>2497.83</v>
      </c>
    </row>
    <row r="1262" spans="1:2" ht="13.5">
      <c r="A1262" s="294">
        <v>100373</v>
      </c>
      <c r="B1262" s="298">
        <v>2583.63</v>
      </c>
    </row>
    <row r="1263" spans="1:2" ht="13.5">
      <c r="A1263" s="294">
        <v>100374</v>
      </c>
      <c r="B1263" s="298">
        <v>2773.18</v>
      </c>
    </row>
    <row r="1264" spans="1:2" ht="13.5">
      <c r="A1264" s="294">
        <v>100375</v>
      </c>
      <c r="B1264" s="298">
        <v>3125.69</v>
      </c>
    </row>
    <row r="1265" spans="1:2" ht="13.5">
      <c r="A1265" s="294">
        <v>100376</v>
      </c>
      <c r="B1265" s="298">
        <v>3059.14</v>
      </c>
    </row>
    <row r="1266" spans="1:2" ht="13.5">
      <c r="A1266" s="294">
        <v>100377</v>
      </c>
      <c r="B1266" s="298">
        <v>14.18</v>
      </c>
    </row>
    <row r="1267" spans="1:2" ht="13.5">
      <c r="A1267" s="294">
        <v>100378</v>
      </c>
      <c r="B1267" s="298">
        <v>13.25</v>
      </c>
    </row>
    <row r="1268" spans="1:2" ht="13.5">
      <c r="A1268" s="294">
        <v>100382</v>
      </c>
      <c r="B1268" s="298">
        <v>22.78</v>
      </c>
    </row>
    <row r="1269" spans="1:2" ht="13.5">
      <c r="A1269" s="294">
        <v>94444</v>
      </c>
      <c r="B1269" s="298">
        <v>591.04</v>
      </c>
    </row>
    <row r="1270" spans="1:2" ht="13.5">
      <c r="A1270" s="294">
        <v>102661</v>
      </c>
      <c r="B1270" s="298">
        <v>29.3</v>
      </c>
    </row>
    <row r="1271" spans="1:2" ht="13.5">
      <c r="A1271" s="294">
        <v>102663</v>
      </c>
      <c r="B1271" s="298">
        <v>48.73</v>
      </c>
    </row>
    <row r="1272" spans="1:2" ht="13.5">
      <c r="A1272" s="294">
        <v>102664</v>
      </c>
      <c r="B1272" s="298">
        <v>37.33</v>
      </c>
    </row>
    <row r="1273" spans="1:2" ht="13.5">
      <c r="A1273" s="294">
        <v>102665</v>
      </c>
      <c r="B1273" s="298">
        <v>18.23</v>
      </c>
    </row>
    <row r="1274" spans="1:2" ht="13.5">
      <c r="A1274" s="294">
        <v>102666</v>
      </c>
      <c r="B1274" s="298">
        <v>47.13</v>
      </c>
    </row>
    <row r="1275" spans="1:2" ht="13.5">
      <c r="A1275" s="294">
        <v>102669</v>
      </c>
      <c r="B1275" s="298">
        <v>66.77</v>
      </c>
    </row>
    <row r="1276" spans="1:2" ht="13.5">
      <c r="A1276" s="294">
        <v>102670</v>
      </c>
      <c r="B1276" s="298">
        <v>84.92</v>
      </c>
    </row>
    <row r="1277" spans="1:2" ht="13.5">
      <c r="A1277" s="294">
        <v>102673</v>
      </c>
      <c r="B1277" s="298">
        <v>127.91</v>
      </c>
    </row>
    <row r="1278" spans="1:2" ht="13.5">
      <c r="A1278" s="294">
        <v>102674</v>
      </c>
      <c r="B1278" s="298">
        <v>89.75</v>
      </c>
    </row>
    <row r="1279" spans="1:2" ht="13.5">
      <c r="A1279" s="294">
        <v>102677</v>
      </c>
      <c r="B1279" s="298">
        <v>114.43</v>
      </c>
    </row>
    <row r="1280" spans="1:2" ht="13.5">
      <c r="A1280" s="294">
        <v>102678</v>
      </c>
      <c r="B1280" s="298">
        <v>105.99</v>
      </c>
    </row>
    <row r="1281" spans="1:2" ht="13.5">
      <c r="A1281" s="294">
        <v>102679</v>
      </c>
      <c r="B1281" s="298">
        <v>111</v>
      </c>
    </row>
    <row r="1282" spans="1:2" ht="13.5">
      <c r="A1282" s="294">
        <v>102680</v>
      </c>
      <c r="B1282" s="298">
        <v>116.89</v>
      </c>
    </row>
    <row r="1283" spans="1:2" ht="13.5">
      <c r="A1283" s="294">
        <v>102683</v>
      </c>
      <c r="B1283" s="298">
        <v>145.72999999999999</v>
      </c>
    </row>
    <row r="1284" spans="1:2" ht="13.5">
      <c r="A1284" s="294">
        <v>102684</v>
      </c>
      <c r="B1284" s="298">
        <v>121.89</v>
      </c>
    </row>
    <row r="1285" spans="1:2" ht="13.5">
      <c r="A1285" s="294">
        <v>102687</v>
      </c>
      <c r="B1285" s="298">
        <v>146.79</v>
      </c>
    </row>
    <row r="1286" spans="1:2" ht="13.5">
      <c r="A1286" s="294">
        <v>102688</v>
      </c>
      <c r="B1286" s="298">
        <v>34.92</v>
      </c>
    </row>
    <row r="1287" spans="1:2" ht="13.5">
      <c r="A1287" s="294">
        <v>102690</v>
      </c>
      <c r="B1287" s="298">
        <v>52.76</v>
      </c>
    </row>
    <row r="1288" spans="1:2" ht="13.5">
      <c r="A1288" s="294">
        <v>102694</v>
      </c>
      <c r="B1288" s="298">
        <v>62.51</v>
      </c>
    </row>
    <row r="1289" spans="1:2" ht="13.5">
      <c r="A1289" s="294">
        <v>102697</v>
      </c>
      <c r="B1289" s="298">
        <v>85.45</v>
      </c>
    </row>
    <row r="1290" spans="1:2" ht="13.5">
      <c r="A1290" s="294">
        <v>102704</v>
      </c>
      <c r="B1290" s="298">
        <v>10.31</v>
      </c>
    </row>
    <row r="1291" spans="1:2" ht="13.5">
      <c r="A1291" s="294">
        <v>102706</v>
      </c>
      <c r="B1291" s="298">
        <v>11.91</v>
      </c>
    </row>
    <row r="1292" spans="1:2" ht="13.5">
      <c r="A1292" s="294">
        <v>102707</v>
      </c>
      <c r="B1292" s="298">
        <v>32.83</v>
      </c>
    </row>
    <row r="1293" spans="1:2" ht="13.5">
      <c r="A1293" s="294">
        <v>102708</v>
      </c>
      <c r="B1293" s="298">
        <v>23.45</v>
      </c>
    </row>
    <row r="1294" spans="1:2" ht="13.5">
      <c r="A1294" s="294">
        <v>102710</v>
      </c>
      <c r="B1294" s="298">
        <v>55.69</v>
      </c>
    </row>
    <row r="1295" spans="1:2" ht="13.5">
      <c r="A1295" s="294">
        <v>102711</v>
      </c>
      <c r="B1295" s="298">
        <v>73.16</v>
      </c>
    </row>
    <row r="1296" spans="1:2" ht="13.5">
      <c r="A1296" s="294">
        <v>102712</v>
      </c>
      <c r="B1296" s="298">
        <v>7.48</v>
      </c>
    </row>
    <row r="1297" spans="1:2" ht="13.5">
      <c r="A1297" s="294">
        <v>102713</v>
      </c>
      <c r="B1297" s="298">
        <v>10.25</v>
      </c>
    </row>
    <row r="1298" spans="1:2" ht="13.5">
      <c r="A1298" s="294">
        <v>102715</v>
      </c>
      <c r="B1298" s="298">
        <v>24.12</v>
      </c>
    </row>
    <row r="1299" spans="1:2" ht="13.5">
      <c r="A1299" s="294">
        <v>102716</v>
      </c>
      <c r="B1299" s="298">
        <v>104.08</v>
      </c>
    </row>
    <row r="1300" spans="1:2" ht="13.5">
      <c r="A1300" s="294">
        <v>102717</v>
      </c>
      <c r="B1300" s="298">
        <v>95.83</v>
      </c>
    </row>
    <row r="1301" spans="1:2" ht="13.5">
      <c r="A1301" s="294">
        <v>102718</v>
      </c>
      <c r="B1301" s="298">
        <v>115.95</v>
      </c>
    </row>
    <row r="1302" spans="1:2" ht="13.5">
      <c r="A1302" s="294">
        <v>102719</v>
      </c>
      <c r="B1302" s="298">
        <v>107.7</v>
      </c>
    </row>
    <row r="1303" spans="1:2" ht="13.5">
      <c r="A1303" s="294">
        <v>102722</v>
      </c>
      <c r="B1303" s="298">
        <v>45.21</v>
      </c>
    </row>
    <row r="1304" spans="1:2" ht="13.5">
      <c r="A1304" s="294">
        <v>102723</v>
      </c>
      <c r="B1304" s="298">
        <v>45.68</v>
      </c>
    </row>
    <row r="1305" spans="1:2" ht="13.5">
      <c r="A1305" s="294">
        <v>102724</v>
      </c>
      <c r="B1305" s="298">
        <v>26.55</v>
      </c>
    </row>
    <row r="1306" spans="1:2" ht="13.5">
      <c r="A1306" s="294">
        <v>102725</v>
      </c>
      <c r="B1306" s="298">
        <v>25.53</v>
      </c>
    </row>
    <row r="1307" spans="1:2" ht="13.5">
      <c r="A1307" s="294">
        <v>102726</v>
      </c>
      <c r="B1307" s="298">
        <v>23.38</v>
      </c>
    </row>
    <row r="1308" spans="1:2" ht="13.5">
      <c r="A1308" s="294">
        <v>92743</v>
      </c>
      <c r="B1308" s="298">
        <v>537.85</v>
      </c>
    </row>
    <row r="1309" spans="1:2" ht="13.5">
      <c r="A1309" s="294">
        <v>92744</v>
      </c>
      <c r="B1309" s="298">
        <v>498.57</v>
      </c>
    </row>
    <row r="1310" spans="1:2" ht="13.5">
      <c r="A1310" s="294">
        <v>92745</v>
      </c>
      <c r="B1310" s="298">
        <v>668.09</v>
      </c>
    </row>
    <row r="1311" spans="1:2" ht="13.5">
      <c r="A1311" s="294">
        <v>92746</v>
      </c>
      <c r="B1311" s="298">
        <v>596.46</v>
      </c>
    </row>
    <row r="1312" spans="1:2" ht="13.5">
      <c r="A1312" s="294">
        <v>92747</v>
      </c>
      <c r="B1312" s="298">
        <v>741.95</v>
      </c>
    </row>
    <row r="1313" spans="1:2" ht="13.5">
      <c r="A1313" s="294">
        <v>92748</v>
      </c>
      <c r="B1313" s="298">
        <v>652.36</v>
      </c>
    </row>
    <row r="1314" spans="1:2" ht="13.5">
      <c r="A1314" s="294">
        <v>92749</v>
      </c>
      <c r="B1314" s="298">
        <v>759.92</v>
      </c>
    </row>
    <row r="1315" spans="1:2" ht="13.5">
      <c r="A1315" s="294">
        <v>92750</v>
      </c>
      <c r="B1315" s="298">
        <v>1301.52</v>
      </c>
    </row>
    <row r="1316" spans="1:2" ht="13.5">
      <c r="A1316" s="294">
        <v>92751</v>
      </c>
      <c r="B1316" s="298">
        <v>1615.65</v>
      </c>
    </row>
    <row r="1317" spans="1:2" ht="13.5">
      <c r="A1317" s="294">
        <v>92752</v>
      </c>
      <c r="B1317" s="298">
        <v>1928.34</v>
      </c>
    </row>
    <row r="1318" spans="1:2" ht="13.5">
      <c r="A1318" s="294">
        <v>92753</v>
      </c>
      <c r="B1318" s="298">
        <v>512.16999999999996</v>
      </c>
    </row>
    <row r="1319" spans="1:2" ht="13.5">
      <c r="A1319" s="294">
        <v>92754</v>
      </c>
      <c r="B1319" s="298">
        <v>467.21</v>
      </c>
    </row>
    <row r="1320" spans="1:2" ht="13.5">
      <c r="A1320" s="294">
        <v>92755</v>
      </c>
      <c r="B1320" s="298">
        <v>197.92</v>
      </c>
    </row>
    <row r="1321" spans="1:2" ht="13.5">
      <c r="A1321" s="294">
        <v>92756</v>
      </c>
      <c r="B1321" s="298">
        <v>224.72</v>
      </c>
    </row>
    <row r="1322" spans="1:2" ht="13.5">
      <c r="A1322" s="294">
        <v>92757</v>
      </c>
      <c r="B1322" s="298">
        <v>257.20999999999998</v>
      </c>
    </row>
    <row r="1323" spans="1:2" ht="13.5">
      <c r="A1323" s="294">
        <v>92758</v>
      </c>
      <c r="B1323" s="298">
        <v>594.05999999999995</v>
      </c>
    </row>
    <row r="1324" spans="1:2" ht="13.5">
      <c r="A1324" s="294">
        <v>91069</v>
      </c>
      <c r="B1324" s="298">
        <v>112.27</v>
      </c>
    </row>
    <row r="1325" spans="1:2" ht="13.5">
      <c r="A1325" s="294">
        <v>91070</v>
      </c>
      <c r="B1325" s="298">
        <v>122.9</v>
      </c>
    </row>
    <row r="1326" spans="1:2" ht="13.5">
      <c r="A1326" s="294">
        <v>91071</v>
      </c>
      <c r="B1326" s="298">
        <v>158.01</v>
      </c>
    </row>
    <row r="1327" spans="1:2" ht="13.5">
      <c r="A1327" s="294">
        <v>91072</v>
      </c>
      <c r="B1327" s="298">
        <v>168.59</v>
      </c>
    </row>
    <row r="1328" spans="1:2" ht="13.5">
      <c r="A1328" s="294">
        <v>91073</v>
      </c>
      <c r="B1328" s="298">
        <v>128.91999999999999</v>
      </c>
    </row>
    <row r="1329" spans="1:2" ht="13.5">
      <c r="A1329" s="294">
        <v>91074</v>
      </c>
      <c r="B1329" s="298">
        <v>141.24</v>
      </c>
    </row>
    <row r="1330" spans="1:2" ht="13.5">
      <c r="A1330" s="294">
        <v>91075</v>
      </c>
      <c r="B1330" s="298">
        <v>177.61</v>
      </c>
    </row>
    <row r="1331" spans="1:2" ht="13.5">
      <c r="A1331" s="294">
        <v>91076</v>
      </c>
      <c r="B1331" s="298">
        <v>189.97</v>
      </c>
    </row>
    <row r="1332" spans="1:2" ht="13.5">
      <c r="A1332" s="294">
        <v>91077</v>
      </c>
      <c r="B1332" s="298">
        <v>130.26</v>
      </c>
    </row>
    <row r="1333" spans="1:2" ht="13.5">
      <c r="A1333" s="294">
        <v>91078</v>
      </c>
      <c r="B1333" s="298">
        <v>152.85</v>
      </c>
    </row>
    <row r="1334" spans="1:2" ht="13.5">
      <c r="A1334" s="294">
        <v>91079</v>
      </c>
      <c r="B1334" s="298">
        <v>136.53</v>
      </c>
    </row>
    <row r="1335" spans="1:2" ht="13.5">
      <c r="A1335" s="294">
        <v>91080</v>
      </c>
      <c r="B1335" s="298">
        <v>158.9</v>
      </c>
    </row>
    <row r="1336" spans="1:2" ht="13.5">
      <c r="A1336" s="294">
        <v>91081</v>
      </c>
      <c r="B1336" s="298">
        <v>148.72999999999999</v>
      </c>
    </row>
    <row r="1337" spans="1:2" ht="13.5">
      <c r="A1337" s="294">
        <v>91082</v>
      </c>
      <c r="B1337" s="298">
        <v>172.82</v>
      </c>
    </row>
    <row r="1338" spans="1:2" ht="13.5">
      <c r="A1338" s="294">
        <v>91083</v>
      </c>
      <c r="B1338" s="298">
        <v>159.85</v>
      </c>
    </row>
    <row r="1339" spans="1:2" ht="13.5">
      <c r="A1339" s="294">
        <v>91084</v>
      </c>
      <c r="B1339" s="298">
        <v>183.63</v>
      </c>
    </row>
    <row r="1340" spans="1:2" ht="13.5">
      <c r="A1340" s="294">
        <v>91086</v>
      </c>
      <c r="B1340" s="298">
        <v>124.65</v>
      </c>
    </row>
    <row r="1341" spans="1:2" ht="13.5">
      <c r="A1341" s="294">
        <v>91087</v>
      </c>
      <c r="B1341" s="298">
        <v>135.62</v>
      </c>
    </row>
    <row r="1342" spans="1:2" ht="13.5">
      <c r="A1342" s="294">
        <v>91088</v>
      </c>
      <c r="B1342" s="298">
        <v>171.93</v>
      </c>
    </row>
    <row r="1343" spans="1:2" ht="13.5">
      <c r="A1343" s="294">
        <v>91089</v>
      </c>
      <c r="B1343" s="298">
        <v>183.04</v>
      </c>
    </row>
    <row r="1344" spans="1:2" ht="13.5">
      <c r="A1344" s="294">
        <v>91090</v>
      </c>
      <c r="B1344" s="298">
        <v>139.11000000000001</v>
      </c>
    </row>
    <row r="1345" spans="1:2" ht="13.5">
      <c r="A1345" s="294">
        <v>91091</v>
      </c>
      <c r="B1345" s="298">
        <v>152.02000000000001</v>
      </c>
    </row>
    <row r="1346" spans="1:2" ht="13.5">
      <c r="A1346" s="294">
        <v>91092</v>
      </c>
      <c r="B1346" s="298">
        <v>188.81</v>
      </c>
    </row>
    <row r="1347" spans="1:2" ht="13.5">
      <c r="A1347" s="294">
        <v>91093</v>
      </c>
      <c r="B1347" s="298">
        <v>202.06</v>
      </c>
    </row>
    <row r="1348" spans="1:2" ht="13.5">
      <c r="A1348" s="294">
        <v>91094</v>
      </c>
      <c r="B1348" s="298">
        <v>137.74</v>
      </c>
    </row>
    <row r="1349" spans="1:2" ht="13.5">
      <c r="A1349" s="294">
        <v>91095</v>
      </c>
      <c r="B1349" s="298">
        <v>160.78</v>
      </c>
    </row>
    <row r="1350" spans="1:2" ht="13.5">
      <c r="A1350" s="294">
        <v>91096</v>
      </c>
      <c r="B1350" s="298">
        <v>140.63999999999999</v>
      </c>
    </row>
    <row r="1351" spans="1:2" ht="13.5">
      <c r="A1351" s="294">
        <v>91097</v>
      </c>
      <c r="B1351" s="298">
        <v>163.49</v>
      </c>
    </row>
    <row r="1352" spans="1:2" ht="13.5">
      <c r="A1352" s="294">
        <v>91098</v>
      </c>
      <c r="B1352" s="298">
        <v>156.09</v>
      </c>
    </row>
    <row r="1353" spans="1:2" ht="13.5">
      <c r="A1353" s="294">
        <v>91099</v>
      </c>
      <c r="B1353" s="298">
        <v>180.73</v>
      </c>
    </row>
    <row r="1354" spans="1:2" ht="13.5">
      <c r="A1354" s="294">
        <v>91100</v>
      </c>
      <c r="B1354" s="298">
        <v>164.72</v>
      </c>
    </row>
    <row r="1355" spans="1:2" ht="13.5">
      <c r="A1355" s="294">
        <v>91101</v>
      </c>
      <c r="B1355" s="298">
        <v>189.23</v>
      </c>
    </row>
    <row r="1356" spans="1:2" ht="13.5">
      <c r="A1356" s="294">
        <v>93952</v>
      </c>
      <c r="B1356" s="298">
        <v>215.7</v>
      </c>
    </row>
    <row r="1357" spans="1:2" ht="13.5">
      <c r="A1357" s="294">
        <v>93953</v>
      </c>
      <c r="B1357" s="298">
        <v>200.83</v>
      </c>
    </row>
    <row r="1358" spans="1:2" ht="13.5">
      <c r="A1358" s="294">
        <v>93954</v>
      </c>
      <c r="B1358" s="298">
        <v>191.91</v>
      </c>
    </row>
    <row r="1359" spans="1:2" ht="13.5">
      <c r="A1359" s="294">
        <v>93955</v>
      </c>
      <c r="B1359" s="298">
        <v>185.63</v>
      </c>
    </row>
    <row r="1360" spans="1:2" ht="13.5">
      <c r="A1360" s="294">
        <v>93956</v>
      </c>
      <c r="B1360" s="298">
        <v>180.64</v>
      </c>
    </row>
    <row r="1361" spans="1:2" ht="13.5">
      <c r="A1361" s="294">
        <v>93957</v>
      </c>
      <c r="B1361" s="298">
        <v>234.27</v>
      </c>
    </row>
    <row r="1362" spans="1:2" ht="13.5">
      <c r="A1362" s="294">
        <v>93958</v>
      </c>
      <c r="B1362" s="298">
        <v>218.4</v>
      </c>
    </row>
    <row r="1363" spans="1:2" ht="13.5">
      <c r="A1363" s="294">
        <v>93959</v>
      </c>
      <c r="B1363" s="298">
        <v>209.02</v>
      </c>
    </row>
    <row r="1364" spans="1:2" ht="13.5">
      <c r="A1364" s="294">
        <v>93960</v>
      </c>
      <c r="B1364" s="298">
        <v>202.44</v>
      </c>
    </row>
    <row r="1365" spans="1:2" ht="13.5">
      <c r="A1365" s="294">
        <v>93961</v>
      </c>
      <c r="B1365" s="298">
        <v>197.24</v>
      </c>
    </row>
    <row r="1366" spans="1:2" ht="13.5">
      <c r="A1366" s="294">
        <v>93962</v>
      </c>
      <c r="B1366" s="298">
        <v>204.04</v>
      </c>
    </row>
    <row r="1367" spans="1:2" ht="13.5">
      <c r="A1367" s="294">
        <v>93963</v>
      </c>
      <c r="B1367" s="298">
        <v>189.16</v>
      </c>
    </row>
    <row r="1368" spans="1:2" ht="13.5">
      <c r="A1368" s="294">
        <v>93964</v>
      </c>
      <c r="B1368" s="298">
        <v>180.3</v>
      </c>
    </row>
    <row r="1369" spans="1:2" ht="13.5">
      <c r="A1369" s="294">
        <v>93965</v>
      </c>
      <c r="B1369" s="298">
        <v>170.97</v>
      </c>
    </row>
    <row r="1370" spans="1:2" ht="13.5">
      <c r="A1370" s="294">
        <v>93966</v>
      </c>
      <c r="B1370" s="298">
        <v>169.1</v>
      </c>
    </row>
    <row r="1371" spans="1:2" ht="13.5">
      <c r="A1371" s="294">
        <v>93967</v>
      </c>
      <c r="B1371" s="298">
        <v>222.59</v>
      </c>
    </row>
    <row r="1372" spans="1:2" ht="13.5">
      <c r="A1372" s="294">
        <v>93968</v>
      </c>
      <c r="B1372" s="298">
        <v>206.76</v>
      </c>
    </row>
    <row r="1373" spans="1:2" ht="13.5">
      <c r="A1373" s="294">
        <v>93969</v>
      </c>
      <c r="B1373" s="298">
        <v>197.4</v>
      </c>
    </row>
    <row r="1374" spans="1:2" ht="13.5">
      <c r="A1374" s="294">
        <v>93970</v>
      </c>
      <c r="B1374" s="298">
        <v>190.84</v>
      </c>
    </row>
    <row r="1375" spans="1:2" ht="13.5">
      <c r="A1375" s="294">
        <v>93971</v>
      </c>
      <c r="B1375" s="298">
        <v>180.77</v>
      </c>
    </row>
    <row r="1376" spans="1:2" ht="13.5">
      <c r="A1376" s="294">
        <v>95108</v>
      </c>
      <c r="B1376" s="298">
        <v>30.16</v>
      </c>
    </row>
    <row r="1377" spans="1:2" ht="13.5">
      <c r="A1377" s="294">
        <v>100332</v>
      </c>
      <c r="B1377" s="298">
        <v>985.17</v>
      </c>
    </row>
    <row r="1378" spans="1:2" ht="13.5">
      <c r="A1378" s="294">
        <v>100333</v>
      </c>
      <c r="B1378" s="298">
        <v>586.37</v>
      </c>
    </row>
    <row r="1379" spans="1:2" ht="13.5">
      <c r="A1379" s="294">
        <v>100334</v>
      </c>
      <c r="B1379" s="298">
        <v>769.43</v>
      </c>
    </row>
    <row r="1380" spans="1:2" ht="13.5">
      <c r="A1380" s="294">
        <v>100335</v>
      </c>
      <c r="B1380" s="298">
        <v>470.33</v>
      </c>
    </row>
    <row r="1381" spans="1:2" ht="13.5">
      <c r="A1381" s="294">
        <v>100341</v>
      </c>
      <c r="B1381" s="298">
        <v>31.3</v>
      </c>
    </row>
    <row r="1382" spans="1:2" ht="13.5">
      <c r="A1382" s="294">
        <v>100342</v>
      </c>
      <c r="B1382" s="298">
        <v>19.46</v>
      </c>
    </row>
    <row r="1383" spans="1:2" ht="13.5">
      <c r="A1383" s="294">
        <v>100343</v>
      </c>
      <c r="B1383" s="298">
        <v>18.600000000000001</v>
      </c>
    </row>
    <row r="1384" spans="1:2" ht="13.5">
      <c r="A1384" s="294">
        <v>100344</v>
      </c>
      <c r="B1384" s="298">
        <v>16.78</v>
      </c>
    </row>
    <row r="1385" spans="1:2" ht="13.5">
      <c r="A1385" s="294">
        <v>100345</v>
      </c>
      <c r="B1385" s="298">
        <v>14.22</v>
      </c>
    </row>
    <row r="1386" spans="1:2" ht="13.5">
      <c r="A1386" s="294">
        <v>100346</v>
      </c>
      <c r="B1386" s="298">
        <v>13.62</v>
      </c>
    </row>
    <row r="1387" spans="1:2" ht="13.5">
      <c r="A1387" s="294">
        <v>100347</v>
      </c>
      <c r="B1387" s="298">
        <v>15.47</v>
      </c>
    </row>
    <row r="1388" spans="1:2" ht="13.5">
      <c r="A1388" s="294">
        <v>100348</v>
      </c>
      <c r="B1388" s="298">
        <v>15.18</v>
      </c>
    </row>
    <row r="1389" spans="1:2" ht="13.5">
      <c r="A1389" s="294">
        <v>100349</v>
      </c>
      <c r="B1389" s="298">
        <v>409.18</v>
      </c>
    </row>
    <row r="1390" spans="1:2" ht="13.5">
      <c r="A1390" s="294">
        <v>102989</v>
      </c>
      <c r="B1390" s="298">
        <v>30.1</v>
      </c>
    </row>
    <row r="1391" spans="1:2" ht="13.5">
      <c r="A1391" s="294">
        <v>102990</v>
      </c>
      <c r="B1391" s="298">
        <v>36.479999999999997</v>
      </c>
    </row>
    <row r="1392" spans="1:2" ht="13.5">
      <c r="A1392" s="294">
        <v>102991</v>
      </c>
      <c r="B1392" s="298">
        <v>47.12</v>
      </c>
    </row>
    <row r="1393" spans="1:2" ht="13.5">
      <c r="A1393" s="294">
        <v>102992</v>
      </c>
      <c r="B1393" s="298">
        <v>67.52</v>
      </c>
    </row>
    <row r="1394" spans="1:2" ht="13.5">
      <c r="A1394" s="294">
        <v>102993</v>
      </c>
      <c r="B1394" s="298">
        <v>88.12</v>
      </c>
    </row>
    <row r="1395" spans="1:2" ht="13.5">
      <c r="A1395" s="294">
        <v>102994</v>
      </c>
      <c r="B1395" s="298">
        <v>146.1</v>
      </c>
    </row>
    <row r="1396" spans="1:2" ht="13.5">
      <c r="A1396" s="294">
        <v>102995</v>
      </c>
      <c r="B1396" s="298">
        <v>44.58</v>
      </c>
    </row>
    <row r="1397" spans="1:2" ht="13.5">
      <c r="A1397" s="294">
        <v>102996</v>
      </c>
      <c r="B1397" s="298">
        <v>62.91</v>
      </c>
    </row>
    <row r="1398" spans="1:2" ht="13.5">
      <c r="A1398" s="294">
        <v>102997</v>
      </c>
      <c r="B1398" s="298">
        <v>83.19</v>
      </c>
    </row>
    <row r="1399" spans="1:2" ht="13.5">
      <c r="A1399" s="294">
        <v>102998</v>
      </c>
      <c r="B1399" s="298">
        <v>79.78</v>
      </c>
    </row>
    <row r="1400" spans="1:2" ht="13.5">
      <c r="A1400" s="294">
        <v>102999</v>
      </c>
      <c r="B1400" s="298">
        <v>100.88</v>
      </c>
    </row>
    <row r="1401" spans="1:2" ht="13.5">
      <c r="A1401" s="294">
        <v>103000</v>
      </c>
      <c r="B1401" s="298">
        <v>101.29</v>
      </c>
    </row>
    <row r="1402" spans="1:2" ht="13.5">
      <c r="A1402" s="294">
        <v>103001</v>
      </c>
      <c r="B1402" s="298">
        <v>206.95</v>
      </c>
    </row>
    <row r="1403" spans="1:2" ht="13.5">
      <c r="A1403" s="294">
        <v>103002</v>
      </c>
      <c r="B1403" s="298">
        <v>257.35000000000002</v>
      </c>
    </row>
    <row r="1404" spans="1:2" ht="13.5">
      <c r="A1404" s="294">
        <v>103003</v>
      </c>
      <c r="B1404" s="298">
        <v>358.24</v>
      </c>
    </row>
    <row r="1405" spans="1:2" ht="13.5">
      <c r="A1405" s="294">
        <v>103005</v>
      </c>
      <c r="B1405" s="298">
        <v>569.13</v>
      </c>
    </row>
    <row r="1406" spans="1:2" ht="13.5">
      <c r="A1406" s="294">
        <v>103006</v>
      </c>
      <c r="B1406" s="298">
        <v>775.93</v>
      </c>
    </row>
    <row r="1407" spans="1:2" ht="13.5">
      <c r="A1407" s="294">
        <v>103007</v>
      </c>
      <c r="B1407" s="298">
        <v>1029.0899999999999</v>
      </c>
    </row>
    <row r="1408" spans="1:2" ht="13.5">
      <c r="A1408" s="294">
        <v>97933</v>
      </c>
      <c r="B1408" s="298">
        <v>805.91</v>
      </c>
    </row>
    <row r="1409" spans="1:2" ht="13.5">
      <c r="A1409" s="294">
        <v>97934</v>
      </c>
      <c r="B1409" s="298">
        <v>1949.69</v>
      </c>
    </row>
    <row r="1410" spans="1:2" ht="13.5">
      <c r="A1410" s="294">
        <v>97935</v>
      </c>
      <c r="B1410" s="298">
        <v>722.1</v>
      </c>
    </row>
    <row r="1411" spans="1:2" ht="13.5">
      <c r="A1411" s="294">
        <v>97936</v>
      </c>
      <c r="B1411" s="298">
        <v>1828.9</v>
      </c>
    </row>
    <row r="1412" spans="1:2" ht="13.5">
      <c r="A1412" s="294">
        <v>97947</v>
      </c>
      <c r="B1412" s="298">
        <v>1685.24</v>
      </c>
    </row>
    <row r="1413" spans="1:2" ht="13.5">
      <c r="A1413" s="294">
        <v>97948</v>
      </c>
      <c r="B1413" s="298">
        <v>3087.58</v>
      </c>
    </row>
    <row r="1414" spans="1:2" ht="13.5">
      <c r="A1414" s="294">
        <v>97949</v>
      </c>
      <c r="B1414" s="298">
        <v>1811.05</v>
      </c>
    </row>
    <row r="1415" spans="1:2" ht="13.5">
      <c r="A1415" s="294">
        <v>97950</v>
      </c>
      <c r="B1415" s="298">
        <v>3188.14</v>
      </c>
    </row>
    <row r="1416" spans="1:2" ht="13.5">
      <c r="A1416" s="294">
        <v>97951</v>
      </c>
      <c r="B1416" s="298">
        <v>2775.25</v>
      </c>
    </row>
    <row r="1417" spans="1:2" ht="13.5">
      <c r="A1417" s="294">
        <v>97952</v>
      </c>
      <c r="B1417" s="298">
        <v>4756.8999999999996</v>
      </c>
    </row>
    <row r="1418" spans="1:2" ht="13.5">
      <c r="A1418" s="294">
        <v>97953</v>
      </c>
      <c r="B1418" s="298">
        <v>1111.69</v>
      </c>
    </row>
    <row r="1419" spans="1:2" ht="13.5">
      <c r="A1419" s="294">
        <v>97955</v>
      </c>
      <c r="B1419" s="298">
        <v>2442.7399999999998</v>
      </c>
    </row>
    <row r="1420" spans="1:2" ht="13.5">
      <c r="A1420" s="294">
        <v>97956</v>
      </c>
      <c r="B1420" s="298">
        <v>1272.18</v>
      </c>
    </row>
    <row r="1421" spans="1:2" ht="13.5">
      <c r="A1421" s="294">
        <v>97957</v>
      </c>
      <c r="B1421" s="298">
        <v>2315.44</v>
      </c>
    </row>
    <row r="1422" spans="1:2" ht="13.5">
      <c r="A1422" s="294">
        <v>97961</v>
      </c>
      <c r="B1422" s="298">
        <v>2011.91</v>
      </c>
    </row>
    <row r="1423" spans="1:2" ht="13.5">
      <c r="A1423" s="294">
        <v>97973</v>
      </c>
      <c r="B1423" s="298">
        <v>3815.07</v>
      </c>
    </row>
    <row r="1424" spans="1:2" ht="13.5">
      <c r="A1424" s="294">
        <v>97974</v>
      </c>
      <c r="B1424" s="298">
        <v>384.26</v>
      </c>
    </row>
    <row r="1425" spans="1:2" ht="13.5">
      <c r="A1425" s="294">
        <v>97975</v>
      </c>
      <c r="B1425" s="298">
        <v>404.14</v>
      </c>
    </row>
    <row r="1426" spans="1:2" ht="13.5">
      <c r="A1426" s="294">
        <v>97976</v>
      </c>
      <c r="B1426" s="298">
        <v>1082.05</v>
      </c>
    </row>
    <row r="1427" spans="1:2" ht="13.5">
      <c r="A1427" s="294">
        <v>97977</v>
      </c>
      <c r="B1427" s="298">
        <v>1541.81</v>
      </c>
    </row>
    <row r="1428" spans="1:2" ht="13.5">
      <c r="A1428" s="294">
        <v>97978</v>
      </c>
      <c r="B1428" s="298">
        <v>788.7</v>
      </c>
    </row>
    <row r="1429" spans="1:2" ht="13.5">
      <c r="A1429" s="294">
        <v>97980</v>
      </c>
      <c r="B1429" s="298">
        <v>2018.11</v>
      </c>
    </row>
    <row r="1430" spans="1:2" ht="13.5">
      <c r="A1430" s="294">
        <v>97981</v>
      </c>
      <c r="B1430" s="298">
        <v>1184.94</v>
      </c>
    </row>
    <row r="1431" spans="1:2" ht="13.5">
      <c r="A1431" s="294">
        <v>97983</v>
      </c>
      <c r="B1431" s="298">
        <v>395.8</v>
      </c>
    </row>
    <row r="1432" spans="1:2" ht="13.5">
      <c r="A1432" s="294">
        <v>97985</v>
      </c>
      <c r="B1432" s="298">
        <v>1436.38</v>
      </c>
    </row>
    <row r="1433" spans="1:2" ht="13.5">
      <c r="A1433" s="294">
        <v>97987</v>
      </c>
      <c r="B1433" s="298">
        <v>525.09</v>
      </c>
    </row>
    <row r="1434" spans="1:2" ht="13.5">
      <c r="A1434" s="294">
        <v>97988</v>
      </c>
      <c r="B1434" s="298">
        <v>2988.41</v>
      </c>
    </row>
    <row r="1435" spans="1:2" ht="13.5">
      <c r="A1435" s="294">
        <v>97989</v>
      </c>
      <c r="B1435" s="298">
        <v>1687.85</v>
      </c>
    </row>
    <row r="1436" spans="1:2" ht="13.5">
      <c r="A1436" s="294">
        <v>97991</v>
      </c>
      <c r="B1436" s="298">
        <v>743.39</v>
      </c>
    </row>
    <row r="1437" spans="1:2" ht="13.5">
      <c r="A1437" s="294">
        <v>97992</v>
      </c>
      <c r="B1437" s="298">
        <v>3851.94</v>
      </c>
    </row>
    <row r="1438" spans="1:2" ht="13.5">
      <c r="A1438" s="294">
        <v>97993</v>
      </c>
      <c r="B1438" s="298">
        <v>2065.06</v>
      </c>
    </row>
    <row r="1439" spans="1:2" ht="13.5">
      <c r="A1439" s="294">
        <v>97994</v>
      </c>
      <c r="B1439" s="298">
        <v>2395.34</v>
      </c>
    </row>
    <row r="1440" spans="1:2" ht="13.5">
      <c r="A1440" s="294">
        <v>97995</v>
      </c>
      <c r="B1440" s="298">
        <v>1137.24</v>
      </c>
    </row>
    <row r="1441" spans="1:2" ht="13.5">
      <c r="A1441" s="294">
        <v>97996</v>
      </c>
      <c r="B1441" s="298">
        <v>3038.64</v>
      </c>
    </row>
    <row r="1442" spans="1:2" ht="13.5">
      <c r="A1442" s="294">
        <v>97997</v>
      </c>
      <c r="B1442" s="298">
        <v>1357.99</v>
      </c>
    </row>
    <row r="1443" spans="1:2" ht="13.5">
      <c r="A1443" s="294">
        <v>97999</v>
      </c>
      <c r="B1443" s="298">
        <v>1578.77</v>
      </c>
    </row>
    <row r="1444" spans="1:2" ht="13.5">
      <c r="A1444" s="294">
        <v>98001</v>
      </c>
      <c r="B1444" s="298">
        <v>1799.54</v>
      </c>
    </row>
    <row r="1445" spans="1:2" ht="13.5">
      <c r="A1445" s="294">
        <v>98002</v>
      </c>
      <c r="B1445" s="298">
        <v>4990.34</v>
      </c>
    </row>
    <row r="1446" spans="1:2" ht="13.5">
      <c r="A1446" s="294">
        <v>98003</v>
      </c>
      <c r="B1446" s="298">
        <v>2020.36</v>
      </c>
    </row>
    <row r="1447" spans="1:2" ht="13.5">
      <c r="A1447" s="294">
        <v>98005</v>
      </c>
      <c r="B1447" s="298">
        <v>2241.13</v>
      </c>
    </row>
    <row r="1448" spans="1:2" ht="13.5">
      <c r="A1448" s="294">
        <v>98006</v>
      </c>
      <c r="B1448" s="298">
        <v>6278.03</v>
      </c>
    </row>
    <row r="1449" spans="1:2" ht="13.5">
      <c r="A1449" s="294">
        <v>98007</v>
      </c>
      <c r="B1449" s="298">
        <v>2461.89</v>
      </c>
    </row>
    <row r="1450" spans="1:2" ht="13.5">
      <c r="A1450" s="294">
        <v>98008</v>
      </c>
      <c r="B1450" s="298">
        <v>3772.21</v>
      </c>
    </row>
    <row r="1451" spans="1:2" ht="13.5">
      <c r="A1451" s="294">
        <v>98009</v>
      </c>
      <c r="B1451" s="298">
        <v>1578.77</v>
      </c>
    </row>
    <row r="1452" spans="1:2" ht="13.5">
      <c r="A1452" s="294">
        <v>98010</v>
      </c>
      <c r="B1452" s="298">
        <v>4600.68</v>
      </c>
    </row>
    <row r="1453" spans="1:2" ht="13.5">
      <c r="A1453" s="294">
        <v>98011</v>
      </c>
      <c r="B1453" s="298">
        <v>1799.54</v>
      </c>
    </row>
    <row r="1454" spans="1:2" ht="13.5">
      <c r="A1454" s="294">
        <v>98012</v>
      </c>
      <c r="B1454" s="298">
        <v>5411.56</v>
      </c>
    </row>
    <row r="1455" spans="1:2" ht="13.5">
      <c r="A1455" s="294">
        <v>98013</v>
      </c>
      <c r="B1455" s="298">
        <v>2020.36</v>
      </c>
    </row>
    <row r="1456" spans="1:2" ht="13.5">
      <c r="A1456" s="294">
        <v>98014</v>
      </c>
      <c r="B1456" s="298">
        <v>6222.46</v>
      </c>
    </row>
    <row r="1457" spans="1:2" ht="13.5">
      <c r="A1457" s="294">
        <v>98015</v>
      </c>
      <c r="B1457" s="298">
        <v>2241.13</v>
      </c>
    </row>
    <row r="1458" spans="1:2" ht="13.5">
      <c r="A1458" s="294">
        <v>98016</v>
      </c>
      <c r="B1458" s="298">
        <v>7036.8</v>
      </c>
    </row>
    <row r="1459" spans="1:2" ht="13.5">
      <c r="A1459" s="294">
        <v>98017</v>
      </c>
      <c r="B1459" s="298">
        <v>2461.89</v>
      </c>
    </row>
    <row r="1460" spans="1:2" ht="13.5">
      <c r="A1460" s="294">
        <v>98018</v>
      </c>
      <c r="B1460" s="298">
        <v>7844.26</v>
      </c>
    </row>
    <row r="1461" spans="1:2" ht="13.5">
      <c r="A1461" s="294">
        <v>98019</v>
      </c>
      <c r="B1461" s="298">
        <v>2703.11</v>
      </c>
    </row>
    <row r="1462" spans="1:2" ht="13.5">
      <c r="A1462" s="294">
        <v>98020</v>
      </c>
      <c r="B1462" s="298">
        <v>5565.93</v>
      </c>
    </row>
    <row r="1463" spans="1:2" ht="13.5">
      <c r="A1463" s="294">
        <v>98021</v>
      </c>
      <c r="B1463" s="298">
        <v>2040.84</v>
      </c>
    </row>
    <row r="1464" spans="1:2" ht="13.5">
      <c r="A1464" s="294">
        <v>98022</v>
      </c>
      <c r="B1464" s="298">
        <v>6538.85</v>
      </c>
    </row>
    <row r="1465" spans="1:2" ht="13.5">
      <c r="A1465" s="294">
        <v>98023</v>
      </c>
      <c r="B1465" s="298">
        <v>2261.5700000000002</v>
      </c>
    </row>
    <row r="1466" spans="1:2" ht="13.5">
      <c r="A1466" s="294">
        <v>98024</v>
      </c>
      <c r="B1466" s="298">
        <v>7544.45</v>
      </c>
    </row>
    <row r="1467" spans="1:2" ht="13.5">
      <c r="A1467" s="294">
        <v>98025</v>
      </c>
      <c r="B1467" s="298">
        <v>2482.39</v>
      </c>
    </row>
    <row r="1468" spans="1:2" ht="13.5">
      <c r="A1468" s="294">
        <v>98026</v>
      </c>
      <c r="B1468" s="298">
        <v>8516.11</v>
      </c>
    </row>
    <row r="1469" spans="1:2" ht="13.5">
      <c r="A1469" s="294">
        <v>98027</v>
      </c>
      <c r="B1469" s="298">
        <v>2703.11</v>
      </c>
    </row>
    <row r="1470" spans="1:2" ht="13.5">
      <c r="A1470" s="294">
        <v>98028</v>
      </c>
      <c r="B1470" s="298">
        <v>9487.84</v>
      </c>
    </row>
    <row r="1471" spans="1:2" ht="13.5">
      <c r="A1471" s="294">
        <v>98029</v>
      </c>
      <c r="B1471" s="298">
        <v>2928.12</v>
      </c>
    </row>
    <row r="1472" spans="1:2" ht="13.5">
      <c r="A1472" s="294">
        <v>98030</v>
      </c>
      <c r="B1472" s="298">
        <v>7704.7</v>
      </c>
    </row>
    <row r="1473" spans="1:2" ht="13.5">
      <c r="A1473" s="294">
        <v>98031</v>
      </c>
      <c r="B1473" s="298">
        <v>2486.66</v>
      </c>
    </row>
    <row r="1474" spans="1:2" ht="13.5">
      <c r="A1474" s="294">
        <v>98032</v>
      </c>
      <c r="B1474" s="298">
        <v>8869.42</v>
      </c>
    </row>
    <row r="1475" spans="1:2" ht="13.5">
      <c r="A1475" s="294">
        <v>98033</v>
      </c>
      <c r="B1475" s="298">
        <v>2707.38</v>
      </c>
    </row>
    <row r="1476" spans="1:2" ht="13.5">
      <c r="A1476" s="294">
        <v>98034</v>
      </c>
      <c r="B1476" s="298">
        <v>10034.1</v>
      </c>
    </row>
    <row r="1477" spans="1:2" ht="13.5">
      <c r="A1477" s="294">
        <v>98035</v>
      </c>
      <c r="B1477" s="298">
        <v>2928.12</v>
      </c>
    </row>
    <row r="1478" spans="1:2" ht="13.5">
      <c r="A1478" s="294">
        <v>98036</v>
      </c>
      <c r="B1478" s="298">
        <v>11198.81</v>
      </c>
    </row>
    <row r="1479" spans="1:2" ht="13.5">
      <c r="A1479" s="294">
        <v>98037</v>
      </c>
      <c r="B1479" s="298">
        <v>3153.15</v>
      </c>
    </row>
    <row r="1480" spans="1:2" ht="13.5">
      <c r="A1480" s="294">
        <v>98038</v>
      </c>
      <c r="B1480" s="298">
        <v>10239.049999999999</v>
      </c>
    </row>
    <row r="1481" spans="1:2" ht="13.5">
      <c r="A1481" s="294">
        <v>98039</v>
      </c>
      <c r="B1481" s="298">
        <v>2932.39</v>
      </c>
    </row>
    <row r="1482" spans="1:2" ht="13.5">
      <c r="A1482" s="294">
        <v>98040</v>
      </c>
      <c r="B1482" s="298">
        <v>11576.69</v>
      </c>
    </row>
    <row r="1483" spans="1:2" ht="13.5">
      <c r="A1483" s="294">
        <v>98041</v>
      </c>
      <c r="B1483" s="298">
        <v>3153.15</v>
      </c>
    </row>
    <row r="1484" spans="1:2" ht="13.5">
      <c r="A1484" s="294">
        <v>98042</v>
      </c>
      <c r="B1484" s="298">
        <v>12914.31</v>
      </c>
    </row>
    <row r="1485" spans="1:2" ht="13.5">
      <c r="A1485" s="294">
        <v>98043</v>
      </c>
      <c r="B1485" s="298">
        <v>3378.21</v>
      </c>
    </row>
    <row r="1486" spans="1:2" ht="13.5">
      <c r="A1486" s="294">
        <v>98044</v>
      </c>
      <c r="B1486" s="298">
        <v>13110.22</v>
      </c>
    </row>
    <row r="1487" spans="1:2" ht="13.5">
      <c r="A1487" s="294">
        <v>98045</v>
      </c>
      <c r="B1487" s="298">
        <v>3378.21</v>
      </c>
    </row>
    <row r="1488" spans="1:2" ht="13.5">
      <c r="A1488" s="294">
        <v>98046</v>
      </c>
      <c r="B1488" s="298">
        <v>14629.78</v>
      </c>
    </row>
    <row r="1489" spans="1:2" ht="13.5">
      <c r="A1489" s="294">
        <v>98047</v>
      </c>
      <c r="B1489" s="298">
        <v>3603.25</v>
      </c>
    </row>
    <row r="1490" spans="1:2" ht="13.5">
      <c r="A1490" s="294">
        <v>98048</v>
      </c>
      <c r="B1490" s="298">
        <v>16997.810000000001</v>
      </c>
    </row>
    <row r="1491" spans="1:2" ht="13.5">
      <c r="A1491" s="294">
        <v>98049</v>
      </c>
      <c r="B1491" s="298">
        <v>3786.5</v>
      </c>
    </row>
    <row r="1492" spans="1:2" ht="13.5">
      <c r="A1492" s="294">
        <v>98050</v>
      </c>
      <c r="B1492" s="298">
        <v>218.5</v>
      </c>
    </row>
    <row r="1493" spans="1:2" ht="13.5">
      <c r="A1493" s="294">
        <v>98051</v>
      </c>
      <c r="B1493" s="298">
        <v>936.94</v>
      </c>
    </row>
    <row r="1494" spans="1:2" ht="13.5">
      <c r="A1494" s="294">
        <v>98405</v>
      </c>
      <c r="B1494" s="298">
        <v>2503.21</v>
      </c>
    </row>
    <row r="1495" spans="1:2" ht="13.5">
      <c r="A1495" s="294">
        <v>98406</v>
      </c>
      <c r="B1495" s="298">
        <v>5636.37</v>
      </c>
    </row>
    <row r="1496" spans="1:2" ht="13.5">
      <c r="A1496" s="294">
        <v>98407</v>
      </c>
      <c r="B1496" s="298">
        <v>3681.8</v>
      </c>
    </row>
    <row r="1497" spans="1:2" ht="13.5">
      <c r="A1497" s="294">
        <v>98408</v>
      </c>
      <c r="B1497" s="298">
        <v>4325.07</v>
      </c>
    </row>
    <row r="1498" spans="1:2" ht="13.5">
      <c r="A1498" s="294">
        <v>98409</v>
      </c>
      <c r="B1498" s="298">
        <v>300.63</v>
      </c>
    </row>
    <row r="1499" spans="1:2" ht="13.5">
      <c r="A1499" s="294">
        <v>98410</v>
      </c>
      <c r="B1499" s="298">
        <v>1041.3800000000001</v>
      </c>
    </row>
    <row r="1500" spans="1:2" ht="13.5">
      <c r="A1500" s="294">
        <v>98414</v>
      </c>
      <c r="B1500" s="298">
        <v>1029.3800000000001</v>
      </c>
    </row>
    <row r="1501" spans="1:2" ht="13.5">
      <c r="A1501" s="294">
        <v>98415</v>
      </c>
      <c r="B1501" s="298">
        <v>1206.57</v>
      </c>
    </row>
    <row r="1502" spans="1:2" ht="13.5">
      <c r="A1502" s="294">
        <v>98416</v>
      </c>
      <c r="B1502" s="298">
        <v>1227.28</v>
      </c>
    </row>
    <row r="1503" spans="1:2" ht="13.5">
      <c r="A1503" s="294">
        <v>98417</v>
      </c>
      <c r="B1503" s="298">
        <v>1425.18</v>
      </c>
    </row>
    <row r="1504" spans="1:2" ht="13.5">
      <c r="A1504" s="294">
        <v>98418</v>
      </c>
      <c r="B1504" s="298">
        <v>1534.43</v>
      </c>
    </row>
    <row r="1505" spans="1:2" ht="13.5">
      <c r="A1505" s="294">
        <v>98419</v>
      </c>
      <c r="B1505" s="298">
        <v>1643.68</v>
      </c>
    </row>
    <row r="1506" spans="1:2" ht="13.5">
      <c r="A1506" s="294">
        <v>98420</v>
      </c>
      <c r="B1506" s="298">
        <v>1646.25</v>
      </c>
    </row>
    <row r="1507" spans="1:2" ht="13.5">
      <c r="A1507" s="294">
        <v>98421</v>
      </c>
      <c r="B1507" s="298">
        <v>1844.15</v>
      </c>
    </row>
    <row r="1508" spans="1:2" ht="13.5">
      <c r="A1508" s="294">
        <v>98422</v>
      </c>
      <c r="B1508" s="298">
        <v>2042.05</v>
      </c>
    </row>
    <row r="1509" spans="1:2" ht="13.5">
      <c r="A1509" s="294">
        <v>98423</v>
      </c>
      <c r="B1509" s="298">
        <v>2151.3000000000002</v>
      </c>
    </row>
    <row r="1510" spans="1:2" ht="13.5">
      <c r="A1510" s="294">
        <v>98424</v>
      </c>
      <c r="B1510" s="298">
        <v>2260.5500000000002</v>
      </c>
    </row>
    <row r="1511" spans="1:2" ht="13.5">
      <c r="A1511" s="294">
        <v>98425</v>
      </c>
      <c r="B1511" s="298">
        <v>2988.41</v>
      </c>
    </row>
    <row r="1512" spans="1:2" ht="13.5">
      <c r="A1512" s="294">
        <v>98426</v>
      </c>
      <c r="B1512" s="298">
        <v>3832.33</v>
      </c>
    </row>
    <row r="1513" spans="1:2" ht="13.5">
      <c r="A1513" s="294">
        <v>98427</v>
      </c>
      <c r="B1513" s="298">
        <v>4676.26</v>
      </c>
    </row>
    <row r="1514" spans="1:2" ht="13.5">
      <c r="A1514" s="294">
        <v>98428</v>
      </c>
      <c r="B1514" s="298">
        <v>5144.7299999999996</v>
      </c>
    </row>
    <row r="1515" spans="1:2" ht="13.5">
      <c r="A1515" s="294">
        <v>98429</v>
      </c>
      <c r="B1515" s="298">
        <v>5613.2</v>
      </c>
    </row>
    <row r="1516" spans="1:2" ht="13.5">
      <c r="A1516" s="294">
        <v>98430</v>
      </c>
      <c r="B1516" s="298">
        <v>3605.28</v>
      </c>
    </row>
    <row r="1517" spans="1:2" ht="13.5">
      <c r="A1517" s="294">
        <v>98431</v>
      </c>
      <c r="B1517" s="298">
        <v>4449.2</v>
      </c>
    </row>
    <row r="1518" spans="1:2" ht="13.5">
      <c r="A1518" s="294">
        <v>98432</v>
      </c>
      <c r="B1518" s="298">
        <v>5293.13</v>
      </c>
    </row>
    <row r="1519" spans="1:2" ht="13.5">
      <c r="A1519" s="294">
        <v>98433</v>
      </c>
      <c r="B1519" s="298">
        <v>5761.6</v>
      </c>
    </row>
    <row r="1520" spans="1:2" ht="13.5">
      <c r="A1520" s="294">
        <v>98434</v>
      </c>
      <c r="B1520" s="298">
        <v>6230.07</v>
      </c>
    </row>
    <row r="1521" spans="1:2" ht="13.5">
      <c r="A1521" s="294">
        <v>99240</v>
      </c>
      <c r="B1521" s="298">
        <v>522.36</v>
      </c>
    </row>
    <row r="1522" spans="1:2" ht="13.5">
      <c r="A1522" s="294">
        <v>99241</v>
      </c>
      <c r="B1522" s="298">
        <v>1521.35</v>
      </c>
    </row>
    <row r="1523" spans="1:2" ht="13.5">
      <c r="A1523" s="294">
        <v>99242</v>
      </c>
      <c r="B1523" s="298">
        <v>2910.33</v>
      </c>
    </row>
    <row r="1524" spans="1:2" ht="13.5">
      <c r="A1524" s="294">
        <v>99243</v>
      </c>
      <c r="B1524" s="298">
        <v>1613.9</v>
      </c>
    </row>
    <row r="1525" spans="1:2" ht="13.5">
      <c r="A1525" s="294">
        <v>99244</v>
      </c>
      <c r="B1525" s="298">
        <v>4506.87</v>
      </c>
    </row>
    <row r="1526" spans="1:2" ht="13.5">
      <c r="A1526" s="294">
        <v>99246</v>
      </c>
      <c r="B1526" s="298">
        <v>739.65</v>
      </c>
    </row>
    <row r="1527" spans="1:2" ht="13.5">
      <c r="A1527" s="294">
        <v>99247</v>
      </c>
      <c r="B1527" s="298">
        <v>1733.69</v>
      </c>
    </row>
    <row r="1528" spans="1:2" ht="13.5">
      <c r="A1528" s="294">
        <v>99248</v>
      </c>
      <c r="B1528" s="298">
        <v>4339.22</v>
      </c>
    </row>
    <row r="1529" spans="1:2" ht="13.5">
      <c r="A1529" s="294">
        <v>99249</v>
      </c>
      <c r="B1529" s="298">
        <v>1979.6</v>
      </c>
    </row>
    <row r="1530" spans="1:2" ht="13.5">
      <c r="A1530" s="294">
        <v>99252</v>
      </c>
      <c r="B1530" s="298">
        <v>2346.44</v>
      </c>
    </row>
    <row r="1531" spans="1:2" ht="13.5">
      <c r="A1531" s="294">
        <v>99254</v>
      </c>
      <c r="B1531" s="298">
        <v>1096.71</v>
      </c>
    </row>
    <row r="1532" spans="1:2" ht="13.5">
      <c r="A1532" s="294">
        <v>99256</v>
      </c>
      <c r="B1532" s="298">
        <v>5309.05</v>
      </c>
    </row>
    <row r="1533" spans="1:2" ht="13.5">
      <c r="A1533" s="294">
        <v>99259</v>
      </c>
      <c r="B1533" s="298">
        <v>2976.23</v>
      </c>
    </row>
    <row r="1534" spans="1:2" ht="13.5">
      <c r="A1534" s="294">
        <v>99261</v>
      </c>
      <c r="B1534" s="298">
        <v>1309.02</v>
      </c>
    </row>
    <row r="1535" spans="1:2" ht="13.5">
      <c r="A1535" s="294">
        <v>99263</v>
      </c>
      <c r="B1535" s="298">
        <v>1946.05</v>
      </c>
    </row>
    <row r="1536" spans="1:2" ht="13.5">
      <c r="A1536" s="294">
        <v>99265</v>
      </c>
      <c r="B1536" s="298">
        <v>3605.88</v>
      </c>
    </row>
    <row r="1537" spans="1:2" ht="13.5">
      <c r="A1537" s="294">
        <v>99266</v>
      </c>
      <c r="B1537" s="298">
        <v>1521.35</v>
      </c>
    </row>
    <row r="1538" spans="1:2" ht="13.5">
      <c r="A1538" s="294">
        <v>99267</v>
      </c>
      <c r="B1538" s="298">
        <v>4237.45</v>
      </c>
    </row>
    <row r="1539" spans="1:2" ht="13.5">
      <c r="A1539" s="294">
        <v>99268</v>
      </c>
      <c r="B1539" s="298">
        <v>380.76</v>
      </c>
    </row>
    <row r="1540" spans="1:2" ht="13.5">
      <c r="A1540" s="294">
        <v>99269</v>
      </c>
      <c r="B1540" s="298">
        <v>1733.69</v>
      </c>
    </row>
    <row r="1541" spans="1:2" ht="13.5">
      <c r="A1541" s="294">
        <v>99270</v>
      </c>
      <c r="B1541" s="298">
        <v>511.65</v>
      </c>
    </row>
    <row r="1542" spans="1:2" ht="13.5">
      <c r="A1542" s="294">
        <v>99271</v>
      </c>
      <c r="B1542" s="298">
        <v>6094.82</v>
      </c>
    </row>
    <row r="1543" spans="1:2" ht="13.5">
      <c r="A1543" s="294">
        <v>99272</v>
      </c>
      <c r="B1543" s="298">
        <v>1046.9000000000001</v>
      </c>
    </row>
    <row r="1544" spans="1:2" ht="13.5">
      <c r="A1544" s="294">
        <v>99273</v>
      </c>
      <c r="B1544" s="298">
        <v>1497.47</v>
      </c>
    </row>
    <row r="1545" spans="1:2" ht="13.5">
      <c r="A1545" s="294">
        <v>99274</v>
      </c>
      <c r="B1545" s="298">
        <v>4887.46</v>
      </c>
    </row>
    <row r="1546" spans="1:2" ht="13.5">
      <c r="A1546" s="294">
        <v>99275</v>
      </c>
      <c r="B1546" s="298">
        <v>781.84</v>
      </c>
    </row>
    <row r="1547" spans="1:2" ht="13.5">
      <c r="A1547" s="294">
        <v>99276</v>
      </c>
      <c r="B1547" s="298">
        <v>2158.37</v>
      </c>
    </row>
    <row r="1548" spans="1:2" ht="13.5">
      <c r="A1548" s="294">
        <v>99277</v>
      </c>
      <c r="B1548" s="298">
        <v>1946.05</v>
      </c>
    </row>
    <row r="1549" spans="1:2" ht="13.5">
      <c r="A1549" s="294">
        <v>99278</v>
      </c>
      <c r="B1549" s="298">
        <v>298.95999999999998</v>
      </c>
    </row>
    <row r="1550" spans="1:2" ht="13.5">
      <c r="A1550" s="294">
        <v>99279</v>
      </c>
      <c r="B1550" s="298">
        <v>5520</v>
      </c>
    </row>
    <row r="1551" spans="1:2" ht="13.5">
      <c r="A1551" s="294">
        <v>99280</v>
      </c>
      <c r="B1551" s="298">
        <v>1956.53</v>
      </c>
    </row>
    <row r="1552" spans="1:2" ht="13.5">
      <c r="A1552" s="294">
        <v>99281</v>
      </c>
      <c r="B1552" s="298">
        <v>2158.37</v>
      </c>
    </row>
    <row r="1553" spans="1:2" ht="13.5">
      <c r="A1553" s="294">
        <v>99282</v>
      </c>
      <c r="B1553" s="298">
        <v>2392.4</v>
      </c>
    </row>
    <row r="1554" spans="1:2" ht="13.5">
      <c r="A1554" s="294">
        <v>99283</v>
      </c>
      <c r="B1554" s="298">
        <v>1126.33</v>
      </c>
    </row>
    <row r="1555" spans="1:2" ht="13.5">
      <c r="A1555" s="294">
        <v>99284</v>
      </c>
      <c r="B1555" s="298">
        <v>6888.86</v>
      </c>
    </row>
    <row r="1556" spans="1:2" ht="13.5">
      <c r="A1556" s="294">
        <v>99285</v>
      </c>
      <c r="B1556" s="298">
        <v>1118.43</v>
      </c>
    </row>
    <row r="1557" spans="1:2" ht="13.5">
      <c r="A1557" s="294">
        <v>99286</v>
      </c>
      <c r="B1557" s="298">
        <v>6148.17</v>
      </c>
    </row>
    <row r="1558" spans="1:2" ht="13.5">
      <c r="A1558" s="294">
        <v>99287</v>
      </c>
      <c r="B1558" s="298">
        <v>8685.59</v>
      </c>
    </row>
    <row r="1559" spans="1:2" ht="13.5">
      <c r="A1559" s="294">
        <v>99288</v>
      </c>
      <c r="B1559" s="298">
        <v>476.71</v>
      </c>
    </row>
    <row r="1560" spans="1:2" ht="13.5">
      <c r="A1560" s="294">
        <v>99289</v>
      </c>
      <c r="B1560" s="298">
        <v>2334.91</v>
      </c>
    </row>
    <row r="1561" spans="1:2" ht="13.5">
      <c r="A1561" s="294">
        <v>99290</v>
      </c>
      <c r="B1561" s="298">
        <v>3695.33</v>
      </c>
    </row>
    <row r="1562" spans="1:2" ht="13.5">
      <c r="A1562" s="294">
        <v>99291</v>
      </c>
      <c r="B1562" s="298">
        <v>2370.6999999999998</v>
      </c>
    </row>
    <row r="1563" spans="1:2" ht="13.5">
      <c r="A1563" s="294">
        <v>99292</v>
      </c>
      <c r="B1563" s="298">
        <v>2433</v>
      </c>
    </row>
    <row r="1564" spans="1:2" ht="13.5">
      <c r="A1564" s="294">
        <v>99293</v>
      </c>
      <c r="B1564" s="298">
        <v>1370.1</v>
      </c>
    </row>
    <row r="1565" spans="1:2" ht="13.5">
      <c r="A1565" s="294">
        <v>99294</v>
      </c>
      <c r="B1565" s="298">
        <v>7627.35</v>
      </c>
    </row>
    <row r="1566" spans="1:2" ht="13.5">
      <c r="A1566" s="294">
        <v>99296</v>
      </c>
      <c r="B1566" s="298">
        <v>2604.6799999999998</v>
      </c>
    </row>
    <row r="1567" spans="1:2" ht="13.5">
      <c r="A1567" s="294">
        <v>99297</v>
      </c>
      <c r="B1567" s="298">
        <v>2600.9299999999998</v>
      </c>
    </row>
    <row r="1568" spans="1:2" ht="13.5">
      <c r="A1568" s="294">
        <v>99298</v>
      </c>
      <c r="B1568" s="298">
        <v>9825.39</v>
      </c>
    </row>
    <row r="1569" spans="1:2" ht="13.5">
      <c r="A1569" s="294">
        <v>99299</v>
      </c>
      <c r="B1569" s="298">
        <v>2816.97</v>
      </c>
    </row>
    <row r="1570" spans="1:2" ht="13.5">
      <c r="A1570" s="294">
        <v>99300</v>
      </c>
      <c r="B1570" s="298">
        <v>10965.38</v>
      </c>
    </row>
    <row r="1571" spans="1:2" ht="13.5">
      <c r="A1571" s="294">
        <v>99301</v>
      </c>
      <c r="B1571" s="298">
        <v>5457.76</v>
      </c>
    </row>
    <row r="1572" spans="1:2" ht="13.5">
      <c r="A1572" s="294">
        <v>99302</v>
      </c>
      <c r="B1572" s="298">
        <v>3033.03</v>
      </c>
    </row>
    <row r="1573" spans="1:2" ht="13.5">
      <c r="A1573" s="294">
        <v>99303</v>
      </c>
      <c r="B1573" s="298">
        <v>10025.620000000001</v>
      </c>
    </row>
    <row r="1574" spans="1:2" ht="13.5">
      <c r="A1574" s="294">
        <v>99304</v>
      </c>
      <c r="B1574" s="298">
        <v>2820.7</v>
      </c>
    </row>
    <row r="1575" spans="1:2" ht="13.5">
      <c r="A1575" s="294">
        <v>99305</v>
      </c>
      <c r="B1575" s="298">
        <v>11334.93</v>
      </c>
    </row>
    <row r="1576" spans="1:2" ht="13.5">
      <c r="A1576" s="294">
        <v>99306</v>
      </c>
      <c r="B1576" s="298">
        <v>3033.03</v>
      </c>
    </row>
    <row r="1577" spans="1:2" ht="13.5">
      <c r="A1577" s="294">
        <v>99307</v>
      </c>
      <c r="B1577" s="298">
        <v>2047.49</v>
      </c>
    </row>
    <row r="1578" spans="1:2" ht="13.5">
      <c r="A1578" s="294">
        <v>99308</v>
      </c>
      <c r="B1578" s="298">
        <v>12640.46</v>
      </c>
    </row>
    <row r="1579" spans="1:2" ht="13.5">
      <c r="A1579" s="294">
        <v>99309</v>
      </c>
      <c r="B1579" s="298">
        <v>3249.11</v>
      </c>
    </row>
    <row r="1580" spans="1:2" ht="13.5">
      <c r="A1580" s="294">
        <v>99310</v>
      </c>
      <c r="B1580" s="298">
        <v>12846.46</v>
      </c>
    </row>
    <row r="1581" spans="1:2" ht="13.5">
      <c r="A1581" s="294">
        <v>99311</v>
      </c>
      <c r="B1581" s="298">
        <v>3249.11</v>
      </c>
    </row>
    <row r="1582" spans="1:2" ht="13.5">
      <c r="A1582" s="294">
        <v>99312</v>
      </c>
      <c r="B1582" s="298">
        <v>6404.65</v>
      </c>
    </row>
    <row r="1583" spans="1:2" ht="13.5">
      <c r="A1583" s="294">
        <v>99313</v>
      </c>
      <c r="B1583" s="298">
        <v>14323.04</v>
      </c>
    </row>
    <row r="1584" spans="1:2" ht="13.5">
      <c r="A1584" s="294">
        <v>99314</v>
      </c>
      <c r="B1584" s="298">
        <v>3465.19</v>
      </c>
    </row>
    <row r="1585" spans="1:2" ht="13.5">
      <c r="A1585" s="294">
        <v>99315</v>
      </c>
      <c r="B1585" s="298">
        <v>16001.93</v>
      </c>
    </row>
    <row r="1586" spans="1:2" ht="13.5">
      <c r="A1586" s="294">
        <v>99317</v>
      </c>
      <c r="B1586" s="298">
        <v>2176.2800000000002</v>
      </c>
    </row>
    <row r="1587" spans="1:2" ht="13.5">
      <c r="A1587" s="294">
        <v>99318</v>
      </c>
      <c r="B1587" s="298">
        <v>217.76</v>
      </c>
    </row>
    <row r="1588" spans="1:2" ht="13.5">
      <c r="A1588" s="294">
        <v>99319</v>
      </c>
      <c r="B1588" s="298">
        <v>887.91</v>
      </c>
    </row>
    <row r="1589" spans="1:2" ht="13.5">
      <c r="A1589" s="294">
        <v>99320</v>
      </c>
      <c r="B1589" s="298">
        <v>7390.32</v>
      </c>
    </row>
    <row r="1590" spans="1:2" ht="13.5">
      <c r="A1590" s="294">
        <v>99321</v>
      </c>
      <c r="B1590" s="298">
        <v>2388.65</v>
      </c>
    </row>
    <row r="1591" spans="1:2" ht="13.5">
      <c r="A1591" s="294">
        <v>99322</v>
      </c>
      <c r="B1591" s="298">
        <v>8342.0499999999993</v>
      </c>
    </row>
    <row r="1592" spans="1:2" ht="13.5">
      <c r="A1592" s="294">
        <v>99323</v>
      </c>
      <c r="B1592" s="298">
        <v>2600.9299999999998</v>
      </c>
    </row>
    <row r="1593" spans="1:2" ht="13.5">
      <c r="A1593" s="294">
        <v>99324</v>
      </c>
      <c r="B1593" s="298">
        <v>9293.85</v>
      </c>
    </row>
    <row r="1594" spans="1:2" ht="13.5">
      <c r="A1594" s="294">
        <v>99325</v>
      </c>
      <c r="B1594" s="298">
        <v>2816.97</v>
      </c>
    </row>
    <row r="1595" spans="1:2" ht="13.5">
      <c r="A1595" s="294">
        <v>99326</v>
      </c>
      <c r="B1595" s="298">
        <v>7545.44</v>
      </c>
    </row>
    <row r="1596" spans="1:2" ht="13.5">
      <c r="A1596" s="294">
        <v>99327</v>
      </c>
      <c r="B1596" s="298">
        <v>3644.64</v>
      </c>
    </row>
    <row r="1597" spans="1:2" ht="13.5">
      <c r="A1597" s="294">
        <v>101800</v>
      </c>
      <c r="B1597" s="298">
        <v>1411.2</v>
      </c>
    </row>
    <row r="1598" spans="1:2" ht="13.5">
      <c r="A1598" s="294">
        <v>101801</v>
      </c>
      <c r="B1598" s="298">
        <v>980.62</v>
      </c>
    </row>
    <row r="1599" spans="1:2" ht="13.5">
      <c r="A1599" s="294">
        <v>101806</v>
      </c>
      <c r="B1599" s="298">
        <v>526.51</v>
      </c>
    </row>
    <row r="1600" spans="1:2" ht="13.5">
      <c r="A1600" s="294">
        <v>101807</v>
      </c>
      <c r="B1600" s="298">
        <v>439.43</v>
      </c>
    </row>
    <row r="1601" spans="1:2" ht="13.5">
      <c r="A1601" s="294">
        <v>101808</v>
      </c>
      <c r="B1601" s="298">
        <v>404.08</v>
      </c>
    </row>
    <row r="1602" spans="1:2" ht="13.5">
      <c r="A1602" s="294">
        <v>101809</v>
      </c>
      <c r="B1602" s="298">
        <v>2749.62</v>
      </c>
    </row>
    <row r="1603" spans="1:2" ht="13.5">
      <c r="A1603" s="294">
        <v>102139</v>
      </c>
      <c r="B1603" s="298">
        <v>1448.53</v>
      </c>
    </row>
    <row r="1604" spans="1:2" ht="13.5">
      <c r="A1604" s="294">
        <v>102141</v>
      </c>
      <c r="B1604" s="298">
        <v>2310.1799999999998</v>
      </c>
    </row>
    <row r="1605" spans="1:2" ht="13.5">
      <c r="A1605" s="294">
        <v>102142</v>
      </c>
      <c r="B1605" s="298">
        <v>2279.1999999999998</v>
      </c>
    </row>
    <row r="1606" spans="1:2" ht="13.5">
      <c r="A1606" s="294">
        <v>102457</v>
      </c>
      <c r="B1606" s="298">
        <v>1430.16</v>
      </c>
    </row>
    <row r="1607" spans="1:2" ht="13.5">
      <c r="A1607" s="294">
        <v>94263</v>
      </c>
      <c r="B1607" s="298">
        <v>28.43</v>
      </c>
    </row>
    <row r="1608" spans="1:2" ht="13.5">
      <c r="A1608" s="294">
        <v>94264</v>
      </c>
      <c r="B1608" s="298">
        <v>32.17</v>
      </c>
    </row>
    <row r="1609" spans="1:2" ht="13.5">
      <c r="A1609" s="294">
        <v>94265</v>
      </c>
      <c r="B1609" s="298">
        <v>35.71</v>
      </c>
    </row>
    <row r="1610" spans="1:2" ht="13.5">
      <c r="A1610" s="294">
        <v>94266</v>
      </c>
      <c r="B1610" s="298">
        <v>39.979999999999997</v>
      </c>
    </row>
    <row r="1611" spans="1:2" ht="13.5">
      <c r="A1611" s="294">
        <v>94267</v>
      </c>
      <c r="B1611" s="298">
        <v>41.64</v>
      </c>
    </row>
    <row r="1612" spans="1:2" ht="13.5">
      <c r="A1612" s="294">
        <v>94268</v>
      </c>
      <c r="B1612" s="298">
        <v>46.36</v>
      </c>
    </row>
    <row r="1613" spans="1:2" ht="13.5">
      <c r="A1613" s="294">
        <v>94269</v>
      </c>
      <c r="B1613" s="298">
        <v>57.88</v>
      </c>
    </row>
    <row r="1614" spans="1:2" ht="13.5">
      <c r="A1614" s="294">
        <v>94270</v>
      </c>
      <c r="B1614" s="298">
        <v>64.459999999999994</v>
      </c>
    </row>
    <row r="1615" spans="1:2" ht="13.5">
      <c r="A1615" s="294">
        <v>94271</v>
      </c>
      <c r="B1615" s="298">
        <v>70.48</v>
      </c>
    </row>
    <row r="1616" spans="1:2" ht="13.5">
      <c r="A1616" s="294">
        <v>94272</v>
      </c>
      <c r="B1616" s="298">
        <v>79.23</v>
      </c>
    </row>
    <row r="1617" spans="1:2" ht="13.5">
      <c r="A1617" s="294">
        <v>94273</v>
      </c>
      <c r="B1617" s="298">
        <v>59.41</v>
      </c>
    </row>
    <row r="1618" spans="1:2" ht="13.5">
      <c r="A1618" s="294">
        <v>94274</v>
      </c>
      <c r="B1618" s="298">
        <v>63.67</v>
      </c>
    </row>
    <row r="1619" spans="1:2" ht="13.5">
      <c r="A1619" s="294">
        <v>94275</v>
      </c>
      <c r="B1619" s="298">
        <v>57.23</v>
      </c>
    </row>
    <row r="1620" spans="1:2" ht="13.5">
      <c r="A1620" s="294">
        <v>94276</v>
      </c>
      <c r="B1620" s="298">
        <v>61.49</v>
      </c>
    </row>
    <row r="1621" spans="1:2" ht="13.5">
      <c r="A1621" s="294">
        <v>94277</v>
      </c>
      <c r="B1621" s="298">
        <v>47.1</v>
      </c>
    </row>
    <row r="1622" spans="1:2" ht="13.5">
      <c r="A1622" s="294">
        <v>94278</v>
      </c>
      <c r="B1622" s="298">
        <v>51.36</v>
      </c>
    </row>
    <row r="1623" spans="1:2" ht="13.5">
      <c r="A1623" s="294">
        <v>94279</v>
      </c>
      <c r="B1623" s="298">
        <v>55.21</v>
      </c>
    </row>
    <row r="1624" spans="1:2" ht="13.5">
      <c r="A1624" s="294">
        <v>94280</v>
      </c>
      <c r="B1624" s="298">
        <v>59.47</v>
      </c>
    </row>
    <row r="1625" spans="1:2" ht="13.5">
      <c r="A1625" s="294">
        <v>94281</v>
      </c>
      <c r="B1625" s="298">
        <v>45.12</v>
      </c>
    </row>
    <row r="1626" spans="1:2" ht="13.5">
      <c r="A1626" s="294">
        <v>94282</v>
      </c>
      <c r="B1626" s="298">
        <v>58.09</v>
      </c>
    </row>
    <row r="1627" spans="1:2" ht="13.5">
      <c r="A1627" s="294">
        <v>94283</v>
      </c>
      <c r="B1627" s="298">
        <v>56.03</v>
      </c>
    </row>
    <row r="1628" spans="1:2" ht="13.5">
      <c r="A1628" s="294">
        <v>94284</v>
      </c>
      <c r="B1628" s="298">
        <v>69</v>
      </c>
    </row>
    <row r="1629" spans="1:2" ht="13.5">
      <c r="A1629" s="294">
        <v>94285</v>
      </c>
      <c r="B1629" s="298">
        <v>66.3</v>
      </c>
    </row>
    <row r="1630" spans="1:2" ht="13.5">
      <c r="A1630" s="294">
        <v>94286</v>
      </c>
      <c r="B1630" s="298">
        <v>79.28</v>
      </c>
    </row>
    <row r="1631" spans="1:2" ht="13.5">
      <c r="A1631" s="294">
        <v>94287</v>
      </c>
      <c r="B1631" s="298">
        <v>36.19</v>
      </c>
    </row>
    <row r="1632" spans="1:2" ht="13.5">
      <c r="A1632" s="294">
        <v>94288</v>
      </c>
      <c r="B1632" s="298">
        <v>47.55</v>
      </c>
    </row>
    <row r="1633" spans="1:2" ht="13.5">
      <c r="A1633" s="294">
        <v>94289</v>
      </c>
      <c r="B1633" s="298">
        <v>44.15</v>
      </c>
    </row>
    <row r="1634" spans="1:2" ht="13.5">
      <c r="A1634" s="294">
        <v>94290</v>
      </c>
      <c r="B1634" s="298">
        <v>55.51</v>
      </c>
    </row>
    <row r="1635" spans="1:2" ht="13.5">
      <c r="A1635" s="294">
        <v>94291</v>
      </c>
      <c r="B1635" s="298">
        <v>51.54</v>
      </c>
    </row>
    <row r="1636" spans="1:2" ht="13.5">
      <c r="A1636" s="294">
        <v>94292</v>
      </c>
      <c r="B1636" s="298">
        <v>62.9</v>
      </c>
    </row>
    <row r="1637" spans="1:2" ht="13.5">
      <c r="A1637" s="294">
        <v>94293</v>
      </c>
      <c r="B1637" s="298">
        <v>127.44</v>
      </c>
    </row>
    <row r="1638" spans="1:2" ht="13.5">
      <c r="A1638" s="294">
        <v>94294</v>
      </c>
      <c r="B1638" s="298">
        <v>7.68</v>
      </c>
    </row>
    <row r="1639" spans="1:2" ht="13.5">
      <c r="A1639" s="294">
        <v>102727</v>
      </c>
      <c r="B1639" s="298">
        <v>83.49</v>
      </c>
    </row>
    <row r="1640" spans="1:2" ht="13.5">
      <c r="A1640" s="294">
        <v>102728</v>
      </c>
      <c r="B1640" s="298">
        <v>19.84</v>
      </c>
    </row>
    <row r="1641" spans="1:2" ht="13.5">
      <c r="A1641" s="294">
        <v>102729</v>
      </c>
      <c r="B1641" s="298">
        <v>18.88</v>
      </c>
    </row>
    <row r="1642" spans="1:2" ht="13.5">
      <c r="A1642" s="294">
        <v>102730</v>
      </c>
      <c r="B1642" s="298">
        <v>16.989999999999998</v>
      </c>
    </row>
    <row r="1643" spans="1:2" ht="13.5">
      <c r="A1643" s="294">
        <v>102731</v>
      </c>
      <c r="B1643" s="298">
        <v>14.35</v>
      </c>
    </row>
    <row r="1644" spans="1:2" ht="13.5">
      <c r="A1644" s="294">
        <v>102732</v>
      </c>
      <c r="B1644" s="298">
        <v>13.72</v>
      </c>
    </row>
    <row r="1645" spans="1:2" ht="13.5">
      <c r="A1645" s="294">
        <v>102733</v>
      </c>
      <c r="B1645" s="298">
        <v>15.54</v>
      </c>
    </row>
    <row r="1646" spans="1:2" ht="13.5">
      <c r="A1646" s="294">
        <v>102734</v>
      </c>
      <c r="B1646" s="298">
        <v>18.75</v>
      </c>
    </row>
    <row r="1647" spans="1:2" ht="13.5">
      <c r="A1647" s="294">
        <v>102735</v>
      </c>
      <c r="B1647" s="298">
        <v>17.96</v>
      </c>
    </row>
    <row r="1648" spans="1:2" ht="13.5">
      <c r="A1648" s="294">
        <v>102736</v>
      </c>
      <c r="B1648" s="298">
        <v>402.15</v>
      </c>
    </row>
    <row r="1649" spans="1:2" ht="13.5">
      <c r="A1649" s="294">
        <v>102737</v>
      </c>
      <c r="B1649" s="298">
        <v>1064.4100000000001</v>
      </c>
    </row>
    <row r="1650" spans="1:2" ht="13.5">
      <c r="A1650" s="294">
        <v>102738</v>
      </c>
      <c r="B1650" s="298">
        <v>2202.92</v>
      </c>
    </row>
    <row r="1651" spans="1:2" ht="13.5">
      <c r="A1651" s="294">
        <v>102739</v>
      </c>
      <c r="B1651" s="298">
        <v>3712.06</v>
      </c>
    </row>
    <row r="1652" spans="1:2" ht="13.5">
      <c r="A1652" s="294">
        <v>102740</v>
      </c>
      <c r="B1652" s="298">
        <v>5594.93</v>
      </c>
    </row>
    <row r="1653" spans="1:2" ht="13.5">
      <c r="A1653" s="294">
        <v>102741</v>
      </c>
      <c r="B1653" s="298">
        <v>7892.59</v>
      </c>
    </row>
    <row r="1654" spans="1:2" ht="13.5">
      <c r="A1654" s="294">
        <v>102742</v>
      </c>
      <c r="B1654" s="298">
        <v>13735.52</v>
      </c>
    </row>
    <row r="1655" spans="1:2" ht="13.5">
      <c r="A1655" s="294">
        <v>102743</v>
      </c>
      <c r="B1655" s="298">
        <v>11564.79</v>
      </c>
    </row>
    <row r="1656" spans="1:2" ht="13.5">
      <c r="A1656" s="294">
        <v>102744</v>
      </c>
      <c r="B1656" s="298">
        <v>6759.71</v>
      </c>
    </row>
    <row r="1657" spans="1:2" ht="13.5">
      <c r="A1657" s="294">
        <v>102745</v>
      </c>
      <c r="B1657" s="298">
        <v>9551.16</v>
      </c>
    </row>
    <row r="1658" spans="1:2" ht="13.5">
      <c r="A1658" s="294">
        <v>102746</v>
      </c>
      <c r="B1658" s="298">
        <v>16645.939999999999</v>
      </c>
    </row>
    <row r="1659" spans="1:2" ht="13.5">
      <c r="A1659" s="294">
        <v>102747</v>
      </c>
      <c r="B1659" s="298">
        <v>8401.2099999999991</v>
      </c>
    </row>
    <row r="1660" spans="1:2" ht="13.5">
      <c r="A1660" s="294">
        <v>102748</v>
      </c>
      <c r="B1660" s="298">
        <v>11816.17</v>
      </c>
    </row>
    <row r="1661" spans="1:2" ht="13.5">
      <c r="A1661" s="294">
        <v>102749</v>
      </c>
      <c r="B1661" s="298">
        <v>20392.59</v>
      </c>
    </row>
    <row r="1662" spans="1:2" ht="13.5">
      <c r="A1662" s="294">
        <v>102750</v>
      </c>
      <c r="B1662" s="298">
        <v>2696.71</v>
      </c>
    </row>
    <row r="1663" spans="1:2" ht="13.5">
      <c r="A1663" s="294">
        <v>102751</v>
      </c>
      <c r="B1663" s="298">
        <v>4736.03</v>
      </c>
    </row>
    <row r="1664" spans="1:2" ht="13.5">
      <c r="A1664" s="294">
        <v>102752</v>
      </c>
      <c r="B1664" s="298">
        <v>7604.14</v>
      </c>
    </row>
    <row r="1665" spans="1:2" ht="13.5">
      <c r="A1665" s="294">
        <v>102753</v>
      </c>
      <c r="B1665" s="298">
        <v>11332.11</v>
      </c>
    </row>
    <row r="1666" spans="1:2" ht="13.5">
      <c r="A1666" s="294">
        <v>102754</v>
      </c>
      <c r="B1666" s="298">
        <v>21666.1</v>
      </c>
    </row>
    <row r="1667" spans="1:2" ht="13.5">
      <c r="A1667" s="294">
        <v>102755</v>
      </c>
      <c r="B1667" s="298">
        <v>10645.93</v>
      </c>
    </row>
    <row r="1668" spans="1:2" ht="13.5">
      <c r="A1668" s="294">
        <v>102756</v>
      </c>
      <c r="B1668" s="298">
        <v>15915.85</v>
      </c>
    </row>
    <row r="1669" spans="1:2" ht="13.5">
      <c r="A1669" s="294">
        <v>102757</v>
      </c>
      <c r="B1669" s="298">
        <v>29773.26</v>
      </c>
    </row>
    <row r="1670" spans="1:2" ht="13.5">
      <c r="A1670" s="294">
        <v>102758</v>
      </c>
      <c r="B1670" s="298">
        <v>13705.43</v>
      </c>
    </row>
    <row r="1671" spans="1:2" ht="13.5">
      <c r="A1671" s="294">
        <v>102759</v>
      </c>
      <c r="B1671" s="298">
        <v>20526.650000000001</v>
      </c>
    </row>
    <row r="1672" spans="1:2" ht="13.5">
      <c r="A1672" s="294">
        <v>102760</v>
      </c>
      <c r="B1672" s="298">
        <v>38040.86</v>
      </c>
    </row>
    <row r="1673" spans="1:2" ht="13.5">
      <c r="A1673" s="294">
        <v>102761</v>
      </c>
      <c r="B1673" s="298">
        <v>12714.43</v>
      </c>
    </row>
    <row r="1674" spans="1:2" ht="13.5">
      <c r="A1674" s="294">
        <v>102762</v>
      </c>
      <c r="B1674" s="298">
        <v>19779.009999999998</v>
      </c>
    </row>
    <row r="1675" spans="1:2" ht="13.5">
      <c r="A1675" s="294">
        <v>102763</v>
      </c>
      <c r="B1675" s="298">
        <v>27765.98</v>
      </c>
    </row>
    <row r="1676" spans="1:2" ht="13.5">
      <c r="A1676" s="294">
        <v>102764</v>
      </c>
      <c r="B1676" s="298">
        <v>39505.980000000003</v>
      </c>
    </row>
    <row r="1677" spans="1:2" ht="13.5">
      <c r="A1677" s="294">
        <v>102765</v>
      </c>
      <c r="B1677" s="298">
        <v>15670.44</v>
      </c>
    </row>
    <row r="1678" spans="1:2" ht="13.5">
      <c r="A1678" s="294">
        <v>102766</v>
      </c>
      <c r="B1678" s="298">
        <v>23848.27</v>
      </c>
    </row>
    <row r="1679" spans="1:2" ht="13.5">
      <c r="A1679" s="294">
        <v>102767</v>
      </c>
      <c r="B1679" s="298">
        <v>33872.61</v>
      </c>
    </row>
    <row r="1680" spans="1:2" ht="13.5">
      <c r="A1680" s="294">
        <v>102768</v>
      </c>
      <c r="B1680" s="298">
        <v>47813.83</v>
      </c>
    </row>
    <row r="1681" spans="1:2" ht="13.5">
      <c r="A1681" s="294">
        <v>102769</v>
      </c>
      <c r="B1681" s="298">
        <v>18053.98</v>
      </c>
    </row>
    <row r="1682" spans="1:2" ht="13.5">
      <c r="A1682" s="294">
        <v>102770</v>
      </c>
      <c r="B1682" s="298">
        <v>27993.56</v>
      </c>
    </row>
    <row r="1683" spans="1:2" ht="13.5">
      <c r="A1683" s="294">
        <v>102771</v>
      </c>
      <c r="B1683" s="298">
        <v>39731.89</v>
      </c>
    </row>
    <row r="1684" spans="1:2" ht="13.5">
      <c r="A1684" s="294">
        <v>102772</v>
      </c>
      <c r="B1684" s="298">
        <v>56806.97</v>
      </c>
    </row>
    <row r="1685" spans="1:2" ht="13.5">
      <c r="A1685" s="294">
        <v>102773</v>
      </c>
      <c r="B1685" s="298">
        <v>6550</v>
      </c>
    </row>
    <row r="1686" spans="1:2" ht="13.5">
      <c r="A1686" s="294">
        <v>102774</v>
      </c>
      <c r="B1686" s="298">
        <v>6550</v>
      </c>
    </row>
    <row r="1687" spans="1:2" ht="13.5">
      <c r="A1687" s="294">
        <v>102775</v>
      </c>
      <c r="B1687" s="298">
        <v>9777.1</v>
      </c>
    </row>
    <row r="1688" spans="1:2" ht="13.5">
      <c r="A1688" s="294">
        <v>102776</v>
      </c>
      <c r="B1688" s="298">
        <v>9777.1</v>
      </c>
    </row>
    <row r="1689" spans="1:2" ht="13.5">
      <c r="A1689" s="294">
        <v>102777</v>
      </c>
      <c r="B1689" s="298">
        <v>14798.26</v>
      </c>
    </row>
    <row r="1690" spans="1:2" ht="13.5">
      <c r="A1690" s="294">
        <v>102778</v>
      </c>
      <c r="B1690" s="298">
        <v>21891.4</v>
      </c>
    </row>
    <row r="1691" spans="1:2" ht="13.5">
      <c r="A1691" s="294">
        <v>102779</v>
      </c>
      <c r="B1691" s="298">
        <v>6550</v>
      </c>
    </row>
    <row r="1692" spans="1:2" ht="13.5">
      <c r="A1692" s="294">
        <v>102780</v>
      </c>
      <c r="B1692" s="298">
        <v>7537.29</v>
      </c>
    </row>
    <row r="1693" spans="1:2" ht="13.5">
      <c r="A1693" s="294">
        <v>102781</v>
      </c>
      <c r="B1693" s="298">
        <v>11167.77</v>
      </c>
    </row>
    <row r="1694" spans="1:2" ht="13.5">
      <c r="A1694" s="294">
        <v>102782</v>
      </c>
      <c r="B1694" s="298">
        <v>12401.33</v>
      </c>
    </row>
    <row r="1695" spans="1:2" ht="13.5">
      <c r="A1695" s="294">
        <v>102783</v>
      </c>
      <c r="B1695" s="298">
        <v>16435.21</v>
      </c>
    </row>
    <row r="1696" spans="1:2" ht="13.5">
      <c r="A1696" s="294">
        <v>102784</v>
      </c>
      <c r="B1696" s="298">
        <v>25437.97</v>
      </c>
    </row>
    <row r="1697" spans="1:2" ht="13.5">
      <c r="A1697" s="294">
        <v>102785</v>
      </c>
      <c r="B1697" s="298">
        <v>7537.29</v>
      </c>
    </row>
    <row r="1698" spans="1:2" ht="13.5">
      <c r="A1698" s="294">
        <v>102786</v>
      </c>
      <c r="B1698" s="298">
        <v>8367.4599999999991</v>
      </c>
    </row>
    <row r="1699" spans="1:2" ht="13.5">
      <c r="A1699" s="294">
        <v>102787</v>
      </c>
      <c r="B1699" s="298">
        <v>12401.33</v>
      </c>
    </row>
    <row r="1700" spans="1:2" ht="13.5">
      <c r="A1700" s="294">
        <v>102788</v>
      </c>
      <c r="B1700" s="298">
        <v>13605.42</v>
      </c>
    </row>
    <row r="1701" spans="1:2" ht="13.5">
      <c r="A1701" s="294">
        <v>102789</v>
      </c>
      <c r="B1701" s="298">
        <v>17895.39</v>
      </c>
    </row>
    <row r="1702" spans="1:2" ht="13.5">
      <c r="A1702" s="294">
        <v>102790</v>
      </c>
      <c r="B1702" s="298">
        <v>29475.54</v>
      </c>
    </row>
    <row r="1703" spans="1:2" ht="13.5">
      <c r="A1703" s="294">
        <v>102791</v>
      </c>
      <c r="B1703" s="298">
        <v>23825.23</v>
      </c>
    </row>
    <row r="1704" spans="1:2" ht="13.5">
      <c r="A1704" s="294">
        <v>102792</v>
      </c>
      <c r="B1704" s="298">
        <v>38706.6</v>
      </c>
    </row>
    <row r="1705" spans="1:2" ht="13.5">
      <c r="A1705" s="294">
        <v>102793</v>
      </c>
      <c r="B1705" s="298">
        <v>52040.86</v>
      </c>
    </row>
    <row r="1706" spans="1:2" ht="13.5">
      <c r="A1706" s="294">
        <v>102794</v>
      </c>
      <c r="B1706" s="298">
        <v>74514.929999999993</v>
      </c>
    </row>
    <row r="1707" spans="1:2" ht="13.5">
      <c r="A1707" s="294">
        <v>102795</v>
      </c>
      <c r="B1707" s="298">
        <v>25422.83</v>
      </c>
    </row>
    <row r="1708" spans="1:2" ht="13.5">
      <c r="A1708" s="294">
        <v>102796</v>
      </c>
      <c r="B1708" s="298">
        <v>40944.01</v>
      </c>
    </row>
    <row r="1709" spans="1:2" ht="13.5">
      <c r="A1709" s="294">
        <v>102797</v>
      </c>
      <c r="B1709" s="298">
        <v>58020.44</v>
      </c>
    </row>
    <row r="1710" spans="1:2" ht="13.5">
      <c r="A1710" s="294">
        <v>102798</v>
      </c>
      <c r="B1710" s="298">
        <v>70989.23</v>
      </c>
    </row>
    <row r="1711" spans="1:2" ht="13.5">
      <c r="A1711" s="294">
        <v>102799</v>
      </c>
      <c r="B1711" s="298">
        <v>25960.68</v>
      </c>
    </row>
    <row r="1712" spans="1:2" ht="13.5">
      <c r="A1712" s="294">
        <v>102800</v>
      </c>
      <c r="B1712" s="298">
        <v>44949.07</v>
      </c>
    </row>
    <row r="1713" spans="1:2" ht="13.5">
      <c r="A1713" s="294">
        <v>102801</v>
      </c>
      <c r="B1713" s="298">
        <v>62894.96</v>
      </c>
    </row>
    <row r="1714" spans="1:2" ht="13.5">
      <c r="A1714" s="294">
        <v>102802</v>
      </c>
      <c r="B1714" s="298">
        <v>75408.149999999994</v>
      </c>
    </row>
    <row r="1715" spans="1:2" ht="13.5">
      <c r="A1715" s="294">
        <v>101570</v>
      </c>
      <c r="B1715" s="298">
        <v>22.6</v>
      </c>
    </row>
    <row r="1716" spans="1:2" ht="13.5">
      <c r="A1716" s="294">
        <v>101571</v>
      </c>
      <c r="B1716" s="298">
        <v>30.81</v>
      </c>
    </row>
    <row r="1717" spans="1:2" ht="13.5">
      <c r="A1717" s="294">
        <v>101572</v>
      </c>
      <c r="B1717" s="298">
        <v>17.670000000000002</v>
      </c>
    </row>
    <row r="1718" spans="1:2" ht="13.5">
      <c r="A1718" s="294">
        <v>101573</v>
      </c>
      <c r="B1718" s="298">
        <v>25.88</v>
      </c>
    </row>
    <row r="1719" spans="1:2" ht="13.5">
      <c r="A1719" s="294">
        <v>101574</v>
      </c>
      <c r="B1719" s="298">
        <v>13.39</v>
      </c>
    </row>
    <row r="1720" spans="1:2" ht="13.5">
      <c r="A1720" s="294">
        <v>101575</v>
      </c>
      <c r="B1720" s="298">
        <v>21.73</v>
      </c>
    </row>
    <row r="1721" spans="1:2" ht="13.5">
      <c r="A1721" s="294">
        <v>101576</v>
      </c>
      <c r="B1721" s="298">
        <v>39.92</v>
      </c>
    </row>
    <row r="1722" spans="1:2" ht="13.5">
      <c r="A1722" s="294">
        <v>101577</v>
      </c>
      <c r="B1722" s="298">
        <v>50.46</v>
      </c>
    </row>
    <row r="1723" spans="1:2" ht="13.5">
      <c r="A1723" s="294">
        <v>101578</v>
      </c>
      <c r="B1723" s="298">
        <v>32.83</v>
      </c>
    </row>
    <row r="1724" spans="1:2" ht="13.5">
      <c r="A1724" s="294">
        <v>101579</v>
      </c>
      <c r="B1724" s="298">
        <v>43.37</v>
      </c>
    </row>
    <row r="1725" spans="1:2" ht="13.5">
      <c r="A1725" s="294">
        <v>101580</v>
      </c>
      <c r="B1725" s="298">
        <v>28.77</v>
      </c>
    </row>
    <row r="1726" spans="1:2" ht="13.5">
      <c r="A1726" s="294">
        <v>101581</v>
      </c>
      <c r="B1726" s="298">
        <v>39.43</v>
      </c>
    </row>
    <row r="1727" spans="1:2" ht="13.5">
      <c r="A1727" s="294">
        <v>101582</v>
      </c>
      <c r="B1727" s="298">
        <v>65.52</v>
      </c>
    </row>
    <row r="1728" spans="1:2" ht="13.5">
      <c r="A1728" s="294">
        <v>101583</v>
      </c>
      <c r="B1728" s="298">
        <v>81.99</v>
      </c>
    </row>
    <row r="1729" spans="1:2" ht="13.5">
      <c r="A1729" s="294">
        <v>101584</v>
      </c>
      <c r="B1729" s="298">
        <v>53.64</v>
      </c>
    </row>
    <row r="1730" spans="1:2" ht="13.5">
      <c r="A1730" s="294">
        <v>101585</v>
      </c>
      <c r="B1730" s="298">
        <v>70.099999999999994</v>
      </c>
    </row>
    <row r="1731" spans="1:2" ht="13.5">
      <c r="A1731" s="294">
        <v>101586</v>
      </c>
      <c r="B1731" s="298">
        <v>45.94</v>
      </c>
    </row>
    <row r="1732" spans="1:2" ht="13.5">
      <c r="A1732" s="294">
        <v>101587</v>
      </c>
      <c r="B1732" s="298">
        <v>62.53</v>
      </c>
    </row>
    <row r="1733" spans="1:2" ht="13.5">
      <c r="A1733" s="294">
        <v>101588</v>
      </c>
      <c r="B1733" s="298">
        <v>78.81</v>
      </c>
    </row>
    <row r="1734" spans="1:2" ht="13.5">
      <c r="A1734" s="294">
        <v>101589</v>
      </c>
      <c r="B1734" s="298">
        <v>114.54</v>
      </c>
    </row>
    <row r="1735" spans="1:2" ht="13.5">
      <c r="A1735" s="294">
        <v>101590</v>
      </c>
      <c r="B1735" s="298">
        <v>59.79</v>
      </c>
    </row>
    <row r="1736" spans="1:2" ht="13.5">
      <c r="A1736" s="294">
        <v>101591</v>
      </c>
      <c r="B1736" s="298">
        <v>95.51</v>
      </c>
    </row>
    <row r="1737" spans="1:2" ht="13.5">
      <c r="A1737" s="294">
        <v>101592</v>
      </c>
      <c r="B1737" s="298">
        <v>42.28</v>
      </c>
    </row>
    <row r="1738" spans="1:2" ht="13.5">
      <c r="A1738" s="294">
        <v>101593</v>
      </c>
      <c r="B1738" s="298">
        <v>78.099999999999994</v>
      </c>
    </row>
    <row r="1739" spans="1:2" ht="13.5">
      <c r="A1739" s="294">
        <v>101600</v>
      </c>
      <c r="B1739" s="298">
        <v>14.65</v>
      </c>
    </row>
    <row r="1740" spans="1:2" ht="13.5">
      <c r="A1740" s="294">
        <v>101601</v>
      </c>
      <c r="B1740" s="298">
        <v>21.69</v>
      </c>
    </row>
    <row r="1741" spans="1:2" ht="13.5">
      <c r="A1741" s="294">
        <v>101602</v>
      </c>
      <c r="B1741" s="298">
        <v>10.87</v>
      </c>
    </row>
    <row r="1742" spans="1:2" ht="13.5">
      <c r="A1742" s="294">
        <v>101603</v>
      </c>
      <c r="B1742" s="298">
        <v>17.91</v>
      </c>
    </row>
    <row r="1743" spans="1:2" ht="13.5">
      <c r="A1743" s="294">
        <v>101604</v>
      </c>
      <c r="B1743" s="298">
        <v>7.12</v>
      </c>
    </row>
    <row r="1744" spans="1:2" ht="13.5">
      <c r="A1744" s="294">
        <v>101605</v>
      </c>
      <c r="B1744" s="298">
        <v>14.15</v>
      </c>
    </row>
    <row r="1745" spans="1:2" ht="13.5">
      <c r="A1745" s="294">
        <v>90788</v>
      </c>
      <c r="B1745" s="298">
        <v>679.7</v>
      </c>
    </row>
    <row r="1746" spans="1:2" ht="13.5">
      <c r="A1746" s="294">
        <v>90789</v>
      </c>
      <c r="B1746" s="298">
        <v>681.56</v>
      </c>
    </row>
    <row r="1747" spans="1:2" ht="13.5">
      <c r="A1747" s="294">
        <v>90790</v>
      </c>
      <c r="B1747" s="298">
        <v>703.21</v>
      </c>
    </row>
    <row r="1748" spans="1:2" ht="13.5">
      <c r="A1748" s="294">
        <v>90791</v>
      </c>
      <c r="B1748" s="298">
        <v>824.85</v>
      </c>
    </row>
    <row r="1749" spans="1:2" ht="13.5">
      <c r="A1749" s="294">
        <v>90793</v>
      </c>
      <c r="B1749" s="298">
        <v>876.75</v>
      </c>
    </row>
    <row r="1750" spans="1:2" ht="13.5">
      <c r="A1750" s="294">
        <v>90794</v>
      </c>
      <c r="B1750" s="298">
        <v>595.66999999999996</v>
      </c>
    </row>
    <row r="1751" spans="1:2" ht="13.5">
      <c r="A1751" s="294">
        <v>90795</v>
      </c>
      <c r="B1751" s="298">
        <v>603.08000000000004</v>
      </c>
    </row>
    <row r="1752" spans="1:2" ht="13.5">
      <c r="A1752" s="294">
        <v>90796</v>
      </c>
      <c r="B1752" s="298">
        <v>610.46</v>
      </c>
    </row>
    <row r="1753" spans="1:2" ht="13.5">
      <c r="A1753" s="294">
        <v>90797</v>
      </c>
      <c r="B1753" s="298">
        <v>617.86</v>
      </c>
    </row>
    <row r="1754" spans="1:2" ht="13.5">
      <c r="A1754" s="294">
        <v>90798</v>
      </c>
      <c r="B1754" s="298">
        <v>888.24</v>
      </c>
    </row>
    <row r="1755" spans="1:2" ht="13.5">
      <c r="A1755" s="294">
        <v>90799</v>
      </c>
      <c r="B1755" s="298">
        <v>917.8</v>
      </c>
    </row>
    <row r="1756" spans="1:2" ht="13.5">
      <c r="A1756" s="294">
        <v>90801</v>
      </c>
      <c r="B1756" s="298">
        <v>276.45</v>
      </c>
    </row>
    <row r="1757" spans="1:2" ht="13.5">
      <c r="A1757" s="294">
        <v>90806</v>
      </c>
      <c r="B1757" s="298">
        <v>365.64</v>
      </c>
    </row>
    <row r="1758" spans="1:2" ht="13.5">
      <c r="A1758" s="294">
        <v>90820</v>
      </c>
      <c r="B1758" s="298">
        <v>301.91000000000003</v>
      </c>
    </row>
    <row r="1759" spans="1:2" ht="13.5">
      <c r="A1759" s="294">
        <v>90821</v>
      </c>
      <c r="B1759" s="298">
        <v>308.5</v>
      </c>
    </row>
    <row r="1760" spans="1:2" ht="13.5">
      <c r="A1760" s="294">
        <v>90822</v>
      </c>
      <c r="B1760" s="298">
        <v>329.04</v>
      </c>
    </row>
    <row r="1761" spans="1:2" ht="13.5">
      <c r="A1761" s="294">
        <v>90823</v>
      </c>
      <c r="B1761" s="298">
        <v>395.37</v>
      </c>
    </row>
    <row r="1762" spans="1:2" ht="13.5">
      <c r="A1762" s="294">
        <v>90824</v>
      </c>
      <c r="B1762" s="298">
        <v>550.01</v>
      </c>
    </row>
    <row r="1763" spans="1:2" ht="13.5">
      <c r="A1763" s="294">
        <v>90825</v>
      </c>
      <c r="B1763" s="298">
        <v>608.54999999999995</v>
      </c>
    </row>
    <row r="1764" spans="1:2" ht="13.5">
      <c r="A1764" s="294">
        <v>90830</v>
      </c>
      <c r="B1764" s="298">
        <v>187.07</v>
      </c>
    </row>
    <row r="1765" spans="1:2" ht="13.5">
      <c r="A1765" s="294">
        <v>90831</v>
      </c>
      <c r="B1765" s="298">
        <v>164.09</v>
      </c>
    </row>
    <row r="1766" spans="1:2" ht="13.5">
      <c r="A1766" s="294">
        <v>90841</v>
      </c>
      <c r="B1766" s="298">
        <v>926.68</v>
      </c>
    </row>
    <row r="1767" spans="1:2" ht="13.5">
      <c r="A1767" s="294">
        <v>90842</v>
      </c>
      <c r="B1767" s="298">
        <v>935.25</v>
      </c>
    </row>
    <row r="1768" spans="1:2" ht="13.5">
      <c r="A1768" s="294">
        <v>90843</v>
      </c>
      <c r="B1768" s="298">
        <v>980.75</v>
      </c>
    </row>
    <row r="1769" spans="1:2" ht="13.5">
      <c r="A1769" s="294">
        <v>90844</v>
      </c>
      <c r="B1769" s="298">
        <v>1049.06</v>
      </c>
    </row>
    <row r="1770" spans="1:2" ht="13.5">
      <c r="A1770" s="294">
        <v>90845</v>
      </c>
      <c r="B1770" s="298">
        <v>1201.72</v>
      </c>
    </row>
    <row r="1771" spans="1:2" ht="13.5">
      <c r="A1771" s="294">
        <v>90846</v>
      </c>
      <c r="B1771" s="298">
        <v>1262.24</v>
      </c>
    </row>
    <row r="1772" spans="1:2" ht="13.5">
      <c r="A1772" s="294">
        <v>90847</v>
      </c>
      <c r="B1772" s="298">
        <v>762.59</v>
      </c>
    </row>
    <row r="1773" spans="1:2" ht="13.5">
      <c r="A1773" s="294">
        <v>90848</v>
      </c>
      <c r="B1773" s="298">
        <v>771.16</v>
      </c>
    </row>
    <row r="1774" spans="1:2" ht="13.5">
      <c r="A1774" s="294">
        <v>90849</v>
      </c>
      <c r="B1774" s="298">
        <v>793.68</v>
      </c>
    </row>
    <row r="1775" spans="1:2" ht="13.5">
      <c r="A1775" s="294">
        <v>90850</v>
      </c>
      <c r="B1775" s="298">
        <v>861.99</v>
      </c>
    </row>
    <row r="1776" spans="1:2" ht="13.5">
      <c r="A1776" s="294">
        <v>90851</v>
      </c>
      <c r="B1776" s="298">
        <v>1014.65</v>
      </c>
    </row>
    <row r="1777" spans="1:2" ht="13.5">
      <c r="A1777" s="294">
        <v>90852</v>
      </c>
      <c r="B1777" s="298">
        <v>1075.17</v>
      </c>
    </row>
    <row r="1778" spans="1:2" ht="13.5">
      <c r="A1778" s="294">
        <v>91009</v>
      </c>
      <c r="B1778" s="298">
        <v>311.08999999999997</v>
      </c>
    </row>
    <row r="1779" spans="1:2" ht="13.5">
      <c r="A1779" s="294">
        <v>91010</v>
      </c>
      <c r="B1779" s="298">
        <v>318.11</v>
      </c>
    </row>
    <row r="1780" spans="1:2" ht="13.5">
      <c r="A1780" s="294">
        <v>91011</v>
      </c>
      <c r="B1780" s="298">
        <v>366.28</v>
      </c>
    </row>
    <row r="1781" spans="1:2" ht="13.5">
      <c r="A1781" s="294">
        <v>91012</v>
      </c>
      <c r="B1781" s="298">
        <v>403.5</v>
      </c>
    </row>
    <row r="1782" spans="1:2" ht="13.5">
      <c r="A1782" s="294">
        <v>91013</v>
      </c>
      <c r="B1782" s="298">
        <v>771.77</v>
      </c>
    </row>
    <row r="1783" spans="1:2" ht="13.5">
      <c r="A1783" s="294">
        <v>91014</v>
      </c>
      <c r="B1783" s="298">
        <v>780.77</v>
      </c>
    </row>
    <row r="1784" spans="1:2" ht="13.5">
      <c r="A1784" s="294">
        <v>91015</v>
      </c>
      <c r="B1784" s="298">
        <v>830.92</v>
      </c>
    </row>
    <row r="1785" spans="1:2" ht="13.5">
      <c r="A1785" s="294">
        <v>91016</v>
      </c>
      <c r="B1785" s="298">
        <v>870.12</v>
      </c>
    </row>
    <row r="1786" spans="1:2" ht="13.5">
      <c r="A1786" s="294">
        <v>91287</v>
      </c>
      <c r="B1786" s="298">
        <v>212.01</v>
      </c>
    </row>
    <row r="1787" spans="1:2" ht="13.5">
      <c r="A1787" s="294">
        <v>91292</v>
      </c>
      <c r="B1787" s="298">
        <v>301.2</v>
      </c>
    </row>
    <row r="1788" spans="1:2" ht="13.5">
      <c r="A1788" s="294">
        <v>91295</v>
      </c>
      <c r="B1788" s="298">
        <v>319.02999999999997</v>
      </c>
    </row>
    <row r="1789" spans="1:2" ht="13.5">
      <c r="A1789" s="294">
        <v>91296</v>
      </c>
      <c r="B1789" s="298">
        <v>340.3</v>
      </c>
    </row>
    <row r="1790" spans="1:2" ht="13.5">
      <c r="A1790" s="294">
        <v>91297</v>
      </c>
      <c r="B1790" s="298">
        <v>371.57</v>
      </c>
    </row>
    <row r="1791" spans="1:2" ht="13.5">
      <c r="A1791" s="294">
        <v>91298</v>
      </c>
      <c r="B1791" s="298">
        <v>574.08000000000004</v>
      </c>
    </row>
    <row r="1792" spans="1:2" ht="13.5">
      <c r="A1792" s="294">
        <v>91299</v>
      </c>
      <c r="B1792" s="298">
        <v>785.45</v>
      </c>
    </row>
    <row r="1793" spans="1:2" ht="13.5">
      <c r="A1793" s="294">
        <v>91304</v>
      </c>
      <c r="B1793" s="298">
        <v>113.69</v>
      </c>
    </row>
    <row r="1794" spans="1:2" ht="13.5">
      <c r="A1794" s="294">
        <v>91305</v>
      </c>
      <c r="B1794" s="298">
        <v>113.6</v>
      </c>
    </row>
    <row r="1795" spans="1:2" ht="13.5">
      <c r="A1795" s="294">
        <v>91306</v>
      </c>
      <c r="B1795" s="298">
        <v>164.09</v>
      </c>
    </row>
    <row r="1796" spans="1:2" ht="13.5">
      <c r="A1796" s="294">
        <v>91307</v>
      </c>
      <c r="B1796" s="298">
        <v>96.57</v>
      </c>
    </row>
    <row r="1797" spans="1:2" ht="13.5">
      <c r="A1797" s="294">
        <v>91312</v>
      </c>
      <c r="B1797" s="298">
        <v>783.91</v>
      </c>
    </row>
    <row r="1798" spans="1:2" ht="13.5">
      <c r="A1798" s="294">
        <v>91313</v>
      </c>
      <c r="B1798" s="298">
        <v>774.87</v>
      </c>
    </row>
    <row r="1799" spans="1:2" ht="13.5">
      <c r="A1799" s="294">
        <v>91314</v>
      </c>
      <c r="B1799" s="298">
        <v>813.93</v>
      </c>
    </row>
    <row r="1800" spans="1:2" ht="13.5">
      <c r="A1800" s="294">
        <v>91315</v>
      </c>
      <c r="B1800" s="298">
        <v>881.66</v>
      </c>
    </row>
    <row r="1801" spans="1:2" ht="13.5">
      <c r="A1801" s="294">
        <v>91316</v>
      </c>
      <c r="B1801" s="298">
        <v>1034.9000000000001</v>
      </c>
    </row>
    <row r="1802" spans="1:2" ht="13.5">
      <c r="A1802" s="294">
        <v>91317</v>
      </c>
      <c r="B1802" s="298">
        <v>1094.8399999999999</v>
      </c>
    </row>
    <row r="1803" spans="1:2" ht="13.5">
      <c r="A1803" s="294">
        <v>91318</v>
      </c>
      <c r="B1803" s="298">
        <v>670.31</v>
      </c>
    </row>
    <row r="1804" spans="1:2" ht="13.5">
      <c r="A1804" s="294">
        <v>91319</v>
      </c>
      <c r="B1804" s="298">
        <v>678.3</v>
      </c>
    </row>
    <row r="1805" spans="1:2" ht="13.5">
      <c r="A1805" s="294">
        <v>91320</v>
      </c>
      <c r="B1805" s="298">
        <v>700.24</v>
      </c>
    </row>
    <row r="1806" spans="1:2" ht="13.5">
      <c r="A1806" s="294">
        <v>91321</v>
      </c>
      <c r="B1806" s="298">
        <v>767.97</v>
      </c>
    </row>
    <row r="1807" spans="1:2" ht="13.5">
      <c r="A1807" s="294">
        <v>91322</v>
      </c>
      <c r="B1807" s="298">
        <v>921.21</v>
      </c>
    </row>
    <row r="1808" spans="1:2" ht="13.5">
      <c r="A1808" s="294">
        <v>91323</v>
      </c>
      <c r="B1808" s="298">
        <v>981.15</v>
      </c>
    </row>
    <row r="1809" spans="1:2" ht="13.5">
      <c r="A1809" s="294">
        <v>91324</v>
      </c>
      <c r="B1809" s="298">
        <v>679.49</v>
      </c>
    </row>
    <row r="1810" spans="1:2" ht="13.5">
      <c r="A1810" s="294">
        <v>91325</v>
      </c>
      <c r="B1810" s="298">
        <v>687.91</v>
      </c>
    </row>
    <row r="1811" spans="1:2" ht="13.5">
      <c r="A1811" s="294">
        <v>91326</v>
      </c>
      <c r="B1811" s="298">
        <v>737.48</v>
      </c>
    </row>
    <row r="1812" spans="1:2" ht="13.5">
      <c r="A1812" s="294">
        <v>91327</v>
      </c>
      <c r="B1812" s="298">
        <v>776.1</v>
      </c>
    </row>
    <row r="1813" spans="1:2" ht="13.5">
      <c r="A1813" s="294">
        <v>91328</v>
      </c>
      <c r="B1813" s="298">
        <v>779.71</v>
      </c>
    </row>
    <row r="1814" spans="1:2" ht="13.5">
      <c r="A1814" s="294">
        <v>91329</v>
      </c>
      <c r="B1814" s="298">
        <v>687.43</v>
      </c>
    </row>
    <row r="1815" spans="1:2" ht="13.5">
      <c r="A1815" s="294">
        <v>91330</v>
      </c>
      <c r="B1815" s="298">
        <v>802.96</v>
      </c>
    </row>
    <row r="1816" spans="1:2" ht="13.5">
      <c r="A1816" s="294">
        <v>91331</v>
      </c>
      <c r="B1816" s="298">
        <v>710.1</v>
      </c>
    </row>
    <row r="1817" spans="1:2" ht="13.5">
      <c r="A1817" s="294">
        <v>91332</v>
      </c>
      <c r="B1817" s="298">
        <v>836.21</v>
      </c>
    </row>
    <row r="1818" spans="1:2" ht="13.5">
      <c r="A1818" s="294">
        <v>91333</v>
      </c>
      <c r="B1818" s="298">
        <v>742.77</v>
      </c>
    </row>
    <row r="1819" spans="1:2" ht="13.5">
      <c r="A1819" s="294">
        <v>91334</v>
      </c>
      <c r="B1819" s="298">
        <v>1038.72</v>
      </c>
    </row>
    <row r="1820" spans="1:2" ht="13.5">
      <c r="A1820" s="294">
        <v>91335</v>
      </c>
      <c r="B1820" s="298">
        <v>945.28</v>
      </c>
    </row>
    <row r="1821" spans="1:2" ht="13.5">
      <c r="A1821" s="294">
        <v>91336</v>
      </c>
      <c r="B1821" s="298">
        <v>1250.0899999999999</v>
      </c>
    </row>
    <row r="1822" spans="1:2" ht="13.5">
      <c r="A1822" s="294">
        <v>91337</v>
      </c>
      <c r="B1822" s="298">
        <v>1156.6500000000001</v>
      </c>
    </row>
    <row r="1823" spans="1:2" ht="13.5">
      <c r="A1823" s="294">
        <v>100659</v>
      </c>
      <c r="B1823" s="298">
        <v>9.9</v>
      </c>
    </row>
    <row r="1824" spans="1:2" ht="13.5">
      <c r="A1824" s="294">
        <v>100660</v>
      </c>
      <c r="B1824" s="298">
        <v>7</v>
      </c>
    </row>
    <row r="1825" spans="1:2" ht="13.5">
      <c r="A1825" s="294">
        <v>100675</v>
      </c>
      <c r="B1825" s="298">
        <v>780.51</v>
      </c>
    </row>
    <row r="1826" spans="1:2" ht="13.5">
      <c r="A1826" s="294">
        <v>100676</v>
      </c>
      <c r="B1826" s="298">
        <v>176.87</v>
      </c>
    </row>
    <row r="1827" spans="1:2" ht="13.5">
      <c r="A1827" s="294">
        <v>100678</v>
      </c>
      <c r="B1827" s="298">
        <v>935.86</v>
      </c>
    </row>
    <row r="1828" spans="1:2" ht="13.5">
      <c r="A1828" s="294">
        <v>100679</v>
      </c>
      <c r="B1828" s="298">
        <v>793.09</v>
      </c>
    </row>
    <row r="1829" spans="1:2" ht="13.5">
      <c r="A1829" s="294">
        <v>100680</v>
      </c>
      <c r="B1829" s="298">
        <v>944.86</v>
      </c>
    </row>
    <row r="1830" spans="1:2" ht="13.5">
      <c r="A1830" s="294">
        <v>100681</v>
      </c>
      <c r="B1830" s="298">
        <v>967.05</v>
      </c>
    </row>
    <row r="1831" spans="1:2" ht="13.5">
      <c r="A1831" s="294">
        <v>100682</v>
      </c>
      <c r="B1831" s="298">
        <v>806.67</v>
      </c>
    </row>
    <row r="1832" spans="1:2" ht="13.5">
      <c r="A1832" s="294">
        <v>100683</v>
      </c>
      <c r="B1832" s="298">
        <v>1017.99</v>
      </c>
    </row>
    <row r="1833" spans="1:2" ht="13.5">
      <c r="A1833" s="294">
        <v>100684</v>
      </c>
      <c r="B1833" s="298">
        <v>851.17</v>
      </c>
    </row>
    <row r="1834" spans="1:2" ht="13.5">
      <c r="A1834" s="294">
        <v>100685</v>
      </c>
      <c r="B1834" s="298">
        <v>1057.19</v>
      </c>
    </row>
    <row r="1835" spans="1:2" ht="13.5">
      <c r="A1835" s="294">
        <v>100686</v>
      </c>
      <c r="B1835" s="298">
        <v>889.79</v>
      </c>
    </row>
    <row r="1836" spans="1:2" ht="13.5">
      <c r="A1836" s="294">
        <v>100687</v>
      </c>
      <c r="B1836" s="298">
        <v>943.8</v>
      </c>
    </row>
    <row r="1837" spans="1:2" ht="13.5">
      <c r="A1837" s="294">
        <v>100688</v>
      </c>
      <c r="B1837" s="298">
        <v>801.03</v>
      </c>
    </row>
    <row r="1838" spans="1:2" ht="13.5">
      <c r="A1838" s="294">
        <v>100689</v>
      </c>
      <c r="B1838" s="298">
        <v>1023.28</v>
      </c>
    </row>
    <row r="1839" spans="1:2" ht="13.5">
      <c r="A1839" s="294">
        <v>100690</v>
      </c>
      <c r="B1839" s="298">
        <v>856.46</v>
      </c>
    </row>
    <row r="1840" spans="1:2" ht="13.5">
      <c r="A1840" s="294">
        <v>100691</v>
      </c>
      <c r="B1840" s="298">
        <v>1225.79</v>
      </c>
    </row>
    <row r="1841" spans="1:2" ht="13.5">
      <c r="A1841" s="294">
        <v>100692</v>
      </c>
      <c r="B1841" s="298">
        <v>1058.97</v>
      </c>
    </row>
    <row r="1842" spans="1:2" ht="13.5">
      <c r="A1842" s="294">
        <v>100693</v>
      </c>
      <c r="B1842" s="298">
        <v>1437.16</v>
      </c>
    </row>
    <row r="1843" spans="1:2" ht="13.5">
      <c r="A1843" s="294">
        <v>100694</v>
      </c>
      <c r="B1843" s="298">
        <v>1270.3399999999999</v>
      </c>
    </row>
    <row r="1844" spans="1:2" ht="13.5">
      <c r="A1844" s="294">
        <v>100695</v>
      </c>
      <c r="B1844" s="298">
        <v>62.4</v>
      </c>
    </row>
    <row r="1845" spans="1:2" ht="13.5">
      <c r="A1845" s="294">
        <v>100696</v>
      </c>
      <c r="B1845" s="298">
        <v>69.349999999999994</v>
      </c>
    </row>
    <row r="1846" spans="1:2" ht="13.5">
      <c r="A1846" s="294">
        <v>100697</v>
      </c>
      <c r="B1846" s="298">
        <v>76.37</v>
      </c>
    </row>
    <row r="1847" spans="1:2" ht="13.5">
      <c r="A1847" s="294">
        <v>100698</v>
      </c>
      <c r="B1847" s="298">
        <v>83.35</v>
      </c>
    </row>
    <row r="1848" spans="1:2" ht="13.5">
      <c r="A1848" s="294">
        <v>100699</v>
      </c>
      <c r="B1848" s="298">
        <v>99.49</v>
      </c>
    </row>
    <row r="1849" spans="1:2" ht="13.5">
      <c r="A1849" s="294">
        <v>100700</v>
      </c>
      <c r="B1849" s="298">
        <v>743.7</v>
      </c>
    </row>
    <row r="1850" spans="1:2" ht="13.5">
      <c r="A1850" s="294">
        <v>100712</v>
      </c>
      <c r="B1850" s="298">
        <v>784.48</v>
      </c>
    </row>
    <row r="1851" spans="1:2" ht="13.5">
      <c r="A1851" s="294">
        <v>100665</v>
      </c>
      <c r="B1851" s="298">
        <v>549.5</v>
      </c>
    </row>
    <row r="1852" spans="1:2" ht="13.5">
      <c r="A1852" s="294">
        <v>100666</v>
      </c>
      <c r="B1852" s="298">
        <v>445.91</v>
      </c>
    </row>
    <row r="1853" spans="1:2" ht="13.5">
      <c r="A1853" s="294">
        <v>100667</v>
      </c>
      <c r="B1853" s="298">
        <v>695.96</v>
      </c>
    </row>
    <row r="1854" spans="1:2" ht="13.5">
      <c r="A1854" s="294">
        <v>100668</v>
      </c>
      <c r="B1854" s="298">
        <v>910.85</v>
      </c>
    </row>
    <row r="1855" spans="1:2" ht="13.5">
      <c r="A1855" s="294">
        <v>100669</v>
      </c>
      <c r="B1855" s="298">
        <v>528.17999999999995</v>
      </c>
    </row>
    <row r="1856" spans="1:2" ht="13.5">
      <c r="A1856" s="294">
        <v>100670</v>
      </c>
      <c r="B1856" s="298">
        <v>676.8</v>
      </c>
    </row>
    <row r="1857" spans="1:2" ht="13.5">
      <c r="A1857" s="294">
        <v>100671</v>
      </c>
      <c r="B1857" s="298">
        <v>825.79</v>
      </c>
    </row>
    <row r="1858" spans="1:2" ht="13.5">
      <c r="A1858" s="294">
        <v>100672</v>
      </c>
      <c r="B1858" s="298">
        <v>554.17999999999995</v>
      </c>
    </row>
    <row r="1859" spans="1:2" ht="13.5">
      <c r="A1859" s="294">
        <v>100701</v>
      </c>
      <c r="B1859" s="298">
        <v>430.15</v>
      </c>
    </row>
    <row r="1860" spans="1:2" ht="13.5">
      <c r="A1860" s="294">
        <v>94559</v>
      </c>
      <c r="B1860" s="298">
        <v>747.62</v>
      </c>
    </row>
    <row r="1861" spans="1:2" ht="13.5">
      <c r="A1861" s="294">
        <v>94562</v>
      </c>
      <c r="B1861" s="298">
        <v>707.18</v>
      </c>
    </row>
    <row r="1862" spans="1:2" ht="13.5">
      <c r="A1862" s="294">
        <v>94587</v>
      </c>
      <c r="B1862" s="298">
        <v>73.349999999999994</v>
      </c>
    </row>
    <row r="1863" spans="1:2" ht="13.5">
      <c r="A1863" s="294">
        <v>94588</v>
      </c>
      <c r="B1863" s="298">
        <v>64.8</v>
      </c>
    </row>
    <row r="1864" spans="1:2" ht="13.5">
      <c r="A1864" s="294">
        <v>99837</v>
      </c>
      <c r="B1864" s="298">
        <v>695.43</v>
      </c>
    </row>
    <row r="1865" spans="1:2" ht="13.5">
      <c r="A1865" s="294">
        <v>99839</v>
      </c>
      <c r="B1865" s="298">
        <v>492.62</v>
      </c>
    </row>
    <row r="1866" spans="1:2" ht="13.5">
      <c r="A1866" s="294">
        <v>99841</v>
      </c>
      <c r="B1866" s="298">
        <v>804.4</v>
      </c>
    </row>
    <row r="1867" spans="1:2" ht="13.5">
      <c r="A1867" s="294">
        <v>99855</v>
      </c>
      <c r="B1867" s="298">
        <v>127.36</v>
      </c>
    </row>
    <row r="1868" spans="1:2" ht="13.5">
      <c r="A1868" s="294">
        <v>99857</v>
      </c>
      <c r="B1868" s="298">
        <v>88.05</v>
      </c>
    </row>
    <row r="1869" spans="1:2" ht="13.5">
      <c r="A1869" s="294">
        <v>99861</v>
      </c>
      <c r="B1869" s="298">
        <v>561.16</v>
      </c>
    </row>
    <row r="1870" spans="1:2" ht="13.5">
      <c r="A1870" s="294">
        <v>99862</v>
      </c>
      <c r="B1870" s="298">
        <v>568.70000000000005</v>
      </c>
    </row>
    <row r="1871" spans="1:2" ht="13.5">
      <c r="A1871" s="294">
        <v>90838</v>
      </c>
      <c r="B1871" s="298">
        <v>993.63</v>
      </c>
    </row>
    <row r="1872" spans="1:2" ht="13.5">
      <c r="A1872" s="294">
        <v>91338</v>
      </c>
      <c r="B1872" s="298">
        <v>834.93</v>
      </c>
    </row>
    <row r="1873" spans="1:2" ht="13.5">
      <c r="A1873" s="294">
        <v>91341</v>
      </c>
      <c r="B1873" s="298">
        <v>611.69000000000005</v>
      </c>
    </row>
    <row r="1874" spans="1:2" ht="13.5">
      <c r="A1874" s="294">
        <v>94805</v>
      </c>
      <c r="B1874" s="298">
        <v>972.3</v>
      </c>
    </row>
    <row r="1875" spans="1:2" ht="13.5">
      <c r="A1875" s="294">
        <v>94806</v>
      </c>
      <c r="B1875" s="298">
        <v>462.54</v>
      </c>
    </row>
    <row r="1876" spans="1:2" ht="13.5">
      <c r="A1876" s="294">
        <v>94807</v>
      </c>
      <c r="B1876" s="298">
        <v>553.94000000000005</v>
      </c>
    </row>
    <row r="1877" spans="1:2" ht="13.5">
      <c r="A1877" s="294">
        <v>100702</v>
      </c>
      <c r="B1877" s="298">
        <v>503.18</v>
      </c>
    </row>
    <row r="1878" spans="1:2" ht="13.5">
      <c r="A1878" s="294">
        <v>102188</v>
      </c>
      <c r="B1878" s="298">
        <v>1015.59</v>
      </c>
    </row>
    <row r="1879" spans="1:2" ht="13.5">
      <c r="A1879" s="294">
        <v>102189</v>
      </c>
      <c r="B1879" s="298">
        <v>266.22000000000003</v>
      </c>
    </row>
    <row r="1880" spans="1:2" ht="13.5">
      <c r="A1880" s="294">
        <v>100703</v>
      </c>
      <c r="B1880" s="298">
        <v>34.25</v>
      </c>
    </row>
    <row r="1881" spans="1:2" ht="13.5">
      <c r="A1881" s="294">
        <v>100704</v>
      </c>
      <c r="B1881" s="298">
        <v>72.52</v>
      </c>
    </row>
    <row r="1882" spans="1:2" ht="13.5">
      <c r="A1882" s="294">
        <v>100705</v>
      </c>
      <c r="B1882" s="298">
        <v>83.69</v>
      </c>
    </row>
    <row r="1883" spans="1:2" ht="13.5">
      <c r="A1883" s="294">
        <v>100706</v>
      </c>
      <c r="B1883" s="298">
        <v>74.87</v>
      </c>
    </row>
    <row r="1884" spans="1:2" ht="13.5">
      <c r="A1884" s="294">
        <v>100707</v>
      </c>
      <c r="B1884" s="298">
        <v>153.41999999999999</v>
      </c>
    </row>
    <row r="1885" spans="1:2" ht="13.5">
      <c r="A1885" s="294">
        <v>100708</v>
      </c>
      <c r="B1885" s="298">
        <v>192.02</v>
      </c>
    </row>
    <row r="1886" spans="1:2" ht="13.5">
      <c r="A1886" s="294">
        <v>100709</v>
      </c>
      <c r="B1886" s="298">
        <v>51.26</v>
      </c>
    </row>
    <row r="1887" spans="1:2" ht="13.5">
      <c r="A1887" s="294">
        <v>100710</v>
      </c>
      <c r="B1887" s="298">
        <v>131.38</v>
      </c>
    </row>
    <row r="1888" spans="1:2" ht="13.5">
      <c r="A1888" s="294">
        <v>102151</v>
      </c>
      <c r="B1888" s="298">
        <v>111.59</v>
      </c>
    </row>
    <row r="1889" spans="1:2" ht="13.5">
      <c r="A1889" s="294">
        <v>102152</v>
      </c>
      <c r="B1889" s="298">
        <v>135.25</v>
      </c>
    </row>
    <row r="1890" spans="1:2" ht="13.5">
      <c r="A1890" s="294">
        <v>102153</v>
      </c>
      <c r="B1890" s="298">
        <v>166.81</v>
      </c>
    </row>
    <row r="1891" spans="1:2" ht="13.5">
      <c r="A1891" s="294">
        <v>102154</v>
      </c>
      <c r="B1891" s="298">
        <v>143.05000000000001</v>
      </c>
    </row>
    <row r="1892" spans="1:2" ht="13.5">
      <c r="A1892" s="294">
        <v>102155</v>
      </c>
      <c r="B1892" s="298">
        <v>168.85</v>
      </c>
    </row>
    <row r="1893" spans="1:2" ht="13.5">
      <c r="A1893" s="294">
        <v>102156</v>
      </c>
      <c r="B1893" s="298">
        <v>159.1</v>
      </c>
    </row>
    <row r="1894" spans="1:2" ht="13.5">
      <c r="A1894" s="294">
        <v>102157</v>
      </c>
      <c r="B1894" s="298">
        <v>214.32</v>
      </c>
    </row>
    <row r="1895" spans="1:2" ht="13.5">
      <c r="A1895" s="294">
        <v>102158</v>
      </c>
      <c r="B1895" s="298">
        <v>214.21</v>
      </c>
    </row>
    <row r="1896" spans="1:2" ht="13.5">
      <c r="A1896" s="294">
        <v>102159</v>
      </c>
      <c r="B1896" s="298">
        <v>252.9</v>
      </c>
    </row>
    <row r="1897" spans="1:2" ht="13.5">
      <c r="A1897" s="294">
        <v>102160</v>
      </c>
      <c r="B1897" s="298">
        <v>119.47</v>
      </c>
    </row>
    <row r="1898" spans="1:2" ht="13.5">
      <c r="A1898" s="294">
        <v>102161</v>
      </c>
      <c r="B1898" s="298">
        <v>198.66</v>
      </c>
    </row>
    <row r="1899" spans="1:2" ht="13.5">
      <c r="A1899" s="294">
        <v>102162</v>
      </c>
      <c r="B1899" s="298">
        <v>222.32</v>
      </c>
    </row>
    <row r="1900" spans="1:2" ht="13.5">
      <c r="A1900" s="294">
        <v>102163</v>
      </c>
      <c r="B1900" s="298">
        <v>253.88</v>
      </c>
    </row>
    <row r="1901" spans="1:2" ht="13.5">
      <c r="A1901" s="294">
        <v>102164</v>
      </c>
      <c r="B1901" s="298">
        <v>214.1</v>
      </c>
    </row>
    <row r="1902" spans="1:2" ht="13.5">
      <c r="A1902" s="294">
        <v>102165</v>
      </c>
      <c r="B1902" s="298">
        <v>239.9</v>
      </c>
    </row>
    <row r="1903" spans="1:2" ht="13.5">
      <c r="A1903" s="294">
        <v>102166</v>
      </c>
      <c r="B1903" s="298">
        <v>214.11</v>
      </c>
    </row>
    <row r="1904" spans="1:2" ht="13.5">
      <c r="A1904" s="294">
        <v>102167</v>
      </c>
      <c r="B1904" s="298">
        <v>269.33</v>
      </c>
    </row>
    <row r="1905" spans="1:2" ht="13.5">
      <c r="A1905" s="294">
        <v>102168</v>
      </c>
      <c r="B1905" s="298">
        <v>254.98</v>
      </c>
    </row>
    <row r="1906" spans="1:2" ht="13.5">
      <c r="A1906" s="294">
        <v>102169</v>
      </c>
      <c r="B1906" s="298">
        <v>288.42</v>
      </c>
    </row>
    <row r="1907" spans="1:2" ht="13.5">
      <c r="A1907" s="294">
        <v>102170</v>
      </c>
      <c r="B1907" s="298">
        <v>206.54</v>
      </c>
    </row>
    <row r="1908" spans="1:2" ht="13.5">
      <c r="A1908" s="294">
        <v>102171</v>
      </c>
      <c r="B1908" s="298">
        <v>340.32</v>
      </c>
    </row>
    <row r="1909" spans="1:2" ht="13.5">
      <c r="A1909" s="294">
        <v>102172</v>
      </c>
      <c r="B1909" s="298">
        <v>324.55</v>
      </c>
    </row>
    <row r="1910" spans="1:2" ht="13.5">
      <c r="A1910" s="294">
        <v>102176</v>
      </c>
      <c r="B1910" s="298">
        <v>611.16999999999996</v>
      </c>
    </row>
    <row r="1911" spans="1:2" ht="13.5">
      <c r="A1911" s="294">
        <v>102177</v>
      </c>
      <c r="B1911" s="298">
        <v>1166.1500000000001</v>
      </c>
    </row>
    <row r="1912" spans="1:2" ht="13.5">
      <c r="A1912" s="294">
        <v>102178</v>
      </c>
      <c r="B1912" s="298">
        <v>1326.16</v>
      </c>
    </row>
    <row r="1913" spans="1:2" ht="13.5">
      <c r="A1913" s="294">
        <v>102179</v>
      </c>
      <c r="B1913" s="298">
        <v>315.89999999999998</v>
      </c>
    </row>
    <row r="1914" spans="1:2" ht="13.5">
      <c r="A1914" s="294">
        <v>102180</v>
      </c>
      <c r="B1914" s="298">
        <v>364.06</v>
      </c>
    </row>
    <row r="1915" spans="1:2" ht="13.5">
      <c r="A1915" s="294">
        <v>102181</v>
      </c>
      <c r="B1915" s="298">
        <v>429.21</v>
      </c>
    </row>
    <row r="1916" spans="1:2" ht="13.5">
      <c r="A1916" s="294">
        <v>102182</v>
      </c>
      <c r="B1916" s="298">
        <v>923.1</v>
      </c>
    </row>
    <row r="1917" spans="1:2" ht="13.5">
      <c r="A1917" s="294">
        <v>102183</v>
      </c>
      <c r="B1917" s="298">
        <v>1858.26</v>
      </c>
    </row>
    <row r="1918" spans="1:2" ht="13.5">
      <c r="A1918" s="294">
        <v>102184</v>
      </c>
      <c r="B1918" s="298">
        <v>1916.28</v>
      </c>
    </row>
    <row r="1919" spans="1:2" ht="13.5">
      <c r="A1919" s="294">
        <v>102185</v>
      </c>
      <c r="B1919" s="298">
        <v>3844.29</v>
      </c>
    </row>
    <row r="1920" spans="1:2" ht="13.5">
      <c r="A1920" s="294">
        <v>102190</v>
      </c>
      <c r="B1920" s="298">
        <v>18.53</v>
      </c>
    </row>
    <row r="1921" spans="1:2" ht="13.5">
      <c r="A1921" s="294">
        <v>102191</v>
      </c>
      <c r="B1921" s="298">
        <v>22.51</v>
      </c>
    </row>
    <row r="1922" spans="1:2" ht="13.5">
      <c r="A1922" s="294">
        <v>102192</v>
      </c>
      <c r="B1922" s="298">
        <v>16.07</v>
      </c>
    </row>
    <row r="1923" spans="1:2" ht="13.5">
      <c r="A1923" s="294">
        <v>94569</v>
      </c>
      <c r="B1923" s="298">
        <v>556.34</v>
      </c>
    </row>
    <row r="1924" spans="1:2" ht="13.5">
      <c r="A1924" s="294">
        <v>94570</v>
      </c>
      <c r="B1924" s="298">
        <v>349.89</v>
      </c>
    </row>
    <row r="1925" spans="1:2" ht="13.5">
      <c r="A1925" s="294">
        <v>94572</v>
      </c>
      <c r="B1925" s="298">
        <v>499.84</v>
      </c>
    </row>
    <row r="1926" spans="1:2" ht="13.5">
      <c r="A1926" s="294">
        <v>94573</v>
      </c>
      <c r="B1926" s="298">
        <v>387.39</v>
      </c>
    </row>
    <row r="1927" spans="1:2" ht="13.5">
      <c r="A1927" s="294">
        <v>94580</v>
      </c>
      <c r="B1927" s="298">
        <v>566.94000000000005</v>
      </c>
    </row>
    <row r="1928" spans="1:2" ht="13.5">
      <c r="A1928" s="294">
        <v>100674</v>
      </c>
      <c r="B1928" s="298">
        <v>368.46</v>
      </c>
    </row>
    <row r="1929" spans="1:2" ht="13.5">
      <c r="A1929" s="294">
        <v>101096</v>
      </c>
      <c r="B1929" s="298">
        <v>1183.93</v>
      </c>
    </row>
    <row r="1930" spans="1:2" ht="13.5">
      <c r="A1930" s="294">
        <v>101097</v>
      </c>
      <c r="B1930" s="298">
        <v>1124.9100000000001</v>
      </c>
    </row>
    <row r="1931" spans="1:2" ht="13.5">
      <c r="A1931" s="294">
        <v>101098</v>
      </c>
      <c r="B1931" s="298">
        <v>1052.55</v>
      </c>
    </row>
    <row r="1932" spans="1:2" ht="13.5">
      <c r="A1932" s="294">
        <v>101099</v>
      </c>
      <c r="B1932" s="298">
        <v>958.06</v>
      </c>
    </row>
    <row r="1933" spans="1:2" ht="13.5">
      <c r="A1933" s="294">
        <v>101100</v>
      </c>
      <c r="B1933" s="298">
        <v>853.67</v>
      </c>
    </row>
    <row r="1934" spans="1:2" ht="13.5">
      <c r="A1934" s="294">
        <v>101101</v>
      </c>
      <c r="B1934" s="298">
        <v>838.8</v>
      </c>
    </row>
    <row r="1935" spans="1:2" ht="13.5">
      <c r="A1935" s="294">
        <v>101102</v>
      </c>
      <c r="B1935" s="298">
        <v>827.21</v>
      </c>
    </row>
    <row r="1936" spans="1:2" ht="13.5">
      <c r="A1936" s="294">
        <v>101103</v>
      </c>
      <c r="B1936" s="298">
        <v>772.2</v>
      </c>
    </row>
    <row r="1937" spans="1:2" ht="13.5">
      <c r="A1937" s="294">
        <v>101104</v>
      </c>
      <c r="B1937" s="298">
        <v>1073.68</v>
      </c>
    </row>
    <row r="1938" spans="1:2" ht="13.5">
      <c r="A1938" s="294">
        <v>101105</v>
      </c>
      <c r="B1938" s="298">
        <v>1016.65</v>
      </c>
    </row>
    <row r="1939" spans="1:2" ht="13.5">
      <c r="A1939" s="294">
        <v>101106</v>
      </c>
      <c r="B1939" s="298">
        <v>947.74</v>
      </c>
    </row>
    <row r="1940" spans="1:2" ht="13.5">
      <c r="A1940" s="294">
        <v>101107</v>
      </c>
      <c r="B1940" s="298">
        <v>857.28</v>
      </c>
    </row>
    <row r="1941" spans="1:2" ht="13.5">
      <c r="A1941" s="294">
        <v>101108</v>
      </c>
      <c r="B1941" s="298">
        <v>738.4</v>
      </c>
    </row>
    <row r="1942" spans="1:2" ht="13.5">
      <c r="A1942" s="294">
        <v>101109</v>
      </c>
      <c r="B1942" s="298">
        <v>725.8</v>
      </c>
    </row>
    <row r="1943" spans="1:2" ht="13.5">
      <c r="A1943" s="294">
        <v>101110</v>
      </c>
      <c r="B1943" s="298">
        <v>718.22</v>
      </c>
    </row>
    <row r="1944" spans="1:2" ht="13.5">
      <c r="A1944" s="294">
        <v>101111</v>
      </c>
      <c r="B1944" s="298">
        <v>667.8</v>
      </c>
    </row>
    <row r="1945" spans="1:2" ht="13.5">
      <c r="A1945" s="294">
        <v>101112</v>
      </c>
      <c r="B1945" s="298">
        <v>763.43</v>
      </c>
    </row>
    <row r="1946" spans="1:2" ht="13.5">
      <c r="A1946" s="294">
        <v>101113</v>
      </c>
      <c r="B1946" s="298">
        <v>655.82</v>
      </c>
    </row>
    <row r="1947" spans="1:2" ht="13.5">
      <c r="A1947" s="294">
        <v>95601</v>
      </c>
      <c r="B1947" s="298">
        <v>18.309999999999999</v>
      </c>
    </row>
    <row r="1948" spans="1:2" ht="13.5">
      <c r="A1948" s="294">
        <v>95602</v>
      </c>
      <c r="B1948" s="298">
        <v>29.3</v>
      </c>
    </row>
    <row r="1949" spans="1:2" ht="13.5">
      <c r="A1949" s="294">
        <v>95603</v>
      </c>
      <c r="B1949" s="298">
        <v>49.98</v>
      </c>
    </row>
    <row r="1950" spans="1:2" ht="13.5">
      <c r="A1950" s="294">
        <v>95604</v>
      </c>
      <c r="B1950" s="298">
        <v>77.56</v>
      </c>
    </row>
    <row r="1951" spans="1:2" ht="13.5">
      <c r="A1951" s="294">
        <v>95605</v>
      </c>
      <c r="B1951" s="298">
        <v>142.41999999999999</v>
      </c>
    </row>
    <row r="1952" spans="1:2" ht="13.5">
      <c r="A1952" s="294">
        <v>95607</v>
      </c>
      <c r="B1952" s="298">
        <v>14.14</v>
      </c>
    </row>
    <row r="1953" spans="1:2" ht="13.5">
      <c r="A1953" s="294">
        <v>95608</v>
      </c>
      <c r="B1953" s="298">
        <v>20.51</v>
      </c>
    </row>
    <row r="1954" spans="1:2" ht="13.5">
      <c r="A1954" s="294">
        <v>95609</v>
      </c>
      <c r="B1954" s="298">
        <v>26.02</v>
      </c>
    </row>
    <row r="1955" spans="1:2" ht="13.5">
      <c r="A1955" s="294">
        <v>100651</v>
      </c>
      <c r="B1955" s="298">
        <v>112.28</v>
      </c>
    </row>
    <row r="1956" spans="1:2" ht="13.5">
      <c r="A1956" s="294">
        <v>100652</v>
      </c>
      <c r="B1956" s="298">
        <v>203.1</v>
      </c>
    </row>
    <row r="1957" spans="1:2" ht="13.5">
      <c r="A1957" s="294">
        <v>100653</v>
      </c>
      <c r="B1957" s="298">
        <v>333.22</v>
      </c>
    </row>
    <row r="1958" spans="1:2" ht="13.5">
      <c r="A1958" s="294">
        <v>100654</v>
      </c>
      <c r="B1958" s="298">
        <v>477.66</v>
      </c>
    </row>
    <row r="1959" spans="1:2" ht="13.5">
      <c r="A1959" s="294">
        <v>100655</v>
      </c>
      <c r="B1959" s="298">
        <v>537.02</v>
      </c>
    </row>
    <row r="1960" spans="1:2" ht="13.5">
      <c r="A1960" s="294">
        <v>100656</v>
      </c>
      <c r="B1960" s="298">
        <v>77.03</v>
      </c>
    </row>
    <row r="1961" spans="1:2" ht="13.5">
      <c r="A1961" s="294">
        <v>100657</v>
      </c>
      <c r="B1961" s="298">
        <v>97.46</v>
      </c>
    </row>
    <row r="1962" spans="1:2" ht="13.5">
      <c r="A1962" s="294">
        <v>100658</v>
      </c>
      <c r="B1962" s="298">
        <v>215.56</v>
      </c>
    </row>
    <row r="1963" spans="1:2" ht="13.5">
      <c r="A1963" s="294">
        <v>100889</v>
      </c>
      <c r="B1963" s="298">
        <v>16.559999999999999</v>
      </c>
    </row>
    <row r="1964" spans="1:2" ht="13.5">
      <c r="A1964" s="294">
        <v>100890</v>
      </c>
      <c r="B1964" s="298">
        <v>16.399999999999999</v>
      </c>
    </row>
    <row r="1965" spans="1:2" ht="13.5">
      <c r="A1965" s="294">
        <v>100892</v>
      </c>
      <c r="B1965" s="298">
        <v>15.68</v>
      </c>
    </row>
    <row r="1966" spans="1:2" ht="13.5">
      <c r="A1966" s="294">
        <v>100893</v>
      </c>
      <c r="B1966" s="298">
        <v>15.49</v>
      </c>
    </row>
    <row r="1967" spans="1:2" ht="13.5">
      <c r="A1967" s="294">
        <v>100894</v>
      </c>
      <c r="B1967" s="298">
        <v>15.39</v>
      </c>
    </row>
    <row r="1968" spans="1:2" ht="13.5">
      <c r="A1968" s="294">
        <v>100896</v>
      </c>
      <c r="B1968" s="298">
        <v>49.46</v>
      </c>
    </row>
    <row r="1969" spans="1:2" ht="13.5">
      <c r="A1969" s="294">
        <v>100897</v>
      </c>
      <c r="B1969" s="298">
        <v>90.83</v>
      </c>
    </row>
    <row r="1970" spans="1:2" ht="13.5">
      <c r="A1970" s="294">
        <v>100898</v>
      </c>
      <c r="B1970" s="298">
        <v>169.21</v>
      </c>
    </row>
    <row r="1971" spans="1:2" ht="13.5">
      <c r="A1971" s="294">
        <v>100899</v>
      </c>
      <c r="B1971" s="298">
        <v>73.760000000000005</v>
      </c>
    </row>
    <row r="1972" spans="1:2" ht="13.5">
      <c r="A1972" s="294">
        <v>100900</v>
      </c>
      <c r="B1972" s="298">
        <v>191.96</v>
      </c>
    </row>
    <row r="1973" spans="1:2" ht="13.5">
      <c r="A1973" s="294">
        <v>101173</v>
      </c>
      <c r="B1973" s="298">
        <v>62.25</v>
      </c>
    </row>
    <row r="1974" spans="1:2" ht="13.5">
      <c r="A1974" s="294">
        <v>101174</v>
      </c>
      <c r="B1974" s="298">
        <v>84.49</v>
      </c>
    </row>
    <row r="1975" spans="1:2" ht="13.5">
      <c r="A1975" s="294">
        <v>101175</v>
      </c>
      <c r="B1975" s="298">
        <v>115.15</v>
      </c>
    </row>
    <row r="1976" spans="1:2" ht="13.5">
      <c r="A1976" s="294">
        <v>101176</v>
      </c>
      <c r="B1976" s="298">
        <v>157.52000000000001</v>
      </c>
    </row>
    <row r="1977" spans="1:2" ht="13.5">
      <c r="A1977" s="294">
        <v>102521</v>
      </c>
      <c r="B1977" s="298">
        <v>117.49</v>
      </c>
    </row>
    <row r="1978" spans="1:2" ht="13.5">
      <c r="A1978" s="294">
        <v>102522</v>
      </c>
      <c r="B1978" s="298">
        <v>172.37</v>
      </c>
    </row>
    <row r="1979" spans="1:2" ht="13.5">
      <c r="A1979" s="294">
        <v>102523</v>
      </c>
      <c r="B1979" s="298">
        <v>227.24</v>
      </c>
    </row>
    <row r="1980" spans="1:2" ht="13.5">
      <c r="A1980" s="294">
        <v>95240</v>
      </c>
      <c r="B1980" s="298">
        <v>15.64</v>
      </c>
    </row>
    <row r="1981" spans="1:2" ht="13.5">
      <c r="A1981" s="294">
        <v>95241</v>
      </c>
      <c r="B1981" s="298">
        <v>26.09</v>
      </c>
    </row>
    <row r="1982" spans="1:2" ht="13.5">
      <c r="A1982" s="294">
        <v>96616</v>
      </c>
      <c r="B1982" s="298">
        <v>547.29999999999995</v>
      </c>
    </row>
    <row r="1983" spans="1:2" ht="13.5">
      <c r="A1983" s="294">
        <v>96617</v>
      </c>
      <c r="B1983" s="298">
        <v>16.399999999999999</v>
      </c>
    </row>
    <row r="1984" spans="1:2" ht="13.5">
      <c r="A1984" s="294">
        <v>96619</v>
      </c>
      <c r="B1984" s="298">
        <v>27.35</v>
      </c>
    </row>
    <row r="1985" spans="1:2" ht="13.5">
      <c r="A1985" s="294">
        <v>96620</v>
      </c>
      <c r="B1985" s="298">
        <v>522.1</v>
      </c>
    </row>
    <row r="1986" spans="1:2" ht="13.5">
      <c r="A1986" s="294">
        <v>96621</v>
      </c>
      <c r="B1986" s="298">
        <v>191.63</v>
      </c>
    </row>
    <row r="1987" spans="1:2" ht="13.5">
      <c r="A1987" s="294">
        <v>96622</v>
      </c>
      <c r="B1987" s="298">
        <v>117.48</v>
      </c>
    </row>
    <row r="1988" spans="1:2" ht="13.5">
      <c r="A1988" s="294">
        <v>96623</v>
      </c>
      <c r="B1988" s="298">
        <v>174.37</v>
      </c>
    </row>
    <row r="1989" spans="1:2" ht="13.5">
      <c r="A1989" s="294">
        <v>96624</v>
      </c>
      <c r="B1989" s="298">
        <v>111.4</v>
      </c>
    </row>
    <row r="1990" spans="1:2" ht="13.5">
      <c r="A1990" s="294">
        <v>97082</v>
      </c>
      <c r="B1990" s="298">
        <v>61.36</v>
      </c>
    </row>
    <row r="1991" spans="1:2" ht="13.5">
      <c r="A1991" s="294">
        <v>97083</v>
      </c>
      <c r="B1991" s="298">
        <v>3.29</v>
      </c>
    </row>
    <row r="1992" spans="1:2" ht="13.5">
      <c r="A1992" s="294">
        <v>97084</v>
      </c>
      <c r="B1992" s="298">
        <v>0.69</v>
      </c>
    </row>
    <row r="1993" spans="1:2" ht="13.5">
      <c r="A1993" s="294">
        <v>97086</v>
      </c>
      <c r="B1993" s="298">
        <v>124.18</v>
      </c>
    </row>
    <row r="1994" spans="1:2" ht="13.5">
      <c r="A1994" s="294">
        <v>97087</v>
      </c>
      <c r="B1994" s="298">
        <v>2.23</v>
      </c>
    </row>
    <row r="1995" spans="1:2" ht="13.5">
      <c r="A1995" s="294">
        <v>97088</v>
      </c>
      <c r="B1995" s="298">
        <v>21.76</v>
      </c>
    </row>
    <row r="1996" spans="1:2" ht="13.5">
      <c r="A1996" s="294">
        <v>97089</v>
      </c>
      <c r="B1996" s="298">
        <v>19.88</v>
      </c>
    </row>
    <row r="1997" spans="1:2" ht="13.5">
      <c r="A1997" s="294">
        <v>97090</v>
      </c>
      <c r="B1997" s="298">
        <v>19.55</v>
      </c>
    </row>
    <row r="1998" spans="1:2" ht="13.5">
      <c r="A1998" s="294">
        <v>97091</v>
      </c>
      <c r="B1998" s="298">
        <v>18.96</v>
      </c>
    </row>
    <row r="1999" spans="1:2" ht="13.5">
      <c r="A1999" s="294">
        <v>97092</v>
      </c>
      <c r="B1999" s="298">
        <v>18.37</v>
      </c>
    </row>
    <row r="2000" spans="1:2" ht="13.5">
      <c r="A2000" s="294">
        <v>97093</v>
      </c>
      <c r="B2000" s="298">
        <v>17.23</v>
      </c>
    </row>
    <row r="2001" spans="1:2" ht="13.5">
      <c r="A2001" s="294">
        <v>97094</v>
      </c>
      <c r="B2001" s="298">
        <v>424.83</v>
      </c>
    </row>
    <row r="2002" spans="1:2" ht="13.5">
      <c r="A2002" s="294">
        <v>97095</v>
      </c>
      <c r="B2002" s="298">
        <v>398.43</v>
      </c>
    </row>
    <row r="2003" spans="1:2" ht="13.5">
      <c r="A2003" s="294">
        <v>97096</v>
      </c>
      <c r="B2003" s="298">
        <v>384.87</v>
      </c>
    </row>
    <row r="2004" spans="1:2" ht="13.5">
      <c r="A2004" s="294">
        <v>97097</v>
      </c>
      <c r="B2004" s="298">
        <v>30.38</v>
      </c>
    </row>
    <row r="2005" spans="1:2" ht="13.5">
      <c r="A2005" s="294">
        <v>97101</v>
      </c>
      <c r="B2005" s="298">
        <v>180.5</v>
      </c>
    </row>
    <row r="2006" spans="1:2" ht="13.5">
      <c r="A2006" s="294">
        <v>97102</v>
      </c>
      <c r="B2006" s="298">
        <v>200.27</v>
      </c>
    </row>
    <row r="2007" spans="1:2" ht="13.5">
      <c r="A2007" s="294">
        <v>97103</v>
      </c>
      <c r="B2007" s="298">
        <v>262.79000000000002</v>
      </c>
    </row>
    <row r="2008" spans="1:2" ht="13.5">
      <c r="A2008" s="294">
        <v>100322</v>
      </c>
      <c r="B2008" s="298">
        <v>106.79</v>
      </c>
    </row>
    <row r="2009" spans="1:2" ht="13.5">
      <c r="A2009" s="294">
        <v>100323</v>
      </c>
      <c r="B2009" s="298">
        <v>114.23</v>
      </c>
    </row>
    <row r="2010" spans="1:2" ht="13.5">
      <c r="A2010" s="294">
        <v>100324</v>
      </c>
      <c r="B2010" s="298">
        <v>111.19</v>
      </c>
    </row>
    <row r="2011" spans="1:2" ht="13.5">
      <c r="A2011" s="294">
        <v>92263</v>
      </c>
      <c r="B2011" s="298">
        <v>135.97</v>
      </c>
    </row>
    <row r="2012" spans="1:2" ht="13.5">
      <c r="A2012" s="294">
        <v>92264</v>
      </c>
      <c r="B2012" s="298">
        <v>142.58000000000001</v>
      </c>
    </row>
    <row r="2013" spans="1:2" ht="13.5">
      <c r="A2013" s="294">
        <v>92265</v>
      </c>
      <c r="B2013" s="298">
        <v>99.85</v>
      </c>
    </row>
    <row r="2014" spans="1:2" ht="13.5">
      <c r="A2014" s="294">
        <v>92266</v>
      </c>
      <c r="B2014" s="298">
        <v>105.52</v>
      </c>
    </row>
    <row r="2015" spans="1:2" ht="13.5">
      <c r="A2015" s="294">
        <v>92267</v>
      </c>
      <c r="B2015" s="298">
        <v>39.93</v>
      </c>
    </row>
    <row r="2016" spans="1:2" ht="13.5">
      <c r="A2016" s="294">
        <v>92268</v>
      </c>
      <c r="B2016" s="298">
        <v>45.13</v>
      </c>
    </row>
    <row r="2017" spans="1:2" ht="13.5">
      <c r="A2017" s="294">
        <v>92269</v>
      </c>
      <c r="B2017" s="298">
        <v>211.98</v>
      </c>
    </row>
    <row r="2018" spans="1:2" ht="13.5">
      <c r="A2018" s="294">
        <v>92270</v>
      </c>
      <c r="B2018" s="298">
        <v>163.41999999999999</v>
      </c>
    </row>
    <row r="2019" spans="1:2" ht="13.5">
      <c r="A2019" s="294">
        <v>92271</v>
      </c>
      <c r="B2019" s="298">
        <v>103.04</v>
      </c>
    </row>
    <row r="2020" spans="1:2" ht="13.5">
      <c r="A2020" s="294">
        <v>92272</v>
      </c>
      <c r="B2020" s="298">
        <v>27.41</v>
      </c>
    </row>
    <row r="2021" spans="1:2" ht="13.5">
      <c r="A2021" s="294">
        <v>92273</v>
      </c>
      <c r="B2021" s="298">
        <v>12.97</v>
      </c>
    </row>
    <row r="2022" spans="1:2" ht="13.5">
      <c r="A2022" s="294">
        <v>92409</v>
      </c>
      <c r="B2022" s="298">
        <v>309.39</v>
      </c>
    </row>
    <row r="2023" spans="1:2" ht="13.5">
      <c r="A2023" s="294">
        <v>92411</v>
      </c>
      <c r="B2023" s="298">
        <v>194.65</v>
      </c>
    </row>
    <row r="2024" spans="1:2" ht="13.5">
      <c r="A2024" s="294">
        <v>92413</v>
      </c>
      <c r="B2024" s="298">
        <v>121.73</v>
      </c>
    </row>
    <row r="2025" spans="1:2" ht="13.5">
      <c r="A2025" s="294">
        <v>92415</v>
      </c>
      <c r="B2025" s="298">
        <v>120.55</v>
      </c>
    </row>
    <row r="2026" spans="1:2" ht="13.5">
      <c r="A2026" s="294">
        <v>92417</v>
      </c>
      <c r="B2026" s="298">
        <v>142.83000000000001</v>
      </c>
    </row>
    <row r="2027" spans="1:2" ht="13.5">
      <c r="A2027" s="294">
        <v>92419</v>
      </c>
      <c r="B2027" s="298">
        <v>77.010000000000005</v>
      </c>
    </row>
    <row r="2028" spans="1:2" ht="13.5">
      <c r="A2028" s="294">
        <v>92421</v>
      </c>
      <c r="B2028" s="298">
        <v>94.09</v>
      </c>
    </row>
    <row r="2029" spans="1:2" ht="13.5">
      <c r="A2029" s="294">
        <v>92423</v>
      </c>
      <c r="B2029" s="298">
        <v>63.32</v>
      </c>
    </row>
    <row r="2030" spans="1:2" ht="13.5">
      <c r="A2030" s="294">
        <v>92425</v>
      </c>
      <c r="B2030" s="298">
        <v>78.17</v>
      </c>
    </row>
    <row r="2031" spans="1:2" ht="13.5">
      <c r="A2031" s="294">
        <v>92427</v>
      </c>
      <c r="B2031" s="298">
        <v>56.39</v>
      </c>
    </row>
    <row r="2032" spans="1:2" ht="13.5">
      <c r="A2032" s="294">
        <v>92429</v>
      </c>
      <c r="B2032" s="298">
        <v>70.150000000000006</v>
      </c>
    </row>
    <row r="2033" spans="1:2" ht="13.5">
      <c r="A2033" s="294">
        <v>92431</v>
      </c>
      <c r="B2033" s="298">
        <v>49.9</v>
      </c>
    </row>
    <row r="2034" spans="1:2" ht="13.5">
      <c r="A2034" s="294">
        <v>92433</v>
      </c>
      <c r="B2034" s="298">
        <v>62.97</v>
      </c>
    </row>
    <row r="2035" spans="1:2" ht="13.5">
      <c r="A2035" s="294">
        <v>92435</v>
      </c>
      <c r="B2035" s="298">
        <v>47.63</v>
      </c>
    </row>
    <row r="2036" spans="1:2" ht="13.5">
      <c r="A2036" s="294">
        <v>92437</v>
      </c>
      <c r="B2036" s="298">
        <v>60.26</v>
      </c>
    </row>
    <row r="2037" spans="1:2" ht="13.5">
      <c r="A2037" s="294">
        <v>92439</v>
      </c>
      <c r="B2037" s="298">
        <v>46</v>
      </c>
    </row>
    <row r="2038" spans="1:2" ht="13.5">
      <c r="A2038" s="294">
        <v>92441</v>
      </c>
      <c r="B2038" s="298">
        <v>58.32</v>
      </c>
    </row>
    <row r="2039" spans="1:2" ht="13.5">
      <c r="A2039" s="294">
        <v>92443</v>
      </c>
      <c r="B2039" s="298">
        <v>42.62</v>
      </c>
    </row>
    <row r="2040" spans="1:2" ht="13.5">
      <c r="A2040" s="294">
        <v>92445</v>
      </c>
      <c r="B2040" s="298">
        <v>54.5</v>
      </c>
    </row>
    <row r="2041" spans="1:2" ht="13.5">
      <c r="A2041" s="294">
        <v>92446</v>
      </c>
      <c r="B2041" s="298">
        <v>282.47000000000003</v>
      </c>
    </row>
    <row r="2042" spans="1:2" ht="13.5">
      <c r="A2042" s="294">
        <v>92447</v>
      </c>
      <c r="B2042" s="298">
        <v>195.74</v>
      </c>
    </row>
    <row r="2043" spans="1:2" ht="13.5">
      <c r="A2043" s="294">
        <v>92448</v>
      </c>
      <c r="B2043" s="298">
        <v>151.80000000000001</v>
      </c>
    </row>
    <row r="2044" spans="1:2" ht="13.5">
      <c r="A2044" s="294">
        <v>92449</v>
      </c>
      <c r="B2044" s="298">
        <v>226</v>
      </c>
    </row>
    <row r="2045" spans="1:2" ht="13.5">
      <c r="A2045" s="294">
        <v>92450</v>
      </c>
      <c r="B2045" s="298">
        <v>310.14999999999998</v>
      </c>
    </row>
    <row r="2046" spans="1:2" ht="13.5">
      <c r="A2046" s="294">
        <v>92451</v>
      </c>
      <c r="B2046" s="298">
        <v>155.69</v>
      </c>
    </row>
    <row r="2047" spans="1:2" ht="13.5">
      <c r="A2047" s="294">
        <v>92452</v>
      </c>
      <c r="B2047" s="298">
        <v>147.94</v>
      </c>
    </row>
    <row r="2048" spans="1:2" ht="13.5">
      <c r="A2048" s="294">
        <v>92453</v>
      </c>
      <c r="B2048" s="298">
        <v>192.83</v>
      </c>
    </row>
    <row r="2049" spans="1:2" ht="13.5">
      <c r="A2049" s="294">
        <v>92454</v>
      </c>
      <c r="B2049" s="298">
        <v>284.04000000000002</v>
      </c>
    </row>
    <row r="2050" spans="1:2" ht="13.5">
      <c r="A2050" s="294">
        <v>92455</v>
      </c>
      <c r="B2050" s="298">
        <v>127.37</v>
      </c>
    </row>
    <row r="2051" spans="1:2" ht="13.5">
      <c r="A2051" s="294">
        <v>92456</v>
      </c>
      <c r="B2051" s="298">
        <v>121.81</v>
      </c>
    </row>
    <row r="2052" spans="1:2" ht="13.5">
      <c r="A2052" s="294">
        <v>92457</v>
      </c>
      <c r="B2052" s="298">
        <v>167.82</v>
      </c>
    </row>
    <row r="2053" spans="1:2" ht="13.5">
      <c r="A2053" s="294">
        <v>92458</v>
      </c>
      <c r="B2053" s="298">
        <v>267.29000000000002</v>
      </c>
    </row>
    <row r="2054" spans="1:2" ht="13.5">
      <c r="A2054" s="294">
        <v>92459</v>
      </c>
      <c r="B2054" s="298">
        <v>108.41</v>
      </c>
    </row>
    <row r="2055" spans="1:2" ht="13.5">
      <c r="A2055" s="294">
        <v>92460</v>
      </c>
      <c r="B2055" s="298">
        <v>100.03</v>
      </c>
    </row>
    <row r="2056" spans="1:2" ht="13.5">
      <c r="A2056" s="294">
        <v>92461</v>
      </c>
      <c r="B2056" s="298">
        <v>154.68</v>
      </c>
    </row>
    <row r="2057" spans="1:2" ht="13.5">
      <c r="A2057" s="294">
        <v>92462</v>
      </c>
      <c r="B2057" s="298">
        <v>256.52</v>
      </c>
    </row>
    <row r="2058" spans="1:2" ht="13.5">
      <c r="A2058" s="294">
        <v>92463</v>
      </c>
      <c r="B2058" s="298">
        <v>98.21</v>
      </c>
    </row>
    <row r="2059" spans="1:2" ht="13.5">
      <c r="A2059" s="294">
        <v>92464</v>
      </c>
      <c r="B2059" s="298">
        <v>95.25</v>
      </c>
    </row>
    <row r="2060" spans="1:2" ht="13.5">
      <c r="A2060" s="294">
        <v>92465</v>
      </c>
      <c r="B2060" s="298">
        <v>121.11</v>
      </c>
    </row>
    <row r="2061" spans="1:2" ht="13.5">
      <c r="A2061" s="294">
        <v>92466</v>
      </c>
      <c r="B2061" s="298">
        <v>246.04</v>
      </c>
    </row>
    <row r="2062" spans="1:2" ht="13.5">
      <c r="A2062" s="294">
        <v>92467</v>
      </c>
      <c r="B2062" s="298">
        <v>77.81</v>
      </c>
    </row>
    <row r="2063" spans="1:2" ht="13.5">
      <c r="A2063" s="294">
        <v>92468</v>
      </c>
      <c r="B2063" s="298">
        <v>85.25</v>
      </c>
    </row>
    <row r="2064" spans="1:2" ht="13.5">
      <c r="A2064" s="294">
        <v>92469</v>
      </c>
      <c r="B2064" s="298">
        <v>110.63</v>
      </c>
    </row>
    <row r="2065" spans="1:2" ht="13.5">
      <c r="A2065" s="294">
        <v>92470</v>
      </c>
      <c r="B2065" s="298">
        <v>240.25</v>
      </c>
    </row>
    <row r="2066" spans="1:2" ht="13.5">
      <c r="A2066" s="294">
        <v>92471</v>
      </c>
      <c r="B2066" s="298">
        <v>71.180000000000007</v>
      </c>
    </row>
    <row r="2067" spans="1:2" ht="13.5">
      <c r="A2067" s="294">
        <v>92472</v>
      </c>
      <c r="B2067" s="298">
        <v>80.3</v>
      </c>
    </row>
    <row r="2068" spans="1:2" ht="13.5">
      <c r="A2068" s="294">
        <v>92473</v>
      </c>
      <c r="B2068" s="298">
        <v>102.06</v>
      </c>
    </row>
    <row r="2069" spans="1:2" ht="13.5">
      <c r="A2069" s="294">
        <v>92474</v>
      </c>
      <c r="B2069" s="298">
        <v>235.21</v>
      </c>
    </row>
    <row r="2070" spans="1:2" ht="13.5">
      <c r="A2070" s="294">
        <v>92475</v>
      </c>
      <c r="B2070" s="298">
        <v>65.75</v>
      </c>
    </row>
    <row r="2071" spans="1:2" ht="13.5">
      <c r="A2071" s="294">
        <v>92476</v>
      </c>
      <c r="B2071" s="298">
        <v>76.06</v>
      </c>
    </row>
    <row r="2072" spans="1:2" ht="13.5">
      <c r="A2072" s="294">
        <v>92477</v>
      </c>
      <c r="B2072" s="298">
        <v>84.01</v>
      </c>
    </row>
    <row r="2073" spans="1:2" ht="13.5">
      <c r="A2073" s="294">
        <v>92478</v>
      </c>
      <c r="B2073" s="298">
        <v>225.44</v>
      </c>
    </row>
    <row r="2074" spans="1:2" ht="13.5">
      <c r="A2074" s="294">
        <v>92479</v>
      </c>
      <c r="B2074" s="298">
        <v>54.3</v>
      </c>
    </row>
    <row r="2075" spans="1:2" ht="13.5">
      <c r="A2075" s="294">
        <v>92480</v>
      </c>
      <c r="B2075" s="298">
        <v>67.72</v>
      </c>
    </row>
    <row r="2076" spans="1:2" ht="13.5">
      <c r="A2076" s="294">
        <v>92482</v>
      </c>
      <c r="B2076" s="298">
        <v>315.83999999999997</v>
      </c>
    </row>
    <row r="2077" spans="1:2" ht="13.5">
      <c r="A2077" s="294">
        <v>92484</v>
      </c>
      <c r="B2077" s="298">
        <v>225.05</v>
      </c>
    </row>
    <row r="2078" spans="1:2" ht="13.5">
      <c r="A2078" s="294">
        <v>92486</v>
      </c>
      <c r="B2078" s="298">
        <v>155.37</v>
      </c>
    </row>
    <row r="2079" spans="1:2" ht="13.5">
      <c r="A2079" s="294">
        <v>92488</v>
      </c>
      <c r="B2079" s="298">
        <v>95.52</v>
      </c>
    </row>
    <row r="2080" spans="1:2" ht="13.5">
      <c r="A2080" s="294">
        <v>92490</v>
      </c>
      <c r="B2080" s="298">
        <v>53.74</v>
      </c>
    </row>
    <row r="2081" spans="1:2" ht="13.5">
      <c r="A2081" s="294">
        <v>92492</v>
      </c>
      <c r="B2081" s="298">
        <v>92.27</v>
      </c>
    </row>
    <row r="2082" spans="1:2" ht="13.5">
      <c r="A2082" s="294">
        <v>92494</v>
      </c>
      <c r="B2082" s="298">
        <v>50.98</v>
      </c>
    </row>
    <row r="2083" spans="1:2" ht="13.5">
      <c r="A2083" s="294">
        <v>92496</v>
      </c>
      <c r="B2083" s="298">
        <v>90.08</v>
      </c>
    </row>
    <row r="2084" spans="1:2" ht="13.5">
      <c r="A2084" s="294">
        <v>92498</v>
      </c>
      <c r="B2084" s="298">
        <v>49.13</v>
      </c>
    </row>
    <row r="2085" spans="1:2" ht="13.5">
      <c r="A2085" s="294">
        <v>92500</v>
      </c>
      <c r="B2085" s="298">
        <v>88.79</v>
      </c>
    </row>
    <row r="2086" spans="1:2" ht="13.5">
      <c r="A2086" s="294">
        <v>92502</v>
      </c>
      <c r="B2086" s="298">
        <v>48.07</v>
      </c>
    </row>
    <row r="2087" spans="1:2" ht="13.5">
      <c r="A2087" s="294">
        <v>92504</v>
      </c>
      <c r="B2087" s="298">
        <v>55.27</v>
      </c>
    </row>
    <row r="2088" spans="1:2" ht="13.5">
      <c r="A2088" s="294">
        <v>92506</v>
      </c>
      <c r="B2088" s="298">
        <v>46.28</v>
      </c>
    </row>
    <row r="2089" spans="1:2" ht="13.5">
      <c r="A2089" s="294">
        <v>92508</v>
      </c>
      <c r="B2089" s="298">
        <v>97.15</v>
      </c>
    </row>
    <row r="2090" spans="1:2" ht="13.5">
      <c r="A2090" s="294">
        <v>92510</v>
      </c>
      <c r="B2090" s="298">
        <v>50.55</v>
      </c>
    </row>
    <row r="2091" spans="1:2" ht="13.5">
      <c r="A2091" s="294">
        <v>92512</v>
      </c>
      <c r="B2091" s="298">
        <v>79.34</v>
      </c>
    </row>
    <row r="2092" spans="1:2" ht="13.5">
      <c r="A2092" s="294">
        <v>92514</v>
      </c>
      <c r="B2092" s="298">
        <v>36.270000000000003</v>
      </c>
    </row>
    <row r="2093" spans="1:2" ht="13.5">
      <c r="A2093" s="294">
        <v>92515</v>
      </c>
      <c r="B2093" s="298">
        <v>71.84</v>
      </c>
    </row>
    <row r="2094" spans="1:2" ht="13.5">
      <c r="A2094" s="294">
        <v>92518</v>
      </c>
      <c r="B2094" s="298">
        <v>30.32</v>
      </c>
    </row>
    <row r="2095" spans="1:2" ht="13.5">
      <c r="A2095" s="294">
        <v>92520</v>
      </c>
      <c r="B2095" s="298">
        <v>68</v>
      </c>
    </row>
    <row r="2096" spans="1:2" ht="13.5">
      <c r="A2096" s="294">
        <v>92522</v>
      </c>
      <c r="B2096" s="298">
        <v>27.25</v>
      </c>
    </row>
    <row r="2097" spans="1:2" ht="13.5">
      <c r="A2097" s="294">
        <v>92524</v>
      </c>
      <c r="B2097" s="298">
        <v>65.209999999999994</v>
      </c>
    </row>
    <row r="2098" spans="1:2" ht="13.5">
      <c r="A2098" s="294">
        <v>92526</v>
      </c>
      <c r="B2098" s="298">
        <v>24.92</v>
      </c>
    </row>
    <row r="2099" spans="1:2" ht="13.5">
      <c r="A2099" s="294">
        <v>92528</v>
      </c>
      <c r="B2099" s="298">
        <v>63.85</v>
      </c>
    </row>
    <row r="2100" spans="1:2" ht="13.5">
      <c r="A2100" s="294">
        <v>92530</v>
      </c>
      <c r="B2100" s="298">
        <v>23.86</v>
      </c>
    </row>
    <row r="2101" spans="1:2" ht="13.5">
      <c r="A2101" s="294">
        <v>92532</v>
      </c>
      <c r="B2101" s="298">
        <v>62.81</v>
      </c>
    </row>
    <row r="2102" spans="1:2" ht="13.5">
      <c r="A2102" s="294">
        <v>92534</v>
      </c>
      <c r="B2102" s="298">
        <v>23.09</v>
      </c>
    </row>
    <row r="2103" spans="1:2" ht="13.5">
      <c r="A2103" s="294">
        <v>92536</v>
      </c>
      <c r="B2103" s="298">
        <v>61.03</v>
      </c>
    </row>
    <row r="2104" spans="1:2" ht="13.5">
      <c r="A2104" s="294">
        <v>92538</v>
      </c>
      <c r="B2104" s="298">
        <v>21.58</v>
      </c>
    </row>
    <row r="2105" spans="1:2" ht="13.5">
      <c r="A2105" s="294">
        <v>96252</v>
      </c>
      <c r="B2105" s="298">
        <v>215.96</v>
      </c>
    </row>
    <row r="2106" spans="1:2" ht="13.5">
      <c r="A2106" s="294">
        <v>96257</v>
      </c>
      <c r="B2106" s="298">
        <v>183.52</v>
      </c>
    </row>
    <row r="2107" spans="1:2" ht="13.5">
      <c r="A2107" s="294">
        <v>96258</v>
      </c>
      <c r="B2107" s="298">
        <v>171.58</v>
      </c>
    </row>
    <row r="2108" spans="1:2" ht="13.5">
      <c r="A2108" s="294">
        <v>96259</v>
      </c>
      <c r="B2108" s="298">
        <v>207.18</v>
      </c>
    </row>
    <row r="2109" spans="1:2" ht="13.5">
      <c r="A2109" s="294">
        <v>96529</v>
      </c>
      <c r="B2109" s="298">
        <v>331.57</v>
      </c>
    </row>
    <row r="2110" spans="1:2" ht="13.5">
      <c r="A2110" s="294">
        <v>96530</v>
      </c>
      <c r="B2110" s="298">
        <v>179.12</v>
      </c>
    </row>
    <row r="2111" spans="1:2" ht="13.5">
      <c r="A2111" s="294">
        <v>96531</v>
      </c>
      <c r="B2111" s="298">
        <v>125.05</v>
      </c>
    </row>
    <row r="2112" spans="1:2" ht="13.5">
      <c r="A2112" s="294">
        <v>96532</v>
      </c>
      <c r="B2112" s="298">
        <v>210.59</v>
      </c>
    </row>
    <row r="2113" spans="1:2" ht="13.5">
      <c r="A2113" s="294">
        <v>96533</v>
      </c>
      <c r="B2113" s="298">
        <v>110.76</v>
      </c>
    </row>
    <row r="2114" spans="1:2" ht="13.5">
      <c r="A2114" s="294">
        <v>96534</v>
      </c>
      <c r="B2114" s="298">
        <v>87.25</v>
      </c>
    </row>
    <row r="2115" spans="1:2" ht="13.5">
      <c r="A2115" s="294">
        <v>96535</v>
      </c>
      <c r="B2115" s="298">
        <v>147.58000000000001</v>
      </c>
    </row>
    <row r="2116" spans="1:2" ht="13.5">
      <c r="A2116" s="294">
        <v>96536</v>
      </c>
      <c r="B2116" s="298">
        <v>75.17</v>
      </c>
    </row>
    <row r="2117" spans="1:2" ht="13.5">
      <c r="A2117" s="294">
        <v>96537</v>
      </c>
      <c r="B2117" s="298">
        <v>176.8</v>
      </c>
    </row>
    <row r="2118" spans="1:2" ht="13.5">
      <c r="A2118" s="294">
        <v>96538</v>
      </c>
      <c r="B2118" s="298">
        <v>251.7</v>
      </c>
    </row>
    <row r="2119" spans="1:2" ht="13.5">
      <c r="A2119" s="294">
        <v>96539</v>
      </c>
      <c r="B2119" s="298">
        <v>112.26</v>
      </c>
    </row>
    <row r="2120" spans="1:2" ht="13.5">
      <c r="A2120" s="294">
        <v>96540</v>
      </c>
      <c r="B2120" s="298">
        <v>124.83</v>
      </c>
    </row>
    <row r="2121" spans="1:2" ht="13.5">
      <c r="A2121" s="294">
        <v>96541</v>
      </c>
      <c r="B2121" s="298">
        <v>180.45</v>
      </c>
    </row>
    <row r="2122" spans="1:2" ht="13.5">
      <c r="A2122" s="294">
        <v>96542</v>
      </c>
      <c r="B2122" s="298">
        <v>85.97</v>
      </c>
    </row>
    <row r="2123" spans="1:2" ht="13.5">
      <c r="A2123" s="294">
        <v>96543</v>
      </c>
      <c r="B2123" s="298">
        <v>22.58</v>
      </c>
    </row>
    <row r="2124" spans="1:2" ht="13.5">
      <c r="A2124" s="294">
        <v>97747</v>
      </c>
      <c r="B2124" s="298">
        <v>191.92</v>
      </c>
    </row>
    <row r="2125" spans="1:2" ht="13.5">
      <c r="A2125" s="294">
        <v>101791</v>
      </c>
      <c r="B2125" s="298">
        <v>21.4</v>
      </c>
    </row>
    <row r="2126" spans="1:2" ht="13.5">
      <c r="A2126" s="294">
        <v>101792</v>
      </c>
      <c r="B2126" s="298">
        <v>15.24</v>
      </c>
    </row>
    <row r="2127" spans="1:2" ht="13.5">
      <c r="A2127" s="294">
        <v>101793</v>
      </c>
      <c r="B2127" s="298">
        <v>22.77</v>
      </c>
    </row>
    <row r="2128" spans="1:2" ht="13.5">
      <c r="A2128" s="294">
        <v>101969</v>
      </c>
      <c r="B2128" s="298">
        <v>127.66</v>
      </c>
    </row>
    <row r="2129" spans="1:2" ht="13.5">
      <c r="A2129" s="294">
        <v>101971</v>
      </c>
      <c r="B2129" s="298">
        <v>121.73</v>
      </c>
    </row>
    <row r="2130" spans="1:2" ht="13.5">
      <c r="A2130" s="294">
        <v>101973</v>
      </c>
      <c r="B2130" s="298">
        <v>198.3</v>
      </c>
    </row>
    <row r="2131" spans="1:2" ht="13.5">
      <c r="A2131" s="294">
        <v>101974</v>
      </c>
      <c r="B2131" s="298">
        <v>459.77</v>
      </c>
    </row>
    <row r="2132" spans="1:2" ht="13.5">
      <c r="A2132" s="294">
        <v>101975</v>
      </c>
      <c r="B2132" s="298">
        <v>389.96</v>
      </c>
    </row>
    <row r="2133" spans="1:2" ht="13.5">
      <c r="A2133" s="294">
        <v>101977</v>
      </c>
      <c r="B2133" s="298">
        <v>261.52999999999997</v>
      </c>
    </row>
    <row r="2134" spans="1:2" ht="13.5">
      <c r="A2134" s="294">
        <v>101980</v>
      </c>
      <c r="B2134" s="298">
        <v>233.54</v>
      </c>
    </row>
    <row r="2135" spans="1:2" ht="13.5">
      <c r="A2135" s="294">
        <v>101981</v>
      </c>
      <c r="B2135" s="298">
        <v>184.8</v>
      </c>
    </row>
    <row r="2136" spans="1:2" ht="13.5">
      <c r="A2136" s="294">
        <v>101982</v>
      </c>
      <c r="B2136" s="298">
        <v>165.44</v>
      </c>
    </row>
    <row r="2137" spans="1:2" ht="13.5">
      <c r="A2137" s="294">
        <v>101983</v>
      </c>
      <c r="B2137" s="298">
        <v>153.32</v>
      </c>
    </row>
    <row r="2138" spans="1:2" ht="13.5">
      <c r="A2138" s="294">
        <v>101985</v>
      </c>
      <c r="B2138" s="298">
        <v>126.98</v>
      </c>
    </row>
    <row r="2139" spans="1:2" ht="13.5">
      <c r="A2139" s="294">
        <v>101986</v>
      </c>
      <c r="B2139" s="298">
        <v>119.44</v>
      </c>
    </row>
    <row r="2140" spans="1:2" ht="13.5">
      <c r="A2140" s="294">
        <v>101987</v>
      </c>
      <c r="B2140" s="298">
        <v>234.24</v>
      </c>
    </row>
    <row r="2141" spans="1:2" ht="13.5">
      <c r="A2141" s="294">
        <v>101988</v>
      </c>
      <c r="B2141" s="298">
        <v>135.27000000000001</v>
      </c>
    </row>
    <row r="2142" spans="1:2" ht="13.5">
      <c r="A2142" s="294">
        <v>101989</v>
      </c>
      <c r="B2142" s="298">
        <v>129.41999999999999</v>
      </c>
    </row>
    <row r="2143" spans="1:2" ht="13.5">
      <c r="A2143" s="294">
        <v>101990</v>
      </c>
      <c r="B2143" s="298">
        <v>213.48</v>
      </c>
    </row>
    <row r="2144" spans="1:2" ht="13.5">
      <c r="A2144" s="294">
        <v>101991</v>
      </c>
      <c r="B2144" s="298">
        <v>130.03</v>
      </c>
    </row>
    <row r="2145" spans="1:2" ht="13.5">
      <c r="A2145" s="294">
        <v>101992</v>
      </c>
      <c r="B2145" s="298">
        <v>122.82</v>
      </c>
    </row>
    <row r="2146" spans="1:2" ht="13.5">
      <c r="A2146" s="294">
        <v>101993</v>
      </c>
      <c r="B2146" s="298">
        <v>275.01</v>
      </c>
    </row>
    <row r="2147" spans="1:2" ht="13.5">
      <c r="A2147" s="294">
        <v>101994</v>
      </c>
      <c r="B2147" s="298">
        <v>140.61000000000001</v>
      </c>
    </row>
    <row r="2148" spans="1:2" ht="13.5">
      <c r="A2148" s="294">
        <v>101995</v>
      </c>
      <c r="B2148" s="298">
        <v>134.03</v>
      </c>
    </row>
    <row r="2149" spans="1:2" ht="13.5">
      <c r="A2149" s="294">
        <v>101996</v>
      </c>
      <c r="B2149" s="298">
        <v>229.39</v>
      </c>
    </row>
    <row r="2150" spans="1:2" ht="13.5">
      <c r="A2150" s="294">
        <v>101997</v>
      </c>
      <c r="B2150" s="298">
        <v>128.84</v>
      </c>
    </row>
    <row r="2151" spans="1:2" ht="13.5">
      <c r="A2151" s="294">
        <v>101998</v>
      </c>
      <c r="B2151" s="298">
        <v>121.47</v>
      </c>
    </row>
    <row r="2152" spans="1:2" ht="13.5">
      <c r="A2152" s="294">
        <v>101999</v>
      </c>
      <c r="B2152" s="298">
        <v>294.69</v>
      </c>
    </row>
    <row r="2153" spans="1:2" ht="13.5">
      <c r="A2153" s="294">
        <v>102000</v>
      </c>
      <c r="B2153" s="298">
        <v>472.61</v>
      </c>
    </row>
    <row r="2154" spans="1:2" ht="13.5">
      <c r="A2154" s="294">
        <v>102001</v>
      </c>
      <c r="B2154" s="298">
        <v>406.08</v>
      </c>
    </row>
    <row r="2155" spans="1:2" ht="13.5">
      <c r="A2155" s="294">
        <v>102002</v>
      </c>
      <c r="B2155" s="298">
        <v>258</v>
      </c>
    </row>
    <row r="2156" spans="1:2" ht="13.5">
      <c r="A2156" s="294">
        <v>102003</v>
      </c>
      <c r="B2156" s="298">
        <v>230.69</v>
      </c>
    </row>
    <row r="2157" spans="1:2" ht="13.5">
      <c r="A2157" s="294">
        <v>102004</v>
      </c>
      <c r="B2157" s="298">
        <v>181.39</v>
      </c>
    </row>
    <row r="2158" spans="1:2" ht="13.5">
      <c r="A2158" s="294">
        <v>102005</v>
      </c>
      <c r="B2158" s="298">
        <v>162.11000000000001</v>
      </c>
    </row>
    <row r="2159" spans="1:2" ht="13.5">
      <c r="A2159" s="294">
        <v>102006</v>
      </c>
      <c r="B2159" s="298">
        <v>150.03</v>
      </c>
    </row>
    <row r="2160" spans="1:2" ht="13.5">
      <c r="A2160" s="294">
        <v>102007</v>
      </c>
      <c r="B2160" s="298">
        <v>456.97</v>
      </c>
    </row>
    <row r="2161" spans="1:2" ht="13.5">
      <c r="A2161" s="294">
        <v>102008</v>
      </c>
      <c r="B2161" s="298">
        <v>380.94</v>
      </c>
    </row>
    <row r="2162" spans="1:2" ht="13.5">
      <c r="A2162" s="294">
        <v>102009</v>
      </c>
      <c r="B2162" s="298">
        <v>264.89</v>
      </c>
    </row>
    <row r="2163" spans="1:2" ht="13.5">
      <c r="A2163" s="294">
        <v>102010</v>
      </c>
      <c r="B2163" s="298">
        <v>235</v>
      </c>
    </row>
    <row r="2164" spans="1:2" ht="13.5">
      <c r="A2164" s="294">
        <v>102011</v>
      </c>
      <c r="B2164" s="298">
        <v>184.78</v>
      </c>
    </row>
    <row r="2165" spans="1:2" ht="13.5">
      <c r="A2165" s="294">
        <v>102012</v>
      </c>
      <c r="B2165" s="298">
        <v>164.58</v>
      </c>
    </row>
    <row r="2166" spans="1:2" ht="13.5">
      <c r="A2166" s="294">
        <v>102013</v>
      </c>
      <c r="B2166" s="298">
        <v>153.27000000000001</v>
      </c>
    </row>
    <row r="2167" spans="1:2" ht="13.5">
      <c r="A2167" s="294">
        <v>102014</v>
      </c>
      <c r="B2167" s="298">
        <v>513.41999999999996</v>
      </c>
    </row>
    <row r="2168" spans="1:2" ht="13.5">
      <c r="A2168" s="294">
        <v>102015</v>
      </c>
      <c r="B2168" s="298">
        <v>429.35</v>
      </c>
    </row>
    <row r="2169" spans="1:2" ht="13.5">
      <c r="A2169" s="294">
        <v>102016</v>
      </c>
      <c r="B2169" s="298">
        <v>258.2</v>
      </c>
    </row>
    <row r="2170" spans="1:2" ht="13.5">
      <c r="A2170" s="294">
        <v>102017</v>
      </c>
      <c r="B2170" s="298">
        <v>229.39</v>
      </c>
    </row>
    <row r="2171" spans="1:2" ht="13.5">
      <c r="A2171" s="294">
        <v>102036</v>
      </c>
      <c r="B2171" s="298">
        <v>179.77</v>
      </c>
    </row>
    <row r="2172" spans="1:2" ht="13.5">
      <c r="A2172" s="294">
        <v>102037</v>
      </c>
      <c r="B2172" s="298">
        <v>160.15</v>
      </c>
    </row>
    <row r="2173" spans="1:2" ht="13.5">
      <c r="A2173" s="294">
        <v>102038</v>
      </c>
      <c r="B2173" s="298">
        <v>149.16</v>
      </c>
    </row>
    <row r="2174" spans="1:2" ht="13.5">
      <c r="A2174" s="294">
        <v>102039</v>
      </c>
      <c r="B2174" s="298">
        <v>476.36</v>
      </c>
    </row>
    <row r="2175" spans="1:2" ht="13.5">
      <c r="A2175" s="294">
        <v>102040</v>
      </c>
      <c r="B2175" s="298">
        <v>395.83</v>
      </c>
    </row>
    <row r="2176" spans="1:2" ht="13.5">
      <c r="A2176" s="294">
        <v>102041</v>
      </c>
      <c r="B2176" s="298">
        <v>265.32</v>
      </c>
    </row>
    <row r="2177" spans="1:2" ht="13.5">
      <c r="A2177" s="294">
        <v>102042</v>
      </c>
      <c r="B2177" s="298">
        <v>233.49</v>
      </c>
    </row>
    <row r="2178" spans="1:2" ht="13.5">
      <c r="A2178" s="294">
        <v>102043</v>
      </c>
      <c r="B2178" s="298">
        <v>183.35</v>
      </c>
    </row>
    <row r="2179" spans="1:2" ht="13.5">
      <c r="A2179" s="294">
        <v>102044</v>
      </c>
      <c r="B2179" s="298">
        <v>163.97</v>
      </c>
    </row>
    <row r="2180" spans="1:2" ht="13.5">
      <c r="A2180" s="294">
        <v>102045</v>
      </c>
      <c r="B2180" s="298">
        <v>152.34</v>
      </c>
    </row>
    <row r="2181" spans="1:2" ht="13.5">
      <c r="A2181" s="294">
        <v>102046</v>
      </c>
      <c r="B2181" s="298">
        <v>523.83000000000004</v>
      </c>
    </row>
    <row r="2182" spans="1:2" ht="13.5">
      <c r="A2182" s="294">
        <v>102047</v>
      </c>
      <c r="B2182" s="298">
        <v>445.61</v>
      </c>
    </row>
    <row r="2183" spans="1:2" ht="13.5">
      <c r="A2183" s="294">
        <v>102048</v>
      </c>
      <c r="B2183" s="298">
        <v>253.65</v>
      </c>
    </row>
    <row r="2184" spans="1:2" ht="13.5">
      <c r="A2184" s="294">
        <v>102049</v>
      </c>
      <c r="B2184" s="298">
        <v>222.64</v>
      </c>
    </row>
    <row r="2185" spans="1:2" ht="13.5">
      <c r="A2185" s="294">
        <v>102050</v>
      </c>
      <c r="B2185" s="298">
        <v>174.73</v>
      </c>
    </row>
    <row r="2186" spans="1:2" ht="13.5">
      <c r="A2186" s="294">
        <v>102051</v>
      </c>
      <c r="B2186" s="298">
        <v>155.22999999999999</v>
      </c>
    </row>
    <row r="2187" spans="1:2" ht="13.5">
      <c r="A2187" s="294">
        <v>102052</v>
      </c>
      <c r="B2187" s="298">
        <v>144.31</v>
      </c>
    </row>
    <row r="2188" spans="1:2" ht="13.5">
      <c r="A2188" s="294">
        <v>102059</v>
      </c>
      <c r="B2188" s="298">
        <v>444.12</v>
      </c>
    </row>
    <row r="2189" spans="1:2" ht="13.5">
      <c r="A2189" s="294">
        <v>102060</v>
      </c>
      <c r="B2189" s="298">
        <v>372.36</v>
      </c>
    </row>
    <row r="2190" spans="1:2" ht="13.5">
      <c r="A2190" s="294">
        <v>102061</v>
      </c>
      <c r="B2190" s="298">
        <v>242.97</v>
      </c>
    </row>
    <row r="2191" spans="1:2" ht="13.5">
      <c r="A2191" s="294">
        <v>102062</v>
      </c>
      <c r="B2191" s="298">
        <v>218.25</v>
      </c>
    </row>
    <row r="2192" spans="1:2" ht="13.5">
      <c r="A2192" s="294">
        <v>102063</v>
      </c>
      <c r="B2192" s="298">
        <v>169.79</v>
      </c>
    </row>
    <row r="2193" spans="1:2" ht="13.5">
      <c r="A2193" s="294">
        <v>102064</v>
      </c>
      <c r="B2193" s="298">
        <v>150.37</v>
      </c>
    </row>
    <row r="2194" spans="1:2" ht="13.5">
      <c r="A2194" s="294">
        <v>102065</v>
      </c>
      <c r="B2194" s="298">
        <v>139.54</v>
      </c>
    </row>
    <row r="2195" spans="1:2" ht="13.5">
      <c r="A2195" s="294">
        <v>102066</v>
      </c>
      <c r="B2195" s="298">
        <v>464.91</v>
      </c>
    </row>
    <row r="2196" spans="1:2" ht="13.5">
      <c r="A2196" s="294">
        <v>102067</v>
      </c>
      <c r="B2196" s="298">
        <v>397.44</v>
      </c>
    </row>
    <row r="2197" spans="1:2" ht="13.5">
      <c r="A2197" s="294">
        <v>102068</v>
      </c>
      <c r="B2197" s="298">
        <v>228.92</v>
      </c>
    </row>
    <row r="2198" spans="1:2" ht="13.5">
      <c r="A2198" s="294">
        <v>102069</v>
      </c>
      <c r="B2198" s="298">
        <v>205.3</v>
      </c>
    </row>
    <row r="2199" spans="1:2" ht="13.5">
      <c r="A2199" s="294">
        <v>102070</v>
      </c>
      <c r="B2199" s="298">
        <v>159.96</v>
      </c>
    </row>
    <row r="2200" spans="1:2" ht="13.5">
      <c r="A2200" s="294">
        <v>102071</v>
      </c>
      <c r="B2200" s="298">
        <v>142.07</v>
      </c>
    </row>
    <row r="2201" spans="1:2" ht="13.5">
      <c r="A2201" s="294">
        <v>102072</v>
      </c>
      <c r="B2201" s="298">
        <v>137.22</v>
      </c>
    </row>
    <row r="2202" spans="1:2" ht="13.5">
      <c r="A2202" s="294">
        <v>102073</v>
      </c>
      <c r="B2202" s="298">
        <v>3337.39</v>
      </c>
    </row>
    <row r="2203" spans="1:2" ht="13.5">
      <c r="A2203" s="294">
        <v>102074</v>
      </c>
      <c r="B2203" s="298">
        <v>4264.42</v>
      </c>
    </row>
    <row r="2204" spans="1:2" ht="13.5">
      <c r="A2204" s="294">
        <v>102075</v>
      </c>
      <c r="B2204" s="298">
        <v>4563.58</v>
      </c>
    </row>
    <row r="2205" spans="1:2" ht="13.5">
      <c r="A2205" s="294">
        <v>102076</v>
      </c>
      <c r="B2205" s="298">
        <v>4639.75</v>
      </c>
    </row>
    <row r="2206" spans="1:2" ht="13.5">
      <c r="A2206" s="294">
        <v>102077</v>
      </c>
      <c r="B2206" s="298">
        <v>5065.8999999999996</v>
      </c>
    </row>
    <row r="2207" spans="1:2" ht="13.5">
      <c r="A2207" s="294">
        <v>102078</v>
      </c>
      <c r="B2207" s="298">
        <v>5049.8</v>
      </c>
    </row>
    <row r="2208" spans="1:2" ht="13.5">
      <c r="A2208" s="294">
        <v>102079</v>
      </c>
      <c r="B2208" s="298">
        <v>4969.97</v>
      </c>
    </row>
    <row r="2209" spans="1:2" ht="13.5">
      <c r="A2209" s="294">
        <v>102080</v>
      </c>
      <c r="B2209" s="298">
        <v>4427</v>
      </c>
    </row>
    <row r="2210" spans="1:2" ht="13.5">
      <c r="A2210" s="294">
        <v>102086</v>
      </c>
      <c r="B2210" s="298">
        <v>135.99</v>
      </c>
    </row>
    <row r="2211" spans="1:2" ht="13.5">
      <c r="A2211" s="294">
        <v>102087</v>
      </c>
      <c r="B2211" s="298">
        <v>129.85</v>
      </c>
    </row>
    <row r="2212" spans="1:2" ht="13.5">
      <c r="A2212" s="294">
        <v>102088</v>
      </c>
      <c r="B2212" s="298">
        <v>213.61</v>
      </c>
    </row>
    <row r="2213" spans="1:2" ht="13.5">
      <c r="A2213" s="294">
        <v>102089</v>
      </c>
      <c r="B2213" s="298">
        <v>122.14</v>
      </c>
    </row>
    <row r="2214" spans="1:2" ht="13.5">
      <c r="A2214" s="294">
        <v>102090</v>
      </c>
      <c r="B2214" s="298">
        <v>115.17</v>
      </c>
    </row>
    <row r="2215" spans="1:2" ht="13.5">
      <c r="A2215" s="294">
        <v>102091</v>
      </c>
      <c r="B2215" s="298">
        <v>249.41</v>
      </c>
    </row>
    <row r="2216" spans="1:2" ht="13.5">
      <c r="A2216" s="294">
        <v>89996</v>
      </c>
      <c r="B2216" s="298">
        <v>15.21</v>
      </c>
    </row>
    <row r="2217" spans="1:2" ht="13.5">
      <c r="A2217" s="294">
        <v>89997</v>
      </c>
      <c r="B2217" s="298">
        <v>12.6</v>
      </c>
    </row>
    <row r="2218" spans="1:2" ht="13.5">
      <c r="A2218" s="294">
        <v>89998</v>
      </c>
      <c r="B2218" s="298">
        <v>14.65</v>
      </c>
    </row>
    <row r="2219" spans="1:2" ht="13.5">
      <c r="A2219" s="294">
        <v>89999</v>
      </c>
      <c r="B2219" s="298">
        <v>19.690000000000001</v>
      </c>
    </row>
    <row r="2220" spans="1:2" ht="13.5">
      <c r="A2220" s="294">
        <v>90000</v>
      </c>
      <c r="B2220" s="298">
        <v>16.66</v>
      </c>
    </row>
    <row r="2221" spans="1:2" ht="13.5">
      <c r="A2221" s="294">
        <v>91593</v>
      </c>
      <c r="B2221" s="298">
        <v>13.73</v>
      </c>
    </row>
    <row r="2222" spans="1:2" ht="13.5">
      <c r="A2222" s="294">
        <v>91594</v>
      </c>
      <c r="B2222" s="298">
        <v>14.21</v>
      </c>
    </row>
    <row r="2223" spans="1:2" ht="13.5">
      <c r="A2223" s="294">
        <v>91595</v>
      </c>
      <c r="B2223" s="298">
        <v>14.96</v>
      </c>
    </row>
    <row r="2224" spans="1:2" ht="13.5">
      <c r="A2224" s="294">
        <v>91596</v>
      </c>
      <c r="B2224" s="298">
        <v>14.06</v>
      </c>
    </row>
    <row r="2225" spans="1:2" ht="13.5">
      <c r="A2225" s="294">
        <v>91597</v>
      </c>
      <c r="B2225" s="298">
        <v>9.8699999999999992</v>
      </c>
    </row>
    <row r="2226" spans="1:2" ht="13.5">
      <c r="A2226" s="294">
        <v>91598</v>
      </c>
      <c r="B2226" s="298">
        <v>13.77</v>
      </c>
    </row>
    <row r="2227" spans="1:2" ht="13.5">
      <c r="A2227" s="294">
        <v>91599</v>
      </c>
      <c r="B2227" s="298">
        <v>10.28</v>
      </c>
    </row>
    <row r="2228" spans="1:2" ht="13.5">
      <c r="A2228" s="294">
        <v>91600</v>
      </c>
      <c r="B2228" s="298">
        <v>16.71</v>
      </c>
    </row>
    <row r="2229" spans="1:2" ht="13.5">
      <c r="A2229" s="294">
        <v>91601</v>
      </c>
      <c r="B2229" s="298">
        <v>17.52</v>
      </c>
    </row>
    <row r="2230" spans="1:2" ht="13.5">
      <c r="A2230" s="294">
        <v>91602</v>
      </c>
      <c r="B2230" s="298">
        <v>16.59</v>
      </c>
    </row>
    <row r="2231" spans="1:2" ht="13.5">
      <c r="A2231" s="294">
        <v>91603</v>
      </c>
      <c r="B2231" s="298">
        <v>15.65</v>
      </c>
    </row>
    <row r="2232" spans="1:2" ht="13.5">
      <c r="A2232" s="294">
        <v>92759</v>
      </c>
      <c r="B2232" s="298">
        <v>19.579999999999998</v>
      </c>
    </row>
    <row r="2233" spans="1:2" ht="13.5">
      <c r="A2233" s="294">
        <v>92760</v>
      </c>
      <c r="B2233" s="298">
        <v>19.07</v>
      </c>
    </row>
    <row r="2234" spans="1:2" ht="13.5">
      <c r="A2234" s="294">
        <v>92761</v>
      </c>
      <c r="B2234" s="298">
        <v>18.3</v>
      </c>
    </row>
    <row r="2235" spans="1:2" ht="13.5">
      <c r="A2235" s="294">
        <v>92762</v>
      </c>
      <c r="B2235" s="298">
        <v>16.55</v>
      </c>
    </row>
    <row r="2236" spans="1:2" ht="13.5">
      <c r="A2236" s="294">
        <v>92763</v>
      </c>
      <c r="B2236" s="298">
        <v>14.04</v>
      </c>
    </row>
    <row r="2237" spans="1:2" ht="13.5">
      <c r="A2237" s="294">
        <v>92764</v>
      </c>
      <c r="B2237" s="298">
        <v>13.5</v>
      </c>
    </row>
    <row r="2238" spans="1:2" ht="13.5">
      <c r="A2238" s="294">
        <v>92765</v>
      </c>
      <c r="B2238" s="298">
        <v>15.39</v>
      </c>
    </row>
    <row r="2239" spans="1:2" ht="13.5">
      <c r="A2239" s="294">
        <v>92766</v>
      </c>
      <c r="B2239" s="298">
        <v>15.12</v>
      </c>
    </row>
    <row r="2240" spans="1:2" ht="13.5">
      <c r="A2240" s="294">
        <v>92767</v>
      </c>
      <c r="B2240" s="298">
        <v>20</v>
      </c>
    </row>
    <row r="2241" spans="1:2" ht="13.5">
      <c r="A2241" s="294">
        <v>92768</v>
      </c>
      <c r="B2241" s="298">
        <v>18.14</v>
      </c>
    </row>
    <row r="2242" spans="1:2" ht="13.5">
      <c r="A2242" s="294">
        <v>92769</v>
      </c>
      <c r="B2242" s="298">
        <v>17.940000000000001</v>
      </c>
    </row>
    <row r="2243" spans="1:2" ht="13.5">
      <c r="A2243" s="294">
        <v>92770</v>
      </c>
      <c r="B2243" s="298">
        <v>17.43</v>
      </c>
    </row>
    <row r="2244" spans="1:2" ht="13.5">
      <c r="A2244" s="294">
        <v>92771</v>
      </c>
      <c r="B2244" s="298">
        <v>15.84</v>
      </c>
    </row>
    <row r="2245" spans="1:2" ht="13.5">
      <c r="A2245" s="294">
        <v>92772</v>
      </c>
      <c r="B2245" s="298">
        <v>13.48</v>
      </c>
    </row>
    <row r="2246" spans="1:2" ht="13.5">
      <c r="A2246" s="294">
        <v>92773</v>
      </c>
      <c r="B2246" s="298">
        <v>13.11</v>
      </c>
    </row>
    <row r="2247" spans="1:2" ht="13.5">
      <c r="A2247" s="294">
        <v>92774</v>
      </c>
      <c r="B2247" s="298">
        <v>15.12</v>
      </c>
    </row>
    <row r="2248" spans="1:2" ht="13.5">
      <c r="A2248" s="294">
        <v>92775</v>
      </c>
      <c r="B2248" s="298">
        <v>22.59</v>
      </c>
    </row>
    <row r="2249" spans="1:2" ht="13.5">
      <c r="A2249" s="294">
        <v>92776</v>
      </c>
      <c r="B2249" s="298">
        <v>21.36</v>
      </c>
    </row>
    <row r="2250" spans="1:2" ht="13.5">
      <c r="A2250" s="294">
        <v>92777</v>
      </c>
      <c r="B2250" s="298">
        <v>20.02</v>
      </c>
    </row>
    <row r="2251" spans="1:2" ht="13.5">
      <c r="A2251" s="294">
        <v>92778</v>
      </c>
      <c r="B2251" s="298">
        <v>17.84</v>
      </c>
    </row>
    <row r="2252" spans="1:2" ht="13.5">
      <c r="A2252" s="294">
        <v>92779</v>
      </c>
      <c r="B2252" s="298">
        <v>14.97</v>
      </c>
    </row>
    <row r="2253" spans="1:2" ht="13.5">
      <c r="A2253" s="294">
        <v>92780</v>
      </c>
      <c r="B2253" s="298">
        <v>14.13</v>
      </c>
    </row>
    <row r="2254" spans="1:2" ht="13.5">
      <c r="A2254" s="294">
        <v>92781</v>
      </c>
      <c r="B2254" s="298">
        <v>15.82</v>
      </c>
    </row>
    <row r="2255" spans="1:2" ht="13.5">
      <c r="A2255" s="294">
        <v>92782</v>
      </c>
      <c r="B2255" s="298">
        <v>15.37</v>
      </c>
    </row>
    <row r="2256" spans="1:2" ht="13.5">
      <c r="A2256" s="294">
        <v>92783</v>
      </c>
      <c r="B2256" s="298">
        <v>22.55</v>
      </c>
    </row>
    <row r="2257" spans="1:2" ht="13.5">
      <c r="A2257" s="294">
        <v>92784</v>
      </c>
      <c r="B2257" s="298">
        <v>20.22</v>
      </c>
    </row>
    <row r="2258" spans="1:2" ht="13.5">
      <c r="A2258" s="294">
        <v>92785</v>
      </c>
      <c r="B2258" s="298">
        <v>19.510000000000002</v>
      </c>
    </row>
    <row r="2259" spans="1:2" ht="13.5">
      <c r="A2259" s="294">
        <v>92786</v>
      </c>
      <c r="B2259" s="298">
        <v>18.57</v>
      </c>
    </row>
    <row r="2260" spans="1:2" ht="13.5">
      <c r="A2260" s="294">
        <v>92787</v>
      </c>
      <c r="B2260" s="298">
        <v>16.690000000000001</v>
      </c>
    </row>
    <row r="2261" spans="1:2" ht="13.5">
      <c r="A2261" s="294">
        <v>92788</v>
      </c>
      <c r="B2261" s="298">
        <v>14.08</v>
      </c>
    </row>
    <row r="2262" spans="1:2" ht="13.5">
      <c r="A2262" s="294">
        <v>92789</v>
      </c>
      <c r="B2262" s="298">
        <v>13.48</v>
      </c>
    </row>
    <row r="2263" spans="1:2" ht="13.5">
      <c r="A2263" s="294">
        <v>92790</v>
      </c>
      <c r="B2263" s="298">
        <v>15.34</v>
      </c>
    </row>
    <row r="2264" spans="1:2" ht="13.5">
      <c r="A2264" s="294">
        <v>92791</v>
      </c>
      <c r="B2264" s="298">
        <v>15.02</v>
      </c>
    </row>
    <row r="2265" spans="1:2" ht="13.5">
      <c r="A2265" s="294">
        <v>92792</v>
      </c>
      <c r="B2265" s="298">
        <v>15.46</v>
      </c>
    </row>
    <row r="2266" spans="1:2" ht="13.5">
      <c r="A2266" s="294">
        <v>92793</v>
      </c>
      <c r="B2266" s="298">
        <v>15.5</v>
      </c>
    </row>
    <row r="2267" spans="1:2" ht="13.5">
      <c r="A2267" s="294">
        <v>92794</v>
      </c>
      <c r="B2267" s="298">
        <v>14.35</v>
      </c>
    </row>
    <row r="2268" spans="1:2" ht="13.5">
      <c r="A2268" s="294">
        <v>92795</v>
      </c>
      <c r="B2268" s="298">
        <v>12.32</v>
      </c>
    </row>
    <row r="2269" spans="1:2" ht="13.5">
      <c r="A2269" s="294">
        <v>92796</v>
      </c>
      <c r="B2269" s="298">
        <v>12.21</v>
      </c>
    </row>
    <row r="2270" spans="1:2" ht="13.5">
      <c r="A2270" s="294">
        <v>92797</v>
      </c>
      <c r="B2270" s="298">
        <v>14.4</v>
      </c>
    </row>
    <row r="2271" spans="1:2" ht="13.5">
      <c r="A2271" s="294">
        <v>92798</v>
      </c>
      <c r="B2271" s="298">
        <v>14.37</v>
      </c>
    </row>
    <row r="2272" spans="1:2" ht="13.5">
      <c r="A2272" s="294">
        <v>92799</v>
      </c>
      <c r="B2272" s="298">
        <v>15.51</v>
      </c>
    </row>
    <row r="2273" spans="1:2" ht="13.5">
      <c r="A2273" s="294">
        <v>92800</v>
      </c>
      <c r="B2273" s="298">
        <v>14.46</v>
      </c>
    </row>
    <row r="2274" spans="1:2" ht="13.5">
      <c r="A2274" s="294">
        <v>92801</v>
      </c>
      <c r="B2274" s="298">
        <v>15.14</v>
      </c>
    </row>
    <row r="2275" spans="1:2" ht="13.5">
      <c r="A2275" s="294">
        <v>92802</v>
      </c>
      <c r="B2275" s="298">
        <v>15.32</v>
      </c>
    </row>
    <row r="2276" spans="1:2" ht="13.5">
      <c r="A2276" s="294">
        <v>92803</v>
      </c>
      <c r="B2276" s="298">
        <v>14.24</v>
      </c>
    </row>
    <row r="2277" spans="1:2" ht="13.5">
      <c r="A2277" s="294">
        <v>92804</v>
      </c>
      <c r="B2277" s="298">
        <v>12.25</v>
      </c>
    </row>
    <row r="2278" spans="1:2" ht="13.5">
      <c r="A2278" s="294">
        <v>92805</v>
      </c>
      <c r="B2278" s="298">
        <v>12.18</v>
      </c>
    </row>
    <row r="2279" spans="1:2" ht="13.5">
      <c r="A2279" s="294">
        <v>92806</v>
      </c>
      <c r="B2279" s="298">
        <v>14.38</v>
      </c>
    </row>
    <row r="2280" spans="1:2" ht="13.5">
      <c r="A2280" s="294">
        <v>92875</v>
      </c>
      <c r="B2280" s="298">
        <v>14.17</v>
      </c>
    </row>
    <row r="2281" spans="1:2" ht="13.5">
      <c r="A2281" s="294">
        <v>92876</v>
      </c>
      <c r="B2281" s="298">
        <v>14.08</v>
      </c>
    </row>
    <row r="2282" spans="1:2" ht="13.5">
      <c r="A2282" s="294">
        <v>92877</v>
      </c>
      <c r="B2282" s="298">
        <v>15.4</v>
      </c>
    </row>
    <row r="2283" spans="1:2" ht="13.5">
      <c r="A2283" s="294">
        <v>92878</v>
      </c>
      <c r="B2283" s="298">
        <v>15.24</v>
      </c>
    </row>
    <row r="2284" spans="1:2" ht="13.5">
      <c r="A2284" s="294">
        <v>92879</v>
      </c>
      <c r="B2284" s="298">
        <v>15.13</v>
      </c>
    </row>
    <row r="2285" spans="1:2" ht="13.5">
      <c r="A2285" s="294">
        <v>92880</v>
      </c>
      <c r="B2285" s="298">
        <v>15.49</v>
      </c>
    </row>
    <row r="2286" spans="1:2" ht="13.5">
      <c r="A2286" s="294">
        <v>92881</v>
      </c>
      <c r="B2286" s="298">
        <v>15.46</v>
      </c>
    </row>
    <row r="2287" spans="1:2" ht="13.5">
      <c r="A2287" s="294">
        <v>92882</v>
      </c>
      <c r="B2287" s="298">
        <v>17.78</v>
      </c>
    </row>
    <row r="2288" spans="1:2" ht="13.5">
      <c r="A2288" s="294">
        <v>92883</v>
      </c>
      <c r="B2288" s="298">
        <v>16.88</v>
      </c>
    </row>
    <row r="2289" spans="1:2" ht="13.5">
      <c r="A2289" s="294">
        <v>92884</v>
      </c>
      <c r="B2289" s="298">
        <v>17.600000000000001</v>
      </c>
    </row>
    <row r="2290" spans="1:2" ht="13.5">
      <c r="A2290" s="294">
        <v>92885</v>
      </c>
      <c r="B2290" s="298">
        <v>16.96</v>
      </c>
    </row>
    <row r="2291" spans="1:2" ht="13.5">
      <c r="A2291" s="294">
        <v>92886</v>
      </c>
      <c r="B2291" s="298">
        <v>16.420000000000002</v>
      </c>
    </row>
    <row r="2292" spans="1:2" ht="13.5">
      <c r="A2292" s="294">
        <v>92887</v>
      </c>
      <c r="B2292" s="298">
        <v>16.48</v>
      </c>
    </row>
    <row r="2293" spans="1:2" ht="13.5">
      <c r="A2293" s="294">
        <v>92888</v>
      </c>
      <c r="B2293" s="298">
        <v>16.21</v>
      </c>
    </row>
    <row r="2294" spans="1:2" ht="13.5">
      <c r="A2294" s="294">
        <v>92915</v>
      </c>
      <c r="B2294" s="298">
        <v>21.08</v>
      </c>
    </row>
    <row r="2295" spans="1:2" ht="13.5">
      <c r="A2295" s="294">
        <v>92916</v>
      </c>
      <c r="B2295" s="298">
        <v>20.22</v>
      </c>
    </row>
    <row r="2296" spans="1:2" ht="13.5">
      <c r="A2296" s="294">
        <v>92917</v>
      </c>
      <c r="B2296" s="298">
        <v>19.16</v>
      </c>
    </row>
    <row r="2297" spans="1:2" ht="13.5">
      <c r="A2297" s="294">
        <v>92919</v>
      </c>
      <c r="B2297" s="298">
        <v>17.2</v>
      </c>
    </row>
    <row r="2298" spans="1:2" ht="13.5">
      <c r="A2298" s="294">
        <v>92921</v>
      </c>
      <c r="B2298" s="298">
        <v>14.51</v>
      </c>
    </row>
    <row r="2299" spans="1:2" ht="13.5">
      <c r="A2299" s="294">
        <v>92922</v>
      </c>
      <c r="B2299" s="298">
        <v>13.82</v>
      </c>
    </row>
    <row r="2300" spans="1:2" ht="13.5">
      <c r="A2300" s="294">
        <v>92923</v>
      </c>
      <c r="B2300" s="298">
        <v>15.61</v>
      </c>
    </row>
    <row r="2301" spans="1:2" ht="13.5">
      <c r="A2301" s="294">
        <v>92924</v>
      </c>
      <c r="B2301" s="298">
        <v>15.24</v>
      </c>
    </row>
    <row r="2302" spans="1:2" ht="13.5">
      <c r="A2302" s="294">
        <v>95445</v>
      </c>
      <c r="B2302" s="298">
        <v>12.68</v>
      </c>
    </row>
    <row r="2303" spans="1:2" ht="13.5">
      <c r="A2303" s="294">
        <v>95446</v>
      </c>
      <c r="B2303" s="298">
        <v>13.86</v>
      </c>
    </row>
    <row r="2304" spans="1:2" ht="13.5">
      <c r="A2304" s="294">
        <v>95448</v>
      </c>
      <c r="B2304" s="298">
        <v>15.79</v>
      </c>
    </row>
    <row r="2305" spans="1:2" ht="13.5">
      <c r="A2305" s="294">
        <v>95576</v>
      </c>
      <c r="B2305" s="298">
        <v>18.38</v>
      </c>
    </row>
    <row r="2306" spans="1:2" ht="13.5">
      <c r="A2306" s="294">
        <v>95577</v>
      </c>
      <c r="B2306" s="298">
        <v>16.739999999999998</v>
      </c>
    </row>
    <row r="2307" spans="1:2" ht="13.5">
      <c r="A2307" s="294">
        <v>95578</v>
      </c>
      <c r="B2307" s="298">
        <v>14.32</v>
      </c>
    </row>
    <row r="2308" spans="1:2" ht="13.5">
      <c r="A2308" s="294">
        <v>95579</v>
      </c>
      <c r="B2308" s="298">
        <v>13.85</v>
      </c>
    </row>
    <row r="2309" spans="1:2" ht="13.5">
      <c r="A2309" s="294">
        <v>95580</v>
      </c>
      <c r="B2309" s="298">
        <v>15.8</v>
      </c>
    </row>
    <row r="2310" spans="1:2" ht="13.5">
      <c r="A2310" s="294">
        <v>95581</v>
      </c>
      <c r="B2310" s="298">
        <v>15.57</v>
      </c>
    </row>
    <row r="2311" spans="1:2" ht="13.5">
      <c r="A2311" s="294">
        <v>95582</v>
      </c>
      <c r="B2311" s="298">
        <v>16.829999999999998</v>
      </c>
    </row>
    <row r="2312" spans="1:2" ht="13.5">
      <c r="A2312" s="294">
        <v>95583</v>
      </c>
      <c r="B2312" s="298">
        <v>21.11</v>
      </c>
    </row>
    <row r="2313" spans="1:2" ht="13.5">
      <c r="A2313" s="294">
        <v>95584</v>
      </c>
      <c r="B2313" s="298">
        <v>19.25</v>
      </c>
    </row>
    <row r="2314" spans="1:2" ht="13.5">
      <c r="A2314" s="294">
        <v>95585</v>
      </c>
      <c r="B2314" s="298">
        <v>18.899999999999999</v>
      </c>
    </row>
    <row r="2315" spans="1:2" ht="13.5">
      <c r="A2315" s="294">
        <v>95586</v>
      </c>
      <c r="B2315" s="298">
        <v>17.13</v>
      </c>
    </row>
    <row r="2316" spans="1:2" ht="13.5">
      <c r="A2316" s="294">
        <v>95587</v>
      </c>
      <c r="B2316" s="298">
        <v>14.66</v>
      </c>
    </row>
    <row r="2317" spans="1:2" ht="13.5">
      <c r="A2317" s="294">
        <v>95588</v>
      </c>
      <c r="B2317" s="298">
        <v>14.11</v>
      </c>
    </row>
    <row r="2318" spans="1:2" ht="13.5">
      <c r="A2318" s="294">
        <v>95589</v>
      </c>
      <c r="B2318" s="298">
        <v>16.010000000000002</v>
      </c>
    </row>
    <row r="2319" spans="1:2" ht="13.5">
      <c r="A2319" s="294">
        <v>95590</v>
      </c>
      <c r="B2319" s="298">
        <v>15.75</v>
      </c>
    </row>
    <row r="2320" spans="1:2" ht="13.5">
      <c r="A2320" s="294">
        <v>95591</v>
      </c>
      <c r="B2320" s="298">
        <v>16.93</v>
      </c>
    </row>
    <row r="2321" spans="1:2" ht="13.5">
      <c r="A2321" s="294">
        <v>95592</v>
      </c>
      <c r="B2321" s="298">
        <v>25.06</v>
      </c>
    </row>
    <row r="2322" spans="1:2" ht="13.5">
      <c r="A2322" s="294">
        <v>95593</v>
      </c>
      <c r="B2322" s="298">
        <v>21.83</v>
      </c>
    </row>
    <row r="2323" spans="1:2" ht="13.5">
      <c r="A2323" s="294">
        <v>95943</v>
      </c>
      <c r="B2323" s="298">
        <v>26.19</v>
      </c>
    </row>
    <row r="2324" spans="1:2" ht="13.5">
      <c r="A2324" s="294">
        <v>95944</v>
      </c>
      <c r="B2324" s="298">
        <v>24.73</v>
      </c>
    </row>
    <row r="2325" spans="1:2" ht="13.5">
      <c r="A2325" s="294">
        <v>95945</v>
      </c>
      <c r="B2325" s="298">
        <v>21.19</v>
      </c>
    </row>
    <row r="2326" spans="1:2" ht="13.5">
      <c r="A2326" s="294">
        <v>95946</v>
      </c>
      <c r="B2326" s="298">
        <v>17.64</v>
      </c>
    </row>
    <row r="2327" spans="1:2" ht="13.5">
      <c r="A2327" s="294">
        <v>95947</v>
      </c>
      <c r="B2327" s="298">
        <v>14.04</v>
      </c>
    </row>
    <row r="2328" spans="1:2" ht="13.5">
      <c r="A2328" s="294">
        <v>95948</v>
      </c>
      <c r="B2328" s="298">
        <v>12.88</v>
      </c>
    </row>
    <row r="2329" spans="1:2" ht="13.5">
      <c r="A2329" s="294">
        <v>96544</v>
      </c>
      <c r="B2329" s="298">
        <v>21.32</v>
      </c>
    </row>
    <row r="2330" spans="1:2" ht="13.5">
      <c r="A2330" s="294">
        <v>96545</v>
      </c>
      <c r="B2330" s="298">
        <v>20.03</v>
      </c>
    </row>
    <row r="2331" spans="1:2" ht="13.5">
      <c r="A2331" s="294">
        <v>96546</v>
      </c>
      <c r="B2331" s="298">
        <v>17.91</v>
      </c>
    </row>
    <row r="2332" spans="1:2" ht="13.5">
      <c r="A2332" s="294">
        <v>96547</v>
      </c>
      <c r="B2332" s="298">
        <v>15.13</v>
      </c>
    </row>
    <row r="2333" spans="1:2" ht="13.5">
      <c r="A2333" s="294">
        <v>96548</v>
      </c>
      <c r="B2333" s="298">
        <v>14.37</v>
      </c>
    </row>
    <row r="2334" spans="1:2" ht="13.5">
      <c r="A2334" s="294">
        <v>96549</v>
      </c>
      <c r="B2334" s="298">
        <v>16.11</v>
      </c>
    </row>
    <row r="2335" spans="1:2" ht="13.5">
      <c r="A2335" s="294">
        <v>96550</v>
      </c>
      <c r="B2335" s="298">
        <v>15.72</v>
      </c>
    </row>
    <row r="2336" spans="1:2" ht="13.5">
      <c r="A2336" s="294">
        <v>100064</v>
      </c>
      <c r="B2336" s="298">
        <v>14.06</v>
      </c>
    </row>
    <row r="2337" spans="1:2" ht="13.5">
      <c r="A2337" s="294">
        <v>100066</v>
      </c>
      <c r="B2337" s="298">
        <v>13.99</v>
      </c>
    </row>
    <row r="2338" spans="1:2" ht="13.5">
      <c r="A2338" s="294">
        <v>100067</v>
      </c>
      <c r="B2338" s="298">
        <v>16.66</v>
      </c>
    </row>
    <row r="2339" spans="1:2" ht="13.5">
      <c r="A2339" s="294">
        <v>100068</v>
      </c>
      <c r="B2339" s="298">
        <v>13.45</v>
      </c>
    </row>
    <row r="2340" spans="1:2" ht="13.5">
      <c r="A2340" s="294">
        <v>89993</v>
      </c>
      <c r="B2340" s="298">
        <v>795.08</v>
      </c>
    </row>
    <row r="2341" spans="1:2" ht="13.5">
      <c r="A2341" s="294">
        <v>89994</v>
      </c>
      <c r="B2341" s="298">
        <v>654.6</v>
      </c>
    </row>
    <row r="2342" spans="1:2" ht="13.5">
      <c r="A2342" s="294">
        <v>89995</v>
      </c>
      <c r="B2342" s="298">
        <v>759.14</v>
      </c>
    </row>
    <row r="2343" spans="1:2" ht="13.5">
      <c r="A2343" s="294">
        <v>90278</v>
      </c>
      <c r="B2343" s="298">
        <v>359.19</v>
      </c>
    </row>
    <row r="2344" spans="1:2" ht="13.5">
      <c r="A2344" s="294">
        <v>90279</v>
      </c>
      <c r="B2344" s="298">
        <v>380.12</v>
      </c>
    </row>
    <row r="2345" spans="1:2" ht="13.5">
      <c r="A2345" s="294">
        <v>90280</v>
      </c>
      <c r="B2345" s="298">
        <v>424.31</v>
      </c>
    </row>
    <row r="2346" spans="1:2" ht="13.5">
      <c r="A2346" s="294">
        <v>90281</v>
      </c>
      <c r="B2346" s="298">
        <v>483.66</v>
      </c>
    </row>
    <row r="2347" spans="1:2" ht="13.5">
      <c r="A2347" s="294">
        <v>90282</v>
      </c>
      <c r="B2347" s="298">
        <v>362.87</v>
      </c>
    </row>
    <row r="2348" spans="1:2" ht="13.5">
      <c r="A2348" s="294">
        <v>90283</v>
      </c>
      <c r="B2348" s="298">
        <v>384.83</v>
      </c>
    </row>
    <row r="2349" spans="1:2" ht="13.5">
      <c r="A2349" s="294">
        <v>90284</v>
      </c>
      <c r="B2349" s="298">
        <v>430.6</v>
      </c>
    </row>
    <row r="2350" spans="1:2" ht="13.5">
      <c r="A2350" s="294">
        <v>90285</v>
      </c>
      <c r="B2350" s="298">
        <v>492.61</v>
      </c>
    </row>
    <row r="2351" spans="1:2" ht="13.5">
      <c r="A2351" s="294">
        <v>92718</v>
      </c>
      <c r="B2351" s="298">
        <v>557.21</v>
      </c>
    </row>
    <row r="2352" spans="1:2" ht="13.5">
      <c r="A2352" s="294">
        <v>92719</v>
      </c>
      <c r="B2352" s="298">
        <v>381.72</v>
      </c>
    </row>
    <row r="2353" spans="1:2" ht="13.5">
      <c r="A2353" s="294">
        <v>92720</v>
      </c>
      <c r="B2353" s="298">
        <v>404.51</v>
      </c>
    </row>
    <row r="2354" spans="1:2" ht="13.5">
      <c r="A2354" s="294">
        <v>92721</v>
      </c>
      <c r="B2354" s="298">
        <v>370.98</v>
      </c>
    </row>
    <row r="2355" spans="1:2" ht="13.5">
      <c r="A2355" s="294">
        <v>92722</v>
      </c>
      <c r="B2355" s="298">
        <v>400.04</v>
      </c>
    </row>
    <row r="2356" spans="1:2" ht="13.5">
      <c r="A2356" s="294">
        <v>92723</v>
      </c>
      <c r="B2356" s="298">
        <v>394.02</v>
      </c>
    </row>
    <row r="2357" spans="1:2" ht="13.5">
      <c r="A2357" s="294">
        <v>92724</v>
      </c>
      <c r="B2357" s="298">
        <v>390.09</v>
      </c>
    </row>
    <row r="2358" spans="1:2" ht="13.5">
      <c r="A2358" s="294">
        <v>92725</v>
      </c>
      <c r="B2358" s="298">
        <v>388.44</v>
      </c>
    </row>
    <row r="2359" spans="1:2" ht="13.5">
      <c r="A2359" s="294">
        <v>92726</v>
      </c>
      <c r="B2359" s="298">
        <v>385.66</v>
      </c>
    </row>
    <row r="2360" spans="1:2" ht="13.5">
      <c r="A2360" s="294">
        <v>92727</v>
      </c>
      <c r="B2360" s="298">
        <v>483.37</v>
      </c>
    </row>
    <row r="2361" spans="1:2" ht="13.5">
      <c r="A2361" s="294">
        <v>92728</v>
      </c>
      <c r="B2361" s="298">
        <v>455.37</v>
      </c>
    </row>
    <row r="2362" spans="1:2" ht="13.5">
      <c r="A2362" s="294">
        <v>92729</v>
      </c>
      <c r="B2362" s="298">
        <v>443.52</v>
      </c>
    </row>
    <row r="2363" spans="1:2" ht="13.5">
      <c r="A2363" s="294">
        <v>92730</v>
      </c>
      <c r="B2363" s="298">
        <v>423.75</v>
      </c>
    </row>
    <row r="2364" spans="1:2" ht="13.5">
      <c r="A2364" s="294">
        <v>92731</v>
      </c>
      <c r="B2364" s="298">
        <v>446.68</v>
      </c>
    </row>
    <row r="2365" spans="1:2" ht="13.5">
      <c r="A2365" s="294">
        <v>92732</v>
      </c>
      <c r="B2365" s="298">
        <v>427.49</v>
      </c>
    </row>
    <row r="2366" spans="1:2" ht="13.5">
      <c r="A2366" s="294">
        <v>92733</v>
      </c>
      <c r="B2366" s="298">
        <v>419.31</v>
      </c>
    </row>
    <row r="2367" spans="1:2" ht="13.5">
      <c r="A2367" s="294">
        <v>92734</v>
      </c>
      <c r="B2367" s="298">
        <v>405.76</v>
      </c>
    </row>
    <row r="2368" spans="1:2" ht="13.5">
      <c r="A2368" s="294">
        <v>92735</v>
      </c>
      <c r="B2368" s="298">
        <v>413.66</v>
      </c>
    </row>
    <row r="2369" spans="1:2" ht="13.5">
      <c r="A2369" s="294">
        <v>92736</v>
      </c>
      <c r="B2369" s="298">
        <v>399.01</v>
      </c>
    </row>
    <row r="2370" spans="1:2" ht="13.5">
      <c r="A2370" s="294">
        <v>92739</v>
      </c>
      <c r="B2370" s="298">
        <v>377.74</v>
      </c>
    </row>
    <row r="2371" spans="1:2" ht="13.5">
      <c r="A2371" s="294">
        <v>92740</v>
      </c>
      <c r="B2371" s="298">
        <v>370.48</v>
      </c>
    </row>
    <row r="2372" spans="1:2" ht="13.5">
      <c r="A2372" s="294">
        <v>92741</v>
      </c>
      <c r="B2372" s="298">
        <v>636.94000000000005</v>
      </c>
    </row>
    <row r="2373" spans="1:2" ht="13.5">
      <c r="A2373" s="294">
        <v>92742</v>
      </c>
      <c r="B2373" s="298">
        <v>917.18</v>
      </c>
    </row>
    <row r="2374" spans="1:2" ht="13.5">
      <c r="A2374" s="294">
        <v>92873</v>
      </c>
      <c r="B2374" s="298">
        <v>216.99</v>
      </c>
    </row>
    <row r="2375" spans="1:2" ht="13.5">
      <c r="A2375" s="294">
        <v>92874</v>
      </c>
      <c r="B2375" s="298">
        <v>35.94</v>
      </c>
    </row>
    <row r="2376" spans="1:2" ht="13.5">
      <c r="A2376" s="294">
        <v>94962</v>
      </c>
      <c r="B2376" s="298">
        <v>310.12</v>
      </c>
    </row>
    <row r="2377" spans="1:2" ht="13.5">
      <c r="A2377" s="294">
        <v>94963</v>
      </c>
      <c r="B2377" s="298">
        <v>344.62</v>
      </c>
    </row>
    <row r="2378" spans="1:2" ht="13.5">
      <c r="A2378" s="294">
        <v>94964</v>
      </c>
      <c r="B2378" s="298">
        <v>379.38</v>
      </c>
    </row>
    <row r="2379" spans="1:2" ht="13.5">
      <c r="A2379" s="294">
        <v>94965</v>
      </c>
      <c r="B2379" s="298">
        <v>393.14</v>
      </c>
    </row>
    <row r="2380" spans="1:2" ht="13.5">
      <c r="A2380" s="294">
        <v>94966</v>
      </c>
      <c r="B2380" s="298">
        <v>406.81</v>
      </c>
    </row>
    <row r="2381" spans="1:2" ht="13.5">
      <c r="A2381" s="294">
        <v>94967</v>
      </c>
      <c r="B2381" s="298">
        <v>466.7</v>
      </c>
    </row>
    <row r="2382" spans="1:2" ht="13.5">
      <c r="A2382" s="294">
        <v>94968</v>
      </c>
      <c r="B2382" s="298">
        <v>305.56</v>
      </c>
    </row>
    <row r="2383" spans="1:2" ht="13.5">
      <c r="A2383" s="294">
        <v>94969</v>
      </c>
      <c r="B2383" s="298">
        <v>337.12</v>
      </c>
    </row>
    <row r="2384" spans="1:2" ht="13.5">
      <c r="A2384" s="294">
        <v>94970</v>
      </c>
      <c r="B2384" s="298">
        <v>365.04</v>
      </c>
    </row>
    <row r="2385" spans="1:2" ht="13.5">
      <c r="A2385" s="299">
        <v>94971</v>
      </c>
      <c r="B2385" s="300">
        <v>385.26</v>
      </c>
    </row>
    <row r="2386" spans="1:2" ht="13.5">
      <c r="A2386" s="294">
        <v>94972</v>
      </c>
      <c r="B2386" s="298">
        <v>398.99</v>
      </c>
    </row>
    <row r="2387" spans="1:2" ht="13.5">
      <c r="A2387" s="294">
        <v>94973</v>
      </c>
      <c r="B2387" s="298">
        <v>456.73</v>
      </c>
    </row>
    <row r="2388" spans="1:2" ht="13.5">
      <c r="A2388" s="294">
        <v>94974</v>
      </c>
      <c r="B2388" s="298">
        <v>364</v>
      </c>
    </row>
    <row r="2389" spans="1:2" ht="13.5">
      <c r="A2389" s="294">
        <v>94975</v>
      </c>
      <c r="B2389" s="298">
        <v>394.71</v>
      </c>
    </row>
    <row r="2390" spans="1:2" ht="13.5">
      <c r="A2390" s="294">
        <v>96555</v>
      </c>
      <c r="B2390" s="298">
        <v>575.33000000000004</v>
      </c>
    </row>
    <row r="2391" spans="1:2" ht="13.5">
      <c r="A2391" s="294">
        <v>96556</v>
      </c>
      <c r="B2391" s="298">
        <v>660.97</v>
      </c>
    </row>
    <row r="2392" spans="1:2" ht="13.5">
      <c r="A2392" s="294">
        <v>96557</v>
      </c>
      <c r="B2392" s="298">
        <v>417.48</v>
      </c>
    </row>
    <row r="2393" spans="1:2" ht="13.5">
      <c r="A2393" s="294">
        <v>96558</v>
      </c>
      <c r="B2393" s="298">
        <v>425.17</v>
      </c>
    </row>
    <row r="2394" spans="1:2" ht="13.5">
      <c r="A2394" s="294">
        <v>99235</v>
      </c>
      <c r="B2394" s="298">
        <v>408.24</v>
      </c>
    </row>
    <row r="2395" spans="1:2" ht="13.5">
      <c r="A2395" s="294">
        <v>99431</v>
      </c>
      <c r="B2395" s="298">
        <v>430.34</v>
      </c>
    </row>
    <row r="2396" spans="1:2" ht="13.5">
      <c r="A2396" s="294">
        <v>99432</v>
      </c>
      <c r="B2396" s="298">
        <v>416.65</v>
      </c>
    </row>
    <row r="2397" spans="1:2" ht="13.5">
      <c r="A2397" s="294">
        <v>99433</v>
      </c>
      <c r="B2397" s="298">
        <v>460.29</v>
      </c>
    </row>
    <row r="2398" spans="1:2" ht="13.5">
      <c r="A2398" s="294">
        <v>99434</v>
      </c>
      <c r="B2398" s="298">
        <v>435.16</v>
      </c>
    </row>
    <row r="2399" spans="1:2" ht="13.5">
      <c r="A2399" s="294">
        <v>99435</v>
      </c>
      <c r="B2399" s="298">
        <v>419.84</v>
      </c>
    </row>
    <row r="2400" spans="1:2" ht="13.5">
      <c r="A2400" s="294">
        <v>99436</v>
      </c>
      <c r="B2400" s="298">
        <v>482.33</v>
      </c>
    </row>
    <row r="2401" spans="1:2" ht="13.5">
      <c r="A2401" s="294">
        <v>99437</v>
      </c>
      <c r="B2401" s="298">
        <v>435.47</v>
      </c>
    </row>
    <row r="2402" spans="1:2" ht="13.5">
      <c r="A2402" s="294">
        <v>99438</v>
      </c>
      <c r="B2402" s="298">
        <v>442.13</v>
      </c>
    </row>
    <row r="2403" spans="1:2" ht="13.5">
      <c r="A2403" s="294">
        <v>99439</v>
      </c>
      <c r="B2403" s="298">
        <v>423.91</v>
      </c>
    </row>
    <row r="2404" spans="1:2" ht="13.5">
      <c r="A2404" s="294">
        <v>102473</v>
      </c>
      <c r="B2404" s="298">
        <v>327.89</v>
      </c>
    </row>
    <row r="2405" spans="1:2" ht="13.5">
      <c r="A2405" s="294">
        <v>102474</v>
      </c>
      <c r="B2405" s="298">
        <v>362.45</v>
      </c>
    </row>
    <row r="2406" spans="1:2" ht="13.5">
      <c r="A2406" s="294">
        <v>102475</v>
      </c>
      <c r="B2406" s="298">
        <v>399.94</v>
      </c>
    </row>
    <row r="2407" spans="1:2" ht="13.5">
      <c r="A2407" s="294">
        <v>102476</v>
      </c>
      <c r="B2407" s="298">
        <v>413.53</v>
      </c>
    </row>
    <row r="2408" spans="1:2" ht="13.5">
      <c r="A2408" s="294">
        <v>102477</v>
      </c>
      <c r="B2408" s="298">
        <v>443.23</v>
      </c>
    </row>
    <row r="2409" spans="1:2" ht="13.5">
      <c r="A2409" s="294">
        <v>102478</v>
      </c>
      <c r="B2409" s="298">
        <v>487.95</v>
      </c>
    </row>
    <row r="2410" spans="1:2" ht="13.5">
      <c r="A2410" s="294">
        <v>102479</v>
      </c>
      <c r="B2410" s="298">
        <v>323.08999999999997</v>
      </c>
    </row>
    <row r="2411" spans="1:2" ht="13.5">
      <c r="A2411" s="294">
        <v>102480</v>
      </c>
      <c r="B2411" s="298">
        <v>354.98</v>
      </c>
    </row>
    <row r="2412" spans="1:2" ht="13.5">
      <c r="A2412" s="294">
        <v>102481</v>
      </c>
      <c r="B2412" s="298">
        <v>385.22</v>
      </c>
    </row>
    <row r="2413" spans="1:2" ht="13.5">
      <c r="A2413" s="294">
        <v>102482</v>
      </c>
      <c r="B2413" s="298">
        <v>408.85</v>
      </c>
    </row>
    <row r="2414" spans="1:2" ht="13.5">
      <c r="A2414" s="294">
        <v>102483</v>
      </c>
      <c r="B2414" s="298">
        <v>433.56</v>
      </c>
    </row>
    <row r="2415" spans="1:2" ht="13.5">
      <c r="A2415" s="294">
        <v>102484</v>
      </c>
      <c r="B2415" s="298">
        <v>485.49</v>
      </c>
    </row>
    <row r="2416" spans="1:2" ht="13.5">
      <c r="A2416" s="294">
        <v>102485</v>
      </c>
      <c r="B2416" s="298">
        <v>380.85</v>
      </c>
    </row>
    <row r="2417" spans="1:2" ht="13.5">
      <c r="A2417" s="294">
        <v>102486</v>
      </c>
      <c r="B2417" s="298">
        <v>411.56</v>
      </c>
    </row>
    <row r="2418" spans="1:2" ht="13.5">
      <c r="A2418" s="294">
        <v>102487</v>
      </c>
      <c r="B2418" s="298">
        <v>488.07</v>
      </c>
    </row>
    <row r="2419" spans="1:2" ht="13.5">
      <c r="A2419" s="294">
        <v>101963</v>
      </c>
      <c r="B2419" s="298">
        <v>156.24</v>
      </c>
    </row>
    <row r="2420" spans="1:2" ht="13.5">
      <c r="A2420" s="294">
        <v>101964</v>
      </c>
      <c r="B2420" s="298">
        <v>145.87</v>
      </c>
    </row>
    <row r="2421" spans="1:2" ht="13.5">
      <c r="A2421" s="294">
        <v>101165</v>
      </c>
      <c r="B2421" s="298">
        <v>796.21</v>
      </c>
    </row>
    <row r="2422" spans="1:2" ht="13.5">
      <c r="A2422" s="294">
        <v>101166</v>
      </c>
      <c r="B2422" s="298">
        <v>714.79</v>
      </c>
    </row>
    <row r="2423" spans="1:2" ht="13.5">
      <c r="A2423" s="294">
        <v>98576</v>
      </c>
      <c r="B2423" s="298">
        <v>18.5</v>
      </c>
    </row>
    <row r="2424" spans="1:2" ht="13.5">
      <c r="A2424" s="294">
        <v>93182</v>
      </c>
      <c r="B2424" s="298">
        <v>49.08</v>
      </c>
    </row>
    <row r="2425" spans="1:2" ht="13.5">
      <c r="A2425" s="294">
        <v>93183</v>
      </c>
      <c r="B2425" s="298">
        <v>63.02</v>
      </c>
    </row>
    <row r="2426" spans="1:2" ht="13.5">
      <c r="A2426" s="294">
        <v>93184</v>
      </c>
      <c r="B2426" s="298">
        <v>36.46</v>
      </c>
    </row>
    <row r="2427" spans="1:2" ht="13.5">
      <c r="A2427" s="294">
        <v>93185</v>
      </c>
      <c r="B2427" s="298">
        <v>62.1</v>
      </c>
    </row>
    <row r="2428" spans="1:2" ht="13.5">
      <c r="A2428" s="294">
        <v>93186</v>
      </c>
      <c r="B2428" s="298">
        <v>89.64</v>
      </c>
    </row>
    <row r="2429" spans="1:2" ht="13.5">
      <c r="A2429" s="294">
        <v>93187</v>
      </c>
      <c r="B2429" s="298">
        <v>103.19</v>
      </c>
    </row>
    <row r="2430" spans="1:2" ht="13.5">
      <c r="A2430" s="294">
        <v>93188</v>
      </c>
      <c r="B2430" s="298">
        <v>82.45</v>
      </c>
    </row>
    <row r="2431" spans="1:2" ht="13.5">
      <c r="A2431" s="294">
        <v>93189</v>
      </c>
      <c r="B2431" s="298">
        <v>103.87</v>
      </c>
    </row>
    <row r="2432" spans="1:2" ht="13.5">
      <c r="A2432" s="294">
        <v>93190</v>
      </c>
      <c r="B2432" s="298">
        <v>41.86</v>
      </c>
    </row>
    <row r="2433" spans="1:2" ht="13.5">
      <c r="A2433" s="294">
        <v>93191</v>
      </c>
      <c r="B2433" s="298">
        <v>45.19</v>
      </c>
    </row>
    <row r="2434" spans="1:2" ht="13.5">
      <c r="A2434" s="294">
        <v>93192</v>
      </c>
      <c r="B2434" s="298">
        <v>44.96</v>
      </c>
    </row>
    <row r="2435" spans="1:2" ht="13.5">
      <c r="A2435" s="294">
        <v>93193</v>
      </c>
      <c r="B2435" s="298">
        <v>46</v>
      </c>
    </row>
    <row r="2436" spans="1:2" ht="13.5">
      <c r="A2436" s="294">
        <v>93194</v>
      </c>
      <c r="B2436" s="298">
        <v>48.1</v>
      </c>
    </row>
    <row r="2437" spans="1:2" ht="13.5">
      <c r="A2437" s="294">
        <v>93195</v>
      </c>
      <c r="B2437" s="298">
        <v>57.69</v>
      </c>
    </row>
    <row r="2438" spans="1:2" ht="13.5">
      <c r="A2438" s="294">
        <v>93196</v>
      </c>
      <c r="B2438" s="298">
        <v>87.31</v>
      </c>
    </row>
    <row r="2439" spans="1:2" ht="13.5">
      <c r="A2439" s="294">
        <v>93197</v>
      </c>
      <c r="B2439" s="298">
        <v>97.07</v>
      </c>
    </row>
    <row r="2440" spans="1:2" ht="13.5">
      <c r="A2440" s="294">
        <v>93198</v>
      </c>
      <c r="B2440" s="298">
        <v>36.33</v>
      </c>
    </row>
    <row r="2441" spans="1:2" ht="13.5">
      <c r="A2441" s="294">
        <v>93199</v>
      </c>
      <c r="B2441" s="298">
        <v>35.74</v>
      </c>
    </row>
    <row r="2442" spans="1:2" ht="13.5">
      <c r="A2442" s="294">
        <v>93200</v>
      </c>
      <c r="B2442" s="298">
        <v>2.86</v>
      </c>
    </row>
    <row r="2443" spans="1:2" ht="13.5">
      <c r="A2443" s="294">
        <v>93201</v>
      </c>
      <c r="B2443" s="298">
        <v>6.16</v>
      </c>
    </row>
    <row r="2444" spans="1:2" ht="13.5">
      <c r="A2444" s="294">
        <v>93202</v>
      </c>
      <c r="B2444" s="298">
        <v>28.28</v>
      </c>
    </row>
    <row r="2445" spans="1:2" ht="13.5">
      <c r="A2445" s="294">
        <v>93203</v>
      </c>
      <c r="B2445" s="298">
        <v>14.97</v>
      </c>
    </row>
    <row r="2446" spans="1:2" ht="13.5">
      <c r="A2446" s="294">
        <v>93204</v>
      </c>
      <c r="B2446" s="298">
        <v>65.900000000000006</v>
      </c>
    </row>
    <row r="2447" spans="1:2" ht="13.5">
      <c r="A2447" s="294">
        <v>93205</v>
      </c>
      <c r="B2447" s="298">
        <v>37.119999999999997</v>
      </c>
    </row>
    <row r="2448" spans="1:2" ht="13.5">
      <c r="A2448" s="294">
        <v>95952</v>
      </c>
      <c r="B2448" s="298">
        <v>2222.83</v>
      </c>
    </row>
    <row r="2449" spans="1:2" ht="13.5">
      <c r="A2449" s="294">
        <v>95953</v>
      </c>
      <c r="B2449" s="298">
        <v>3539.88</v>
      </c>
    </row>
    <row r="2450" spans="1:2" ht="13.5">
      <c r="A2450" s="294">
        <v>95954</v>
      </c>
      <c r="B2450" s="298">
        <v>2584.2399999999998</v>
      </c>
    </row>
    <row r="2451" spans="1:2" ht="13.5">
      <c r="A2451" s="294">
        <v>95955</v>
      </c>
      <c r="B2451" s="298">
        <v>3174.06</v>
      </c>
    </row>
    <row r="2452" spans="1:2" ht="13.5">
      <c r="A2452" s="294">
        <v>95956</v>
      </c>
      <c r="B2452" s="298">
        <v>2543.77</v>
      </c>
    </row>
    <row r="2453" spans="1:2" ht="13.5">
      <c r="A2453" s="294">
        <v>95957</v>
      </c>
      <c r="B2453" s="298">
        <v>3341.76</v>
      </c>
    </row>
    <row r="2454" spans="1:2" ht="13.5">
      <c r="A2454" s="294">
        <v>95969</v>
      </c>
      <c r="B2454" s="298">
        <v>3054.11</v>
      </c>
    </row>
    <row r="2455" spans="1:2" ht="13.5">
      <c r="A2455" s="294">
        <v>97733</v>
      </c>
      <c r="B2455" s="298">
        <v>3459.61</v>
      </c>
    </row>
    <row r="2456" spans="1:2" ht="13.5">
      <c r="A2456" s="294">
        <v>97734</v>
      </c>
      <c r="B2456" s="298">
        <v>2945.83</v>
      </c>
    </row>
    <row r="2457" spans="1:2" ht="13.5">
      <c r="A2457" s="294">
        <v>97735</v>
      </c>
      <c r="B2457" s="298">
        <v>2447.84</v>
      </c>
    </row>
    <row r="2458" spans="1:2" ht="13.5">
      <c r="A2458" s="294">
        <v>97736</v>
      </c>
      <c r="B2458" s="298">
        <v>1544.9</v>
      </c>
    </row>
    <row r="2459" spans="1:2" ht="13.5">
      <c r="A2459" s="294">
        <v>97737</v>
      </c>
      <c r="B2459" s="298">
        <v>3553.66</v>
      </c>
    </row>
    <row r="2460" spans="1:2" ht="13.5">
      <c r="A2460" s="294">
        <v>97738</v>
      </c>
      <c r="B2460" s="298">
        <v>4379.34</v>
      </c>
    </row>
    <row r="2461" spans="1:2" ht="13.5">
      <c r="A2461" s="294">
        <v>97739</v>
      </c>
      <c r="B2461" s="298">
        <v>2749.93</v>
      </c>
    </row>
    <row r="2462" spans="1:2" ht="13.5">
      <c r="A2462" s="294">
        <v>97740</v>
      </c>
      <c r="B2462" s="298">
        <v>2026.38</v>
      </c>
    </row>
    <row r="2463" spans="1:2" ht="13.5">
      <c r="A2463" s="294">
        <v>98615</v>
      </c>
      <c r="B2463" s="298">
        <v>102.03</v>
      </c>
    </row>
    <row r="2464" spans="1:2" ht="13.5">
      <c r="A2464" s="294">
        <v>98616</v>
      </c>
      <c r="B2464" s="298">
        <v>77.959999999999994</v>
      </c>
    </row>
    <row r="2465" spans="1:2" ht="13.5">
      <c r="A2465" s="294">
        <v>98617</v>
      </c>
      <c r="B2465" s="298">
        <v>71.099999999999994</v>
      </c>
    </row>
    <row r="2466" spans="1:2" ht="13.5">
      <c r="A2466" s="294">
        <v>98618</v>
      </c>
      <c r="B2466" s="298">
        <v>98.12</v>
      </c>
    </row>
    <row r="2467" spans="1:2" ht="13.5">
      <c r="A2467" s="294">
        <v>98619</v>
      </c>
      <c r="B2467" s="298">
        <v>87.74</v>
      </c>
    </row>
    <row r="2468" spans="1:2" ht="13.5">
      <c r="A2468" s="294">
        <v>98620</v>
      </c>
      <c r="B2468" s="298">
        <v>82.52</v>
      </c>
    </row>
    <row r="2469" spans="1:2" ht="13.5">
      <c r="A2469" s="294">
        <v>98621</v>
      </c>
      <c r="B2469" s="298">
        <v>109.17</v>
      </c>
    </row>
    <row r="2470" spans="1:2" ht="13.5">
      <c r="A2470" s="294">
        <v>98622</v>
      </c>
      <c r="B2470" s="298">
        <v>100.84</v>
      </c>
    </row>
    <row r="2471" spans="1:2" ht="13.5">
      <c r="A2471" s="294">
        <v>98623</v>
      </c>
      <c r="B2471" s="298">
        <v>96.61</v>
      </c>
    </row>
    <row r="2472" spans="1:2" ht="13.5">
      <c r="A2472" s="294">
        <v>98624</v>
      </c>
      <c r="B2472" s="298">
        <v>121.69</v>
      </c>
    </row>
    <row r="2473" spans="1:2" ht="13.5">
      <c r="A2473" s="294">
        <v>98625</v>
      </c>
      <c r="B2473" s="298">
        <v>114.69</v>
      </c>
    </row>
    <row r="2474" spans="1:2" ht="13.5">
      <c r="A2474" s="294">
        <v>98626</v>
      </c>
      <c r="B2474" s="298">
        <v>111.08</v>
      </c>
    </row>
    <row r="2475" spans="1:2" ht="13.5">
      <c r="A2475" s="294">
        <v>98655</v>
      </c>
      <c r="B2475" s="298">
        <v>673.72</v>
      </c>
    </row>
    <row r="2476" spans="1:2" ht="13.5">
      <c r="A2476" s="294">
        <v>98656</v>
      </c>
      <c r="B2476" s="298">
        <v>681.3</v>
      </c>
    </row>
    <row r="2477" spans="1:2" ht="13.5">
      <c r="A2477" s="294">
        <v>98657</v>
      </c>
      <c r="B2477" s="298">
        <v>688.88</v>
      </c>
    </row>
    <row r="2478" spans="1:2" ht="13.5">
      <c r="A2478" s="294">
        <v>98658</v>
      </c>
      <c r="B2478" s="298">
        <v>696.47</v>
      </c>
    </row>
    <row r="2479" spans="1:2" ht="13.5">
      <c r="A2479" s="294">
        <v>98659</v>
      </c>
      <c r="B2479" s="298">
        <v>711.65</v>
      </c>
    </row>
    <row r="2480" spans="1:2" ht="13.5">
      <c r="A2480" s="294">
        <v>98746</v>
      </c>
      <c r="B2480" s="298">
        <v>65.959999999999994</v>
      </c>
    </row>
    <row r="2481" spans="1:2" ht="13.5">
      <c r="A2481" s="294">
        <v>98749</v>
      </c>
      <c r="B2481" s="298">
        <v>77.180000000000007</v>
      </c>
    </row>
    <row r="2482" spans="1:2" ht="13.5">
      <c r="A2482" s="294">
        <v>98750</v>
      </c>
      <c r="B2482" s="298">
        <v>90.61</v>
      </c>
    </row>
    <row r="2483" spans="1:2" ht="13.5">
      <c r="A2483" s="294">
        <v>98751</v>
      </c>
      <c r="B2483" s="298">
        <v>125.6</v>
      </c>
    </row>
    <row r="2484" spans="1:2" ht="13.5">
      <c r="A2484" s="294">
        <v>98752</v>
      </c>
      <c r="B2484" s="298">
        <v>167.5</v>
      </c>
    </row>
    <row r="2485" spans="1:2" ht="13.5">
      <c r="A2485" s="294">
        <v>98753</v>
      </c>
      <c r="B2485" s="298">
        <v>219.42</v>
      </c>
    </row>
    <row r="2486" spans="1:2" ht="13.5">
      <c r="A2486" s="294">
        <v>100763</v>
      </c>
      <c r="B2486" s="298">
        <v>18.03</v>
      </c>
    </row>
    <row r="2487" spans="1:2" ht="13.5">
      <c r="A2487" s="294">
        <v>100764</v>
      </c>
      <c r="B2487" s="298">
        <v>17.93</v>
      </c>
    </row>
    <row r="2488" spans="1:2" ht="13.5">
      <c r="A2488" s="294">
        <v>100765</v>
      </c>
      <c r="B2488" s="298">
        <v>16.899999999999999</v>
      </c>
    </row>
    <row r="2489" spans="1:2" ht="13.5">
      <c r="A2489" s="294">
        <v>100766</v>
      </c>
      <c r="B2489" s="298">
        <v>17.239999999999998</v>
      </c>
    </row>
    <row r="2490" spans="1:2" ht="13.5">
      <c r="A2490" s="294">
        <v>100767</v>
      </c>
      <c r="B2490" s="298">
        <v>17.29</v>
      </c>
    </row>
    <row r="2491" spans="1:2" ht="13.5">
      <c r="A2491" s="294">
        <v>100768</v>
      </c>
      <c r="B2491" s="298">
        <v>23.95</v>
      </c>
    </row>
    <row r="2492" spans="1:2" ht="13.5">
      <c r="A2492" s="294">
        <v>100769</v>
      </c>
      <c r="B2492" s="298">
        <v>23.99</v>
      </c>
    </row>
    <row r="2493" spans="1:2" ht="13.5">
      <c r="A2493" s="294">
        <v>100770</v>
      </c>
      <c r="B2493" s="298">
        <v>23.36</v>
      </c>
    </row>
    <row r="2494" spans="1:2" ht="13.5">
      <c r="A2494" s="294">
        <v>100771</v>
      </c>
      <c r="B2494" s="298">
        <v>27.95</v>
      </c>
    </row>
    <row r="2495" spans="1:2" ht="13.5">
      <c r="A2495" s="294">
        <v>100772</v>
      </c>
      <c r="B2495" s="298">
        <v>17.059999999999999</v>
      </c>
    </row>
    <row r="2496" spans="1:2" ht="13.5">
      <c r="A2496" s="294">
        <v>100773</v>
      </c>
      <c r="B2496" s="298">
        <v>20.190000000000001</v>
      </c>
    </row>
    <row r="2497" spans="1:2" ht="13.5">
      <c r="A2497" s="294">
        <v>100774</v>
      </c>
      <c r="B2497" s="298">
        <v>13.08</v>
      </c>
    </row>
    <row r="2498" spans="1:2" ht="13.5">
      <c r="A2498" s="294">
        <v>100775</v>
      </c>
      <c r="B2498" s="298">
        <v>15.08</v>
      </c>
    </row>
    <row r="2499" spans="1:2" ht="13.5">
      <c r="A2499" s="294">
        <v>100776</v>
      </c>
      <c r="B2499" s="298">
        <v>20.309999999999999</v>
      </c>
    </row>
    <row r="2500" spans="1:2" ht="13.5">
      <c r="A2500" s="294">
        <v>100777</v>
      </c>
      <c r="B2500" s="298">
        <v>16.22</v>
      </c>
    </row>
    <row r="2501" spans="1:2" ht="13.5">
      <c r="A2501" s="294">
        <v>100778</v>
      </c>
      <c r="B2501" s="298">
        <v>11.55</v>
      </c>
    </row>
    <row r="2502" spans="1:2" ht="13.5">
      <c r="A2502" s="294">
        <v>98560</v>
      </c>
      <c r="B2502" s="298">
        <v>45.36</v>
      </c>
    </row>
    <row r="2503" spans="1:2" ht="13.5">
      <c r="A2503" s="294">
        <v>98561</v>
      </c>
      <c r="B2503" s="298">
        <v>40.79</v>
      </c>
    </row>
    <row r="2504" spans="1:2" ht="13.5">
      <c r="A2504" s="294">
        <v>98562</v>
      </c>
      <c r="B2504" s="298">
        <v>39.340000000000003</v>
      </c>
    </row>
    <row r="2505" spans="1:2" ht="13.5">
      <c r="A2505" s="299">
        <v>98555</v>
      </c>
      <c r="B2505" s="300">
        <v>25.27</v>
      </c>
    </row>
    <row r="2506" spans="1:2" ht="13.5">
      <c r="A2506" s="294">
        <v>98556</v>
      </c>
      <c r="B2506" s="298">
        <v>47.11</v>
      </c>
    </row>
    <row r="2507" spans="1:2" ht="13.5">
      <c r="A2507" s="294">
        <v>98558</v>
      </c>
      <c r="B2507" s="298">
        <v>7.14</v>
      </c>
    </row>
    <row r="2508" spans="1:2" ht="13.5">
      <c r="A2508" s="294">
        <v>98559</v>
      </c>
      <c r="B2508" s="298">
        <v>4.26</v>
      </c>
    </row>
    <row r="2509" spans="1:2" ht="13.5">
      <c r="A2509" s="294">
        <v>98546</v>
      </c>
      <c r="B2509" s="298">
        <v>92.3</v>
      </c>
    </row>
    <row r="2510" spans="1:2" ht="13.5">
      <c r="A2510" s="294">
        <v>98547</v>
      </c>
      <c r="B2510" s="298">
        <v>171.2</v>
      </c>
    </row>
    <row r="2511" spans="1:2" ht="13.5">
      <c r="A2511" s="294">
        <v>98553</v>
      </c>
      <c r="B2511" s="298">
        <v>109.63</v>
      </c>
    </row>
    <row r="2512" spans="1:2" ht="13.5">
      <c r="A2512" s="294">
        <v>98554</v>
      </c>
      <c r="B2512" s="298">
        <v>40.369999999999997</v>
      </c>
    </row>
    <row r="2513" spans="1:2" ht="13.5">
      <c r="A2513" s="294">
        <v>98557</v>
      </c>
      <c r="B2513" s="298">
        <v>38.840000000000003</v>
      </c>
    </row>
    <row r="2514" spans="1:2" ht="13.5">
      <c r="A2514" s="294">
        <v>98563</v>
      </c>
      <c r="B2514" s="298">
        <v>31.64</v>
      </c>
    </row>
    <row r="2515" spans="1:2" ht="13.5">
      <c r="A2515" s="294">
        <v>98564</v>
      </c>
      <c r="B2515" s="298">
        <v>48.81</v>
      </c>
    </row>
    <row r="2516" spans="1:2" ht="13.5">
      <c r="A2516" s="294">
        <v>98565</v>
      </c>
      <c r="B2516" s="298">
        <v>45.8</v>
      </c>
    </row>
    <row r="2517" spans="1:2" ht="13.5">
      <c r="A2517" s="294">
        <v>98566</v>
      </c>
      <c r="B2517" s="298">
        <v>62.97</v>
      </c>
    </row>
    <row r="2518" spans="1:2" ht="13.5">
      <c r="A2518" s="294">
        <v>98567</v>
      </c>
      <c r="B2518" s="298">
        <v>59.29</v>
      </c>
    </row>
    <row r="2519" spans="1:2" ht="13.5">
      <c r="A2519" s="294">
        <v>98568</v>
      </c>
      <c r="B2519" s="298">
        <v>76.44</v>
      </c>
    </row>
    <row r="2520" spans="1:2" ht="13.5">
      <c r="A2520" s="294">
        <v>98569</v>
      </c>
      <c r="B2520" s="298">
        <v>73.42</v>
      </c>
    </row>
    <row r="2521" spans="1:2" ht="13.5">
      <c r="A2521" s="294">
        <v>98570</v>
      </c>
      <c r="B2521" s="298">
        <v>90.62</v>
      </c>
    </row>
    <row r="2522" spans="1:2" ht="13.5">
      <c r="A2522" s="294">
        <v>98571</v>
      </c>
      <c r="B2522" s="298">
        <v>34.270000000000003</v>
      </c>
    </row>
    <row r="2523" spans="1:2" ht="13.5">
      <c r="A2523" s="294">
        <v>98572</v>
      </c>
      <c r="B2523" s="298">
        <v>42.37</v>
      </c>
    </row>
    <row r="2524" spans="1:2" ht="13.5">
      <c r="A2524" s="294">
        <v>98573</v>
      </c>
      <c r="B2524" s="298">
        <v>59.13</v>
      </c>
    </row>
    <row r="2525" spans="1:2" ht="13.5">
      <c r="A2525" s="294">
        <v>91831</v>
      </c>
      <c r="B2525" s="298">
        <v>7.15</v>
      </c>
    </row>
    <row r="2526" spans="1:2" ht="13.5">
      <c r="A2526" s="294">
        <v>91833</v>
      </c>
      <c r="B2526" s="298">
        <v>7.59</v>
      </c>
    </row>
    <row r="2527" spans="1:2" ht="13.5">
      <c r="A2527" s="294">
        <v>91834</v>
      </c>
      <c r="B2527" s="298">
        <v>8.0500000000000007</v>
      </c>
    </row>
    <row r="2528" spans="1:2" ht="13.5">
      <c r="A2528" s="294">
        <v>91835</v>
      </c>
      <c r="B2528" s="298">
        <v>9.17</v>
      </c>
    </row>
    <row r="2529" spans="1:2" ht="13.5">
      <c r="A2529" s="294">
        <v>91836</v>
      </c>
      <c r="B2529" s="298">
        <v>10.52</v>
      </c>
    </row>
    <row r="2530" spans="1:2" ht="13.5">
      <c r="A2530" s="294">
        <v>91837</v>
      </c>
      <c r="B2530" s="298">
        <v>13.14</v>
      </c>
    </row>
    <row r="2531" spans="1:2" ht="13.5">
      <c r="A2531" s="294">
        <v>91839</v>
      </c>
      <c r="B2531" s="298">
        <v>10.55</v>
      </c>
    </row>
    <row r="2532" spans="1:2" ht="13.5">
      <c r="A2532" s="294">
        <v>91840</v>
      </c>
      <c r="B2532" s="298">
        <v>13.54</v>
      </c>
    </row>
    <row r="2533" spans="1:2" ht="13.5">
      <c r="A2533" s="294">
        <v>91841</v>
      </c>
      <c r="B2533" s="298">
        <v>12.7</v>
      </c>
    </row>
    <row r="2534" spans="1:2" ht="13.5">
      <c r="A2534" s="294">
        <v>91842</v>
      </c>
      <c r="B2534" s="298">
        <v>5.42</v>
      </c>
    </row>
    <row r="2535" spans="1:2" ht="13.5">
      <c r="A2535" s="294">
        <v>91843</v>
      </c>
      <c r="B2535" s="298">
        <v>5.86</v>
      </c>
    </row>
    <row r="2536" spans="1:2" ht="13.5">
      <c r="A2536" s="294">
        <v>91844</v>
      </c>
      <c r="B2536" s="298">
        <v>6.31</v>
      </c>
    </row>
    <row r="2537" spans="1:2" ht="13.5">
      <c r="A2537" s="294">
        <v>91845</v>
      </c>
      <c r="B2537" s="298">
        <v>7.43</v>
      </c>
    </row>
    <row r="2538" spans="1:2" ht="13.5">
      <c r="A2538" s="294">
        <v>91846</v>
      </c>
      <c r="B2538" s="298">
        <v>8.7899999999999991</v>
      </c>
    </row>
    <row r="2539" spans="1:2" ht="13.5">
      <c r="A2539" s="294">
        <v>91847</v>
      </c>
      <c r="B2539" s="298">
        <v>11.41</v>
      </c>
    </row>
    <row r="2540" spans="1:2" ht="13.5">
      <c r="A2540" s="294">
        <v>91849</v>
      </c>
      <c r="B2540" s="298">
        <v>8.82</v>
      </c>
    </row>
    <row r="2541" spans="1:2" ht="13.5">
      <c r="A2541" s="294">
        <v>91850</v>
      </c>
      <c r="B2541" s="298">
        <v>11.87</v>
      </c>
    </row>
    <row r="2542" spans="1:2" ht="13.5">
      <c r="A2542" s="294">
        <v>91851</v>
      </c>
      <c r="B2542" s="298">
        <v>11.03</v>
      </c>
    </row>
    <row r="2543" spans="1:2" ht="13.5">
      <c r="A2543" s="294">
        <v>91852</v>
      </c>
      <c r="B2543" s="298">
        <v>7.98</v>
      </c>
    </row>
    <row r="2544" spans="1:2" ht="13.5">
      <c r="A2544" s="294">
        <v>91853</v>
      </c>
      <c r="B2544" s="298">
        <v>8.3800000000000008</v>
      </c>
    </row>
    <row r="2545" spans="1:2" ht="13.5">
      <c r="A2545" s="294">
        <v>91854</v>
      </c>
      <c r="B2545" s="298">
        <v>8.85</v>
      </c>
    </row>
    <row r="2546" spans="1:2" ht="13.5">
      <c r="A2546" s="294">
        <v>91855</v>
      </c>
      <c r="B2546" s="298">
        <v>9.89</v>
      </c>
    </row>
    <row r="2547" spans="1:2" ht="13.5">
      <c r="A2547" s="294">
        <v>91856</v>
      </c>
      <c r="B2547" s="298">
        <v>11.21</v>
      </c>
    </row>
    <row r="2548" spans="1:2" ht="13.5">
      <c r="A2548" s="294">
        <v>91857</v>
      </c>
      <c r="B2548" s="298">
        <v>13.63</v>
      </c>
    </row>
    <row r="2549" spans="1:2" ht="13.5">
      <c r="A2549" s="294">
        <v>91859</v>
      </c>
      <c r="B2549" s="298">
        <v>11.24</v>
      </c>
    </row>
    <row r="2550" spans="1:2" ht="13.5">
      <c r="A2550" s="294">
        <v>91860</v>
      </c>
      <c r="B2550" s="298">
        <v>14.14</v>
      </c>
    </row>
    <row r="2551" spans="1:2" ht="13.5">
      <c r="A2551" s="294">
        <v>91861</v>
      </c>
      <c r="B2551" s="298">
        <v>13.36</v>
      </c>
    </row>
    <row r="2552" spans="1:2" ht="13.5">
      <c r="A2552" s="294">
        <v>91862</v>
      </c>
      <c r="B2552" s="298">
        <v>8.69</v>
      </c>
    </row>
    <row r="2553" spans="1:2" ht="13.5">
      <c r="A2553" s="294">
        <v>91863</v>
      </c>
      <c r="B2553" s="298">
        <v>10.24</v>
      </c>
    </row>
    <row r="2554" spans="1:2" ht="13.5">
      <c r="A2554" s="294">
        <v>91864</v>
      </c>
      <c r="B2554" s="298">
        <v>13.5</v>
      </c>
    </row>
    <row r="2555" spans="1:2" ht="13.5">
      <c r="A2555" s="294">
        <v>91865</v>
      </c>
      <c r="B2555" s="298">
        <v>16.8</v>
      </c>
    </row>
    <row r="2556" spans="1:2" ht="13.5">
      <c r="A2556" s="294">
        <v>91866</v>
      </c>
      <c r="B2556" s="298">
        <v>7.1</v>
      </c>
    </row>
    <row r="2557" spans="1:2" ht="13.5">
      <c r="A2557" s="294">
        <v>91867</v>
      </c>
      <c r="B2557" s="298">
        <v>8.66</v>
      </c>
    </row>
    <row r="2558" spans="1:2" ht="13.5">
      <c r="A2558" s="294">
        <v>91868</v>
      </c>
      <c r="B2558" s="298">
        <v>11.92</v>
      </c>
    </row>
    <row r="2559" spans="1:2" ht="13.5">
      <c r="A2559" s="294">
        <v>91869</v>
      </c>
      <c r="B2559" s="298">
        <v>15.22</v>
      </c>
    </row>
    <row r="2560" spans="1:2" ht="13.5">
      <c r="A2560" s="294">
        <v>91870</v>
      </c>
      <c r="B2560" s="298">
        <v>10.29</v>
      </c>
    </row>
    <row r="2561" spans="1:2" ht="13.5">
      <c r="A2561" s="294">
        <v>91871</v>
      </c>
      <c r="B2561" s="298">
        <v>11.88</v>
      </c>
    </row>
    <row r="2562" spans="1:2" ht="13.5">
      <c r="A2562" s="294">
        <v>91872</v>
      </c>
      <c r="B2562" s="298">
        <v>15.15</v>
      </c>
    </row>
    <row r="2563" spans="1:2" ht="13.5">
      <c r="A2563" s="294">
        <v>91873</v>
      </c>
      <c r="B2563" s="298">
        <v>18.39</v>
      </c>
    </row>
    <row r="2564" spans="1:2" ht="13.5">
      <c r="A2564" s="294">
        <v>93008</v>
      </c>
      <c r="B2564" s="298">
        <v>14.64</v>
      </c>
    </row>
    <row r="2565" spans="1:2" ht="13.5">
      <c r="A2565" s="294">
        <v>93009</v>
      </c>
      <c r="B2565" s="298">
        <v>21.36</v>
      </c>
    </row>
    <row r="2566" spans="1:2" ht="13.5">
      <c r="A2566" s="294">
        <v>93010</v>
      </c>
      <c r="B2566" s="298">
        <v>29.53</v>
      </c>
    </row>
    <row r="2567" spans="1:2" ht="13.5">
      <c r="A2567" s="294">
        <v>93011</v>
      </c>
      <c r="B2567" s="298">
        <v>35.979999999999997</v>
      </c>
    </row>
    <row r="2568" spans="1:2" ht="13.5">
      <c r="A2568" s="294">
        <v>93012</v>
      </c>
      <c r="B2568" s="298">
        <v>54.01</v>
      </c>
    </row>
    <row r="2569" spans="1:2" ht="13.5">
      <c r="A2569" s="294">
        <v>95726</v>
      </c>
      <c r="B2569" s="298">
        <v>5.84</v>
      </c>
    </row>
    <row r="2570" spans="1:2" ht="13.5">
      <c r="A2570" s="294">
        <v>95727</v>
      </c>
      <c r="B2570" s="298">
        <v>6.7</v>
      </c>
    </row>
    <row r="2571" spans="1:2" ht="13.5">
      <c r="A2571" s="294">
        <v>95728</v>
      </c>
      <c r="B2571" s="298">
        <v>8.4700000000000006</v>
      </c>
    </row>
    <row r="2572" spans="1:2" ht="13.5">
      <c r="A2572" s="294">
        <v>95729</v>
      </c>
      <c r="B2572" s="298">
        <v>7.88</v>
      </c>
    </row>
    <row r="2573" spans="1:2" ht="13.5">
      <c r="A2573" s="294">
        <v>95730</v>
      </c>
      <c r="B2573" s="298">
        <v>8.73</v>
      </c>
    </row>
    <row r="2574" spans="1:2" ht="13.5">
      <c r="A2574" s="294">
        <v>95731</v>
      </c>
      <c r="B2574" s="298">
        <v>10.51</v>
      </c>
    </row>
    <row r="2575" spans="1:2" ht="13.5">
      <c r="A2575" s="294">
        <v>95732</v>
      </c>
      <c r="B2575" s="298">
        <v>4.05</v>
      </c>
    </row>
    <row r="2576" spans="1:2" ht="13.5">
      <c r="A2576" s="294">
        <v>95745</v>
      </c>
      <c r="B2576" s="298">
        <v>18.89</v>
      </c>
    </row>
    <row r="2577" spans="1:2" ht="13.5">
      <c r="A2577" s="294">
        <v>95746</v>
      </c>
      <c r="B2577" s="298">
        <v>23.46</v>
      </c>
    </row>
    <row r="2578" spans="1:2" ht="13.5">
      <c r="A2578" s="294">
        <v>95747</v>
      </c>
      <c r="B2578" s="298">
        <v>38.18</v>
      </c>
    </row>
    <row r="2579" spans="1:2" ht="13.5">
      <c r="A2579" s="294">
        <v>95748</v>
      </c>
      <c r="B2579" s="298">
        <v>41.58</v>
      </c>
    </row>
    <row r="2580" spans="1:2" ht="13.5">
      <c r="A2580" s="294">
        <v>95749</v>
      </c>
      <c r="B2580" s="298">
        <v>25.5</v>
      </c>
    </row>
    <row r="2581" spans="1:2" ht="13.5">
      <c r="A2581" s="294">
        <v>95750</v>
      </c>
      <c r="B2581" s="298">
        <v>29.93</v>
      </c>
    </row>
    <row r="2582" spans="1:2" ht="13.5">
      <c r="A2582" s="294">
        <v>95751</v>
      </c>
      <c r="B2582" s="298">
        <v>44.45</v>
      </c>
    </row>
    <row r="2583" spans="1:2" ht="13.5">
      <c r="A2583" s="294">
        <v>95752</v>
      </c>
      <c r="B2583" s="298">
        <v>47.61</v>
      </c>
    </row>
    <row r="2584" spans="1:2" ht="13.5">
      <c r="A2584" s="294">
        <v>97667</v>
      </c>
      <c r="B2584" s="298">
        <v>9.36</v>
      </c>
    </row>
    <row r="2585" spans="1:2" ht="13.5">
      <c r="A2585" s="294">
        <v>97668</v>
      </c>
      <c r="B2585" s="298">
        <v>14.21</v>
      </c>
    </row>
    <row r="2586" spans="1:2" ht="13.5">
      <c r="A2586" s="294">
        <v>97669</v>
      </c>
      <c r="B2586" s="298">
        <v>22.25</v>
      </c>
    </row>
    <row r="2587" spans="1:2" ht="13.5">
      <c r="A2587" s="294">
        <v>97670</v>
      </c>
      <c r="B2587" s="298">
        <v>28.96</v>
      </c>
    </row>
    <row r="2588" spans="1:2" ht="13.5">
      <c r="A2588" s="294">
        <v>91874</v>
      </c>
      <c r="B2588" s="298">
        <v>4.57</v>
      </c>
    </row>
    <row r="2589" spans="1:2" ht="13.5">
      <c r="A2589" s="294">
        <v>91875</v>
      </c>
      <c r="B2589" s="298">
        <v>5.99</v>
      </c>
    </row>
    <row r="2590" spans="1:2" ht="13.5">
      <c r="A2590" s="294">
        <v>91876</v>
      </c>
      <c r="B2590" s="298">
        <v>7.88</v>
      </c>
    </row>
    <row r="2591" spans="1:2" ht="13.5">
      <c r="A2591" s="294">
        <v>91877</v>
      </c>
      <c r="B2591" s="298">
        <v>10.33</v>
      </c>
    </row>
    <row r="2592" spans="1:2" ht="13.5">
      <c r="A2592" s="294">
        <v>91878</v>
      </c>
      <c r="B2592" s="298">
        <v>5.95</v>
      </c>
    </row>
    <row r="2593" spans="1:2" ht="13.5">
      <c r="A2593" s="294">
        <v>91879</v>
      </c>
      <c r="B2593" s="298">
        <v>7.33</v>
      </c>
    </row>
    <row r="2594" spans="1:2" ht="13.5">
      <c r="A2594" s="294">
        <v>91880</v>
      </c>
      <c r="B2594" s="298">
        <v>9.27</v>
      </c>
    </row>
    <row r="2595" spans="1:2" ht="13.5">
      <c r="A2595" s="294">
        <v>91881</v>
      </c>
      <c r="B2595" s="298">
        <v>11.72</v>
      </c>
    </row>
    <row r="2596" spans="1:2" ht="13.5">
      <c r="A2596" s="294">
        <v>91882</v>
      </c>
      <c r="B2596" s="298">
        <v>7.44</v>
      </c>
    </row>
    <row r="2597" spans="1:2" ht="13.5">
      <c r="A2597" s="294">
        <v>91884</v>
      </c>
      <c r="B2597" s="298">
        <v>8.48</v>
      </c>
    </row>
    <row r="2598" spans="1:2" ht="13.5">
      <c r="A2598" s="294">
        <v>91885</v>
      </c>
      <c r="B2598" s="298">
        <v>9.9499999999999993</v>
      </c>
    </row>
    <row r="2599" spans="1:2" ht="13.5">
      <c r="A2599" s="294">
        <v>91886</v>
      </c>
      <c r="B2599" s="298">
        <v>11.86</v>
      </c>
    </row>
    <row r="2600" spans="1:2" ht="13.5">
      <c r="A2600" s="294">
        <v>91887</v>
      </c>
      <c r="B2600" s="298">
        <v>7.99</v>
      </c>
    </row>
    <row r="2601" spans="1:2" ht="13.5">
      <c r="A2601" s="294">
        <v>91889</v>
      </c>
      <c r="B2601" s="298">
        <v>7.77</v>
      </c>
    </row>
    <row r="2602" spans="1:2" ht="13.5">
      <c r="A2602" s="294">
        <v>91890</v>
      </c>
      <c r="B2602" s="298">
        <v>9.69</v>
      </c>
    </row>
    <row r="2603" spans="1:2" ht="13.5">
      <c r="A2603" s="294">
        <v>91892</v>
      </c>
      <c r="B2603" s="298">
        <v>11.16</v>
      </c>
    </row>
    <row r="2604" spans="1:2" ht="13.5">
      <c r="A2604" s="294">
        <v>91893</v>
      </c>
      <c r="B2604" s="298">
        <v>13.09</v>
      </c>
    </row>
    <row r="2605" spans="1:2" ht="13.5">
      <c r="A2605" s="294">
        <v>91895</v>
      </c>
      <c r="B2605" s="298">
        <v>14.58</v>
      </c>
    </row>
    <row r="2606" spans="1:2" ht="13.5">
      <c r="A2606" s="294">
        <v>91896</v>
      </c>
      <c r="B2606" s="298">
        <v>16.13</v>
      </c>
    </row>
    <row r="2607" spans="1:2" ht="13.5">
      <c r="A2607" s="294">
        <v>91898</v>
      </c>
      <c r="B2607" s="298">
        <v>17.72</v>
      </c>
    </row>
    <row r="2608" spans="1:2" ht="13.5">
      <c r="A2608" s="294">
        <v>91899</v>
      </c>
      <c r="B2608" s="298">
        <v>10</v>
      </c>
    </row>
    <row r="2609" spans="1:2" ht="13.5">
      <c r="A2609" s="294">
        <v>91901</v>
      </c>
      <c r="B2609" s="298">
        <v>9.7799999999999994</v>
      </c>
    </row>
    <row r="2610" spans="1:2" ht="13.5">
      <c r="A2610" s="294">
        <v>91902</v>
      </c>
      <c r="B2610" s="298">
        <v>11.7</v>
      </c>
    </row>
    <row r="2611" spans="1:2" ht="13.5">
      <c r="A2611" s="294">
        <v>91904</v>
      </c>
      <c r="B2611" s="298">
        <v>13.17</v>
      </c>
    </row>
    <row r="2612" spans="1:2" ht="13.5">
      <c r="A2612" s="294">
        <v>91905</v>
      </c>
      <c r="B2612" s="298">
        <v>15.11</v>
      </c>
    </row>
    <row r="2613" spans="1:2" ht="13.5">
      <c r="A2613" s="294">
        <v>91907</v>
      </c>
      <c r="B2613" s="298">
        <v>16.600000000000001</v>
      </c>
    </row>
    <row r="2614" spans="1:2" ht="13.5">
      <c r="A2614" s="294">
        <v>91908</v>
      </c>
      <c r="B2614" s="298">
        <v>18.18</v>
      </c>
    </row>
    <row r="2615" spans="1:2" ht="13.5">
      <c r="A2615" s="294">
        <v>91910</v>
      </c>
      <c r="B2615" s="298">
        <v>19.77</v>
      </c>
    </row>
    <row r="2616" spans="1:2" ht="13.5">
      <c r="A2616" s="294">
        <v>91911</v>
      </c>
      <c r="B2616" s="298">
        <v>12.3</v>
      </c>
    </row>
    <row r="2617" spans="1:2" ht="13.5">
      <c r="A2617" s="294">
        <v>91913</v>
      </c>
      <c r="B2617" s="298">
        <v>12.08</v>
      </c>
    </row>
    <row r="2618" spans="1:2" ht="13.5">
      <c r="A2618" s="294">
        <v>91914</v>
      </c>
      <c r="B2618" s="298">
        <v>13.47</v>
      </c>
    </row>
    <row r="2619" spans="1:2" ht="13.5">
      <c r="A2619" s="294">
        <v>91916</v>
      </c>
      <c r="B2619" s="298">
        <v>14.94</v>
      </c>
    </row>
    <row r="2620" spans="1:2" ht="13.5">
      <c r="A2620" s="294">
        <v>91917</v>
      </c>
      <c r="B2620" s="298">
        <v>16.16</v>
      </c>
    </row>
    <row r="2621" spans="1:2" ht="13.5">
      <c r="A2621" s="294">
        <v>91919</v>
      </c>
      <c r="B2621" s="298">
        <v>17.649999999999999</v>
      </c>
    </row>
    <row r="2622" spans="1:2" ht="13.5">
      <c r="A2622" s="294">
        <v>91920</v>
      </c>
      <c r="B2622" s="298">
        <v>18.43</v>
      </c>
    </row>
    <row r="2623" spans="1:2" ht="13.5">
      <c r="A2623" s="294">
        <v>91922</v>
      </c>
      <c r="B2623" s="298">
        <v>20.02</v>
      </c>
    </row>
    <row r="2624" spans="1:2" ht="13.5">
      <c r="A2624" s="294">
        <v>93013</v>
      </c>
      <c r="B2624" s="298">
        <v>13.35</v>
      </c>
    </row>
    <row r="2625" spans="1:2" ht="13.5">
      <c r="A2625" s="294">
        <v>93014</v>
      </c>
      <c r="B2625" s="298">
        <v>16.16</v>
      </c>
    </row>
    <row r="2626" spans="1:2" ht="13.5">
      <c r="A2626" s="294">
        <v>93015</v>
      </c>
      <c r="B2626" s="298">
        <v>23.24</v>
      </c>
    </row>
    <row r="2627" spans="1:2" ht="13.5">
      <c r="A2627" s="294">
        <v>93016</v>
      </c>
      <c r="B2627" s="298">
        <v>27.78</v>
      </c>
    </row>
    <row r="2628" spans="1:2" ht="13.5">
      <c r="A2628" s="294">
        <v>93017</v>
      </c>
      <c r="B2628" s="298">
        <v>40.46</v>
      </c>
    </row>
    <row r="2629" spans="1:2" ht="13.5">
      <c r="A2629" s="294">
        <v>93018</v>
      </c>
      <c r="B2629" s="298">
        <v>20.3</v>
      </c>
    </row>
    <row r="2630" spans="1:2" ht="13.5">
      <c r="A2630" s="294">
        <v>93020</v>
      </c>
      <c r="B2630" s="298">
        <v>25.39</v>
      </c>
    </row>
    <row r="2631" spans="1:2" ht="13.5">
      <c r="A2631" s="294">
        <v>93022</v>
      </c>
      <c r="B2631" s="298">
        <v>39.72</v>
      </c>
    </row>
    <row r="2632" spans="1:2" ht="13.5">
      <c r="A2632" s="294">
        <v>93024</v>
      </c>
      <c r="B2632" s="298">
        <v>42.13</v>
      </c>
    </row>
    <row r="2633" spans="1:2" ht="13.5">
      <c r="A2633" s="294">
        <v>93026</v>
      </c>
      <c r="B2633" s="298">
        <v>65.900000000000006</v>
      </c>
    </row>
    <row r="2634" spans="1:2" ht="13.5">
      <c r="A2634" s="294">
        <v>95733</v>
      </c>
      <c r="B2634" s="298">
        <v>5.26</v>
      </c>
    </row>
    <row r="2635" spans="1:2" ht="13.5">
      <c r="A2635" s="294">
        <v>95734</v>
      </c>
      <c r="B2635" s="298">
        <v>6.98</v>
      </c>
    </row>
    <row r="2636" spans="1:2" ht="13.5">
      <c r="A2636" s="294">
        <v>95735</v>
      </c>
      <c r="B2636" s="298">
        <v>6.17</v>
      </c>
    </row>
    <row r="2637" spans="1:2" ht="13.5">
      <c r="A2637" s="294">
        <v>95736</v>
      </c>
      <c r="B2637" s="298">
        <v>7.13</v>
      </c>
    </row>
    <row r="2638" spans="1:2" ht="13.5">
      <c r="A2638" s="294">
        <v>95738</v>
      </c>
      <c r="B2638" s="298">
        <v>8.5</v>
      </c>
    </row>
    <row r="2639" spans="1:2" ht="13.5">
      <c r="A2639" s="294">
        <v>95753</v>
      </c>
      <c r="B2639" s="298">
        <v>6.82</v>
      </c>
    </row>
    <row r="2640" spans="1:2" ht="13.5">
      <c r="A2640" s="294">
        <v>95754</v>
      </c>
      <c r="B2640" s="298">
        <v>8.5299999999999994</v>
      </c>
    </row>
    <row r="2641" spans="1:2" ht="13.5">
      <c r="A2641" s="294">
        <v>95755</v>
      </c>
      <c r="B2641" s="298">
        <v>12.11</v>
      </c>
    </row>
    <row r="2642" spans="1:2" ht="13.5">
      <c r="A2642" s="294">
        <v>95756</v>
      </c>
      <c r="B2642" s="298">
        <v>16.03</v>
      </c>
    </row>
    <row r="2643" spans="1:2" ht="13.5">
      <c r="A2643" s="294">
        <v>95757</v>
      </c>
      <c r="B2643" s="298">
        <v>10.5</v>
      </c>
    </row>
    <row r="2644" spans="1:2" ht="13.5">
      <c r="A2644" s="294">
        <v>95758</v>
      </c>
      <c r="B2644" s="298">
        <v>11.78</v>
      </c>
    </row>
    <row r="2645" spans="1:2" ht="13.5">
      <c r="A2645" s="294">
        <v>95759</v>
      </c>
      <c r="B2645" s="298">
        <v>14.75</v>
      </c>
    </row>
    <row r="2646" spans="1:2" ht="13.5">
      <c r="A2646" s="294">
        <v>95760</v>
      </c>
      <c r="B2646" s="298">
        <v>17.97</v>
      </c>
    </row>
    <row r="2647" spans="1:2" ht="13.5">
      <c r="A2647" s="294">
        <v>97559</v>
      </c>
      <c r="B2647" s="298">
        <v>9.5299999999999994</v>
      </c>
    </row>
    <row r="2648" spans="1:2" ht="13.5">
      <c r="A2648" s="294">
        <v>97562</v>
      </c>
      <c r="B2648" s="298">
        <v>11.54</v>
      </c>
    </row>
    <row r="2649" spans="1:2" ht="13.5">
      <c r="A2649" s="294">
        <v>97564</v>
      </c>
      <c r="B2649" s="298">
        <v>13.31</v>
      </c>
    </row>
    <row r="2650" spans="1:2" ht="13.5">
      <c r="A2650" s="294">
        <v>91924</v>
      </c>
      <c r="B2650" s="298">
        <v>2.85</v>
      </c>
    </row>
    <row r="2651" spans="1:2" ht="13.5">
      <c r="A2651" s="294">
        <v>91925</v>
      </c>
      <c r="B2651" s="298">
        <v>4.03</v>
      </c>
    </row>
    <row r="2652" spans="1:2" ht="13.5">
      <c r="A2652" s="294">
        <v>91926</v>
      </c>
      <c r="B2652" s="298">
        <v>4.13</v>
      </c>
    </row>
    <row r="2653" spans="1:2" ht="13.5">
      <c r="A2653" s="294">
        <v>91927</v>
      </c>
      <c r="B2653" s="298">
        <v>5.41</v>
      </c>
    </row>
    <row r="2654" spans="1:2" ht="13.5">
      <c r="A2654" s="294">
        <v>91928</v>
      </c>
      <c r="B2654" s="298">
        <v>6.69</v>
      </c>
    </row>
    <row r="2655" spans="1:2" ht="13.5">
      <c r="A2655" s="294">
        <v>91929</v>
      </c>
      <c r="B2655" s="298">
        <v>7.59</v>
      </c>
    </row>
    <row r="2656" spans="1:2" ht="13.5">
      <c r="A2656" s="294">
        <v>91930</v>
      </c>
      <c r="B2656" s="298">
        <v>9.14</v>
      </c>
    </row>
    <row r="2657" spans="1:2" ht="13.5">
      <c r="A2657" s="294">
        <v>91931</v>
      </c>
      <c r="B2657" s="298">
        <v>10.220000000000001</v>
      </c>
    </row>
    <row r="2658" spans="1:2" ht="13.5">
      <c r="A2658" s="294">
        <v>91932</v>
      </c>
      <c r="B2658" s="298">
        <v>15.02</v>
      </c>
    </row>
    <row r="2659" spans="1:2" ht="13.5">
      <c r="A2659" s="294">
        <v>91933</v>
      </c>
      <c r="B2659" s="298">
        <v>16.04</v>
      </c>
    </row>
    <row r="2660" spans="1:2" ht="13.5">
      <c r="A2660" s="294">
        <v>91934</v>
      </c>
      <c r="B2660" s="298">
        <v>22.95</v>
      </c>
    </row>
    <row r="2661" spans="1:2" ht="13.5">
      <c r="A2661" s="294">
        <v>91935</v>
      </c>
      <c r="B2661" s="298">
        <v>24.44</v>
      </c>
    </row>
    <row r="2662" spans="1:2" ht="13.5">
      <c r="A2662" s="294">
        <v>92979</v>
      </c>
      <c r="B2662" s="298">
        <v>10.23</v>
      </c>
    </row>
    <row r="2663" spans="1:2" ht="13.5">
      <c r="A2663" s="294">
        <v>92980</v>
      </c>
      <c r="B2663" s="298">
        <v>11.11</v>
      </c>
    </row>
    <row r="2664" spans="1:2" ht="13.5">
      <c r="A2664" s="294">
        <v>92981</v>
      </c>
      <c r="B2664" s="298">
        <v>15.69</v>
      </c>
    </row>
    <row r="2665" spans="1:2" ht="13.5">
      <c r="A2665" s="294">
        <v>92982</v>
      </c>
      <c r="B2665" s="298">
        <v>16.97</v>
      </c>
    </row>
    <row r="2666" spans="1:2" ht="13.5">
      <c r="A2666" s="294">
        <v>92983</v>
      </c>
      <c r="B2666" s="298">
        <v>26.93</v>
      </c>
    </row>
    <row r="2667" spans="1:2" ht="13.5">
      <c r="A2667" s="294">
        <v>92984</v>
      </c>
      <c r="B2667" s="298">
        <v>27.63</v>
      </c>
    </row>
    <row r="2668" spans="1:2" ht="13.5">
      <c r="A2668" s="294">
        <v>92985</v>
      </c>
      <c r="B2668" s="298">
        <v>36.29</v>
      </c>
    </row>
    <row r="2669" spans="1:2" ht="13.5">
      <c r="A2669" s="294">
        <v>92986</v>
      </c>
      <c r="B2669" s="298">
        <v>37.35</v>
      </c>
    </row>
    <row r="2670" spans="1:2" ht="13.5">
      <c r="A2670" s="294">
        <v>92987</v>
      </c>
      <c r="B2670" s="298">
        <v>52.27</v>
      </c>
    </row>
    <row r="2671" spans="1:2" ht="13.5">
      <c r="A2671" s="294">
        <v>92988</v>
      </c>
      <c r="B2671" s="298">
        <v>52.4</v>
      </c>
    </row>
    <row r="2672" spans="1:2" ht="13.5">
      <c r="A2672" s="294">
        <v>92989</v>
      </c>
      <c r="B2672" s="298">
        <v>72.66</v>
      </c>
    </row>
    <row r="2673" spans="1:2" ht="13.5">
      <c r="A2673" s="294">
        <v>92990</v>
      </c>
      <c r="B2673" s="298">
        <v>71.83</v>
      </c>
    </row>
    <row r="2674" spans="1:2" ht="13.5">
      <c r="A2674" s="294">
        <v>92991</v>
      </c>
      <c r="B2674" s="298">
        <v>94.77</v>
      </c>
    </row>
    <row r="2675" spans="1:2" ht="13.5">
      <c r="A2675" s="294">
        <v>92992</v>
      </c>
      <c r="B2675" s="298">
        <v>94.85</v>
      </c>
    </row>
    <row r="2676" spans="1:2" ht="13.5">
      <c r="A2676" s="294">
        <v>92993</v>
      </c>
      <c r="B2676" s="298">
        <v>121.54</v>
      </c>
    </row>
    <row r="2677" spans="1:2" ht="13.5">
      <c r="A2677" s="294">
        <v>92994</v>
      </c>
      <c r="B2677" s="298">
        <v>122.76</v>
      </c>
    </row>
    <row r="2678" spans="1:2" ht="13.5">
      <c r="A2678" s="294">
        <v>92995</v>
      </c>
      <c r="B2678" s="298">
        <v>151.21</v>
      </c>
    </row>
    <row r="2679" spans="1:2" ht="13.5">
      <c r="A2679" s="294">
        <v>92996</v>
      </c>
      <c r="B2679" s="298">
        <v>151.63</v>
      </c>
    </row>
    <row r="2680" spans="1:2" ht="13.5">
      <c r="A2680" s="294">
        <v>92997</v>
      </c>
      <c r="B2680" s="298">
        <v>183.75</v>
      </c>
    </row>
    <row r="2681" spans="1:2" ht="13.5">
      <c r="A2681" s="294">
        <v>92998</v>
      </c>
      <c r="B2681" s="298">
        <v>185.52</v>
      </c>
    </row>
    <row r="2682" spans="1:2" ht="13.5">
      <c r="A2682" s="294">
        <v>92999</v>
      </c>
      <c r="B2682" s="298">
        <v>242.03</v>
      </c>
    </row>
    <row r="2683" spans="1:2" ht="13.5">
      <c r="A2683" s="294">
        <v>93000</v>
      </c>
      <c r="B2683" s="298">
        <v>243.51</v>
      </c>
    </row>
    <row r="2684" spans="1:2" ht="13.5">
      <c r="A2684" s="294">
        <v>93001</v>
      </c>
      <c r="B2684" s="298">
        <v>295.60000000000002</v>
      </c>
    </row>
    <row r="2685" spans="1:2" ht="13.5">
      <c r="A2685" s="294">
        <v>93002</v>
      </c>
      <c r="B2685" s="298">
        <v>303.85000000000002</v>
      </c>
    </row>
    <row r="2686" spans="1:2" ht="13.5">
      <c r="A2686" s="294">
        <v>101884</v>
      </c>
      <c r="B2686" s="298">
        <v>9.98</v>
      </c>
    </row>
    <row r="2687" spans="1:2" ht="13.5">
      <c r="A2687" s="294">
        <v>101885</v>
      </c>
      <c r="B2687" s="298">
        <v>10.86</v>
      </c>
    </row>
    <row r="2688" spans="1:2" ht="13.5">
      <c r="A2688" s="294">
        <v>101886</v>
      </c>
      <c r="B2688" s="298">
        <v>15.41</v>
      </c>
    </row>
    <row r="2689" spans="1:2" ht="13.5">
      <c r="A2689" s="294">
        <v>101887</v>
      </c>
      <c r="B2689" s="298">
        <v>16.690000000000001</v>
      </c>
    </row>
    <row r="2690" spans="1:2" ht="13.5">
      <c r="A2690" s="294">
        <v>101888</v>
      </c>
      <c r="B2690" s="298">
        <v>24.72</v>
      </c>
    </row>
    <row r="2691" spans="1:2" ht="13.5">
      <c r="A2691" s="294">
        <v>101889</v>
      </c>
      <c r="B2691" s="298">
        <v>25.43</v>
      </c>
    </row>
    <row r="2692" spans="1:2" ht="13.5">
      <c r="A2692" s="294">
        <v>91936</v>
      </c>
      <c r="B2692" s="298">
        <v>11.4</v>
      </c>
    </row>
    <row r="2693" spans="1:2" ht="13.5">
      <c r="A2693" s="294">
        <v>91937</v>
      </c>
      <c r="B2693" s="298">
        <v>10</v>
      </c>
    </row>
    <row r="2694" spans="1:2" ht="13.5">
      <c r="A2694" s="294">
        <v>91939</v>
      </c>
      <c r="B2694" s="298">
        <v>27.08</v>
      </c>
    </row>
    <row r="2695" spans="1:2" ht="13.5">
      <c r="A2695" s="294">
        <v>91940</v>
      </c>
      <c r="B2695" s="298">
        <v>14.06</v>
      </c>
    </row>
    <row r="2696" spans="1:2" ht="13.5">
      <c r="A2696" s="294">
        <v>91941</v>
      </c>
      <c r="B2696" s="298">
        <v>9.18</v>
      </c>
    </row>
    <row r="2697" spans="1:2" ht="13.5">
      <c r="A2697" s="294">
        <v>91942</v>
      </c>
      <c r="B2697" s="298">
        <v>32.68</v>
      </c>
    </row>
    <row r="2698" spans="1:2" ht="13.5">
      <c r="A2698" s="294">
        <v>91943</v>
      </c>
      <c r="B2698" s="298">
        <v>17.7</v>
      </c>
    </row>
    <row r="2699" spans="1:2" ht="13.5">
      <c r="A2699" s="294">
        <v>91944</v>
      </c>
      <c r="B2699" s="298">
        <v>12.1</v>
      </c>
    </row>
    <row r="2700" spans="1:2" ht="13.5">
      <c r="A2700" s="294">
        <v>92865</v>
      </c>
      <c r="B2700" s="298">
        <v>9.14</v>
      </c>
    </row>
    <row r="2701" spans="1:2" ht="13.5">
      <c r="A2701" s="294">
        <v>92866</v>
      </c>
      <c r="B2701" s="298">
        <v>7.89</v>
      </c>
    </row>
    <row r="2702" spans="1:2" ht="13.5">
      <c r="A2702" s="294">
        <v>92867</v>
      </c>
      <c r="B2702" s="298">
        <v>26.41</v>
      </c>
    </row>
    <row r="2703" spans="1:2" ht="13.5">
      <c r="A2703" s="294">
        <v>92868</v>
      </c>
      <c r="B2703" s="298">
        <v>13.39</v>
      </c>
    </row>
    <row r="2704" spans="1:2" ht="13.5">
      <c r="A2704" s="294">
        <v>92869</v>
      </c>
      <c r="B2704" s="298">
        <v>8.51</v>
      </c>
    </row>
    <row r="2705" spans="1:2" ht="13.5">
      <c r="A2705" s="294">
        <v>92870</v>
      </c>
      <c r="B2705" s="298">
        <v>31.47</v>
      </c>
    </row>
    <row r="2706" spans="1:2" ht="13.5">
      <c r="A2706" s="294">
        <v>92871</v>
      </c>
      <c r="B2706" s="298">
        <v>16.489999999999998</v>
      </c>
    </row>
    <row r="2707" spans="1:2" ht="13.5">
      <c r="A2707" s="294">
        <v>92872</v>
      </c>
      <c r="B2707" s="298">
        <v>10.89</v>
      </c>
    </row>
    <row r="2708" spans="1:2" ht="13.5">
      <c r="A2708" s="294">
        <v>95777</v>
      </c>
      <c r="B2708" s="298">
        <v>27.13</v>
      </c>
    </row>
    <row r="2709" spans="1:2" ht="13.5">
      <c r="A2709" s="294">
        <v>95778</v>
      </c>
      <c r="B2709" s="298">
        <v>27.75</v>
      </c>
    </row>
    <row r="2710" spans="1:2" ht="13.5">
      <c r="A2710" s="294">
        <v>95779</v>
      </c>
      <c r="B2710" s="298">
        <v>25.68</v>
      </c>
    </row>
    <row r="2711" spans="1:2" ht="13.5">
      <c r="A2711" s="294">
        <v>95780</v>
      </c>
      <c r="B2711" s="298">
        <v>30.66</v>
      </c>
    </row>
    <row r="2712" spans="1:2" ht="13.5">
      <c r="A2712" s="294">
        <v>95781</v>
      </c>
      <c r="B2712" s="298">
        <v>31.12</v>
      </c>
    </row>
    <row r="2713" spans="1:2" ht="13.5">
      <c r="A2713" s="294">
        <v>95782</v>
      </c>
      <c r="B2713" s="298">
        <v>32.32</v>
      </c>
    </row>
    <row r="2714" spans="1:2" ht="13.5">
      <c r="A2714" s="294">
        <v>95785</v>
      </c>
      <c r="B2714" s="298">
        <v>36.590000000000003</v>
      </c>
    </row>
    <row r="2715" spans="1:2" ht="13.5">
      <c r="A2715" s="294">
        <v>95787</v>
      </c>
      <c r="B2715" s="298">
        <v>27.57</v>
      </c>
    </row>
    <row r="2716" spans="1:2" ht="13.5">
      <c r="A2716" s="294">
        <v>95789</v>
      </c>
      <c r="B2716" s="298">
        <v>33.78</v>
      </c>
    </row>
    <row r="2717" spans="1:2" ht="13.5">
      <c r="A2717" s="294">
        <v>95791</v>
      </c>
      <c r="B2717" s="298">
        <v>43.03</v>
      </c>
    </row>
    <row r="2718" spans="1:2" ht="13.5">
      <c r="A2718" s="294">
        <v>95795</v>
      </c>
      <c r="B2718" s="298">
        <v>31.84</v>
      </c>
    </row>
    <row r="2719" spans="1:2" ht="13.5">
      <c r="A2719" s="294">
        <v>95796</v>
      </c>
      <c r="B2719" s="298">
        <v>39.76</v>
      </c>
    </row>
    <row r="2720" spans="1:2" ht="13.5">
      <c r="A2720" s="294">
        <v>95797</v>
      </c>
      <c r="B2720" s="298">
        <v>50.07</v>
      </c>
    </row>
    <row r="2721" spans="1:2" ht="13.5">
      <c r="A2721" s="294">
        <v>95801</v>
      </c>
      <c r="B2721" s="298">
        <v>38.07</v>
      </c>
    </row>
    <row r="2722" spans="1:2" ht="13.5">
      <c r="A2722" s="294">
        <v>95802</v>
      </c>
      <c r="B2722" s="298">
        <v>42.39</v>
      </c>
    </row>
    <row r="2723" spans="1:2" ht="13.5">
      <c r="A2723" s="294">
        <v>95803</v>
      </c>
      <c r="B2723" s="298">
        <v>55.58</v>
      </c>
    </row>
    <row r="2724" spans="1:2" ht="13.5">
      <c r="A2724" s="294">
        <v>95804</v>
      </c>
      <c r="B2724" s="298">
        <v>21.45</v>
      </c>
    </row>
    <row r="2725" spans="1:2" ht="13.5">
      <c r="A2725" s="294">
        <v>95805</v>
      </c>
      <c r="B2725" s="298">
        <v>21.68</v>
      </c>
    </row>
    <row r="2726" spans="1:2" ht="13.5">
      <c r="A2726" s="294">
        <v>95806</v>
      </c>
      <c r="B2726" s="298">
        <v>22.34</v>
      </c>
    </row>
    <row r="2727" spans="1:2" ht="13.5">
      <c r="A2727" s="294">
        <v>95807</v>
      </c>
      <c r="B2727" s="298">
        <v>24.79</v>
      </c>
    </row>
    <row r="2728" spans="1:2" ht="13.5">
      <c r="A2728" s="294">
        <v>95808</v>
      </c>
      <c r="B2728" s="298">
        <v>25.46</v>
      </c>
    </row>
    <row r="2729" spans="1:2" ht="13.5">
      <c r="A2729" s="294">
        <v>95809</v>
      </c>
      <c r="B2729" s="298">
        <v>27.77</v>
      </c>
    </row>
    <row r="2730" spans="1:2" ht="13.5">
      <c r="A2730" s="294">
        <v>95810</v>
      </c>
      <c r="B2730" s="298">
        <v>12.04</v>
      </c>
    </row>
    <row r="2731" spans="1:2" ht="13.5">
      <c r="A2731" s="294">
        <v>95811</v>
      </c>
      <c r="B2731" s="298">
        <v>12.71</v>
      </c>
    </row>
    <row r="2732" spans="1:2" ht="13.5">
      <c r="A2732" s="294">
        <v>95812</v>
      </c>
      <c r="B2732" s="298">
        <v>15.02</v>
      </c>
    </row>
    <row r="2733" spans="1:2" ht="13.5">
      <c r="A2733" s="294">
        <v>95813</v>
      </c>
      <c r="B2733" s="298">
        <v>14.83</v>
      </c>
    </row>
    <row r="2734" spans="1:2" ht="13.5">
      <c r="A2734" s="294">
        <v>95814</v>
      </c>
      <c r="B2734" s="298">
        <v>15.84</v>
      </c>
    </row>
    <row r="2735" spans="1:2" ht="13.5">
      <c r="A2735" s="294">
        <v>95815</v>
      </c>
      <c r="B2735" s="298">
        <v>20.14</v>
      </c>
    </row>
    <row r="2736" spans="1:2" ht="13.5">
      <c r="A2736" s="294">
        <v>95816</v>
      </c>
      <c r="B2736" s="298">
        <v>30.54</v>
      </c>
    </row>
    <row r="2737" spans="1:2" ht="13.5">
      <c r="A2737" s="294">
        <v>95817</v>
      </c>
      <c r="B2737" s="298">
        <v>31.56</v>
      </c>
    </row>
    <row r="2738" spans="1:2" ht="13.5">
      <c r="A2738" s="294">
        <v>95818</v>
      </c>
      <c r="B2738" s="298">
        <v>37.35</v>
      </c>
    </row>
    <row r="2739" spans="1:2" ht="13.5">
      <c r="A2739" s="294">
        <v>97881</v>
      </c>
      <c r="B2739" s="298">
        <v>111.18</v>
      </c>
    </row>
    <row r="2740" spans="1:2" ht="13.5">
      <c r="A2740" s="294">
        <v>97882</v>
      </c>
      <c r="B2740" s="298">
        <v>172.27</v>
      </c>
    </row>
    <row r="2741" spans="1:2" ht="13.5">
      <c r="A2741" s="294">
        <v>97883</v>
      </c>
      <c r="B2741" s="298">
        <v>328.57</v>
      </c>
    </row>
    <row r="2742" spans="1:2" ht="13.5">
      <c r="A2742" s="294">
        <v>97884</v>
      </c>
      <c r="B2742" s="298">
        <v>633.78</v>
      </c>
    </row>
    <row r="2743" spans="1:2" ht="13.5">
      <c r="A2743" s="294">
        <v>97885</v>
      </c>
      <c r="B2743" s="298">
        <v>978.06</v>
      </c>
    </row>
    <row r="2744" spans="1:2" ht="13.5">
      <c r="A2744" s="294">
        <v>97886</v>
      </c>
      <c r="B2744" s="298">
        <v>188.12</v>
      </c>
    </row>
    <row r="2745" spans="1:2" ht="13.5">
      <c r="A2745" s="294">
        <v>97887</v>
      </c>
      <c r="B2745" s="298">
        <v>298.22000000000003</v>
      </c>
    </row>
    <row r="2746" spans="1:2" ht="13.5">
      <c r="A2746" s="294">
        <v>97888</v>
      </c>
      <c r="B2746" s="298">
        <v>580.38</v>
      </c>
    </row>
    <row r="2747" spans="1:2" ht="13.5">
      <c r="A2747" s="294">
        <v>97889</v>
      </c>
      <c r="B2747" s="298">
        <v>774.39</v>
      </c>
    </row>
    <row r="2748" spans="1:2" ht="13.5">
      <c r="A2748" s="294">
        <v>97890</v>
      </c>
      <c r="B2748" s="298">
        <v>893.98</v>
      </c>
    </row>
    <row r="2749" spans="1:2" ht="13.5">
      <c r="A2749" s="294">
        <v>97891</v>
      </c>
      <c r="B2749" s="298">
        <v>199.76</v>
      </c>
    </row>
    <row r="2750" spans="1:2" ht="13.5">
      <c r="A2750" s="294">
        <v>97892</v>
      </c>
      <c r="B2750" s="298">
        <v>372.16</v>
      </c>
    </row>
    <row r="2751" spans="1:2" ht="13.5">
      <c r="A2751" s="294">
        <v>97893</v>
      </c>
      <c r="B2751" s="298">
        <v>508.92</v>
      </c>
    </row>
    <row r="2752" spans="1:2" ht="13.5">
      <c r="A2752" s="294">
        <v>97894</v>
      </c>
      <c r="B2752" s="298">
        <v>572.25</v>
      </c>
    </row>
    <row r="2753" spans="1:2" ht="13.5">
      <c r="A2753" s="294">
        <v>93653</v>
      </c>
      <c r="B2753" s="298">
        <v>10.8</v>
      </c>
    </row>
    <row r="2754" spans="1:2" ht="13.5">
      <c r="A2754" s="294">
        <v>93654</v>
      </c>
      <c r="B2754" s="298">
        <v>11.39</v>
      </c>
    </row>
    <row r="2755" spans="1:2" ht="13.5">
      <c r="A2755" s="294">
        <v>93655</v>
      </c>
      <c r="B2755" s="298">
        <v>12.5</v>
      </c>
    </row>
    <row r="2756" spans="1:2" ht="13.5">
      <c r="A2756" s="294">
        <v>93656</v>
      </c>
      <c r="B2756" s="298">
        <v>12.5</v>
      </c>
    </row>
    <row r="2757" spans="1:2" ht="13.5">
      <c r="A2757" s="294">
        <v>93657</v>
      </c>
      <c r="B2757" s="298">
        <v>13.85</v>
      </c>
    </row>
    <row r="2758" spans="1:2" ht="13.5">
      <c r="A2758" s="294">
        <v>93658</v>
      </c>
      <c r="B2758" s="298">
        <v>20.12</v>
      </c>
    </row>
    <row r="2759" spans="1:2" ht="13.5">
      <c r="A2759" s="294">
        <v>93659</v>
      </c>
      <c r="B2759" s="298">
        <v>22.93</v>
      </c>
    </row>
    <row r="2760" spans="1:2" ht="13.5">
      <c r="A2760" s="294">
        <v>93660</v>
      </c>
      <c r="B2760" s="298">
        <v>53.1</v>
      </c>
    </row>
    <row r="2761" spans="1:2" ht="13.5">
      <c r="A2761" s="294">
        <v>93661</v>
      </c>
      <c r="B2761" s="298">
        <v>54.29</v>
      </c>
    </row>
    <row r="2762" spans="1:2" ht="13.5">
      <c r="A2762" s="294">
        <v>93662</v>
      </c>
      <c r="B2762" s="298">
        <v>56.49</v>
      </c>
    </row>
    <row r="2763" spans="1:2" ht="13.5">
      <c r="A2763" s="294">
        <v>93663</v>
      </c>
      <c r="B2763" s="298">
        <v>56.49</v>
      </c>
    </row>
    <row r="2764" spans="1:2" ht="13.5">
      <c r="A2764" s="294">
        <v>93664</v>
      </c>
      <c r="B2764" s="298">
        <v>59.2</v>
      </c>
    </row>
    <row r="2765" spans="1:2" ht="13.5">
      <c r="A2765" s="294">
        <v>93665</v>
      </c>
      <c r="B2765" s="298">
        <v>62.87</v>
      </c>
    </row>
    <row r="2766" spans="1:2" ht="13.5">
      <c r="A2766" s="294">
        <v>93666</v>
      </c>
      <c r="B2766" s="298">
        <v>68.47</v>
      </c>
    </row>
    <row r="2767" spans="1:2" ht="13.5">
      <c r="A2767" s="294">
        <v>93667</v>
      </c>
      <c r="B2767" s="298">
        <v>66.38</v>
      </c>
    </row>
    <row r="2768" spans="1:2" ht="13.5">
      <c r="A2768" s="294">
        <v>93668</v>
      </c>
      <c r="B2768" s="298">
        <v>68.16</v>
      </c>
    </row>
    <row r="2769" spans="1:2" ht="13.5">
      <c r="A2769" s="294">
        <v>93669</v>
      </c>
      <c r="B2769" s="298">
        <v>71.45</v>
      </c>
    </row>
    <row r="2770" spans="1:2" ht="13.5">
      <c r="A2770" s="294">
        <v>93670</v>
      </c>
      <c r="B2770" s="298">
        <v>71.45</v>
      </c>
    </row>
    <row r="2771" spans="1:2" ht="13.5">
      <c r="A2771" s="294">
        <v>93671</v>
      </c>
      <c r="B2771" s="298">
        <v>75.53</v>
      </c>
    </row>
    <row r="2772" spans="1:2" ht="13.5">
      <c r="A2772" s="294">
        <v>93672</v>
      </c>
      <c r="B2772" s="298">
        <v>82.13</v>
      </c>
    </row>
    <row r="2773" spans="1:2" ht="13.5">
      <c r="A2773" s="294">
        <v>93673</v>
      </c>
      <c r="B2773" s="298">
        <v>90.55</v>
      </c>
    </row>
    <row r="2774" spans="1:2" ht="13.5">
      <c r="A2774" s="294">
        <v>97359</v>
      </c>
      <c r="B2774" s="298">
        <v>1946.02</v>
      </c>
    </row>
    <row r="2775" spans="1:2" ht="13.5">
      <c r="A2775" s="294">
        <v>97360</v>
      </c>
      <c r="B2775" s="298">
        <v>3715.92</v>
      </c>
    </row>
    <row r="2776" spans="1:2" ht="13.5">
      <c r="A2776" s="294">
        <v>97361</v>
      </c>
      <c r="B2776" s="298">
        <v>4954.57</v>
      </c>
    </row>
    <row r="2777" spans="1:2" ht="13.5">
      <c r="A2777" s="294">
        <v>97362</v>
      </c>
      <c r="B2777" s="298">
        <v>1260.9000000000001</v>
      </c>
    </row>
    <row r="2778" spans="1:2" ht="13.5">
      <c r="A2778" s="294">
        <v>101875</v>
      </c>
      <c r="B2778" s="298">
        <v>276.99</v>
      </c>
    </row>
    <row r="2779" spans="1:2" ht="13.5">
      <c r="A2779" s="294">
        <v>101876</v>
      </c>
      <c r="B2779" s="298">
        <v>50.16</v>
      </c>
    </row>
    <row r="2780" spans="1:2" ht="13.5">
      <c r="A2780" s="294">
        <v>101877</v>
      </c>
      <c r="B2780" s="298">
        <v>36.17</v>
      </c>
    </row>
    <row r="2781" spans="1:2" ht="13.5">
      <c r="A2781" s="294">
        <v>101878</v>
      </c>
      <c r="B2781" s="298">
        <v>393.58</v>
      </c>
    </row>
    <row r="2782" spans="1:2" ht="13.5">
      <c r="A2782" s="294">
        <v>101879</v>
      </c>
      <c r="B2782" s="298">
        <v>397.99</v>
      </c>
    </row>
    <row r="2783" spans="1:2" ht="13.5">
      <c r="A2783" s="294">
        <v>101880</v>
      </c>
      <c r="B2783" s="298">
        <v>458.95</v>
      </c>
    </row>
    <row r="2784" spans="1:2" ht="13.5">
      <c r="A2784" s="294">
        <v>101881</v>
      </c>
      <c r="B2784" s="298">
        <v>654.16</v>
      </c>
    </row>
    <row r="2785" spans="1:2" ht="13.5">
      <c r="A2785" s="294">
        <v>101882</v>
      </c>
      <c r="B2785" s="298">
        <v>923.16</v>
      </c>
    </row>
    <row r="2786" spans="1:2" ht="13.5">
      <c r="A2786" s="294">
        <v>101883</v>
      </c>
      <c r="B2786" s="298">
        <v>379.73</v>
      </c>
    </row>
    <row r="2787" spans="1:2" ht="13.5">
      <c r="A2787" s="294">
        <v>101890</v>
      </c>
      <c r="B2787" s="298">
        <v>14.99</v>
      </c>
    </row>
    <row r="2788" spans="1:2" ht="13.5">
      <c r="A2788" s="294">
        <v>101891</v>
      </c>
      <c r="B2788" s="298">
        <v>25.94</v>
      </c>
    </row>
    <row r="2789" spans="1:2" ht="13.5">
      <c r="A2789" s="294">
        <v>101892</v>
      </c>
      <c r="B2789" s="298">
        <v>66.94</v>
      </c>
    </row>
    <row r="2790" spans="1:2" ht="13.5">
      <c r="A2790" s="294">
        <v>101893</v>
      </c>
      <c r="B2790" s="298">
        <v>85.55</v>
      </c>
    </row>
    <row r="2791" spans="1:2" ht="13.5">
      <c r="A2791" s="294">
        <v>101894</v>
      </c>
      <c r="B2791" s="298">
        <v>146.51</v>
      </c>
    </row>
    <row r="2792" spans="1:2" ht="13.5">
      <c r="A2792" s="294">
        <v>101895</v>
      </c>
      <c r="B2792" s="298">
        <v>397.71</v>
      </c>
    </row>
    <row r="2793" spans="1:2" ht="13.5">
      <c r="A2793" s="294">
        <v>101896</v>
      </c>
      <c r="B2793" s="298">
        <v>595.1</v>
      </c>
    </row>
    <row r="2794" spans="1:2" ht="13.5">
      <c r="A2794" s="294">
        <v>101897</v>
      </c>
      <c r="B2794" s="298">
        <v>949.27</v>
      </c>
    </row>
    <row r="2795" spans="1:2" ht="13.5">
      <c r="A2795" s="294">
        <v>101898</v>
      </c>
      <c r="B2795" s="298">
        <v>1271.32</v>
      </c>
    </row>
    <row r="2796" spans="1:2" ht="13.5">
      <c r="A2796" s="294">
        <v>101899</v>
      </c>
      <c r="B2796" s="298">
        <v>2037.35</v>
      </c>
    </row>
    <row r="2797" spans="1:2" ht="13.5">
      <c r="A2797" s="294">
        <v>101900</v>
      </c>
      <c r="B2797" s="298">
        <v>4256.12</v>
      </c>
    </row>
    <row r="2798" spans="1:2" ht="13.5">
      <c r="A2798" s="294">
        <v>101901</v>
      </c>
      <c r="B2798" s="298">
        <v>140.56</v>
      </c>
    </row>
    <row r="2799" spans="1:2" ht="13.5">
      <c r="A2799" s="294">
        <v>101902</v>
      </c>
      <c r="B2799" s="298">
        <v>173.63</v>
      </c>
    </row>
    <row r="2800" spans="1:2" ht="13.5">
      <c r="A2800" s="294">
        <v>101903</v>
      </c>
      <c r="B2800" s="298">
        <v>362.97</v>
      </c>
    </row>
    <row r="2801" spans="1:2" ht="13.5">
      <c r="A2801" s="294">
        <v>101904</v>
      </c>
      <c r="B2801" s="298">
        <v>1336.85</v>
      </c>
    </row>
    <row r="2802" spans="1:2" ht="13.5">
      <c r="A2802" s="294">
        <v>101938</v>
      </c>
      <c r="B2802" s="298">
        <v>67</v>
      </c>
    </row>
    <row r="2803" spans="1:2" ht="13.5">
      <c r="A2803" s="294">
        <v>101946</v>
      </c>
      <c r="B2803" s="298">
        <v>116.95</v>
      </c>
    </row>
    <row r="2804" spans="1:2" ht="13.5">
      <c r="A2804" s="294">
        <v>91945</v>
      </c>
      <c r="B2804" s="298">
        <v>9.2200000000000006</v>
      </c>
    </row>
    <row r="2805" spans="1:2" ht="13.5">
      <c r="A2805" s="294">
        <v>91946</v>
      </c>
      <c r="B2805" s="298">
        <v>7.66</v>
      </c>
    </row>
    <row r="2806" spans="1:2" ht="13.5">
      <c r="A2806" s="294">
        <v>91947</v>
      </c>
      <c r="B2806" s="298">
        <v>6.69</v>
      </c>
    </row>
    <row r="2807" spans="1:2" ht="13.5">
      <c r="A2807" s="294">
        <v>91949</v>
      </c>
      <c r="B2807" s="298">
        <v>14</v>
      </c>
    </row>
    <row r="2808" spans="1:2" ht="13.5">
      <c r="A2808" s="294">
        <v>91950</v>
      </c>
      <c r="B2808" s="298">
        <v>12.12</v>
      </c>
    </row>
    <row r="2809" spans="1:2" ht="13.5">
      <c r="A2809" s="294">
        <v>91951</v>
      </c>
      <c r="B2809" s="298">
        <v>10.99</v>
      </c>
    </row>
    <row r="2810" spans="1:2" ht="13.5">
      <c r="A2810" s="294">
        <v>91952</v>
      </c>
      <c r="B2810" s="298">
        <v>17.48</v>
      </c>
    </row>
    <row r="2811" spans="1:2" ht="13.5">
      <c r="A2811" s="294">
        <v>91953</v>
      </c>
      <c r="B2811" s="298">
        <v>25.14</v>
      </c>
    </row>
    <row r="2812" spans="1:2" ht="13.5">
      <c r="A2812" s="294">
        <v>91954</v>
      </c>
      <c r="B2812" s="298">
        <v>23.49</v>
      </c>
    </row>
    <row r="2813" spans="1:2" ht="13.5">
      <c r="A2813" s="294">
        <v>91955</v>
      </c>
      <c r="B2813" s="298">
        <v>31.15</v>
      </c>
    </row>
    <row r="2814" spans="1:2" ht="13.5">
      <c r="A2814" s="294">
        <v>91956</v>
      </c>
      <c r="B2814" s="298">
        <v>38.07</v>
      </c>
    </row>
    <row r="2815" spans="1:2" ht="13.5">
      <c r="A2815" s="294">
        <v>91957</v>
      </c>
      <c r="B2815" s="298">
        <v>45.73</v>
      </c>
    </row>
    <row r="2816" spans="1:2" ht="13.5">
      <c r="A2816" s="294">
        <v>91958</v>
      </c>
      <c r="B2816" s="298">
        <v>32.1</v>
      </c>
    </row>
    <row r="2817" spans="1:2" ht="13.5">
      <c r="A2817" s="294">
        <v>91959</v>
      </c>
      <c r="B2817" s="298">
        <v>39.76</v>
      </c>
    </row>
    <row r="2818" spans="1:2" ht="13.5">
      <c r="A2818" s="294">
        <v>91960</v>
      </c>
      <c r="B2818" s="298">
        <v>44.08</v>
      </c>
    </row>
    <row r="2819" spans="1:2" ht="13.5">
      <c r="A2819" s="294">
        <v>91961</v>
      </c>
      <c r="B2819" s="298">
        <v>51.74</v>
      </c>
    </row>
    <row r="2820" spans="1:2" ht="13.5">
      <c r="A2820" s="294">
        <v>91962</v>
      </c>
      <c r="B2820" s="298">
        <v>58.7</v>
      </c>
    </row>
    <row r="2821" spans="1:2" ht="13.5">
      <c r="A2821" s="294">
        <v>91963</v>
      </c>
      <c r="B2821" s="298">
        <v>66.36</v>
      </c>
    </row>
    <row r="2822" spans="1:2" ht="13.5">
      <c r="A2822" s="294">
        <v>91964</v>
      </c>
      <c r="B2822" s="298">
        <v>52.68</v>
      </c>
    </row>
    <row r="2823" spans="1:2" ht="13.5">
      <c r="A2823" s="294">
        <v>91965</v>
      </c>
      <c r="B2823" s="298">
        <v>60.34</v>
      </c>
    </row>
    <row r="2824" spans="1:2" ht="13.5">
      <c r="A2824" s="294">
        <v>91966</v>
      </c>
      <c r="B2824" s="298">
        <v>46.72</v>
      </c>
    </row>
    <row r="2825" spans="1:2" ht="13.5">
      <c r="A2825" s="294">
        <v>91967</v>
      </c>
      <c r="B2825" s="298">
        <v>54.38</v>
      </c>
    </row>
    <row r="2826" spans="1:2" ht="13.5">
      <c r="A2826" s="294">
        <v>91968</v>
      </c>
      <c r="B2826" s="298">
        <v>64.66</v>
      </c>
    </row>
    <row r="2827" spans="1:2" ht="13.5">
      <c r="A2827" s="294">
        <v>91969</v>
      </c>
      <c r="B2827" s="298">
        <v>72.319999999999993</v>
      </c>
    </row>
    <row r="2828" spans="1:2" ht="13.5">
      <c r="A2828" s="294">
        <v>91970</v>
      </c>
      <c r="B2828" s="298">
        <v>67.63</v>
      </c>
    </row>
    <row r="2829" spans="1:2" ht="13.5">
      <c r="A2829" s="294">
        <v>91971</v>
      </c>
      <c r="B2829" s="298">
        <v>79.75</v>
      </c>
    </row>
    <row r="2830" spans="1:2" ht="13.5">
      <c r="A2830" s="294">
        <v>91972</v>
      </c>
      <c r="B2830" s="298">
        <v>73.650000000000006</v>
      </c>
    </row>
    <row r="2831" spans="1:2" ht="13.5">
      <c r="A2831" s="294">
        <v>91973</v>
      </c>
      <c r="B2831" s="298">
        <v>85.77</v>
      </c>
    </row>
    <row r="2832" spans="1:2" ht="13.5">
      <c r="A2832" s="294">
        <v>91974</v>
      </c>
      <c r="B2832" s="298">
        <v>61.62</v>
      </c>
    </row>
    <row r="2833" spans="1:2" ht="13.5">
      <c r="A2833" s="294">
        <v>91975</v>
      </c>
      <c r="B2833" s="298">
        <v>73.739999999999995</v>
      </c>
    </row>
    <row r="2834" spans="1:2" ht="13.5">
      <c r="A2834" s="294">
        <v>91976</v>
      </c>
      <c r="B2834" s="298">
        <v>90.95</v>
      </c>
    </row>
    <row r="2835" spans="1:2" ht="13.5">
      <c r="A2835" s="294">
        <v>91977</v>
      </c>
      <c r="B2835" s="298">
        <v>103.07</v>
      </c>
    </row>
    <row r="2836" spans="1:2" ht="13.5">
      <c r="A2836" s="294">
        <v>91978</v>
      </c>
      <c r="B2836" s="298">
        <v>37.26</v>
      </c>
    </row>
    <row r="2837" spans="1:2" ht="13.5">
      <c r="A2837" s="294">
        <v>91979</v>
      </c>
      <c r="B2837" s="298">
        <v>44.92</v>
      </c>
    </row>
    <row r="2838" spans="1:2" ht="13.5">
      <c r="A2838" s="294">
        <v>91980</v>
      </c>
      <c r="B2838" s="298">
        <v>36.08</v>
      </c>
    </row>
    <row r="2839" spans="1:2" ht="13.5">
      <c r="A2839" s="294">
        <v>91981</v>
      </c>
      <c r="B2839" s="298">
        <v>43.74</v>
      </c>
    </row>
    <row r="2840" spans="1:2" ht="13.5">
      <c r="A2840" s="294">
        <v>91982</v>
      </c>
      <c r="B2840" s="298">
        <v>85.59</v>
      </c>
    </row>
    <row r="2841" spans="1:2" ht="13.5">
      <c r="A2841" s="294">
        <v>91983</v>
      </c>
      <c r="B2841" s="298">
        <v>93.25</v>
      </c>
    </row>
    <row r="2842" spans="1:2" ht="13.5">
      <c r="A2842" s="294">
        <v>91984</v>
      </c>
      <c r="B2842" s="298">
        <v>16.39</v>
      </c>
    </row>
    <row r="2843" spans="1:2" ht="13.5">
      <c r="A2843" s="294">
        <v>91985</v>
      </c>
      <c r="B2843" s="298">
        <v>24.05</v>
      </c>
    </row>
    <row r="2844" spans="1:2" ht="13.5">
      <c r="A2844" s="294">
        <v>91986</v>
      </c>
      <c r="B2844" s="298">
        <v>34.81</v>
      </c>
    </row>
    <row r="2845" spans="1:2" ht="13.5">
      <c r="A2845" s="294">
        <v>91987</v>
      </c>
      <c r="B2845" s="298">
        <v>42.47</v>
      </c>
    </row>
    <row r="2846" spans="1:2" ht="13.5">
      <c r="A2846" s="294">
        <v>91988</v>
      </c>
      <c r="B2846" s="298">
        <v>20.350000000000001</v>
      </c>
    </row>
    <row r="2847" spans="1:2" ht="13.5">
      <c r="A2847" s="294">
        <v>91989</v>
      </c>
      <c r="B2847" s="298">
        <v>28.01</v>
      </c>
    </row>
    <row r="2848" spans="1:2" ht="13.5">
      <c r="A2848" s="294">
        <v>91990</v>
      </c>
      <c r="B2848" s="298">
        <v>31.38</v>
      </c>
    </row>
    <row r="2849" spans="1:2" ht="13.5">
      <c r="A2849" s="294">
        <v>91991</v>
      </c>
      <c r="B2849" s="298">
        <v>33.520000000000003</v>
      </c>
    </row>
    <row r="2850" spans="1:2" ht="13.5">
      <c r="A2850" s="294">
        <v>91992</v>
      </c>
      <c r="B2850" s="298">
        <v>39.04</v>
      </c>
    </row>
    <row r="2851" spans="1:2" ht="13.5">
      <c r="A2851" s="294">
        <v>91993</v>
      </c>
      <c r="B2851" s="298">
        <v>41.18</v>
      </c>
    </row>
    <row r="2852" spans="1:2" ht="13.5">
      <c r="A2852" s="294">
        <v>91994</v>
      </c>
      <c r="B2852" s="298">
        <v>22.38</v>
      </c>
    </row>
    <row r="2853" spans="1:2" ht="13.5">
      <c r="A2853" s="294">
        <v>91995</v>
      </c>
      <c r="B2853" s="298">
        <v>24.52</v>
      </c>
    </row>
    <row r="2854" spans="1:2" ht="13.5">
      <c r="A2854" s="294">
        <v>91996</v>
      </c>
      <c r="B2854" s="298">
        <v>30.04</v>
      </c>
    </row>
    <row r="2855" spans="1:2" ht="13.5">
      <c r="A2855" s="294">
        <v>91997</v>
      </c>
      <c r="B2855" s="298">
        <v>32.18</v>
      </c>
    </row>
    <row r="2856" spans="1:2" ht="13.5">
      <c r="A2856" s="294">
        <v>91998</v>
      </c>
      <c r="B2856" s="298">
        <v>18.89</v>
      </c>
    </row>
    <row r="2857" spans="1:2" ht="13.5">
      <c r="A2857" s="294">
        <v>91999</v>
      </c>
      <c r="B2857" s="298">
        <v>21.03</v>
      </c>
    </row>
    <row r="2858" spans="1:2" ht="13.5">
      <c r="A2858" s="294">
        <v>92000</v>
      </c>
      <c r="B2858" s="298">
        <v>26.55</v>
      </c>
    </row>
    <row r="2859" spans="1:2" ht="13.5">
      <c r="A2859" s="294">
        <v>92001</v>
      </c>
      <c r="B2859" s="298">
        <v>28.69</v>
      </c>
    </row>
    <row r="2860" spans="1:2" ht="13.5">
      <c r="A2860" s="294">
        <v>92002</v>
      </c>
      <c r="B2860" s="298">
        <v>41.86</v>
      </c>
    </row>
    <row r="2861" spans="1:2" ht="13.5">
      <c r="A2861" s="294">
        <v>92003</v>
      </c>
      <c r="B2861" s="298">
        <v>46.14</v>
      </c>
    </row>
    <row r="2862" spans="1:2" ht="13.5">
      <c r="A2862" s="294">
        <v>92004</v>
      </c>
      <c r="B2862" s="298">
        <v>49.52</v>
      </c>
    </row>
    <row r="2863" spans="1:2" ht="13.5">
      <c r="A2863" s="294">
        <v>92005</v>
      </c>
      <c r="B2863" s="298">
        <v>53.8</v>
      </c>
    </row>
    <row r="2864" spans="1:2" ht="13.5">
      <c r="A2864" s="294">
        <v>92006</v>
      </c>
      <c r="B2864" s="298">
        <v>34.86</v>
      </c>
    </row>
    <row r="2865" spans="1:2" ht="13.5">
      <c r="A2865" s="294">
        <v>92007</v>
      </c>
      <c r="B2865" s="298">
        <v>39.14</v>
      </c>
    </row>
    <row r="2866" spans="1:2" ht="13.5">
      <c r="A2866" s="294">
        <v>92008</v>
      </c>
      <c r="B2866" s="298">
        <v>42.52</v>
      </c>
    </row>
    <row r="2867" spans="1:2" ht="13.5">
      <c r="A2867" s="294">
        <v>92009</v>
      </c>
      <c r="B2867" s="298">
        <v>46.8</v>
      </c>
    </row>
    <row r="2868" spans="1:2" ht="13.5">
      <c r="A2868" s="294">
        <v>92010</v>
      </c>
      <c r="B2868" s="298">
        <v>61.33</v>
      </c>
    </row>
    <row r="2869" spans="1:2" ht="13.5">
      <c r="A2869" s="294">
        <v>92011</v>
      </c>
      <c r="B2869" s="298">
        <v>67.75</v>
      </c>
    </row>
    <row r="2870" spans="1:2" ht="13.5">
      <c r="A2870" s="294">
        <v>92012</v>
      </c>
      <c r="B2870" s="298">
        <v>68.989999999999995</v>
      </c>
    </row>
    <row r="2871" spans="1:2" ht="13.5">
      <c r="A2871" s="294">
        <v>92013</v>
      </c>
      <c r="B2871" s="298">
        <v>75.41</v>
      </c>
    </row>
    <row r="2872" spans="1:2" ht="13.5">
      <c r="A2872" s="294">
        <v>92014</v>
      </c>
      <c r="B2872" s="298">
        <v>50.85</v>
      </c>
    </row>
    <row r="2873" spans="1:2" ht="13.5">
      <c r="A2873" s="294">
        <v>92015</v>
      </c>
      <c r="B2873" s="298">
        <v>57.27</v>
      </c>
    </row>
    <row r="2874" spans="1:2" ht="13.5">
      <c r="A2874" s="294">
        <v>92016</v>
      </c>
      <c r="B2874" s="298">
        <v>58.51</v>
      </c>
    </row>
    <row r="2875" spans="1:2" ht="13.5">
      <c r="A2875" s="294">
        <v>92017</v>
      </c>
      <c r="B2875" s="298">
        <v>64.930000000000007</v>
      </c>
    </row>
    <row r="2876" spans="1:2" ht="13.5">
      <c r="A2876" s="294">
        <v>92018</v>
      </c>
      <c r="B2876" s="298">
        <v>67.3</v>
      </c>
    </row>
    <row r="2877" spans="1:2" ht="13.5">
      <c r="A2877" s="294">
        <v>92019</v>
      </c>
      <c r="B2877" s="298">
        <v>79.42</v>
      </c>
    </row>
    <row r="2878" spans="1:2" ht="13.5">
      <c r="A2878" s="294">
        <v>92020</v>
      </c>
      <c r="B2878" s="298">
        <v>99.51</v>
      </c>
    </row>
    <row r="2879" spans="1:2" ht="13.5">
      <c r="A2879" s="294">
        <v>92021</v>
      </c>
      <c r="B2879" s="298">
        <v>111.63</v>
      </c>
    </row>
    <row r="2880" spans="1:2" ht="13.5">
      <c r="A2880" s="294">
        <v>92022</v>
      </c>
      <c r="B2880" s="298">
        <v>36.96</v>
      </c>
    </row>
    <row r="2881" spans="1:2" ht="13.5">
      <c r="A2881" s="294">
        <v>92023</v>
      </c>
      <c r="B2881" s="298">
        <v>44.62</v>
      </c>
    </row>
    <row r="2882" spans="1:2" ht="13.5">
      <c r="A2882" s="294">
        <v>92024</v>
      </c>
      <c r="B2882" s="298">
        <v>56.48</v>
      </c>
    </row>
    <row r="2883" spans="1:2" ht="13.5">
      <c r="A2883" s="294">
        <v>92025</v>
      </c>
      <c r="B2883" s="298">
        <v>64.14</v>
      </c>
    </row>
    <row r="2884" spans="1:2" ht="13.5">
      <c r="A2884" s="294">
        <v>92026</v>
      </c>
      <c r="B2884" s="298">
        <v>51.57</v>
      </c>
    </row>
    <row r="2885" spans="1:2" ht="13.5">
      <c r="A2885" s="294">
        <v>92027</v>
      </c>
      <c r="B2885" s="298">
        <v>59.23</v>
      </c>
    </row>
    <row r="2886" spans="1:2" ht="13.5">
      <c r="A2886" s="294">
        <v>92028</v>
      </c>
      <c r="B2886" s="298">
        <v>42.97</v>
      </c>
    </row>
    <row r="2887" spans="1:2" ht="13.5">
      <c r="A2887" s="294">
        <v>92029</v>
      </c>
      <c r="B2887" s="298">
        <v>50.63</v>
      </c>
    </row>
    <row r="2888" spans="1:2" ht="13.5">
      <c r="A2888" s="294">
        <v>92030</v>
      </c>
      <c r="B2888" s="298">
        <v>62.44</v>
      </c>
    </row>
    <row r="2889" spans="1:2" ht="13.5">
      <c r="A2889" s="294">
        <v>92031</v>
      </c>
      <c r="B2889" s="298">
        <v>70.099999999999994</v>
      </c>
    </row>
    <row r="2890" spans="1:2" ht="13.5">
      <c r="A2890" s="294">
        <v>92032</v>
      </c>
      <c r="B2890" s="298">
        <v>63.55</v>
      </c>
    </row>
    <row r="2891" spans="1:2" ht="13.5">
      <c r="A2891" s="294">
        <v>92033</v>
      </c>
      <c r="B2891" s="298">
        <v>71.209999999999994</v>
      </c>
    </row>
    <row r="2892" spans="1:2" ht="13.5">
      <c r="A2892" s="294">
        <v>92034</v>
      </c>
      <c r="B2892" s="298">
        <v>57.59</v>
      </c>
    </row>
    <row r="2893" spans="1:2" ht="13.5">
      <c r="A2893" s="294">
        <v>92035</v>
      </c>
      <c r="B2893" s="298">
        <v>65.25</v>
      </c>
    </row>
    <row r="2894" spans="1:2" ht="13.5">
      <c r="A2894" s="294">
        <v>97583</v>
      </c>
      <c r="B2894" s="298">
        <v>79.849999999999994</v>
      </c>
    </row>
    <row r="2895" spans="1:2" ht="13.5">
      <c r="A2895" s="294">
        <v>97584</v>
      </c>
      <c r="B2895" s="298">
        <v>111.64</v>
      </c>
    </row>
    <row r="2896" spans="1:2" ht="13.5">
      <c r="A2896" s="294">
        <v>97585</v>
      </c>
      <c r="B2896" s="298">
        <v>107.43</v>
      </c>
    </row>
    <row r="2897" spans="1:2" ht="13.5">
      <c r="A2897" s="294">
        <v>97586</v>
      </c>
      <c r="B2897" s="298">
        <v>145.82</v>
      </c>
    </row>
    <row r="2898" spans="1:2" ht="13.5">
      <c r="A2898" s="294">
        <v>97587</v>
      </c>
      <c r="B2898" s="298">
        <v>265.93</v>
      </c>
    </row>
    <row r="2899" spans="1:2" ht="13.5">
      <c r="A2899" s="294">
        <v>97589</v>
      </c>
      <c r="B2899" s="298">
        <v>41.42</v>
      </c>
    </row>
    <row r="2900" spans="1:2" ht="13.5">
      <c r="A2900" s="294">
        <v>97590</v>
      </c>
      <c r="B2900" s="298">
        <v>94.47</v>
      </c>
    </row>
    <row r="2901" spans="1:2" ht="13.5">
      <c r="A2901" s="294">
        <v>97591</v>
      </c>
      <c r="B2901" s="298">
        <v>125.49</v>
      </c>
    </row>
    <row r="2902" spans="1:2" ht="13.5">
      <c r="A2902" s="294">
        <v>97592</v>
      </c>
      <c r="B2902" s="298">
        <v>39.74</v>
      </c>
    </row>
    <row r="2903" spans="1:2" ht="13.5">
      <c r="A2903" s="294">
        <v>97593</v>
      </c>
      <c r="B2903" s="298">
        <v>135.1</v>
      </c>
    </row>
    <row r="2904" spans="1:2" ht="13.5">
      <c r="A2904" s="294">
        <v>97594</v>
      </c>
      <c r="B2904" s="298">
        <v>125.99</v>
      </c>
    </row>
    <row r="2905" spans="1:2" ht="13.5">
      <c r="A2905" s="294">
        <v>97595</v>
      </c>
      <c r="B2905" s="298">
        <v>95.2</v>
      </c>
    </row>
    <row r="2906" spans="1:2" ht="13.5">
      <c r="A2906" s="294">
        <v>97596</v>
      </c>
      <c r="B2906" s="298">
        <v>66.540000000000006</v>
      </c>
    </row>
    <row r="2907" spans="1:2" ht="13.5">
      <c r="A2907" s="294">
        <v>97597</v>
      </c>
      <c r="B2907" s="298">
        <v>65.650000000000006</v>
      </c>
    </row>
    <row r="2908" spans="1:2" ht="13.5">
      <c r="A2908" s="294">
        <v>97598</v>
      </c>
      <c r="B2908" s="298">
        <v>61.99</v>
      </c>
    </row>
    <row r="2909" spans="1:2" ht="13.5">
      <c r="A2909" s="294">
        <v>97599</v>
      </c>
      <c r="B2909" s="298">
        <v>29</v>
      </c>
    </row>
    <row r="2910" spans="1:2" ht="13.5">
      <c r="A2910" s="294">
        <v>97609</v>
      </c>
      <c r="B2910" s="298">
        <v>16.760000000000002</v>
      </c>
    </row>
    <row r="2911" spans="1:2" ht="13.5">
      <c r="A2911" s="294">
        <v>97610</v>
      </c>
      <c r="B2911" s="298">
        <v>17.940000000000001</v>
      </c>
    </row>
    <row r="2912" spans="1:2" ht="13.5">
      <c r="A2912" s="294">
        <v>97611</v>
      </c>
      <c r="B2912" s="298">
        <v>25.01</v>
      </c>
    </row>
    <row r="2913" spans="1:2" ht="13.5">
      <c r="A2913" s="294">
        <v>97612</v>
      </c>
      <c r="B2913" s="298">
        <v>27.27</v>
      </c>
    </row>
    <row r="2914" spans="1:2" ht="13.5">
      <c r="A2914" s="294">
        <v>97613</v>
      </c>
      <c r="B2914" s="298">
        <v>34.799999999999997</v>
      </c>
    </row>
    <row r="2915" spans="1:2" ht="13.5">
      <c r="A2915" s="294">
        <v>97614</v>
      </c>
      <c r="B2915" s="298">
        <v>61.96</v>
      </c>
    </row>
    <row r="2916" spans="1:2" ht="13.5">
      <c r="A2916" s="294">
        <v>97615</v>
      </c>
      <c r="B2916" s="298">
        <v>52.02</v>
      </c>
    </row>
    <row r="2917" spans="1:2" ht="13.5">
      <c r="A2917" s="294">
        <v>97616</v>
      </c>
      <c r="B2917" s="298">
        <v>59.44</v>
      </c>
    </row>
    <row r="2918" spans="1:2" ht="13.5">
      <c r="A2918" s="294">
        <v>97617</v>
      </c>
      <c r="B2918" s="298">
        <v>59.09</v>
      </c>
    </row>
    <row r="2919" spans="1:2" ht="13.5">
      <c r="A2919" s="294">
        <v>97618</v>
      </c>
      <c r="B2919" s="298">
        <v>55.2</v>
      </c>
    </row>
    <row r="2920" spans="1:2" ht="13.5">
      <c r="A2920" s="294">
        <v>100902</v>
      </c>
      <c r="B2920" s="298">
        <v>26.96</v>
      </c>
    </row>
    <row r="2921" spans="1:2" ht="13.5">
      <c r="A2921" s="294">
        <v>100903</v>
      </c>
      <c r="B2921" s="298">
        <v>32.18</v>
      </c>
    </row>
    <row r="2922" spans="1:2" ht="13.5">
      <c r="A2922" s="294">
        <v>100904</v>
      </c>
      <c r="B2922" s="298">
        <v>79.849999999999994</v>
      </c>
    </row>
    <row r="2923" spans="1:2" ht="13.5">
      <c r="A2923" s="294">
        <v>100905</v>
      </c>
      <c r="B2923" s="298">
        <v>214.87</v>
      </c>
    </row>
    <row r="2924" spans="1:2" ht="13.5">
      <c r="A2924" s="294">
        <v>100906</v>
      </c>
      <c r="B2924" s="298">
        <v>291.64999999999998</v>
      </c>
    </row>
    <row r="2925" spans="1:2" ht="13.5">
      <c r="A2925" s="294">
        <v>100919</v>
      </c>
      <c r="B2925" s="298">
        <v>70.84</v>
      </c>
    </row>
    <row r="2926" spans="1:2" ht="13.5">
      <c r="A2926" s="294">
        <v>100920</v>
      </c>
      <c r="B2926" s="298">
        <v>120.94</v>
      </c>
    </row>
    <row r="2927" spans="1:2" ht="13.5">
      <c r="A2927" s="294">
        <v>100921</v>
      </c>
      <c r="B2927" s="298">
        <v>61.87</v>
      </c>
    </row>
    <row r="2928" spans="1:2" ht="13.5">
      <c r="A2928" s="294">
        <v>100922</v>
      </c>
      <c r="B2928" s="298">
        <v>44.4</v>
      </c>
    </row>
    <row r="2929" spans="1:2" ht="13.5">
      <c r="A2929" s="294">
        <v>100923</v>
      </c>
      <c r="B2929" s="298">
        <v>51.25</v>
      </c>
    </row>
    <row r="2930" spans="1:2" ht="13.5">
      <c r="A2930" s="294">
        <v>101489</v>
      </c>
      <c r="B2930" s="298">
        <v>1264.29</v>
      </c>
    </row>
    <row r="2931" spans="1:2" ht="13.5">
      <c r="A2931" s="294">
        <v>101490</v>
      </c>
      <c r="B2931" s="298">
        <v>1356.69</v>
      </c>
    </row>
    <row r="2932" spans="1:2" ht="13.5">
      <c r="A2932" s="294">
        <v>101491</v>
      </c>
      <c r="B2932" s="298">
        <v>1391.78</v>
      </c>
    </row>
    <row r="2933" spans="1:2" ht="13.5">
      <c r="A2933" s="294">
        <v>101492</v>
      </c>
      <c r="B2933" s="298">
        <v>1524.85</v>
      </c>
    </row>
    <row r="2934" spans="1:2" ht="13.5">
      <c r="A2934" s="294">
        <v>101493</v>
      </c>
      <c r="B2934" s="298">
        <v>1248.71</v>
      </c>
    </row>
    <row r="2935" spans="1:2" ht="13.5">
      <c r="A2935" s="294">
        <v>101494</v>
      </c>
      <c r="B2935" s="298">
        <v>1341.11</v>
      </c>
    </row>
    <row r="2936" spans="1:2" ht="13.5">
      <c r="A2936" s="294">
        <v>101495</v>
      </c>
      <c r="B2936" s="298">
        <v>1376.2</v>
      </c>
    </row>
    <row r="2937" spans="1:2" ht="13.5">
      <c r="A2937" s="294">
        <v>101496</v>
      </c>
      <c r="B2937" s="298">
        <v>1509.27</v>
      </c>
    </row>
    <row r="2938" spans="1:2" ht="13.5">
      <c r="A2938" s="294">
        <v>101497</v>
      </c>
      <c r="B2938" s="298">
        <v>1459.66</v>
      </c>
    </row>
    <row r="2939" spans="1:2" ht="13.5">
      <c r="A2939" s="294">
        <v>101498</v>
      </c>
      <c r="B2939" s="298">
        <v>1599.52</v>
      </c>
    </row>
    <row r="2940" spans="1:2" ht="13.5">
      <c r="A2940" s="294">
        <v>101499</v>
      </c>
      <c r="B2940" s="298">
        <v>1652.63</v>
      </c>
    </row>
    <row r="2941" spans="1:2" ht="13.5">
      <c r="A2941" s="294">
        <v>101500</v>
      </c>
      <c r="B2941" s="298">
        <v>1840.62</v>
      </c>
    </row>
    <row r="2942" spans="1:2" ht="13.5">
      <c r="A2942" s="294">
        <v>101501</v>
      </c>
      <c r="B2942" s="298">
        <v>1450.89</v>
      </c>
    </row>
    <row r="2943" spans="1:2" ht="13.5">
      <c r="A2943" s="294">
        <v>101502</v>
      </c>
      <c r="B2943" s="298">
        <v>1590.75</v>
      </c>
    </row>
    <row r="2944" spans="1:2" ht="13.5">
      <c r="A2944" s="294">
        <v>101503</v>
      </c>
      <c r="B2944" s="298">
        <v>1643.86</v>
      </c>
    </row>
    <row r="2945" spans="1:2" ht="13.5">
      <c r="A2945" s="294">
        <v>101504</v>
      </c>
      <c r="B2945" s="298">
        <v>1831.85</v>
      </c>
    </row>
    <row r="2946" spans="1:2" ht="13.5">
      <c r="A2946" s="294">
        <v>101505</v>
      </c>
      <c r="B2946" s="298">
        <v>1570.76</v>
      </c>
    </row>
    <row r="2947" spans="1:2" ht="13.5">
      <c r="A2947" s="294">
        <v>101506</v>
      </c>
      <c r="B2947" s="298">
        <v>1757.24</v>
      </c>
    </row>
    <row r="2948" spans="1:2" ht="13.5">
      <c r="A2948" s="294">
        <v>101507</v>
      </c>
      <c r="B2948" s="298">
        <v>1828.06</v>
      </c>
    </row>
    <row r="2949" spans="1:2" ht="13.5">
      <c r="A2949" s="294">
        <v>101508</v>
      </c>
      <c r="B2949" s="298">
        <v>2070</v>
      </c>
    </row>
    <row r="2950" spans="1:2" ht="13.5">
      <c r="A2950" s="294">
        <v>101509</v>
      </c>
      <c r="B2950" s="298">
        <v>1646.24</v>
      </c>
    </row>
    <row r="2951" spans="1:2" ht="13.5">
      <c r="A2951" s="294">
        <v>101510</v>
      </c>
      <c r="B2951" s="298">
        <v>1832.72</v>
      </c>
    </row>
    <row r="2952" spans="1:2" ht="13.5">
      <c r="A2952" s="294">
        <v>101511</v>
      </c>
      <c r="B2952" s="298">
        <v>1903.54</v>
      </c>
    </row>
    <row r="2953" spans="1:2" ht="13.5">
      <c r="A2953" s="294">
        <v>101512</v>
      </c>
      <c r="B2953" s="298">
        <v>2145.48</v>
      </c>
    </row>
    <row r="2954" spans="1:2" ht="13.5">
      <c r="A2954" s="294">
        <v>101513</v>
      </c>
      <c r="B2954" s="298">
        <v>707.1</v>
      </c>
    </row>
    <row r="2955" spans="1:2" ht="13.5">
      <c r="A2955" s="294">
        <v>101514</v>
      </c>
      <c r="B2955" s="298">
        <v>817.98</v>
      </c>
    </row>
    <row r="2956" spans="1:2" ht="13.5">
      <c r="A2956" s="294">
        <v>101515</v>
      </c>
      <c r="B2956" s="298">
        <v>860.09</v>
      </c>
    </row>
    <row r="2957" spans="1:2" ht="13.5">
      <c r="A2957" s="294">
        <v>101516</v>
      </c>
      <c r="B2957" s="298">
        <v>988.4</v>
      </c>
    </row>
    <row r="2958" spans="1:2" ht="13.5">
      <c r="A2958" s="294">
        <v>101517</v>
      </c>
      <c r="B2958" s="298">
        <v>691.51</v>
      </c>
    </row>
    <row r="2959" spans="1:2" ht="13.5">
      <c r="A2959" s="294">
        <v>101518</v>
      </c>
      <c r="B2959" s="298">
        <v>802.39</v>
      </c>
    </row>
    <row r="2960" spans="1:2" ht="13.5">
      <c r="A2960" s="294">
        <v>101519</v>
      </c>
      <c r="B2960" s="298">
        <v>844.5</v>
      </c>
    </row>
    <row r="2961" spans="1:2" ht="13.5">
      <c r="A2961" s="294">
        <v>101520</v>
      </c>
      <c r="B2961" s="298">
        <v>972.81</v>
      </c>
    </row>
    <row r="2962" spans="1:2" ht="13.5">
      <c r="A2962" s="294">
        <v>101521</v>
      </c>
      <c r="B2962" s="298">
        <v>917.72</v>
      </c>
    </row>
    <row r="2963" spans="1:2" ht="13.5">
      <c r="A2963" s="294">
        <v>101522</v>
      </c>
      <c r="B2963" s="298">
        <v>1084.04</v>
      </c>
    </row>
    <row r="2964" spans="1:2" ht="13.5">
      <c r="A2964" s="294">
        <v>101523</v>
      </c>
      <c r="B2964" s="298">
        <v>1147.2</v>
      </c>
    </row>
    <row r="2965" spans="1:2" ht="13.5">
      <c r="A2965" s="294">
        <v>101524</v>
      </c>
      <c r="B2965" s="298">
        <v>1339.66</v>
      </c>
    </row>
    <row r="2966" spans="1:2" ht="13.5">
      <c r="A2966" s="294">
        <v>101525</v>
      </c>
      <c r="B2966" s="298">
        <v>908.96</v>
      </c>
    </row>
    <row r="2967" spans="1:2" ht="13.5">
      <c r="A2967" s="294">
        <v>101526</v>
      </c>
      <c r="B2967" s="298">
        <v>1075.28</v>
      </c>
    </row>
    <row r="2968" spans="1:2" ht="13.5">
      <c r="A2968" s="294">
        <v>101527</v>
      </c>
      <c r="B2968" s="298">
        <v>1138.44</v>
      </c>
    </row>
    <row r="2969" spans="1:2" ht="13.5">
      <c r="A2969" s="294">
        <v>101528</v>
      </c>
      <c r="B2969" s="298">
        <v>1330.9</v>
      </c>
    </row>
    <row r="2970" spans="1:2" ht="13.5">
      <c r="A2970" s="294">
        <v>101529</v>
      </c>
      <c r="B2970" s="298">
        <v>1045.6600000000001</v>
      </c>
    </row>
    <row r="2971" spans="1:2" ht="13.5">
      <c r="A2971" s="294">
        <v>101530</v>
      </c>
      <c r="B2971" s="298">
        <v>1267.42</v>
      </c>
    </row>
    <row r="2972" spans="1:2" ht="13.5">
      <c r="A2972" s="294">
        <v>101531</v>
      </c>
      <c r="B2972" s="298">
        <v>1351.64</v>
      </c>
    </row>
    <row r="2973" spans="1:2" ht="13.5">
      <c r="A2973" s="294">
        <v>101532</v>
      </c>
      <c r="B2973" s="298">
        <v>1608.25</v>
      </c>
    </row>
    <row r="2974" spans="1:2" ht="13.5">
      <c r="A2974" s="294">
        <v>101533</v>
      </c>
      <c r="B2974" s="298">
        <v>1121.1500000000001</v>
      </c>
    </row>
    <row r="2975" spans="1:2" ht="13.5">
      <c r="A2975" s="294">
        <v>101534</v>
      </c>
      <c r="B2975" s="298">
        <v>1342.91</v>
      </c>
    </row>
    <row r="2976" spans="1:2" ht="13.5">
      <c r="A2976" s="294">
        <v>101535</v>
      </c>
      <c r="B2976" s="298">
        <v>1427.13</v>
      </c>
    </row>
    <row r="2977" spans="1:2" ht="13.5">
      <c r="A2977" s="294">
        <v>101536</v>
      </c>
      <c r="B2977" s="298">
        <v>1683.74</v>
      </c>
    </row>
    <row r="2978" spans="1:2" ht="13.5">
      <c r="A2978" s="294">
        <v>101537</v>
      </c>
      <c r="B2978" s="298">
        <v>138.38</v>
      </c>
    </row>
    <row r="2979" spans="1:2" ht="13.5">
      <c r="A2979" s="294">
        <v>101538</v>
      </c>
      <c r="B2979" s="298">
        <v>46.86</v>
      </c>
    </row>
    <row r="2980" spans="1:2" ht="13.5">
      <c r="A2980" s="294">
        <v>101539</v>
      </c>
      <c r="B2980" s="298">
        <v>76.87</v>
      </c>
    </row>
    <row r="2981" spans="1:2" ht="13.5">
      <c r="A2981" s="294">
        <v>101540</v>
      </c>
      <c r="B2981" s="298">
        <v>130.29</v>
      </c>
    </row>
    <row r="2982" spans="1:2" ht="13.5">
      <c r="A2982" s="294">
        <v>101541</v>
      </c>
      <c r="B2982" s="298">
        <v>169.77</v>
      </c>
    </row>
    <row r="2983" spans="1:2" ht="13.5">
      <c r="A2983" s="294">
        <v>101542</v>
      </c>
      <c r="B2983" s="298">
        <v>35.18</v>
      </c>
    </row>
    <row r="2984" spans="1:2" ht="13.5">
      <c r="A2984" s="294">
        <v>101543</v>
      </c>
      <c r="B2984" s="298">
        <v>62.22</v>
      </c>
    </row>
    <row r="2985" spans="1:2" ht="13.5">
      <c r="A2985" s="294">
        <v>101544</v>
      </c>
      <c r="B2985" s="298">
        <v>99.84</v>
      </c>
    </row>
    <row r="2986" spans="1:2" ht="13.5">
      <c r="A2986" s="294">
        <v>101545</v>
      </c>
      <c r="B2986" s="298">
        <v>145.37</v>
      </c>
    </row>
    <row r="2987" spans="1:2" ht="13.5">
      <c r="A2987" s="294">
        <v>101546</v>
      </c>
      <c r="B2987" s="298">
        <v>27.2</v>
      </c>
    </row>
    <row r="2988" spans="1:2" ht="13.5">
      <c r="A2988" s="294">
        <v>101547</v>
      </c>
      <c r="B2988" s="298">
        <v>84.78</v>
      </c>
    </row>
    <row r="2989" spans="1:2" ht="13.5">
      <c r="A2989" s="294">
        <v>101548</v>
      </c>
      <c r="B2989" s="298">
        <v>6.89</v>
      </c>
    </row>
    <row r="2990" spans="1:2" ht="13.5">
      <c r="A2990" s="294">
        <v>101549</v>
      </c>
      <c r="B2990" s="298">
        <v>15.84</v>
      </c>
    </row>
    <row r="2991" spans="1:2" ht="13.5">
      <c r="A2991" s="294">
        <v>101553</v>
      </c>
      <c r="B2991" s="298">
        <v>16.62</v>
      </c>
    </row>
    <row r="2992" spans="1:2" ht="13.5">
      <c r="A2992" s="294">
        <v>101554</v>
      </c>
      <c r="B2992" s="298">
        <v>11.84</v>
      </c>
    </row>
    <row r="2993" spans="1:2" ht="13.5">
      <c r="A2993" s="294">
        <v>101555</v>
      </c>
      <c r="B2993" s="298">
        <v>7.49</v>
      </c>
    </row>
    <row r="2994" spans="1:2" ht="13.5">
      <c r="A2994" s="294">
        <v>101556</v>
      </c>
      <c r="B2994" s="298">
        <v>6.79</v>
      </c>
    </row>
    <row r="2995" spans="1:2" ht="13.5">
      <c r="A2995" s="294">
        <v>101560</v>
      </c>
      <c r="B2995" s="298">
        <v>10.83</v>
      </c>
    </row>
    <row r="2996" spans="1:2" ht="13.5">
      <c r="A2996" s="294">
        <v>101561</v>
      </c>
      <c r="B2996" s="298">
        <v>16.57</v>
      </c>
    </row>
    <row r="2997" spans="1:2" ht="13.5">
      <c r="A2997" s="294">
        <v>101562</v>
      </c>
      <c r="B2997" s="298">
        <v>25.19</v>
      </c>
    </row>
    <row r="2998" spans="1:2" ht="13.5">
      <c r="A2998" s="294">
        <v>101563</v>
      </c>
      <c r="B2998" s="298">
        <v>34.72</v>
      </c>
    </row>
    <row r="2999" spans="1:2" ht="13.5">
      <c r="A2999" s="294">
        <v>101564</v>
      </c>
      <c r="B2999" s="298">
        <v>49.46</v>
      </c>
    </row>
    <row r="3000" spans="1:2" ht="13.5">
      <c r="A3000" s="294">
        <v>101565</v>
      </c>
      <c r="B3000" s="298">
        <v>68.48</v>
      </c>
    </row>
    <row r="3001" spans="1:2" ht="13.5">
      <c r="A3001" s="294">
        <v>101567</v>
      </c>
      <c r="B3001" s="298">
        <v>90.95</v>
      </c>
    </row>
    <row r="3002" spans="1:2" ht="13.5">
      <c r="A3002" s="294">
        <v>101568</v>
      </c>
      <c r="B3002" s="298">
        <v>118.37</v>
      </c>
    </row>
    <row r="3003" spans="1:2" ht="13.5">
      <c r="A3003" s="294">
        <v>101626</v>
      </c>
      <c r="B3003" s="298">
        <v>157.30000000000001</v>
      </c>
    </row>
    <row r="3004" spans="1:2" ht="13.5">
      <c r="A3004" s="294">
        <v>101627</v>
      </c>
      <c r="B3004" s="298">
        <v>244.23</v>
      </c>
    </row>
    <row r="3005" spans="1:2" ht="13.5">
      <c r="A3005" s="294">
        <v>101628</v>
      </c>
      <c r="B3005" s="298">
        <v>117.08</v>
      </c>
    </row>
    <row r="3006" spans="1:2" ht="13.5">
      <c r="A3006" s="294">
        <v>101629</v>
      </c>
      <c r="B3006" s="298">
        <v>137.79</v>
      </c>
    </row>
    <row r="3007" spans="1:2" ht="13.5">
      <c r="A3007" s="294">
        <v>101630</v>
      </c>
      <c r="B3007" s="298">
        <v>57.61</v>
      </c>
    </row>
    <row r="3008" spans="1:2" ht="13.5">
      <c r="A3008" s="294">
        <v>101631</v>
      </c>
      <c r="B3008" s="298">
        <v>22.2</v>
      </c>
    </row>
    <row r="3009" spans="1:2" ht="13.5">
      <c r="A3009" s="294">
        <v>101632</v>
      </c>
      <c r="B3009" s="298">
        <v>34.950000000000003</v>
      </c>
    </row>
    <row r="3010" spans="1:2" ht="13.5">
      <c r="A3010" s="294">
        <v>101633</v>
      </c>
      <c r="B3010" s="298">
        <v>80.09</v>
      </c>
    </row>
    <row r="3011" spans="1:2" ht="13.5">
      <c r="A3011" s="294">
        <v>101636</v>
      </c>
      <c r="B3011" s="298">
        <v>130.44</v>
      </c>
    </row>
    <row r="3012" spans="1:2" ht="13.5">
      <c r="A3012" s="294">
        <v>101637</v>
      </c>
      <c r="B3012" s="298">
        <v>123.84</v>
      </c>
    </row>
    <row r="3013" spans="1:2" ht="13.5">
      <c r="A3013" s="294">
        <v>101640</v>
      </c>
      <c r="B3013" s="298">
        <v>105.06</v>
      </c>
    </row>
    <row r="3014" spans="1:2" ht="13.5">
      <c r="A3014" s="294">
        <v>101641</v>
      </c>
      <c r="B3014" s="298">
        <v>54.32</v>
      </c>
    </row>
    <row r="3015" spans="1:2" ht="13.5">
      <c r="A3015" s="294">
        <v>101642</v>
      </c>
      <c r="B3015" s="298">
        <v>27.16</v>
      </c>
    </row>
    <row r="3016" spans="1:2" ht="13.5">
      <c r="A3016" s="294">
        <v>101643</v>
      </c>
      <c r="B3016" s="298">
        <v>47.39</v>
      </c>
    </row>
    <row r="3017" spans="1:2" ht="13.5">
      <c r="A3017" s="294">
        <v>101644</v>
      </c>
      <c r="B3017" s="298">
        <v>64.2</v>
      </c>
    </row>
    <row r="3018" spans="1:2" ht="13.5">
      <c r="A3018" s="294">
        <v>101645</v>
      </c>
      <c r="B3018" s="298">
        <v>30.29</v>
      </c>
    </row>
    <row r="3019" spans="1:2" ht="13.5">
      <c r="A3019" s="294">
        <v>101646</v>
      </c>
      <c r="B3019" s="298">
        <v>40.29</v>
      </c>
    </row>
    <row r="3020" spans="1:2" ht="13.5">
      <c r="A3020" s="294">
        <v>101647</v>
      </c>
      <c r="B3020" s="298">
        <v>74.150000000000006</v>
      </c>
    </row>
    <row r="3021" spans="1:2" ht="13.5">
      <c r="A3021" s="294">
        <v>101648</v>
      </c>
      <c r="B3021" s="298">
        <v>57.31</v>
      </c>
    </row>
    <row r="3022" spans="1:2" ht="13.5">
      <c r="A3022" s="294">
        <v>101649</v>
      </c>
      <c r="B3022" s="298">
        <v>66.069999999999993</v>
      </c>
    </row>
    <row r="3023" spans="1:2" ht="13.5">
      <c r="A3023" s="294">
        <v>101650</v>
      </c>
      <c r="B3023" s="298">
        <v>76.819999999999993</v>
      </c>
    </row>
    <row r="3024" spans="1:2" ht="13.5">
      <c r="A3024" s="294">
        <v>101651</v>
      </c>
      <c r="B3024" s="298">
        <v>47.12</v>
      </c>
    </row>
    <row r="3025" spans="1:2" ht="13.5">
      <c r="A3025" s="294">
        <v>101652</v>
      </c>
      <c r="B3025" s="298">
        <v>457.2</v>
      </c>
    </row>
    <row r="3026" spans="1:2" ht="13.5">
      <c r="A3026" s="294">
        <v>101653</v>
      </c>
      <c r="B3026" s="298">
        <v>249.48</v>
      </c>
    </row>
    <row r="3027" spans="1:2" ht="13.5">
      <c r="A3027" s="294">
        <v>101654</v>
      </c>
      <c r="B3027" s="298">
        <v>287.75</v>
      </c>
    </row>
    <row r="3028" spans="1:2" ht="13.5">
      <c r="A3028" s="294">
        <v>101655</v>
      </c>
      <c r="B3028" s="298">
        <v>483.8</v>
      </c>
    </row>
    <row r="3029" spans="1:2" ht="13.5">
      <c r="A3029" s="294">
        <v>101656</v>
      </c>
      <c r="B3029" s="298">
        <v>529.57000000000005</v>
      </c>
    </row>
    <row r="3030" spans="1:2" ht="13.5">
      <c r="A3030" s="294">
        <v>101657</v>
      </c>
      <c r="B3030" s="298">
        <v>627.08000000000004</v>
      </c>
    </row>
    <row r="3031" spans="1:2" ht="13.5">
      <c r="A3031" s="294">
        <v>101658</v>
      </c>
      <c r="B3031" s="298">
        <v>827.57</v>
      </c>
    </row>
    <row r="3032" spans="1:2" ht="13.5">
      <c r="A3032" s="294">
        <v>101659</v>
      </c>
      <c r="B3032" s="298">
        <v>952.26</v>
      </c>
    </row>
    <row r="3033" spans="1:2" ht="13.5">
      <c r="A3033" s="294">
        <v>101660</v>
      </c>
      <c r="B3033" s="298">
        <v>1540.9</v>
      </c>
    </row>
    <row r="3034" spans="1:2" ht="13.5">
      <c r="A3034" s="294">
        <v>101661</v>
      </c>
      <c r="B3034" s="298">
        <v>94.53</v>
      </c>
    </row>
    <row r="3035" spans="1:2" ht="13.5">
      <c r="A3035" s="294">
        <v>101662</v>
      </c>
      <c r="B3035" s="298">
        <v>642.4</v>
      </c>
    </row>
    <row r="3036" spans="1:2" ht="13.5">
      <c r="A3036" s="294">
        <v>101663</v>
      </c>
      <c r="B3036" s="298">
        <v>26.35</v>
      </c>
    </row>
    <row r="3037" spans="1:2" ht="13.5">
      <c r="A3037" s="294">
        <v>101664</v>
      </c>
      <c r="B3037" s="298">
        <v>27.63</v>
      </c>
    </row>
    <row r="3038" spans="1:2" ht="13.5">
      <c r="A3038" s="294">
        <v>101665</v>
      </c>
      <c r="B3038" s="298">
        <v>33.130000000000003</v>
      </c>
    </row>
    <row r="3039" spans="1:2" ht="13.5">
      <c r="A3039" s="294">
        <v>101666</v>
      </c>
      <c r="B3039" s="298">
        <v>383.6</v>
      </c>
    </row>
    <row r="3040" spans="1:2" ht="13.5">
      <c r="A3040" s="294">
        <v>102085</v>
      </c>
      <c r="B3040" s="298">
        <v>184.34</v>
      </c>
    </row>
    <row r="3041" spans="1:2" ht="13.5">
      <c r="A3041" s="294">
        <v>100578</v>
      </c>
      <c r="B3041" s="298">
        <v>451.26</v>
      </c>
    </row>
    <row r="3042" spans="1:2" ht="13.5">
      <c r="A3042" s="294">
        <v>100579</v>
      </c>
      <c r="B3042" s="298">
        <v>495.3</v>
      </c>
    </row>
    <row r="3043" spans="1:2" ht="13.5">
      <c r="A3043" s="294">
        <v>100580</v>
      </c>
      <c r="B3043" s="298">
        <v>541.13</v>
      </c>
    </row>
    <row r="3044" spans="1:2" ht="13.5">
      <c r="A3044" s="294">
        <v>100581</v>
      </c>
      <c r="B3044" s="298">
        <v>517.15</v>
      </c>
    </row>
    <row r="3045" spans="1:2" ht="13.5">
      <c r="A3045" s="294">
        <v>100582</v>
      </c>
      <c r="B3045" s="298">
        <v>599.84</v>
      </c>
    </row>
    <row r="3046" spans="1:2" ht="13.5">
      <c r="A3046" s="294">
        <v>100583</v>
      </c>
      <c r="B3046" s="298">
        <v>540.46</v>
      </c>
    </row>
    <row r="3047" spans="1:2" ht="13.5">
      <c r="A3047" s="294">
        <v>100584</v>
      </c>
      <c r="B3047" s="298">
        <v>590.13</v>
      </c>
    </row>
    <row r="3048" spans="1:2" ht="13.5">
      <c r="A3048" s="294">
        <v>100585</v>
      </c>
      <c r="B3048" s="298">
        <v>585.85</v>
      </c>
    </row>
    <row r="3049" spans="1:2" ht="13.5">
      <c r="A3049" s="294">
        <v>100586</v>
      </c>
      <c r="B3049" s="298">
        <v>664.91</v>
      </c>
    </row>
    <row r="3050" spans="1:2" ht="13.5">
      <c r="A3050" s="294">
        <v>100587</v>
      </c>
      <c r="B3050" s="298">
        <v>632.82000000000005</v>
      </c>
    </row>
    <row r="3051" spans="1:2" ht="13.5">
      <c r="A3051" s="294">
        <v>100588</v>
      </c>
      <c r="B3051" s="298">
        <v>694.25</v>
      </c>
    </row>
    <row r="3052" spans="1:2" ht="13.5">
      <c r="A3052" s="294">
        <v>100589</v>
      </c>
      <c r="B3052" s="298">
        <v>699.17</v>
      </c>
    </row>
    <row r="3053" spans="1:2" ht="13.5">
      <c r="A3053" s="294">
        <v>100590</v>
      </c>
      <c r="B3053" s="298">
        <v>760.08</v>
      </c>
    </row>
    <row r="3054" spans="1:2" ht="13.5">
      <c r="A3054" s="294">
        <v>100591</v>
      </c>
      <c r="B3054" s="298">
        <v>695.8</v>
      </c>
    </row>
    <row r="3055" spans="1:2" ht="13.5">
      <c r="A3055" s="294">
        <v>100592</v>
      </c>
      <c r="B3055" s="298">
        <v>746.23</v>
      </c>
    </row>
    <row r="3056" spans="1:2" ht="13.5">
      <c r="A3056" s="294">
        <v>100593</v>
      </c>
      <c r="B3056" s="298">
        <v>745.51</v>
      </c>
    </row>
    <row r="3057" spans="1:2" ht="13.5">
      <c r="A3057" s="294">
        <v>100594</v>
      </c>
      <c r="B3057" s="298">
        <v>830.85</v>
      </c>
    </row>
    <row r="3058" spans="1:2" ht="13.5">
      <c r="A3058" s="294">
        <v>100595</v>
      </c>
      <c r="B3058" s="298">
        <v>894.73</v>
      </c>
    </row>
    <row r="3059" spans="1:2" ht="13.5">
      <c r="A3059" s="294">
        <v>100596</v>
      </c>
      <c r="B3059" s="298">
        <v>1009.73</v>
      </c>
    </row>
    <row r="3060" spans="1:2" ht="13.5">
      <c r="A3060" s="294">
        <v>100597</v>
      </c>
      <c r="B3060" s="298">
        <v>1033.3800000000001</v>
      </c>
    </row>
    <row r="3061" spans="1:2" ht="13.5">
      <c r="A3061" s="294">
        <v>100598</v>
      </c>
      <c r="B3061" s="298">
        <v>1128.18</v>
      </c>
    </row>
    <row r="3062" spans="1:2" ht="13.5">
      <c r="A3062" s="294">
        <v>100599</v>
      </c>
      <c r="B3062" s="298">
        <v>462.3</v>
      </c>
    </row>
    <row r="3063" spans="1:2" ht="13.5">
      <c r="A3063" s="294">
        <v>100600</v>
      </c>
      <c r="B3063" s="298">
        <v>544.01</v>
      </c>
    </row>
    <row r="3064" spans="1:2" ht="13.5">
      <c r="A3064" s="294">
        <v>100601</v>
      </c>
      <c r="B3064" s="298">
        <v>680.99</v>
      </c>
    </row>
    <row r="3065" spans="1:2" ht="13.5">
      <c r="A3065" s="294">
        <v>100602</v>
      </c>
      <c r="B3065" s="298">
        <v>851.88</v>
      </c>
    </row>
    <row r="3066" spans="1:2" ht="13.5">
      <c r="A3066" s="294">
        <v>100603</v>
      </c>
      <c r="B3066" s="298">
        <v>1291.78</v>
      </c>
    </row>
    <row r="3067" spans="1:2" ht="13.5">
      <c r="A3067" s="294">
        <v>100604</v>
      </c>
      <c r="B3067" s="298">
        <v>579.73</v>
      </c>
    </row>
    <row r="3068" spans="1:2" ht="13.5">
      <c r="A3068" s="294">
        <v>100605</v>
      </c>
      <c r="B3068" s="298">
        <v>896.07</v>
      </c>
    </row>
    <row r="3069" spans="1:2" ht="13.5">
      <c r="A3069" s="294">
        <v>100606</v>
      </c>
      <c r="B3069" s="298">
        <v>1347.04</v>
      </c>
    </row>
    <row r="3070" spans="1:2" ht="13.5">
      <c r="A3070" s="294">
        <v>100607</v>
      </c>
      <c r="B3070" s="298">
        <v>596.87</v>
      </c>
    </row>
    <row r="3071" spans="1:2" ht="13.5">
      <c r="A3071" s="294">
        <v>100608</v>
      </c>
      <c r="B3071" s="298">
        <v>917.94</v>
      </c>
    </row>
    <row r="3072" spans="1:2" ht="13.5">
      <c r="A3072" s="294">
        <v>100609</v>
      </c>
      <c r="B3072" s="298">
        <v>1376.43</v>
      </c>
    </row>
    <row r="3073" spans="1:2" ht="13.5">
      <c r="A3073" s="294">
        <v>100610</v>
      </c>
      <c r="B3073" s="298">
        <v>613.9</v>
      </c>
    </row>
    <row r="3074" spans="1:2" ht="13.5">
      <c r="A3074" s="294">
        <v>100611</v>
      </c>
      <c r="B3074" s="298">
        <v>758.39</v>
      </c>
    </row>
    <row r="3075" spans="1:2" ht="13.5">
      <c r="A3075" s="294">
        <v>100612</v>
      </c>
      <c r="B3075" s="298">
        <v>939.4</v>
      </c>
    </row>
    <row r="3076" spans="1:2" ht="13.5">
      <c r="A3076" s="294">
        <v>100613</v>
      </c>
      <c r="B3076" s="298">
        <v>1405.27</v>
      </c>
    </row>
    <row r="3077" spans="1:2" ht="13.5">
      <c r="A3077" s="294">
        <v>100614</v>
      </c>
      <c r="B3077" s="298">
        <v>796.46</v>
      </c>
    </row>
    <row r="3078" spans="1:2" ht="13.5">
      <c r="A3078" s="294">
        <v>100615</v>
      </c>
      <c r="B3078" s="298">
        <v>982.05</v>
      </c>
    </row>
    <row r="3079" spans="1:2" ht="13.5">
      <c r="A3079" s="294">
        <v>100616</v>
      </c>
      <c r="B3079" s="298">
        <v>1465.64</v>
      </c>
    </row>
    <row r="3080" spans="1:2" ht="13.5">
      <c r="A3080" s="294">
        <v>100617</v>
      </c>
      <c r="B3080" s="298">
        <v>1024.57</v>
      </c>
    </row>
    <row r="3081" spans="1:2" ht="13.5">
      <c r="A3081" s="294">
        <v>100618</v>
      </c>
      <c r="B3081" s="298">
        <v>1529.81</v>
      </c>
    </row>
    <row r="3082" spans="1:2" ht="13.5">
      <c r="A3082" s="294">
        <v>100619</v>
      </c>
      <c r="B3082" s="298">
        <v>619.79</v>
      </c>
    </row>
    <row r="3083" spans="1:2" ht="13.5">
      <c r="A3083" s="294">
        <v>100620</v>
      </c>
      <c r="B3083" s="298">
        <v>3843.84</v>
      </c>
    </row>
    <row r="3084" spans="1:2" ht="13.5">
      <c r="A3084" s="294">
        <v>100621</v>
      </c>
      <c r="B3084" s="298">
        <v>4341.1099999999997</v>
      </c>
    </row>
    <row r="3085" spans="1:2" ht="13.5">
      <c r="A3085" s="294">
        <v>100622</v>
      </c>
      <c r="B3085" s="298">
        <v>2702.2</v>
      </c>
    </row>
    <row r="3086" spans="1:2" ht="13.5">
      <c r="A3086" s="294">
        <v>100623</v>
      </c>
      <c r="B3086" s="298">
        <v>2888.8</v>
      </c>
    </row>
    <row r="3087" spans="1:2" ht="13.5">
      <c r="A3087" s="294">
        <v>97600</v>
      </c>
      <c r="B3087" s="298">
        <v>341.46</v>
      </c>
    </row>
    <row r="3088" spans="1:2" ht="13.5">
      <c r="A3088" s="294">
        <v>97601</v>
      </c>
      <c r="B3088" s="298">
        <v>361.69</v>
      </c>
    </row>
    <row r="3089" spans="1:2" ht="13.5">
      <c r="A3089" s="294">
        <v>97605</v>
      </c>
      <c r="B3089" s="298">
        <v>87.25</v>
      </c>
    </row>
    <row r="3090" spans="1:2" ht="13.5">
      <c r="A3090" s="294">
        <v>97606</v>
      </c>
      <c r="B3090" s="298">
        <v>95.5</v>
      </c>
    </row>
    <row r="3091" spans="1:2" ht="13.5">
      <c r="A3091" s="294">
        <v>97607</v>
      </c>
      <c r="B3091" s="298">
        <v>104.93</v>
      </c>
    </row>
    <row r="3092" spans="1:2" ht="13.5">
      <c r="A3092" s="294">
        <v>97608</v>
      </c>
      <c r="B3092" s="298">
        <v>113.18</v>
      </c>
    </row>
    <row r="3093" spans="1:2" ht="13.5">
      <c r="A3093" s="294">
        <v>102102</v>
      </c>
      <c r="B3093" s="298">
        <v>8147.91</v>
      </c>
    </row>
    <row r="3094" spans="1:2" ht="13.5">
      <c r="A3094" s="294">
        <v>102103</v>
      </c>
      <c r="B3094" s="298">
        <v>9059.52</v>
      </c>
    </row>
    <row r="3095" spans="1:2" ht="13.5">
      <c r="A3095" s="294">
        <v>102104</v>
      </c>
      <c r="B3095" s="298">
        <v>11600.29</v>
      </c>
    </row>
    <row r="3096" spans="1:2" ht="13.5">
      <c r="A3096" s="294">
        <v>102105</v>
      </c>
      <c r="B3096" s="298">
        <v>14240.17</v>
      </c>
    </row>
    <row r="3097" spans="1:2" ht="13.5">
      <c r="A3097" s="294">
        <v>102106</v>
      </c>
      <c r="B3097" s="298">
        <v>17842.05</v>
      </c>
    </row>
    <row r="3098" spans="1:2" ht="13.5">
      <c r="A3098" s="294">
        <v>102107</v>
      </c>
      <c r="B3098" s="298">
        <v>24866.6</v>
      </c>
    </row>
    <row r="3099" spans="1:2" ht="13.5">
      <c r="A3099" s="294">
        <v>102108</v>
      </c>
      <c r="B3099" s="298">
        <v>28944.92</v>
      </c>
    </row>
    <row r="3100" spans="1:2" ht="13.5">
      <c r="A3100" s="294">
        <v>102109</v>
      </c>
      <c r="B3100" s="298">
        <v>62</v>
      </c>
    </row>
    <row r="3101" spans="1:2" ht="13.5">
      <c r="A3101" s="294">
        <v>102110</v>
      </c>
      <c r="B3101" s="298">
        <v>199.02</v>
      </c>
    </row>
    <row r="3102" spans="1:2" ht="13.5">
      <c r="A3102" s="294">
        <v>93128</v>
      </c>
      <c r="B3102" s="298">
        <v>142.36000000000001</v>
      </c>
    </row>
    <row r="3103" spans="1:2" ht="13.5">
      <c r="A3103" s="294">
        <v>93137</v>
      </c>
      <c r="B3103" s="298">
        <v>168.95</v>
      </c>
    </row>
    <row r="3104" spans="1:2" ht="13.5">
      <c r="A3104" s="294">
        <v>93138</v>
      </c>
      <c r="B3104" s="298">
        <v>160.34</v>
      </c>
    </row>
    <row r="3105" spans="1:2" ht="13.5">
      <c r="A3105" s="294">
        <v>93139</v>
      </c>
      <c r="B3105" s="298">
        <v>204.87</v>
      </c>
    </row>
    <row r="3106" spans="1:2" ht="13.5">
      <c r="A3106" s="294">
        <v>93140</v>
      </c>
      <c r="B3106" s="298">
        <v>192.87</v>
      </c>
    </row>
    <row r="3107" spans="1:2" ht="13.5">
      <c r="A3107" s="294">
        <v>93141</v>
      </c>
      <c r="B3107" s="298">
        <v>175.35</v>
      </c>
    </row>
    <row r="3108" spans="1:2" ht="13.5">
      <c r="A3108" s="294">
        <v>93142</v>
      </c>
      <c r="B3108" s="298">
        <v>194.83</v>
      </c>
    </row>
    <row r="3109" spans="1:2" ht="13.5">
      <c r="A3109" s="294">
        <v>93143</v>
      </c>
      <c r="B3109" s="298">
        <v>177.49</v>
      </c>
    </row>
    <row r="3110" spans="1:2" ht="13.5">
      <c r="A3110" s="294">
        <v>93144</v>
      </c>
      <c r="B3110" s="298">
        <v>233.76</v>
      </c>
    </row>
    <row r="3111" spans="1:2" ht="13.5">
      <c r="A3111" s="294">
        <v>93145</v>
      </c>
      <c r="B3111" s="298">
        <v>213.87</v>
      </c>
    </row>
    <row r="3112" spans="1:2" ht="13.5">
      <c r="A3112" s="294">
        <v>93146</v>
      </c>
      <c r="B3112" s="298">
        <v>231.85</v>
      </c>
    </row>
    <row r="3113" spans="1:2" ht="13.5">
      <c r="A3113" s="294">
        <v>93147</v>
      </c>
      <c r="B3113" s="298">
        <v>264.42</v>
      </c>
    </row>
    <row r="3114" spans="1:2" ht="13.5">
      <c r="A3114" s="294">
        <v>96971</v>
      </c>
      <c r="B3114" s="298">
        <v>32.01</v>
      </c>
    </row>
    <row r="3115" spans="1:2" ht="13.5">
      <c r="A3115" s="294">
        <v>96972</v>
      </c>
      <c r="B3115" s="298">
        <v>45.34</v>
      </c>
    </row>
    <row r="3116" spans="1:2" ht="13.5">
      <c r="A3116" s="294">
        <v>96973</v>
      </c>
      <c r="B3116" s="298">
        <v>58.35</v>
      </c>
    </row>
    <row r="3117" spans="1:2" ht="13.5">
      <c r="A3117" s="294">
        <v>96974</v>
      </c>
      <c r="B3117" s="298">
        <v>75.69</v>
      </c>
    </row>
    <row r="3118" spans="1:2" ht="13.5">
      <c r="A3118" s="294">
        <v>96975</v>
      </c>
      <c r="B3118" s="298">
        <v>99.09</v>
      </c>
    </row>
    <row r="3119" spans="1:2" ht="13.5">
      <c r="A3119" s="294">
        <v>96976</v>
      </c>
      <c r="B3119" s="298">
        <v>130.41</v>
      </c>
    </row>
    <row r="3120" spans="1:2" ht="13.5">
      <c r="A3120" s="294">
        <v>96977</v>
      </c>
      <c r="B3120" s="298">
        <v>53.24</v>
      </c>
    </row>
    <row r="3121" spans="1:2" ht="13.5">
      <c r="A3121" s="294">
        <v>96978</v>
      </c>
      <c r="B3121" s="298">
        <v>74.7</v>
      </c>
    </row>
    <row r="3122" spans="1:2" ht="13.5">
      <c r="A3122" s="294">
        <v>96979</v>
      </c>
      <c r="B3122" s="298">
        <v>104.72</v>
      </c>
    </row>
    <row r="3123" spans="1:2" ht="13.5">
      <c r="A3123" s="294">
        <v>96984</v>
      </c>
      <c r="B3123" s="298">
        <v>54.34</v>
      </c>
    </row>
    <row r="3124" spans="1:2" ht="13.5">
      <c r="A3124" s="294">
        <v>96985</v>
      </c>
      <c r="B3124" s="298">
        <v>63.47</v>
      </c>
    </row>
    <row r="3125" spans="1:2" ht="13.5">
      <c r="A3125" s="294">
        <v>96986</v>
      </c>
      <c r="B3125" s="298">
        <v>94.91</v>
      </c>
    </row>
    <row r="3126" spans="1:2" ht="13.5">
      <c r="A3126" s="294">
        <v>96987</v>
      </c>
      <c r="B3126" s="298">
        <v>95.62</v>
      </c>
    </row>
    <row r="3127" spans="1:2" ht="13.5">
      <c r="A3127" s="294">
        <v>96988</v>
      </c>
      <c r="B3127" s="298">
        <v>129.91</v>
      </c>
    </row>
    <row r="3128" spans="1:2" ht="13.5">
      <c r="A3128" s="294">
        <v>96989</v>
      </c>
      <c r="B3128" s="298">
        <v>108.66</v>
      </c>
    </row>
    <row r="3129" spans="1:2" ht="13.5">
      <c r="A3129" s="294">
        <v>98463</v>
      </c>
      <c r="B3129" s="298">
        <v>21.7</v>
      </c>
    </row>
    <row r="3130" spans="1:2" ht="13.5">
      <c r="A3130" s="294">
        <v>96765</v>
      </c>
      <c r="B3130" s="298">
        <v>1313.12</v>
      </c>
    </row>
    <row r="3131" spans="1:2" ht="13.5">
      <c r="A3131" s="294">
        <v>101905</v>
      </c>
      <c r="B3131" s="298">
        <v>206.5</v>
      </c>
    </row>
    <row r="3132" spans="1:2" ht="13.5">
      <c r="A3132" s="294">
        <v>101906</v>
      </c>
      <c r="B3132" s="298">
        <v>604.28</v>
      </c>
    </row>
    <row r="3133" spans="1:2" ht="13.5">
      <c r="A3133" s="294">
        <v>101907</v>
      </c>
      <c r="B3133" s="298">
        <v>652.75</v>
      </c>
    </row>
    <row r="3134" spans="1:2" ht="13.5">
      <c r="A3134" s="294">
        <v>101908</v>
      </c>
      <c r="B3134" s="298">
        <v>200.44</v>
      </c>
    </row>
    <row r="3135" spans="1:2" ht="13.5">
      <c r="A3135" s="294">
        <v>101909</v>
      </c>
      <c r="B3135" s="298">
        <v>232.75</v>
      </c>
    </row>
    <row r="3136" spans="1:2" ht="13.5">
      <c r="A3136" s="294">
        <v>101910</v>
      </c>
      <c r="B3136" s="298">
        <v>273.13</v>
      </c>
    </row>
    <row r="3137" spans="1:2" ht="13.5">
      <c r="A3137" s="294">
        <v>101911</v>
      </c>
      <c r="B3137" s="298">
        <v>313.51</v>
      </c>
    </row>
    <row r="3138" spans="1:2" ht="13.5">
      <c r="A3138" s="294">
        <v>101912</v>
      </c>
      <c r="B3138" s="298">
        <v>1288.54</v>
      </c>
    </row>
    <row r="3139" spans="1:2" ht="13.5">
      <c r="A3139" s="294">
        <v>101913</v>
      </c>
      <c r="B3139" s="298">
        <v>481.07</v>
      </c>
    </row>
    <row r="3140" spans="1:2" ht="13.5">
      <c r="A3140" s="294">
        <v>101914</v>
      </c>
      <c r="B3140" s="298">
        <v>417.56</v>
      </c>
    </row>
    <row r="3141" spans="1:2" ht="13.5">
      <c r="A3141" s="294">
        <v>101915</v>
      </c>
      <c r="B3141" s="298">
        <v>280.79000000000002</v>
      </c>
    </row>
    <row r="3142" spans="1:2" ht="13.5">
      <c r="A3142" s="294">
        <v>101916</v>
      </c>
      <c r="B3142" s="298">
        <v>2815.18</v>
      </c>
    </row>
    <row r="3143" spans="1:2" ht="13.5">
      <c r="A3143" s="294">
        <v>101917</v>
      </c>
      <c r="B3143" s="298">
        <v>133.87</v>
      </c>
    </row>
    <row r="3144" spans="1:2" ht="13.5">
      <c r="A3144" s="294">
        <v>98261</v>
      </c>
      <c r="B3144" s="298">
        <v>3.55</v>
      </c>
    </row>
    <row r="3145" spans="1:2" ht="13.5">
      <c r="A3145" s="294">
        <v>98262</v>
      </c>
      <c r="B3145" s="298">
        <v>4.1500000000000004</v>
      </c>
    </row>
    <row r="3146" spans="1:2" ht="13.5">
      <c r="A3146" s="294">
        <v>98263</v>
      </c>
      <c r="B3146" s="298">
        <v>4.8600000000000003</v>
      </c>
    </row>
    <row r="3147" spans="1:2" ht="13.5">
      <c r="A3147" s="294">
        <v>98264</v>
      </c>
      <c r="B3147" s="298">
        <v>5.43</v>
      </c>
    </row>
    <row r="3148" spans="1:2" ht="13.5">
      <c r="A3148" s="294">
        <v>98265</v>
      </c>
      <c r="B3148" s="298">
        <v>6.25</v>
      </c>
    </row>
    <row r="3149" spans="1:2" ht="13.5">
      <c r="A3149" s="294">
        <v>98266</v>
      </c>
      <c r="B3149" s="298">
        <v>6.73</v>
      </c>
    </row>
    <row r="3150" spans="1:2" ht="13.5">
      <c r="A3150" s="294">
        <v>98267</v>
      </c>
      <c r="B3150" s="298">
        <v>10.94</v>
      </c>
    </row>
    <row r="3151" spans="1:2" ht="13.5">
      <c r="A3151" s="294">
        <v>98268</v>
      </c>
      <c r="B3151" s="298">
        <v>17.68</v>
      </c>
    </row>
    <row r="3152" spans="1:2" ht="13.5">
      <c r="A3152" s="294">
        <v>98269</v>
      </c>
      <c r="B3152" s="298">
        <v>22.77</v>
      </c>
    </row>
    <row r="3153" spans="1:2" ht="13.5">
      <c r="A3153" s="294">
        <v>98270</v>
      </c>
      <c r="B3153" s="298">
        <v>36.770000000000003</v>
      </c>
    </row>
    <row r="3154" spans="1:2" ht="13.5">
      <c r="A3154" s="294">
        <v>98271</v>
      </c>
      <c r="B3154" s="298">
        <v>56.82</v>
      </c>
    </row>
    <row r="3155" spans="1:2" ht="13.5">
      <c r="A3155" s="294">
        <v>98272</v>
      </c>
      <c r="B3155" s="298">
        <v>132.69</v>
      </c>
    </row>
    <row r="3156" spans="1:2" ht="13.5">
      <c r="A3156" s="294">
        <v>98273</v>
      </c>
      <c r="B3156" s="298">
        <v>2.54</v>
      </c>
    </row>
    <row r="3157" spans="1:2" ht="13.5">
      <c r="A3157" s="294">
        <v>98274</v>
      </c>
      <c r="B3157" s="298">
        <v>3.37</v>
      </c>
    </row>
    <row r="3158" spans="1:2" ht="13.5">
      <c r="A3158" s="294">
        <v>98275</v>
      </c>
      <c r="B3158" s="298">
        <v>3.84</v>
      </c>
    </row>
    <row r="3159" spans="1:2" ht="13.5">
      <c r="A3159" s="294">
        <v>98276</v>
      </c>
      <c r="B3159" s="298">
        <v>8.06</v>
      </c>
    </row>
    <row r="3160" spans="1:2" ht="13.5">
      <c r="A3160" s="294">
        <v>98277</v>
      </c>
      <c r="B3160" s="298">
        <v>14.8</v>
      </c>
    </row>
    <row r="3161" spans="1:2" ht="13.5">
      <c r="A3161" s="294">
        <v>98278</v>
      </c>
      <c r="B3161" s="298">
        <v>19.88</v>
      </c>
    </row>
    <row r="3162" spans="1:2" ht="13.5">
      <c r="A3162" s="294">
        <v>98279</v>
      </c>
      <c r="B3162" s="298">
        <v>33.89</v>
      </c>
    </row>
    <row r="3163" spans="1:2" ht="13.5">
      <c r="A3163" s="294">
        <v>98280</v>
      </c>
      <c r="B3163" s="298">
        <v>7.26</v>
      </c>
    </row>
    <row r="3164" spans="1:2" ht="13.5">
      <c r="A3164" s="294">
        <v>98281</v>
      </c>
      <c r="B3164" s="298">
        <v>7.86</v>
      </c>
    </row>
    <row r="3165" spans="1:2" ht="13.5">
      <c r="A3165" s="294">
        <v>98282</v>
      </c>
      <c r="B3165" s="298">
        <v>8.58</v>
      </c>
    </row>
    <row r="3166" spans="1:2" ht="13.5">
      <c r="A3166" s="294">
        <v>98283</v>
      </c>
      <c r="B3166" s="298">
        <v>9.1300000000000008</v>
      </c>
    </row>
    <row r="3167" spans="1:2" ht="13.5">
      <c r="A3167" s="294">
        <v>98284</v>
      </c>
      <c r="B3167" s="298">
        <v>9.9600000000000009</v>
      </c>
    </row>
    <row r="3168" spans="1:2" ht="13.5">
      <c r="A3168" s="294">
        <v>98285</v>
      </c>
      <c r="B3168" s="298">
        <v>10.44</v>
      </c>
    </row>
    <row r="3169" spans="1:2" ht="13.5">
      <c r="A3169" s="294">
        <v>98286</v>
      </c>
      <c r="B3169" s="298">
        <v>14.66</v>
      </c>
    </row>
    <row r="3170" spans="1:2" ht="13.5">
      <c r="A3170" s="294">
        <v>98287</v>
      </c>
      <c r="B3170" s="298">
        <v>1.33</v>
      </c>
    </row>
    <row r="3171" spans="1:2" ht="13.5">
      <c r="A3171" s="294">
        <v>98288</v>
      </c>
      <c r="B3171" s="298">
        <v>1.92</v>
      </c>
    </row>
    <row r="3172" spans="1:2" ht="13.5">
      <c r="A3172" s="294">
        <v>98289</v>
      </c>
      <c r="B3172" s="298">
        <v>2.65</v>
      </c>
    </row>
    <row r="3173" spans="1:2" ht="13.5">
      <c r="A3173" s="294">
        <v>98290</v>
      </c>
      <c r="B3173" s="298">
        <v>3.2</v>
      </c>
    </row>
    <row r="3174" spans="1:2" ht="13.5">
      <c r="A3174" s="294">
        <v>98291</v>
      </c>
      <c r="B3174" s="298">
        <v>4.0199999999999996</v>
      </c>
    </row>
    <row r="3175" spans="1:2" ht="13.5">
      <c r="A3175" s="294">
        <v>98292</v>
      </c>
      <c r="B3175" s="298">
        <v>4.5</v>
      </c>
    </row>
    <row r="3176" spans="1:2" ht="13.5">
      <c r="A3176" s="294">
        <v>98293</v>
      </c>
      <c r="B3176" s="298">
        <v>8.7200000000000006</v>
      </c>
    </row>
    <row r="3177" spans="1:2" ht="13.5">
      <c r="A3177" s="294">
        <v>98400</v>
      </c>
      <c r="B3177" s="298">
        <v>12.89</v>
      </c>
    </row>
    <row r="3178" spans="1:2" ht="13.5">
      <c r="A3178" s="294">
        <v>98401</v>
      </c>
      <c r="B3178" s="298">
        <v>19.78</v>
      </c>
    </row>
    <row r="3179" spans="1:2" ht="13.5">
      <c r="A3179" s="294">
        <v>98402</v>
      </c>
      <c r="B3179" s="298">
        <v>25.57</v>
      </c>
    </row>
    <row r="3180" spans="1:2" ht="13.5">
      <c r="A3180" s="294">
        <v>100556</v>
      </c>
      <c r="B3180" s="298">
        <v>32.090000000000003</v>
      </c>
    </row>
    <row r="3181" spans="1:2" ht="13.5">
      <c r="A3181" s="294">
        <v>100557</v>
      </c>
      <c r="B3181" s="298">
        <v>339.97</v>
      </c>
    </row>
    <row r="3182" spans="1:2" ht="13.5">
      <c r="A3182" s="294">
        <v>100560</v>
      </c>
      <c r="B3182" s="298">
        <v>86.86</v>
      </c>
    </row>
    <row r="3183" spans="1:2" ht="13.5">
      <c r="A3183" s="294">
        <v>100561</v>
      </c>
      <c r="B3183" s="298">
        <v>147.86000000000001</v>
      </c>
    </row>
    <row r="3184" spans="1:2" ht="13.5">
      <c r="A3184" s="294">
        <v>100562</v>
      </c>
      <c r="B3184" s="298">
        <v>221.82</v>
      </c>
    </row>
    <row r="3185" spans="1:2" ht="13.5">
      <c r="A3185" s="294">
        <v>100563</v>
      </c>
      <c r="B3185" s="298">
        <v>313.86</v>
      </c>
    </row>
    <row r="3186" spans="1:2" ht="13.5">
      <c r="A3186" s="294">
        <v>101795</v>
      </c>
      <c r="B3186" s="298">
        <v>509.74</v>
      </c>
    </row>
    <row r="3187" spans="1:2" ht="13.5">
      <c r="A3187" s="294">
        <v>101798</v>
      </c>
      <c r="B3187" s="298">
        <v>321.45999999999998</v>
      </c>
    </row>
    <row r="3188" spans="1:2" ht="13.5">
      <c r="A3188" s="294">
        <v>101799</v>
      </c>
      <c r="B3188" s="298">
        <v>775.06</v>
      </c>
    </row>
    <row r="3189" spans="1:2" ht="13.5">
      <c r="A3189" s="294">
        <v>98397</v>
      </c>
      <c r="B3189" s="298">
        <v>11.74</v>
      </c>
    </row>
    <row r="3190" spans="1:2" ht="13.5">
      <c r="A3190" s="294">
        <v>101936</v>
      </c>
      <c r="B3190" s="298">
        <v>7116.34</v>
      </c>
    </row>
    <row r="3191" spans="1:2" ht="13.5">
      <c r="A3191" s="294">
        <v>101937</v>
      </c>
      <c r="B3191" s="298">
        <v>13032.47</v>
      </c>
    </row>
    <row r="3192" spans="1:2" ht="13.5">
      <c r="A3192" s="294">
        <v>98294</v>
      </c>
      <c r="B3192" s="298">
        <v>1.96</v>
      </c>
    </row>
    <row r="3193" spans="1:2" ht="13.5">
      <c r="A3193" s="294">
        <v>98295</v>
      </c>
      <c r="B3193" s="298">
        <v>1.28</v>
      </c>
    </row>
    <row r="3194" spans="1:2" ht="13.5">
      <c r="A3194" s="294">
        <v>98296</v>
      </c>
      <c r="B3194" s="298">
        <v>3.04</v>
      </c>
    </row>
    <row r="3195" spans="1:2" ht="13.5">
      <c r="A3195" s="294">
        <v>98297</v>
      </c>
      <c r="B3195" s="298">
        <v>1.97</v>
      </c>
    </row>
    <row r="3196" spans="1:2" ht="13.5">
      <c r="A3196" s="294">
        <v>98301</v>
      </c>
      <c r="B3196" s="298">
        <v>476.82</v>
      </c>
    </row>
    <row r="3197" spans="1:2" ht="13.5">
      <c r="A3197" s="294">
        <v>98302</v>
      </c>
      <c r="B3197" s="298">
        <v>610.54999999999995</v>
      </c>
    </row>
    <row r="3198" spans="1:2" ht="13.5">
      <c r="A3198" s="294">
        <v>98304</v>
      </c>
      <c r="B3198" s="298">
        <v>1013</v>
      </c>
    </row>
    <row r="3199" spans="1:2" ht="13.5">
      <c r="A3199" s="294">
        <v>98307</v>
      </c>
      <c r="B3199" s="298">
        <v>44.84</v>
      </c>
    </row>
    <row r="3200" spans="1:2" ht="13.5">
      <c r="A3200" s="294">
        <v>98308</v>
      </c>
      <c r="B3200" s="298">
        <v>29.68</v>
      </c>
    </row>
    <row r="3201" spans="1:2" ht="13.5">
      <c r="A3201" s="294">
        <v>98593</v>
      </c>
      <c r="B3201" s="298">
        <v>853.27</v>
      </c>
    </row>
    <row r="3202" spans="1:2" ht="13.5">
      <c r="A3202" s="294">
        <v>89355</v>
      </c>
      <c r="B3202" s="298">
        <v>18.670000000000002</v>
      </c>
    </row>
    <row r="3203" spans="1:2" ht="13.5">
      <c r="A3203" s="294">
        <v>89356</v>
      </c>
      <c r="B3203" s="298">
        <v>22.05</v>
      </c>
    </row>
    <row r="3204" spans="1:2" ht="13.5">
      <c r="A3204" s="294">
        <v>89357</v>
      </c>
      <c r="B3204" s="298">
        <v>31.22</v>
      </c>
    </row>
    <row r="3205" spans="1:2" ht="13.5">
      <c r="A3205" s="294">
        <v>89401</v>
      </c>
      <c r="B3205" s="298">
        <v>8.19</v>
      </c>
    </row>
    <row r="3206" spans="1:2" ht="13.5">
      <c r="A3206" s="294">
        <v>89402</v>
      </c>
      <c r="B3206" s="298">
        <v>9.98</v>
      </c>
    </row>
    <row r="3207" spans="1:2" ht="13.5">
      <c r="A3207" s="294">
        <v>89403</v>
      </c>
      <c r="B3207" s="298">
        <v>16.79</v>
      </c>
    </row>
    <row r="3208" spans="1:2" ht="13.5">
      <c r="A3208" s="294">
        <v>89446</v>
      </c>
      <c r="B3208" s="298">
        <v>5.39</v>
      </c>
    </row>
    <row r="3209" spans="1:2" ht="13.5">
      <c r="A3209" s="294">
        <v>89447</v>
      </c>
      <c r="B3209" s="298">
        <v>11.4</v>
      </c>
    </row>
    <row r="3210" spans="1:2" ht="13.5">
      <c r="A3210" s="294">
        <v>89448</v>
      </c>
      <c r="B3210" s="298">
        <v>16.37</v>
      </c>
    </row>
    <row r="3211" spans="1:2" ht="13.5">
      <c r="A3211" s="294">
        <v>89449</v>
      </c>
      <c r="B3211" s="298">
        <v>18.829999999999998</v>
      </c>
    </row>
    <row r="3212" spans="1:2" ht="13.5">
      <c r="A3212" s="294">
        <v>89450</v>
      </c>
      <c r="B3212" s="298">
        <v>31.07</v>
      </c>
    </row>
    <row r="3213" spans="1:2" ht="13.5">
      <c r="A3213" s="294">
        <v>89451</v>
      </c>
      <c r="B3213" s="298">
        <v>51.37</v>
      </c>
    </row>
    <row r="3214" spans="1:2" ht="13.5">
      <c r="A3214" s="294">
        <v>89452</v>
      </c>
      <c r="B3214" s="298">
        <v>63.92</v>
      </c>
    </row>
    <row r="3215" spans="1:2" ht="13.5">
      <c r="A3215" s="294">
        <v>89508</v>
      </c>
      <c r="B3215" s="298">
        <v>20.61</v>
      </c>
    </row>
    <row r="3216" spans="1:2" ht="13.5">
      <c r="A3216" s="294">
        <v>89509</v>
      </c>
      <c r="B3216" s="298">
        <v>27.94</v>
      </c>
    </row>
    <row r="3217" spans="1:2" ht="13.5">
      <c r="A3217" s="294">
        <v>89511</v>
      </c>
      <c r="B3217" s="298">
        <v>41.15</v>
      </c>
    </row>
    <row r="3218" spans="1:2" ht="13.5">
      <c r="A3218" s="294">
        <v>89512</v>
      </c>
      <c r="B3218" s="298">
        <v>65.099999999999994</v>
      </c>
    </row>
    <row r="3219" spans="1:2" ht="13.5">
      <c r="A3219" s="294">
        <v>89576</v>
      </c>
      <c r="B3219" s="298">
        <v>24.87</v>
      </c>
    </row>
    <row r="3220" spans="1:2" ht="13.5">
      <c r="A3220" s="294">
        <v>89578</v>
      </c>
      <c r="B3220" s="298">
        <v>42.86</v>
      </c>
    </row>
    <row r="3221" spans="1:2" ht="13.5">
      <c r="A3221" s="294">
        <v>89580</v>
      </c>
      <c r="B3221" s="298">
        <v>84.44</v>
      </c>
    </row>
    <row r="3222" spans="1:2" ht="13.5">
      <c r="A3222" s="294">
        <v>89633</v>
      </c>
      <c r="B3222" s="298">
        <v>22.9</v>
      </c>
    </row>
    <row r="3223" spans="1:2" ht="13.5">
      <c r="A3223" s="294">
        <v>89634</v>
      </c>
      <c r="B3223" s="298">
        <v>34.28</v>
      </c>
    </row>
    <row r="3224" spans="1:2" ht="13.5">
      <c r="A3224" s="294">
        <v>89635</v>
      </c>
      <c r="B3224" s="298">
        <v>48.31</v>
      </c>
    </row>
    <row r="3225" spans="1:2" ht="13.5">
      <c r="A3225" s="294">
        <v>89636</v>
      </c>
      <c r="B3225" s="298">
        <v>58.69</v>
      </c>
    </row>
    <row r="3226" spans="1:2" ht="13.5">
      <c r="A3226" s="294">
        <v>89711</v>
      </c>
      <c r="B3226" s="298">
        <v>19.57</v>
      </c>
    </row>
    <row r="3227" spans="1:2" ht="13.5">
      <c r="A3227" s="294">
        <v>89712</v>
      </c>
      <c r="B3227" s="298">
        <v>28.91</v>
      </c>
    </row>
    <row r="3228" spans="1:2" ht="13.5">
      <c r="A3228" s="294">
        <v>89713</v>
      </c>
      <c r="B3228" s="298">
        <v>43.82</v>
      </c>
    </row>
    <row r="3229" spans="1:2" ht="13.5">
      <c r="A3229" s="294">
        <v>89714</v>
      </c>
      <c r="B3229" s="298">
        <v>56.12</v>
      </c>
    </row>
    <row r="3230" spans="1:2" ht="13.5">
      <c r="A3230" s="294">
        <v>89716</v>
      </c>
      <c r="B3230" s="298">
        <v>23.28</v>
      </c>
    </row>
    <row r="3231" spans="1:2" ht="13.5">
      <c r="A3231" s="294">
        <v>89717</v>
      </c>
      <c r="B3231" s="298">
        <v>35.35</v>
      </c>
    </row>
    <row r="3232" spans="1:2" ht="13.5">
      <c r="A3232" s="294">
        <v>89770</v>
      </c>
      <c r="B3232" s="298">
        <v>37.71</v>
      </c>
    </row>
    <row r="3233" spans="1:2" ht="13.5">
      <c r="A3233" s="294">
        <v>89771</v>
      </c>
      <c r="B3233" s="298">
        <v>51.52</v>
      </c>
    </row>
    <row r="3234" spans="1:2" ht="13.5">
      <c r="A3234" s="294">
        <v>89773</v>
      </c>
      <c r="B3234" s="298">
        <v>119.83</v>
      </c>
    </row>
    <row r="3235" spans="1:2" ht="13.5">
      <c r="A3235" s="294">
        <v>89775</v>
      </c>
      <c r="B3235" s="298">
        <v>189.15</v>
      </c>
    </row>
    <row r="3236" spans="1:2" ht="13.5">
      <c r="A3236" s="294">
        <v>89798</v>
      </c>
      <c r="B3236" s="298">
        <v>12.12</v>
      </c>
    </row>
    <row r="3237" spans="1:2" ht="13.5">
      <c r="A3237" s="294">
        <v>89799</v>
      </c>
      <c r="B3237" s="298">
        <v>19.829999999999998</v>
      </c>
    </row>
    <row r="3238" spans="1:2" ht="13.5">
      <c r="A3238" s="294">
        <v>89800</v>
      </c>
      <c r="B3238" s="298">
        <v>24.59</v>
      </c>
    </row>
    <row r="3239" spans="1:2" ht="13.5">
      <c r="A3239" s="294">
        <v>89848</v>
      </c>
      <c r="B3239" s="298">
        <v>30.13</v>
      </c>
    </row>
    <row r="3240" spans="1:2" ht="13.5">
      <c r="A3240" s="294">
        <v>89849</v>
      </c>
      <c r="B3240" s="298">
        <v>58.94</v>
      </c>
    </row>
    <row r="3241" spans="1:2" ht="13.5">
      <c r="A3241" s="294">
        <v>89865</v>
      </c>
      <c r="B3241" s="298">
        <v>13.56</v>
      </c>
    </row>
    <row r="3242" spans="1:2" ht="13.5">
      <c r="A3242" s="294">
        <v>91784</v>
      </c>
      <c r="B3242" s="298">
        <v>44.06</v>
      </c>
    </row>
    <row r="3243" spans="1:2" ht="13.5">
      <c r="A3243" s="294">
        <v>91785</v>
      </c>
      <c r="B3243" s="298">
        <v>43.67</v>
      </c>
    </row>
    <row r="3244" spans="1:2" ht="13.5">
      <c r="A3244" s="294">
        <v>91786</v>
      </c>
      <c r="B3244" s="298">
        <v>30.41</v>
      </c>
    </row>
    <row r="3245" spans="1:2" ht="13.5">
      <c r="A3245" s="294">
        <v>91787</v>
      </c>
      <c r="B3245" s="298">
        <v>34.44</v>
      </c>
    </row>
    <row r="3246" spans="1:2" ht="13.5">
      <c r="A3246" s="294">
        <v>91788</v>
      </c>
      <c r="B3246" s="298">
        <v>43.91</v>
      </c>
    </row>
    <row r="3247" spans="1:2" ht="13.5">
      <c r="A3247" s="294">
        <v>91789</v>
      </c>
      <c r="B3247" s="298">
        <v>44.28</v>
      </c>
    </row>
    <row r="3248" spans="1:2" ht="13.5">
      <c r="A3248" s="294">
        <v>91790</v>
      </c>
      <c r="B3248" s="298">
        <v>67.58</v>
      </c>
    </row>
    <row r="3249" spans="1:2" ht="13.5">
      <c r="A3249" s="294">
        <v>91791</v>
      </c>
      <c r="B3249" s="298">
        <v>89.71</v>
      </c>
    </row>
    <row r="3250" spans="1:2" ht="13.5">
      <c r="A3250" s="294">
        <v>91792</v>
      </c>
      <c r="B3250" s="298">
        <v>57.5</v>
      </c>
    </row>
    <row r="3251" spans="1:2" ht="13.5">
      <c r="A3251" s="294">
        <v>91793</v>
      </c>
      <c r="B3251" s="298">
        <v>84.88</v>
      </c>
    </row>
    <row r="3252" spans="1:2" ht="13.5">
      <c r="A3252" s="294">
        <v>91794</v>
      </c>
      <c r="B3252" s="298">
        <v>39.799999999999997</v>
      </c>
    </row>
    <row r="3253" spans="1:2" ht="13.5">
      <c r="A3253" s="294">
        <v>91795</v>
      </c>
      <c r="B3253" s="298">
        <v>66.989999999999995</v>
      </c>
    </row>
    <row r="3254" spans="1:2" ht="13.5">
      <c r="A3254" s="294">
        <v>91796</v>
      </c>
      <c r="B3254" s="298">
        <v>72.72</v>
      </c>
    </row>
    <row r="3255" spans="1:2" ht="13.5">
      <c r="A3255" s="294">
        <v>92275</v>
      </c>
      <c r="B3255" s="298">
        <v>55.98</v>
      </c>
    </row>
    <row r="3256" spans="1:2" ht="13.5">
      <c r="A3256" s="294">
        <v>92276</v>
      </c>
      <c r="B3256" s="298">
        <v>70.88</v>
      </c>
    </row>
    <row r="3257" spans="1:2" ht="13.5">
      <c r="A3257" s="294">
        <v>92277</v>
      </c>
      <c r="B3257" s="298">
        <v>102.21</v>
      </c>
    </row>
    <row r="3258" spans="1:2" ht="13.5">
      <c r="A3258" s="294">
        <v>92278</v>
      </c>
      <c r="B3258" s="298">
        <v>137.43</v>
      </c>
    </row>
    <row r="3259" spans="1:2" ht="13.5">
      <c r="A3259" s="294">
        <v>92279</v>
      </c>
      <c r="B3259" s="298">
        <v>198.56</v>
      </c>
    </row>
    <row r="3260" spans="1:2" ht="13.5">
      <c r="A3260" s="294">
        <v>92280</v>
      </c>
      <c r="B3260" s="298">
        <v>278.73</v>
      </c>
    </row>
    <row r="3261" spans="1:2" ht="13.5">
      <c r="A3261" s="294">
        <v>92281</v>
      </c>
      <c r="B3261" s="298">
        <v>143.37</v>
      </c>
    </row>
    <row r="3262" spans="1:2" ht="13.5">
      <c r="A3262" s="294">
        <v>92282</v>
      </c>
      <c r="B3262" s="298">
        <v>161.79</v>
      </c>
    </row>
    <row r="3263" spans="1:2" ht="13.5">
      <c r="A3263" s="294">
        <v>92283</v>
      </c>
      <c r="B3263" s="298">
        <v>217.14</v>
      </c>
    </row>
    <row r="3264" spans="1:2" ht="13.5">
      <c r="A3264" s="294">
        <v>92284</v>
      </c>
      <c r="B3264" s="298">
        <v>268.51</v>
      </c>
    </row>
    <row r="3265" spans="1:2" ht="13.5">
      <c r="A3265" s="294">
        <v>92285</v>
      </c>
      <c r="B3265" s="298">
        <v>355.17</v>
      </c>
    </row>
    <row r="3266" spans="1:2" ht="13.5">
      <c r="A3266" s="294">
        <v>92286</v>
      </c>
      <c r="B3266" s="298">
        <v>437.55</v>
      </c>
    </row>
    <row r="3267" spans="1:2" ht="13.5">
      <c r="A3267" s="294">
        <v>92305</v>
      </c>
      <c r="B3267" s="298">
        <v>37.08</v>
      </c>
    </row>
    <row r="3268" spans="1:2" ht="13.5">
      <c r="A3268" s="294">
        <v>92306</v>
      </c>
      <c r="B3268" s="298">
        <v>60.5</v>
      </c>
    </row>
    <row r="3269" spans="1:2" ht="13.5">
      <c r="A3269" s="294">
        <v>92307</v>
      </c>
      <c r="B3269" s="298">
        <v>75.73</v>
      </c>
    </row>
    <row r="3270" spans="1:2" ht="13.5">
      <c r="A3270" s="294">
        <v>92308</v>
      </c>
      <c r="B3270" s="298">
        <v>57.83</v>
      </c>
    </row>
    <row r="3271" spans="1:2" ht="13.5">
      <c r="A3271" s="294">
        <v>92309</v>
      </c>
      <c r="B3271" s="298">
        <v>150.16999999999999</v>
      </c>
    </row>
    <row r="3272" spans="1:2" ht="13.5">
      <c r="A3272" s="294">
        <v>92310</v>
      </c>
      <c r="B3272" s="298">
        <v>168.97</v>
      </c>
    </row>
    <row r="3273" spans="1:2" ht="13.5">
      <c r="A3273" s="294">
        <v>92320</v>
      </c>
      <c r="B3273" s="298">
        <v>47.01</v>
      </c>
    </row>
    <row r="3274" spans="1:2" ht="13.5">
      <c r="A3274" s="294">
        <v>92321</v>
      </c>
      <c r="B3274" s="298">
        <v>77.55</v>
      </c>
    </row>
    <row r="3275" spans="1:2" ht="13.5">
      <c r="A3275" s="294">
        <v>92322</v>
      </c>
      <c r="B3275" s="298">
        <v>98.98</v>
      </c>
    </row>
    <row r="3276" spans="1:2" ht="13.5">
      <c r="A3276" s="294">
        <v>92323</v>
      </c>
      <c r="B3276" s="298">
        <v>65.39</v>
      </c>
    </row>
    <row r="3277" spans="1:2" ht="13.5">
      <c r="A3277" s="294">
        <v>92324</v>
      </c>
      <c r="B3277" s="298">
        <v>164.84</v>
      </c>
    </row>
    <row r="3278" spans="1:2" ht="13.5">
      <c r="A3278" s="294">
        <v>92325</v>
      </c>
      <c r="B3278" s="298">
        <v>189.79</v>
      </c>
    </row>
    <row r="3279" spans="1:2" ht="13.5">
      <c r="A3279" s="294">
        <v>92335</v>
      </c>
      <c r="B3279" s="298">
        <v>120.58</v>
      </c>
    </row>
    <row r="3280" spans="1:2" ht="13.5">
      <c r="A3280" s="294">
        <v>92336</v>
      </c>
      <c r="B3280" s="298">
        <v>148.55000000000001</v>
      </c>
    </row>
    <row r="3281" spans="1:2" ht="13.5">
      <c r="A3281" s="294">
        <v>92337</v>
      </c>
      <c r="B3281" s="298">
        <v>196.83</v>
      </c>
    </row>
    <row r="3282" spans="1:2" ht="13.5">
      <c r="A3282" s="294">
        <v>92338</v>
      </c>
      <c r="B3282" s="298">
        <v>136.63999999999999</v>
      </c>
    </row>
    <row r="3283" spans="1:2" ht="13.5">
      <c r="A3283" s="294">
        <v>92339</v>
      </c>
      <c r="B3283" s="298">
        <v>206.48</v>
      </c>
    </row>
    <row r="3284" spans="1:2" ht="13.5">
      <c r="A3284" s="294">
        <v>92341</v>
      </c>
      <c r="B3284" s="298">
        <v>130.47999999999999</v>
      </c>
    </row>
    <row r="3285" spans="1:2" ht="13.5">
      <c r="A3285" s="294">
        <v>92342</v>
      </c>
      <c r="B3285" s="298">
        <v>158.52000000000001</v>
      </c>
    </row>
    <row r="3286" spans="1:2" ht="13.5">
      <c r="A3286" s="294">
        <v>92343</v>
      </c>
      <c r="B3286" s="298">
        <v>206.9</v>
      </c>
    </row>
    <row r="3287" spans="1:2" ht="13.5">
      <c r="A3287" s="294">
        <v>92359</v>
      </c>
      <c r="B3287" s="298">
        <v>63.85</v>
      </c>
    </row>
    <row r="3288" spans="1:2" ht="13.5">
      <c r="A3288" s="294">
        <v>92360</v>
      </c>
      <c r="B3288" s="298">
        <v>85.32</v>
      </c>
    </row>
    <row r="3289" spans="1:2" ht="13.5">
      <c r="A3289" s="294">
        <v>92361</v>
      </c>
      <c r="B3289" s="298">
        <v>115.22</v>
      </c>
    </row>
    <row r="3290" spans="1:2" ht="13.5">
      <c r="A3290" s="294">
        <v>92362</v>
      </c>
      <c r="B3290" s="298">
        <v>184.21</v>
      </c>
    </row>
    <row r="3291" spans="1:2" ht="13.5">
      <c r="A3291" s="294">
        <v>92364</v>
      </c>
      <c r="B3291" s="298">
        <v>72.88</v>
      </c>
    </row>
    <row r="3292" spans="1:2" ht="13.5">
      <c r="A3292" s="294">
        <v>92365</v>
      </c>
      <c r="B3292" s="298">
        <v>84.07</v>
      </c>
    </row>
    <row r="3293" spans="1:2" ht="13.5">
      <c r="A3293" s="294">
        <v>92366</v>
      </c>
      <c r="B3293" s="298">
        <v>118.23</v>
      </c>
    </row>
    <row r="3294" spans="1:2" ht="13.5">
      <c r="A3294" s="294">
        <v>92367</v>
      </c>
      <c r="B3294" s="298">
        <v>145.71</v>
      </c>
    </row>
    <row r="3295" spans="1:2" ht="13.5">
      <c r="A3295" s="294">
        <v>92368</v>
      </c>
      <c r="B3295" s="298">
        <v>193.57</v>
      </c>
    </row>
    <row r="3296" spans="1:2" ht="13.5">
      <c r="A3296" s="294">
        <v>92645</v>
      </c>
      <c r="B3296" s="298">
        <v>67.7</v>
      </c>
    </row>
    <row r="3297" spans="1:2" ht="13.5">
      <c r="A3297" s="294">
        <v>92646</v>
      </c>
      <c r="B3297" s="298">
        <v>89.18</v>
      </c>
    </row>
    <row r="3298" spans="1:2" ht="13.5">
      <c r="A3298" s="294">
        <v>92648</v>
      </c>
      <c r="B3298" s="298">
        <v>97.61</v>
      </c>
    </row>
    <row r="3299" spans="1:2" ht="13.5">
      <c r="A3299" s="294">
        <v>92649</v>
      </c>
      <c r="B3299" s="298">
        <v>119.07</v>
      </c>
    </row>
    <row r="3300" spans="1:2" ht="13.5">
      <c r="A3300" s="294">
        <v>92650</v>
      </c>
      <c r="B3300" s="298">
        <v>188.07</v>
      </c>
    </row>
    <row r="3301" spans="1:2" ht="13.5">
      <c r="A3301" s="294">
        <v>92652</v>
      </c>
      <c r="B3301" s="298">
        <v>77.400000000000006</v>
      </c>
    </row>
    <row r="3302" spans="1:2" ht="13.5">
      <c r="A3302" s="294">
        <v>92653</v>
      </c>
      <c r="B3302" s="298">
        <v>88.64</v>
      </c>
    </row>
    <row r="3303" spans="1:2" ht="13.5">
      <c r="A3303" s="294">
        <v>92654</v>
      </c>
      <c r="B3303" s="298">
        <v>122.8</v>
      </c>
    </row>
    <row r="3304" spans="1:2" ht="13.5">
      <c r="A3304" s="294">
        <v>92655</v>
      </c>
      <c r="B3304" s="298">
        <v>150.37</v>
      </c>
    </row>
    <row r="3305" spans="1:2" ht="13.5">
      <c r="A3305" s="294">
        <v>92656</v>
      </c>
      <c r="B3305" s="298">
        <v>198.23</v>
      </c>
    </row>
    <row r="3306" spans="1:2" ht="13.5">
      <c r="A3306" s="294">
        <v>92687</v>
      </c>
      <c r="B3306" s="298">
        <v>35.340000000000003</v>
      </c>
    </row>
    <row r="3307" spans="1:2" ht="13.5">
      <c r="A3307" s="294">
        <v>92688</v>
      </c>
      <c r="B3307" s="298">
        <v>48.35</v>
      </c>
    </row>
    <row r="3308" spans="1:2" ht="13.5">
      <c r="A3308" s="294">
        <v>92689</v>
      </c>
      <c r="B3308" s="298">
        <v>47.85</v>
      </c>
    </row>
    <row r="3309" spans="1:2" ht="13.5">
      <c r="A3309" s="294">
        <v>92690</v>
      </c>
      <c r="B3309" s="298">
        <v>68.400000000000006</v>
      </c>
    </row>
    <row r="3310" spans="1:2" ht="13.5">
      <c r="A3310" s="294">
        <v>92691</v>
      </c>
      <c r="B3310" s="298">
        <v>89.42</v>
      </c>
    </row>
    <row r="3311" spans="1:2" ht="13.5">
      <c r="A3311" s="294">
        <v>94462</v>
      </c>
      <c r="B3311" s="298">
        <v>126.8</v>
      </c>
    </row>
    <row r="3312" spans="1:2" ht="13.5">
      <c r="A3312" s="294">
        <v>94463</v>
      </c>
      <c r="B3312" s="298">
        <v>150.85</v>
      </c>
    </row>
    <row r="3313" spans="1:2" ht="13.5">
      <c r="A3313" s="294">
        <v>94464</v>
      </c>
      <c r="B3313" s="298">
        <v>214.49</v>
      </c>
    </row>
    <row r="3314" spans="1:2" ht="13.5">
      <c r="A3314" s="294">
        <v>94602</v>
      </c>
      <c r="B3314" s="298">
        <v>212.82</v>
      </c>
    </row>
    <row r="3315" spans="1:2" ht="13.5">
      <c r="A3315" s="294">
        <v>94603</v>
      </c>
      <c r="B3315" s="298">
        <v>286.82</v>
      </c>
    </row>
    <row r="3316" spans="1:2" ht="13.5">
      <c r="A3316" s="294">
        <v>94604</v>
      </c>
      <c r="B3316" s="298">
        <v>392.58</v>
      </c>
    </row>
    <row r="3317" spans="1:2" ht="13.5">
      <c r="A3317" s="294">
        <v>94605</v>
      </c>
      <c r="B3317" s="298">
        <v>562.47</v>
      </c>
    </row>
    <row r="3318" spans="1:2" ht="13.5">
      <c r="A3318" s="294">
        <v>94648</v>
      </c>
      <c r="B3318" s="298">
        <v>10.76</v>
      </c>
    </row>
    <row r="3319" spans="1:2" ht="13.5">
      <c r="A3319" s="294">
        <v>94649</v>
      </c>
      <c r="B3319" s="298">
        <v>16.48</v>
      </c>
    </row>
    <row r="3320" spans="1:2" ht="13.5">
      <c r="A3320" s="294">
        <v>94650</v>
      </c>
      <c r="B3320" s="298">
        <v>23.57</v>
      </c>
    </row>
    <row r="3321" spans="1:2" ht="13.5">
      <c r="A3321" s="294">
        <v>94651</v>
      </c>
      <c r="B3321" s="298">
        <v>25.73</v>
      </c>
    </row>
    <row r="3322" spans="1:2" ht="13.5">
      <c r="A3322" s="294">
        <v>94652</v>
      </c>
      <c r="B3322" s="298">
        <v>41.85</v>
      </c>
    </row>
    <row r="3323" spans="1:2" ht="13.5">
      <c r="A3323" s="294">
        <v>94653</v>
      </c>
      <c r="B3323" s="298">
        <v>60.46</v>
      </c>
    </row>
    <row r="3324" spans="1:2" ht="13.5">
      <c r="A3324" s="294">
        <v>94654</v>
      </c>
      <c r="B3324" s="298">
        <v>79.91</v>
      </c>
    </row>
    <row r="3325" spans="1:2" ht="13.5">
      <c r="A3325" s="294">
        <v>94655</v>
      </c>
      <c r="B3325" s="298">
        <v>113.04</v>
      </c>
    </row>
    <row r="3326" spans="1:2" ht="13.5">
      <c r="A3326" s="294">
        <v>94716</v>
      </c>
      <c r="B3326" s="298">
        <v>23.67</v>
      </c>
    </row>
    <row r="3327" spans="1:2" ht="13.5">
      <c r="A3327" s="294">
        <v>94717</v>
      </c>
      <c r="B3327" s="298">
        <v>34.49</v>
      </c>
    </row>
    <row r="3328" spans="1:2" ht="13.5">
      <c r="A3328" s="294">
        <v>94718</v>
      </c>
      <c r="B3328" s="298">
        <v>42.72</v>
      </c>
    </row>
    <row r="3329" spans="1:2" ht="13.5">
      <c r="A3329" s="294">
        <v>94719</v>
      </c>
      <c r="B3329" s="298">
        <v>55.71</v>
      </c>
    </row>
    <row r="3330" spans="1:2" ht="13.5">
      <c r="A3330" s="294">
        <v>94720</v>
      </c>
      <c r="B3330" s="298">
        <v>84.27</v>
      </c>
    </row>
    <row r="3331" spans="1:2" ht="13.5">
      <c r="A3331" s="294">
        <v>94721</v>
      </c>
      <c r="B3331" s="298">
        <v>122.36</v>
      </c>
    </row>
    <row r="3332" spans="1:2" ht="13.5">
      <c r="A3332" s="294">
        <v>94722</v>
      </c>
      <c r="B3332" s="298">
        <v>213.65</v>
      </c>
    </row>
    <row r="3333" spans="1:2" ht="13.5">
      <c r="A3333" s="294">
        <v>95697</v>
      </c>
      <c r="B3333" s="298">
        <v>93.77</v>
      </c>
    </row>
    <row r="3334" spans="1:2" ht="13.5">
      <c r="A3334" s="294">
        <v>96635</v>
      </c>
      <c r="B3334" s="298">
        <v>31.14</v>
      </c>
    </row>
    <row r="3335" spans="1:2" ht="13.5">
      <c r="A3335" s="294">
        <v>96636</v>
      </c>
      <c r="B3335" s="298">
        <v>32.81</v>
      </c>
    </row>
    <row r="3336" spans="1:2" ht="13.5">
      <c r="A3336" s="294">
        <v>96644</v>
      </c>
      <c r="B3336" s="298">
        <v>20.84</v>
      </c>
    </row>
    <row r="3337" spans="1:2" ht="13.5">
      <c r="A3337" s="294">
        <v>96645</v>
      </c>
      <c r="B3337" s="298">
        <v>26.93</v>
      </c>
    </row>
    <row r="3338" spans="1:2" ht="13.5">
      <c r="A3338" s="294">
        <v>96646</v>
      </c>
      <c r="B3338" s="298">
        <v>41.71</v>
      </c>
    </row>
    <row r="3339" spans="1:2" ht="13.5">
      <c r="A3339" s="294">
        <v>96647</v>
      </c>
      <c r="B3339" s="298">
        <v>18.98</v>
      </c>
    </row>
    <row r="3340" spans="1:2" ht="13.5">
      <c r="A3340" s="294">
        <v>96648</v>
      </c>
      <c r="B3340" s="298">
        <v>34.33</v>
      </c>
    </row>
    <row r="3341" spans="1:2" ht="13.5">
      <c r="A3341" s="294">
        <v>96649</v>
      </c>
      <c r="B3341" s="298">
        <v>50.35</v>
      </c>
    </row>
    <row r="3342" spans="1:2" ht="13.5">
      <c r="A3342" s="294">
        <v>96668</v>
      </c>
      <c r="B3342" s="298">
        <v>13.67</v>
      </c>
    </row>
    <row r="3343" spans="1:2" ht="13.5">
      <c r="A3343" s="294">
        <v>96669</v>
      </c>
      <c r="B3343" s="298">
        <v>17</v>
      </c>
    </row>
    <row r="3344" spans="1:2" ht="13.5">
      <c r="A3344" s="294">
        <v>96670</v>
      </c>
      <c r="B3344" s="298">
        <v>25.82</v>
      </c>
    </row>
    <row r="3345" spans="1:2" ht="13.5">
      <c r="A3345" s="294">
        <v>96671</v>
      </c>
      <c r="B3345" s="298">
        <v>34.520000000000003</v>
      </c>
    </row>
    <row r="3346" spans="1:2" ht="13.5">
      <c r="A3346" s="294">
        <v>96672</v>
      </c>
      <c r="B3346" s="298">
        <v>50.65</v>
      </c>
    </row>
    <row r="3347" spans="1:2" ht="13.5">
      <c r="A3347" s="294">
        <v>96673</v>
      </c>
      <c r="B3347" s="298">
        <v>82.88</v>
      </c>
    </row>
    <row r="3348" spans="1:2" ht="13.5">
      <c r="A3348" s="294">
        <v>96674</v>
      </c>
      <c r="B3348" s="298">
        <v>116.41</v>
      </c>
    </row>
    <row r="3349" spans="1:2" ht="13.5">
      <c r="A3349" s="294">
        <v>96675</v>
      </c>
      <c r="B3349" s="298">
        <v>202.6</v>
      </c>
    </row>
    <row r="3350" spans="1:2" ht="13.5">
      <c r="A3350" s="294">
        <v>96676</v>
      </c>
      <c r="B3350" s="298">
        <v>13.62</v>
      </c>
    </row>
    <row r="3351" spans="1:2" ht="13.5">
      <c r="A3351" s="294">
        <v>96677</v>
      </c>
      <c r="B3351" s="298">
        <v>22.49</v>
      </c>
    </row>
    <row r="3352" spans="1:2" ht="13.5">
      <c r="A3352" s="294">
        <v>96678</v>
      </c>
      <c r="B3352" s="298">
        <v>31.24</v>
      </c>
    </row>
    <row r="3353" spans="1:2" ht="13.5">
      <c r="A3353" s="294">
        <v>96679</v>
      </c>
      <c r="B3353" s="298">
        <v>45.59</v>
      </c>
    </row>
    <row r="3354" spans="1:2" ht="13.5">
      <c r="A3354" s="294">
        <v>96680</v>
      </c>
      <c r="B3354" s="298">
        <v>61.35</v>
      </c>
    </row>
    <row r="3355" spans="1:2" ht="13.5">
      <c r="A3355" s="294">
        <v>96681</v>
      </c>
      <c r="B3355" s="298">
        <v>114.77</v>
      </c>
    </row>
    <row r="3356" spans="1:2" ht="13.5">
      <c r="A3356" s="294">
        <v>96682</v>
      </c>
      <c r="B3356" s="298">
        <v>169.31</v>
      </c>
    </row>
    <row r="3357" spans="1:2" ht="13.5">
      <c r="A3357" s="294">
        <v>96683</v>
      </c>
      <c r="B3357" s="298">
        <v>231.63</v>
      </c>
    </row>
    <row r="3358" spans="1:2" ht="13.5">
      <c r="A3358" s="294">
        <v>96718</v>
      </c>
      <c r="B3358" s="298">
        <v>9.02</v>
      </c>
    </row>
    <row r="3359" spans="1:2" ht="13.5">
      <c r="A3359" s="294">
        <v>96719</v>
      </c>
      <c r="B3359" s="298">
        <v>17.899999999999999</v>
      </c>
    </row>
    <row r="3360" spans="1:2" ht="13.5">
      <c r="A3360" s="294">
        <v>96720</v>
      </c>
      <c r="B3360" s="298">
        <v>21.77</v>
      </c>
    </row>
    <row r="3361" spans="1:2" ht="13.5">
      <c r="A3361" s="294">
        <v>96721</v>
      </c>
      <c r="B3361" s="298">
        <v>29.45</v>
      </c>
    </row>
    <row r="3362" spans="1:2" ht="13.5">
      <c r="A3362" s="294">
        <v>96722</v>
      </c>
      <c r="B3362" s="298">
        <v>40.130000000000003</v>
      </c>
    </row>
    <row r="3363" spans="1:2" ht="13.5">
      <c r="A3363" s="294">
        <v>96723</v>
      </c>
      <c r="B3363" s="298">
        <v>53.55</v>
      </c>
    </row>
    <row r="3364" spans="1:2" ht="13.5">
      <c r="A3364" s="294">
        <v>96724</v>
      </c>
      <c r="B3364" s="298">
        <v>87.43</v>
      </c>
    </row>
    <row r="3365" spans="1:2" ht="13.5">
      <c r="A3365" s="294">
        <v>96725</v>
      </c>
      <c r="B3365" s="298">
        <v>115.41</v>
      </c>
    </row>
    <row r="3366" spans="1:2" ht="13.5">
      <c r="A3366" s="294">
        <v>96726</v>
      </c>
      <c r="B3366" s="298">
        <v>188.25</v>
      </c>
    </row>
    <row r="3367" spans="1:2" ht="13.5">
      <c r="A3367" s="294">
        <v>96727</v>
      </c>
      <c r="B3367" s="298">
        <v>15.35</v>
      </c>
    </row>
    <row r="3368" spans="1:2" ht="13.5">
      <c r="A3368" s="294">
        <v>96728</v>
      </c>
      <c r="B3368" s="298">
        <v>18.46</v>
      </c>
    </row>
    <row r="3369" spans="1:2" ht="13.5">
      <c r="A3369" s="294">
        <v>96729</v>
      </c>
      <c r="B3369" s="298">
        <v>28.07</v>
      </c>
    </row>
    <row r="3370" spans="1:2" ht="13.5">
      <c r="A3370" s="294">
        <v>96730</v>
      </c>
      <c r="B3370" s="298">
        <v>35.590000000000003</v>
      </c>
    </row>
    <row r="3371" spans="1:2" ht="13.5">
      <c r="A3371" s="294">
        <v>96731</v>
      </c>
      <c r="B3371" s="298">
        <v>52.04</v>
      </c>
    </row>
    <row r="3372" spans="1:2" ht="13.5">
      <c r="A3372" s="294">
        <v>96732</v>
      </c>
      <c r="B3372" s="298">
        <v>64.77</v>
      </c>
    </row>
    <row r="3373" spans="1:2" ht="13.5">
      <c r="A3373" s="294">
        <v>96733</v>
      </c>
      <c r="B3373" s="298">
        <v>119.06</v>
      </c>
    </row>
    <row r="3374" spans="1:2" ht="13.5">
      <c r="A3374" s="294">
        <v>96734</v>
      </c>
      <c r="B3374" s="298">
        <v>165.93</v>
      </c>
    </row>
    <row r="3375" spans="1:2" ht="13.5">
      <c r="A3375" s="294">
        <v>96735</v>
      </c>
      <c r="B3375" s="298">
        <v>216</v>
      </c>
    </row>
    <row r="3376" spans="1:2" ht="13.5">
      <c r="A3376" s="294">
        <v>96794</v>
      </c>
      <c r="B3376" s="298">
        <v>9.23</v>
      </c>
    </row>
    <row r="3377" spans="1:2" ht="13.5">
      <c r="A3377" s="294">
        <v>96795</v>
      </c>
      <c r="B3377" s="298">
        <v>11.72</v>
      </c>
    </row>
    <row r="3378" spans="1:2" ht="13.5">
      <c r="A3378" s="294">
        <v>96796</v>
      </c>
      <c r="B3378" s="298">
        <v>16.41</v>
      </c>
    </row>
    <row r="3379" spans="1:2" ht="13.5">
      <c r="A3379" s="294">
        <v>96797</v>
      </c>
      <c r="B3379" s="298">
        <v>24.82</v>
      </c>
    </row>
    <row r="3380" spans="1:2" ht="13.5">
      <c r="A3380" s="294">
        <v>96798</v>
      </c>
      <c r="B3380" s="298">
        <v>9.3699999999999992</v>
      </c>
    </row>
    <row r="3381" spans="1:2" ht="13.5">
      <c r="A3381" s="294">
        <v>96799</v>
      </c>
      <c r="B3381" s="298">
        <v>12.54</v>
      </c>
    </row>
    <row r="3382" spans="1:2" ht="13.5">
      <c r="A3382" s="294">
        <v>96800</v>
      </c>
      <c r="B3382" s="298">
        <v>18.100000000000001</v>
      </c>
    </row>
    <row r="3383" spans="1:2" ht="13.5">
      <c r="A3383" s="294">
        <v>96801</v>
      </c>
      <c r="B3383" s="298">
        <v>27.71</v>
      </c>
    </row>
    <row r="3384" spans="1:2" ht="13.5">
      <c r="A3384" s="294">
        <v>97327</v>
      </c>
      <c r="B3384" s="298">
        <v>28.47</v>
      </c>
    </row>
    <row r="3385" spans="1:2" ht="13.5">
      <c r="A3385" s="294">
        <v>97328</v>
      </c>
      <c r="B3385" s="298">
        <v>48.92</v>
      </c>
    </row>
    <row r="3386" spans="1:2" ht="13.5">
      <c r="A3386" s="294">
        <v>97329</v>
      </c>
      <c r="B3386" s="298">
        <v>61.52</v>
      </c>
    </row>
    <row r="3387" spans="1:2" ht="13.5">
      <c r="A3387" s="294">
        <v>97330</v>
      </c>
      <c r="B3387" s="298">
        <v>75.11</v>
      </c>
    </row>
    <row r="3388" spans="1:2" ht="13.5">
      <c r="A3388" s="294">
        <v>97331</v>
      </c>
      <c r="B3388" s="298">
        <v>28.8</v>
      </c>
    </row>
    <row r="3389" spans="1:2" ht="13.5">
      <c r="A3389" s="294">
        <v>97332</v>
      </c>
      <c r="B3389" s="298">
        <v>49.28</v>
      </c>
    </row>
    <row r="3390" spans="1:2" ht="13.5">
      <c r="A3390" s="294">
        <v>97333</v>
      </c>
      <c r="B3390" s="298">
        <v>61.99</v>
      </c>
    </row>
    <row r="3391" spans="1:2" ht="13.5">
      <c r="A3391" s="294">
        <v>97334</v>
      </c>
      <c r="B3391" s="298">
        <v>75.63</v>
      </c>
    </row>
    <row r="3392" spans="1:2" ht="13.5">
      <c r="A3392" s="294">
        <v>97335</v>
      </c>
      <c r="B3392" s="298">
        <v>80.52</v>
      </c>
    </row>
    <row r="3393" spans="1:2" ht="13.5">
      <c r="A3393" s="294">
        <v>97336</v>
      </c>
      <c r="B3393" s="298">
        <v>102.26</v>
      </c>
    </row>
    <row r="3394" spans="1:2" ht="13.5">
      <c r="A3394" s="294">
        <v>97337</v>
      </c>
      <c r="B3394" s="298">
        <v>153.6</v>
      </c>
    </row>
    <row r="3395" spans="1:2" ht="13.5">
      <c r="A3395" s="294">
        <v>97338</v>
      </c>
      <c r="B3395" s="298">
        <v>184.65</v>
      </c>
    </row>
    <row r="3396" spans="1:2" ht="13.5">
      <c r="A3396" s="294">
        <v>97339</v>
      </c>
      <c r="B3396" s="298">
        <v>198.56</v>
      </c>
    </row>
    <row r="3397" spans="1:2" ht="13.5">
      <c r="A3397" s="294">
        <v>97340</v>
      </c>
      <c r="B3397" s="298">
        <v>199.35</v>
      </c>
    </row>
    <row r="3398" spans="1:2" ht="13.5">
      <c r="A3398" s="294">
        <v>97341</v>
      </c>
      <c r="B3398" s="298">
        <v>54.23</v>
      </c>
    </row>
    <row r="3399" spans="1:2" ht="13.5">
      <c r="A3399" s="294">
        <v>97342</v>
      </c>
      <c r="B3399" s="298">
        <v>85.04</v>
      </c>
    </row>
    <row r="3400" spans="1:2" ht="13.5">
      <c r="A3400" s="294">
        <v>97343</v>
      </c>
      <c r="B3400" s="298">
        <v>107.11</v>
      </c>
    </row>
    <row r="3401" spans="1:2" ht="13.5">
      <c r="A3401" s="294">
        <v>97344</v>
      </c>
      <c r="B3401" s="298">
        <v>64.16</v>
      </c>
    </row>
    <row r="3402" spans="1:2" ht="13.5">
      <c r="A3402" s="294">
        <v>97345</v>
      </c>
      <c r="B3402" s="298">
        <v>102.09</v>
      </c>
    </row>
    <row r="3403" spans="1:2" ht="13.5">
      <c r="A3403" s="294">
        <v>97346</v>
      </c>
      <c r="B3403" s="298">
        <v>130.36000000000001</v>
      </c>
    </row>
    <row r="3404" spans="1:2" ht="13.5">
      <c r="A3404" s="294">
        <v>97347</v>
      </c>
      <c r="B3404" s="298">
        <v>96.98</v>
      </c>
    </row>
    <row r="3405" spans="1:2" ht="13.5">
      <c r="A3405" s="294">
        <v>97348</v>
      </c>
      <c r="B3405" s="298">
        <v>133.94999999999999</v>
      </c>
    </row>
    <row r="3406" spans="1:2" ht="13.5">
      <c r="A3406" s="294">
        <v>97349</v>
      </c>
      <c r="B3406" s="298">
        <v>193.04</v>
      </c>
    </row>
    <row r="3407" spans="1:2" ht="13.5">
      <c r="A3407" s="294">
        <v>97350</v>
      </c>
      <c r="B3407" s="298">
        <v>234.4</v>
      </c>
    </row>
    <row r="3408" spans="1:2" ht="13.5">
      <c r="A3408" s="294">
        <v>97351</v>
      </c>
      <c r="B3408" s="298">
        <v>324.07</v>
      </c>
    </row>
    <row r="3409" spans="1:2" ht="13.5">
      <c r="A3409" s="294">
        <v>97352</v>
      </c>
      <c r="B3409" s="298">
        <v>419.97</v>
      </c>
    </row>
    <row r="3410" spans="1:2" ht="13.5">
      <c r="A3410" s="294">
        <v>97353</v>
      </c>
      <c r="B3410" s="298">
        <v>63.98</v>
      </c>
    </row>
    <row r="3411" spans="1:2" ht="13.5">
      <c r="A3411" s="294">
        <v>97354</v>
      </c>
      <c r="B3411" s="298">
        <v>101.5</v>
      </c>
    </row>
    <row r="3412" spans="1:2" ht="13.5">
      <c r="A3412" s="294">
        <v>97355</v>
      </c>
      <c r="B3412" s="298">
        <v>138.80000000000001</v>
      </c>
    </row>
    <row r="3413" spans="1:2" ht="13.5">
      <c r="A3413" s="294">
        <v>97356</v>
      </c>
      <c r="B3413" s="298">
        <v>73.91</v>
      </c>
    </row>
    <row r="3414" spans="1:2" ht="13.5">
      <c r="A3414" s="294">
        <v>97357</v>
      </c>
      <c r="B3414" s="298">
        <v>118.55</v>
      </c>
    </row>
    <row r="3415" spans="1:2" ht="13.5">
      <c r="A3415" s="294">
        <v>97358</v>
      </c>
      <c r="B3415" s="298">
        <v>162.05000000000001</v>
      </c>
    </row>
    <row r="3416" spans="1:2" ht="13.5">
      <c r="A3416" s="294">
        <v>97498</v>
      </c>
      <c r="B3416" s="298">
        <v>58.81</v>
      </c>
    </row>
    <row r="3417" spans="1:2" ht="13.5">
      <c r="A3417" s="294">
        <v>97535</v>
      </c>
      <c r="B3417" s="298">
        <v>63.32</v>
      </c>
    </row>
    <row r="3418" spans="1:2" ht="13.5">
      <c r="A3418" s="294">
        <v>97536</v>
      </c>
      <c r="B3418" s="298">
        <v>73.72</v>
      </c>
    </row>
    <row r="3419" spans="1:2" ht="13.5">
      <c r="A3419" s="294">
        <v>100788</v>
      </c>
      <c r="B3419" s="298">
        <v>564.62</v>
      </c>
    </row>
    <row r="3420" spans="1:2" ht="13.5">
      <c r="A3420" s="294">
        <v>100791</v>
      </c>
      <c r="B3420" s="298">
        <v>19.239999999999998</v>
      </c>
    </row>
    <row r="3421" spans="1:2" ht="13.5">
      <c r="A3421" s="294">
        <v>100792</v>
      </c>
      <c r="B3421" s="298">
        <v>28.19</v>
      </c>
    </row>
    <row r="3422" spans="1:2" ht="13.5">
      <c r="A3422" s="294">
        <v>100793</v>
      </c>
      <c r="B3422" s="298">
        <v>37.380000000000003</v>
      </c>
    </row>
    <row r="3423" spans="1:2" ht="13.5">
      <c r="A3423" s="294">
        <v>100794</v>
      </c>
      <c r="B3423" s="298">
        <v>50.42</v>
      </c>
    </row>
    <row r="3424" spans="1:2" ht="13.5">
      <c r="A3424" s="294">
        <v>100799</v>
      </c>
      <c r="B3424" s="298">
        <v>19.7</v>
      </c>
    </row>
    <row r="3425" spans="1:2" ht="13.5">
      <c r="A3425" s="294">
        <v>100800</v>
      </c>
      <c r="B3425" s="298">
        <v>28.65</v>
      </c>
    </row>
    <row r="3426" spans="1:2" ht="13.5">
      <c r="A3426" s="294">
        <v>100801</v>
      </c>
      <c r="B3426" s="298">
        <v>37.85</v>
      </c>
    </row>
    <row r="3427" spans="1:2" ht="13.5">
      <c r="A3427" s="294">
        <v>100802</v>
      </c>
      <c r="B3427" s="298">
        <v>50.89</v>
      </c>
    </row>
    <row r="3428" spans="1:2" ht="13.5">
      <c r="A3428" s="294">
        <v>100803</v>
      </c>
      <c r="B3428" s="298">
        <v>18.27</v>
      </c>
    </row>
    <row r="3429" spans="1:2" ht="13.5">
      <c r="A3429" s="294">
        <v>100804</v>
      </c>
      <c r="B3429" s="298">
        <v>27.05</v>
      </c>
    </row>
    <row r="3430" spans="1:2" ht="13.5">
      <c r="A3430" s="294">
        <v>100805</v>
      </c>
      <c r="B3430" s="298">
        <v>36.020000000000003</v>
      </c>
    </row>
    <row r="3431" spans="1:2" ht="13.5">
      <c r="A3431" s="294">
        <v>100806</v>
      </c>
      <c r="B3431" s="298">
        <v>48.75</v>
      </c>
    </row>
    <row r="3432" spans="1:2" ht="13.5">
      <c r="A3432" s="294">
        <v>100807</v>
      </c>
      <c r="B3432" s="298">
        <v>25.15</v>
      </c>
    </row>
    <row r="3433" spans="1:2" ht="13.5">
      <c r="A3433" s="294">
        <v>100808</v>
      </c>
      <c r="B3433" s="298">
        <v>35.119999999999997</v>
      </c>
    </row>
    <row r="3434" spans="1:2" ht="13.5">
      <c r="A3434" s="294">
        <v>100809</v>
      </c>
      <c r="B3434" s="298">
        <v>45.58</v>
      </c>
    </row>
    <row r="3435" spans="1:2" ht="13.5">
      <c r="A3435" s="294">
        <v>100810</v>
      </c>
      <c r="B3435" s="298">
        <v>60.39</v>
      </c>
    </row>
    <row r="3436" spans="1:2" ht="13.5">
      <c r="A3436" s="294">
        <v>101918</v>
      </c>
      <c r="B3436" s="298">
        <v>277.85000000000002</v>
      </c>
    </row>
    <row r="3437" spans="1:2" ht="13.5">
      <c r="A3437" s="294">
        <v>101919</v>
      </c>
      <c r="B3437" s="298">
        <v>394.28</v>
      </c>
    </row>
    <row r="3438" spans="1:2" ht="13.5">
      <c r="A3438" s="294">
        <v>101920</v>
      </c>
      <c r="B3438" s="298">
        <v>187.4</v>
      </c>
    </row>
    <row r="3439" spans="1:2" ht="13.5">
      <c r="A3439" s="294">
        <v>101921</v>
      </c>
      <c r="B3439" s="298">
        <v>214.04</v>
      </c>
    </row>
    <row r="3440" spans="1:2" ht="13.5">
      <c r="A3440" s="294">
        <v>101922</v>
      </c>
      <c r="B3440" s="298">
        <v>214.04</v>
      </c>
    </row>
    <row r="3441" spans="1:2" ht="13.5">
      <c r="A3441" s="294">
        <v>101923</v>
      </c>
      <c r="B3441" s="298">
        <v>214.04</v>
      </c>
    </row>
    <row r="3442" spans="1:2" ht="13.5">
      <c r="A3442" s="294">
        <v>101924</v>
      </c>
      <c r="B3442" s="298">
        <v>176.25</v>
      </c>
    </row>
    <row r="3443" spans="1:2" ht="13.5">
      <c r="A3443" s="294">
        <v>101925</v>
      </c>
      <c r="B3443" s="298">
        <v>295.01</v>
      </c>
    </row>
    <row r="3444" spans="1:2" ht="13.5">
      <c r="A3444" s="294">
        <v>101926</v>
      </c>
      <c r="B3444" s="298">
        <v>380.27</v>
      </c>
    </row>
    <row r="3445" spans="1:2" ht="13.5">
      <c r="A3445" s="294">
        <v>101927</v>
      </c>
      <c r="B3445" s="298">
        <v>263.75</v>
      </c>
    </row>
    <row r="3446" spans="1:2" ht="13.5">
      <c r="A3446" s="294">
        <v>101928</v>
      </c>
      <c r="B3446" s="298">
        <v>399.67</v>
      </c>
    </row>
    <row r="3447" spans="1:2" ht="13.5">
      <c r="A3447" s="294">
        <v>101929</v>
      </c>
      <c r="B3447" s="298">
        <v>192.79</v>
      </c>
    </row>
    <row r="3448" spans="1:2" ht="13.5">
      <c r="A3448" s="294">
        <v>101930</v>
      </c>
      <c r="B3448" s="298">
        <v>219.43</v>
      </c>
    </row>
    <row r="3449" spans="1:2" ht="13.5">
      <c r="A3449" s="294">
        <v>101931</v>
      </c>
      <c r="B3449" s="298">
        <v>219.43</v>
      </c>
    </row>
    <row r="3450" spans="1:2" ht="13.5">
      <c r="A3450" s="294">
        <v>101932</v>
      </c>
      <c r="B3450" s="298">
        <v>219.43</v>
      </c>
    </row>
    <row r="3451" spans="1:2" ht="13.5">
      <c r="A3451" s="294">
        <v>101933</v>
      </c>
      <c r="B3451" s="298">
        <v>181.64</v>
      </c>
    </row>
    <row r="3452" spans="1:2" ht="13.5">
      <c r="A3452" s="294">
        <v>101934</v>
      </c>
      <c r="B3452" s="298">
        <v>303.12</v>
      </c>
    </row>
    <row r="3453" spans="1:2" ht="13.5">
      <c r="A3453" s="294">
        <v>101935</v>
      </c>
      <c r="B3453" s="298">
        <v>391.06</v>
      </c>
    </row>
    <row r="3454" spans="1:2" ht="13.5">
      <c r="A3454" s="294">
        <v>89358</v>
      </c>
      <c r="B3454" s="298">
        <v>7.45</v>
      </c>
    </row>
    <row r="3455" spans="1:2" ht="13.5">
      <c r="A3455" s="294">
        <v>89359</v>
      </c>
      <c r="B3455" s="298">
        <v>7.87</v>
      </c>
    </row>
    <row r="3456" spans="1:2" ht="13.5">
      <c r="A3456" s="294">
        <v>89360</v>
      </c>
      <c r="B3456" s="298">
        <v>9.64</v>
      </c>
    </row>
    <row r="3457" spans="1:2" ht="13.5">
      <c r="A3457" s="294">
        <v>89361</v>
      </c>
      <c r="B3457" s="298">
        <v>8.9499999999999993</v>
      </c>
    </row>
    <row r="3458" spans="1:2" ht="13.5">
      <c r="A3458" s="294">
        <v>89362</v>
      </c>
      <c r="B3458" s="298">
        <v>8.8699999999999992</v>
      </c>
    </row>
    <row r="3459" spans="1:2" ht="13.5">
      <c r="A3459" s="294">
        <v>89363</v>
      </c>
      <c r="B3459" s="298">
        <v>9.77</v>
      </c>
    </row>
    <row r="3460" spans="1:2" ht="13.5">
      <c r="A3460" s="294">
        <v>89364</v>
      </c>
      <c r="B3460" s="298">
        <v>11.64</v>
      </c>
    </row>
    <row r="3461" spans="1:2" ht="13.5">
      <c r="A3461" s="294">
        <v>89365</v>
      </c>
      <c r="B3461" s="298">
        <v>10.81</v>
      </c>
    </row>
    <row r="3462" spans="1:2" ht="13.5">
      <c r="A3462" s="294">
        <v>89366</v>
      </c>
      <c r="B3462" s="298">
        <v>16.59</v>
      </c>
    </row>
    <row r="3463" spans="1:2" ht="13.5">
      <c r="A3463" s="294">
        <v>89367</v>
      </c>
      <c r="B3463" s="298">
        <v>12.3</v>
      </c>
    </row>
    <row r="3464" spans="1:2" ht="13.5">
      <c r="A3464" s="294">
        <v>89368</v>
      </c>
      <c r="B3464" s="298">
        <v>14.84</v>
      </c>
    </row>
    <row r="3465" spans="1:2" ht="13.5">
      <c r="A3465" s="294">
        <v>89369</v>
      </c>
      <c r="B3465" s="298">
        <v>17.989999999999998</v>
      </c>
    </row>
    <row r="3466" spans="1:2" ht="13.5">
      <c r="A3466" s="294">
        <v>89370</v>
      </c>
      <c r="B3466" s="298">
        <v>14.31</v>
      </c>
    </row>
    <row r="3467" spans="1:2" ht="13.5">
      <c r="A3467" s="294">
        <v>89371</v>
      </c>
      <c r="B3467" s="298">
        <v>5.57</v>
      </c>
    </row>
    <row r="3468" spans="1:2" ht="13.5">
      <c r="A3468" s="294">
        <v>89372</v>
      </c>
      <c r="B3468" s="298">
        <v>13.95</v>
      </c>
    </row>
    <row r="3469" spans="1:2" ht="13.5">
      <c r="A3469" s="294">
        <v>89373</v>
      </c>
      <c r="B3469" s="298">
        <v>6.33</v>
      </c>
    </row>
    <row r="3470" spans="1:2" ht="13.5">
      <c r="A3470" s="294">
        <v>89374</v>
      </c>
      <c r="B3470" s="298">
        <v>10.87</v>
      </c>
    </row>
    <row r="3471" spans="1:2" ht="13.5">
      <c r="A3471" s="294">
        <v>89375</v>
      </c>
      <c r="B3471" s="298">
        <v>13.62</v>
      </c>
    </row>
    <row r="3472" spans="1:2" ht="13.5">
      <c r="A3472" s="294">
        <v>89376</v>
      </c>
      <c r="B3472" s="298">
        <v>5.65</v>
      </c>
    </row>
    <row r="3473" spans="1:2" ht="13.5">
      <c r="A3473" s="294">
        <v>89377</v>
      </c>
      <c r="B3473" s="298">
        <v>9.6999999999999993</v>
      </c>
    </row>
    <row r="3474" spans="1:2" ht="13.5">
      <c r="A3474" s="294">
        <v>89378</v>
      </c>
      <c r="B3474" s="298">
        <v>6.6</v>
      </c>
    </row>
    <row r="3475" spans="1:2" ht="13.5">
      <c r="A3475" s="294">
        <v>89379</v>
      </c>
      <c r="B3475" s="298">
        <v>17.77</v>
      </c>
    </row>
    <row r="3476" spans="1:2" ht="13.5">
      <c r="A3476" s="294">
        <v>89380</v>
      </c>
      <c r="B3476" s="298">
        <v>10.029999999999999</v>
      </c>
    </row>
    <row r="3477" spans="1:2" ht="13.5">
      <c r="A3477" s="294">
        <v>89381</v>
      </c>
      <c r="B3477" s="298">
        <v>13.66</v>
      </c>
    </row>
    <row r="3478" spans="1:2" ht="13.5">
      <c r="A3478" s="294">
        <v>89382</v>
      </c>
      <c r="B3478" s="298">
        <v>16.22</v>
      </c>
    </row>
    <row r="3479" spans="1:2" ht="13.5">
      <c r="A3479" s="294">
        <v>89383</v>
      </c>
      <c r="B3479" s="298">
        <v>6.71</v>
      </c>
    </row>
    <row r="3480" spans="1:2" ht="13.5">
      <c r="A3480" s="294">
        <v>89384</v>
      </c>
      <c r="B3480" s="298">
        <v>13.85</v>
      </c>
    </row>
    <row r="3481" spans="1:2" ht="13.5">
      <c r="A3481" s="294">
        <v>89385</v>
      </c>
      <c r="B3481" s="298">
        <v>7.6</v>
      </c>
    </row>
    <row r="3482" spans="1:2" ht="13.5">
      <c r="A3482" s="294">
        <v>89386</v>
      </c>
      <c r="B3482" s="298">
        <v>9.19</v>
      </c>
    </row>
    <row r="3483" spans="1:2" ht="13.5">
      <c r="A3483" s="294">
        <v>89387</v>
      </c>
      <c r="B3483" s="298">
        <v>35.85</v>
      </c>
    </row>
    <row r="3484" spans="1:2" ht="13.5">
      <c r="A3484" s="294">
        <v>89388</v>
      </c>
      <c r="B3484" s="298">
        <v>12.2</v>
      </c>
    </row>
    <row r="3485" spans="1:2" ht="13.5">
      <c r="A3485" s="294">
        <v>89389</v>
      </c>
      <c r="B3485" s="298">
        <v>13.24</v>
      </c>
    </row>
    <row r="3486" spans="1:2" ht="13.5">
      <c r="A3486" s="294">
        <v>89390</v>
      </c>
      <c r="B3486" s="298">
        <v>24.22</v>
      </c>
    </row>
    <row r="3487" spans="1:2" ht="13.5">
      <c r="A3487" s="294">
        <v>89391</v>
      </c>
      <c r="B3487" s="298">
        <v>9.07</v>
      </c>
    </row>
    <row r="3488" spans="1:2" ht="13.5">
      <c r="A3488" s="294">
        <v>89392</v>
      </c>
      <c r="B3488" s="298">
        <v>28.81</v>
      </c>
    </row>
    <row r="3489" spans="1:2" ht="13.5">
      <c r="A3489" s="294">
        <v>89393</v>
      </c>
      <c r="B3489" s="298">
        <v>10.36</v>
      </c>
    </row>
    <row r="3490" spans="1:2" ht="13.5">
      <c r="A3490" s="294">
        <v>89394</v>
      </c>
      <c r="B3490" s="298">
        <v>20.82</v>
      </c>
    </row>
    <row r="3491" spans="1:2" ht="13.5">
      <c r="A3491" s="294">
        <v>89395</v>
      </c>
      <c r="B3491" s="298">
        <v>12.37</v>
      </c>
    </row>
    <row r="3492" spans="1:2" ht="13.5">
      <c r="A3492" s="294">
        <v>89396</v>
      </c>
      <c r="B3492" s="298">
        <v>21.32</v>
      </c>
    </row>
    <row r="3493" spans="1:2" ht="13.5">
      <c r="A3493" s="294">
        <v>89397</v>
      </c>
      <c r="B3493" s="298">
        <v>14.76</v>
      </c>
    </row>
    <row r="3494" spans="1:2" ht="13.5">
      <c r="A3494" s="294">
        <v>89398</v>
      </c>
      <c r="B3494" s="298">
        <v>18.100000000000001</v>
      </c>
    </row>
    <row r="3495" spans="1:2" ht="13.5">
      <c r="A3495" s="294">
        <v>89399</v>
      </c>
      <c r="B3495" s="298">
        <v>33.29</v>
      </c>
    </row>
    <row r="3496" spans="1:2" ht="13.5">
      <c r="A3496" s="294">
        <v>89400</v>
      </c>
      <c r="B3496" s="298">
        <v>20.46</v>
      </c>
    </row>
    <row r="3497" spans="1:2" ht="13.5">
      <c r="A3497" s="294">
        <v>89404</v>
      </c>
      <c r="B3497" s="298">
        <v>5</v>
      </c>
    </row>
    <row r="3498" spans="1:2" ht="13.5">
      <c r="A3498" s="294">
        <v>89405</v>
      </c>
      <c r="B3498" s="298">
        <v>5.42</v>
      </c>
    </row>
    <row r="3499" spans="1:2" ht="13.5">
      <c r="A3499" s="294">
        <v>89406</v>
      </c>
      <c r="B3499" s="298">
        <v>7.19</v>
      </c>
    </row>
    <row r="3500" spans="1:2" ht="13.5">
      <c r="A3500" s="294">
        <v>89407</v>
      </c>
      <c r="B3500" s="298">
        <v>6.5</v>
      </c>
    </row>
    <row r="3501" spans="1:2" ht="13.5">
      <c r="A3501" s="294">
        <v>89408</v>
      </c>
      <c r="B3501" s="298">
        <v>6.05</v>
      </c>
    </row>
    <row r="3502" spans="1:2" ht="13.5">
      <c r="A3502" s="294">
        <v>89409</v>
      </c>
      <c r="B3502" s="298">
        <v>6.95</v>
      </c>
    </row>
    <row r="3503" spans="1:2" ht="13.5">
      <c r="A3503" s="294">
        <v>89410</v>
      </c>
      <c r="B3503" s="298">
        <v>8.82</v>
      </c>
    </row>
    <row r="3504" spans="1:2" ht="13.5">
      <c r="A3504" s="294">
        <v>89411</v>
      </c>
      <c r="B3504" s="298">
        <v>7.99</v>
      </c>
    </row>
    <row r="3505" spans="1:2" ht="13.5">
      <c r="A3505" s="294">
        <v>89412</v>
      </c>
      <c r="B3505" s="298">
        <v>9.1300000000000008</v>
      </c>
    </row>
    <row r="3506" spans="1:2" ht="13.5">
      <c r="A3506" s="294">
        <v>89413</v>
      </c>
      <c r="B3506" s="298">
        <v>8.89</v>
      </c>
    </row>
    <row r="3507" spans="1:2" ht="13.5">
      <c r="A3507" s="294">
        <v>89414</v>
      </c>
      <c r="B3507" s="298">
        <v>11.43</v>
      </c>
    </row>
    <row r="3508" spans="1:2" ht="13.5">
      <c r="A3508" s="294">
        <v>89415</v>
      </c>
      <c r="B3508" s="298">
        <v>14.58</v>
      </c>
    </row>
    <row r="3509" spans="1:2" ht="13.5">
      <c r="A3509" s="294">
        <v>89416</v>
      </c>
      <c r="B3509" s="298">
        <v>10.9</v>
      </c>
    </row>
    <row r="3510" spans="1:2" ht="13.5">
      <c r="A3510" s="294">
        <v>89417</v>
      </c>
      <c r="B3510" s="298">
        <v>3.96</v>
      </c>
    </row>
    <row r="3511" spans="1:2" ht="13.5">
      <c r="A3511" s="294">
        <v>89418</v>
      </c>
      <c r="B3511" s="298">
        <v>12.34</v>
      </c>
    </row>
    <row r="3512" spans="1:2" ht="13.5">
      <c r="A3512" s="294">
        <v>89419</v>
      </c>
      <c r="B3512" s="298">
        <v>4.72</v>
      </c>
    </row>
    <row r="3513" spans="1:2" ht="13.5">
      <c r="A3513" s="294">
        <v>89420</v>
      </c>
      <c r="B3513" s="298">
        <v>9.26</v>
      </c>
    </row>
    <row r="3514" spans="1:2" ht="13.5">
      <c r="A3514" s="294">
        <v>89421</v>
      </c>
      <c r="B3514" s="298">
        <v>12.01</v>
      </c>
    </row>
    <row r="3515" spans="1:2" ht="13.5">
      <c r="A3515" s="294">
        <v>89422</v>
      </c>
      <c r="B3515" s="298">
        <v>4.04</v>
      </c>
    </row>
    <row r="3516" spans="1:2" ht="13.5">
      <c r="A3516" s="294">
        <v>89423</v>
      </c>
      <c r="B3516" s="298">
        <v>8.5</v>
      </c>
    </row>
    <row r="3517" spans="1:2" ht="13.5">
      <c r="A3517" s="294">
        <v>89424</v>
      </c>
      <c r="B3517" s="298">
        <v>4.7</v>
      </c>
    </row>
    <row r="3518" spans="1:2" ht="13.5">
      <c r="A3518" s="294">
        <v>89425</v>
      </c>
      <c r="B3518" s="298">
        <v>15.87</v>
      </c>
    </row>
    <row r="3519" spans="1:2" ht="13.5">
      <c r="A3519" s="294">
        <v>89426</v>
      </c>
      <c r="B3519" s="298">
        <v>8.1300000000000008</v>
      </c>
    </row>
    <row r="3520" spans="1:2" ht="13.5">
      <c r="A3520" s="294">
        <v>89427</v>
      </c>
      <c r="B3520" s="298">
        <v>11.76</v>
      </c>
    </row>
    <row r="3521" spans="1:2" ht="13.5">
      <c r="A3521" s="294">
        <v>89428</v>
      </c>
      <c r="B3521" s="298">
        <v>14.32</v>
      </c>
    </row>
    <row r="3522" spans="1:2" ht="13.5">
      <c r="A3522" s="294">
        <v>89429</v>
      </c>
      <c r="B3522" s="298">
        <v>4.8099999999999996</v>
      </c>
    </row>
    <row r="3523" spans="1:2" ht="13.5">
      <c r="A3523" s="294">
        <v>89430</v>
      </c>
      <c r="B3523" s="298">
        <v>11.95</v>
      </c>
    </row>
    <row r="3524" spans="1:2" ht="13.5">
      <c r="A3524" s="294">
        <v>89431</v>
      </c>
      <c r="B3524" s="298">
        <v>6.91</v>
      </c>
    </row>
    <row r="3525" spans="1:2" ht="13.5">
      <c r="A3525" s="294">
        <v>89432</v>
      </c>
      <c r="B3525" s="298">
        <v>33.57</v>
      </c>
    </row>
    <row r="3526" spans="1:2" ht="13.5">
      <c r="A3526" s="294">
        <v>89433</v>
      </c>
      <c r="B3526" s="298">
        <v>9.92</v>
      </c>
    </row>
    <row r="3527" spans="1:2" ht="13.5">
      <c r="A3527" s="294">
        <v>89434</v>
      </c>
      <c r="B3527" s="298">
        <v>10.96</v>
      </c>
    </row>
    <row r="3528" spans="1:2" ht="13.5">
      <c r="A3528" s="294">
        <v>89435</v>
      </c>
      <c r="B3528" s="298">
        <v>21.94</v>
      </c>
    </row>
    <row r="3529" spans="1:2" ht="13.5">
      <c r="A3529" s="294">
        <v>89436</v>
      </c>
      <c r="B3529" s="298">
        <v>6.79</v>
      </c>
    </row>
    <row r="3530" spans="1:2" ht="13.5">
      <c r="A3530" s="294">
        <v>89437</v>
      </c>
      <c r="B3530" s="298">
        <v>26.53</v>
      </c>
    </row>
    <row r="3531" spans="1:2" ht="13.5">
      <c r="A3531" s="294">
        <v>89438</v>
      </c>
      <c r="B3531" s="298">
        <v>7.1</v>
      </c>
    </row>
    <row r="3532" spans="1:2" ht="13.5">
      <c r="A3532" s="294">
        <v>89439</v>
      </c>
      <c r="B3532" s="298">
        <v>9.5</v>
      </c>
    </row>
    <row r="3533" spans="1:2" ht="13.5">
      <c r="A3533" s="294">
        <v>89440</v>
      </c>
      <c r="B3533" s="298">
        <v>8.57</v>
      </c>
    </row>
    <row r="3534" spans="1:2" ht="13.5">
      <c r="A3534" s="294">
        <v>89441</v>
      </c>
      <c r="B3534" s="298">
        <v>17.52</v>
      </c>
    </row>
    <row r="3535" spans="1:2" ht="13.5">
      <c r="A3535" s="294">
        <v>89442</v>
      </c>
      <c r="B3535" s="298">
        <v>10.96</v>
      </c>
    </row>
    <row r="3536" spans="1:2" ht="13.5">
      <c r="A3536" s="294">
        <v>89443</v>
      </c>
      <c r="B3536" s="298">
        <v>13.61</v>
      </c>
    </row>
    <row r="3537" spans="1:2" ht="13.5">
      <c r="A3537" s="294">
        <v>89444</v>
      </c>
      <c r="B3537" s="298">
        <v>28.8</v>
      </c>
    </row>
    <row r="3538" spans="1:2" ht="13.5">
      <c r="A3538" s="294">
        <v>89445</v>
      </c>
      <c r="B3538" s="298">
        <v>15.97</v>
      </c>
    </row>
    <row r="3539" spans="1:2" ht="13.5">
      <c r="A3539" s="294">
        <v>89481</v>
      </c>
      <c r="B3539" s="298">
        <v>4.6100000000000003</v>
      </c>
    </row>
    <row r="3540" spans="1:2" ht="13.5">
      <c r="A3540" s="294">
        <v>89485</v>
      </c>
      <c r="B3540" s="298">
        <v>5.51</v>
      </c>
    </row>
    <row r="3541" spans="1:2" ht="13.5">
      <c r="A3541" s="294">
        <v>89489</v>
      </c>
      <c r="B3541" s="298">
        <v>7.38</v>
      </c>
    </row>
    <row r="3542" spans="1:2" ht="13.5">
      <c r="A3542" s="294">
        <v>89490</v>
      </c>
      <c r="B3542" s="298">
        <v>6.55</v>
      </c>
    </row>
    <row r="3543" spans="1:2" ht="13.5">
      <c r="A3543" s="294">
        <v>89492</v>
      </c>
      <c r="B3543" s="298">
        <v>7.27</v>
      </c>
    </row>
    <row r="3544" spans="1:2" ht="13.5">
      <c r="A3544" s="294">
        <v>89493</v>
      </c>
      <c r="B3544" s="298">
        <v>9.81</v>
      </c>
    </row>
    <row r="3545" spans="1:2" ht="13.5">
      <c r="A3545" s="294">
        <v>89494</v>
      </c>
      <c r="B3545" s="298">
        <v>12.96</v>
      </c>
    </row>
    <row r="3546" spans="1:2" ht="13.5">
      <c r="A3546" s="294">
        <v>89496</v>
      </c>
      <c r="B3546" s="298">
        <v>9.2799999999999994</v>
      </c>
    </row>
    <row r="3547" spans="1:2" ht="13.5">
      <c r="A3547" s="294">
        <v>89497</v>
      </c>
      <c r="B3547" s="298">
        <v>11.96</v>
      </c>
    </row>
    <row r="3548" spans="1:2" ht="13.5">
      <c r="A3548" s="294">
        <v>89498</v>
      </c>
      <c r="B3548" s="298">
        <v>13.12</v>
      </c>
    </row>
    <row r="3549" spans="1:2" ht="13.5">
      <c r="A3549" s="294">
        <v>89499</v>
      </c>
      <c r="B3549" s="298">
        <v>20.52</v>
      </c>
    </row>
    <row r="3550" spans="1:2" ht="13.5">
      <c r="A3550" s="294">
        <v>89500</v>
      </c>
      <c r="B3550" s="298">
        <v>13.35</v>
      </c>
    </row>
    <row r="3551" spans="1:2" ht="13.5">
      <c r="A3551" s="294">
        <v>89501</v>
      </c>
      <c r="B3551" s="298">
        <v>14.25</v>
      </c>
    </row>
    <row r="3552" spans="1:2" ht="13.5">
      <c r="A3552" s="294">
        <v>89502</v>
      </c>
      <c r="B3552" s="298">
        <v>16.34</v>
      </c>
    </row>
    <row r="3553" spans="1:2" ht="13.5">
      <c r="A3553" s="294">
        <v>89503</v>
      </c>
      <c r="B3553" s="298">
        <v>25.52</v>
      </c>
    </row>
    <row r="3554" spans="1:2" ht="13.5">
      <c r="A3554" s="294">
        <v>89504</v>
      </c>
      <c r="B3554" s="298">
        <v>22.2</v>
      </c>
    </row>
    <row r="3555" spans="1:2" ht="13.5">
      <c r="A3555" s="294">
        <v>89505</v>
      </c>
      <c r="B3555" s="298">
        <v>38.28</v>
      </c>
    </row>
    <row r="3556" spans="1:2" ht="13.5">
      <c r="A3556" s="294">
        <v>89506</v>
      </c>
      <c r="B3556" s="298">
        <v>43.29</v>
      </c>
    </row>
    <row r="3557" spans="1:2" ht="13.5">
      <c r="A3557" s="294">
        <v>89507</v>
      </c>
      <c r="B3557" s="298">
        <v>53.72</v>
      </c>
    </row>
    <row r="3558" spans="1:2" ht="13.5">
      <c r="A3558" s="294">
        <v>89510</v>
      </c>
      <c r="B3558" s="298">
        <v>34.58</v>
      </c>
    </row>
    <row r="3559" spans="1:2" ht="13.5">
      <c r="A3559" s="294">
        <v>89513</v>
      </c>
      <c r="B3559" s="298">
        <v>121.56</v>
      </c>
    </row>
    <row r="3560" spans="1:2" ht="13.5">
      <c r="A3560" s="294">
        <v>89514</v>
      </c>
      <c r="B3560" s="298">
        <v>9.74</v>
      </c>
    </row>
    <row r="3561" spans="1:2" ht="13.5">
      <c r="A3561" s="294">
        <v>89515</v>
      </c>
      <c r="B3561" s="298">
        <v>91.05</v>
      </c>
    </row>
    <row r="3562" spans="1:2" ht="13.5">
      <c r="A3562" s="294">
        <v>89516</v>
      </c>
      <c r="B3562" s="298">
        <v>8.4499999999999993</v>
      </c>
    </row>
    <row r="3563" spans="1:2" ht="13.5">
      <c r="A3563" s="294">
        <v>89517</v>
      </c>
      <c r="B3563" s="298">
        <v>76.209999999999994</v>
      </c>
    </row>
    <row r="3564" spans="1:2" ht="13.5">
      <c r="A3564" s="294">
        <v>89518</v>
      </c>
      <c r="B3564" s="298">
        <v>13.68</v>
      </c>
    </row>
    <row r="3565" spans="1:2" ht="13.5">
      <c r="A3565" s="294">
        <v>89519</v>
      </c>
      <c r="B3565" s="298">
        <v>50.6</v>
      </c>
    </row>
    <row r="3566" spans="1:2" ht="13.5">
      <c r="A3566" s="294">
        <v>89520</v>
      </c>
      <c r="B3566" s="298">
        <v>11.98</v>
      </c>
    </row>
    <row r="3567" spans="1:2" ht="13.5">
      <c r="A3567" s="294">
        <v>89521</v>
      </c>
      <c r="B3567" s="298">
        <v>143.32</v>
      </c>
    </row>
    <row r="3568" spans="1:2" ht="13.5">
      <c r="A3568" s="294">
        <v>89522</v>
      </c>
      <c r="B3568" s="298">
        <v>27.62</v>
      </c>
    </row>
    <row r="3569" spans="1:2" ht="13.5">
      <c r="A3569" s="294">
        <v>89523</v>
      </c>
      <c r="B3569" s="298">
        <v>107.39</v>
      </c>
    </row>
    <row r="3570" spans="1:2" ht="13.5">
      <c r="A3570" s="294">
        <v>89524</v>
      </c>
      <c r="B3570" s="298">
        <v>24.37</v>
      </c>
    </row>
    <row r="3571" spans="1:2" ht="13.5">
      <c r="A3571" s="294">
        <v>89525</v>
      </c>
      <c r="B3571" s="298">
        <v>105.57</v>
      </c>
    </row>
    <row r="3572" spans="1:2" ht="13.5">
      <c r="A3572" s="294">
        <v>89526</v>
      </c>
      <c r="B3572" s="298">
        <v>36.229999999999997</v>
      </c>
    </row>
    <row r="3573" spans="1:2" ht="13.5">
      <c r="A3573" s="294">
        <v>89527</v>
      </c>
      <c r="B3573" s="298">
        <v>80.37</v>
      </c>
    </row>
    <row r="3574" spans="1:2" ht="13.5">
      <c r="A3574" s="294">
        <v>89528</v>
      </c>
      <c r="B3574" s="298">
        <v>3.74</v>
      </c>
    </row>
    <row r="3575" spans="1:2" ht="13.5">
      <c r="A3575" s="294">
        <v>89529</v>
      </c>
      <c r="B3575" s="298">
        <v>41.2</v>
      </c>
    </row>
    <row r="3576" spans="1:2" ht="13.5">
      <c r="A3576" s="294">
        <v>89530</v>
      </c>
      <c r="B3576" s="298">
        <v>14.91</v>
      </c>
    </row>
    <row r="3577" spans="1:2" ht="13.5">
      <c r="A3577" s="294">
        <v>89531</v>
      </c>
      <c r="B3577" s="298">
        <v>33.29</v>
      </c>
    </row>
    <row r="3578" spans="1:2" ht="13.5">
      <c r="A3578" s="294">
        <v>89532</v>
      </c>
      <c r="B3578" s="298">
        <v>7.17</v>
      </c>
    </row>
    <row r="3579" spans="1:2" ht="13.5">
      <c r="A3579" s="294">
        <v>89533</v>
      </c>
      <c r="B3579" s="298">
        <v>33.29</v>
      </c>
    </row>
    <row r="3580" spans="1:2" ht="13.5">
      <c r="A3580" s="294">
        <v>89534</v>
      </c>
      <c r="B3580" s="298">
        <v>4.74</v>
      </c>
    </row>
    <row r="3581" spans="1:2" ht="13.5">
      <c r="A3581" s="294">
        <v>89535</v>
      </c>
      <c r="B3581" s="298">
        <v>53.61</v>
      </c>
    </row>
    <row r="3582" spans="1:2" ht="13.5">
      <c r="A3582" s="294">
        <v>89536</v>
      </c>
      <c r="B3582" s="298">
        <v>13.36</v>
      </c>
    </row>
    <row r="3583" spans="1:2" ht="13.5">
      <c r="A3583" s="294">
        <v>89538</v>
      </c>
      <c r="B3583" s="298">
        <v>3.85</v>
      </c>
    </row>
    <row r="3584" spans="1:2" ht="13.5">
      <c r="A3584" s="294">
        <v>89539</v>
      </c>
      <c r="B3584" s="298">
        <v>35.49</v>
      </c>
    </row>
    <row r="3585" spans="1:2" ht="13.5">
      <c r="A3585" s="294">
        <v>89540</v>
      </c>
      <c r="B3585" s="298">
        <v>10.99</v>
      </c>
    </row>
    <row r="3586" spans="1:2" ht="13.5">
      <c r="A3586" s="294">
        <v>89541</v>
      </c>
      <c r="B3586" s="298">
        <v>5.85</v>
      </c>
    </row>
    <row r="3587" spans="1:2" ht="13.5">
      <c r="A3587" s="294">
        <v>89542</v>
      </c>
      <c r="B3587" s="298">
        <v>32.51</v>
      </c>
    </row>
    <row r="3588" spans="1:2" ht="13.5">
      <c r="A3588" s="294">
        <v>89544</v>
      </c>
      <c r="B3588" s="298">
        <v>8.5399999999999991</v>
      </c>
    </row>
    <row r="3589" spans="1:2" ht="13.5">
      <c r="A3589" s="294">
        <v>89545</v>
      </c>
      <c r="B3589" s="298">
        <v>12.39</v>
      </c>
    </row>
    <row r="3590" spans="1:2" ht="13.5">
      <c r="A3590" s="294">
        <v>89546</v>
      </c>
      <c r="B3590" s="298">
        <v>10.67</v>
      </c>
    </row>
    <row r="3591" spans="1:2" ht="13.5">
      <c r="A3591" s="294">
        <v>89547</v>
      </c>
      <c r="B3591" s="298">
        <v>18.47</v>
      </c>
    </row>
    <row r="3592" spans="1:2" ht="13.5">
      <c r="A3592" s="294">
        <v>89548</v>
      </c>
      <c r="B3592" s="298">
        <v>20.09</v>
      </c>
    </row>
    <row r="3593" spans="1:2" ht="13.5">
      <c r="A3593" s="294">
        <v>89549</v>
      </c>
      <c r="B3593" s="298">
        <v>14.14</v>
      </c>
    </row>
    <row r="3594" spans="1:2" ht="13.5">
      <c r="A3594" s="294">
        <v>89550</v>
      </c>
      <c r="B3594" s="298">
        <v>36.24</v>
      </c>
    </row>
    <row r="3595" spans="1:2" ht="13.5">
      <c r="A3595" s="294">
        <v>89551</v>
      </c>
      <c r="B3595" s="298">
        <v>9.9</v>
      </c>
    </row>
    <row r="3596" spans="1:2" ht="13.5">
      <c r="A3596" s="294">
        <v>89552</v>
      </c>
      <c r="B3596" s="298">
        <v>20.88</v>
      </c>
    </row>
    <row r="3597" spans="1:2" ht="13.5">
      <c r="A3597" s="294">
        <v>89553</v>
      </c>
      <c r="B3597" s="298">
        <v>5.73</v>
      </c>
    </row>
    <row r="3598" spans="1:2" ht="13.5">
      <c r="A3598" s="294">
        <v>89554</v>
      </c>
      <c r="B3598" s="298">
        <v>22.78</v>
      </c>
    </row>
    <row r="3599" spans="1:2" ht="13.5">
      <c r="A3599" s="294">
        <v>89555</v>
      </c>
      <c r="B3599" s="298">
        <v>25.47</v>
      </c>
    </row>
    <row r="3600" spans="1:2" ht="13.5">
      <c r="A3600" s="294">
        <v>89556</v>
      </c>
      <c r="B3600" s="298">
        <v>33.86</v>
      </c>
    </row>
    <row r="3601" spans="1:2" ht="13.5">
      <c r="A3601" s="294">
        <v>89557</v>
      </c>
      <c r="B3601" s="298">
        <v>26.58</v>
      </c>
    </row>
    <row r="3602" spans="1:2" ht="13.5">
      <c r="A3602" s="294">
        <v>89558</v>
      </c>
      <c r="B3602" s="298">
        <v>9.06</v>
      </c>
    </row>
    <row r="3603" spans="1:2" ht="13.5">
      <c r="A3603" s="294">
        <v>89559</v>
      </c>
      <c r="B3603" s="298">
        <v>60.25</v>
      </c>
    </row>
    <row r="3604" spans="1:2" ht="13.5">
      <c r="A3604" s="294">
        <v>89561</v>
      </c>
      <c r="B3604" s="298">
        <v>12.56</v>
      </c>
    </row>
    <row r="3605" spans="1:2" ht="13.5">
      <c r="A3605" s="294">
        <v>89562</v>
      </c>
      <c r="B3605" s="298">
        <v>9.7100000000000009</v>
      </c>
    </row>
    <row r="3606" spans="1:2" ht="13.5">
      <c r="A3606" s="294">
        <v>89563</v>
      </c>
      <c r="B3606" s="298">
        <v>20.21</v>
      </c>
    </row>
    <row r="3607" spans="1:2" ht="13.5">
      <c r="A3607" s="294">
        <v>89564</v>
      </c>
      <c r="B3607" s="298">
        <v>18.420000000000002</v>
      </c>
    </row>
    <row r="3608" spans="1:2" ht="13.5">
      <c r="A3608" s="294">
        <v>89565</v>
      </c>
      <c r="B3608" s="298">
        <v>50.03</v>
      </c>
    </row>
    <row r="3609" spans="1:2" ht="13.5">
      <c r="A3609" s="294">
        <v>89566</v>
      </c>
      <c r="B3609" s="298">
        <v>43.01</v>
      </c>
    </row>
    <row r="3610" spans="1:2" ht="13.5">
      <c r="A3610" s="294">
        <v>89567</v>
      </c>
      <c r="B3610" s="298">
        <v>74.44</v>
      </c>
    </row>
    <row r="3611" spans="1:2" ht="13.5">
      <c r="A3611" s="294">
        <v>89568</v>
      </c>
      <c r="B3611" s="298">
        <v>38.15</v>
      </c>
    </row>
    <row r="3612" spans="1:2" ht="13.5">
      <c r="A3612" s="294">
        <v>89569</v>
      </c>
      <c r="B3612" s="298">
        <v>70.38</v>
      </c>
    </row>
    <row r="3613" spans="1:2" ht="13.5">
      <c r="A3613" s="294">
        <v>89570</v>
      </c>
      <c r="B3613" s="298">
        <v>12.76</v>
      </c>
    </row>
    <row r="3614" spans="1:2" ht="13.5">
      <c r="A3614" s="294">
        <v>89571</v>
      </c>
      <c r="B3614" s="298">
        <v>68.290000000000006</v>
      </c>
    </row>
    <row r="3615" spans="1:2" ht="13.5">
      <c r="A3615" s="294">
        <v>89572</v>
      </c>
      <c r="B3615" s="298">
        <v>8.5299999999999994</v>
      </c>
    </row>
    <row r="3616" spans="1:2" ht="13.5">
      <c r="A3616" s="294">
        <v>89573</v>
      </c>
      <c r="B3616" s="298">
        <v>62.04</v>
      </c>
    </row>
    <row r="3617" spans="1:2" ht="13.5">
      <c r="A3617" s="294">
        <v>89574</v>
      </c>
      <c r="B3617" s="298">
        <v>122.13</v>
      </c>
    </row>
    <row r="3618" spans="1:2" ht="13.5">
      <c r="A3618" s="294">
        <v>89575</v>
      </c>
      <c r="B3618" s="298">
        <v>11.38</v>
      </c>
    </row>
    <row r="3619" spans="1:2" ht="13.5">
      <c r="A3619" s="294">
        <v>89577</v>
      </c>
      <c r="B3619" s="298">
        <v>38.78</v>
      </c>
    </row>
    <row r="3620" spans="1:2" ht="13.5">
      <c r="A3620" s="294">
        <v>89579</v>
      </c>
      <c r="B3620" s="298">
        <v>11.69</v>
      </c>
    </row>
    <row r="3621" spans="1:2" ht="13.5">
      <c r="A3621" s="294">
        <v>89581</v>
      </c>
      <c r="B3621" s="298">
        <v>25.75</v>
      </c>
    </row>
    <row r="3622" spans="1:2" ht="13.5">
      <c r="A3622" s="294">
        <v>89582</v>
      </c>
      <c r="B3622" s="298">
        <v>22.5</v>
      </c>
    </row>
    <row r="3623" spans="1:2" ht="13.5">
      <c r="A3623" s="294">
        <v>89583</v>
      </c>
      <c r="B3623" s="298">
        <v>34.36</v>
      </c>
    </row>
    <row r="3624" spans="1:2" ht="13.5">
      <c r="A3624" s="294">
        <v>89584</v>
      </c>
      <c r="B3624" s="298">
        <v>39.33</v>
      </c>
    </row>
    <row r="3625" spans="1:2" ht="13.5">
      <c r="A3625" s="294">
        <v>89585</v>
      </c>
      <c r="B3625" s="298">
        <v>31.42</v>
      </c>
    </row>
    <row r="3626" spans="1:2" ht="13.5">
      <c r="A3626" s="294">
        <v>89586</v>
      </c>
      <c r="B3626" s="298">
        <v>31.42</v>
      </c>
    </row>
    <row r="3627" spans="1:2" ht="13.5">
      <c r="A3627" s="294">
        <v>89587</v>
      </c>
      <c r="B3627" s="298">
        <v>51.74</v>
      </c>
    </row>
    <row r="3628" spans="1:2" ht="13.5">
      <c r="A3628" s="294">
        <v>89589</v>
      </c>
      <c r="B3628" s="298">
        <v>33.619999999999997</v>
      </c>
    </row>
    <row r="3629" spans="1:2" ht="13.5">
      <c r="A3629" s="294">
        <v>89590</v>
      </c>
      <c r="B3629" s="298">
        <v>123.74</v>
      </c>
    </row>
    <row r="3630" spans="1:2" ht="13.5">
      <c r="A3630" s="294">
        <v>89591</v>
      </c>
      <c r="B3630" s="298">
        <v>101.01</v>
      </c>
    </row>
    <row r="3631" spans="1:2" ht="13.5">
      <c r="A3631" s="294">
        <v>89592</v>
      </c>
      <c r="B3631" s="298">
        <v>167.11</v>
      </c>
    </row>
    <row r="3632" spans="1:2" ht="13.5">
      <c r="A3632" s="294">
        <v>89593</v>
      </c>
      <c r="B3632" s="298">
        <v>34.99</v>
      </c>
    </row>
    <row r="3633" spans="1:2" ht="13.5">
      <c r="A3633" s="294">
        <v>89594</v>
      </c>
      <c r="B3633" s="298">
        <v>42.45</v>
      </c>
    </row>
    <row r="3634" spans="1:2" ht="13.5">
      <c r="A3634" s="294">
        <v>89595</v>
      </c>
      <c r="B3634" s="298">
        <v>15.55</v>
      </c>
    </row>
    <row r="3635" spans="1:2" ht="13.5">
      <c r="A3635" s="294">
        <v>89596</v>
      </c>
      <c r="B3635" s="298">
        <v>11.16</v>
      </c>
    </row>
    <row r="3636" spans="1:2" ht="13.5">
      <c r="A3636" s="294">
        <v>89597</v>
      </c>
      <c r="B3636" s="298">
        <v>21.61</v>
      </c>
    </row>
    <row r="3637" spans="1:2" ht="13.5">
      <c r="A3637" s="294">
        <v>89598</v>
      </c>
      <c r="B3637" s="298">
        <v>58.73</v>
      </c>
    </row>
    <row r="3638" spans="1:2" ht="13.5">
      <c r="A3638" s="294">
        <v>89599</v>
      </c>
      <c r="B3638" s="298">
        <v>17.059999999999999</v>
      </c>
    </row>
    <row r="3639" spans="1:2" ht="13.5">
      <c r="A3639" s="294">
        <v>89600</v>
      </c>
      <c r="B3639" s="298">
        <v>18.68</v>
      </c>
    </row>
    <row r="3640" spans="1:2" ht="13.5">
      <c r="A3640" s="294">
        <v>89605</v>
      </c>
      <c r="B3640" s="298">
        <v>21.06</v>
      </c>
    </row>
    <row r="3641" spans="1:2" ht="13.5">
      <c r="A3641" s="294">
        <v>89609</v>
      </c>
      <c r="B3641" s="298">
        <v>99.35</v>
      </c>
    </row>
    <row r="3642" spans="1:2" ht="13.5">
      <c r="A3642" s="294">
        <v>89610</v>
      </c>
      <c r="B3642" s="298">
        <v>21.63</v>
      </c>
    </row>
    <row r="3643" spans="1:2" ht="13.5">
      <c r="A3643" s="294">
        <v>89611</v>
      </c>
      <c r="B3643" s="298">
        <v>35.44</v>
      </c>
    </row>
    <row r="3644" spans="1:2" ht="13.5">
      <c r="A3644" s="294">
        <v>89612</v>
      </c>
      <c r="B3644" s="298">
        <v>196.26</v>
      </c>
    </row>
    <row r="3645" spans="1:2" ht="13.5">
      <c r="A3645" s="294">
        <v>89613</v>
      </c>
      <c r="B3645" s="298">
        <v>31.42</v>
      </c>
    </row>
    <row r="3646" spans="1:2" ht="13.5">
      <c r="A3646" s="294">
        <v>89614</v>
      </c>
      <c r="B3646" s="298">
        <v>68.819999999999993</v>
      </c>
    </row>
    <row r="3647" spans="1:2" ht="13.5">
      <c r="A3647" s="294">
        <v>89615</v>
      </c>
      <c r="B3647" s="298">
        <v>297.56</v>
      </c>
    </row>
    <row r="3648" spans="1:2" ht="13.5">
      <c r="A3648" s="294">
        <v>89616</v>
      </c>
      <c r="B3648" s="298">
        <v>46.25</v>
      </c>
    </row>
    <row r="3649" spans="1:2" ht="13.5">
      <c r="A3649" s="294">
        <v>89617</v>
      </c>
      <c r="B3649" s="298">
        <v>6.67</v>
      </c>
    </row>
    <row r="3650" spans="1:2" ht="13.5">
      <c r="A3650" s="294">
        <v>89618</v>
      </c>
      <c r="B3650" s="298">
        <v>15.62</v>
      </c>
    </row>
    <row r="3651" spans="1:2" ht="13.5">
      <c r="A3651" s="294">
        <v>89619</v>
      </c>
      <c r="B3651" s="298">
        <v>9.06</v>
      </c>
    </row>
    <row r="3652" spans="1:2" ht="13.5">
      <c r="A3652" s="294">
        <v>89620</v>
      </c>
      <c r="B3652" s="298">
        <v>11.47</v>
      </c>
    </row>
    <row r="3653" spans="1:2" ht="13.5">
      <c r="A3653" s="294">
        <v>89621</v>
      </c>
      <c r="B3653" s="298">
        <v>26.66</v>
      </c>
    </row>
    <row r="3654" spans="1:2" ht="13.5">
      <c r="A3654" s="294">
        <v>89622</v>
      </c>
      <c r="B3654" s="298">
        <v>13.83</v>
      </c>
    </row>
    <row r="3655" spans="1:2" ht="13.5">
      <c r="A3655" s="294">
        <v>89623</v>
      </c>
      <c r="B3655" s="298">
        <v>18.77</v>
      </c>
    </row>
    <row r="3656" spans="1:2" ht="13.5">
      <c r="A3656" s="294">
        <v>89624</v>
      </c>
      <c r="B3656" s="298">
        <v>19.96</v>
      </c>
    </row>
    <row r="3657" spans="1:2" ht="13.5">
      <c r="A3657" s="294">
        <v>89625</v>
      </c>
      <c r="B3657" s="298">
        <v>22.49</v>
      </c>
    </row>
    <row r="3658" spans="1:2" ht="13.5">
      <c r="A3658" s="294">
        <v>89626</v>
      </c>
      <c r="B3658" s="298">
        <v>31.7</v>
      </c>
    </row>
    <row r="3659" spans="1:2" ht="13.5">
      <c r="A3659" s="294">
        <v>89627</v>
      </c>
      <c r="B3659" s="298">
        <v>21.11</v>
      </c>
    </row>
    <row r="3660" spans="1:2" ht="13.5">
      <c r="A3660" s="294">
        <v>89628</v>
      </c>
      <c r="B3660" s="298">
        <v>48.75</v>
      </c>
    </row>
    <row r="3661" spans="1:2" ht="13.5">
      <c r="A3661" s="294">
        <v>89629</v>
      </c>
      <c r="B3661" s="298">
        <v>89.99</v>
      </c>
    </row>
    <row r="3662" spans="1:2" ht="13.5">
      <c r="A3662" s="294">
        <v>89630</v>
      </c>
      <c r="B3662" s="298">
        <v>77.44</v>
      </c>
    </row>
    <row r="3663" spans="1:2" ht="13.5">
      <c r="A3663" s="294">
        <v>89631</v>
      </c>
      <c r="B3663" s="298">
        <v>138.34</v>
      </c>
    </row>
    <row r="3664" spans="1:2" ht="13.5">
      <c r="A3664" s="294">
        <v>89632</v>
      </c>
      <c r="B3664" s="298">
        <v>112.66</v>
      </c>
    </row>
    <row r="3665" spans="1:2" ht="13.5">
      <c r="A3665" s="294">
        <v>89637</v>
      </c>
      <c r="B3665" s="298">
        <v>10.18</v>
      </c>
    </row>
    <row r="3666" spans="1:2" ht="13.5">
      <c r="A3666" s="294">
        <v>89638</v>
      </c>
      <c r="B3666" s="298">
        <v>11.31</v>
      </c>
    </row>
    <row r="3667" spans="1:2" ht="13.5">
      <c r="A3667" s="294">
        <v>89639</v>
      </c>
      <c r="B3667" s="298">
        <v>11.75</v>
      </c>
    </row>
    <row r="3668" spans="1:2" ht="13.5">
      <c r="A3668" s="294">
        <v>89640</v>
      </c>
      <c r="B3668" s="298">
        <v>18.5</v>
      </c>
    </row>
    <row r="3669" spans="1:2" ht="13.5">
      <c r="A3669" s="294">
        <v>89641</v>
      </c>
      <c r="B3669" s="298">
        <v>14.39</v>
      </c>
    </row>
    <row r="3670" spans="1:2" ht="13.5">
      <c r="A3670" s="294">
        <v>89642</v>
      </c>
      <c r="B3670" s="298">
        <v>16.57</v>
      </c>
    </row>
    <row r="3671" spans="1:2" ht="13.5">
      <c r="A3671" s="294">
        <v>89643</v>
      </c>
      <c r="B3671" s="298">
        <v>17.3</v>
      </c>
    </row>
    <row r="3672" spans="1:2" ht="13.5">
      <c r="A3672" s="294">
        <v>89644</v>
      </c>
      <c r="B3672" s="298">
        <v>27.57</v>
      </c>
    </row>
    <row r="3673" spans="1:2" ht="13.5">
      <c r="A3673" s="294">
        <v>89645</v>
      </c>
      <c r="B3673" s="298">
        <v>30.61</v>
      </c>
    </row>
    <row r="3674" spans="1:2" ht="13.5">
      <c r="A3674" s="294">
        <v>89646</v>
      </c>
      <c r="B3674" s="298">
        <v>22.48</v>
      </c>
    </row>
    <row r="3675" spans="1:2" ht="13.5">
      <c r="A3675" s="294">
        <v>89647</v>
      </c>
      <c r="B3675" s="298">
        <v>21.98</v>
      </c>
    </row>
    <row r="3676" spans="1:2" ht="13.5">
      <c r="A3676" s="294">
        <v>89648</v>
      </c>
      <c r="B3676" s="298">
        <v>24.31</v>
      </c>
    </row>
    <row r="3677" spans="1:2" ht="13.5">
      <c r="A3677" s="294">
        <v>89649</v>
      </c>
      <c r="B3677" s="298">
        <v>33.21</v>
      </c>
    </row>
    <row r="3678" spans="1:2" ht="13.5">
      <c r="A3678" s="294">
        <v>89650</v>
      </c>
      <c r="B3678" s="298">
        <v>33.21</v>
      </c>
    </row>
    <row r="3679" spans="1:2" ht="13.5">
      <c r="A3679" s="294">
        <v>89651</v>
      </c>
      <c r="B3679" s="298">
        <v>7.08</v>
      </c>
    </row>
    <row r="3680" spans="1:2" ht="13.5">
      <c r="A3680" s="294">
        <v>89652</v>
      </c>
      <c r="B3680" s="298">
        <v>12.06</v>
      </c>
    </row>
    <row r="3681" spans="1:2" ht="13.5">
      <c r="A3681" s="294">
        <v>89653</v>
      </c>
      <c r="B3681" s="298">
        <v>19.72</v>
      </c>
    </row>
    <row r="3682" spans="1:2" ht="13.5">
      <c r="A3682" s="294">
        <v>89654</v>
      </c>
      <c r="B3682" s="298">
        <v>19.22</v>
      </c>
    </row>
    <row r="3683" spans="1:2" ht="13.5">
      <c r="A3683" s="294">
        <v>89655</v>
      </c>
      <c r="B3683" s="298">
        <v>28.58</v>
      </c>
    </row>
    <row r="3684" spans="1:2" ht="13.5">
      <c r="A3684" s="294">
        <v>89656</v>
      </c>
      <c r="B3684" s="298">
        <v>12.85</v>
      </c>
    </row>
    <row r="3685" spans="1:2" ht="13.5">
      <c r="A3685" s="294">
        <v>89657</v>
      </c>
      <c r="B3685" s="298">
        <v>13.1</v>
      </c>
    </row>
    <row r="3686" spans="1:2" ht="13.5">
      <c r="A3686" s="294">
        <v>89658</v>
      </c>
      <c r="B3686" s="298">
        <v>9.8000000000000007</v>
      </c>
    </row>
    <row r="3687" spans="1:2" ht="13.5">
      <c r="A3687" s="294">
        <v>89659</v>
      </c>
      <c r="B3687" s="298">
        <v>17.43</v>
      </c>
    </row>
    <row r="3688" spans="1:2" ht="13.5">
      <c r="A3688" s="294">
        <v>89660</v>
      </c>
      <c r="B3688" s="298">
        <v>9.1300000000000008</v>
      </c>
    </row>
    <row r="3689" spans="1:2" ht="13.5">
      <c r="A3689" s="294">
        <v>89661</v>
      </c>
      <c r="B3689" s="298">
        <v>23.23</v>
      </c>
    </row>
    <row r="3690" spans="1:2" ht="13.5">
      <c r="A3690" s="294">
        <v>89662</v>
      </c>
      <c r="B3690" s="298">
        <v>35.65</v>
      </c>
    </row>
    <row r="3691" spans="1:2" ht="13.5">
      <c r="A3691" s="294">
        <v>89663</v>
      </c>
      <c r="B3691" s="298">
        <v>14.84</v>
      </c>
    </row>
    <row r="3692" spans="1:2" ht="13.5">
      <c r="A3692" s="294">
        <v>89664</v>
      </c>
      <c r="B3692" s="298">
        <v>17.43</v>
      </c>
    </row>
    <row r="3693" spans="1:2" ht="13.5">
      <c r="A3693" s="294">
        <v>89665</v>
      </c>
      <c r="B3693" s="298">
        <v>12.73</v>
      </c>
    </row>
    <row r="3694" spans="1:2" ht="13.5">
      <c r="A3694" s="294">
        <v>89666</v>
      </c>
      <c r="B3694" s="298">
        <v>8</v>
      </c>
    </row>
    <row r="3695" spans="1:2" ht="13.5">
      <c r="A3695" s="294">
        <v>89667</v>
      </c>
      <c r="B3695" s="298">
        <v>34.83</v>
      </c>
    </row>
    <row r="3696" spans="1:2" ht="13.5">
      <c r="A3696" s="294">
        <v>89668</v>
      </c>
      <c r="B3696" s="298">
        <v>33.82</v>
      </c>
    </row>
    <row r="3697" spans="1:2" ht="13.5">
      <c r="A3697" s="294">
        <v>89669</v>
      </c>
      <c r="B3697" s="298">
        <v>21.62</v>
      </c>
    </row>
    <row r="3698" spans="1:2" ht="13.5">
      <c r="A3698" s="294">
        <v>89670</v>
      </c>
      <c r="B3698" s="298">
        <v>14.54</v>
      </c>
    </row>
    <row r="3699" spans="1:2" ht="13.5">
      <c r="A3699" s="294">
        <v>89671</v>
      </c>
      <c r="B3699" s="298">
        <v>32.700000000000003</v>
      </c>
    </row>
    <row r="3700" spans="1:2" ht="13.5">
      <c r="A3700" s="294">
        <v>89672</v>
      </c>
      <c r="B3700" s="298">
        <v>23.27</v>
      </c>
    </row>
    <row r="3701" spans="1:2" ht="13.5">
      <c r="A3701" s="294">
        <v>89673</v>
      </c>
      <c r="B3701" s="298">
        <v>25.42</v>
      </c>
    </row>
    <row r="3702" spans="1:2" ht="13.5">
      <c r="A3702" s="294">
        <v>89674</v>
      </c>
      <c r="B3702" s="298">
        <v>34.4</v>
      </c>
    </row>
    <row r="3703" spans="1:2" ht="13.5">
      <c r="A3703" s="294">
        <v>89675</v>
      </c>
      <c r="B3703" s="298">
        <v>59.09</v>
      </c>
    </row>
    <row r="3704" spans="1:2" ht="13.5">
      <c r="A3704" s="294">
        <v>89676</v>
      </c>
      <c r="B3704" s="298">
        <v>52.57</v>
      </c>
    </row>
    <row r="3705" spans="1:2" ht="13.5">
      <c r="A3705" s="294">
        <v>89677</v>
      </c>
      <c r="B3705" s="298">
        <v>61.71</v>
      </c>
    </row>
    <row r="3706" spans="1:2" ht="13.5">
      <c r="A3706" s="294">
        <v>89678</v>
      </c>
      <c r="B3706" s="298">
        <v>10.66</v>
      </c>
    </row>
    <row r="3707" spans="1:2" ht="13.5">
      <c r="A3707" s="294">
        <v>89679</v>
      </c>
      <c r="B3707" s="298">
        <v>101.23</v>
      </c>
    </row>
    <row r="3708" spans="1:2" ht="13.5">
      <c r="A3708" s="294">
        <v>89680</v>
      </c>
      <c r="B3708" s="298">
        <v>22.82</v>
      </c>
    </row>
    <row r="3709" spans="1:2" ht="13.5">
      <c r="A3709" s="294">
        <v>89681</v>
      </c>
      <c r="B3709" s="298">
        <v>68.7</v>
      </c>
    </row>
    <row r="3710" spans="1:2" ht="13.5">
      <c r="A3710" s="294">
        <v>89682</v>
      </c>
      <c r="B3710" s="298">
        <v>35.869999999999997</v>
      </c>
    </row>
    <row r="3711" spans="1:2" ht="13.5">
      <c r="A3711" s="294">
        <v>89683</v>
      </c>
      <c r="B3711" s="298">
        <v>262.39999999999998</v>
      </c>
    </row>
    <row r="3712" spans="1:2" ht="13.5">
      <c r="A3712" s="294">
        <v>89684</v>
      </c>
      <c r="B3712" s="298">
        <v>49.87</v>
      </c>
    </row>
    <row r="3713" spans="1:2" ht="13.5">
      <c r="A3713" s="294">
        <v>89685</v>
      </c>
      <c r="B3713" s="298">
        <v>47.46</v>
      </c>
    </row>
    <row r="3714" spans="1:2" ht="13.5">
      <c r="A3714" s="294">
        <v>89686</v>
      </c>
      <c r="B3714" s="298">
        <v>188.36</v>
      </c>
    </row>
    <row r="3715" spans="1:2" ht="13.5">
      <c r="A3715" s="294">
        <v>89687</v>
      </c>
      <c r="B3715" s="298">
        <v>40.44</v>
      </c>
    </row>
    <row r="3716" spans="1:2" ht="13.5">
      <c r="A3716" s="294">
        <v>89689</v>
      </c>
      <c r="B3716" s="298">
        <v>38.68</v>
      </c>
    </row>
    <row r="3717" spans="1:2" ht="13.5">
      <c r="A3717" s="294">
        <v>89690</v>
      </c>
      <c r="B3717" s="298">
        <v>71.87</v>
      </c>
    </row>
    <row r="3718" spans="1:2" ht="13.5">
      <c r="A3718" s="294">
        <v>89691</v>
      </c>
      <c r="B3718" s="298">
        <v>13.15</v>
      </c>
    </row>
    <row r="3719" spans="1:2" ht="13.5">
      <c r="A3719" s="294">
        <v>89692</v>
      </c>
      <c r="B3719" s="298">
        <v>67.81</v>
      </c>
    </row>
    <row r="3720" spans="1:2" ht="13.5">
      <c r="A3720" s="294">
        <v>89693</v>
      </c>
      <c r="B3720" s="298">
        <v>65.72</v>
      </c>
    </row>
    <row r="3721" spans="1:2" ht="13.5">
      <c r="A3721" s="294">
        <v>89694</v>
      </c>
      <c r="B3721" s="298">
        <v>21.69</v>
      </c>
    </row>
    <row r="3722" spans="1:2" ht="13.5">
      <c r="A3722" s="294">
        <v>89695</v>
      </c>
      <c r="B3722" s="298">
        <v>20.079999999999998</v>
      </c>
    </row>
    <row r="3723" spans="1:2" ht="13.5">
      <c r="A3723" s="294">
        <v>89696</v>
      </c>
      <c r="B3723" s="298">
        <v>59.47</v>
      </c>
    </row>
    <row r="3724" spans="1:2" ht="13.5">
      <c r="A3724" s="294">
        <v>89697</v>
      </c>
      <c r="B3724" s="298">
        <v>15.37</v>
      </c>
    </row>
    <row r="3725" spans="1:2" ht="13.5">
      <c r="A3725" s="294">
        <v>89698</v>
      </c>
      <c r="B3725" s="298">
        <v>211.4</v>
      </c>
    </row>
    <row r="3726" spans="1:2" ht="13.5">
      <c r="A3726" s="294">
        <v>89699</v>
      </c>
      <c r="B3726" s="298">
        <v>182.36</v>
      </c>
    </row>
    <row r="3727" spans="1:2" ht="13.5">
      <c r="A3727" s="294">
        <v>89700</v>
      </c>
      <c r="B3727" s="298">
        <v>22.69</v>
      </c>
    </row>
    <row r="3728" spans="1:2" ht="13.5">
      <c r="A3728" s="294">
        <v>89701</v>
      </c>
      <c r="B3728" s="298">
        <v>163.16999999999999</v>
      </c>
    </row>
    <row r="3729" spans="1:2" ht="13.5">
      <c r="A3729" s="294">
        <v>89702</v>
      </c>
      <c r="B3729" s="298">
        <v>22.69</v>
      </c>
    </row>
    <row r="3730" spans="1:2" ht="13.5">
      <c r="A3730" s="294">
        <v>89703</v>
      </c>
      <c r="B3730" s="298">
        <v>52.39</v>
      </c>
    </row>
    <row r="3731" spans="1:2" ht="13.5">
      <c r="A3731" s="294">
        <v>89704</v>
      </c>
      <c r="B3731" s="298">
        <v>113.22</v>
      </c>
    </row>
    <row r="3732" spans="1:2" ht="13.5">
      <c r="A3732" s="294">
        <v>89705</v>
      </c>
      <c r="B3732" s="298">
        <v>26.9</v>
      </c>
    </row>
    <row r="3733" spans="1:2" ht="13.5">
      <c r="A3733" s="294">
        <v>89706</v>
      </c>
      <c r="B3733" s="298">
        <v>58.88</v>
      </c>
    </row>
    <row r="3734" spans="1:2" ht="13.5">
      <c r="A3734" s="294">
        <v>89718</v>
      </c>
      <c r="B3734" s="298">
        <v>43.45</v>
      </c>
    </row>
    <row r="3735" spans="1:2" ht="13.5">
      <c r="A3735" s="294">
        <v>89719</v>
      </c>
      <c r="B3735" s="298">
        <v>11.78</v>
      </c>
    </row>
    <row r="3736" spans="1:2" ht="13.5">
      <c r="A3736" s="294">
        <v>89720</v>
      </c>
      <c r="B3736" s="298">
        <v>13.96</v>
      </c>
    </row>
    <row r="3737" spans="1:2" ht="13.5">
      <c r="A3737" s="294">
        <v>89721</v>
      </c>
      <c r="B3737" s="298">
        <v>14.69</v>
      </c>
    </row>
    <row r="3738" spans="1:2" ht="13.5">
      <c r="A3738" s="294">
        <v>89722</v>
      </c>
      <c r="B3738" s="298">
        <v>24.96</v>
      </c>
    </row>
    <row r="3739" spans="1:2" ht="13.5">
      <c r="A3739" s="294">
        <v>89723</v>
      </c>
      <c r="B3739" s="298">
        <v>19.45</v>
      </c>
    </row>
    <row r="3740" spans="1:2" ht="13.5">
      <c r="A3740" s="294">
        <v>89724</v>
      </c>
      <c r="B3740" s="298">
        <v>9.85</v>
      </c>
    </row>
    <row r="3741" spans="1:2" ht="13.5">
      <c r="A3741" s="294">
        <v>89725</v>
      </c>
      <c r="B3741" s="298">
        <v>18.95</v>
      </c>
    </row>
    <row r="3742" spans="1:2" ht="13.5">
      <c r="A3742" s="294">
        <v>89726</v>
      </c>
      <c r="B3742" s="298">
        <v>7.29</v>
      </c>
    </row>
    <row r="3743" spans="1:2" ht="13.5">
      <c r="A3743" s="294">
        <v>89727</v>
      </c>
      <c r="B3743" s="298">
        <v>21.28</v>
      </c>
    </row>
    <row r="3744" spans="1:2" ht="13.5">
      <c r="A3744" s="294">
        <v>89728</v>
      </c>
      <c r="B3744" s="298">
        <v>10.49</v>
      </c>
    </row>
    <row r="3745" spans="1:2" ht="13.5">
      <c r="A3745" s="294">
        <v>89729</v>
      </c>
      <c r="B3745" s="298">
        <v>29.63</v>
      </c>
    </row>
    <row r="3746" spans="1:2" ht="13.5">
      <c r="A3746" s="294">
        <v>89730</v>
      </c>
      <c r="B3746" s="298">
        <v>11.32</v>
      </c>
    </row>
    <row r="3747" spans="1:2" ht="13.5">
      <c r="A3747" s="294">
        <v>89731</v>
      </c>
      <c r="B3747" s="298">
        <v>10.68</v>
      </c>
    </row>
    <row r="3748" spans="1:2" ht="13.5">
      <c r="A3748" s="294">
        <v>89732</v>
      </c>
      <c r="B3748" s="298">
        <v>11.29</v>
      </c>
    </row>
    <row r="3749" spans="1:2" ht="13.5">
      <c r="A3749" s="294">
        <v>89733</v>
      </c>
      <c r="B3749" s="298">
        <v>17.82</v>
      </c>
    </row>
    <row r="3750" spans="1:2" ht="13.5">
      <c r="A3750" s="294">
        <v>89734</v>
      </c>
      <c r="B3750" s="298">
        <v>29.63</v>
      </c>
    </row>
    <row r="3751" spans="1:2" ht="13.5">
      <c r="A3751" s="294">
        <v>89735</v>
      </c>
      <c r="B3751" s="298">
        <v>18.82</v>
      </c>
    </row>
    <row r="3752" spans="1:2" ht="13.5">
      <c r="A3752" s="294">
        <v>89736</v>
      </c>
      <c r="B3752" s="298">
        <v>8.07</v>
      </c>
    </row>
    <row r="3753" spans="1:2" ht="13.5">
      <c r="A3753" s="294">
        <v>89737</v>
      </c>
      <c r="B3753" s="298">
        <v>18.36</v>
      </c>
    </row>
    <row r="3754" spans="1:2" ht="13.5">
      <c r="A3754" s="294">
        <v>89738</v>
      </c>
      <c r="B3754" s="298">
        <v>15.7</v>
      </c>
    </row>
    <row r="3755" spans="1:2" ht="13.5">
      <c r="A3755" s="294">
        <v>89739</v>
      </c>
      <c r="B3755" s="298">
        <v>19.23</v>
      </c>
    </row>
    <row r="3756" spans="1:2" ht="13.5">
      <c r="A3756" s="294">
        <v>89740</v>
      </c>
      <c r="B3756" s="298">
        <v>7.4</v>
      </c>
    </row>
    <row r="3757" spans="1:2" ht="13.5">
      <c r="A3757" s="294">
        <v>89741</v>
      </c>
      <c r="B3757" s="298">
        <v>21.5</v>
      </c>
    </row>
    <row r="3758" spans="1:2" ht="13.5">
      <c r="A3758" s="294">
        <v>89742</v>
      </c>
      <c r="B3758" s="298">
        <v>30.74</v>
      </c>
    </row>
    <row r="3759" spans="1:2" ht="13.5">
      <c r="A3759" s="294">
        <v>89743</v>
      </c>
      <c r="B3759" s="298">
        <v>43.15</v>
      </c>
    </row>
    <row r="3760" spans="1:2" ht="13.5">
      <c r="A3760" s="294">
        <v>89744</v>
      </c>
      <c r="B3760" s="298">
        <v>23.91</v>
      </c>
    </row>
    <row r="3761" spans="1:2" ht="13.5">
      <c r="A3761" s="294">
        <v>89745</v>
      </c>
      <c r="B3761" s="298">
        <v>33.92</v>
      </c>
    </row>
    <row r="3762" spans="1:2" ht="13.5">
      <c r="A3762" s="294">
        <v>89746</v>
      </c>
      <c r="B3762" s="298">
        <v>23.85</v>
      </c>
    </row>
    <row r="3763" spans="1:2" ht="13.5">
      <c r="A3763" s="294">
        <v>89747</v>
      </c>
      <c r="B3763" s="298">
        <v>13.11</v>
      </c>
    </row>
    <row r="3764" spans="1:2" ht="13.5">
      <c r="A3764" s="294">
        <v>89748</v>
      </c>
      <c r="B3764" s="298">
        <v>37.369999999999997</v>
      </c>
    </row>
    <row r="3765" spans="1:2" ht="13.5">
      <c r="A3765" s="294">
        <v>89749</v>
      </c>
      <c r="B3765" s="298">
        <v>15.7</v>
      </c>
    </row>
    <row r="3766" spans="1:2" ht="13.5">
      <c r="A3766" s="294">
        <v>89750</v>
      </c>
      <c r="B3766" s="298">
        <v>61.25</v>
      </c>
    </row>
    <row r="3767" spans="1:2" ht="13.5">
      <c r="A3767" s="294">
        <v>89751</v>
      </c>
      <c r="B3767" s="298">
        <v>6.27</v>
      </c>
    </row>
    <row r="3768" spans="1:2" ht="13.5">
      <c r="A3768" s="294">
        <v>89752</v>
      </c>
      <c r="B3768" s="298">
        <v>6.15</v>
      </c>
    </row>
    <row r="3769" spans="1:2" ht="13.5">
      <c r="A3769" s="294">
        <v>89753</v>
      </c>
      <c r="B3769" s="298">
        <v>8.73</v>
      </c>
    </row>
    <row r="3770" spans="1:2" ht="13.5">
      <c r="A3770" s="294">
        <v>89754</v>
      </c>
      <c r="B3770" s="298">
        <v>15.98</v>
      </c>
    </row>
    <row r="3771" spans="1:2" ht="13.5">
      <c r="A3771" s="294">
        <v>89755</v>
      </c>
      <c r="B3771" s="298">
        <v>12.53</v>
      </c>
    </row>
    <row r="3772" spans="1:2" ht="13.5">
      <c r="A3772" s="294">
        <v>89756</v>
      </c>
      <c r="B3772" s="298">
        <v>21.26</v>
      </c>
    </row>
    <row r="3773" spans="1:2" ht="13.5">
      <c r="A3773" s="294">
        <v>89757</v>
      </c>
      <c r="B3773" s="298">
        <v>32.39</v>
      </c>
    </row>
    <row r="3774" spans="1:2" ht="13.5">
      <c r="A3774" s="294">
        <v>89758</v>
      </c>
      <c r="B3774" s="298">
        <v>50.56</v>
      </c>
    </row>
    <row r="3775" spans="1:2" ht="13.5">
      <c r="A3775" s="294">
        <v>89759</v>
      </c>
      <c r="B3775" s="298">
        <v>8.65</v>
      </c>
    </row>
    <row r="3776" spans="1:2" ht="13.5">
      <c r="A3776" s="294">
        <v>89760</v>
      </c>
      <c r="B3776" s="298">
        <v>20.440000000000001</v>
      </c>
    </row>
    <row r="3777" spans="1:2" ht="13.5">
      <c r="A3777" s="294">
        <v>89761</v>
      </c>
      <c r="B3777" s="298">
        <v>33.49</v>
      </c>
    </row>
    <row r="3778" spans="1:2" ht="13.5">
      <c r="A3778" s="294">
        <v>89762</v>
      </c>
      <c r="B3778" s="298">
        <v>47.49</v>
      </c>
    </row>
    <row r="3779" spans="1:2" ht="13.5">
      <c r="A3779" s="294">
        <v>89763</v>
      </c>
      <c r="B3779" s="298">
        <v>185.98</v>
      </c>
    </row>
    <row r="3780" spans="1:2" ht="13.5">
      <c r="A3780" s="294">
        <v>89764</v>
      </c>
      <c r="B3780" s="298">
        <v>36.299999999999997</v>
      </c>
    </row>
    <row r="3781" spans="1:2" ht="13.5">
      <c r="A3781" s="294">
        <v>89765</v>
      </c>
      <c r="B3781" s="298">
        <v>15.25</v>
      </c>
    </row>
    <row r="3782" spans="1:2" ht="13.5">
      <c r="A3782" s="294">
        <v>89766</v>
      </c>
      <c r="B3782" s="298">
        <v>22.57</v>
      </c>
    </row>
    <row r="3783" spans="1:2" ht="13.5">
      <c r="A3783" s="294">
        <v>89767</v>
      </c>
      <c r="B3783" s="298">
        <v>22.57</v>
      </c>
    </row>
    <row r="3784" spans="1:2" ht="13.5">
      <c r="A3784" s="294">
        <v>89768</v>
      </c>
      <c r="B3784" s="298">
        <v>22.85</v>
      </c>
    </row>
    <row r="3785" spans="1:2" ht="13.5">
      <c r="A3785" s="294">
        <v>89769</v>
      </c>
      <c r="B3785" s="298">
        <v>54.08</v>
      </c>
    </row>
    <row r="3786" spans="1:2" ht="13.5">
      <c r="A3786" s="294">
        <v>89772</v>
      </c>
      <c r="B3786" s="298">
        <v>78.209999999999994</v>
      </c>
    </row>
    <row r="3787" spans="1:2" ht="13.5">
      <c r="A3787" s="294">
        <v>89774</v>
      </c>
      <c r="B3787" s="298">
        <v>14.51</v>
      </c>
    </row>
    <row r="3788" spans="1:2" ht="13.5">
      <c r="A3788" s="294">
        <v>89776</v>
      </c>
      <c r="B3788" s="298">
        <v>20.12</v>
      </c>
    </row>
    <row r="3789" spans="1:2" ht="13.5">
      <c r="A3789" s="294">
        <v>89777</v>
      </c>
      <c r="B3789" s="298">
        <v>27.99</v>
      </c>
    </row>
    <row r="3790" spans="1:2" ht="13.5">
      <c r="A3790" s="294">
        <v>89778</v>
      </c>
      <c r="B3790" s="298">
        <v>18.239999999999998</v>
      </c>
    </row>
    <row r="3791" spans="1:2" ht="13.5">
      <c r="A3791" s="294">
        <v>89779</v>
      </c>
      <c r="B3791" s="298">
        <v>28.62</v>
      </c>
    </row>
    <row r="3792" spans="1:2" ht="13.5">
      <c r="A3792" s="294">
        <v>89780</v>
      </c>
      <c r="B3792" s="298">
        <v>27.99</v>
      </c>
    </row>
    <row r="3793" spans="1:2" ht="13.5">
      <c r="A3793" s="294">
        <v>89781</v>
      </c>
      <c r="B3793" s="298">
        <v>41.7</v>
      </c>
    </row>
    <row r="3794" spans="1:2" ht="13.5">
      <c r="A3794" s="294">
        <v>89782</v>
      </c>
      <c r="B3794" s="298">
        <v>11.8</v>
      </c>
    </row>
    <row r="3795" spans="1:2" ht="13.5">
      <c r="A3795" s="294">
        <v>89783</v>
      </c>
      <c r="B3795" s="298">
        <v>12.07</v>
      </c>
    </row>
    <row r="3796" spans="1:2" ht="13.5">
      <c r="A3796" s="294">
        <v>89784</v>
      </c>
      <c r="B3796" s="298">
        <v>19.22</v>
      </c>
    </row>
    <row r="3797" spans="1:2" ht="13.5">
      <c r="A3797" s="294">
        <v>89785</v>
      </c>
      <c r="B3797" s="298">
        <v>20.95</v>
      </c>
    </row>
    <row r="3798" spans="1:2" ht="13.5">
      <c r="A3798" s="294">
        <v>89786</v>
      </c>
      <c r="B3798" s="298">
        <v>31.77</v>
      </c>
    </row>
    <row r="3799" spans="1:2" ht="13.5">
      <c r="A3799" s="294">
        <v>89787</v>
      </c>
      <c r="B3799" s="298">
        <v>41.7</v>
      </c>
    </row>
    <row r="3800" spans="1:2" ht="13.5">
      <c r="A3800" s="294">
        <v>89788</v>
      </c>
      <c r="B3800" s="298">
        <v>81.489999999999995</v>
      </c>
    </row>
    <row r="3801" spans="1:2" ht="13.5">
      <c r="A3801" s="294">
        <v>89789</v>
      </c>
      <c r="B3801" s="298">
        <v>82.78</v>
      </c>
    </row>
    <row r="3802" spans="1:2" ht="13.5">
      <c r="A3802" s="294">
        <v>89790</v>
      </c>
      <c r="B3802" s="298">
        <v>201.76</v>
      </c>
    </row>
    <row r="3803" spans="1:2" ht="13.5">
      <c r="A3803" s="294">
        <v>89791</v>
      </c>
      <c r="B3803" s="298">
        <v>206.49</v>
      </c>
    </row>
    <row r="3804" spans="1:2" ht="13.5">
      <c r="A3804" s="294">
        <v>89792</v>
      </c>
      <c r="B3804" s="298">
        <v>237.37</v>
      </c>
    </row>
    <row r="3805" spans="1:2" ht="13.5">
      <c r="A3805" s="294">
        <v>89793</v>
      </c>
      <c r="B3805" s="298">
        <v>243.74</v>
      </c>
    </row>
    <row r="3806" spans="1:2" ht="13.5">
      <c r="A3806" s="294">
        <v>89794</v>
      </c>
      <c r="B3806" s="298">
        <v>19.37</v>
      </c>
    </row>
    <row r="3807" spans="1:2" ht="13.5">
      <c r="A3807" s="294">
        <v>89795</v>
      </c>
      <c r="B3807" s="298">
        <v>34.14</v>
      </c>
    </row>
    <row r="3808" spans="1:2" ht="13.5">
      <c r="A3808" s="294">
        <v>89796</v>
      </c>
      <c r="B3808" s="298">
        <v>39.26</v>
      </c>
    </row>
    <row r="3809" spans="1:2" ht="13.5">
      <c r="A3809" s="294">
        <v>89797</v>
      </c>
      <c r="B3809" s="298">
        <v>44.82</v>
      </c>
    </row>
    <row r="3810" spans="1:2" ht="13.5">
      <c r="A3810" s="294">
        <v>89801</v>
      </c>
      <c r="B3810" s="298">
        <v>6.49</v>
      </c>
    </row>
    <row r="3811" spans="1:2" ht="13.5">
      <c r="A3811" s="294">
        <v>89802</v>
      </c>
      <c r="B3811" s="298">
        <v>7.1</v>
      </c>
    </row>
    <row r="3812" spans="1:2" ht="13.5">
      <c r="A3812" s="294">
        <v>89803</v>
      </c>
      <c r="B3812" s="298">
        <v>13.63</v>
      </c>
    </row>
    <row r="3813" spans="1:2" ht="13.5">
      <c r="A3813" s="294">
        <v>89804</v>
      </c>
      <c r="B3813" s="298">
        <v>14.63</v>
      </c>
    </row>
    <row r="3814" spans="1:2" ht="13.5">
      <c r="A3814" s="294">
        <v>89805</v>
      </c>
      <c r="B3814" s="298">
        <v>13.24</v>
      </c>
    </row>
    <row r="3815" spans="1:2" ht="13.5">
      <c r="A3815" s="294">
        <v>89806</v>
      </c>
      <c r="B3815" s="298">
        <v>14.11</v>
      </c>
    </row>
    <row r="3816" spans="1:2" ht="13.5">
      <c r="A3816" s="294">
        <v>89807</v>
      </c>
      <c r="B3816" s="298">
        <v>25.62</v>
      </c>
    </row>
    <row r="3817" spans="1:2" ht="13.5">
      <c r="A3817" s="294">
        <v>89808</v>
      </c>
      <c r="B3817" s="298">
        <v>38.03</v>
      </c>
    </row>
    <row r="3818" spans="1:2" ht="13.5">
      <c r="A3818" s="294">
        <v>89809</v>
      </c>
      <c r="B3818" s="298">
        <v>17.850000000000001</v>
      </c>
    </row>
    <row r="3819" spans="1:2" ht="13.5">
      <c r="A3819" s="294">
        <v>89810</v>
      </c>
      <c r="B3819" s="298">
        <v>17.79</v>
      </c>
    </row>
    <row r="3820" spans="1:2" ht="13.5">
      <c r="A3820" s="294">
        <v>89811</v>
      </c>
      <c r="B3820" s="298">
        <v>31.31</v>
      </c>
    </row>
    <row r="3821" spans="1:2" ht="13.5">
      <c r="A3821" s="294">
        <v>89812</v>
      </c>
      <c r="B3821" s="298">
        <v>55.19</v>
      </c>
    </row>
    <row r="3822" spans="1:2" ht="13.5">
      <c r="A3822" s="294">
        <v>89813</v>
      </c>
      <c r="B3822" s="298">
        <v>6.4</v>
      </c>
    </row>
    <row r="3823" spans="1:2" ht="13.5">
      <c r="A3823" s="294">
        <v>89814</v>
      </c>
      <c r="B3823" s="298">
        <v>13.65</v>
      </c>
    </row>
    <row r="3824" spans="1:2" ht="13.5">
      <c r="A3824" s="294">
        <v>89815</v>
      </c>
      <c r="B3824" s="298">
        <v>32.42</v>
      </c>
    </row>
    <row r="3825" spans="1:2" ht="13.5">
      <c r="A3825" s="294">
        <v>89816</v>
      </c>
      <c r="B3825" s="298">
        <v>46.42</v>
      </c>
    </row>
    <row r="3826" spans="1:2" ht="13.5">
      <c r="A3826" s="294">
        <v>89817</v>
      </c>
      <c r="B3826" s="298">
        <v>11.25</v>
      </c>
    </row>
    <row r="3827" spans="1:2" ht="13.5">
      <c r="A3827" s="294">
        <v>89818</v>
      </c>
      <c r="B3827" s="298">
        <v>184.91</v>
      </c>
    </row>
    <row r="3828" spans="1:2" ht="13.5">
      <c r="A3828" s="294">
        <v>89819</v>
      </c>
      <c r="B3828" s="298">
        <v>16.86</v>
      </c>
    </row>
    <row r="3829" spans="1:2" ht="13.5">
      <c r="A3829" s="294">
        <v>89820</v>
      </c>
      <c r="B3829" s="298">
        <v>35.229999999999997</v>
      </c>
    </row>
    <row r="3830" spans="1:2" ht="13.5">
      <c r="A3830" s="294">
        <v>89821</v>
      </c>
      <c r="B3830" s="298">
        <v>14.05</v>
      </c>
    </row>
    <row r="3831" spans="1:2" ht="13.5">
      <c r="A3831" s="294">
        <v>89822</v>
      </c>
      <c r="B3831" s="298">
        <v>25.43</v>
      </c>
    </row>
    <row r="3832" spans="1:2" ht="13.5">
      <c r="A3832" s="294">
        <v>89823</v>
      </c>
      <c r="B3832" s="298">
        <v>24.43</v>
      </c>
    </row>
    <row r="3833" spans="1:2" ht="13.5">
      <c r="A3833" s="294">
        <v>89824</v>
      </c>
      <c r="B3833" s="298">
        <v>44.04</v>
      </c>
    </row>
    <row r="3834" spans="1:2" ht="13.5">
      <c r="A3834" s="294">
        <v>89825</v>
      </c>
      <c r="B3834" s="298">
        <v>14.09</v>
      </c>
    </row>
    <row r="3835" spans="1:2" ht="13.5">
      <c r="A3835" s="294">
        <v>89826</v>
      </c>
      <c r="B3835" s="298">
        <v>188.86</v>
      </c>
    </row>
    <row r="3836" spans="1:2" ht="13.5">
      <c r="A3836" s="294">
        <v>89827</v>
      </c>
      <c r="B3836" s="298">
        <v>15.82</v>
      </c>
    </row>
    <row r="3837" spans="1:2" ht="13.5">
      <c r="A3837" s="294">
        <v>89828</v>
      </c>
      <c r="B3837" s="298">
        <v>66.989999999999995</v>
      </c>
    </row>
    <row r="3838" spans="1:2" ht="13.5">
      <c r="A3838" s="294">
        <v>89829</v>
      </c>
      <c r="B3838" s="298">
        <v>25.24</v>
      </c>
    </row>
    <row r="3839" spans="1:2" ht="13.5">
      <c r="A3839" s="294">
        <v>89830</v>
      </c>
      <c r="B3839" s="298">
        <v>27.61</v>
      </c>
    </row>
    <row r="3840" spans="1:2" ht="13.5">
      <c r="A3840" s="294">
        <v>89831</v>
      </c>
      <c r="B3840" s="298">
        <v>225.79</v>
      </c>
    </row>
    <row r="3841" spans="1:2" ht="13.5">
      <c r="A3841" s="294">
        <v>89832</v>
      </c>
      <c r="B3841" s="298">
        <v>46.15</v>
      </c>
    </row>
    <row r="3842" spans="1:2" ht="13.5">
      <c r="A3842" s="294">
        <v>89833</v>
      </c>
      <c r="B3842" s="298">
        <v>31.35</v>
      </c>
    </row>
    <row r="3843" spans="1:2" ht="13.5">
      <c r="A3843" s="294">
        <v>89834</v>
      </c>
      <c r="B3843" s="298">
        <v>36.909999999999997</v>
      </c>
    </row>
    <row r="3844" spans="1:2" ht="13.5">
      <c r="A3844" s="294">
        <v>89835</v>
      </c>
      <c r="B3844" s="298">
        <v>45.52</v>
      </c>
    </row>
    <row r="3845" spans="1:2" ht="13.5">
      <c r="A3845" s="294">
        <v>89836</v>
      </c>
      <c r="B3845" s="298">
        <v>305.08</v>
      </c>
    </row>
    <row r="3846" spans="1:2" ht="13.5">
      <c r="A3846" s="294">
        <v>89837</v>
      </c>
      <c r="B3846" s="298">
        <v>152.03</v>
      </c>
    </row>
    <row r="3847" spans="1:2" ht="13.5">
      <c r="A3847" s="294">
        <v>89838</v>
      </c>
      <c r="B3847" s="298">
        <v>166.05</v>
      </c>
    </row>
    <row r="3848" spans="1:2" ht="13.5">
      <c r="A3848" s="294">
        <v>89839</v>
      </c>
      <c r="B3848" s="298">
        <v>220.28</v>
      </c>
    </row>
    <row r="3849" spans="1:2" ht="13.5">
      <c r="A3849" s="294">
        <v>89840</v>
      </c>
      <c r="B3849" s="298">
        <v>191.79</v>
      </c>
    </row>
    <row r="3850" spans="1:2" ht="13.5">
      <c r="A3850" s="294">
        <v>89841</v>
      </c>
      <c r="B3850" s="298">
        <v>323.37</v>
      </c>
    </row>
    <row r="3851" spans="1:2" ht="13.5">
      <c r="A3851" s="294">
        <v>89842</v>
      </c>
      <c r="B3851" s="298">
        <v>51.94</v>
      </c>
    </row>
    <row r="3852" spans="1:2" ht="13.5">
      <c r="A3852" s="294">
        <v>89844</v>
      </c>
      <c r="B3852" s="298">
        <v>66.209999999999994</v>
      </c>
    </row>
    <row r="3853" spans="1:2" ht="13.5">
      <c r="A3853" s="294">
        <v>89845</v>
      </c>
      <c r="B3853" s="298">
        <v>102.79</v>
      </c>
    </row>
    <row r="3854" spans="1:2" ht="13.5">
      <c r="A3854" s="294">
        <v>89846</v>
      </c>
      <c r="B3854" s="298">
        <v>231.67</v>
      </c>
    </row>
    <row r="3855" spans="1:2" ht="13.5">
      <c r="A3855" s="294">
        <v>89847</v>
      </c>
      <c r="B3855" s="298">
        <v>284.91000000000003</v>
      </c>
    </row>
    <row r="3856" spans="1:2" ht="13.5">
      <c r="A3856" s="294">
        <v>89850</v>
      </c>
      <c r="B3856" s="298">
        <v>23.44</v>
      </c>
    </row>
    <row r="3857" spans="1:2" ht="13.5">
      <c r="A3857" s="294">
        <v>89851</v>
      </c>
      <c r="B3857" s="298">
        <v>23.38</v>
      </c>
    </row>
    <row r="3858" spans="1:2" ht="13.5">
      <c r="A3858" s="294">
        <v>89852</v>
      </c>
      <c r="B3858" s="298">
        <v>36.9</v>
      </c>
    </row>
    <row r="3859" spans="1:2" ht="13.5">
      <c r="A3859" s="294">
        <v>89853</v>
      </c>
      <c r="B3859" s="298">
        <v>60.78</v>
      </c>
    </row>
    <row r="3860" spans="1:2" ht="13.5">
      <c r="A3860" s="294">
        <v>89854</v>
      </c>
      <c r="B3860" s="298">
        <v>77.989999999999995</v>
      </c>
    </row>
    <row r="3861" spans="1:2" ht="13.5">
      <c r="A3861" s="294">
        <v>89855</v>
      </c>
      <c r="B3861" s="298">
        <v>82.8</v>
      </c>
    </row>
    <row r="3862" spans="1:2" ht="13.5">
      <c r="A3862" s="294">
        <v>89856</v>
      </c>
      <c r="B3862" s="298">
        <v>17.78</v>
      </c>
    </row>
    <row r="3863" spans="1:2" ht="13.5">
      <c r="A3863" s="294">
        <v>89857</v>
      </c>
      <c r="B3863" s="298">
        <v>28.16</v>
      </c>
    </row>
    <row r="3864" spans="1:2" ht="13.5">
      <c r="A3864" s="294">
        <v>89859</v>
      </c>
      <c r="B3864" s="298">
        <v>104.52</v>
      </c>
    </row>
    <row r="3865" spans="1:2" ht="13.5">
      <c r="A3865" s="294">
        <v>89860</v>
      </c>
      <c r="B3865" s="298">
        <v>38.799999999999997</v>
      </c>
    </row>
    <row r="3866" spans="1:2" ht="13.5">
      <c r="A3866" s="294">
        <v>89861</v>
      </c>
      <c r="B3866" s="298">
        <v>44.36</v>
      </c>
    </row>
    <row r="3867" spans="1:2" ht="13.5">
      <c r="A3867" s="294">
        <v>89862</v>
      </c>
      <c r="B3867" s="298">
        <v>83.33</v>
      </c>
    </row>
    <row r="3868" spans="1:2" ht="13.5">
      <c r="A3868" s="294">
        <v>89863</v>
      </c>
      <c r="B3868" s="298">
        <v>176.29</v>
      </c>
    </row>
    <row r="3869" spans="1:2" ht="13.5">
      <c r="A3869" s="294">
        <v>89866</v>
      </c>
      <c r="B3869" s="298">
        <v>5.1100000000000003</v>
      </c>
    </row>
    <row r="3870" spans="1:2" ht="13.5">
      <c r="A3870" s="294">
        <v>89867</v>
      </c>
      <c r="B3870" s="298">
        <v>6.01</v>
      </c>
    </row>
    <row r="3871" spans="1:2" ht="13.5">
      <c r="A3871" s="294">
        <v>89868</v>
      </c>
      <c r="B3871" s="298">
        <v>3.76</v>
      </c>
    </row>
    <row r="3872" spans="1:2" ht="13.5">
      <c r="A3872" s="294">
        <v>89869</v>
      </c>
      <c r="B3872" s="298">
        <v>8.09</v>
      </c>
    </row>
    <row r="3873" spans="1:2" ht="13.5">
      <c r="A3873" s="294">
        <v>89979</v>
      </c>
      <c r="B3873" s="298">
        <v>28.67</v>
      </c>
    </row>
    <row r="3874" spans="1:2" ht="13.5">
      <c r="A3874" s="294">
        <v>89980</v>
      </c>
      <c r="B3874" s="298">
        <v>10.8</v>
      </c>
    </row>
    <row r="3875" spans="1:2" ht="13.5">
      <c r="A3875" s="294">
        <v>89981</v>
      </c>
      <c r="B3875" s="298">
        <v>25.33</v>
      </c>
    </row>
    <row r="3876" spans="1:2" ht="13.5">
      <c r="A3876" s="294">
        <v>90373</v>
      </c>
      <c r="B3876" s="298">
        <v>15.24</v>
      </c>
    </row>
    <row r="3877" spans="1:2" ht="13.5">
      <c r="A3877" s="294">
        <v>90374</v>
      </c>
      <c r="B3877" s="298">
        <v>23.93</v>
      </c>
    </row>
    <row r="3878" spans="1:2" ht="13.5">
      <c r="A3878" s="294">
        <v>90375</v>
      </c>
      <c r="B3878" s="298">
        <v>9.23</v>
      </c>
    </row>
    <row r="3879" spans="1:2" ht="13.5">
      <c r="A3879" s="294">
        <v>92287</v>
      </c>
      <c r="B3879" s="298">
        <v>17.87</v>
      </c>
    </row>
    <row r="3880" spans="1:2" ht="13.5">
      <c r="A3880" s="294">
        <v>92288</v>
      </c>
      <c r="B3880" s="298">
        <v>27.63</v>
      </c>
    </row>
    <row r="3881" spans="1:2" ht="13.5">
      <c r="A3881" s="294">
        <v>92289</v>
      </c>
      <c r="B3881" s="298">
        <v>48.54</v>
      </c>
    </row>
    <row r="3882" spans="1:2" ht="13.5">
      <c r="A3882" s="294">
        <v>92290</v>
      </c>
      <c r="B3882" s="298">
        <v>73.8</v>
      </c>
    </row>
    <row r="3883" spans="1:2" ht="13.5">
      <c r="A3883" s="294">
        <v>92291</v>
      </c>
      <c r="B3883" s="298">
        <v>113.1</v>
      </c>
    </row>
    <row r="3884" spans="1:2" ht="13.5">
      <c r="A3884" s="294">
        <v>92292</v>
      </c>
      <c r="B3884" s="298">
        <v>353.78</v>
      </c>
    </row>
    <row r="3885" spans="1:2" ht="13.5">
      <c r="A3885" s="294">
        <v>92293</v>
      </c>
      <c r="B3885" s="298">
        <v>10.26</v>
      </c>
    </row>
    <row r="3886" spans="1:2" ht="13.5">
      <c r="A3886" s="294">
        <v>92294</v>
      </c>
      <c r="B3886" s="298">
        <v>16.93</v>
      </c>
    </row>
    <row r="3887" spans="1:2" ht="13.5">
      <c r="A3887" s="294">
        <v>92295</v>
      </c>
      <c r="B3887" s="298">
        <v>31.59</v>
      </c>
    </row>
    <row r="3888" spans="1:2" ht="13.5">
      <c r="A3888" s="294">
        <v>92296</v>
      </c>
      <c r="B3888" s="298">
        <v>42.1</v>
      </c>
    </row>
    <row r="3889" spans="1:2" ht="13.5">
      <c r="A3889" s="294">
        <v>92297</v>
      </c>
      <c r="B3889" s="298">
        <v>65.11</v>
      </c>
    </row>
    <row r="3890" spans="1:2" ht="13.5">
      <c r="A3890" s="294">
        <v>92298</v>
      </c>
      <c r="B3890" s="298">
        <v>183.06</v>
      </c>
    </row>
    <row r="3891" spans="1:2" ht="13.5">
      <c r="A3891" s="294">
        <v>92299</v>
      </c>
      <c r="B3891" s="298">
        <v>23.54</v>
      </c>
    </row>
    <row r="3892" spans="1:2" ht="13.5">
      <c r="A3892" s="294">
        <v>92300</v>
      </c>
      <c r="B3892" s="298">
        <v>35.17</v>
      </c>
    </row>
    <row r="3893" spans="1:2" ht="13.5">
      <c r="A3893" s="294">
        <v>92301</v>
      </c>
      <c r="B3893" s="298">
        <v>69.069999999999993</v>
      </c>
    </row>
    <row r="3894" spans="1:2" ht="13.5">
      <c r="A3894" s="294">
        <v>92302</v>
      </c>
      <c r="B3894" s="298">
        <v>91.48</v>
      </c>
    </row>
    <row r="3895" spans="1:2" ht="13.5">
      <c r="A3895" s="294">
        <v>92303</v>
      </c>
      <c r="B3895" s="298">
        <v>167.7</v>
      </c>
    </row>
    <row r="3896" spans="1:2" ht="13.5">
      <c r="A3896" s="294">
        <v>92304</v>
      </c>
      <c r="B3896" s="298">
        <v>436.57</v>
      </c>
    </row>
    <row r="3897" spans="1:2" ht="13.5">
      <c r="A3897" s="294">
        <v>92311</v>
      </c>
      <c r="B3897" s="298">
        <v>12.6</v>
      </c>
    </row>
    <row r="3898" spans="1:2" ht="13.5">
      <c r="A3898" s="294">
        <v>92312</v>
      </c>
      <c r="B3898" s="298">
        <v>20.78</v>
      </c>
    </row>
    <row r="3899" spans="1:2" ht="13.5">
      <c r="A3899" s="294">
        <v>92313</v>
      </c>
      <c r="B3899" s="298">
        <v>30.53</v>
      </c>
    </row>
    <row r="3900" spans="1:2" ht="13.5">
      <c r="A3900" s="294">
        <v>92314</v>
      </c>
      <c r="B3900" s="298">
        <v>8.17</v>
      </c>
    </row>
    <row r="3901" spans="1:2" ht="13.5">
      <c r="A3901" s="294">
        <v>92315</v>
      </c>
      <c r="B3901" s="298">
        <v>12.24</v>
      </c>
    </row>
    <row r="3902" spans="1:2" ht="13.5">
      <c r="A3902" s="294">
        <v>92316</v>
      </c>
      <c r="B3902" s="298">
        <v>18.91</v>
      </c>
    </row>
    <row r="3903" spans="1:2" ht="13.5">
      <c r="A3903" s="294">
        <v>92317</v>
      </c>
      <c r="B3903" s="298">
        <v>17.12</v>
      </c>
    </row>
    <row r="3904" spans="1:2" ht="13.5">
      <c r="A3904" s="294">
        <v>92318</v>
      </c>
      <c r="B3904" s="298">
        <v>27.43</v>
      </c>
    </row>
    <row r="3905" spans="1:2" ht="13.5">
      <c r="A3905" s="294">
        <v>92319</v>
      </c>
      <c r="B3905" s="298">
        <v>39.06</v>
      </c>
    </row>
    <row r="3906" spans="1:2" ht="13.5">
      <c r="A3906" s="294">
        <v>92326</v>
      </c>
      <c r="B3906" s="298">
        <v>13.45</v>
      </c>
    </row>
    <row r="3907" spans="1:2" ht="13.5">
      <c r="A3907" s="294">
        <v>92327</v>
      </c>
      <c r="B3907" s="298">
        <v>23.46</v>
      </c>
    </row>
    <row r="3908" spans="1:2" ht="13.5">
      <c r="A3908" s="294">
        <v>92328</v>
      </c>
      <c r="B3908" s="298">
        <v>35.299999999999997</v>
      </c>
    </row>
    <row r="3909" spans="1:2" ht="13.5">
      <c r="A3909" s="294">
        <v>92329</v>
      </c>
      <c r="B3909" s="298">
        <v>8.3699999999999992</v>
      </c>
    </row>
    <row r="3910" spans="1:2" ht="13.5">
      <c r="A3910" s="294">
        <v>92330</v>
      </c>
      <c r="B3910" s="298">
        <v>13.99</v>
      </c>
    </row>
    <row r="3911" spans="1:2" ht="13.5">
      <c r="A3911" s="294">
        <v>92331</v>
      </c>
      <c r="B3911" s="298">
        <v>22.09</v>
      </c>
    </row>
    <row r="3912" spans="1:2" ht="13.5">
      <c r="A3912" s="294">
        <v>92332</v>
      </c>
      <c r="B3912" s="298">
        <v>17.41</v>
      </c>
    </row>
    <row r="3913" spans="1:2" ht="13.5">
      <c r="A3913" s="294">
        <v>92333</v>
      </c>
      <c r="B3913" s="298">
        <v>30.97</v>
      </c>
    </row>
    <row r="3914" spans="1:2" ht="13.5">
      <c r="A3914" s="294">
        <v>92334</v>
      </c>
      <c r="B3914" s="298">
        <v>45.39</v>
      </c>
    </row>
    <row r="3915" spans="1:2" ht="13.5">
      <c r="A3915" s="294">
        <v>92344</v>
      </c>
      <c r="B3915" s="298">
        <v>64.56</v>
      </c>
    </row>
    <row r="3916" spans="1:2" ht="13.5">
      <c r="A3916" s="294">
        <v>92345</v>
      </c>
      <c r="B3916" s="298">
        <v>64.540000000000006</v>
      </c>
    </row>
    <row r="3917" spans="1:2" ht="13.5">
      <c r="A3917" s="294">
        <v>92346</v>
      </c>
      <c r="B3917" s="298">
        <v>85.36</v>
      </c>
    </row>
    <row r="3918" spans="1:2" ht="13.5">
      <c r="A3918" s="294">
        <v>92347</v>
      </c>
      <c r="B3918" s="298">
        <v>95.3</v>
      </c>
    </row>
    <row r="3919" spans="1:2" ht="13.5">
      <c r="A3919" s="294">
        <v>92348</v>
      </c>
      <c r="B3919" s="298">
        <v>120.67</v>
      </c>
    </row>
    <row r="3920" spans="1:2" ht="13.5">
      <c r="A3920" s="294">
        <v>92349</v>
      </c>
      <c r="B3920" s="298">
        <v>129.51</v>
      </c>
    </row>
    <row r="3921" spans="1:2" ht="13.5">
      <c r="A3921" s="294">
        <v>92350</v>
      </c>
      <c r="B3921" s="298">
        <v>96.02</v>
      </c>
    </row>
    <row r="3922" spans="1:2" ht="13.5">
      <c r="A3922" s="294">
        <v>92351</v>
      </c>
      <c r="B3922" s="298">
        <v>93.81</v>
      </c>
    </row>
    <row r="3923" spans="1:2" ht="13.5">
      <c r="A3923" s="294">
        <v>92352</v>
      </c>
      <c r="B3923" s="298">
        <v>147.16</v>
      </c>
    </row>
    <row r="3924" spans="1:2" ht="13.5">
      <c r="A3924" s="294">
        <v>92353</v>
      </c>
      <c r="B3924" s="298">
        <v>137.44</v>
      </c>
    </row>
    <row r="3925" spans="1:2" ht="13.5">
      <c r="A3925" s="294">
        <v>92354</v>
      </c>
      <c r="B3925" s="298">
        <v>196.26</v>
      </c>
    </row>
    <row r="3926" spans="1:2" ht="13.5">
      <c r="A3926" s="294">
        <v>92355</v>
      </c>
      <c r="B3926" s="298">
        <v>177.53</v>
      </c>
    </row>
    <row r="3927" spans="1:2" ht="13.5">
      <c r="A3927" s="294">
        <v>92356</v>
      </c>
      <c r="B3927" s="298">
        <v>125.03</v>
      </c>
    </row>
    <row r="3928" spans="1:2" ht="13.5">
      <c r="A3928" s="294">
        <v>92357</v>
      </c>
      <c r="B3928" s="298">
        <v>188.11</v>
      </c>
    </row>
    <row r="3929" spans="1:2" ht="13.5">
      <c r="A3929" s="294">
        <v>92358</v>
      </c>
      <c r="B3929" s="298">
        <v>234.88</v>
      </c>
    </row>
    <row r="3930" spans="1:2" ht="13.5">
      <c r="A3930" s="294">
        <v>92369</v>
      </c>
      <c r="B3930" s="298">
        <v>34.28</v>
      </c>
    </row>
    <row r="3931" spans="1:2" ht="13.5">
      <c r="A3931" s="294">
        <v>92370</v>
      </c>
      <c r="B3931" s="298">
        <v>36.06</v>
      </c>
    </row>
    <row r="3932" spans="1:2" ht="13.5">
      <c r="A3932" s="294">
        <v>92371</v>
      </c>
      <c r="B3932" s="298">
        <v>41.63</v>
      </c>
    </row>
    <row r="3933" spans="1:2" ht="13.5">
      <c r="A3933" s="294">
        <v>92372</v>
      </c>
      <c r="B3933" s="298">
        <v>43.3</v>
      </c>
    </row>
    <row r="3934" spans="1:2" ht="13.5">
      <c r="A3934" s="294">
        <v>92373</v>
      </c>
      <c r="B3934" s="298">
        <v>49.39</v>
      </c>
    </row>
    <row r="3935" spans="1:2" ht="13.5">
      <c r="A3935" s="294">
        <v>92374</v>
      </c>
      <c r="B3935" s="298">
        <v>49.72</v>
      </c>
    </row>
    <row r="3936" spans="1:2" ht="13.5">
      <c r="A3936" s="294">
        <v>92375</v>
      </c>
      <c r="B3936" s="298">
        <v>64.510000000000005</v>
      </c>
    </row>
    <row r="3937" spans="1:2" ht="13.5">
      <c r="A3937" s="294">
        <v>92376</v>
      </c>
      <c r="B3937" s="298">
        <v>64.489999999999995</v>
      </c>
    </row>
    <row r="3938" spans="1:2" ht="13.5">
      <c r="A3938" s="294">
        <v>92377</v>
      </c>
      <c r="B3938" s="298">
        <v>86.95</v>
      </c>
    </row>
    <row r="3939" spans="1:2" ht="13.5">
      <c r="A3939" s="294">
        <v>92378</v>
      </c>
      <c r="B3939" s="298">
        <v>96.89</v>
      </c>
    </row>
    <row r="3940" spans="1:2" ht="13.5">
      <c r="A3940" s="294">
        <v>92379</v>
      </c>
      <c r="B3940" s="298">
        <v>123.93</v>
      </c>
    </row>
    <row r="3941" spans="1:2" ht="13.5">
      <c r="A3941" s="294">
        <v>92380</v>
      </c>
      <c r="B3941" s="298">
        <v>132.77000000000001</v>
      </c>
    </row>
    <row r="3942" spans="1:2" ht="13.5">
      <c r="A3942" s="294">
        <v>92381</v>
      </c>
      <c r="B3942" s="298">
        <v>51.95</v>
      </c>
    </row>
    <row r="3943" spans="1:2" ht="13.5">
      <c r="A3943" s="294">
        <v>92382</v>
      </c>
      <c r="B3943" s="298">
        <v>49.58</v>
      </c>
    </row>
    <row r="3944" spans="1:2" ht="13.5">
      <c r="A3944" s="294">
        <v>92383</v>
      </c>
      <c r="B3944" s="298">
        <v>65.900000000000006</v>
      </c>
    </row>
    <row r="3945" spans="1:2" ht="13.5">
      <c r="A3945" s="294">
        <v>92384</v>
      </c>
      <c r="B3945" s="298">
        <v>61.18</v>
      </c>
    </row>
    <row r="3946" spans="1:2" ht="13.5">
      <c r="A3946" s="294">
        <v>92385</v>
      </c>
      <c r="B3946" s="298">
        <v>75.72</v>
      </c>
    </row>
    <row r="3947" spans="1:2" ht="13.5">
      <c r="A3947" s="294">
        <v>92386</v>
      </c>
      <c r="B3947" s="298">
        <v>72.47</v>
      </c>
    </row>
    <row r="3948" spans="1:2" ht="13.5">
      <c r="A3948" s="294">
        <v>92387</v>
      </c>
      <c r="B3948" s="298">
        <v>95.93</v>
      </c>
    </row>
    <row r="3949" spans="1:2" ht="13.5">
      <c r="A3949" s="294">
        <v>92388</v>
      </c>
      <c r="B3949" s="298">
        <v>93.72</v>
      </c>
    </row>
    <row r="3950" spans="1:2" ht="13.5">
      <c r="A3950" s="294">
        <v>92389</v>
      </c>
      <c r="B3950" s="298">
        <v>149.58000000000001</v>
      </c>
    </row>
    <row r="3951" spans="1:2" ht="13.5">
      <c r="A3951" s="294">
        <v>92390</v>
      </c>
      <c r="B3951" s="298">
        <v>139.86000000000001</v>
      </c>
    </row>
    <row r="3952" spans="1:2" ht="13.5">
      <c r="A3952" s="294">
        <v>92635</v>
      </c>
      <c r="B3952" s="298">
        <v>201.14</v>
      </c>
    </row>
    <row r="3953" spans="1:2" ht="13.5">
      <c r="A3953" s="294">
        <v>92636</v>
      </c>
      <c r="B3953" s="298">
        <v>182.41</v>
      </c>
    </row>
    <row r="3954" spans="1:2" ht="13.5">
      <c r="A3954" s="294">
        <v>92637</v>
      </c>
      <c r="B3954" s="298">
        <v>66.98</v>
      </c>
    </row>
    <row r="3955" spans="1:2" ht="13.5">
      <c r="A3955" s="294">
        <v>92638</v>
      </c>
      <c r="B3955" s="298">
        <v>82.16</v>
      </c>
    </row>
    <row r="3956" spans="1:2" ht="13.5">
      <c r="A3956" s="294">
        <v>92639</v>
      </c>
      <c r="B3956" s="298">
        <v>95.35</v>
      </c>
    </row>
    <row r="3957" spans="1:2" ht="13.5">
      <c r="A3957" s="294">
        <v>92640</v>
      </c>
      <c r="B3957" s="298">
        <v>124.88</v>
      </c>
    </row>
    <row r="3958" spans="1:2" ht="13.5">
      <c r="A3958" s="294">
        <v>92642</v>
      </c>
      <c r="B3958" s="298">
        <v>191.28</v>
      </c>
    </row>
    <row r="3959" spans="1:2" ht="13.5">
      <c r="A3959" s="294">
        <v>92644</v>
      </c>
      <c r="B3959" s="298">
        <v>241.4</v>
      </c>
    </row>
    <row r="3960" spans="1:2" ht="13.5">
      <c r="A3960" s="294">
        <v>92657</v>
      </c>
      <c r="B3960" s="298">
        <v>25.47</v>
      </c>
    </row>
    <row r="3961" spans="1:2" ht="13.5">
      <c r="A3961" s="294">
        <v>92658</v>
      </c>
      <c r="B3961" s="298">
        <v>27.25</v>
      </c>
    </row>
    <row r="3962" spans="1:2" ht="13.5">
      <c r="A3962" s="294">
        <v>92659</v>
      </c>
      <c r="B3962" s="298">
        <v>31.62</v>
      </c>
    </row>
    <row r="3963" spans="1:2" ht="13.5">
      <c r="A3963" s="294">
        <v>92660</v>
      </c>
      <c r="B3963" s="298">
        <v>33.29</v>
      </c>
    </row>
    <row r="3964" spans="1:2" ht="13.5">
      <c r="A3964" s="294">
        <v>92661</v>
      </c>
      <c r="B3964" s="298">
        <v>37.979999999999997</v>
      </c>
    </row>
    <row r="3965" spans="1:2" ht="13.5">
      <c r="A3965" s="294">
        <v>92662</v>
      </c>
      <c r="B3965" s="298">
        <v>38.31</v>
      </c>
    </row>
    <row r="3966" spans="1:2" ht="13.5">
      <c r="A3966" s="294">
        <v>92663</v>
      </c>
      <c r="B3966" s="298">
        <v>51.37</v>
      </c>
    </row>
    <row r="3967" spans="1:2" ht="13.5">
      <c r="A3967" s="294">
        <v>92664</v>
      </c>
      <c r="B3967" s="298">
        <v>51.35</v>
      </c>
    </row>
    <row r="3968" spans="1:2" ht="13.5">
      <c r="A3968" s="294">
        <v>92665</v>
      </c>
      <c r="B3968" s="298">
        <v>71.19</v>
      </c>
    </row>
    <row r="3969" spans="1:2" ht="13.5">
      <c r="A3969" s="294">
        <v>92666</v>
      </c>
      <c r="B3969" s="298">
        <v>81.13</v>
      </c>
    </row>
    <row r="3970" spans="1:2" ht="13.5">
      <c r="A3970" s="294">
        <v>92667</v>
      </c>
      <c r="B3970" s="298">
        <v>105.61</v>
      </c>
    </row>
    <row r="3971" spans="1:2" ht="13.5">
      <c r="A3971" s="294">
        <v>92668</v>
      </c>
      <c r="B3971" s="298">
        <v>114.45</v>
      </c>
    </row>
    <row r="3972" spans="1:2" ht="13.5">
      <c r="A3972" s="294">
        <v>92669</v>
      </c>
      <c r="B3972" s="298">
        <v>38.71</v>
      </c>
    </row>
    <row r="3973" spans="1:2" ht="13.5">
      <c r="A3973" s="294">
        <v>92670</v>
      </c>
      <c r="B3973" s="298">
        <v>36.340000000000003</v>
      </c>
    </row>
    <row r="3974" spans="1:2" ht="13.5">
      <c r="A3974" s="294">
        <v>92671</v>
      </c>
      <c r="B3974" s="298">
        <v>50.9</v>
      </c>
    </row>
    <row r="3975" spans="1:2" ht="13.5">
      <c r="A3975" s="294">
        <v>92672</v>
      </c>
      <c r="B3975" s="298">
        <v>46.18</v>
      </c>
    </row>
    <row r="3976" spans="1:2" ht="13.5">
      <c r="A3976" s="294">
        <v>92673</v>
      </c>
      <c r="B3976" s="298">
        <v>58.62</v>
      </c>
    </row>
    <row r="3977" spans="1:2" ht="13.5">
      <c r="A3977" s="294">
        <v>92674</v>
      </c>
      <c r="B3977" s="298">
        <v>55.37</v>
      </c>
    </row>
    <row r="3978" spans="1:2" ht="13.5">
      <c r="A3978" s="294">
        <v>92675</v>
      </c>
      <c r="B3978" s="298">
        <v>76.260000000000005</v>
      </c>
    </row>
    <row r="3979" spans="1:2" ht="13.5">
      <c r="A3979" s="294">
        <v>92676</v>
      </c>
      <c r="B3979" s="298">
        <v>74.05</v>
      </c>
    </row>
    <row r="3980" spans="1:2" ht="13.5">
      <c r="A3980" s="294">
        <v>92677</v>
      </c>
      <c r="B3980" s="298">
        <v>126</v>
      </c>
    </row>
    <row r="3981" spans="1:2" ht="13.5">
      <c r="A3981" s="294">
        <v>92678</v>
      </c>
      <c r="B3981" s="298">
        <v>116.28</v>
      </c>
    </row>
    <row r="3982" spans="1:2" ht="13.5">
      <c r="A3982" s="294">
        <v>92679</v>
      </c>
      <c r="B3982" s="298">
        <v>173.7</v>
      </c>
    </row>
    <row r="3983" spans="1:2" ht="13.5">
      <c r="A3983" s="294">
        <v>92680</v>
      </c>
      <c r="B3983" s="298">
        <v>154.97</v>
      </c>
    </row>
    <row r="3984" spans="1:2" ht="13.5">
      <c r="A3984" s="294">
        <v>92681</v>
      </c>
      <c r="B3984" s="298">
        <v>49.32</v>
      </c>
    </row>
    <row r="3985" spans="1:2" ht="13.5">
      <c r="A3985" s="294">
        <v>92682</v>
      </c>
      <c r="B3985" s="298">
        <v>62.08</v>
      </c>
    </row>
    <row r="3986" spans="1:2" ht="13.5">
      <c r="A3986" s="294">
        <v>92683</v>
      </c>
      <c r="B3986" s="298">
        <v>72.569999999999993</v>
      </c>
    </row>
    <row r="3987" spans="1:2" ht="13.5">
      <c r="A3987" s="294">
        <v>92684</v>
      </c>
      <c r="B3987" s="298">
        <v>98.65</v>
      </c>
    </row>
    <row r="3988" spans="1:2" ht="13.5">
      <c r="A3988" s="294">
        <v>92685</v>
      </c>
      <c r="B3988" s="298">
        <v>159.87</v>
      </c>
    </row>
    <row r="3989" spans="1:2" ht="13.5">
      <c r="A3989" s="294">
        <v>92686</v>
      </c>
      <c r="B3989" s="298">
        <v>204.78</v>
      </c>
    </row>
    <row r="3990" spans="1:2" ht="13.5">
      <c r="A3990" s="294">
        <v>92692</v>
      </c>
      <c r="B3990" s="298">
        <v>13.68</v>
      </c>
    </row>
    <row r="3991" spans="1:2" ht="13.5">
      <c r="A3991" s="294">
        <v>92693</v>
      </c>
      <c r="B3991" s="298">
        <v>14.07</v>
      </c>
    </row>
    <row r="3992" spans="1:2" ht="13.5">
      <c r="A3992" s="294">
        <v>92694</v>
      </c>
      <c r="B3992" s="298">
        <v>21.65</v>
      </c>
    </row>
    <row r="3993" spans="1:2" ht="13.5">
      <c r="A3993" s="294">
        <v>92695</v>
      </c>
      <c r="B3993" s="298">
        <v>22.04</v>
      </c>
    </row>
    <row r="3994" spans="1:2" ht="13.5">
      <c r="A3994" s="294">
        <v>92696</v>
      </c>
      <c r="B3994" s="298">
        <v>33.9</v>
      </c>
    </row>
    <row r="3995" spans="1:2" ht="13.5">
      <c r="A3995" s="294">
        <v>92697</v>
      </c>
      <c r="B3995" s="298">
        <v>35.68</v>
      </c>
    </row>
    <row r="3996" spans="1:2" ht="13.5">
      <c r="A3996" s="294">
        <v>92698</v>
      </c>
      <c r="B3996" s="298">
        <v>20.22</v>
      </c>
    </row>
    <row r="3997" spans="1:2" ht="13.5">
      <c r="A3997" s="294">
        <v>92699</v>
      </c>
      <c r="B3997" s="298">
        <v>18.93</v>
      </c>
    </row>
    <row r="3998" spans="1:2" ht="13.5">
      <c r="A3998" s="294">
        <v>92700</v>
      </c>
      <c r="B3998" s="298">
        <v>32.93</v>
      </c>
    </row>
    <row r="3999" spans="1:2" ht="13.5">
      <c r="A3999" s="294">
        <v>92701</v>
      </c>
      <c r="B3999" s="298">
        <v>31</v>
      </c>
    </row>
    <row r="4000" spans="1:2" ht="13.5">
      <c r="A4000" s="294">
        <v>92702</v>
      </c>
      <c r="B4000" s="298">
        <v>51.43</v>
      </c>
    </row>
    <row r="4001" spans="1:2" ht="13.5">
      <c r="A4001" s="294">
        <v>92703</v>
      </c>
      <c r="B4001" s="298">
        <v>49.06</v>
      </c>
    </row>
    <row r="4002" spans="1:2" ht="13.5">
      <c r="A4002" s="294">
        <v>92704</v>
      </c>
      <c r="B4002" s="298">
        <v>25.5</v>
      </c>
    </row>
    <row r="4003" spans="1:2" ht="13.5">
      <c r="A4003" s="294">
        <v>92705</v>
      </c>
      <c r="B4003" s="298">
        <v>40.950000000000003</v>
      </c>
    </row>
    <row r="4004" spans="1:2" ht="13.5">
      <c r="A4004" s="294">
        <v>92706</v>
      </c>
      <c r="B4004" s="298">
        <v>66.28</v>
      </c>
    </row>
    <row r="4005" spans="1:2" ht="13.5">
      <c r="A4005" s="294">
        <v>92889</v>
      </c>
      <c r="B4005" s="298">
        <v>129.02000000000001</v>
      </c>
    </row>
    <row r="4006" spans="1:2" ht="13.5">
      <c r="A4006" s="294">
        <v>92890</v>
      </c>
      <c r="B4006" s="298">
        <v>196.23</v>
      </c>
    </row>
    <row r="4007" spans="1:2" ht="13.5">
      <c r="A4007" s="294">
        <v>92891</v>
      </c>
      <c r="B4007" s="298">
        <v>288.39999999999998</v>
      </c>
    </row>
    <row r="4008" spans="1:2" ht="13.5">
      <c r="A4008" s="294">
        <v>92892</v>
      </c>
      <c r="B4008" s="298">
        <v>55.26</v>
      </c>
    </row>
    <row r="4009" spans="1:2" ht="13.5">
      <c r="A4009" s="294">
        <v>92893</v>
      </c>
      <c r="B4009" s="298">
        <v>78.97</v>
      </c>
    </row>
    <row r="4010" spans="1:2" ht="13.5">
      <c r="A4010" s="294">
        <v>92894</v>
      </c>
      <c r="B4010" s="298">
        <v>94.49</v>
      </c>
    </row>
    <row r="4011" spans="1:2" ht="13.5">
      <c r="A4011" s="294">
        <v>92895</v>
      </c>
      <c r="B4011" s="298">
        <v>128.97</v>
      </c>
    </row>
    <row r="4012" spans="1:2" ht="13.5">
      <c r="A4012" s="294">
        <v>92896</v>
      </c>
      <c r="B4012" s="298">
        <v>197.82</v>
      </c>
    </row>
    <row r="4013" spans="1:2" ht="13.5">
      <c r="A4013" s="294">
        <v>92897</v>
      </c>
      <c r="B4013" s="298">
        <v>291.66000000000003</v>
      </c>
    </row>
    <row r="4014" spans="1:2" ht="13.5">
      <c r="A4014" s="294">
        <v>92898</v>
      </c>
      <c r="B4014" s="298">
        <v>46.45</v>
      </c>
    </row>
    <row r="4015" spans="1:2" ht="13.5">
      <c r="A4015" s="294">
        <v>92899</v>
      </c>
      <c r="B4015" s="298">
        <v>68.959999999999994</v>
      </c>
    </row>
    <row r="4016" spans="1:2" ht="13.5">
      <c r="A4016" s="294">
        <v>92900</v>
      </c>
      <c r="B4016" s="298">
        <v>83.08</v>
      </c>
    </row>
    <row r="4017" spans="1:2" ht="13.5">
      <c r="A4017" s="294">
        <v>92901</v>
      </c>
      <c r="B4017" s="298">
        <v>115.83</v>
      </c>
    </row>
    <row r="4018" spans="1:2" ht="13.5">
      <c r="A4018" s="294">
        <v>92902</v>
      </c>
      <c r="B4018" s="298">
        <v>182.06</v>
      </c>
    </row>
    <row r="4019" spans="1:2" ht="13.5">
      <c r="A4019" s="294">
        <v>92903</v>
      </c>
      <c r="B4019" s="298">
        <v>273.33999999999997</v>
      </c>
    </row>
    <row r="4020" spans="1:2" ht="13.5">
      <c r="A4020" s="294">
        <v>92904</v>
      </c>
      <c r="B4020" s="298">
        <v>31.69</v>
      </c>
    </row>
    <row r="4021" spans="1:2" ht="13.5">
      <c r="A4021" s="294">
        <v>92905</v>
      </c>
      <c r="B4021" s="298">
        <v>45.16</v>
      </c>
    </row>
    <row r="4022" spans="1:2" ht="13.5">
      <c r="A4022" s="294">
        <v>92906</v>
      </c>
      <c r="B4022" s="298">
        <v>54.88</v>
      </c>
    </row>
    <row r="4023" spans="1:2" ht="13.5">
      <c r="A4023" s="294">
        <v>92907</v>
      </c>
      <c r="B4023" s="298">
        <v>68.28</v>
      </c>
    </row>
    <row r="4024" spans="1:2" ht="13.5">
      <c r="A4024" s="294">
        <v>92908</v>
      </c>
      <c r="B4024" s="298">
        <v>68.28</v>
      </c>
    </row>
    <row r="4025" spans="1:2" ht="13.5">
      <c r="A4025" s="294">
        <v>92909</v>
      </c>
      <c r="B4025" s="298">
        <v>68.28</v>
      </c>
    </row>
    <row r="4026" spans="1:2" ht="13.5">
      <c r="A4026" s="294">
        <v>92910</v>
      </c>
      <c r="B4026" s="298">
        <v>99.49</v>
      </c>
    </row>
    <row r="4027" spans="1:2" ht="13.5">
      <c r="A4027" s="294">
        <v>92911</v>
      </c>
      <c r="B4027" s="298">
        <v>99.49</v>
      </c>
    </row>
    <row r="4028" spans="1:2" ht="13.5">
      <c r="A4028" s="294">
        <v>92912</v>
      </c>
      <c r="B4028" s="298">
        <v>134.11000000000001</v>
      </c>
    </row>
    <row r="4029" spans="1:2" ht="13.5">
      <c r="A4029" s="294">
        <v>92913</v>
      </c>
      <c r="B4029" s="298">
        <v>136.83000000000001</v>
      </c>
    </row>
    <row r="4030" spans="1:2" ht="13.5">
      <c r="A4030" s="294">
        <v>92914</v>
      </c>
      <c r="B4030" s="298">
        <v>136.83000000000001</v>
      </c>
    </row>
    <row r="4031" spans="1:2" ht="13.5">
      <c r="A4031" s="294">
        <v>92918</v>
      </c>
      <c r="B4031" s="298">
        <v>35.92</v>
      </c>
    </row>
    <row r="4032" spans="1:2" ht="13.5">
      <c r="A4032" s="294">
        <v>92920</v>
      </c>
      <c r="B4032" s="298">
        <v>36.159999999999997</v>
      </c>
    </row>
    <row r="4033" spans="1:2" ht="13.5">
      <c r="A4033" s="294">
        <v>92925</v>
      </c>
      <c r="B4033" s="298">
        <v>44.62</v>
      </c>
    </row>
    <row r="4034" spans="1:2" ht="13.5">
      <c r="A4034" s="294">
        <v>92926</v>
      </c>
      <c r="B4034" s="298">
        <v>44.61</v>
      </c>
    </row>
    <row r="4035" spans="1:2" ht="13.5">
      <c r="A4035" s="294">
        <v>92927</v>
      </c>
      <c r="B4035" s="298">
        <v>44.61</v>
      </c>
    </row>
    <row r="4036" spans="1:2" ht="13.5">
      <c r="A4036" s="294">
        <v>92928</v>
      </c>
      <c r="B4036" s="298">
        <v>51.09</v>
      </c>
    </row>
    <row r="4037" spans="1:2" ht="13.5">
      <c r="A4037" s="294">
        <v>92929</v>
      </c>
      <c r="B4037" s="298">
        <v>51.09</v>
      </c>
    </row>
    <row r="4038" spans="1:2" ht="13.5">
      <c r="A4038" s="294">
        <v>92930</v>
      </c>
      <c r="B4038" s="298">
        <v>51.09</v>
      </c>
    </row>
    <row r="4039" spans="1:2" ht="13.5">
      <c r="A4039" s="294">
        <v>92931</v>
      </c>
      <c r="B4039" s="298">
        <v>68.23</v>
      </c>
    </row>
    <row r="4040" spans="1:2" ht="13.5">
      <c r="A4040" s="294">
        <v>92932</v>
      </c>
      <c r="B4040" s="298">
        <v>68.23</v>
      </c>
    </row>
    <row r="4041" spans="1:2" ht="13.5">
      <c r="A4041" s="294">
        <v>92933</v>
      </c>
      <c r="B4041" s="298">
        <v>68.23</v>
      </c>
    </row>
    <row r="4042" spans="1:2" ht="13.5">
      <c r="A4042" s="294">
        <v>92934</v>
      </c>
      <c r="B4042" s="298">
        <v>101.08</v>
      </c>
    </row>
    <row r="4043" spans="1:2" ht="13.5">
      <c r="A4043" s="294">
        <v>92935</v>
      </c>
      <c r="B4043" s="298">
        <v>101.08</v>
      </c>
    </row>
    <row r="4044" spans="1:2" ht="13.5">
      <c r="A4044" s="294">
        <v>92936</v>
      </c>
      <c r="B4044" s="298">
        <v>140.09</v>
      </c>
    </row>
    <row r="4045" spans="1:2" ht="13.5">
      <c r="A4045" s="294">
        <v>92937</v>
      </c>
      <c r="B4045" s="298">
        <v>140.09</v>
      </c>
    </row>
    <row r="4046" spans="1:2" ht="13.5">
      <c r="A4046" s="294">
        <v>92938</v>
      </c>
      <c r="B4046" s="298">
        <v>27.11</v>
      </c>
    </row>
    <row r="4047" spans="1:2" ht="13.5">
      <c r="A4047" s="294">
        <v>92939</v>
      </c>
      <c r="B4047" s="298">
        <v>27.35</v>
      </c>
    </row>
    <row r="4048" spans="1:2" ht="13.5">
      <c r="A4048" s="294">
        <v>92940</v>
      </c>
      <c r="B4048" s="298">
        <v>34.61</v>
      </c>
    </row>
    <row r="4049" spans="1:2" ht="13.5">
      <c r="A4049" s="294">
        <v>92941</v>
      </c>
      <c r="B4049" s="298">
        <v>34.6</v>
      </c>
    </row>
    <row r="4050" spans="1:2" ht="13.5">
      <c r="A4050" s="294">
        <v>92942</v>
      </c>
      <c r="B4050" s="298">
        <v>34.6</v>
      </c>
    </row>
    <row r="4051" spans="1:2" ht="13.5">
      <c r="A4051" s="294">
        <v>92943</v>
      </c>
      <c r="B4051" s="298">
        <v>39.68</v>
      </c>
    </row>
    <row r="4052" spans="1:2" ht="13.5">
      <c r="A4052" s="294">
        <v>92944</v>
      </c>
      <c r="B4052" s="298">
        <v>39.68</v>
      </c>
    </row>
    <row r="4053" spans="1:2" ht="13.5">
      <c r="A4053" s="294">
        <v>92945</v>
      </c>
      <c r="B4053" s="298">
        <v>39.68</v>
      </c>
    </row>
    <row r="4054" spans="1:2" ht="13.5">
      <c r="A4054" s="294">
        <v>92946</v>
      </c>
      <c r="B4054" s="298">
        <v>55.09</v>
      </c>
    </row>
    <row r="4055" spans="1:2" ht="13.5">
      <c r="A4055" s="294">
        <v>92947</v>
      </c>
      <c r="B4055" s="298">
        <v>55.09</v>
      </c>
    </row>
    <row r="4056" spans="1:2" ht="13.5">
      <c r="A4056" s="294">
        <v>92948</v>
      </c>
      <c r="B4056" s="298">
        <v>55.09</v>
      </c>
    </row>
    <row r="4057" spans="1:2" ht="13.5">
      <c r="A4057" s="294">
        <v>92949</v>
      </c>
      <c r="B4057" s="298">
        <v>85.32</v>
      </c>
    </row>
    <row r="4058" spans="1:2" ht="13.5">
      <c r="A4058" s="294">
        <v>92950</v>
      </c>
      <c r="B4058" s="298">
        <v>85.32</v>
      </c>
    </row>
    <row r="4059" spans="1:2" ht="13.5">
      <c r="A4059" s="294">
        <v>92951</v>
      </c>
      <c r="B4059" s="298">
        <v>121.77</v>
      </c>
    </row>
    <row r="4060" spans="1:2" ht="13.5">
      <c r="A4060" s="294">
        <v>92952</v>
      </c>
      <c r="B4060" s="298">
        <v>121.77</v>
      </c>
    </row>
    <row r="4061" spans="1:2" ht="13.5">
      <c r="A4061" s="294">
        <v>92953</v>
      </c>
      <c r="B4061" s="298">
        <v>23.34</v>
      </c>
    </row>
    <row r="4062" spans="1:2" ht="13.5">
      <c r="A4062" s="294">
        <v>93050</v>
      </c>
      <c r="B4062" s="298">
        <v>11.58</v>
      </c>
    </row>
    <row r="4063" spans="1:2" ht="13.5">
      <c r="A4063" s="294">
        <v>93051</v>
      </c>
      <c r="B4063" s="298">
        <v>10.68</v>
      </c>
    </row>
    <row r="4064" spans="1:2" ht="13.5">
      <c r="A4064" s="294">
        <v>93052</v>
      </c>
      <c r="B4064" s="298">
        <v>519.33000000000004</v>
      </c>
    </row>
    <row r="4065" spans="1:2" ht="13.5">
      <c r="A4065" s="294">
        <v>93054</v>
      </c>
      <c r="B4065" s="298">
        <v>22.16</v>
      </c>
    </row>
    <row r="4066" spans="1:2" ht="13.5">
      <c r="A4066" s="294">
        <v>93055</v>
      </c>
      <c r="B4066" s="298">
        <v>45.2</v>
      </c>
    </row>
    <row r="4067" spans="1:2" ht="13.5">
      <c r="A4067" s="294">
        <v>93056</v>
      </c>
      <c r="B4067" s="298">
        <v>16.93</v>
      </c>
    </row>
    <row r="4068" spans="1:2" ht="13.5">
      <c r="A4068" s="294">
        <v>93057</v>
      </c>
      <c r="B4068" s="298">
        <v>14.78</v>
      </c>
    </row>
    <row r="4069" spans="1:2" ht="13.5">
      <c r="A4069" s="294">
        <v>93058</v>
      </c>
      <c r="B4069" s="298">
        <v>571.08000000000004</v>
      </c>
    </row>
    <row r="4070" spans="1:2" ht="13.5">
      <c r="A4070" s="294">
        <v>93059</v>
      </c>
      <c r="B4070" s="298">
        <v>30.43</v>
      </c>
    </row>
    <row r="4071" spans="1:2" ht="13.5">
      <c r="A4071" s="294">
        <v>93060</v>
      </c>
      <c r="B4071" s="298">
        <v>78.760000000000005</v>
      </c>
    </row>
    <row r="4072" spans="1:2" ht="13.5">
      <c r="A4072" s="294">
        <v>93061</v>
      </c>
      <c r="B4072" s="298">
        <v>31.72</v>
      </c>
    </row>
    <row r="4073" spans="1:2" ht="13.5">
      <c r="A4073" s="294">
        <v>93062</v>
      </c>
      <c r="B4073" s="298">
        <v>27.54</v>
      </c>
    </row>
    <row r="4074" spans="1:2" ht="13.5">
      <c r="A4074" s="294">
        <v>93063</v>
      </c>
      <c r="B4074" s="298">
        <v>654.12</v>
      </c>
    </row>
    <row r="4075" spans="1:2" ht="13.5">
      <c r="A4075" s="294">
        <v>93064</v>
      </c>
      <c r="B4075" s="298">
        <v>48.95</v>
      </c>
    </row>
    <row r="4076" spans="1:2" ht="13.5">
      <c r="A4076" s="294">
        <v>93065</v>
      </c>
      <c r="B4076" s="298">
        <v>45.86</v>
      </c>
    </row>
    <row r="4077" spans="1:2" ht="13.5">
      <c r="A4077" s="294">
        <v>93066</v>
      </c>
      <c r="B4077" s="298">
        <v>821.1</v>
      </c>
    </row>
    <row r="4078" spans="1:2" ht="13.5">
      <c r="A4078" s="294">
        <v>93067</v>
      </c>
      <c r="B4078" s="298">
        <v>72.569999999999993</v>
      </c>
    </row>
    <row r="4079" spans="1:2" ht="13.5">
      <c r="A4079" s="294">
        <v>93068</v>
      </c>
      <c r="B4079" s="298">
        <v>63.52</v>
      </c>
    </row>
    <row r="4080" spans="1:2" ht="13.5">
      <c r="A4080" s="294">
        <v>93069</v>
      </c>
      <c r="B4080" s="298">
        <v>1137.95</v>
      </c>
    </row>
    <row r="4081" spans="1:2" ht="13.5">
      <c r="A4081" s="294">
        <v>93070</v>
      </c>
      <c r="B4081" s="298">
        <v>183.06</v>
      </c>
    </row>
    <row r="4082" spans="1:2" ht="13.5">
      <c r="A4082" s="294">
        <v>93071</v>
      </c>
      <c r="B4082" s="298">
        <v>169.99</v>
      </c>
    </row>
    <row r="4083" spans="1:2" ht="13.5">
      <c r="A4083" s="294">
        <v>93072</v>
      </c>
      <c r="B4083" s="298">
        <v>1501.38</v>
      </c>
    </row>
    <row r="4084" spans="1:2" ht="13.5">
      <c r="A4084" s="294">
        <v>93073</v>
      </c>
      <c r="B4084" s="298">
        <v>82.67</v>
      </c>
    </row>
    <row r="4085" spans="1:2" ht="13.5">
      <c r="A4085" s="294">
        <v>93074</v>
      </c>
      <c r="B4085" s="298">
        <v>12.57</v>
      </c>
    </row>
    <row r="4086" spans="1:2" ht="13.5">
      <c r="A4086" s="294">
        <v>93075</v>
      </c>
      <c r="B4086" s="298">
        <v>21.19</v>
      </c>
    </row>
    <row r="4087" spans="1:2" ht="13.5">
      <c r="A4087" s="294">
        <v>93076</v>
      </c>
      <c r="B4087" s="298">
        <v>20.49</v>
      </c>
    </row>
    <row r="4088" spans="1:2" ht="13.5">
      <c r="A4088" s="294">
        <v>93077</v>
      </c>
      <c r="B4088" s="298">
        <v>30.18</v>
      </c>
    </row>
    <row r="4089" spans="1:2" ht="13.5">
      <c r="A4089" s="294">
        <v>93078</v>
      </c>
      <c r="B4089" s="298">
        <v>32.72</v>
      </c>
    </row>
    <row r="4090" spans="1:2" ht="13.5">
      <c r="A4090" s="294">
        <v>93079</v>
      </c>
      <c r="B4090" s="298">
        <v>28.76</v>
      </c>
    </row>
    <row r="4091" spans="1:2" ht="13.5">
      <c r="A4091" s="294">
        <v>93080</v>
      </c>
      <c r="B4091" s="298">
        <v>8.1999999999999993</v>
      </c>
    </row>
    <row r="4092" spans="1:2" ht="13.5">
      <c r="A4092" s="294">
        <v>93081</v>
      </c>
      <c r="B4092" s="298">
        <v>19.14</v>
      </c>
    </row>
    <row r="4093" spans="1:2" ht="13.5">
      <c r="A4093" s="294">
        <v>93082</v>
      </c>
      <c r="B4093" s="298">
        <v>23.5</v>
      </c>
    </row>
    <row r="4094" spans="1:2" ht="13.5">
      <c r="A4094" s="294">
        <v>93083</v>
      </c>
      <c r="B4094" s="298">
        <v>448.92</v>
      </c>
    </row>
    <row r="4095" spans="1:2" ht="13.5">
      <c r="A4095" s="294">
        <v>93084</v>
      </c>
      <c r="B4095" s="298">
        <v>13.56</v>
      </c>
    </row>
    <row r="4096" spans="1:2" ht="13.5">
      <c r="A4096" s="294">
        <v>93085</v>
      </c>
      <c r="B4096" s="298">
        <v>12.66</v>
      </c>
    </row>
    <row r="4097" spans="1:2" ht="13.5">
      <c r="A4097" s="294">
        <v>93086</v>
      </c>
      <c r="B4097" s="298">
        <v>521.30999999999995</v>
      </c>
    </row>
    <row r="4098" spans="1:2" ht="13.5">
      <c r="A4098" s="294">
        <v>93087</v>
      </c>
      <c r="B4098" s="298">
        <v>20.76</v>
      </c>
    </row>
    <row r="4099" spans="1:2" ht="13.5">
      <c r="A4099" s="294">
        <v>93088</v>
      </c>
      <c r="B4099" s="298">
        <v>24.29</v>
      </c>
    </row>
    <row r="4100" spans="1:2" ht="13.5">
      <c r="A4100" s="294">
        <v>93089</v>
      </c>
      <c r="B4100" s="298">
        <v>47.18</v>
      </c>
    </row>
    <row r="4101" spans="1:2" ht="13.5">
      <c r="A4101" s="294">
        <v>93090</v>
      </c>
      <c r="B4101" s="298">
        <v>18.91</v>
      </c>
    </row>
    <row r="4102" spans="1:2" ht="13.5">
      <c r="A4102" s="294">
        <v>93091</v>
      </c>
      <c r="B4102" s="298">
        <v>16.760000000000002</v>
      </c>
    </row>
    <row r="4103" spans="1:2" ht="13.5">
      <c r="A4103" s="294">
        <v>93092</v>
      </c>
      <c r="B4103" s="298">
        <v>573.05999999999995</v>
      </c>
    </row>
    <row r="4104" spans="1:2" ht="13.5">
      <c r="A4104" s="294">
        <v>93093</v>
      </c>
      <c r="B4104" s="298">
        <v>32.409999999999997</v>
      </c>
    </row>
    <row r="4105" spans="1:2" ht="13.5">
      <c r="A4105" s="294">
        <v>93094</v>
      </c>
      <c r="B4105" s="298">
        <v>80.739999999999995</v>
      </c>
    </row>
    <row r="4106" spans="1:2" ht="13.5">
      <c r="A4106" s="294">
        <v>93095</v>
      </c>
      <c r="B4106" s="298">
        <v>60.64</v>
      </c>
    </row>
    <row r="4107" spans="1:2" ht="13.5">
      <c r="A4107" s="294">
        <v>93096</v>
      </c>
      <c r="B4107" s="298">
        <v>86.56</v>
      </c>
    </row>
    <row r="4108" spans="1:2" ht="13.5">
      <c r="A4108" s="294">
        <v>93097</v>
      </c>
      <c r="B4108" s="298">
        <v>12.81</v>
      </c>
    </row>
    <row r="4109" spans="1:2" ht="13.5">
      <c r="A4109" s="294">
        <v>93098</v>
      </c>
      <c r="B4109" s="298">
        <v>21.43</v>
      </c>
    </row>
    <row r="4110" spans="1:2" ht="13.5">
      <c r="A4110" s="294">
        <v>93099</v>
      </c>
      <c r="B4110" s="298">
        <v>23.17</v>
      </c>
    </row>
    <row r="4111" spans="1:2" ht="13.5">
      <c r="A4111" s="294">
        <v>93100</v>
      </c>
      <c r="B4111" s="298">
        <v>32.86</v>
      </c>
    </row>
    <row r="4112" spans="1:2" ht="13.5">
      <c r="A4112" s="294">
        <v>93101</v>
      </c>
      <c r="B4112" s="298">
        <v>35.4</v>
      </c>
    </row>
    <row r="4113" spans="1:2" ht="13.5">
      <c r="A4113" s="294">
        <v>93102</v>
      </c>
      <c r="B4113" s="298">
        <v>31.2</v>
      </c>
    </row>
    <row r="4114" spans="1:2" ht="13.5">
      <c r="A4114" s="294">
        <v>93103</v>
      </c>
      <c r="B4114" s="298">
        <v>8.4</v>
      </c>
    </row>
    <row r="4115" spans="1:2" ht="13.5">
      <c r="A4115" s="294">
        <v>93104</v>
      </c>
      <c r="B4115" s="298">
        <v>19.34</v>
      </c>
    </row>
    <row r="4116" spans="1:2" ht="13.5">
      <c r="A4116" s="294">
        <v>93105</v>
      </c>
      <c r="B4116" s="298">
        <v>23.7</v>
      </c>
    </row>
    <row r="4117" spans="1:2" ht="13.5">
      <c r="A4117" s="294">
        <v>93106</v>
      </c>
      <c r="B4117" s="298">
        <v>449.12</v>
      </c>
    </row>
    <row r="4118" spans="1:2" ht="13.5">
      <c r="A4118" s="294">
        <v>93107</v>
      </c>
      <c r="B4118" s="298">
        <v>15.31</v>
      </c>
    </row>
    <row r="4119" spans="1:2" ht="13.5">
      <c r="A4119" s="294">
        <v>93108</v>
      </c>
      <c r="B4119" s="298">
        <v>14.41</v>
      </c>
    </row>
    <row r="4120" spans="1:2" ht="13.5">
      <c r="A4120" s="294">
        <v>93109</v>
      </c>
      <c r="B4120" s="298">
        <v>523.05999999999995</v>
      </c>
    </row>
    <row r="4121" spans="1:2" ht="13.5">
      <c r="A4121" s="294">
        <v>93110</v>
      </c>
      <c r="B4121" s="298">
        <v>22.51</v>
      </c>
    </row>
    <row r="4122" spans="1:2" ht="13.5">
      <c r="A4122" s="294">
        <v>93111</v>
      </c>
      <c r="B4122" s="298">
        <v>25.89</v>
      </c>
    </row>
    <row r="4123" spans="1:2" ht="13.5">
      <c r="A4123" s="294">
        <v>93112</v>
      </c>
      <c r="B4123" s="298">
        <v>48.93</v>
      </c>
    </row>
    <row r="4124" spans="1:2" ht="13.5">
      <c r="A4124" s="294">
        <v>93113</v>
      </c>
      <c r="B4124" s="298">
        <v>22.09</v>
      </c>
    </row>
    <row r="4125" spans="1:2" ht="13.5">
      <c r="A4125" s="294">
        <v>93114</v>
      </c>
      <c r="B4125" s="298">
        <v>35.590000000000003</v>
      </c>
    </row>
    <row r="4126" spans="1:2" ht="13.5">
      <c r="A4126" s="294">
        <v>93115</v>
      </c>
      <c r="B4126" s="298">
        <v>83.92</v>
      </c>
    </row>
    <row r="4127" spans="1:2" ht="13.5">
      <c r="A4127" s="294">
        <v>93116</v>
      </c>
      <c r="B4127" s="298">
        <v>576.24</v>
      </c>
    </row>
    <row r="4128" spans="1:2" ht="13.5">
      <c r="A4128" s="294">
        <v>93117</v>
      </c>
      <c r="B4128" s="298">
        <v>60.93</v>
      </c>
    </row>
    <row r="4129" spans="1:2" ht="13.5">
      <c r="A4129" s="294">
        <v>93118</v>
      </c>
      <c r="B4129" s="298">
        <v>90.1</v>
      </c>
    </row>
    <row r="4130" spans="1:2" ht="13.5">
      <c r="A4130" s="294">
        <v>93119</v>
      </c>
      <c r="B4130" s="298">
        <v>17.579999999999998</v>
      </c>
    </row>
    <row r="4131" spans="1:2" ht="13.5">
      <c r="A4131" s="294">
        <v>93120</v>
      </c>
      <c r="B4131" s="298">
        <v>27.27</v>
      </c>
    </row>
    <row r="4132" spans="1:2" ht="13.5">
      <c r="A4132" s="294">
        <v>93121</v>
      </c>
      <c r="B4132" s="298">
        <v>29.81</v>
      </c>
    </row>
    <row r="4133" spans="1:2" ht="13.5">
      <c r="A4133" s="294">
        <v>93122</v>
      </c>
      <c r="B4133" s="298">
        <v>25.86</v>
      </c>
    </row>
    <row r="4134" spans="1:2" ht="13.5">
      <c r="A4134" s="294">
        <v>93123</v>
      </c>
      <c r="B4134" s="298">
        <v>57.22</v>
      </c>
    </row>
    <row r="4135" spans="1:2" ht="13.5">
      <c r="A4135" s="294">
        <v>93124</v>
      </c>
      <c r="B4135" s="298">
        <v>90.08</v>
      </c>
    </row>
    <row r="4136" spans="1:2" ht="13.5">
      <c r="A4136" s="294">
        <v>93125</v>
      </c>
      <c r="B4136" s="298">
        <v>131.13999999999999</v>
      </c>
    </row>
    <row r="4137" spans="1:2" ht="13.5">
      <c r="A4137" s="294">
        <v>93126</v>
      </c>
      <c r="B4137" s="298">
        <v>291.07</v>
      </c>
    </row>
    <row r="4138" spans="1:2" ht="13.5">
      <c r="A4138" s="294">
        <v>93133</v>
      </c>
      <c r="B4138" s="298">
        <v>19.940000000000001</v>
      </c>
    </row>
    <row r="4139" spans="1:2" ht="13.5">
      <c r="A4139" s="294">
        <v>94465</v>
      </c>
      <c r="B4139" s="298">
        <v>50.64</v>
      </c>
    </row>
    <row r="4140" spans="1:2" ht="13.5">
      <c r="A4140" s="294">
        <v>94466</v>
      </c>
      <c r="B4140" s="298">
        <v>50.66</v>
      </c>
    </row>
    <row r="4141" spans="1:2" ht="13.5">
      <c r="A4141" s="294">
        <v>94467</v>
      </c>
      <c r="B4141" s="298">
        <v>78.62</v>
      </c>
    </row>
    <row r="4142" spans="1:2" ht="13.5">
      <c r="A4142" s="294">
        <v>94468</v>
      </c>
      <c r="B4142" s="298">
        <v>68.680000000000007</v>
      </c>
    </row>
    <row r="4143" spans="1:2" ht="13.5">
      <c r="A4143" s="294">
        <v>94469</v>
      </c>
      <c r="B4143" s="298">
        <v>114.31</v>
      </c>
    </row>
    <row r="4144" spans="1:2" ht="13.5">
      <c r="A4144" s="294">
        <v>94470</v>
      </c>
      <c r="B4144" s="298">
        <v>105.47</v>
      </c>
    </row>
    <row r="4145" spans="1:2" ht="13.5">
      <c r="A4145" s="294">
        <v>94471</v>
      </c>
      <c r="B4145" s="298">
        <v>73.02</v>
      </c>
    </row>
    <row r="4146" spans="1:2" ht="13.5">
      <c r="A4146" s="294">
        <v>94472</v>
      </c>
      <c r="B4146" s="298">
        <v>75.23</v>
      </c>
    </row>
    <row r="4147" spans="1:2" ht="13.5">
      <c r="A4147" s="294">
        <v>94473</v>
      </c>
      <c r="B4147" s="298">
        <v>112.56</v>
      </c>
    </row>
    <row r="4148" spans="1:2" ht="13.5">
      <c r="A4148" s="294">
        <v>94474</v>
      </c>
      <c r="B4148" s="298">
        <v>122.28</v>
      </c>
    </row>
    <row r="4149" spans="1:2" ht="13.5">
      <c r="A4149" s="294">
        <v>94475</v>
      </c>
      <c r="B4149" s="298">
        <v>154.78</v>
      </c>
    </row>
    <row r="4150" spans="1:2" ht="13.5">
      <c r="A4150" s="294">
        <v>94476</v>
      </c>
      <c r="B4150" s="298">
        <v>173.51</v>
      </c>
    </row>
    <row r="4151" spans="1:2" ht="13.5">
      <c r="A4151" s="294">
        <v>94477</v>
      </c>
      <c r="B4151" s="298">
        <v>97.17</v>
      </c>
    </row>
    <row r="4152" spans="1:2" ht="13.5">
      <c r="A4152" s="294">
        <v>94478</v>
      </c>
      <c r="B4152" s="298">
        <v>154.79</v>
      </c>
    </row>
    <row r="4153" spans="1:2" ht="13.5">
      <c r="A4153" s="294">
        <v>94479</v>
      </c>
      <c r="B4153" s="298">
        <v>204.42</v>
      </c>
    </row>
    <row r="4154" spans="1:2" ht="13.5">
      <c r="A4154" s="294">
        <v>94606</v>
      </c>
      <c r="B4154" s="298">
        <v>79.13</v>
      </c>
    </row>
    <row r="4155" spans="1:2" ht="13.5">
      <c r="A4155" s="294">
        <v>94608</v>
      </c>
      <c r="B4155" s="298">
        <v>194.04</v>
      </c>
    </row>
    <row r="4156" spans="1:2" ht="13.5">
      <c r="A4156" s="294">
        <v>94610</v>
      </c>
      <c r="B4156" s="298">
        <v>288.11</v>
      </c>
    </row>
    <row r="4157" spans="1:2" ht="13.5">
      <c r="A4157" s="294">
        <v>94612</v>
      </c>
      <c r="B4157" s="298">
        <v>404.11</v>
      </c>
    </row>
    <row r="4158" spans="1:2" ht="13.5">
      <c r="A4158" s="294">
        <v>94614</v>
      </c>
      <c r="B4158" s="298">
        <v>133.77000000000001</v>
      </c>
    </row>
    <row r="4159" spans="1:2" ht="13.5">
      <c r="A4159" s="294">
        <v>94615</v>
      </c>
      <c r="B4159" s="298">
        <v>151.81</v>
      </c>
    </row>
    <row r="4160" spans="1:2" ht="13.5">
      <c r="A4160" s="294">
        <v>94616</v>
      </c>
      <c r="B4160" s="298">
        <v>370.84</v>
      </c>
    </row>
    <row r="4161" spans="1:2" ht="13.5">
      <c r="A4161" s="294">
        <v>94617</v>
      </c>
      <c r="B4161" s="298">
        <v>308.13</v>
      </c>
    </row>
    <row r="4162" spans="1:2" ht="13.5">
      <c r="A4162" s="294">
        <v>94618</v>
      </c>
      <c r="B4162" s="298">
        <v>364.24</v>
      </c>
    </row>
    <row r="4163" spans="1:2" ht="13.5">
      <c r="A4163" s="294">
        <v>94620</v>
      </c>
      <c r="B4163" s="298">
        <v>833.38</v>
      </c>
    </row>
    <row r="4164" spans="1:2" ht="13.5">
      <c r="A4164" s="294">
        <v>94622</v>
      </c>
      <c r="B4164" s="298">
        <v>195.64</v>
      </c>
    </row>
    <row r="4165" spans="1:2" ht="13.5">
      <c r="A4165" s="294">
        <v>94623</v>
      </c>
      <c r="B4165" s="298">
        <v>459.34</v>
      </c>
    </row>
    <row r="4166" spans="1:2" ht="13.5">
      <c r="A4166" s="294">
        <v>94624</v>
      </c>
      <c r="B4166" s="298">
        <v>698.73</v>
      </c>
    </row>
    <row r="4167" spans="1:2" ht="13.5">
      <c r="A4167" s="294">
        <v>94625</v>
      </c>
      <c r="B4167" s="298">
        <v>1453.3</v>
      </c>
    </row>
    <row r="4168" spans="1:2" ht="13.5">
      <c r="A4168" s="294">
        <v>94656</v>
      </c>
      <c r="B4168" s="298">
        <v>6.21</v>
      </c>
    </row>
    <row r="4169" spans="1:2" ht="13.5">
      <c r="A4169" s="294">
        <v>94657</v>
      </c>
      <c r="B4169" s="298">
        <v>6.1</v>
      </c>
    </row>
    <row r="4170" spans="1:2" ht="13.5">
      <c r="A4170" s="294">
        <v>94658</v>
      </c>
      <c r="B4170" s="298">
        <v>7.33</v>
      </c>
    </row>
    <row r="4171" spans="1:2" ht="13.5">
      <c r="A4171" s="294">
        <v>94659</v>
      </c>
      <c r="B4171" s="298">
        <v>7.45</v>
      </c>
    </row>
    <row r="4172" spans="1:2" ht="13.5">
      <c r="A4172" s="294">
        <v>94660</v>
      </c>
      <c r="B4172" s="298">
        <v>12.01</v>
      </c>
    </row>
    <row r="4173" spans="1:2" ht="13.5">
      <c r="A4173" s="294">
        <v>94661</v>
      </c>
      <c r="B4173" s="298">
        <v>12.54</v>
      </c>
    </row>
    <row r="4174" spans="1:2" ht="13.5">
      <c r="A4174" s="294">
        <v>94662</v>
      </c>
      <c r="B4174" s="298">
        <v>13.13</v>
      </c>
    </row>
    <row r="4175" spans="1:2" ht="13.5">
      <c r="A4175" s="294">
        <v>94663</v>
      </c>
      <c r="B4175" s="298">
        <v>13.35</v>
      </c>
    </row>
    <row r="4176" spans="1:2" ht="13.5">
      <c r="A4176" s="294">
        <v>94664</v>
      </c>
      <c r="B4176" s="298">
        <v>28.54</v>
      </c>
    </row>
    <row r="4177" spans="1:2" ht="13.5">
      <c r="A4177" s="294">
        <v>94665</v>
      </c>
      <c r="B4177" s="298">
        <v>28.52</v>
      </c>
    </row>
    <row r="4178" spans="1:2" ht="13.5">
      <c r="A4178" s="294">
        <v>94666</v>
      </c>
      <c r="B4178" s="298">
        <v>35</v>
      </c>
    </row>
    <row r="4179" spans="1:2" ht="13.5">
      <c r="A4179" s="294">
        <v>94667</v>
      </c>
      <c r="B4179" s="298">
        <v>39.020000000000003</v>
      </c>
    </row>
    <row r="4180" spans="1:2" ht="13.5">
      <c r="A4180" s="294">
        <v>94668</v>
      </c>
      <c r="B4180" s="298">
        <v>59.73</v>
      </c>
    </row>
    <row r="4181" spans="1:2" ht="13.5">
      <c r="A4181" s="294">
        <v>94669</v>
      </c>
      <c r="B4181" s="298">
        <v>82.3</v>
      </c>
    </row>
    <row r="4182" spans="1:2" ht="13.5">
      <c r="A4182" s="294">
        <v>94670</v>
      </c>
      <c r="B4182" s="298">
        <v>79.819999999999993</v>
      </c>
    </row>
    <row r="4183" spans="1:2" ht="13.5">
      <c r="A4183" s="294">
        <v>94671</v>
      </c>
      <c r="B4183" s="298">
        <v>117.46</v>
      </c>
    </row>
    <row r="4184" spans="1:2" ht="13.5">
      <c r="A4184" s="294">
        <v>94672</v>
      </c>
      <c r="B4184" s="298">
        <v>10.99</v>
      </c>
    </row>
    <row r="4185" spans="1:2" ht="13.5">
      <c r="A4185" s="294">
        <v>94673</v>
      </c>
      <c r="B4185" s="298">
        <v>10.68</v>
      </c>
    </row>
    <row r="4186" spans="1:2" ht="13.5">
      <c r="A4186" s="294">
        <v>94674</v>
      </c>
      <c r="B4186" s="298">
        <v>9.6300000000000008</v>
      </c>
    </row>
    <row r="4187" spans="1:2" ht="13.5">
      <c r="A4187" s="294">
        <v>94675</v>
      </c>
      <c r="B4187" s="298">
        <v>15.32</v>
      </c>
    </row>
    <row r="4188" spans="1:2" ht="13.5">
      <c r="A4188" s="294">
        <v>94676</v>
      </c>
      <c r="B4188" s="298">
        <v>16.7</v>
      </c>
    </row>
    <row r="4189" spans="1:2" ht="13.5">
      <c r="A4189" s="294">
        <v>94677</v>
      </c>
      <c r="B4189" s="298">
        <v>25.26</v>
      </c>
    </row>
    <row r="4190" spans="1:2" ht="13.5">
      <c r="A4190" s="294">
        <v>94678</v>
      </c>
      <c r="B4190" s="298">
        <v>17.21</v>
      </c>
    </row>
    <row r="4191" spans="1:2" ht="13.5">
      <c r="A4191" s="294">
        <v>94679</v>
      </c>
      <c r="B4191" s="298">
        <v>28.48</v>
      </c>
    </row>
    <row r="4192" spans="1:2" ht="13.5">
      <c r="A4192" s="294">
        <v>94680</v>
      </c>
      <c r="B4192" s="298">
        <v>47.48</v>
      </c>
    </row>
    <row r="4193" spans="1:2" ht="13.5">
      <c r="A4193" s="294">
        <v>94681</v>
      </c>
      <c r="B4193" s="298">
        <v>62.92</v>
      </c>
    </row>
    <row r="4194" spans="1:2" ht="13.5">
      <c r="A4194" s="294">
        <v>94682</v>
      </c>
      <c r="B4194" s="298">
        <v>126.95</v>
      </c>
    </row>
    <row r="4195" spans="1:2" ht="13.5">
      <c r="A4195" s="294">
        <v>94683</v>
      </c>
      <c r="B4195" s="298">
        <v>81.599999999999994</v>
      </c>
    </row>
    <row r="4196" spans="1:2" ht="13.5">
      <c r="A4196" s="294">
        <v>94684</v>
      </c>
      <c r="B4196" s="298">
        <v>161.63</v>
      </c>
    </row>
    <row r="4197" spans="1:2" ht="13.5">
      <c r="A4197" s="294">
        <v>94685</v>
      </c>
      <c r="B4197" s="298">
        <v>123.88</v>
      </c>
    </row>
    <row r="4198" spans="1:2" ht="13.5">
      <c r="A4198" s="294">
        <v>94686</v>
      </c>
      <c r="B4198" s="298">
        <v>303.93</v>
      </c>
    </row>
    <row r="4199" spans="1:2" ht="13.5">
      <c r="A4199" s="294">
        <v>94687</v>
      </c>
      <c r="B4199" s="298">
        <v>247.03</v>
      </c>
    </row>
    <row r="4200" spans="1:2" ht="13.5">
      <c r="A4200" s="294">
        <v>94688</v>
      </c>
      <c r="B4200" s="298">
        <v>11.01</v>
      </c>
    </row>
    <row r="4201" spans="1:2" ht="13.5">
      <c r="A4201" s="294">
        <v>94689</v>
      </c>
      <c r="B4201" s="298">
        <v>15.1</v>
      </c>
    </row>
    <row r="4202" spans="1:2" ht="13.5">
      <c r="A4202" s="294">
        <v>94690</v>
      </c>
      <c r="B4202" s="298">
        <v>14.44</v>
      </c>
    </row>
    <row r="4203" spans="1:2" ht="13.5">
      <c r="A4203" s="294">
        <v>94691</v>
      </c>
      <c r="B4203" s="298">
        <v>16.8</v>
      </c>
    </row>
    <row r="4204" spans="1:2" ht="13.5">
      <c r="A4204" s="294">
        <v>94692</v>
      </c>
      <c r="B4204" s="298">
        <v>25.21</v>
      </c>
    </row>
    <row r="4205" spans="1:2" ht="13.5">
      <c r="A4205" s="294">
        <v>94693</v>
      </c>
      <c r="B4205" s="298">
        <v>26.4</v>
      </c>
    </row>
    <row r="4206" spans="1:2" ht="13.5">
      <c r="A4206" s="294">
        <v>94694</v>
      </c>
      <c r="B4206" s="298">
        <v>26.47</v>
      </c>
    </row>
    <row r="4207" spans="1:2" ht="13.5">
      <c r="A4207" s="294">
        <v>94695</v>
      </c>
      <c r="B4207" s="298">
        <v>35.68</v>
      </c>
    </row>
    <row r="4208" spans="1:2" ht="13.5">
      <c r="A4208" s="294">
        <v>94696</v>
      </c>
      <c r="B4208" s="298">
        <v>61.55</v>
      </c>
    </row>
    <row r="4209" spans="1:2" ht="13.5">
      <c r="A4209" s="294">
        <v>94697</v>
      </c>
      <c r="B4209" s="298">
        <v>97.24</v>
      </c>
    </row>
    <row r="4210" spans="1:2" ht="13.5">
      <c r="A4210" s="294">
        <v>94698</v>
      </c>
      <c r="B4210" s="298">
        <v>84.69</v>
      </c>
    </row>
    <row r="4211" spans="1:2" ht="13.5">
      <c r="A4211" s="294">
        <v>94699</v>
      </c>
      <c r="B4211" s="298">
        <v>163.36000000000001</v>
      </c>
    </row>
    <row r="4212" spans="1:2" ht="13.5">
      <c r="A4212" s="294">
        <v>94700</v>
      </c>
      <c r="B4212" s="298">
        <v>137.68</v>
      </c>
    </row>
    <row r="4213" spans="1:2" ht="13.5">
      <c r="A4213" s="294">
        <v>94701</v>
      </c>
      <c r="B4213" s="298">
        <v>244.81</v>
      </c>
    </row>
    <row r="4214" spans="1:2" ht="13.5">
      <c r="A4214" s="294">
        <v>94702</v>
      </c>
      <c r="B4214" s="298">
        <v>231.68</v>
      </c>
    </row>
    <row r="4215" spans="1:2" ht="13.5">
      <c r="A4215" s="294">
        <v>94703</v>
      </c>
      <c r="B4215" s="298">
        <v>21.19</v>
      </c>
    </row>
    <row r="4216" spans="1:2" ht="13.5">
      <c r="A4216" s="294">
        <v>94704</v>
      </c>
      <c r="B4216" s="298">
        <v>25.13</v>
      </c>
    </row>
    <row r="4217" spans="1:2" ht="13.5">
      <c r="A4217" s="294">
        <v>94705</v>
      </c>
      <c r="B4217" s="298">
        <v>31.1</v>
      </c>
    </row>
    <row r="4218" spans="1:2" ht="13.5">
      <c r="A4218" s="294">
        <v>94706</v>
      </c>
      <c r="B4218" s="298">
        <v>43.74</v>
      </c>
    </row>
    <row r="4219" spans="1:2" ht="13.5">
      <c r="A4219" s="294">
        <v>94707</v>
      </c>
      <c r="B4219" s="298">
        <v>54.81</v>
      </c>
    </row>
    <row r="4220" spans="1:2" ht="13.5">
      <c r="A4220" s="294">
        <v>94708</v>
      </c>
      <c r="B4220" s="298">
        <v>27.29</v>
      </c>
    </row>
    <row r="4221" spans="1:2" ht="13.5">
      <c r="A4221" s="294">
        <v>94709</v>
      </c>
      <c r="B4221" s="298">
        <v>35.14</v>
      </c>
    </row>
    <row r="4222" spans="1:2" ht="13.5">
      <c r="A4222" s="294">
        <v>94710</v>
      </c>
      <c r="B4222" s="298">
        <v>54.66</v>
      </c>
    </row>
    <row r="4223" spans="1:2" ht="13.5">
      <c r="A4223" s="294">
        <v>94711</v>
      </c>
      <c r="B4223" s="298">
        <v>64.010000000000005</v>
      </c>
    </row>
    <row r="4224" spans="1:2" ht="13.5">
      <c r="A4224" s="294">
        <v>94712</v>
      </c>
      <c r="B4224" s="298">
        <v>86.4</v>
      </c>
    </row>
    <row r="4225" spans="1:2" ht="13.5">
      <c r="A4225" s="294">
        <v>94713</v>
      </c>
      <c r="B4225" s="298">
        <v>228.51</v>
      </c>
    </row>
    <row r="4226" spans="1:2" ht="13.5">
      <c r="A4226" s="294">
        <v>94714</v>
      </c>
      <c r="B4226" s="298">
        <v>310.45</v>
      </c>
    </row>
    <row r="4227" spans="1:2" ht="13.5">
      <c r="A4227" s="294">
        <v>94715</v>
      </c>
      <c r="B4227" s="298">
        <v>429.27</v>
      </c>
    </row>
    <row r="4228" spans="1:2" ht="13.5">
      <c r="A4228" s="294">
        <v>94724</v>
      </c>
      <c r="B4228" s="298">
        <v>31.07</v>
      </c>
    </row>
    <row r="4229" spans="1:2" ht="13.5">
      <c r="A4229" s="294">
        <v>94725</v>
      </c>
      <c r="B4229" s="298">
        <v>7.05</v>
      </c>
    </row>
    <row r="4230" spans="1:2" ht="13.5">
      <c r="A4230" s="294">
        <v>94726</v>
      </c>
      <c r="B4230" s="298">
        <v>48.26</v>
      </c>
    </row>
    <row r="4231" spans="1:2" ht="13.5">
      <c r="A4231" s="294">
        <v>94727</v>
      </c>
      <c r="B4231" s="298">
        <v>10.23</v>
      </c>
    </row>
    <row r="4232" spans="1:2" ht="13.5">
      <c r="A4232" s="294">
        <v>94728</v>
      </c>
      <c r="B4232" s="298">
        <v>183.77</v>
      </c>
    </row>
    <row r="4233" spans="1:2" ht="13.5">
      <c r="A4233" s="294">
        <v>94729</v>
      </c>
      <c r="B4233" s="298">
        <v>18.23</v>
      </c>
    </row>
    <row r="4234" spans="1:2" ht="13.5">
      <c r="A4234" s="294">
        <v>94730</v>
      </c>
      <c r="B4234" s="298">
        <v>223.41</v>
      </c>
    </row>
    <row r="4235" spans="1:2" ht="13.5">
      <c r="A4235" s="294">
        <v>94731</v>
      </c>
      <c r="B4235" s="298">
        <v>23.05</v>
      </c>
    </row>
    <row r="4236" spans="1:2" ht="13.5">
      <c r="A4236" s="294">
        <v>94733</v>
      </c>
      <c r="B4236" s="298">
        <v>44.93</v>
      </c>
    </row>
    <row r="4237" spans="1:2" ht="13.5">
      <c r="A4237" s="294">
        <v>94737</v>
      </c>
      <c r="B4237" s="298">
        <v>190.68</v>
      </c>
    </row>
    <row r="4238" spans="1:2" ht="13.5">
      <c r="A4238" s="294">
        <v>94740</v>
      </c>
      <c r="B4238" s="298">
        <v>11.22</v>
      </c>
    </row>
    <row r="4239" spans="1:2" ht="13.5">
      <c r="A4239" s="294">
        <v>94741</v>
      </c>
      <c r="B4239" s="298">
        <v>14.13</v>
      </c>
    </row>
    <row r="4240" spans="1:2" ht="13.5">
      <c r="A4240" s="294">
        <v>94742</v>
      </c>
      <c r="B4240" s="298">
        <v>17.37</v>
      </c>
    </row>
    <row r="4241" spans="1:2" ht="13.5">
      <c r="A4241" s="294">
        <v>94743</v>
      </c>
      <c r="B4241" s="298">
        <v>19.2</v>
      </c>
    </row>
    <row r="4242" spans="1:2" ht="13.5">
      <c r="A4242" s="294">
        <v>94744</v>
      </c>
      <c r="B4242" s="298">
        <v>27.88</v>
      </c>
    </row>
    <row r="4243" spans="1:2" ht="13.5">
      <c r="A4243" s="294">
        <v>94746</v>
      </c>
      <c r="B4243" s="298">
        <v>40.11</v>
      </c>
    </row>
    <row r="4244" spans="1:2" ht="13.5">
      <c r="A4244" s="294">
        <v>94748</v>
      </c>
      <c r="B4244" s="298">
        <v>83.04</v>
      </c>
    </row>
    <row r="4245" spans="1:2" ht="13.5">
      <c r="A4245" s="294">
        <v>94750</v>
      </c>
      <c r="B4245" s="298">
        <v>198.76</v>
      </c>
    </row>
    <row r="4246" spans="1:2" ht="13.5">
      <c r="A4246" s="294">
        <v>94752</v>
      </c>
      <c r="B4246" s="298">
        <v>241.47</v>
      </c>
    </row>
    <row r="4247" spans="1:2" ht="13.5">
      <c r="A4247" s="294">
        <v>94756</v>
      </c>
      <c r="B4247" s="298">
        <v>14.13</v>
      </c>
    </row>
    <row r="4248" spans="1:2" ht="13.5">
      <c r="A4248" s="294">
        <v>94757</v>
      </c>
      <c r="B4248" s="298">
        <v>19.62</v>
      </c>
    </row>
    <row r="4249" spans="1:2" ht="13.5">
      <c r="A4249" s="294">
        <v>94758</v>
      </c>
      <c r="B4249" s="298">
        <v>51.16</v>
      </c>
    </row>
    <row r="4250" spans="1:2" ht="13.5">
      <c r="A4250" s="294">
        <v>94759</v>
      </c>
      <c r="B4250" s="298">
        <v>63.37</v>
      </c>
    </row>
    <row r="4251" spans="1:2" ht="13.5">
      <c r="A4251" s="294">
        <v>94760</v>
      </c>
      <c r="B4251" s="298">
        <v>104.05</v>
      </c>
    </row>
    <row r="4252" spans="1:2" ht="13.5">
      <c r="A4252" s="294">
        <v>94761</v>
      </c>
      <c r="B4252" s="298">
        <v>226.37</v>
      </c>
    </row>
    <row r="4253" spans="1:2" ht="13.5">
      <c r="A4253" s="294">
        <v>94762</v>
      </c>
      <c r="B4253" s="298">
        <v>288.52999999999997</v>
      </c>
    </row>
    <row r="4254" spans="1:2" ht="13.5">
      <c r="A4254" s="294">
        <v>94783</v>
      </c>
      <c r="B4254" s="298">
        <v>19.46</v>
      </c>
    </row>
    <row r="4255" spans="1:2" ht="13.5">
      <c r="A4255" s="294">
        <v>94785</v>
      </c>
      <c r="B4255" s="298">
        <v>35.700000000000003</v>
      </c>
    </row>
    <row r="4256" spans="1:2" ht="13.5">
      <c r="A4256" s="294">
        <v>94786</v>
      </c>
      <c r="B4256" s="298">
        <v>46.84</v>
      </c>
    </row>
    <row r="4257" spans="1:2" ht="13.5">
      <c r="A4257" s="294">
        <v>94787</v>
      </c>
      <c r="B4257" s="298">
        <v>61.06</v>
      </c>
    </row>
    <row r="4258" spans="1:2" ht="13.5">
      <c r="A4258" s="294">
        <v>94788</v>
      </c>
      <c r="B4258" s="298">
        <v>89.07</v>
      </c>
    </row>
    <row r="4259" spans="1:2" ht="13.5">
      <c r="A4259" s="294">
        <v>94789</v>
      </c>
      <c r="B4259" s="298">
        <v>283.43</v>
      </c>
    </row>
    <row r="4260" spans="1:2" ht="13.5">
      <c r="A4260" s="294">
        <v>94790</v>
      </c>
      <c r="B4260" s="298">
        <v>328.13</v>
      </c>
    </row>
    <row r="4261" spans="1:2" ht="13.5">
      <c r="A4261" s="294">
        <v>94791</v>
      </c>
      <c r="B4261" s="298">
        <v>460.4</v>
      </c>
    </row>
    <row r="4262" spans="1:2" ht="13.5">
      <c r="A4262" s="294">
        <v>94863</v>
      </c>
      <c r="B4262" s="298">
        <v>163.08000000000001</v>
      </c>
    </row>
    <row r="4263" spans="1:2" ht="13.5">
      <c r="A4263" s="294">
        <v>95141</v>
      </c>
      <c r="B4263" s="298">
        <v>33.29</v>
      </c>
    </row>
    <row r="4264" spans="1:2" ht="13.5">
      <c r="A4264" s="294">
        <v>95237</v>
      </c>
      <c r="B4264" s="298">
        <v>26.39</v>
      </c>
    </row>
    <row r="4265" spans="1:2" ht="13.5">
      <c r="A4265" s="294">
        <v>95693</v>
      </c>
      <c r="B4265" s="298">
        <v>51.14</v>
      </c>
    </row>
    <row r="4266" spans="1:2" ht="13.5">
      <c r="A4266" s="294">
        <v>95694</v>
      </c>
      <c r="B4266" s="298">
        <v>67.03</v>
      </c>
    </row>
    <row r="4267" spans="1:2" ht="13.5">
      <c r="A4267" s="294">
        <v>95695</v>
      </c>
      <c r="B4267" s="298">
        <v>65.16</v>
      </c>
    </row>
    <row r="4268" spans="1:2" ht="13.5">
      <c r="A4268" s="294">
        <v>95696</v>
      </c>
      <c r="B4268" s="298">
        <v>40.25</v>
      </c>
    </row>
    <row r="4269" spans="1:2" ht="13.5">
      <c r="A4269" s="294">
        <v>96637</v>
      </c>
      <c r="B4269" s="298">
        <v>14.15</v>
      </c>
    </row>
    <row r="4270" spans="1:2" ht="13.5">
      <c r="A4270" s="294">
        <v>96638</v>
      </c>
      <c r="B4270" s="298">
        <v>13.57</v>
      </c>
    </row>
    <row r="4271" spans="1:2" ht="13.5">
      <c r="A4271" s="294">
        <v>96639</v>
      </c>
      <c r="B4271" s="298">
        <v>9.91</v>
      </c>
    </row>
    <row r="4272" spans="1:2" ht="13.5">
      <c r="A4272" s="294">
        <v>96640</v>
      </c>
      <c r="B4272" s="298">
        <v>26.14</v>
      </c>
    </row>
    <row r="4273" spans="1:2" ht="13.5">
      <c r="A4273" s="294">
        <v>96641</v>
      </c>
      <c r="B4273" s="298">
        <v>20.350000000000001</v>
      </c>
    </row>
    <row r="4274" spans="1:2" ht="13.5">
      <c r="A4274" s="294">
        <v>96642</v>
      </c>
      <c r="B4274" s="298">
        <v>18.72</v>
      </c>
    </row>
    <row r="4275" spans="1:2" ht="13.5">
      <c r="A4275" s="294">
        <v>96643</v>
      </c>
      <c r="B4275" s="298">
        <v>52.7</v>
      </c>
    </row>
    <row r="4276" spans="1:2" ht="13.5">
      <c r="A4276" s="294">
        <v>96650</v>
      </c>
      <c r="B4276" s="298">
        <v>10.61</v>
      </c>
    </row>
    <row r="4277" spans="1:2" ht="13.5">
      <c r="A4277" s="294">
        <v>96651</v>
      </c>
      <c r="B4277" s="298">
        <v>10.029999999999999</v>
      </c>
    </row>
    <row r="4278" spans="1:2" ht="13.5">
      <c r="A4278" s="294">
        <v>96652</v>
      </c>
      <c r="B4278" s="298">
        <v>20.11</v>
      </c>
    </row>
    <row r="4279" spans="1:2" ht="13.5">
      <c r="A4279" s="294">
        <v>96653</v>
      </c>
      <c r="B4279" s="298">
        <v>20.05</v>
      </c>
    </row>
    <row r="4280" spans="1:2" ht="13.5">
      <c r="A4280" s="294">
        <v>96654</v>
      </c>
      <c r="B4280" s="298">
        <v>33.409999999999997</v>
      </c>
    </row>
    <row r="4281" spans="1:2" ht="13.5">
      <c r="A4281" s="294">
        <v>96655</v>
      </c>
      <c r="B4281" s="298">
        <v>32.770000000000003</v>
      </c>
    </row>
    <row r="4282" spans="1:2" ht="13.5">
      <c r="A4282" s="294">
        <v>96656</v>
      </c>
      <c r="B4282" s="298">
        <v>7.57</v>
      </c>
    </row>
    <row r="4283" spans="1:2" ht="13.5">
      <c r="A4283" s="294">
        <v>96657</v>
      </c>
      <c r="B4283" s="298">
        <v>23.8</v>
      </c>
    </row>
    <row r="4284" spans="1:2" ht="13.5">
      <c r="A4284" s="294">
        <v>96658</v>
      </c>
      <c r="B4284" s="298">
        <v>18.010000000000002</v>
      </c>
    </row>
    <row r="4285" spans="1:2" ht="13.5">
      <c r="A4285" s="294">
        <v>96659</v>
      </c>
      <c r="B4285" s="298">
        <v>13.61</v>
      </c>
    </row>
    <row r="4286" spans="1:2" ht="13.5">
      <c r="A4286" s="294">
        <v>96660</v>
      </c>
      <c r="B4286" s="298">
        <v>40.67</v>
      </c>
    </row>
    <row r="4287" spans="1:2" ht="13.5">
      <c r="A4287" s="294">
        <v>96661</v>
      </c>
      <c r="B4287" s="298">
        <v>31.76</v>
      </c>
    </row>
    <row r="4288" spans="1:2" ht="13.5">
      <c r="A4288" s="294">
        <v>96662</v>
      </c>
      <c r="B4288" s="298">
        <v>13.91</v>
      </c>
    </row>
    <row r="4289" spans="1:2" ht="13.5">
      <c r="A4289" s="294">
        <v>96663</v>
      </c>
      <c r="B4289" s="298">
        <v>24.86</v>
      </c>
    </row>
    <row r="4290" spans="1:2" ht="13.5">
      <c r="A4290" s="294">
        <v>96664</v>
      </c>
      <c r="B4290" s="298">
        <v>26.76</v>
      </c>
    </row>
    <row r="4291" spans="1:2" ht="13.5">
      <c r="A4291" s="294">
        <v>96665</v>
      </c>
      <c r="B4291" s="298">
        <v>13.96</v>
      </c>
    </row>
    <row r="4292" spans="1:2" ht="13.5">
      <c r="A4292" s="294">
        <v>96666</v>
      </c>
      <c r="B4292" s="298">
        <v>26.95</v>
      </c>
    </row>
    <row r="4293" spans="1:2" ht="13.5">
      <c r="A4293" s="294">
        <v>96667</v>
      </c>
      <c r="B4293" s="298">
        <v>47.2</v>
      </c>
    </row>
    <row r="4294" spans="1:2" ht="13.5">
      <c r="A4294" s="294">
        <v>96684</v>
      </c>
      <c r="B4294" s="298">
        <v>5.3</v>
      </c>
    </row>
    <row r="4295" spans="1:2" ht="13.5">
      <c r="A4295" s="294">
        <v>96685</v>
      </c>
      <c r="B4295" s="298">
        <v>4.72</v>
      </c>
    </row>
    <row r="4296" spans="1:2" ht="13.5">
      <c r="A4296" s="294">
        <v>96686</v>
      </c>
      <c r="B4296" s="298">
        <v>7.96</v>
      </c>
    </row>
    <row r="4297" spans="1:2" ht="13.5">
      <c r="A4297" s="294">
        <v>96687</v>
      </c>
      <c r="B4297" s="298">
        <v>7.9</v>
      </c>
    </row>
    <row r="4298" spans="1:2" ht="13.5">
      <c r="A4298" s="294">
        <v>96688</v>
      </c>
      <c r="B4298" s="298">
        <v>13.75</v>
      </c>
    </row>
    <row r="4299" spans="1:2" ht="13.5">
      <c r="A4299" s="294">
        <v>96689</v>
      </c>
      <c r="B4299" s="298">
        <v>13.11</v>
      </c>
    </row>
    <row r="4300" spans="1:2" ht="13.5">
      <c r="A4300" s="294">
        <v>96690</v>
      </c>
      <c r="B4300" s="298">
        <v>25.75</v>
      </c>
    </row>
    <row r="4301" spans="1:2" ht="13.5">
      <c r="A4301" s="294">
        <v>96691</v>
      </c>
      <c r="B4301" s="298">
        <v>26.62</v>
      </c>
    </row>
    <row r="4302" spans="1:2" ht="13.5">
      <c r="A4302" s="294">
        <v>96692</v>
      </c>
      <c r="B4302" s="298">
        <v>38.93</v>
      </c>
    </row>
    <row r="4303" spans="1:2" ht="13.5">
      <c r="A4303" s="294">
        <v>96693</v>
      </c>
      <c r="B4303" s="298">
        <v>36.799999999999997</v>
      </c>
    </row>
    <row r="4304" spans="1:2" ht="13.5">
      <c r="A4304" s="294">
        <v>96694</v>
      </c>
      <c r="B4304" s="298">
        <v>86.54</v>
      </c>
    </row>
    <row r="4305" spans="1:2" ht="13.5">
      <c r="A4305" s="294">
        <v>96695</v>
      </c>
      <c r="B4305" s="298">
        <v>84.03</v>
      </c>
    </row>
    <row r="4306" spans="1:2" ht="13.5">
      <c r="A4306" s="294">
        <v>96696</v>
      </c>
      <c r="B4306" s="298">
        <v>130.44</v>
      </c>
    </row>
    <row r="4307" spans="1:2" ht="13.5">
      <c r="A4307" s="294">
        <v>96697</v>
      </c>
      <c r="B4307" s="298">
        <v>195.2</v>
      </c>
    </row>
    <row r="4308" spans="1:2" ht="13.5">
      <c r="A4308" s="294">
        <v>96698</v>
      </c>
      <c r="B4308" s="298">
        <v>4.04</v>
      </c>
    </row>
    <row r="4309" spans="1:2" ht="13.5">
      <c r="A4309" s="294">
        <v>96699</v>
      </c>
      <c r="B4309" s="298">
        <v>20.27</v>
      </c>
    </row>
    <row r="4310" spans="1:2" ht="13.5">
      <c r="A4310" s="294">
        <v>96700</v>
      </c>
      <c r="B4310" s="298">
        <v>14.48</v>
      </c>
    </row>
    <row r="4311" spans="1:2" ht="13.5">
      <c r="A4311" s="294">
        <v>96701</v>
      </c>
      <c r="B4311" s="298">
        <v>5.51</v>
      </c>
    </row>
    <row r="4312" spans="1:2" ht="13.5">
      <c r="A4312" s="294">
        <v>96702</v>
      </c>
      <c r="B4312" s="298">
        <v>5.81</v>
      </c>
    </row>
    <row r="4313" spans="1:2" ht="13.5">
      <c r="A4313" s="294">
        <v>96703</v>
      </c>
      <c r="B4313" s="298">
        <v>11.71</v>
      </c>
    </row>
    <row r="4314" spans="1:2" ht="13.5">
      <c r="A4314" s="294">
        <v>96704</v>
      </c>
      <c r="B4314" s="298">
        <v>13.61</v>
      </c>
    </row>
    <row r="4315" spans="1:2" ht="13.5">
      <c r="A4315" s="294">
        <v>96705</v>
      </c>
      <c r="B4315" s="298">
        <v>17.649999999999999</v>
      </c>
    </row>
    <row r="4316" spans="1:2" ht="13.5">
      <c r="A4316" s="294">
        <v>96706</v>
      </c>
      <c r="B4316" s="298">
        <v>26.49</v>
      </c>
    </row>
    <row r="4317" spans="1:2" ht="13.5">
      <c r="A4317" s="294">
        <v>96707</v>
      </c>
      <c r="B4317" s="298">
        <v>55.58</v>
      </c>
    </row>
    <row r="4318" spans="1:2" ht="13.5">
      <c r="A4318" s="294">
        <v>96708</v>
      </c>
      <c r="B4318" s="298">
        <v>87.83</v>
      </c>
    </row>
    <row r="4319" spans="1:2" ht="13.5">
      <c r="A4319" s="294">
        <v>96709</v>
      </c>
      <c r="B4319" s="298">
        <v>138.9</v>
      </c>
    </row>
    <row r="4320" spans="1:2" ht="13.5">
      <c r="A4320" s="294">
        <v>96710</v>
      </c>
      <c r="B4320" s="298">
        <v>6.93</v>
      </c>
    </row>
    <row r="4321" spans="1:2" ht="13.5">
      <c r="A4321" s="294">
        <v>96711</v>
      </c>
      <c r="B4321" s="298">
        <v>10.79</v>
      </c>
    </row>
    <row r="4322" spans="1:2" ht="13.5">
      <c r="A4322" s="294">
        <v>96712</v>
      </c>
      <c r="B4322" s="298">
        <v>20.91</v>
      </c>
    </row>
    <row r="4323" spans="1:2" ht="13.5">
      <c r="A4323" s="294">
        <v>96713</v>
      </c>
      <c r="B4323" s="298">
        <v>28.96</v>
      </c>
    </row>
    <row r="4324" spans="1:2" ht="13.5">
      <c r="A4324" s="294">
        <v>96714</v>
      </c>
      <c r="B4324" s="298">
        <v>49</v>
      </c>
    </row>
    <row r="4325" spans="1:2" ht="13.5">
      <c r="A4325" s="294">
        <v>96715</v>
      </c>
      <c r="B4325" s="298">
        <v>92.74</v>
      </c>
    </row>
    <row r="4326" spans="1:2" ht="13.5">
      <c r="A4326" s="294">
        <v>96716</v>
      </c>
      <c r="B4326" s="298">
        <v>139.44999999999999</v>
      </c>
    </row>
    <row r="4327" spans="1:2" ht="13.5">
      <c r="A4327" s="294">
        <v>96717</v>
      </c>
      <c r="B4327" s="298">
        <v>219.87</v>
      </c>
    </row>
    <row r="4328" spans="1:2" ht="13.5">
      <c r="A4328" s="294">
        <v>96736</v>
      </c>
      <c r="B4328" s="298">
        <v>5.71</v>
      </c>
    </row>
    <row r="4329" spans="1:2" ht="13.5">
      <c r="A4329" s="294">
        <v>96737</v>
      </c>
      <c r="B4329" s="298">
        <v>6.59</v>
      </c>
    </row>
    <row r="4330" spans="1:2" ht="13.5">
      <c r="A4330" s="294">
        <v>96738</v>
      </c>
      <c r="B4330" s="298">
        <v>22.82</v>
      </c>
    </row>
    <row r="4331" spans="1:2" ht="13.5">
      <c r="A4331" s="294">
        <v>96739</v>
      </c>
      <c r="B4331" s="298">
        <v>8.5299999999999994</v>
      </c>
    </row>
    <row r="4332" spans="1:2" ht="13.5">
      <c r="A4332" s="294">
        <v>96740</v>
      </c>
      <c r="B4332" s="298">
        <v>35.590000000000003</v>
      </c>
    </row>
    <row r="4333" spans="1:2" ht="13.5">
      <c r="A4333" s="294">
        <v>96741</v>
      </c>
      <c r="B4333" s="298">
        <v>13.81</v>
      </c>
    </row>
    <row r="4334" spans="1:2" ht="13.5">
      <c r="A4334" s="294">
        <v>96742</v>
      </c>
      <c r="B4334" s="298">
        <v>20.96</v>
      </c>
    </row>
    <row r="4335" spans="1:2" ht="13.5">
      <c r="A4335" s="294">
        <v>96743</v>
      </c>
      <c r="B4335" s="298">
        <v>27.38</v>
      </c>
    </row>
    <row r="4336" spans="1:2" ht="13.5">
      <c r="A4336" s="294">
        <v>96744</v>
      </c>
      <c r="B4336" s="298">
        <v>58.84</v>
      </c>
    </row>
    <row r="4337" spans="1:2" ht="13.5">
      <c r="A4337" s="294">
        <v>96745</v>
      </c>
      <c r="B4337" s="298">
        <v>87.04</v>
      </c>
    </row>
    <row r="4338" spans="1:2" ht="13.5">
      <c r="A4338" s="294">
        <v>96746</v>
      </c>
      <c r="B4338" s="298">
        <v>138.85</v>
      </c>
    </row>
    <row r="4339" spans="1:2" ht="13.5">
      <c r="A4339" s="294">
        <v>96747</v>
      </c>
      <c r="B4339" s="298">
        <v>8.0500000000000007</v>
      </c>
    </row>
    <row r="4340" spans="1:2" ht="13.5">
      <c r="A4340" s="294">
        <v>96748</v>
      </c>
      <c r="B4340" s="298">
        <v>9.16</v>
      </c>
    </row>
    <row r="4341" spans="1:2" ht="13.5">
      <c r="A4341" s="294">
        <v>96749</v>
      </c>
      <c r="B4341" s="298">
        <v>12.52</v>
      </c>
    </row>
    <row r="4342" spans="1:2" ht="13.5">
      <c r="A4342" s="294">
        <v>96750</v>
      </c>
      <c r="B4342" s="298">
        <v>16.87</v>
      </c>
    </row>
    <row r="4343" spans="1:2" ht="13.5">
      <c r="A4343" s="294">
        <v>96751</v>
      </c>
      <c r="B4343" s="298">
        <v>30.69</v>
      </c>
    </row>
    <row r="4344" spans="1:2" ht="13.5">
      <c r="A4344" s="294">
        <v>96752</v>
      </c>
      <c r="B4344" s="298">
        <v>40.229999999999997</v>
      </c>
    </row>
    <row r="4345" spans="1:2" ht="13.5">
      <c r="A4345" s="294">
        <v>96753</v>
      </c>
      <c r="B4345" s="298">
        <v>91.44</v>
      </c>
    </row>
    <row r="4346" spans="1:2" ht="13.5">
      <c r="A4346" s="294">
        <v>96754</v>
      </c>
      <c r="B4346" s="298">
        <v>129.22999999999999</v>
      </c>
    </row>
    <row r="4347" spans="1:2" ht="13.5">
      <c r="A4347" s="294">
        <v>96755</v>
      </c>
      <c r="B4347" s="298">
        <v>195.16</v>
      </c>
    </row>
    <row r="4348" spans="1:2" ht="13.5">
      <c r="A4348" s="294">
        <v>96756</v>
      </c>
      <c r="B4348" s="298">
        <v>14.94</v>
      </c>
    </row>
    <row r="4349" spans="1:2" ht="13.5">
      <c r="A4349" s="294">
        <v>96757</v>
      </c>
      <c r="B4349" s="298">
        <v>14.35</v>
      </c>
    </row>
    <row r="4350" spans="1:2" ht="13.5">
      <c r="A4350" s="294">
        <v>96758</v>
      </c>
      <c r="B4350" s="298">
        <v>16.84</v>
      </c>
    </row>
    <row r="4351" spans="1:2" ht="13.5">
      <c r="A4351" s="294">
        <v>96759</v>
      </c>
      <c r="B4351" s="298">
        <v>25.11</v>
      </c>
    </row>
    <row r="4352" spans="1:2" ht="13.5">
      <c r="A4352" s="294">
        <v>96760</v>
      </c>
      <c r="B4352" s="298">
        <v>35.54</v>
      </c>
    </row>
    <row r="4353" spans="1:2" ht="13.5">
      <c r="A4353" s="294">
        <v>96761</v>
      </c>
      <c r="B4353" s="298">
        <v>50.78</v>
      </c>
    </row>
    <row r="4354" spans="1:2" ht="13.5">
      <c r="A4354" s="294">
        <v>96762</v>
      </c>
      <c r="B4354" s="298">
        <v>99.22</v>
      </c>
    </row>
    <row r="4355" spans="1:2" ht="13.5">
      <c r="A4355" s="294">
        <v>96763</v>
      </c>
      <c r="B4355" s="298">
        <v>137.82</v>
      </c>
    </row>
    <row r="4356" spans="1:2" ht="13.5">
      <c r="A4356" s="294">
        <v>96764</v>
      </c>
      <c r="B4356" s="298">
        <v>219.77</v>
      </c>
    </row>
    <row r="4357" spans="1:2" ht="13.5">
      <c r="A4357" s="294">
        <v>96802</v>
      </c>
      <c r="B4357" s="298">
        <v>332.41</v>
      </c>
    </row>
    <row r="4358" spans="1:2" ht="13.5">
      <c r="A4358" s="294">
        <v>96803</v>
      </c>
      <c r="B4358" s="298">
        <v>169.85</v>
      </c>
    </row>
    <row r="4359" spans="1:2" ht="13.5">
      <c r="A4359" s="294">
        <v>96804</v>
      </c>
      <c r="B4359" s="298">
        <v>301.64</v>
      </c>
    </row>
    <row r="4360" spans="1:2" ht="13.5">
      <c r="A4360" s="294">
        <v>96805</v>
      </c>
      <c r="B4360" s="298">
        <v>341.58</v>
      </c>
    </row>
    <row r="4361" spans="1:2" ht="13.5">
      <c r="A4361" s="294">
        <v>96806</v>
      </c>
      <c r="B4361" s="298">
        <v>163.95</v>
      </c>
    </row>
    <row r="4362" spans="1:2" ht="13.5">
      <c r="A4362" s="294">
        <v>96807</v>
      </c>
      <c r="B4362" s="298">
        <v>271.89999999999998</v>
      </c>
    </row>
    <row r="4363" spans="1:2" ht="13.5">
      <c r="A4363" s="294">
        <v>96808</v>
      </c>
      <c r="B4363" s="298">
        <v>14.73</v>
      </c>
    </row>
    <row r="4364" spans="1:2" ht="13.5">
      <c r="A4364" s="294">
        <v>96809</v>
      </c>
      <c r="B4364" s="298">
        <v>17</v>
      </c>
    </row>
    <row r="4365" spans="1:2" ht="13.5">
      <c r="A4365" s="294">
        <v>96810</v>
      </c>
      <c r="B4365" s="298">
        <v>18.53</v>
      </c>
    </row>
    <row r="4366" spans="1:2" ht="13.5">
      <c r="A4366" s="294">
        <v>96811</v>
      </c>
      <c r="B4366" s="298">
        <v>19.82</v>
      </c>
    </row>
    <row r="4367" spans="1:2" ht="13.5">
      <c r="A4367" s="294">
        <v>96812</v>
      </c>
      <c r="B4367" s="298">
        <v>19.010000000000002</v>
      </c>
    </row>
    <row r="4368" spans="1:2" ht="13.5">
      <c r="A4368" s="294">
        <v>96813</v>
      </c>
      <c r="B4368" s="298">
        <v>22.05</v>
      </c>
    </row>
    <row r="4369" spans="1:2" ht="13.5">
      <c r="A4369" s="294">
        <v>96814</v>
      </c>
      <c r="B4369" s="298">
        <v>18.5</v>
      </c>
    </row>
    <row r="4370" spans="1:2" ht="13.5">
      <c r="A4370" s="294">
        <v>96815</v>
      </c>
      <c r="B4370" s="298">
        <v>31.65</v>
      </c>
    </row>
    <row r="4371" spans="1:2" ht="13.5">
      <c r="A4371" s="294">
        <v>96816</v>
      </c>
      <c r="B4371" s="298">
        <v>25.86</v>
      </c>
    </row>
    <row r="4372" spans="1:2" ht="13.5">
      <c r="A4372" s="294">
        <v>96817</v>
      </c>
      <c r="B4372" s="298">
        <v>29.55</v>
      </c>
    </row>
    <row r="4373" spans="1:2" ht="13.5">
      <c r="A4373" s="294">
        <v>96818</v>
      </c>
      <c r="B4373" s="298">
        <v>27.45</v>
      </c>
    </row>
    <row r="4374" spans="1:2" ht="13.5">
      <c r="A4374" s="294">
        <v>96819</v>
      </c>
      <c r="B4374" s="298">
        <v>27.45</v>
      </c>
    </row>
    <row r="4375" spans="1:2" ht="13.5">
      <c r="A4375" s="294">
        <v>96820</v>
      </c>
      <c r="B4375" s="298">
        <v>50.53</v>
      </c>
    </row>
    <row r="4376" spans="1:2" ht="13.5">
      <c r="A4376" s="294">
        <v>96821</v>
      </c>
      <c r="B4376" s="298">
        <v>42.85</v>
      </c>
    </row>
    <row r="4377" spans="1:2" ht="13.5">
      <c r="A4377" s="294">
        <v>96822</v>
      </c>
      <c r="B4377" s="298">
        <v>43.44</v>
      </c>
    </row>
    <row r="4378" spans="1:2" ht="13.5">
      <c r="A4378" s="294">
        <v>96823</v>
      </c>
      <c r="B4378" s="298">
        <v>17.89</v>
      </c>
    </row>
    <row r="4379" spans="1:2" ht="13.5">
      <c r="A4379" s="294">
        <v>96824</v>
      </c>
      <c r="B4379" s="298">
        <v>20.25</v>
      </c>
    </row>
    <row r="4380" spans="1:2" ht="13.5">
      <c r="A4380" s="294">
        <v>96825</v>
      </c>
      <c r="B4380" s="298">
        <v>27.63</v>
      </c>
    </row>
    <row r="4381" spans="1:2" ht="13.5">
      <c r="A4381" s="294">
        <v>96826</v>
      </c>
      <c r="B4381" s="298">
        <v>24.92</v>
      </c>
    </row>
    <row r="4382" spans="1:2" ht="13.5">
      <c r="A4382" s="294">
        <v>96827</v>
      </c>
      <c r="B4382" s="298">
        <v>25.87</v>
      </c>
    </row>
    <row r="4383" spans="1:2" ht="13.5">
      <c r="A4383" s="294">
        <v>96828</v>
      </c>
      <c r="B4383" s="298">
        <v>32.64</v>
      </c>
    </row>
    <row r="4384" spans="1:2" ht="13.5">
      <c r="A4384" s="294">
        <v>96829</v>
      </c>
      <c r="B4384" s="298">
        <v>24.87</v>
      </c>
    </row>
    <row r="4385" spans="1:2" ht="13.5">
      <c r="A4385" s="294">
        <v>96830</v>
      </c>
      <c r="B4385" s="298">
        <v>36.31</v>
      </c>
    </row>
    <row r="4386" spans="1:2" ht="13.5">
      <c r="A4386" s="294">
        <v>96831</v>
      </c>
      <c r="B4386" s="298">
        <v>29.47</v>
      </c>
    </row>
    <row r="4387" spans="1:2" ht="13.5">
      <c r="A4387" s="294">
        <v>96832</v>
      </c>
      <c r="B4387" s="298">
        <v>34.18</v>
      </c>
    </row>
    <row r="4388" spans="1:2" ht="13.5">
      <c r="A4388" s="294">
        <v>96833</v>
      </c>
      <c r="B4388" s="298">
        <v>31.96</v>
      </c>
    </row>
    <row r="4389" spans="1:2" ht="13.5">
      <c r="A4389" s="294">
        <v>96834</v>
      </c>
      <c r="B4389" s="298">
        <v>53.1</v>
      </c>
    </row>
    <row r="4390" spans="1:2" ht="13.5">
      <c r="A4390" s="294">
        <v>96835</v>
      </c>
      <c r="B4390" s="298">
        <v>45.79</v>
      </c>
    </row>
    <row r="4391" spans="1:2" ht="13.5">
      <c r="A4391" s="294">
        <v>96836</v>
      </c>
      <c r="B4391" s="298">
        <v>48.82</v>
      </c>
    </row>
    <row r="4392" spans="1:2" ht="13.5">
      <c r="A4392" s="294">
        <v>96837</v>
      </c>
      <c r="B4392" s="298">
        <v>25.92</v>
      </c>
    </row>
    <row r="4393" spans="1:2" ht="13.5">
      <c r="A4393" s="294">
        <v>96838</v>
      </c>
      <c r="B4393" s="298">
        <v>23.74</v>
      </c>
    </row>
    <row r="4394" spans="1:2" ht="13.5">
      <c r="A4394" s="294">
        <v>96839</v>
      </c>
      <c r="B4394" s="298">
        <v>23.35</v>
      </c>
    </row>
    <row r="4395" spans="1:2" ht="13.5">
      <c r="A4395" s="294">
        <v>96840</v>
      </c>
      <c r="B4395" s="298">
        <v>30.28</v>
      </c>
    </row>
    <row r="4396" spans="1:2" ht="13.5">
      <c r="A4396" s="294">
        <v>96841</v>
      </c>
      <c r="B4396" s="298">
        <v>26.35</v>
      </c>
    </row>
    <row r="4397" spans="1:2" ht="13.5">
      <c r="A4397" s="294">
        <v>96842</v>
      </c>
      <c r="B4397" s="298">
        <v>33.869999999999997</v>
      </c>
    </row>
    <row r="4398" spans="1:2" ht="13.5">
      <c r="A4398" s="294">
        <v>96843</v>
      </c>
      <c r="B4398" s="298">
        <v>32.53</v>
      </c>
    </row>
    <row r="4399" spans="1:2" ht="13.5">
      <c r="A4399" s="294">
        <v>96844</v>
      </c>
      <c r="B4399" s="298">
        <v>44.81</v>
      </c>
    </row>
    <row r="4400" spans="1:2" ht="13.5">
      <c r="A4400" s="294">
        <v>96845</v>
      </c>
      <c r="B4400" s="298">
        <v>47.81</v>
      </c>
    </row>
    <row r="4401" spans="1:2" ht="13.5">
      <c r="A4401" s="294">
        <v>96846</v>
      </c>
      <c r="B4401" s="298">
        <v>37.32</v>
      </c>
    </row>
    <row r="4402" spans="1:2" ht="13.5">
      <c r="A4402" s="294">
        <v>96847</v>
      </c>
      <c r="B4402" s="298">
        <v>41.17</v>
      </c>
    </row>
    <row r="4403" spans="1:2" ht="13.5">
      <c r="A4403" s="294">
        <v>96848</v>
      </c>
      <c r="B4403" s="298">
        <v>62.11</v>
      </c>
    </row>
    <row r="4404" spans="1:2" ht="13.5">
      <c r="A4404" s="294">
        <v>96849</v>
      </c>
      <c r="B4404" s="298">
        <v>22.4</v>
      </c>
    </row>
    <row r="4405" spans="1:2" ht="13.5">
      <c r="A4405" s="294">
        <v>96850</v>
      </c>
      <c r="B4405" s="298">
        <v>26.34</v>
      </c>
    </row>
    <row r="4406" spans="1:2" ht="13.5">
      <c r="A4406" s="294">
        <v>96851</v>
      </c>
      <c r="B4406" s="298">
        <v>35.130000000000003</v>
      </c>
    </row>
    <row r="4407" spans="1:2" ht="13.5">
      <c r="A4407" s="294">
        <v>96852</v>
      </c>
      <c r="B4407" s="298">
        <v>29.93</v>
      </c>
    </row>
    <row r="4408" spans="1:2" ht="13.5">
      <c r="A4408" s="294">
        <v>96853</v>
      </c>
      <c r="B4408" s="298">
        <v>33.770000000000003</v>
      </c>
    </row>
    <row r="4409" spans="1:2" ht="13.5">
      <c r="A4409" s="294">
        <v>96854</v>
      </c>
      <c r="B4409" s="298">
        <v>40.57</v>
      </c>
    </row>
    <row r="4410" spans="1:2" ht="13.5">
      <c r="A4410" s="294">
        <v>96855</v>
      </c>
      <c r="B4410" s="298">
        <v>37.200000000000003</v>
      </c>
    </row>
    <row r="4411" spans="1:2" ht="13.5">
      <c r="A4411" s="294">
        <v>96856</v>
      </c>
      <c r="B4411" s="298">
        <v>37.76</v>
      </c>
    </row>
    <row r="4412" spans="1:2" ht="13.5">
      <c r="A4412" s="294">
        <v>96857</v>
      </c>
      <c r="B4412" s="298">
        <v>60.77</v>
      </c>
    </row>
    <row r="4413" spans="1:2" ht="13.5">
      <c r="A4413" s="294">
        <v>96858</v>
      </c>
      <c r="B4413" s="298">
        <v>61.2</v>
      </c>
    </row>
    <row r="4414" spans="1:2" ht="13.5">
      <c r="A4414" s="294">
        <v>96859</v>
      </c>
      <c r="B4414" s="298">
        <v>76.14</v>
      </c>
    </row>
    <row r="4415" spans="1:2" ht="13.5">
      <c r="A4415" s="294">
        <v>96860</v>
      </c>
      <c r="B4415" s="298">
        <v>29.92</v>
      </c>
    </row>
    <row r="4416" spans="1:2" ht="13.5">
      <c r="A4416" s="294">
        <v>96861</v>
      </c>
      <c r="B4416" s="298">
        <v>32.4</v>
      </c>
    </row>
    <row r="4417" spans="1:2" ht="13.5">
      <c r="A4417" s="294">
        <v>96862</v>
      </c>
      <c r="B4417" s="298">
        <v>36.090000000000003</v>
      </c>
    </row>
    <row r="4418" spans="1:2" ht="13.5">
      <c r="A4418" s="294">
        <v>96863</v>
      </c>
      <c r="B4418" s="298">
        <v>35.68</v>
      </c>
    </row>
    <row r="4419" spans="1:2" ht="13.5">
      <c r="A4419" s="294">
        <v>96864</v>
      </c>
      <c r="B4419" s="298">
        <v>57.09</v>
      </c>
    </row>
    <row r="4420" spans="1:2" ht="13.5">
      <c r="A4420" s="294">
        <v>96865</v>
      </c>
      <c r="B4420" s="298">
        <v>55.88</v>
      </c>
    </row>
    <row r="4421" spans="1:2" ht="13.5">
      <c r="A4421" s="294">
        <v>96866</v>
      </c>
      <c r="B4421" s="298">
        <v>75.19</v>
      </c>
    </row>
    <row r="4422" spans="1:2" ht="13.5">
      <c r="A4422" s="294">
        <v>96867</v>
      </c>
      <c r="B4422" s="298">
        <v>87.74</v>
      </c>
    </row>
    <row r="4423" spans="1:2" ht="13.5">
      <c r="A4423" s="294">
        <v>96868</v>
      </c>
      <c r="B4423" s="298">
        <v>34.880000000000003</v>
      </c>
    </row>
    <row r="4424" spans="1:2" ht="13.5">
      <c r="A4424" s="294">
        <v>96869</v>
      </c>
      <c r="B4424" s="298">
        <v>41.69</v>
      </c>
    </row>
    <row r="4425" spans="1:2" ht="13.5">
      <c r="A4425" s="294">
        <v>96870</v>
      </c>
      <c r="B4425" s="298">
        <v>66.290000000000006</v>
      </c>
    </row>
    <row r="4426" spans="1:2" ht="13.5">
      <c r="A4426" s="294">
        <v>96871</v>
      </c>
      <c r="B4426" s="298">
        <v>96.38</v>
      </c>
    </row>
    <row r="4427" spans="1:2" ht="13.5">
      <c r="A4427" s="294">
        <v>96872</v>
      </c>
      <c r="B4427" s="298">
        <v>85.86</v>
      </c>
    </row>
    <row r="4428" spans="1:2" ht="13.5">
      <c r="A4428" s="294">
        <v>96873</v>
      </c>
      <c r="B4428" s="298">
        <v>99.7</v>
      </c>
    </row>
    <row r="4429" spans="1:2" ht="13.5">
      <c r="A4429" s="294">
        <v>96874</v>
      </c>
      <c r="B4429" s="298">
        <v>104.62</v>
      </c>
    </row>
    <row r="4430" spans="1:2" ht="13.5">
      <c r="A4430" s="294">
        <v>96875</v>
      </c>
      <c r="B4430" s="298">
        <v>126.88</v>
      </c>
    </row>
    <row r="4431" spans="1:2" ht="13.5">
      <c r="A4431" s="294">
        <v>96876</v>
      </c>
      <c r="B4431" s="298">
        <v>230.37</v>
      </c>
    </row>
    <row r="4432" spans="1:2" ht="13.5">
      <c r="A4432" s="294">
        <v>96877</v>
      </c>
      <c r="B4432" s="298">
        <v>246.53</v>
      </c>
    </row>
    <row r="4433" spans="1:2" ht="13.5">
      <c r="A4433" s="294">
        <v>96878</v>
      </c>
      <c r="B4433" s="298">
        <v>249.55</v>
      </c>
    </row>
    <row r="4434" spans="1:2" ht="13.5">
      <c r="A4434" s="294">
        <v>96879</v>
      </c>
      <c r="B4434" s="298">
        <v>249.93</v>
      </c>
    </row>
    <row r="4435" spans="1:2" ht="13.5">
      <c r="A4435" s="294">
        <v>96880</v>
      </c>
      <c r="B4435" s="298">
        <v>286.11</v>
      </c>
    </row>
    <row r="4436" spans="1:2" ht="13.5">
      <c r="A4436" s="294">
        <v>96881</v>
      </c>
      <c r="B4436" s="298">
        <v>302.5</v>
      </c>
    </row>
    <row r="4437" spans="1:2" ht="13.5">
      <c r="A4437" s="294">
        <v>97425</v>
      </c>
      <c r="B4437" s="298">
        <v>30.21</v>
      </c>
    </row>
    <row r="4438" spans="1:2" ht="13.5">
      <c r="A4438" s="294">
        <v>97426</v>
      </c>
      <c r="B4438" s="298">
        <v>36.72</v>
      </c>
    </row>
    <row r="4439" spans="1:2" ht="13.5">
      <c r="A4439" s="294">
        <v>97427</v>
      </c>
      <c r="B4439" s="298">
        <v>41.63</v>
      </c>
    </row>
    <row r="4440" spans="1:2" ht="13.5">
      <c r="A4440" s="294">
        <v>97428</v>
      </c>
      <c r="B4440" s="298">
        <v>53.04</v>
      </c>
    </row>
    <row r="4441" spans="1:2" ht="13.5">
      <c r="A4441" s="294">
        <v>97429</v>
      </c>
      <c r="B4441" s="298">
        <v>63.54</v>
      </c>
    </row>
    <row r="4442" spans="1:2" ht="13.5">
      <c r="A4442" s="294">
        <v>97430</v>
      </c>
      <c r="B4442" s="298">
        <v>41.06</v>
      </c>
    </row>
    <row r="4443" spans="1:2" ht="13.5">
      <c r="A4443" s="294">
        <v>97431</v>
      </c>
      <c r="B4443" s="298">
        <v>45.73</v>
      </c>
    </row>
    <row r="4444" spans="1:2" ht="13.5">
      <c r="A4444" s="294">
        <v>97432</v>
      </c>
      <c r="B4444" s="298">
        <v>51.59</v>
      </c>
    </row>
    <row r="4445" spans="1:2" ht="13.5">
      <c r="A4445" s="294">
        <v>97433</v>
      </c>
      <c r="B4445" s="298">
        <v>94.99</v>
      </c>
    </row>
    <row r="4446" spans="1:2" ht="13.5">
      <c r="A4446" s="294">
        <v>97434</v>
      </c>
      <c r="B4446" s="298">
        <v>96.82</v>
      </c>
    </row>
    <row r="4447" spans="1:2" ht="13.5">
      <c r="A4447" s="294">
        <v>97435</v>
      </c>
      <c r="B4447" s="298">
        <v>111.14</v>
      </c>
    </row>
    <row r="4448" spans="1:2" ht="13.5">
      <c r="A4448" s="294">
        <v>97436</v>
      </c>
      <c r="B4448" s="298">
        <v>114.65</v>
      </c>
    </row>
    <row r="4449" spans="1:2" ht="13.5">
      <c r="A4449" s="294">
        <v>97437</v>
      </c>
      <c r="B4449" s="298">
        <v>127.22</v>
      </c>
    </row>
    <row r="4450" spans="1:2" ht="13.5">
      <c r="A4450" s="294">
        <v>97438</v>
      </c>
      <c r="B4450" s="298">
        <v>130.97999999999999</v>
      </c>
    </row>
    <row r="4451" spans="1:2" ht="13.5">
      <c r="A4451" s="294">
        <v>97439</v>
      </c>
      <c r="B4451" s="298">
        <v>144.19</v>
      </c>
    </row>
    <row r="4452" spans="1:2" ht="13.5">
      <c r="A4452" s="294">
        <v>97440</v>
      </c>
      <c r="B4452" s="298">
        <v>172.98</v>
      </c>
    </row>
    <row r="4453" spans="1:2" ht="13.5">
      <c r="A4453" s="294">
        <v>97442</v>
      </c>
      <c r="B4453" s="298">
        <v>191.03</v>
      </c>
    </row>
    <row r="4454" spans="1:2" ht="13.5">
      <c r="A4454" s="294">
        <v>97443</v>
      </c>
      <c r="B4454" s="298">
        <v>100.75</v>
      </c>
    </row>
    <row r="4455" spans="1:2" ht="13.5">
      <c r="A4455" s="294">
        <v>97444</v>
      </c>
      <c r="B4455" s="298">
        <v>117.81</v>
      </c>
    </row>
    <row r="4456" spans="1:2" ht="13.5">
      <c r="A4456" s="294">
        <v>97446</v>
      </c>
      <c r="B4456" s="298">
        <v>201.08</v>
      </c>
    </row>
    <row r="4457" spans="1:2" ht="13.5">
      <c r="A4457" s="294">
        <v>97447</v>
      </c>
      <c r="B4457" s="298">
        <v>201.08</v>
      </c>
    </row>
    <row r="4458" spans="1:2" ht="13.5">
      <c r="A4458" s="294">
        <v>97449</v>
      </c>
      <c r="B4458" s="298">
        <v>214.32</v>
      </c>
    </row>
    <row r="4459" spans="1:2" ht="13.5">
      <c r="A4459" s="294">
        <v>97450</v>
      </c>
      <c r="B4459" s="298">
        <v>260.77999999999997</v>
      </c>
    </row>
    <row r="4460" spans="1:2" ht="13.5">
      <c r="A4460" s="294">
        <v>97452</v>
      </c>
      <c r="B4460" s="298">
        <v>165.11</v>
      </c>
    </row>
    <row r="4461" spans="1:2" ht="13.5">
      <c r="A4461" s="294">
        <v>97453</v>
      </c>
      <c r="B4461" s="298">
        <v>174.85</v>
      </c>
    </row>
    <row r="4462" spans="1:2" ht="13.5">
      <c r="A4462" s="294">
        <v>97454</v>
      </c>
      <c r="B4462" s="298">
        <v>277.02</v>
      </c>
    </row>
    <row r="4463" spans="1:2" ht="13.5">
      <c r="A4463" s="294">
        <v>97455</v>
      </c>
      <c r="B4463" s="298">
        <v>292.60000000000002</v>
      </c>
    </row>
    <row r="4464" spans="1:2" ht="13.5">
      <c r="A4464" s="294">
        <v>97456</v>
      </c>
      <c r="B4464" s="298">
        <v>618.69000000000005</v>
      </c>
    </row>
    <row r="4465" spans="1:2" ht="13.5">
      <c r="A4465" s="294">
        <v>97457</v>
      </c>
      <c r="B4465" s="298">
        <v>548.80999999999995</v>
      </c>
    </row>
    <row r="4466" spans="1:2" ht="13.5">
      <c r="A4466" s="294">
        <v>97458</v>
      </c>
      <c r="B4466" s="298">
        <v>259.27999999999997</v>
      </c>
    </row>
    <row r="4467" spans="1:2" ht="13.5">
      <c r="A4467" s="294">
        <v>97459</v>
      </c>
      <c r="B4467" s="298">
        <v>439.31</v>
      </c>
    </row>
    <row r="4468" spans="1:2" ht="13.5">
      <c r="A4468" s="294">
        <v>97460</v>
      </c>
      <c r="B4468" s="298">
        <v>670.8</v>
      </c>
    </row>
    <row r="4469" spans="1:2" ht="13.5">
      <c r="A4469" s="294">
        <v>97461</v>
      </c>
      <c r="B4469" s="298">
        <v>31.67</v>
      </c>
    </row>
    <row r="4470" spans="1:2" ht="13.5">
      <c r="A4470" s="294">
        <v>97462</v>
      </c>
      <c r="B4470" s="298">
        <v>26.67</v>
      </c>
    </row>
    <row r="4471" spans="1:2" ht="13.5">
      <c r="A4471" s="294">
        <v>97464</v>
      </c>
      <c r="B4471" s="298">
        <v>45.39</v>
      </c>
    </row>
    <row r="4472" spans="1:2" ht="13.5">
      <c r="A4472" s="294">
        <v>97465</v>
      </c>
      <c r="B4472" s="298">
        <v>53.82</v>
      </c>
    </row>
    <row r="4473" spans="1:2" ht="13.5">
      <c r="A4473" s="294">
        <v>97467</v>
      </c>
      <c r="B4473" s="298">
        <v>57.56</v>
      </c>
    </row>
    <row r="4474" spans="1:2" ht="13.5">
      <c r="A4474" s="294">
        <v>97468</v>
      </c>
      <c r="B4474" s="298">
        <v>68.349999999999994</v>
      </c>
    </row>
    <row r="4475" spans="1:2" ht="13.5">
      <c r="A4475" s="294">
        <v>97470</v>
      </c>
      <c r="B4475" s="298">
        <v>84.5</v>
      </c>
    </row>
    <row r="4476" spans="1:2" ht="13.5">
      <c r="A4476" s="294">
        <v>97471</v>
      </c>
      <c r="B4476" s="298">
        <v>101.56</v>
      </c>
    </row>
    <row r="4477" spans="1:2" ht="13.5">
      <c r="A4477" s="294">
        <v>97474</v>
      </c>
      <c r="B4477" s="298">
        <v>153.11000000000001</v>
      </c>
    </row>
    <row r="4478" spans="1:2" ht="13.5">
      <c r="A4478" s="294">
        <v>97475</v>
      </c>
      <c r="B4478" s="298">
        <v>187.59</v>
      </c>
    </row>
    <row r="4479" spans="1:2" ht="13.5">
      <c r="A4479" s="294">
        <v>97477</v>
      </c>
      <c r="B4479" s="298">
        <v>203.61</v>
      </c>
    </row>
    <row r="4480" spans="1:2" ht="13.5">
      <c r="A4480" s="294">
        <v>97478</v>
      </c>
      <c r="B4480" s="298">
        <v>250.07</v>
      </c>
    </row>
    <row r="4481" spans="1:2" ht="13.5">
      <c r="A4481" s="294">
        <v>97479</v>
      </c>
      <c r="B4481" s="298">
        <v>50.91</v>
      </c>
    </row>
    <row r="4482" spans="1:2" ht="13.5">
      <c r="A4482" s="294">
        <v>97480</v>
      </c>
      <c r="B4482" s="298">
        <v>50.91</v>
      </c>
    </row>
    <row r="4483" spans="1:2" ht="13.5">
      <c r="A4483" s="294">
        <v>97481</v>
      </c>
      <c r="B4483" s="298">
        <v>73.42</v>
      </c>
    </row>
    <row r="4484" spans="1:2" ht="13.5">
      <c r="A4484" s="294">
        <v>97482</v>
      </c>
      <c r="B4484" s="298">
        <v>73.42</v>
      </c>
    </row>
    <row r="4485" spans="1:2" ht="13.5">
      <c r="A4485" s="294">
        <v>97483</v>
      </c>
      <c r="B4485" s="298">
        <v>102.41</v>
      </c>
    </row>
    <row r="4486" spans="1:2" ht="13.5">
      <c r="A4486" s="294">
        <v>97484</v>
      </c>
      <c r="B4486" s="298">
        <v>102.41</v>
      </c>
    </row>
    <row r="4487" spans="1:2" ht="13.5">
      <c r="A4487" s="294">
        <v>97485</v>
      </c>
      <c r="B4487" s="298">
        <v>140.77000000000001</v>
      </c>
    </row>
    <row r="4488" spans="1:2" ht="13.5">
      <c r="A4488" s="294">
        <v>97486</v>
      </c>
      <c r="B4488" s="298">
        <v>150.51</v>
      </c>
    </row>
    <row r="4489" spans="1:2" ht="13.5">
      <c r="A4489" s="294">
        <v>97487</v>
      </c>
      <c r="B4489" s="298">
        <v>256.83999999999997</v>
      </c>
    </row>
    <row r="4490" spans="1:2" ht="13.5">
      <c r="A4490" s="294">
        <v>97488</v>
      </c>
      <c r="B4490" s="298">
        <v>272.42</v>
      </c>
    </row>
    <row r="4491" spans="1:2" ht="13.5">
      <c r="A4491" s="294">
        <v>97489</v>
      </c>
      <c r="B4491" s="298">
        <v>602.61</v>
      </c>
    </row>
    <row r="4492" spans="1:2" ht="13.5">
      <c r="A4492" s="294">
        <v>97490</v>
      </c>
      <c r="B4492" s="298">
        <v>532.73</v>
      </c>
    </row>
    <row r="4493" spans="1:2" ht="13.5">
      <c r="A4493" s="294">
        <v>97491</v>
      </c>
      <c r="B4493" s="298">
        <v>78.180000000000007</v>
      </c>
    </row>
    <row r="4494" spans="1:2" ht="13.5">
      <c r="A4494" s="294">
        <v>97492</v>
      </c>
      <c r="B4494" s="298">
        <v>114.19</v>
      </c>
    </row>
    <row r="4495" spans="1:2" ht="13.5">
      <c r="A4495" s="294">
        <v>97493</v>
      </c>
      <c r="B4495" s="298">
        <v>147.1</v>
      </c>
    </row>
    <row r="4496" spans="1:2" ht="13.5">
      <c r="A4496" s="294">
        <v>97494</v>
      </c>
      <c r="B4496" s="298">
        <v>226.79</v>
      </c>
    </row>
    <row r="4497" spans="1:2" ht="13.5">
      <c r="A4497" s="294">
        <v>97495</v>
      </c>
      <c r="B4497" s="298">
        <v>412.36</v>
      </c>
    </row>
    <row r="4498" spans="1:2" ht="13.5">
      <c r="A4498" s="294">
        <v>97496</v>
      </c>
      <c r="B4498" s="298">
        <v>649.39</v>
      </c>
    </row>
    <row r="4499" spans="1:2" ht="13.5">
      <c r="A4499" s="294">
        <v>97499</v>
      </c>
      <c r="B4499" s="298">
        <v>29.05</v>
      </c>
    </row>
    <row r="4500" spans="1:2" ht="13.5">
      <c r="A4500" s="294">
        <v>97500</v>
      </c>
      <c r="B4500" s="298">
        <v>24.05</v>
      </c>
    </row>
    <row r="4501" spans="1:2" ht="13.5">
      <c r="A4501" s="294">
        <v>97502</v>
      </c>
      <c r="B4501" s="298">
        <v>40.520000000000003</v>
      </c>
    </row>
    <row r="4502" spans="1:2" ht="13.5">
      <c r="A4502" s="294">
        <v>97503</v>
      </c>
      <c r="B4502" s="298">
        <v>49.19</v>
      </c>
    </row>
    <row r="4503" spans="1:2" ht="13.5">
      <c r="A4503" s="294">
        <v>97505</v>
      </c>
      <c r="B4503" s="298">
        <v>50.7</v>
      </c>
    </row>
    <row r="4504" spans="1:2" ht="13.5">
      <c r="A4504" s="294">
        <v>97506</v>
      </c>
      <c r="B4504" s="298">
        <v>61.49</v>
      </c>
    </row>
    <row r="4505" spans="1:2" ht="13.5">
      <c r="A4505" s="294">
        <v>97508</v>
      </c>
      <c r="B4505" s="298">
        <v>74.8</v>
      </c>
    </row>
    <row r="4506" spans="1:2" ht="13.5">
      <c r="A4506" s="294">
        <v>97509</v>
      </c>
      <c r="B4506" s="298">
        <v>91.86</v>
      </c>
    </row>
    <row r="4507" spans="1:2" ht="13.5">
      <c r="A4507" s="294">
        <v>97511</v>
      </c>
      <c r="B4507" s="298">
        <v>139.16999999999999</v>
      </c>
    </row>
    <row r="4508" spans="1:2" ht="13.5">
      <c r="A4508" s="294">
        <v>97512</v>
      </c>
      <c r="B4508" s="298">
        <v>173.65</v>
      </c>
    </row>
    <row r="4509" spans="1:2" ht="13.5">
      <c r="A4509" s="294">
        <v>97514</v>
      </c>
      <c r="B4509" s="298">
        <v>185.28</v>
      </c>
    </row>
    <row r="4510" spans="1:2" ht="13.5">
      <c r="A4510" s="294">
        <v>97515</v>
      </c>
      <c r="B4510" s="298">
        <v>231.74</v>
      </c>
    </row>
    <row r="4511" spans="1:2" ht="13.5">
      <c r="A4511" s="294">
        <v>97517</v>
      </c>
      <c r="B4511" s="298">
        <v>46.98</v>
      </c>
    </row>
    <row r="4512" spans="1:2" ht="13.5">
      <c r="A4512" s="294">
        <v>97518</v>
      </c>
      <c r="B4512" s="298">
        <v>46.98</v>
      </c>
    </row>
    <row r="4513" spans="1:2" ht="13.5">
      <c r="A4513" s="294">
        <v>97519</v>
      </c>
      <c r="B4513" s="298">
        <v>66.48</v>
      </c>
    </row>
    <row r="4514" spans="1:2" ht="13.5">
      <c r="A4514" s="294">
        <v>97520</v>
      </c>
      <c r="B4514" s="298">
        <v>66.48</v>
      </c>
    </row>
    <row r="4515" spans="1:2" ht="13.5">
      <c r="A4515" s="294">
        <v>97521</v>
      </c>
      <c r="B4515" s="298">
        <v>92.08</v>
      </c>
    </row>
    <row r="4516" spans="1:2" ht="13.5">
      <c r="A4516" s="294">
        <v>97522</v>
      </c>
      <c r="B4516" s="298">
        <v>92.08</v>
      </c>
    </row>
    <row r="4517" spans="1:2" ht="13.5">
      <c r="A4517" s="294">
        <v>97523</v>
      </c>
      <c r="B4517" s="298">
        <v>126.21</v>
      </c>
    </row>
    <row r="4518" spans="1:2" ht="13.5">
      <c r="A4518" s="294">
        <v>97524</v>
      </c>
      <c r="B4518" s="298">
        <v>135.94999999999999</v>
      </c>
    </row>
    <row r="4519" spans="1:2" ht="13.5">
      <c r="A4519" s="294">
        <v>97525</v>
      </c>
      <c r="B4519" s="298">
        <v>235.81</v>
      </c>
    </row>
    <row r="4520" spans="1:2" ht="13.5">
      <c r="A4520" s="294">
        <v>97526</v>
      </c>
      <c r="B4520" s="298">
        <v>251.39</v>
      </c>
    </row>
    <row r="4521" spans="1:2" ht="13.5">
      <c r="A4521" s="294">
        <v>97527</v>
      </c>
      <c r="B4521" s="298">
        <v>575.17999999999995</v>
      </c>
    </row>
    <row r="4522" spans="1:2" ht="13.5">
      <c r="A4522" s="294">
        <v>97528</v>
      </c>
      <c r="B4522" s="298">
        <v>505.3</v>
      </c>
    </row>
    <row r="4523" spans="1:2" ht="13.5">
      <c r="A4523" s="294">
        <v>97529</v>
      </c>
      <c r="B4523" s="298">
        <v>73.02</v>
      </c>
    </row>
    <row r="4524" spans="1:2" ht="13.5">
      <c r="A4524" s="294">
        <v>97530</v>
      </c>
      <c r="B4524" s="298">
        <v>104.94</v>
      </c>
    </row>
    <row r="4525" spans="1:2" ht="13.5">
      <c r="A4525" s="294">
        <v>97531</v>
      </c>
      <c r="B4525" s="298">
        <v>133.31</v>
      </c>
    </row>
    <row r="4526" spans="1:2" ht="13.5">
      <c r="A4526" s="294">
        <v>97532</v>
      </c>
      <c r="B4526" s="298">
        <v>207.37</v>
      </c>
    </row>
    <row r="4527" spans="1:2" ht="13.5">
      <c r="A4527" s="294">
        <v>97533</v>
      </c>
      <c r="B4527" s="298">
        <v>388.48</v>
      </c>
    </row>
    <row r="4528" spans="1:2" ht="13.5">
      <c r="A4528" s="294">
        <v>97534</v>
      </c>
      <c r="B4528" s="298">
        <v>612.79</v>
      </c>
    </row>
    <row r="4529" spans="1:2" ht="13.5">
      <c r="A4529" s="294">
        <v>97537</v>
      </c>
      <c r="B4529" s="298">
        <v>22.05</v>
      </c>
    </row>
    <row r="4530" spans="1:2" ht="13.5">
      <c r="A4530" s="294">
        <v>97540</v>
      </c>
      <c r="B4530" s="298">
        <v>30.04</v>
      </c>
    </row>
    <row r="4531" spans="1:2" ht="13.5">
      <c r="A4531" s="294">
        <v>97541</v>
      </c>
      <c r="B4531" s="298">
        <v>25.89</v>
      </c>
    </row>
    <row r="4532" spans="1:2" ht="13.5">
      <c r="A4532" s="294">
        <v>97543</v>
      </c>
      <c r="B4532" s="298">
        <v>49.47</v>
      </c>
    </row>
    <row r="4533" spans="1:2" ht="13.5">
      <c r="A4533" s="294">
        <v>97544</v>
      </c>
      <c r="B4533" s="298">
        <v>44.47</v>
      </c>
    </row>
    <row r="4534" spans="1:2" ht="13.5">
      <c r="A4534" s="294">
        <v>97546</v>
      </c>
      <c r="B4534" s="298">
        <v>30.96</v>
      </c>
    </row>
    <row r="4535" spans="1:2" ht="13.5">
      <c r="A4535" s="294">
        <v>97547</v>
      </c>
      <c r="B4535" s="298">
        <v>30.96</v>
      </c>
    </row>
    <row r="4536" spans="1:2" ht="13.5">
      <c r="A4536" s="294">
        <v>97548</v>
      </c>
      <c r="B4536" s="298">
        <v>46.28</v>
      </c>
    </row>
    <row r="4537" spans="1:2" ht="13.5">
      <c r="A4537" s="294">
        <v>97549</v>
      </c>
      <c r="B4537" s="298">
        <v>46.28</v>
      </c>
    </row>
    <row r="4538" spans="1:2" ht="13.5">
      <c r="A4538" s="294">
        <v>97550</v>
      </c>
      <c r="B4538" s="298">
        <v>77.63</v>
      </c>
    </row>
    <row r="4539" spans="1:2" ht="13.5">
      <c r="A4539" s="294">
        <v>97551</v>
      </c>
      <c r="B4539" s="298">
        <v>77.63</v>
      </c>
    </row>
    <row r="4540" spans="1:2" ht="13.5">
      <c r="A4540" s="294">
        <v>97552</v>
      </c>
      <c r="B4540" s="298">
        <v>44.9</v>
      </c>
    </row>
    <row r="4541" spans="1:2" ht="13.5">
      <c r="A4541" s="294">
        <v>97553</v>
      </c>
      <c r="B4541" s="298">
        <v>65.319999999999993</v>
      </c>
    </row>
    <row r="4542" spans="1:2" ht="13.5">
      <c r="A4542" s="294">
        <v>97554</v>
      </c>
      <c r="B4542" s="298">
        <v>113.93</v>
      </c>
    </row>
    <row r="4543" spans="1:2" ht="13.5">
      <c r="A4543" s="294">
        <v>98602</v>
      </c>
      <c r="B4543" s="298">
        <v>18.78</v>
      </c>
    </row>
    <row r="4544" spans="1:2" ht="13.5">
      <c r="A4544" s="294">
        <v>97895</v>
      </c>
      <c r="B4544" s="298">
        <v>138.76</v>
      </c>
    </row>
    <row r="4545" spans="1:2" ht="13.5">
      <c r="A4545" s="294">
        <v>97896</v>
      </c>
      <c r="B4545" s="298">
        <v>256.02</v>
      </c>
    </row>
    <row r="4546" spans="1:2" ht="13.5">
      <c r="A4546" s="294">
        <v>97897</v>
      </c>
      <c r="B4546" s="298">
        <v>333.31</v>
      </c>
    </row>
    <row r="4547" spans="1:2" ht="13.5">
      <c r="A4547" s="294">
        <v>97898</v>
      </c>
      <c r="B4547" s="298">
        <v>675.75</v>
      </c>
    </row>
    <row r="4548" spans="1:2" ht="13.5">
      <c r="A4548" s="294">
        <v>97900</v>
      </c>
      <c r="B4548" s="298">
        <v>204.15</v>
      </c>
    </row>
    <row r="4549" spans="1:2" ht="13.5">
      <c r="A4549" s="294">
        <v>97901</v>
      </c>
      <c r="B4549" s="298">
        <v>325.06</v>
      </c>
    </row>
    <row r="4550" spans="1:2" ht="13.5">
      <c r="A4550" s="294">
        <v>97902</v>
      </c>
      <c r="B4550" s="298">
        <v>645.20000000000005</v>
      </c>
    </row>
    <row r="4551" spans="1:2" ht="13.5">
      <c r="A4551" s="294">
        <v>97903</v>
      </c>
      <c r="B4551" s="298">
        <v>884.15</v>
      </c>
    </row>
    <row r="4552" spans="1:2" ht="13.5">
      <c r="A4552" s="294">
        <v>97904</v>
      </c>
      <c r="B4552" s="298">
        <v>1043.69</v>
      </c>
    </row>
    <row r="4553" spans="1:2" ht="13.5">
      <c r="A4553" s="294">
        <v>97905</v>
      </c>
      <c r="B4553" s="298">
        <v>234.49</v>
      </c>
    </row>
    <row r="4554" spans="1:2" ht="13.5">
      <c r="A4554" s="294">
        <v>97906</v>
      </c>
      <c r="B4554" s="298">
        <v>436.36</v>
      </c>
    </row>
    <row r="4555" spans="1:2" ht="13.5">
      <c r="A4555" s="294">
        <v>97907</v>
      </c>
      <c r="B4555" s="298">
        <v>617.65</v>
      </c>
    </row>
    <row r="4556" spans="1:2" ht="13.5">
      <c r="A4556" s="294">
        <v>97908</v>
      </c>
      <c r="B4556" s="298">
        <v>728.34</v>
      </c>
    </row>
    <row r="4557" spans="1:2" ht="13.5">
      <c r="A4557" s="294">
        <v>98102</v>
      </c>
      <c r="B4557" s="298">
        <v>132.28</v>
      </c>
    </row>
    <row r="4558" spans="1:2" ht="13.5">
      <c r="A4558" s="294">
        <v>98104</v>
      </c>
      <c r="B4558" s="298">
        <v>441.42</v>
      </c>
    </row>
    <row r="4559" spans="1:2" ht="13.5">
      <c r="A4559" s="294">
        <v>98105</v>
      </c>
      <c r="B4559" s="298">
        <v>757.4</v>
      </c>
    </row>
    <row r="4560" spans="1:2" ht="13.5">
      <c r="A4560" s="294">
        <v>98106</v>
      </c>
      <c r="B4560" s="298">
        <v>1256.77</v>
      </c>
    </row>
    <row r="4561" spans="1:2" ht="13.5">
      <c r="A4561" s="294">
        <v>98107</v>
      </c>
      <c r="B4561" s="298">
        <v>278.88</v>
      </c>
    </row>
    <row r="4562" spans="1:2" ht="13.5">
      <c r="A4562" s="294">
        <v>98108</v>
      </c>
      <c r="B4562" s="298">
        <v>495.42</v>
      </c>
    </row>
    <row r="4563" spans="1:2" ht="13.5">
      <c r="A4563" s="294">
        <v>99250</v>
      </c>
      <c r="B4563" s="298">
        <v>200.53</v>
      </c>
    </row>
    <row r="4564" spans="1:2" ht="13.5">
      <c r="A4564" s="294">
        <v>99251</v>
      </c>
      <c r="B4564" s="298">
        <v>318.85000000000002</v>
      </c>
    </row>
    <row r="4565" spans="1:2" ht="13.5">
      <c r="A4565" s="294">
        <v>99253</v>
      </c>
      <c r="B4565" s="298">
        <v>631.27</v>
      </c>
    </row>
    <row r="4566" spans="1:2" ht="13.5">
      <c r="A4566" s="294">
        <v>99255</v>
      </c>
      <c r="B4566" s="298">
        <v>865.05</v>
      </c>
    </row>
    <row r="4567" spans="1:2" ht="13.5">
      <c r="A4567" s="294">
        <v>99257</v>
      </c>
      <c r="B4567" s="298">
        <v>1018.99</v>
      </c>
    </row>
    <row r="4568" spans="1:2" ht="13.5">
      <c r="A4568" s="294">
        <v>99258</v>
      </c>
      <c r="B4568" s="298">
        <v>229.37</v>
      </c>
    </row>
    <row r="4569" spans="1:2" ht="13.5">
      <c r="A4569" s="294">
        <v>99260</v>
      </c>
      <c r="B4569" s="298">
        <v>427.59</v>
      </c>
    </row>
    <row r="4570" spans="1:2" ht="13.5">
      <c r="A4570" s="294">
        <v>99262</v>
      </c>
      <c r="B4570" s="298">
        <v>605.13</v>
      </c>
    </row>
    <row r="4571" spans="1:2" ht="13.5">
      <c r="A4571" s="294">
        <v>99264</v>
      </c>
      <c r="B4571" s="298">
        <v>711.42</v>
      </c>
    </row>
    <row r="4572" spans="1:2" ht="13.5">
      <c r="A4572" s="294">
        <v>102587</v>
      </c>
      <c r="B4572" s="298">
        <v>3.26</v>
      </c>
    </row>
    <row r="4573" spans="1:2" ht="13.5">
      <c r="A4573" s="294">
        <v>102588</v>
      </c>
      <c r="B4573" s="298">
        <v>4.7</v>
      </c>
    </row>
    <row r="4574" spans="1:2" ht="13.5">
      <c r="A4574" s="294">
        <v>102589</v>
      </c>
      <c r="B4574" s="298">
        <v>3.62</v>
      </c>
    </row>
    <row r="4575" spans="1:2" ht="13.5">
      <c r="A4575" s="294">
        <v>102590</v>
      </c>
      <c r="B4575" s="298">
        <v>5.08</v>
      </c>
    </row>
    <row r="4576" spans="1:2" ht="13.5">
      <c r="A4576" s="294">
        <v>102591</v>
      </c>
      <c r="B4576" s="298">
        <v>3.99</v>
      </c>
    </row>
    <row r="4577" spans="1:2" ht="13.5">
      <c r="A4577" s="294">
        <v>102592</v>
      </c>
      <c r="B4577" s="298">
        <v>5.44</v>
      </c>
    </row>
    <row r="4578" spans="1:2" ht="13.5">
      <c r="A4578" s="294">
        <v>102593</v>
      </c>
      <c r="B4578" s="298">
        <v>4.49</v>
      </c>
    </row>
    <row r="4579" spans="1:2" ht="13.5">
      <c r="A4579" s="294">
        <v>102594</v>
      </c>
      <c r="B4579" s="298">
        <v>5.95</v>
      </c>
    </row>
    <row r="4580" spans="1:2" ht="13.5">
      <c r="A4580" s="294">
        <v>102595</v>
      </c>
      <c r="B4580" s="298">
        <v>5.08</v>
      </c>
    </row>
    <row r="4581" spans="1:2" ht="13.5">
      <c r="A4581" s="294">
        <v>102596</v>
      </c>
      <c r="B4581" s="298">
        <v>6.54</v>
      </c>
    </row>
    <row r="4582" spans="1:2" ht="13.5">
      <c r="A4582" s="294">
        <v>102597</v>
      </c>
      <c r="B4582" s="298">
        <v>5.82</v>
      </c>
    </row>
    <row r="4583" spans="1:2" ht="13.5">
      <c r="A4583" s="294">
        <v>102598</v>
      </c>
      <c r="B4583" s="298">
        <v>7.27</v>
      </c>
    </row>
    <row r="4584" spans="1:2" ht="13.5">
      <c r="A4584" s="294">
        <v>102599</v>
      </c>
      <c r="B4584" s="298">
        <v>6.55</v>
      </c>
    </row>
    <row r="4585" spans="1:2" ht="13.5">
      <c r="A4585" s="294">
        <v>102600</v>
      </c>
      <c r="B4585" s="298">
        <v>8.01</v>
      </c>
    </row>
    <row r="4586" spans="1:2" ht="13.5">
      <c r="A4586" s="294">
        <v>102601</v>
      </c>
      <c r="B4586" s="298">
        <v>7.66</v>
      </c>
    </row>
    <row r="4587" spans="1:2" ht="13.5">
      <c r="A4587" s="294">
        <v>102602</v>
      </c>
      <c r="B4587" s="298">
        <v>9.11</v>
      </c>
    </row>
    <row r="4588" spans="1:2" ht="13.5">
      <c r="A4588" s="294">
        <v>102603</v>
      </c>
      <c r="B4588" s="298">
        <v>9.49</v>
      </c>
    </row>
    <row r="4589" spans="1:2" ht="13.5">
      <c r="A4589" s="294">
        <v>102604</v>
      </c>
      <c r="B4589" s="298">
        <v>10.94</v>
      </c>
    </row>
    <row r="4590" spans="1:2" ht="13.5">
      <c r="A4590" s="294">
        <v>102605</v>
      </c>
      <c r="B4590" s="298">
        <v>251.78</v>
      </c>
    </row>
    <row r="4591" spans="1:2" ht="13.5">
      <c r="A4591" s="294">
        <v>102606</v>
      </c>
      <c r="B4591" s="298">
        <v>429.41</v>
      </c>
    </row>
    <row r="4592" spans="1:2" ht="13.5">
      <c r="A4592" s="294">
        <v>102607</v>
      </c>
      <c r="B4592" s="298">
        <v>437.02</v>
      </c>
    </row>
    <row r="4593" spans="1:2" ht="13.5">
      <c r="A4593" s="294">
        <v>102608</v>
      </c>
      <c r="B4593" s="298">
        <v>882.67</v>
      </c>
    </row>
    <row r="4594" spans="1:2" ht="13.5">
      <c r="A4594" s="294">
        <v>102609</v>
      </c>
      <c r="B4594" s="298">
        <v>993.48</v>
      </c>
    </row>
    <row r="4595" spans="1:2" ht="13.5">
      <c r="A4595" s="294">
        <v>102611</v>
      </c>
      <c r="B4595" s="298">
        <v>382.17</v>
      </c>
    </row>
    <row r="4596" spans="1:2" ht="13.5">
      <c r="A4596" s="294">
        <v>102613</v>
      </c>
      <c r="B4596" s="298">
        <v>525.04</v>
      </c>
    </row>
    <row r="4597" spans="1:2" ht="13.5">
      <c r="A4597" s="294">
        <v>102614</v>
      </c>
      <c r="B4597" s="298">
        <v>849.45</v>
      </c>
    </row>
    <row r="4598" spans="1:2" ht="13.5">
      <c r="A4598" s="294">
        <v>102615</v>
      </c>
      <c r="B4598" s="298">
        <v>1094.6600000000001</v>
      </c>
    </row>
    <row r="4599" spans="1:2" ht="13.5">
      <c r="A4599" s="294">
        <v>102617</v>
      </c>
      <c r="B4599" s="298">
        <v>2916.81</v>
      </c>
    </row>
    <row r="4600" spans="1:2" ht="13.5">
      <c r="A4600" s="294">
        <v>102619</v>
      </c>
      <c r="B4600" s="298">
        <v>5506.66</v>
      </c>
    </row>
    <row r="4601" spans="1:2" ht="13.5">
      <c r="A4601" s="294">
        <v>102622</v>
      </c>
      <c r="B4601" s="298">
        <v>606.17999999999995</v>
      </c>
    </row>
    <row r="4602" spans="1:2" ht="13.5">
      <c r="A4602" s="294">
        <v>102623</v>
      </c>
      <c r="B4602" s="298">
        <v>845.73</v>
      </c>
    </row>
    <row r="4603" spans="1:2" ht="13.5">
      <c r="A4603" s="294">
        <v>89482</v>
      </c>
      <c r="B4603" s="298">
        <v>33.700000000000003</v>
      </c>
    </row>
    <row r="4604" spans="1:2" ht="13.5">
      <c r="A4604" s="294">
        <v>89491</v>
      </c>
      <c r="B4604" s="298">
        <v>81.52</v>
      </c>
    </row>
    <row r="4605" spans="1:2" ht="13.5">
      <c r="A4605" s="294">
        <v>89495</v>
      </c>
      <c r="B4605" s="298">
        <v>13.96</v>
      </c>
    </row>
    <row r="4606" spans="1:2" ht="13.5">
      <c r="A4606" s="294">
        <v>89707</v>
      </c>
      <c r="B4606" s="298">
        <v>39.28</v>
      </c>
    </row>
    <row r="4607" spans="1:2" ht="13.5">
      <c r="A4607" s="294">
        <v>89708</v>
      </c>
      <c r="B4607" s="298">
        <v>89.12</v>
      </c>
    </row>
    <row r="4608" spans="1:2" ht="13.5">
      <c r="A4608" s="294">
        <v>89709</v>
      </c>
      <c r="B4608" s="298">
        <v>15.6</v>
      </c>
    </row>
    <row r="4609" spans="1:2" ht="13.5">
      <c r="A4609" s="294">
        <v>89710</v>
      </c>
      <c r="B4609" s="298">
        <v>13.12</v>
      </c>
    </row>
    <row r="4610" spans="1:2" ht="13.5">
      <c r="A4610" s="294">
        <v>86872</v>
      </c>
      <c r="B4610" s="298">
        <v>705.06</v>
      </c>
    </row>
    <row r="4611" spans="1:2" ht="13.5">
      <c r="A4611" s="294">
        <v>86874</v>
      </c>
      <c r="B4611" s="298">
        <v>492.95</v>
      </c>
    </row>
    <row r="4612" spans="1:2" ht="13.5">
      <c r="A4612" s="294">
        <v>86875</v>
      </c>
      <c r="B4612" s="298">
        <v>559.09</v>
      </c>
    </row>
    <row r="4613" spans="1:2" ht="13.5">
      <c r="A4613" s="294">
        <v>86876</v>
      </c>
      <c r="B4613" s="298">
        <v>319.51</v>
      </c>
    </row>
    <row r="4614" spans="1:2" ht="13.5">
      <c r="A4614" s="294">
        <v>86877</v>
      </c>
      <c r="B4614" s="298">
        <v>25.51</v>
      </c>
    </row>
    <row r="4615" spans="1:2" ht="13.5">
      <c r="A4615" s="294">
        <v>86878</v>
      </c>
      <c r="B4615" s="298">
        <v>59.5</v>
      </c>
    </row>
    <row r="4616" spans="1:2" ht="13.5">
      <c r="A4616" s="294">
        <v>86879</v>
      </c>
      <c r="B4616" s="298">
        <v>8.2799999999999994</v>
      </c>
    </row>
    <row r="4617" spans="1:2" ht="13.5">
      <c r="A4617" s="294">
        <v>86880</v>
      </c>
      <c r="B4617" s="298">
        <v>24.58</v>
      </c>
    </row>
    <row r="4618" spans="1:2" ht="13.5">
      <c r="A4618" s="294">
        <v>86881</v>
      </c>
      <c r="B4618" s="298">
        <v>166.08</v>
      </c>
    </row>
    <row r="4619" spans="1:2" ht="13.5">
      <c r="A4619" s="294">
        <v>86882</v>
      </c>
      <c r="B4619" s="298">
        <v>25.16</v>
      </c>
    </row>
    <row r="4620" spans="1:2" ht="13.5">
      <c r="A4620" s="294">
        <v>86883</v>
      </c>
      <c r="B4620" s="298">
        <v>14.33</v>
      </c>
    </row>
    <row r="4621" spans="1:2" ht="13.5">
      <c r="A4621" s="294">
        <v>86884</v>
      </c>
      <c r="B4621" s="298">
        <v>10.220000000000001</v>
      </c>
    </row>
    <row r="4622" spans="1:2" ht="13.5">
      <c r="A4622" s="294">
        <v>86885</v>
      </c>
      <c r="B4622" s="298">
        <v>11.76</v>
      </c>
    </row>
    <row r="4623" spans="1:2" ht="13.5">
      <c r="A4623" s="294">
        <v>86886</v>
      </c>
      <c r="B4623" s="298">
        <v>41.07</v>
      </c>
    </row>
    <row r="4624" spans="1:2" ht="13.5">
      <c r="A4624" s="294">
        <v>86887</v>
      </c>
      <c r="B4624" s="298">
        <v>44.48</v>
      </c>
    </row>
    <row r="4625" spans="1:2" ht="13.5">
      <c r="A4625" s="294">
        <v>86888</v>
      </c>
      <c r="B4625" s="298">
        <v>474.44</v>
      </c>
    </row>
    <row r="4626" spans="1:2" ht="13.5">
      <c r="A4626" s="294">
        <v>86889</v>
      </c>
      <c r="B4626" s="298">
        <v>745.31</v>
      </c>
    </row>
    <row r="4627" spans="1:2" ht="13.5">
      <c r="A4627" s="294">
        <v>86893</v>
      </c>
      <c r="B4627" s="298">
        <v>485.3</v>
      </c>
    </row>
    <row r="4628" spans="1:2" ht="13.5">
      <c r="A4628" s="294">
        <v>86894</v>
      </c>
      <c r="B4628" s="298">
        <v>319.58</v>
      </c>
    </row>
    <row r="4629" spans="1:2" ht="13.5">
      <c r="A4629" s="294">
        <v>86895</v>
      </c>
      <c r="B4629" s="298">
        <v>359.16</v>
      </c>
    </row>
    <row r="4630" spans="1:2" ht="13.5">
      <c r="A4630" s="294">
        <v>86899</v>
      </c>
      <c r="B4630" s="298">
        <v>261.62</v>
      </c>
    </row>
    <row r="4631" spans="1:2" ht="13.5">
      <c r="A4631" s="294">
        <v>86900</v>
      </c>
      <c r="B4631" s="298">
        <v>192.95</v>
      </c>
    </row>
    <row r="4632" spans="1:2" ht="13.5">
      <c r="A4632" s="294">
        <v>86901</v>
      </c>
      <c r="B4632" s="298">
        <v>141.04</v>
      </c>
    </row>
    <row r="4633" spans="1:2" ht="13.5">
      <c r="A4633" s="294">
        <v>86902</v>
      </c>
      <c r="B4633" s="298">
        <v>311.56</v>
      </c>
    </row>
    <row r="4634" spans="1:2" ht="13.5">
      <c r="A4634" s="294">
        <v>86903</v>
      </c>
      <c r="B4634" s="298">
        <v>351.26</v>
      </c>
    </row>
    <row r="4635" spans="1:2" ht="13.5">
      <c r="A4635" s="294">
        <v>86904</v>
      </c>
      <c r="B4635" s="298">
        <v>145.19999999999999</v>
      </c>
    </row>
    <row r="4636" spans="1:2" ht="13.5">
      <c r="A4636" s="294">
        <v>86905</v>
      </c>
      <c r="B4636" s="298">
        <v>200.42</v>
      </c>
    </row>
    <row r="4637" spans="1:2" ht="13.5">
      <c r="A4637" s="294">
        <v>86906</v>
      </c>
      <c r="B4637" s="298">
        <v>46.68</v>
      </c>
    </row>
    <row r="4638" spans="1:2" ht="13.5">
      <c r="A4638" s="294">
        <v>86908</v>
      </c>
      <c r="B4638" s="298">
        <v>237.14</v>
      </c>
    </row>
    <row r="4639" spans="1:2" ht="13.5">
      <c r="A4639" s="294">
        <v>86909</v>
      </c>
      <c r="B4639" s="298">
        <v>93.14</v>
      </c>
    </row>
    <row r="4640" spans="1:2" ht="13.5">
      <c r="A4640" s="294">
        <v>86910</v>
      </c>
      <c r="B4640" s="298">
        <v>87.53</v>
      </c>
    </row>
    <row r="4641" spans="1:2" ht="13.5">
      <c r="A4641" s="294">
        <v>86911</v>
      </c>
      <c r="B4641" s="298">
        <v>39.869999999999997</v>
      </c>
    </row>
    <row r="4642" spans="1:2" ht="13.5">
      <c r="A4642" s="294">
        <v>86913</v>
      </c>
      <c r="B4642" s="298">
        <v>18.809999999999999</v>
      </c>
    </row>
    <row r="4643" spans="1:2" ht="13.5">
      <c r="A4643" s="294">
        <v>86914</v>
      </c>
      <c r="B4643" s="298">
        <v>36.81</v>
      </c>
    </row>
    <row r="4644" spans="1:2" ht="13.5">
      <c r="A4644" s="294">
        <v>86915</v>
      </c>
      <c r="B4644" s="298">
        <v>77.98</v>
      </c>
    </row>
    <row r="4645" spans="1:2" ht="13.5">
      <c r="A4645" s="294">
        <v>86916</v>
      </c>
      <c r="B4645" s="298">
        <v>34.74</v>
      </c>
    </row>
    <row r="4646" spans="1:2" ht="13.5">
      <c r="A4646" s="294">
        <v>86919</v>
      </c>
      <c r="B4646" s="298">
        <v>781.71</v>
      </c>
    </row>
    <row r="4647" spans="1:2" ht="13.5">
      <c r="A4647" s="294">
        <v>86920</v>
      </c>
      <c r="B4647" s="298">
        <v>746.48</v>
      </c>
    </row>
    <row r="4648" spans="1:2" ht="13.5">
      <c r="A4648" s="294">
        <v>86921</v>
      </c>
      <c r="B4648" s="298">
        <v>762.41</v>
      </c>
    </row>
    <row r="4649" spans="1:2" ht="13.5">
      <c r="A4649" s="294">
        <v>86922</v>
      </c>
      <c r="B4649" s="298">
        <v>721.35</v>
      </c>
    </row>
    <row r="4650" spans="1:2" ht="13.5">
      <c r="A4650" s="294">
        <v>86923</v>
      </c>
      <c r="B4650" s="298">
        <v>545.20000000000005</v>
      </c>
    </row>
    <row r="4651" spans="1:2" ht="13.5">
      <c r="A4651" s="294">
        <v>86924</v>
      </c>
      <c r="B4651" s="298">
        <v>561.13</v>
      </c>
    </row>
    <row r="4652" spans="1:2" ht="13.5">
      <c r="A4652" s="294">
        <v>86925</v>
      </c>
      <c r="B4652" s="298">
        <v>600.51</v>
      </c>
    </row>
    <row r="4653" spans="1:2" ht="13.5">
      <c r="A4653" s="294">
        <v>86926</v>
      </c>
      <c r="B4653" s="298">
        <v>616.44000000000005</v>
      </c>
    </row>
    <row r="4654" spans="1:2" ht="13.5">
      <c r="A4654" s="294">
        <v>86927</v>
      </c>
      <c r="B4654" s="298">
        <v>371.76</v>
      </c>
    </row>
    <row r="4655" spans="1:2" ht="13.5">
      <c r="A4655" s="294">
        <v>86928</v>
      </c>
      <c r="B4655" s="298">
        <v>387.69</v>
      </c>
    </row>
    <row r="4656" spans="1:2" ht="13.5">
      <c r="A4656" s="294">
        <v>86929</v>
      </c>
      <c r="B4656" s="298">
        <v>360.93</v>
      </c>
    </row>
    <row r="4657" spans="1:2" ht="13.5">
      <c r="A4657" s="294">
        <v>86930</v>
      </c>
      <c r="B4657" s="298">
        <v>376.86</v>
      </c>
    </row>
    <row r="4658" spans="1:2" ht="13.5">
      <c r="A4658" s="294">
        <v>86931</v>
      </c>
      <c r="B4658" s="298">
        <v>486.2</v>
      </c>
    </row>
    <row r="4659" spans="1:2" ht="13.5">
      <c r="A4659" s="294">
        <v>86932</v>
      </c>
      <c r="B4659" s="298">
        <v>518.91999999999996</v>
      </c>
    </row>
    <row r="4660" spans="1:2" ht="13.5">
      <c r="A4660" s="294">
        <v>86933</v>
      </c>
      <c r="B4660" s="298">
        <v>409.19</v>
      </c>
    </row>
    <row r="4661" spans="1:2" ht="13.5">
      <c r="A4661" s="294">
        <v>86934</v>
      </c>
      <c r="B4661" s="298">
        <v>398.36</v>
      </c>
    </row>
    <row r="4662" spans="1:2" ht="13.5">
      <c r="A4662" s="294">
        <v>86935</v>
      </c>
      <c r="B4662" s="298">
        <v>266.77999999999997</v>
      </c>
    </row>
    <row r="4663" spans="1:2" ht="13.5">
      <c r="A4663" s="294">
        <v>86936</v>
      </c>
      <c r="B4663" s="298">
        <v>418.53</v>
      </c>
    </row>
    <row r="4664" spans="1:2" ht="13.5">
      <c r="A4664" s="294">
        <v>86937</v>
      </c>
      <c r="B4664" s="298">
        <v>180.88</v>
      </c>
    </row>
    <row r="4665" spans="1:2" ht="13.5">
      <c r="A4665" s="294">
        <v>86938</v>
      </c>
      <c r="B4665" s="298">
        <v>332.63</v>
      </c>
    </row>
    <row r="4666" spans="1:2" ht="13.5">
      <c r="A4666" s="294">
        <v>86939</v>
      </c>
      <c r="B4666" s="298">
        <v>391.07</v>
      </c>
    </row>
    <row r="4667" spans="1:2" ht="13.5">
      <c r="A4667" s="294">
        <v>86940</v>
      </c>
      <c r="B4667" s="298">
        <v>832.23</v>
      </c>
    </row>
    <row r="4668" spans="1:2" ht="13.5">
      <c r="A4668" s="294">
        <v>86941</v>
      </c>
      <c r="B4668" s="298">
        <v>665.31</v>
      </c>
    </row>
    <row r="4669" spans="1:2" ht="13.5">
      <c r="A4669" s="294">
        <v>86942</v>
      </c>
      <c r="B4669" s="298">
        <v>235.54</v>
      </c>
    </row>
    <row r="4670" spans="1:2" ht="13.5">
      <c r="A4670" s="294">
        <v>86943</v>
      </c>
      <c r="B4670" s="298">
        <v>224.71</v>
      </c>
    </row>
    <row r="4671" spans="1:2" ht="13.5">
      <c r="A4671" s="294">
        <v>86947</v>
      </c>
      <c r="B4671" s="298">
        <v>883.63</v>
      </c>
    </row>
    <row r="4672" spans="1:2" ht="13.5">
      <c r="A4672" s="294">
        <v>93396</v>
      </c>
      <c r="B4672" s="298">
        <v>596.94000000000005</v>
      </c>
    </row>
    <row r="4673" spans="1:2" ht="13.5">
      <c r="A4673" s="294">
        <v>93441</v>
      </c>
      <c r="B4673" s="298">
        <v>1062.18</v>
      </c>
    </row>
    <row r="4674" spans="1:2" ht="13.5">
      <c r="A4674" s="294">
        <v>93442</v>
      </c>
      <c r="B4674" s="298">
        <v>1007.19</v>
      </c>
    </row>
    <row r="4675" spans="1:2" ht="13.5">
      <c r="A4675" s="294">
        <v>95469</v>
      </c>
      <c r="B4675" s="298">
        <v>290.04000000000002</v>
      </c>
    </row>
    <row r="4676" spans="1:2" ht="13.5">
      <c r="A4676" s="294">
        <v>95470</v>
      </c>
      <c r="B4676" s="298">
        <v>297.52</v>
      </c>
    </row>
    <row r="4677" spans="1:2" ht="13.5">
      <c r="A4677" s="294">
        <v>95471</v>
      </c>
      <c r="B4677" s="298">
        <v>744.01</v>
      </c>
    </row>
    <row r="4678" spans="1:2" ht="13.5">
      <c r="A4678" s="294">
        <v>95472</v>
      </c>
      <c r="B4678" s="298">
        <v>751.49</v>
      </c>
    </row>
    <row r="4679" spans="1:2" ht="13.5">
      <c r="A4679" s="294">
        <v>95542</v>
      </c>
      <c r="B4679" s="298">
        <v>40.06</v>
      </c>
    </row>
    <row r="4680" spans="1:2" ht="13.5">
      <c r="A4680" s="294">
        <v>95543</v>
      </c>
      <c r="B4680" s="298">
        <v>66.98</v>
      </c>
    </row>
    <row r="4681" spans="1:2" ht="13.5">
      <c r="A4681" s="294">
        <v>95544</v>
      </c>
      <c r="B4681" s="298">
        <v>49.24</v>
      </c>
    </row>
    <row r="4682" spans="1:2" ht="13.5">
      <c r="A4682" s="294">
        <v>95545</v>
      </c>
      <c r="B4682" s="298">
        <v>48.26</v>
      </c>
    </row>
    <row r="4683" spans="1:2" ht="13.5">
      <c r="A4683" s="294">
        <v>95546</v>
      </c>
      <c r="B4683" s="298">
        <v>162.13</v>
      </c>
    </row>
    <row r="4684" spans="1:2" ht="13.5">
      <c r="A4684" s="294">
        <v>95547</v>
      </c>
      <c r="B4684" s="298">
        <v>53.36</v>
      </c>
    </row>
    <row r="4685" spans="1:2" ht="13.5">
      <c r="A4685" s="294">
        <v>100848</v>
      </c>
      <c r="B4685" s="298">
        <v>535.01</v>
      </c>
    </row>
    <row r="4686" spans="1:2" ht="13.5">
      <c r="A4686" s="294">
        <v>100849</v>
      </c>
      <c r="B4686" s="298">
        <v>36.43</v>
      </c>
    </row>
    <row r="4687" spans="1:2" ht="13.5">
      <c r="A4687" s="294">
        <v>100851</v>
      </c>
      <c r="B4687" s="298">
        <v>71.849999999999994</v>
      </c>
    </row>
    <row r="4688" spans="1:2" ht="13.5">
      <c r="A4688" s="294">
        <v>100852</v>
      </c>
      <c r="B4688" s="298">
        <v>211.44</v>
      </c>
    </row>
    <row r="4689" spans="1:2" ht="13.5">
      <c r="A4689" s="294">
        <v>100854</v>
      </c>
      <c r="B4689" s="298">
        <v>584.72</v>
      </c>
    </row>
    <row r="4690" spans="1:2" ht="13.5">
      <c r="A4690" s="294">
        <v>100855</v>
      </c>
      <c r="B4690" s="298">
        <v>48.26</v>
      </c>
    </row>
    <row r="4691" spans="1:2" ht="13.5">
      <c r="A4691" s="294">
        <v>100856</v>
      </c>
      <c r="B4691" s="298">
        <v>22.77</v>
      </c>
    </row>
    <row r="4692" spans="1:2" ht="13.5">
      <c r="A4692" s="294">
        <v>100857</v>
      </c>
      <c r="B4692" s="298">
        <v>220.09</v>
      </c>
    </row>
    <row r="4693" spans="1:2" ht="13.5">
      <c r="A4693" s="294">
        <v>100858</v>
      </c>
      <c r="B4693" s="298">
        <v>633.97</v>
      </c>
    </row>
    <row r="4694" spans="1:2" ht="13.5">
      <c r="A4694" s="294">
        <v>100859</v>
      </c>
      <c r="B4694" s="298">
        <v>980.14</v>
      </c>
    </row>
    <row r="4695" spans="1:2" ht="13.5">
      <c r="A4695" s="294">
        <v>100860</v>
      </c>
      <c r="B4695" s="298">
        <v>84.63</v>
      </c>
    </row>
    <row r="4696" spans="1:2" ht="13.5">
      <c r="A4696" s="294">
        <v>100861</v>
      </c>
      <c r="B4696" s="298">
        <v>39.479999999999997</v>
      </c>
    </row>
    <row r="4697" spans="1:2" ht="13.5">
      <c r="A4697" s="294">
        <v>100862</v>
      </c>
      <c r="B4697" s="298">
        <v>43.91</v>
      </c>
    </row>
    <row r="4698" spans="1:2" ht="13.5">
      <c r="A4698" s="294">
        <v>100863</v>
      </c>
      <c r="B4698" s="298">
        <v>521.28</v>
      </c>
    </row>
    <row r="4699" spans="1:2" ht="13.5">
      <c r="A4699" s="294">
        <v>100864</v>
      </c>
      <c r="B4699" s="298">
        <v>566.28</v>
      </c>
    </row>
    <row r="4700" spans="1:2" ht="13.5">
      <c r="A4700" s="294">
        <v>100865</v>
      </c>
      <c r="B4700" s="298">
        <v>474.67</v>
      </c>
    </row>
    <row r="4701" spans="1:2" ht="13.5">
      <c r="A4701" s="294">
        <v>100866</v>
      </c>
      <c r="B4701" s="298">
        <v>278.51</v>
      </c>
    </row>
    <row r="4702" spans="1:2" ht="13.5">
      <c r="A4702" s="294">
        <v>100867</v>
      </c>
      <c r="B4702" s="298">
        <v>293.35000000000002</v>
      </c>
    </row>
    <row r="4703" spans="1:2" ht="13.5">
      <c r="A4703" s="294">
        <v>100868</v>
      </c>
      <c r="B4703" s="298">
        <v>303.23</v>
      </c>
    </row>
    <row r="4704" spans="1:2" ht="13.5">
      <c r="A4704" s="294">
        <v>100869</v>
      </c>
      <c r="B4704" s="298">
        <v>310.8</v>
      </c>
    </row>
    <row r="4705" spans="1:2" ht="13.5">
      <c r="A4705" s="294">
        <v>100870</v>
      </c>
      <c r="B4705" s="298">
        <v>281.31</v>
      </c>
    </row>
    <row r="4706" spans="1:2" ht="13.5">
      <c r="A4706" s="294">
        <v>100871</v>
      </c>
      <c r="B4706" s="298">
        <v>301.39999999999998</v>
      </c>
    </row>
    <row r="4707" spans="1:2" ht="13.5">
      <c r="A4707" s="294">
        <v>100872</v>
      </c>
      <c r="B4707" s="298">
        <v>314.23</v>
      </c>
    </row>
    <row r="4708" spans="1:2" ht="13.5">
      <c r="A4708" s="294">
        <v>100873</v>
      </c>
      <c r="B4708" s="298">
        <v>322.24</v>
      </c>
    </row>
    <row r="4709" spans="1:2" ht="13.5">
      <c r="A4709" s="294">
        <v>100874</v>
      </c>
      <c r="B4709" s="298">
        <v>278.51</v>
      </c>
    </row>
    <row r="4710" spans="1:2" ht="13.5">
      <c r="A4710" s="294">
        <v>100875</v>
      </c>
      <c r="B4710" s="298">
        <v>880.56</v>
      </c>
    </row>
    <row r="4711" spans="1:2" ht="13.5">
      <c r="A4711" s="294">
        <v>100878</v>
      </c>
      <c r="B4711" s="298">
        <v>636.66</v>
      </c>
    </row>
    <row r="4712" spans="1:2" ht="13.5">
      <c r="A4712" s="294">
        <v>98052</v>
      </c>
      <c r="B4712" s="298">
        <v>1770.93</v>
      </c>
    </row>
    <row r="4713" spans="1:2" ht="13.5">
      <c r="A4713" s="294">
        <v>98053</v>
      </c>
      <c r="B4713" s="298">
        <v>2419.2199999999998</v>
      </c>
    </row>
    <row r="4714" spans="1:2" ht="13.5">
      <c r="A4714" s="294">
        <v>98054</v>
      </c>
      <c r="B4714" s="298">
        <v>3841.1</v>
      </c>
    </row>
    <row r="4715" spans="1:2" ht="13.5">
      <c r="A4715" s="294">
        <v>98055</v>
      </c>
      <c r="B4715" s="298">
        <v>5201.03</v>
      </c>
    </row>
    <row r="4716" spans="1:2" ht="13.5">
      <c r="A4716" s="294">
        <v>98056</v>
      </c>
      <c r="B4716" s="298">
        <v>6045.06</v>
      </c>
    </row>
    <row r="4717" spans="1:2" ht="13.5">
      <c r="A4717" s="294">
        <v>98057</v>
      </c>
      <c r="B4717" s="298">
        <v>7148.95</v>
      </c>
    </row>
    <row r="4718" spans="1:2" ht="13.5">
      <c r="A4718" s="294">
        <v>98058</v>
      </c>
      <c r="B4718" s="298">
        <v>1535.27</v>
      </c>
    </row>
    <row r="4719" spans="1:2" ht="13.5">
      <c r="A4719" s="294">
        <v>98059</v>
      </c>
      <c r="B4719" s="298">
        <v>3236.99</v>
      </c>
    </row>
    <row r="4720" spans="1:2" ht="13.5">
      <c r="A4720" s="294">
        <v>98060</v>
      </c>
      <c r="B4720" s="298">
        <v>4510.63</v>
      </c>
    </row>
    <row r="4721" spans="1:2" ht="13.5">
      <c r="A4721" s="294">
        <v>98061</v>
      </c>
      <c r="B4721" s="298">
        <v>6241.03</v>
      </c>
    </row>
    <row r="4722" spans="1:2" ht="13.5">
      <c r="A4722" s="294">
        <v>98062</v>
      </c>
      <c r="B4722" s="298">
        <v>2447.48</v>
      </c>
    </row>
    <row r="4723" spans="1:2" ht="13.5">
      <c r="A4723" s="294">
        <v>98063</v>
      </c>
      <c r="B4723" s="298">
        <v>3723.5</v>
      </c>
    </row>
    <row r="4724" spans="1:2" ht="13.5">
      <c r="A4724" s="294">
        <v>98064</v>
      </c>
      <c r="B4724" s="298">
        <v>4275.6000000000004</v>
      </c>
    </row>
    <row r="4725" spans="1:2" ht="13.5">
      <c r="A4725" s="294">
        <v>98065</v>
      </c>
      <c r="B4725" s="298">
        <v>5912.44</v>
      </c>
    </row>
    <row r="4726" spans="1:2" ht="13.5">
      <c r="A4726" s="294">
        <v>98066</v>
      </c>
      <c r="B4726" s="298">
        <v>5777.99</v>
      </c>
    </row>
    <row r="4727" spans="1:2" ht="13.5">
      <c r="A4727" s="294">
        <v>98067</v>
      </c>
      <c r="B4727" s="298">
        <v>7726.73</v>
      </c>
    </row>
    <row r="4728" spans="1:2" ht="13.5">
      <c r="A4728" s="294">
        <v>98068</v>
      </c>
      <c r="B4728" s="298">
        <v>10921.29</v>
      </c>
    </row>
    <row r="4729" spans="1:2" ht="13.5">
      <c r="A4729" s="294">
        <v>98069</v>
      </c>
      <c r="B4729" s="298">
        <v>14568.64</v>
      </c>
    </row>
    <row r="4730" spans="1:2" ht="13.5">
      <c r="A4730" s="294">
        <v>98070</v>
      </c>
      <c r="B4730" s="298">
        <v>16750.95</v>
      </c>
    </row>
    <row r="4731" spans="1:2" ht="13.5">
      <c r="A4731" s="294">
        <v>98071</v>
      </c>
      <c r="B4731" s="298">
        <v>18510.580000000002</v>
      </c>
    </row>
    <row r="4732" spans="1:2" ht="13.5">
      <c r="A4732" s="294">
        <v>98072</v>
      </c>
      <c r="B4732" s="298">
        <v>4758.05</v>
      </c>
    </row>
    <row r="4733" spans="1:2" ht="13.5">
      <c r="A4733" s="294">
        <v>98073</v>
      </c>
      <c r="B4733" s="298">
        <v>7329.59</v>
      </c>
    </row>
    <row r="4734" spans="1:2" ht="13.5">
      <c r="A4734" s="294">
        <v>98074</v>
      </c>
      <c r="B4734" s="298">
        <v>11228.33</v>
      </c>
    </row>
    <row r="4735" spans="1:2" ht="13.5">
      <c r="A4735" s="294">
        <v>98075</v>
      </c>
      <c r="B4735" s="298">
        <v>14520.99</v>
      </c>
    </row>
    <row r="4736" spans="1:2" ht="13.5">
      <c r="A4736" s="294">
        <v>98076</v>
      </c>
      <c r="B4736" s="298">
        <v>16638.669999999998</v>
      </c>
    </row>
    <row r="4737" spans="1:2" ht="13.5">
      <c r="A4737" s="294">
        <v>98077</v>
      </c>
      <c r="B4737" s="298">
        <v>19533.14</v>
      </c>
    </row>
    <row r="4738" spans="1:2" ht="13.5">
      <c r="A4738" s="294">
        <v>98078</v>
      </c>
      <c r="B4738" s="298">
        <v>5232.1099999999997</v>
      </c>
    </row>
    <row r="4739" spans="1:2" ht="13.5">
      <c r="A4739" s="294">
        <v>98079</v>
      </c>
      <c r="B4739" s="298">
        <v>9098.94</v>
      </c>
    </row>
    <row r="4740" spans="1:2" ht="13.5">
      <c r="A4740" s="294">
        <v>98080</v>
      </c>
      <c r="B4740" s="298">
        <v>11588.53</v>
      </c>
    </row>
    <row r="4741" spans="1:2" ht="13.5">
      <c r="A4741" s="294">
        <v>98081</v>
      </c>
      <c r="B4741" s="298">
        <v>17081.2</v>
      </c>
    </row>
    <row r="4742" spans="1:2" ht="13.5">
      <c r="A4742" s="294">
        <v>98082</v>
      </c>
      <c r="B4742" s="298">
        <v>3866.46</v>
      </c>
    </row>
    <row r="4743" spans="1:2" ht="13.5">
      <c r="A4743" s="294">
        <v>98083</v>
      </c>
      <c r="B4743" s="298">
        <v>5105.29</v>
      </c>
    </row>
    <row r="4744" spans="1:2" ht="13.5">
      <c r="A4744" s="294">
        <v>98084</v>
      </c>
      <c r="B4744" s="298">
        <v>7166.63</v>
      </c>
    </row>
    <row r="4745" spans="1:2" ht="13.5">
      <c r="A4745" s="294">
        <v>98085</v>
      </c>
      <c r="B4745" s="298">
        <v>9724.35</v>
      </c>
    </row>
    <row r="4746" spans="1:2" ht="13.5">
      <c r="A4746" s="294">
        <v>98086</v>
      </c>
      <c r="B4746" s="298">
        <v>10981.16</v>
      </c>
    </row>
    <row r="4747" spans="1:2" ht="13.5">
      <c r="A4747" s="294">
        <v>98087</v>
      </c>
      <c r="B4747" s="298">
        <v>11725.51</v>
      </c>
    </row>
    <row r="4748" spans="1:2" ht="13.5">
      <c r="A4748" s="294">
        <v>98088</v>
      </c>
      <c r="B4748" s="298">
        <v>3288.51</v>
      </c>
    </row>
    <row r="4749" spans="1:2" ht="13.5">
      <c r="A4749" s="294">
        <v>98089</v>
      </c>
      <c r="B4749" s="298">
        <v>5185.93</v>
      </c>
    </row>
    <row r="4750" spans="1:2" ht="13.5">
      <c r="A4750" s="294">
        <v>98090</v>
      </c>
      <c r="B4750" s="298">
        <v>8125.22</v>
      </c>
    </row>
    <row r="4751" spans="1:2" ht="13.5">
      <c r="A4751" s="294">
        <v>98091</v>
      </c>
      <c r="B4751" s="298">
        <v>10474.98</v>
      </c>
    </row>
    <row r="4752" spans="1:2" ht="13.5">
      <c r="A4752" s="294">
        <v>98092</v>
      </c>
      <c r="B4752" s="298">
        <v>12301.31</v>
      </c>
    </row>
    <row r="4753" spans="1:2" ht="13.5">
      <c r="A4753" s="294">
        <v>98093</v>
      </c>
      <c r="B4753" s="298">
        <v>14512.09</v>
      </c>
    </row>
    <row r="4754" spans="1:2" ht="13.5">
      <c r="A4754" s="294">
        <v>98094</v>
      </c>
      <c r="B4754" s="298">
        <v>2661.21</v>
      </c>
    </row>
    <row r="4755" spans="1:2" ht="13.5">
      <c r="A4755" s="294">
        <v>98099</v>
      </c>
      <c r="B4755" s="298">
        <v>4546.6400000000003</v>
      </c>
    </row>
    <row r="4756" spans="1:2" ht="13.5">
      <c r="A4756" s="294">
        <v>98100</v>
      </c>
      <c r="B4756" s="298">
        <v>5935.42</v>
      </c>
    </row>
    <row r="4757" spans="1:2" ht="13.5">
      <c r="A4757" s="294">
        <v>98101</v>
      </c>
      <c r="B4757" s="298">
        <v>8767.26</v>
      </c>
    </row>
    <row r="4758" spans="1:2" ht="13.5">
      <c r="A4758" s="294">
        <v>98109</v>
      </c>
      <c r="B4758" s="298">
        <v>804.72</v>
      </c>
    </row>
    <row r="4759" spans="1:2" ht="13.5">
      <c r="A4759" s="294">
        <v>98110</v>
      </c>
      <c r="B4759" s="298">
        <v>382.47</v>
      </c>
    </row>
    <row r="4760" spans="1:2" ht="13.5">
      <c r="A4760" s="294">
        <v>98111</v>
      </c>
      <c r="B4760" s="298">
        <v>52.73</v>
      </c>
    </row>
    <row r="4761" spans="1:2" ht="13.5">
      <c r="A4761" s="294">
        <v>98112</v>
      </c>
      <c r="B4761" s="298">
        <v>128.58000000000001</v>
      </c>
    </row>
    <row r="4762" spans="1:2" ht="13.5">
      <c r="A4762" s="294">
        <v>98114</v>
      </c>
      <c r="B4762" s="298">
        <v>616.87</v>
      </c>
    </row>
    <row r="4763" spans="1:2" ht="13.5">
      <c r="A4763" s="294">
        <v>98115</v>
      </c>
      <c r="B4763" s="298">
        <v>119.68</v>
      </c>
    </row>
    <row r="4764" spans="1:2" ht="13.5">
      <c r="A4764" s="294">
        <v>89957</v>
      </c>
      <c r="B4764" s="298">
        <v>141.16</v>
      </c>
    </row>
    <row r="4765" spans="1:2" ht="13.5">
      <c r="A4765" s="294">
        <v>89959</v>
      </c>
      <c r="B4765" s="298">
        <v>232.59</v>
      </c>
    </row>
    <row r="4766" spans="1:2" ht="13.5">
      <c r="A4766" s="294">
        <v>89349</v>
      </c>
      <c r="B4766" s="298">
        <v>16.66</v>
      </c>
    </row>
    <row r="4767" spans="1:2" ht="13.5">
      <c r="A4767" s="294">
        <v>89351</v>
      </c>
      <c r="B4767" s="298">
        <v>21.03</v>
      </c>
    </row>
    <row r="4768" spans="1:2" ht="13.5">
      <c r="A4768" s="294">
        <v>89352</v>
      </c>
      <c r="B4768" s="298">
        <v>22.08</v>
      </c>
    </row>
    <row r="4769" spans="1:2" ht="13.5">
      <c r="A4769" s="294">
        <v>89353</v>
      </c>
      <c r="B4769" s="298">
        <v>24.91</v>
      </c>
    </row>
    <row r="4770" spans="1:2" ht="13.5">
      <c r="A4770" s="294">
        <v>89354</v>
      </c>
      <c r="B4770" s="298">
        <v>237.91</v>
      </c>
    </row>
    <row r="4771" spans="1:2" ht="13.5">
      <c r="A4771" s="294">
        <v>89969</v>
      </c>
      <c r="B4771" s="298">
        <v>31.57</v>
      </c>
    </row>
    <row r="4772" spans="1:2" ht="13.5">
      <c r="A4772" s="294">
        <v>89970</v>
      </c>
      <c r="B4772" s="298">
        <v>35.340000000000003</v>
      </c>
    </row>
    <row r="4773" spans="1:2" ht="13.5">
      <c r="A4773" s="294">
        <v>89971</v>
      </c>
      <c r="B4773" s="298">
        <v>33.380000000000003</v>
      </c>
    </row>
    <row r="4774" spans="1:2" ht="13.5">
      <c r="A4774" s="294">
        <v>89972</v>
      </c>
      <c r="B4774" s="298">
        <v>38.33</v>
      </c>
    </row>
    <row r="4775" spans="1:2" ht="13.5">
      <c r="A4775" s="294">
        <v>89973</v>
      </c>
      <c r="B4775" s="298">
        <v>462.06</v>
      </c>
    </row>
    <row r="4776" spans="1:2" ht="13.5">
      <c r="A4776" s="294">
        <v>89974</v>
      </c>
      <c r="B4776" s="298">
        <v>284.77999999999997</v>
      </c>
    </row>
    <row r="4777" spans="1:2" ht="13.5">
      <c r="A4777" s="294">
        <v>89984</v>
      </c>
      <c r="B4777" s="298">
        <v>52.34</v>
      </c>
    </row>
    <row r="4778" spans="1:2" ht="13.5">
      <c r="A4778" s="294">
        <v>89985</v>
      </c>
      <c r="B4778" s="298">
        <v>55.62</v>
      </c>
    </row>
    <row r="4779" spans="1:2" ht="13.5">
      <c r="A4779" s="294">
        <v>89986</v>
      </c>
      <c r="B4779" s="298">
        <v>51.1</v>
      </c>
    </row>
    <row r="4780" spans="1:2" ht="13.5">
      <c r="A4780" s="294">
        <v>89987</v>
      </c>
      <c r="B4780" s="298">
        <v>58.35</v>
      </c>
    </row>
    <row r="4781" spans="1:2" ht="13.5">
      <c r="A4781" s="294">
        <v>90371</v>
      </c>
      <c r="B4781" s="298">
        <v>31.88</v>
      </c>
    </row>
    <row r="4782" spans="1:2" ht="13.5">
      <c r="A4782" s="294">
        <v>94489</v>
      </c>
      <c r="B4782" s="298">
        <v>32.07</v>
      </c>
    </row>
    <row r="4783" spans="1:2" ht="13.5">
      <c r="A4783" s="294">
        <v>94490</v>
      </c>
      <c r="B4783" s="298">
        <v>47.92</v>
      </c>
    </row>
    <row r="4784" spans="1:2" ht="13.5">
      <c r="A4784" s="294">
        <v>94491</v>
      </c>
      <c r="B4784" s="298">
        <v>65.14</v>
      </c>
    </row>
    <row r="4785" spans="1:2" ht="13.5">
      <c r="A4785" s="294">
        <v>94492</v>
      </c>
      <c r="B4785" s="298">
        <v>67.02</v>
      </c>
    </row>
    <row r="4786" spans="1:2" ht="13.5">
      <c r="A4786" s="294">
        <v>94493</v>
      </c>
      <c r="B4786" s="298">
        <v>122.64</v>
      </c>
    </row>
    <row r="4787" spans="1:2" ht="13.5">
      <c r="A4787" s="294">
        <v>94495</v>
      </c>
      <c r="B4787" s="298">
        <v>38.08</v>
      </c>
    </row>
    <row r="4788" spans="1:2" ht="13.5">
      <c r="A4788" s="294">
        <v>94496</v>
      </c>
      <c r="B4788" s="298">
        <v>51.88</v>
      </c>
    </row>
    <row r="4789" spans="1:2" ht="13.5">
      <c r="A4789" s="294">
        <v>94497</v>
      </c>
      <c r="B4789" s="298">
        <v>65.849999999999994</v>
      </c>
    </row>
    <row r="4790" spans="1:2" ht="13.5">
      <c r="A4790" s="294">
        <v>94498</v>
      </c>
      <c r="B4790" s="298">
        <v>90.43</v>
      </c>
    </row>
    <row r="4791" spans="1:2" ht="13.5">
      <c r="A4791" s="294">
        <v>94499</v>
      </c>
      <c r="B4791" s="298">
        <v>175.64</v>
      </c>
    </row>
    <row r="4792" spans="1:2" ht="13.5">
      <c r="A4792" s="294">
        <v>94500</v>
      </c>
      <c r="B4792" s="298">
        <v>213.52</v>
      </c>
    </row>
    <row r="4793" spans="1:2" ht="13.5">
      <c r="A4793" s="294">
        <v>94501</v>
      </c>
      <c r="B4793" s="298">
        <v>422.88</v>
      </c>
    </row>
    <row r="4794" spans="1:2" ht="13.5">
      <c r="A4794" s="294">
        <v>94792</v>
      </c>
      <c r="B4794" s="298">
        <v>70.89</v>
      </c>
    </row>
    <row r="4795" spans="1:2" ht="13.5">
      <c r="A4795" s="294">
        <v>94793</v>
      </c>
      <c r="B4795" s="298">
        <v>96.34</v>
      </c>
    </row>
    <row r="4796" spans="1:2" ht="13.5">
      <c r="A4796" s="294">
        <v>94794</v>
      </c>
      <c r="B4796" s="298">
        <v>102.97</v>
      </c>
    </row>
    <row r="4797" spans="1:2" ht="13.5">
      <c r="A4797" s="294">
        <v>94795</v>
      </c>
      <c r="B4797" s="298">
        <v>44.85</v>
      </c>
    </row>
    <row r="4798" spans="1:2" ht="13.5">
      <c r="A4798" s="294">
        <v>94796</v>
      </c>
      <c r="B4798" s="298">
        <v>51.06</v>
      </c>
    </row>
    <row r="4799" spans="1:2" ht="13.5">
      <c r="A4799" s="294">
        <v>94797</v>
      </c>
      <c r="B4799" s="298">
        <v>106.81</v>
      </c>
    </row>
    <row r="4800" spans="1:2" ht="13.5">
      <c r="A4800" s="294">
        <v>94798</v>
      </c>
      <c r="B4800" s="298">
        <v>177.8</v>
      </c>
    </row>
    <row r="4801" spans="1:2" ht="13.5">
      <c r="A4801" s="294">
        <v>94799</v>
      </c>
      <c r="B4801" s="298">
        <v>218.08</v>
      </c>
    </row>
    <row r="4802" spans="1:2" ht="13.5">
      <c r="A4802" s="294">
        <v>94800</v>
      </c>
      <c r="B4802" s="298">
        <v>279.98</v>
      </c>
    </row>
    <row r="4803" spans="1:2" ht="13.5">
      <c r="A4803" s="294">
        <v>95248</v>
      </c>
      <c r="B4803" s="298">
        <v>31.37</v>
      </c>
    </row>
    <row r="4804" spans="1:2" ht="13.5">
      <c r="A4804" s="294">
        <v>95249</v>
      </c>
      <c r="B4804" s="298">
        <v>37.479999999999997</v>
      </c>
    </row>
    <row r="4805" spans="1:2" ht="13.5">
      <c r="A4805" s="294">
        <v>95250</v>
      </c>
      <c r="B4805" s="298">
        <v>50.57</v>
      </c>
    </row>
    <row r="4806" spans="1:2" ht="13.5">
      <c r="A4806" s="294">
        <v>95251</v>
      </c>
      <c r="B4806" s="298">
        <v>74.459999999999994</v>
      </c>
    </row>
    <row r="4807" spans="1:2" ht="13.5">
      <c r="A4807" s="294">
        <v>95252</v>
      </c>
      <c r="B4807" s="298">
        <v>14.02</v>
      </c>
    </row>
    <row r="4808" spans="1:2" ht="13.5">
      <c r="A4808" s="294">
        <v>95253</v>
      </c>
      <c r="B4808" s="298">
        <v>136.58000000000001</v>
      </c>
    </row>
    <row r="4809" spans="1:2" ht="13.5">
      <c r="A4809" s="294">
        <v>99619</v>
      </c>
      <c r="B4809" s="298">
        <v>62.02</v>
      </c>
    </row>
    <row r="4810" spans="1:2" ht="13.5">
      <c r="A4810" s="294">
        <v>99620</v>
      </c>
      <c r="B4810" s="298">
        <v>84.21</v>
      </c>
    </row>
    <row r="4811" spans="1:2" ht="13.5">
      <c r="A4811" s="294">
        <v>99621</v>
      </c>
      <c r="B4811" s="298">
        <v>125.1</v>
      </c>
    </row>
    <row r="4812" spans="1:2" ht="13.5">
      <c r="A4812" s="294">
        <v>99622</v>
      </c>
      <c r="B4812" s="298">
        <v>141.55000000000001</v>
      </c>
    </row>
    <row r="4813" spans="1:2" ht="13.5">
      <c r="A4813" s="294">
        <v>99623</v>
      </c>
      <c r="B4813" s="298">
        <v>196.92</v>
      </c>
    </row>
    <row r="4814" spans="1:2" ht="13.5">
      <c r="A4814" s="294">
        <v>99624</v>
      </c>
      <c r="B4814" s="298">
        <v>280.08999999999997</v>
      </c>
    </row>
    <row r="4815" spans="1:2" ht="13.5">
      <c r="A4815" s="294">
        <v>99625</v>
      </c>
      <c r="B4815" s="298">
        <v>384.06</v>
      </c>
    </row>
    <row r="4816" spans="1:2" ht="13.5">
      <c r="A4816" s="294">
        <v>99626</v>
      </c>
      <c r="B4816" s="298">
        <v>588.05999999999995</v>
      </c>
    </row>
    <row r="4817" spans="1:2" ht="13.5">
      <c r="A4817" s="294">
        <v>99627</v>
      </c>
      <c r="B4817" s="298">
        <v>37.549999999999997</v>
      </c>
    </row>
    <row r="4818" spans="1:2" ht="13.5">
      <c r="A4818" s="294">
        <v>99628</v>
      </c>
      <c r="B4818" s="298">
        <v>41.65</v>
      </c>
    </row>
    <row r="4819" spans="1:2" ht="13.5">
      <c r="A4819" s="294">
        <v>99629</v>
      </c>
      <c r="B4819" s="298">
        <v>46.83</v>
      </c>
    </row>
    <row r="4820" spans="1:2" ht="13.5">
      <c r="A4820" s="294">
        <v>99630</v>
      </c>
      <c r="B4820" s="298">
        <v>69.27</v>
      </c>
    </row>
    <row r="4821" spans="1:2" ht="13.5">
      <c r="A4821" s="294">
        <v>99631</v>
      </c>
      <c r="B4821" s="298">
        <v>81.209999999999994</v>
      </c>
    </row>
    <row r="4822" spans="1:2" ht="13.5">
      <c r="A4822" s="294">
        <v>99632</v>
      </c>
      <c r="B4822" s="298">
        <v>116.24</v>
      </c>
    </row>
    <row r="4823" spans="1:2" ht="13.5">
      <c r="A4823" s="294">
        <v>99633</v>
      </c>
      <c r="B4823" s="298">
        <v>246.03</v>
      </c>
    </row>
    <row r="4824" spans="1:2" ht="13.5">
      <c r="A4824" s="294">
        <v>99634</v>
      </c>
      <c r="B4824" s="298">
        <v>414.38</v>
      </c>
    </row>
    <row r="4825" spans="1:2" ht="13.5">
      <c r="A4825" s="294">
        <v>99635</v>
      </c>
      <c r="B4825" s="298">
        <v>281.16000000000003</v>
      </c>
    </row>
    <row r="4826" spans="1:2" ht="13.5">
      <c r="A4826" s="294">
        <v>103008</v>
      </c>
      <c r="B4826" s="298">
        <v>50.29</v>
      </c>
    </row>
    <row r="4827" spans="1:2" ht="13.5">
      <c r="A4827" s="294">
        <v>103009</v>
      </c>
      <c r="B4827" s="298">
        <v>181.97</v>
      </c>
    </row>
    <row r="4828" spans="1:2" ht="13.5">
      <c r="A4828" s="294">
        <v>103010</v>
      </c>
      <c r="B4828" s="298">
        <v>38.130000000000003</v>
      </c>
    </row>
    <row r="4829" spans="1:2" ht="13.5">
      <c r="A4829" s="294">
        <v>103011</v>
      </c>
      <c r="B4829" s="298">
        <v>42.79</v>
      </c>
    </row>
    <row r="4830" spans="1:2" ht="13.5">
      <c r="A4830" s="294">
        <v>103012</v>
      </c>
      <c r="B4830" s="298">
        <v>67.13</v>
      </c>
    </row>
    <row r="4831" spans="1:2" ht="13.5">
      <c r="A4831" s="294">
        <v>103013</v>
      </c>
      <c r="B4831" s="298">
        <v>72.75</v>
      </c>
    </row>
    <row r="4832" spans="1:2" ht="13.5">
      <c r="A4832" s="294">
        <v>103014</v>
      </c>
      <c r="B4832" s="298">
        <v>108.8</v>
      </c>
    </row>
    <row r="4833" spans="1:2" ht="13.5">
      <c r="A4833" s="294">
        <v>103015</v>
      </c>
      <c r="B4833" s="298">
        <v>190.79</v>
      </c>
    </row>
    <row r="4834" spans="1:2" ht="13.5">
      <c r="A4834" s="294">
        <v>103016</v>
      </c>
      <c r="B4834" s="298">
        <v>260.27</v>
      </c>
    </row>
    <row r="4835" spans="1:2" ht="13.5">
      <c r="A4835" s="294">
        <v>103017</v>
      </c>
      <c r="B4835" s="298">
        <v>451.42</v>
      </c>
    </row>
    <row r="4836" spans="1:2" ht="13.5">
      <c r="A4836" s="294">
        <v>103018</v>
      </c>
      <c r="B4836" s="298">
        <v>230.26</v>
      </c>
    </row>
    <row r="4837" spans="1:2" ht="13.5">
      <c r="A4837" s="294">
        <v>103019</v>
      </c>
      <c r="B4837" s="298">
        <v>186.6</v>
      </c>
    </row>
    <row r="4838" spans="1:2" ht="13.5">
      <c r="A4838" s="294">
        <v>103029</v>
      </c>
      <c r="B4838" s="298">
        <v>28.15</v>
      </c>
    </row>
    <row r="4839" spans="1:2" ht="13.5">
      <c r="A4839" s="294">
        <v>103036</v>
      </c>
      <c r="B4839" s="298">
        <v>25.67</v>
      </c>
    </row>
    <row r="4840" spans="1:2" ht="13.5">
      <c r="A4840" s="294">
        <v>103037</v>
      </c>
      <c r="B4840" s="298">
        <v>50.49</v>
      </c>
    </row>
    <row r="4841" spans="1:2" ht="13.5">
      <c r="A4841" s="294">
        <v>103038</v>
      </c>
      <c r="B4841" s="298">
        <v>67.59</v>
      </c>
    </row>
    <row r="4842" spans="1:2" ht="13.5">
      <c r="A4842" s="294">
        <v>103039</v>
      </c>
      <c r="B4842" s="298">
        <v>73.37</v>
      </c>
    </row>
    <row r="4843" spans="1:2" ht="13.5">
      <c r="A4843" s="294">
        <v>103040</v>
      </c>
      <c r="B4843" s="298">
        <v>109.28</v>
      </c>
    </row>
    <row r="4844" spans="1:2" ht="13.5">
      <c r="A4844" s="294">
        <v>103041</v>
      </c>
      <c r="B4844" s="298">
        <v>21.34</v>
      </c>
    </row>
    <row r="4845" spans="1:2" ht="13.5">
      <c r="A4845" s="294">
        <v>103042</v>
      </c>
      <c r="B4845" s="298">
        <v>26.28</v>
      </c>
    </row>
    <row r="4846" spans="1:2" ht="13.5">
      <c r="A4846" s="294">
        <v>103043</v>
      </c>
      <c r="B4846" s="298">
        <v>24.69</v>
      </c>
    </row>
    <row r="4847" spans="1:2" ht="13.5">
      <c r="A4847" s="294">
        <v>103044</v>
      </c>
      <c r="B4847" s="298">
        <v>33.25</v>
      </c>
    </row>
    <row r="4848" spans="1:2" ht="13.5">
      <c r="A4848" s="294">
        <v>103045</v>
      </c>
      <c r="B4848" s="298">
        <v>10.34</v>
      </c>
    </row>
    <row r="4849" spans="1:2" ht="13.5">
      <c r="A4849" s="294">
        <v>103046</v>
      </c>
      <c r="B4849" s="298">
        <v>24.87</v>
      </c>
    </row>
    <row r="4850" spans="1:2" ht="13.5">
      <c r="A4850" s="294">
        <v>103047</v>
      </c>
      <c r="B4850" s="298">
        <v>25.95</v>
      </c>
    </row>
    <row r="4851" spans="1:2" ht="13.5">
      <c r="A4851" s="294">
        <v>103048</v>
      </c>
      <c r="B4851" s="298">
        <v>19.309999999999999</v>
      </c>
    </row>
    <row r="4852" spans="1:2" ht="13.5">
      <c r="A4852" s="294">
        <v>103049</v>
      </c>
      <c r="B4852" s="298">
        <v>21</v>
      </c>
    </row>
    <row r="4853" spans="1:2" ht="13.5">
      <c r="A4853" s="294">
        <v>103050</v>
      </c>
      <c r="B4853" s="298">
        <v>24.01</v>
      </c>
    </row>
    <row r="4854" spans="1:2" ht="13.5">
      <c r="A4854" s="294">
        <v>103051</v>
      </c>
      <c r="B4854" s="298">
        <v>29.31</v>
      </c>
    </row>
    <row r="4855" spans="1:2" ht="13.5">
      <c r="A4855" s="294">
        <v>103052</v>
      </c>
      <c r="B4855" s="298">
        <v>40.1</v>
      </c>
    </row>
    <row r="4856" spans="1:2" ht="13.5">
      <c r="A4856" s="294">
        <v>95634</v>
      </c>
      <c r="B4856" s="298">
        <v>169.68</v>
      </c>
    </row>
    <row r="4857" spans="1:2" ht="13.5">
      <c r="A4857" s="294">
        <v>95635</v>
      </c>
      <c r="B4857" s="298">
        <v>182.64</v>
      </c>
    </row>
    <row r="4858" spans="1:2" ht="13.5">
      <c r="A4858" s="294">
        <v>95636</v>
      </c>
      <c r="B4858" s="298">
        <v>346.3</v>
      </c>
    </row>
    <row r="4859" spans="1:2" ht="13.5">
      <c r="A4859" s="294">
        <v>95637</v>
      </c>
      <c r="B4859" s="298">
        <v>537.61</v>
      </c>
    </row>
    <row r="4860" spans="1:2" ht="13.5">
      <c r="A4860" s="294">
        <v>95638</v>
      </c>
      <c r="B4860" s="298">
        <v>651.41</v>
      </c>
    </row>
    <row r="4861" spans="1:2" ht="13.5">
      <c r="A4861" s="294">
        <v>95639</v>
      </c>
      <c r="B4861" s="298">
        <v>833.78</v>
      </c>
    </row>
    <row r="4862" spans="1:2" ht="13.5">
      <c r="A4862" s="294">
        <v>95641</v>
      </c>
      <c r="B4862" s="298">
        <v>274.3</v>
      </c>
    </row>
    <row r="4863" spans="1:2" ht="13.5">
      <c r="A4863" s="294">
        <v>95642</v>
      </c>
      <c r="B4863" s="298">
        <v>404.81</v>
      </c>
    </row>
    <row r="4864" spans="1:2" ht="13.5">
      <c r="A4864" s="294">
        <v>95643</v>
      </c>
      <c r="B4864" s="298">
        <v>528.77</v>
      </c>
    </row>
    <row r="4865" spans="1:2" ht="13.5">
      <c r="A4865" s="294">
        <v>95644</v>
      </c>
      <c r="B4865" s="298">
        <v>200.04</v>
      </c>
    </row>
    <row r="4866" spans="1:2" ht="13.5">
      <c r="A4866" s="294">
        <v>95645</v>
      </c>
      <c r="B4866" s="298">
        <v>363.06</v>
      </c>
    </row>
    <row r="4867" spans="1:2" ht="13.5">
      <c r="A4867" s="294">
        <v>95646</v>
      </c>
      <c r="B4867" s="298">
        <v>540.65</v>
      </c>
    </row>
    <row r="4868" spans="1:2" ht="13.5">
      <c r="A4868" s="294">
        <v>95647</v>
      </c>
      <c r="B4868" s="298">
        <v>707.73</v>
      </c>
    </row>
    <row r="4869" spans="1:2" ht="13.5">
      <c r="A4869" s="294">
        <v>95673</v>
      </c>
      <c r="B4869" s="298">
        <v>202.07</v>
      </c>
    </row>
    <row r="4870" spans="1:2" ht="13.5">
      <c r="A4870" s="294">
        <v>95674</v>
      </c>
      <c r="B4870" s="298">
        <v>215.35</v>
      </c>
    </row>
    <row r="4871" spans="1:2" ht="13.5">
      <c r="A4871" s="294">
        <v>95675</v>
      </c>
      <c r="B4871" s="298">
        <v>263.91000000000003</v>
      </c>
    </row>
    <row r="4872" spans="1:2" ht="13.5">
      <c r="A4872" s="294">
        <v>95676</v>
      </c>
      <c r="B4872" s="298">
        <v>97.24</v>
      </c>
    </row>
    <row r="4873" spans="1:2" ht="13.5">
      <c r="A4873" s="294">
        <v>97741</v>
      </c>
      <c r="B4873" s="298">
        <v>155.13</v>
      </c>
    </row>
    <row r="4874" spans="1:2" ht="13.5">
      <c r="A4874" s="294">
        <v>90436</v>
      </c>
      <c r="B4874" s="298">
        <v>14.48</v>
      </c>
    </row>
    <row r="4875" spans="1:2" ht="13.5">
      <c r="A4875" s="294">
        <v>90437</v>
      </c>
      <c r="B4875" s="298">
        <v>35.200000000000003</v>
      </c>
    </row>
    <row r="4876" spans="1:2" ht="13.5">
      <c r="A4876" s="294">
        <v>90438</v>
      </c>
      <c r="B4876" s="298">
        <v>50.45</v>
      </c>
    </row>
    <row r="4877" spans="1:2" ht="13.5">
      <c r="A4877" s="294">
        <v>90439</v>
      </c>
      <c r="B4877" s="298">
        <v>69.400000000000006</v>
      </c>
    </row>
    <row r="4878" spans="1:2" ht="13.5">
      <c r="A4878" s="294">
        <v>90440</v>
      </c>
      <c r="B4878" s="298">
        <v>111.17</v>
      </c>
    </row>
    <row r="4879" spans="1:2" ht="13.5">
      <c r="A4879" s="294">
        <v>90441</v>
      </c>
      <c r="B4879" s="298">
        <v>141.99</v>
      </c>
    </row>
    <row r="4880" spans="1:2" ht="13.5">
      <c r="A4880" s="294">
        <v>90443</v>
      </c>
      <c r="B4880" s="298">
        <v>13.17</v>
      </c>
    </row>
    <row r="4881" spans="1:2" ht="13.5">
      <c r="A4881" s="294">
        <v>90444</v>
      </c>
      <c r="B4881" s="298">
        <v>29.78</v>
      </c>
    </row>
    <row r="4882" spans="1:2" ht="13.5">
      <c r="A4882" s="294">
        <v>90445</v>
      </c>
      <c r="B4882" s="298">
        <v>31.8</v>
      </c>
    </row>
    <row r="4883" spans="1:2" ht="13.5">
      <c r="A4883" s="294">
        <v>90446</v>
      </c>
      <c r="B4883" s="298">
        <v>34.549999999999997</v>
      </c>
    </row>
    <row r="4884" spans="1:2" ht="13.5">
      <c r="A4884" s="294">
        <v>90447</v>
      </c>
      <c r="B4884" s="298">
        <v>6.51</v>
      </c>
    </row>
    <row r="4885" spans="1:2" ht="13.5">
      <c r="A4885" s="294">
        <v>90451</v>
      </c>
      <c r="B4885" s="298">
        <v>4.28</v>
      </c>
    </row>
    <row r="4886" spans="1:2" ht="13.5">
      <c r="A4886" s="294">
        <v>90452</v>
      </c>
      <c r="B4886" s="298">
        <v>16.57</v>
      </c>
    </row>
    <row r="4887" spans="1:2" ht="13.5">
      <c r="A4887" s="294">
        <v>90453</v>
      </c>
      <c r="B4887" s="298">
        <v>2.78</v>
      </c>
    </row>
    <row r="4888" spans="1:2" ht="13.5">
      <c r="A4888" s="294">
        <v>90454</v>
      </c>
      <c r="B4888" s="298">
        <v>4.95</v>
      </c>
    </row>
    <row r="4889" spans="1:2" ht="13.5">
      <c r="A4889" s="294">
        <v>90455</v>
      </c>
      <c r="B4889" s="298">
        <v>6.55</v>
      </c>
    </row>
    <row r="4890" spans="1:2" ht="13.5">
      <c r="A4890" s="294">
        <v>90456</v>
      </c>
      <c r="B4890" s="298">
        <v>4.2300000000000004</v>
      </c>
    </row>
    <row r="4891" spans="1:2" ht="13.5">
      <c r="A4891" s="294">
        <v>90457</v>
      </c>
      <c r="B4891" s="298">
        <v>9.64</v>
      </c>
    </row>
    <row r="4892" spans="1:2" ht="13.5">
      <c r="A4892" s="294">
        <v>90458</v>
      </c>
      <c r="B4892" s="298">
        <v>27.35</v>
      </c>
    </row>
    <row r="4893" spans="1:2" ht="13.5">
      <c r="A4893" s="294">
        <v>90459</v>
      </c>
      <c r="B4893" s="298">
        <v>38.57</v>
      </c>
    </row>
    <row r="4894" spans="1:2" ht="13.5">
      <c r="A4894" s="294">
        <v>90460</v>
      </c>
      <c r="B4894" s="298">
        <v>10.58</v>
      </c>
    </row>
    <row r="4895" spans="1:2" ht="13.5">
      <c r="A4895" s="294">
        <v>90461</v>
      </c>
      <c r="B4895" s="298">
        <v>6.89</v>
      </c>
    </row>
    <row r="4896" spans="1:2" ht="13.5">
      <c r="A4896" s="294">
        <v>90462</v>
      </c>
      <c r="B4896" s="298">
        <v>1.47</v>
      </c>
    </row>
    <row r="4897" spans="1:2" ht="13.5">
      <c r="A4897" s="294">
        <v>90463</v>
      </c>
      <c r="B4897" s="298">
        <v>1.29</v>
      </c>
    </row>
    <row r="4898" spans="1:2" ht="13.5">
      <c r="A4898" s="294">
        <v>90466</v>
      </c>
      <c r="B4898" s="298">
        <v>12.97</v>
      </c>
    </row>
    <row r="4899" spans="1:2" ht="13.5">
      <c r="A4899" s="294">
        <v>90467</v>
      </c>
      <c r="B4899" s="298">
        <v>20.49</v>
      </c>
    </row>
    <row r="4900" spans="1:2" ht="13.5">
      <c r="A4900" s="294">
        <v>90468</v>
      </c>
      <c r="B4900" s="298">
        <v>5.59</v>
      </c>
    </row>
    <row r="4901" spans="1:2" ht="13.5">
      <c r="A4901" s="294">
        <v>90469</v>
      </c>
      <c r="B4901" s="298">
        <v>8.9499999999999993</v>
      </c>
    </row>
    <row r="4902" spans="1:2" ht="13.5">
      <c r="A4902" s="294">
        <v>90470</v>
      </c>
      <c r="B4902" s="298">
        <v>12.24</v>
      </c>
    </row>
    <row r="4903" spans="1:2" ht="13.5">
      <c r="A4903" s="294">
        <v>91166</v>
      </c>
      <c r="B4903" s="298">
        <v>3.35</v>
      </c>
    </row>
    <row r="4904" spans="1:2" ht="13.5">
      <c r="A4904" s="294">
        <v>91167</v>
      </c>
      <c r="B4904" s="298">
        <v>10</v>
      </c>
    </row>
    <row r="4905" spans="1:2" ht="13.5">
      <c r="A4905" s="294">
        <v>91168</v>
      </c>
      <c r="B4905" s="298">
        <v>7.5</v>
      </c>
    </row>
    <row r="4906" spans="1:2" ht="13.5">
      <c r="A4906" s="294">
        <v>91169</v>
      </c>
      <c r="B4906" s="298">
        <v>8.91</v>
      </c>
    </row>
    <row r="4907" spans="1:2" ht="13.5">
      <c r="A4907" s="294">
        <v>91170</v>
      </c>
      <c r="B4907" s="298">
        <v>2.57</v>
      </c>
    </row>
    <row r="4908" spans="1:2" ht="13.5">
      <c r="A4908" s="294">
        <v>91171</v>
      </c>
      <c r="B4908" s="298">
        <v>3.19</v>
      </c>
    </row>
    <row r="4909" spans="1:2" ht="13.5">
      <c r="A4909" s="294">
        <v>91172</v>
      </c>
      <c r="B4909" s="298">
        <v>4.6900000000000004</v>
      </c>
    </row>
    <row r="4910" spans="1:2" ht="13.5">
      <c r="A4910" s="294">
        <v>91173</v>
      </c>
      <c r="B4910" s="298">
        <v>1.3</v>
      </c>
    </row>
    <row r="4911" spans="1:2" ht="13.5">
      <c r="A4911" s="294">
        <v>91174</v>
      </c>
      <c r="B4911" s="298">
        <v>2.5299999999999998</v>
      </c>
    </row>
    <row r="4912" spans="1:2" ht="13.5">
      <c r="A4912" s="294">
        <v>91175</v>
      </c>
      <c r="B4912" s="298">
        <v>4.13</v>
      </c>
    </row>
    <row r="4913" spans="1:2" ht="13.5">
      <c r="A4913" s="294">
        <v>91176</v>
      </c>
      <c r="B4913" s="298">
        <v>25.67</v>
      </c>
    </row>
    <row r="4914" spans="1:2" ht="13.5">
      <c r="A4914" s="294">
        <v>91177</v>
      </c>
      <c r="B4914" s="298">
        <v>12.66</v>
      </c>
    </row>
    <row r="4915" spans="1:2" ht="13.5">
      <c r="A4915" s="294">
        <v>91178</v>
      </c>
      <c r="B4915" s="298">
        <v>13.32</v>
      </c>
    </row>
    <row r="4916" spans="1:2" ht="13.5">
      <c r="A4916" s="294">
        <v>91179</v>
      </c>
      <c r="B4916" s="298">
        <v>6.58</v>
      </c>
    </row>
    <row r="4917" spans="1:2" ht="13.5">
      <c r="A4917" s="294">
        <v>91180</v>
      </c>
      <c r="B4917" s="298">
        <v>5.74</v>
      </c>
    </row>
    <row r="4918" spans="1:2" ht="13.5">
      <c r="A4918" s="294">
        <v>91181</v>
      </c>
      <c r="B4918" s="298">
        <v>6.63</v>
      </c>
    </row>
    <row r="4919" spans="1:2" ht="13.5">
      <c r="A4919" s="294">
        <v>91182</v>
      </c>
      <c r="B4919" s="298">
        <v>28.53</v>
      </c>
    </row>
    <row r="4920" spans="1:2" ht="13.5">
      <c r="A4920" s="294">
        <v>91183</v>
      </c>
      <c r="B4920" s="298">
        <v>13.96</v>
      </c>
    </row>
    <row r="4921" spans="1:2" ht="13.5">
      <c r="A4921" s="294">
        <v>91184</v>
      </c>
      <c r="B4921" s="298">
        <v>12.97</v>
      </c>
    </row>
    <row r="4922" spans="1:2" ht="13.5">
      <c r="A4922" s="294">
        <v>91185</v>
      </c>
      <c r="B4922" s="298">
        <v>7.31</v>
      </c>
    </row>
    <row r="4923" spans="1:2" ht="13.5">
      <c r="A4923" s="294">
        <v>91186</v>
      </c>
      <c r="B4923" s="298">
        <v>5.96</v>
      </c>
    </row>
    <row r="4924" spans="1:2" ht="13.5">
      <c r="A4924" s="294">
        <v>91187</v>
      </c>
      <c r="B4924" s="298">
        <v>6.84</v>
      </c>
    </row>
    <row r="4925" spans="1:2" ht="13.5">
      <c r="A4925" s="294">
        <v>91188</v>
      </c>
      <c r="B4925" s="298">
        <v>6.93</v>
      </c>
    </row>
    <row r="4926" spans="1:2" ht="13.5">
      <c r="A4926" s="294">
        <v>91189</v>
      </c>
      <c r="B4926" s="298">
        <v>45.6</v>
      </c>
    </row>
    <row r="4927" spans="1:2" ht="13.5">
      <c r="A4927" s="294">
        <v>91190</v>
      </c>
      <c r="B4927" s="298">
        <v>5.03</v>
      </c>
    </row>
    <row r="4928" spans="1:2" ht="13.5">
      <c r="A4928" s="294">
        <v>91191</v>
      </c>
      <c r="B4928" s="298">
        <v>5.35</v>
      </c>
    </row>
    <row r="4929" spans="1:2" ht="13.5">
      <c r="A4929" s="294">
        <v>91192</v>
      </c>
      <c r="B4929" s="298">
        <v>5.93</v>
      </c>
    </row>
    <row r="4930" spans="1:2" ht="13.5">
      <c r="A4930" s="294">
        <v>91222</v>
      </c>
      <c r="B4930" s="298">
        <v>14.18</v>
      </c>
    </row>
    <row r="4931" spans="1:2" ht="13.5">
      <c r="A4931" s="294">
        <v>94480</v>
      </c>
      <c r="B4931" s="298">
        <v>2322.4699999999998</v>
      </c>
    </row>
    <row r="4932" spans="1:2" ht="13.5">
      <c r="A4932" s="294">
        <v>94481</v>
      </c>
      <c r="B4932" s="298">
        <v>1675.01</v>
      </c>
    </row>
    <row r="4933" spans="1:2" ht="13.5">
      <c r="A4933" s="294">
        <v>94482</v>
      </c>
      <c r="B4933" s="298">
        <v>1332.26</v>
      </c>
    </row>
    <row r="4934" spans="1:2" ht="13.5">
      <c r="A4934" s="294">
        <v>94483</v>
      </c>
      <c r="B4934" s="298">
        <v>1129.06</v>
      </c>
    </row>
    <row r="4935" spans="1:2" ht="13.5">
      <c r="A4935" s="294">
        <v>95541</v>
      </c>
      <c r="B4935" s="298">
        <v>4.6900000000000004</v>
      </c>
    </row>
    <row r="4936" spans="1:2" ht="13.5">
      <c r="A4936" s="294">
        <v>96559</v>
      </c>
      <c r="B4936" s="298">
        <v>29.4</v>
      </c>
    </row>
    <row r="4937" spans="1:2" ht="13.5">
      <c r="A4937" s="294">
        <v>96560</v>
      </c>
      <c r="B4937" s="298">
        <v>19.899999999999999</v>
      </c>
    </row>
    <row r="4938" spans="1:2" ht="13.5">
      <c r="A4938" s="294">
        <v>96561</v>
      </c>
      <c r="B4938" s="298">
        <v>14.56</v>
      </c>
    </row>
    <row r="4939" spans="1:2" ht="13.5">
      <c r="A4939" s="294">
        <v>96562</v>
      </c>
      <c r="B4939" s="298">
        <v>18.54</v>
      </c>
    </row>
    <row r="4940" spans="1:2" ht="13.5">
      <c r="A4940" s="294">
        <v>96563</v>
      </c>
      <c r="B4940" s="298">
        <v>23.31</v>
      </c>
    </row>
    <row r="4941" spans="1:2" ht="13.5">
      <c r="A4941" s="294">
        <v>101802</v>
      </c>
      <c r="B4941" s="298">
        <v>1456.36</v>
      </c>
    </row>
    <row r="4942" spans="1:2" ht="13.5">
      <c r="A4942" s="294">
        <v>101803</v>
      </c>
      <c r="B4942" s="298">
        <v>910.25</v>
      </c>
    </row>
    <row r="4943" spans="1:2" ht="13.5">
      <c r="A4943" s="294">
        <v>101804</v>
      </c>
      <c r="B4943" s="298">
        <v>1140.24</v>
      </c>
    </row>
    <row r="4944" spans="1:2" ht="13.5">
      <c r="A4944" s="294">
        <v>101805</v>
      </c>
      <c r="B4944" s="298">
        <v>1457.4</v>
      </c>
    </row>
    <row r="4945" spans="1:2" ht="13.5">
      <c r="A4945" s="294">
        <v>102111</v>
      </c>
      <c r="B4945" s="298">
        <v>836.43</v>
      </c>
    </row>
    <row r="4946" spans="1:2" ht="13.5">
      <c r="A4946" s="294">
        <v>102112</v>
      </c>
      <c r="B4946" s="298">
        <v>131.21</v>
      </c>
    </row>
    <row r="4947" spans="1:2" ht="13.5">
      <c r="A4947" s="294">
        <v>102113</v>
      </c>
      <c r="B4947" s="298">
        <v>1323.34</v>
      </c>
    </row>
    <row r="4948" spans="1:2" ht="13.5">
      <c r="A4948" s="294">
        <v>102114</v>
      </c>
      <c r="B4948" s="298">
        <v>134.57</v>
      </c>
    </row>
    <row r="4949" spans="1:2" ht="13.5">
      <c r="A4949" s="294">
        <v>102115</v>
      </c>
      <c r="B4949" s="298">
        <v>2304.06</v>
      </c>
    </row>
    <row r="4950" spans="1:2" ht="13.5">
      <c r="A4950" s="294">
        <v>102116</v>
      </c>
      <c r="B4950" s="298">
        <v>1413.01</v>
      </c>
    </row>
    <row r="4951" spans="1:2" ht="13.5">
      <c r="A4951" s="294">
        <v>102117</v>
      </c>
      <c r="B4951" s="298">
        <v>138.65</v>
      </c>
    </row>
    <row r="4952" spans="1:2" ht="13.5">
      <c r="A4952" s="294">
        <v>102118</v>
      </c>
      <c r="B4952" s="298">
        <v>1920.29</v>
      </c>
    </row>
    <row r="4953" spans="1:2" ht="13.5">
      <c r="A4953" s="294">
        <v>102119</v>
      </c>
      <c r="B4953" s="298">
        <v>142.16</v>
      </c>
    </row>
    <row r="4954" spans="1:2" ht="13.5">
      <c r="A4954" s="294">
        <v>102121</v>
      </c>
      <c r="B4954" s="298">
        <v>178.85</v>
      </c>
    </row>
    <row r="4955" spans="1:2" ht="13.5">
      <c r="A4955" s="294">
        <v>102122</v>
      </c>
      <c r="B4955" s="298">
        <v>6460.53</v>
      </c>
    </row>
    <row r="4956" spans="1:2" ht="13.5">
      <c r="A4956" s="294">
        <v>102123</v>
      </c>
      <c r="B4956" s="298">
        <v>189.3</v>
      </c>
    </row>
    <row r="4957" spans="1:2" ht="13.5">
      <c r="A4957" s="294">
        <v>102136</v>
      </c>
      <c r="B4957" s="298">
        <v>68.06</v>
      </c>
    </row>
    <row r="4958" spans="1:2" ht="13.5">
      <c r="A4958" s="294">
        <v>102137</v>
      </c>
      <c r="B4958" s="298">
        <v>75.92</v>
      </c>
    </row>
    <row r="4959" spans="1:2" ht="13.5">
      <c r="A4959" s="294">
        <v>102138</v>
      </c>
      <c r="B4959" s="298">
        <v>206.31</v>
      </c>
    </row>
    <row r="4960" spans="1:2" ht="13.5">
      <c r="A4960" s="294">
        <v>93350</v>
      </c>
      <c r="B4960" s="298">
        <v>1183.5999999999999</v>
      </c>
    </row>
    <row r="4961" spans="1:2" ht="13.5">
      <c r="A4961" s="294">
        <v>93351</v>
      </c>
      <c r="B4961" s="298">
        <v>967.39</v>
      </c>
    </row>
    <row r="4962" spans="1:2" ht="13.5">
      <c r="A4962" s="294">
        <v>93352</v>
      </c>
      <c r="B4962" s="298">
        <v>752.74</v>
      </c>
    </row>
    <row r="4963" spans="1:2" ht="13.5">
      <c r="A4963" s="294">
        <v>93353</v>
      </c>
      <c r="B4963" s="298">
        <v>542.64</v>
      </c>
    </row>
    <row r="4964" spans="1:2" ht="13.5">
      <c r="A4964" s="294">
        <v>93354</v>
      </c>
      <c r="B4964" s="298">
        <v>804.74</v>
      </c>
    </row>
    <row r="4965" spans="1:2" ht="13.5">
      <c r="A4965" s="294">
        <v>93355</v>
      </c>
      <c r="B4965" s="298">
        <v>668.77</v>
      </c>
    </row>
    <row r="4966" spans="1:2" ht="13.5">
      <c r="A4966" s="294">
        <v>93356</v>
      </c>
      <c r="B4966" s="298">
        <v>532.11</v>
      </c>
    </row>
    <row r="4967" spans="1:2" ht="13.5">
      <c r="A4967" s="294">
        <v>93357</v>
      </c>
      <c r="B4967" s="298">
        <v>397.8</v>
      </c>
    </row>
    <row r="4968" spans="1:2" ht="13.5">
      <c r="A4968" s="294">
        <v>96520</v>
      </c>
      <c r="B4968" s="298">
        <v>93.79</v>
      </c>
    </row>
    <row r="4969" spans="1:2" ht="13.5">
      <c r="A4969" s="294">
        <v>96521</v>
      </c>
      <c r="B4969" s="298">
        <v>38.770000000000003</v>
      </c>
    </row>
    <row r="4970" spans="1:2" ht="13.5">
      <c r="A4970" s="294">
        <v>96522</v>
      </c>
      <c r="B4970" s="298">
        <v>150.80000000000001</v>
      </c>
    </row>
    <row r="4971" spans="1:2" ht="13.5">
      <c r="A4971" s="294">
        <v>96523</v>
      </c>
      <c r="B4971" s="298">
        <v>96.31</v>
      </c>
    </row>
    <row r="4972" spans="1:2" ht="13.5">
      <c r="A4972" s="294">
        <v>96524</v>
      </c>
      <c r="B4972" s="298">
        <v>173.34</v>
      </c>
    </row>
    <row r="4973" spans="1:2" ht="13.5">
      <c r="A4973" s="294">
        <v>96525</v>
      </c>
      <c r="B4973" s="298">
        <v>33.74</v>
      </c>
    </row>
    <row r="4974" spans="1:2" ht="13.5">
      <c r="A4974" s="294">
        <v>96526</v>
      </c>
      <c r="B4974" s="298">
        <v>304.41000000000003</v>
      </c>
    </row>
    <row r="4975" spans="1:2" ht="13.5">
      <c r="A4975" s="294">
        <v>96527</v>
      </c>
      <c r="B4975" s="298">
        <v>126.47</v>
      </c>
    </row>
    <row r="4976" spans="1:2" ht="13.5">
      <c r="A4976" s="294">
        <v>96528</v>
      </c>
      <c r="B4976" s="298">
        <v>197.47</v>
      </c>
    </row>
    <row r="4977" spans="1:2" ht="13.5">
      <c r="A4977" s="294">
        <v>101114</v>
      </c>
      <c r="B4977" s="298">
        <v>3.65</v>
      </c>
    </row>
    <row r="4978" spans="1:2" ht="13.5">
      <c r="A4978" s="294">
        <v>101115</v>
      </c>
      <c r="B4978" s="298">
        <v>3.01</v>
      </c>
    </row>
    <row r="4979" spans="1:2" ht="13.5">
      <c r="A4979" s="294">
        <v>101116</v>
      </c>
      <c r="B4979" s="298">
        <v>1.87</v>
      </c>
    </row>
    <row r="4980" spans="1:2" ht="13.5">
      <c r="A4980" s="294">
        <v>101117</v>
      </c>
      <c r="B4980" s="298">
        <v>2.5099999999999998</v>
      </c>
    </row>
    <row r="4981" spans="1:2" ht="13.5">
      <c r="A4981" s="294">
        <v>101118</v>
      </c>
      <c r="B4981" s="298">
        <v>3.12</v>
      </c>
    </row>
    <row r="4982" spans="1:2" ht="13.5">
      <c r="A4982" s="294">
        <v>101119</v>
      </c>
      <c r="B4982" s="298">
        <v>6.95</v>
      </c>
    </row>
    <row r="4983" spans="1:2" ht="13.5">
      <c r="A4983" s="294">
        <v>101120</v>
      </c>
      <c r="B4983" s="298">
        <v>5.75</v>
      </c>
    </row>
    <row r="4984" spans="1:2" ht="13.5">
      <c r="A4984" s="294">
        <v>101121</v>
      </c>
      <c r="B4984" s="298">
        <v>3.58</v>
      </c>
    </row>
    <row r="4985" spans="1:2" ht="13.5">
      <c r="A4985" s="294">
        <v>101122</v>
      </c>
      <c r="B4985" s="298">
        <v>4.79</v>
      </c>
    </row>
    <row r="4986" spans="1:2" ht="13.5">
      <c r="A4986" s="294">
        <v>101123</v>
      </c>
      <c r="B4986" s="298">
        <v>5.96</v>
      </c>
    </row>
    <row r="4987" spans="1:2" ht="13.5">
      <c r="A4987" s="294">
        <v>101124</v>
      </c>
      <c r="B4987" s="298">
        <v>11.77</v>
      </c>
    </row>
    <row r="4988" spans="1:2" ht="13.5">
      <c r="A4988" s="294">
        <v>101125</v>
      </c>
      <c r="B4988" s="298">
        <v>11.13</v>
      </c>
    </row>
    <row r="4989" spans="1:2" ht="13.5">
      <c r="A4989" s="294">
        <v>101126</v>
      </c>
      <c r="B4989" s="298">
        <v>9.99</v>
      </c>
    </row>
    <row r="4990" spans="1:2" ht="13.5">
      <c r="A4990" s="294">
        <v>101127</v>
      </c>
      <c r="B4990" s="298">
        <v>10.63</v>
      </c>
    </row>
    <row r="4991" spans="1:2" ht="13.5">
      <c r="A4991" s="294">
        <v>101128</v>
      </c>
      <c r="B4991" s="298">
        <v>11.24</v>
      </c>
    </row>
    <row r="4992" spans="1:2" ht="13.5">
      <c r="A4992" s="294">
        <v>101129</v>
      </c>
      <c r="B4992" s="298">
        <v>15.4</v>
      </c>
    </row>
    <row r="4993" spans="1:2" ht="13.5">
      <c r="A4993" s="294">
        <v>101130</v>
      </c>
      <c r="B4993" s="298">
        <v>14.2</v>
      </c>
    </row>
    <row r="4994" spans="1:2" ht="13.5">
      <c r="A4994" s="294">
        <v>101131</v>
      </c>
      <c r="B4994" s="298">
        <v>12.03</v>
      </c>
    </row>
    <row r="4995" spans="1:2" ht="13.5">
      <c r="A4995" s="294">
        <v>101132</v>
      </c>
      <c r="B4995" s="298">
        <v>13.24</v>
      </c>
    </row>
    <row r="4996" spans="1:2" ht="13.5">
      <c r="A4996" s="294">
        <v>101133</v>
      </c>
      <c r="B4996" s="298">
        <v>14.41</v>
      </c>
    </row>
    <row r="4997" spans="1:2" ht="13.5">
      <c r="A4997" s="294">
        <v>101134</v>
      </c>
      <c r="B4997" s="298">
        <v>12.25</v>
      </c>
    </row>
    <row r="4998" spans="1:2" ht="13.5">
      <c r="A4998" s="294">
        <v>101135</v>
      </c>
      <c r="B4998" s="298">
        <v>11.61</v>
      </c>
    </row>
    <row r="4999" spans="1:2" ht="13.5">
      <c r="A4999" s="294">
        <v>101136</v>
      </c>
      <c r="B4999" s="298">
        <v>10.47</v>
      </c>
    </row>
    <row r="5000" spans="1:2" ht="13.5">
      <c r="A5000" s="294">
        <v>101137</v>
      </c>
      <c r="B5000" s="298">
        <v>11.11</v>
      </c>
    </row>
    <row r="5001" spans="1:2" ht="13.5">
      <c r="A5001" s="294">
        <v>101138</v>
      </c>
      <c r="B5001" s="298">
        <v>11.72</v>
      </c>
    </row>
    <row r="5002" spans="1:2" ht="13.5">
      <c r="A5002" s="294">
        <v>101139</v>
      </c>
      <c r="B5002" s="298">
        <v>15.89</v>
      </c>
    </row>
    <row r="5003" spans="1:2" ht="13.5">
      <c r="A5003" s="294">
        <v>101140</v>
      </c>
      <c r="B5003" s="298">
        <v>14.69</v>
      </c>
    </row>
    <row r="5004" spans="1:2" ht="13.5">
      <c r="A5004" s="294">
        <v>101141</v>
      </c>
      <c r="B5004" s="298">
        <v>12.52</v>
      </c>
    </row>
    <row r="5005" spans="1:2" ht="13.5">
      <c r="A5005" s="294">
        <v>101142</v>
      </c>
      <c r="B5005" s="298">
        <v>13.73</v>
      </c>
    </row>
    <row r="5006" spans="1:2" ht="13.5">
      <c r="A5006" s="294">
        <v>101143</v>
      </c>
      <c r="B5006" s="298">
        <v>14.9</v>
      </c>
    </row>
    <row r="5007" spans="1:2" ht="13.5">
      <c r="A5007" s="294">
        <v>101144</v>
      </c>
      <c r="B5007" s="298">
        <v>12.23</v>
      </c>
    </row>
    <row r="5008" spans="1:2" ht="13.5">
      <c r="A5008" s="294">
        <v>101145</v>
      </c>
      <c r="B5008" s="298">
        <v>11.59</v>
      </c>
    </row>
    <row r="5009" spans="1:2" ht="13.5">
      <c r="A5009" s="294">
        <v>101146</v>
      </c>
      <c r="B5009" s="298">
        <v>10.45</v>
      </c>
    </row>
    <row r="5010" spans="1:2" ht="13.5">
      <c r="A5010" s="294">
        <v>101147</v>
      </c>
      <c r="B5010" s="298">
        <v>11.09</v>
      </c>
    </row>
    <row r="5011" spans="1:2" ht="13.5">
      <c r="A5011" s="294">
        <v>101148</v>
      </c>
      <c r="B5011" s="298">
        <v>11.7</v>
      </c>
    </row>
    <row r="5012" spans="1:2" ht="13.5">
      <c r="A5012" s="294">
        <v>101149</v>
      </c>
      <c r="B5012" s="298">
        <v>15.86</v>
      </c>
    </row>
    <row r="5013" spans="1:2" ht="13.5">
      <c r="A5013" s="294">
        <v>101150</v>
      </c>
      <c r="B5013" s="298">
        <v>14.66</v>
      </c>
    </row>
    <row r="5014" spans="1:2" ht="13.5">
      <c r="A5014" s="294">
        <v>101151</v>
      </c>
      <c r="B5014" s="298">
        <v>12.49</v>
      </c>
    </row>
    <row r="5015" spans="1:2" ht="13.5">
      <c r="A5015" s="294">
        <v>101152</v>
      </c>
      <c r="B5015" s="298">
        <v>13.7</v>
      </c>
    </row>
    <row r="5016" spans="1:2" ht="13.5">
      <c r="A5016" s="294">
        <v>101153</v>
      </c>
      <c r="B5016" s="298">
        <v>14.87</v>
      </c>
    </row>
    <row r="5017" spans="1:2" ht="13.5">
      <c r="A5017" s="294">
        <v>101206</v>
      </c>
      <c r="B5017" s="298">
        <v>9.2100000000000009</v>
      </c>
    </row>
    <row r="5018" spans="1:2" ht="13.5">
      <c r="A5018" s="294">
        <v>101207</v>
      </c>
      <c r="B5018" s="298">
        <v>7.98</v>
      </c>
    </row>
    <row r="5019" spans="1:2" ht="13.5">
      <c r="A5019" s="294">
        <v>101208</v>
      </c>
      <c r="B5019" s="298">
        <v>7.78</v>
      </c>
    </row>
    <row r="5020" spans="1:2" ht="13.5">
      <c r="A5020" s="294">
        <v>101209</v>
      </c>
      <c r="B5020" s="298">
        <v>7.18</v>
      </c>
    </row>
    <row r="5021" spans="1:2" ht="13.5">
      <c r="A5021" s="294">
        <v>101210</v>
      </c>
      <c r="B5021" s="298">
        <v>12.88</v>
      </c>
    </row>
    <row r="5022" spans="1:2" ht="13.5">
      <c r="A5022" s="294">
        <v>101211</v>
      </c>
      <c r="B5022" s="298">
        <v>13.81</v>
      </c>
    </row>
    <row r="5023" spans="1:2" ht="13.5">
      <c r="A5023" s="294">
        <v>101212</v>
      </c>
      <c r="B5023" s="298">
        <v>16.079999999999998</v>
      </c>
    </row>
    <row r="5024" spans="1:2" ht="13.5">
      <c r="A5024" s="294">
        <v>101213</v>
      </c>
      <c r="B5024" s="298">
        <v>17.93</v>
      </c>
    </row>
    <row r="5025" spans="1:2" ht="13.5">
      <c r="A5025" s="294">
        <v>101214</v>
      </c>
      <c r="B5025" s="298">
        <v>21.67</v>
      </c>
    </row>
    <row r="5026" spans="1:2" ht="13.5">
      <c r="A5026" s="294">
        <v>101215</v>
      </c>
      <c r="B5026" s="298">
        <v>12.26</v>
      </c>
    </row>
    <row r="5027" spans="1:2" ht="13.5">
      <c r="A5027" s="294">
        <v>101216</v>
      </c>
      <c r="B5027" s="298">
        <v>12.87</v>
      </c>
    </row>
    <row r="5028" spans="1:2" ht="13.5">
      <c r="A5028" s="294">
        <v>101217</v>
      </c>
      <c r="B5028" s="298">
        <v>14.95</v>
      </c>
    </row>
    <row r="5029" spans="1:2" ht="13.5">
      <c r="A5029" s="294">
        <v>101218</v>
      </c>
      <c r="B5029" s="298">
        <v>15.84</v>
      </c>
    </row>
    <row r="5030" spans="1:2" ht="13.5">
      <c r="A5030" s="294">
        <v>101219</v>
      </c>
      <c r="B5030" s="298">
        <v>19.2</v>
      </c>
    </row>
    <row r="5031" spans="1:2" ht="13.5">
      <c r="A5031" s="294">
        <v>101220</v>
      </c>
      <c r="B5031" s="298">
        <v>12.09</v>
      </c>
    </row>
    <row r="5032" spans="1:2" ht="13.5">
      <c r="A5032" s="294">
        <v>101221</v>
      </c>
      <c r="B5032" s="298">
        <v>12.8</v>
      </c>
    </row>
    <row r="5033" spans="1:2" ht="13.5">
      <c r="A5033" s="294">
        <v>101222</v>
      </c>
      <c r="B5033" s="298">
        <v>14.86</v>
      </c>
    </row>
    <row r="5034" spans="1:2" ht="13.5">
      <c r="A5034" s="294">
        <v>101223</v>
      </c>
      <c r="B5034" s="298">
        <v>16.510000000000002</v>
      </c>
    </row>
    <row r="5035" spans="1:2" ht="13.5">
      <c r="A5035" s="294">
        <v>101224</v>
      </c>
      <c r="B5035" s="298">
        <v>20.67</v>
      </c>
    </row>
    <row r="5036" spans="1:2" ht="13.5">
      <c r="A5036" s="294">
        <v>101225</v>
      </c>
      <c r="B5036" s="298">
        <v>11.02</v>
      </c>
    </row>
    <row r="5037" spans="1:2" ht="13.5">
      <c r="A5037" s="294">
        <v>101226</v>
      </c>
      <c r="B5037" s="298">
        <v>11.64</v>
      </c>
    </row>
    <row r="5038" spans="1:2" ht="13.5">
      <c r="A5038" s="294">
        <v>101227</v>
      </c>
      <c r="B5038" s="298">
        <v>13.47</v>
      </c>
    </row>
    <row r="5039" spans="1:2" ht="13.5">
      <c r="A5039" s="294">
        <v>101228</v>
      </c>
      <c r="B5039" s="298">
        <v>14.4</v>
      </c>
    </row>
    <row r="5040" spans="1:2" ht="13.5">
      <c r="A5040" s="294">
        <v>101229</v>
      </c>
      <c r="B5040" s="298">
        <v>18.11</v>
      </c>
    </row>
    <row r="5041" spans="1:2" ht="13.5">
      <c r="A5041" s="294">
        <v>101230</v>
      </c>
      <c r="B5041" s="298">
        <v>8.1199999999999992</v>
      </c>
    </row>
    <row r="5042" spans="1:2" ht="13.5">
      <c r="A5042" s="294">
        <v>101231</v>
      </c>
      <c r="B5042" s="298">
        <v>7.67</v>
      </c>
    </row>
    <row r="5043" spans="1:2" ht="13.5">
      <c r="A5043" s="294">
        <v>101232</v>
      </c>
      <c r="B5043" s="298">
        <v>6.96</v>
      </c>
    </row>
    <row r="5044" spans="1:2" ht="13.5">
      <c r="A5044" s="294">
        <v>101233</v>
      </c>
      <c r="B5044" s="298">
        <v>6.38</v>
      </c>
    </row>
    <row r="5045" spans="1:2" ht="13.5">
      <c r="A5045" s="294">
        <v>101234</v>
      </c>
      <c r="B5045" s="298">
        <v>12.56</v>
      </c>
    </row>
    <row r="5046" spans="1:2" ht="13.5">
      <c r="A5046" s="294">
        <v>101235</v>
      </c>
      <c r="B5046" s="298">
        <v>13.25</v>
      </c>
    </row>
    <row r="5047" spans="1:2" ht="13.5">
      <c r="A5047" s="294">
        <v>101236</v>
      </c>
      <c r="B5047" s="298">
        <v>15.4</v>
      </c>
    </row>
    <row r="5048" spans="1:2" ht="13.5">
      <c r="A5048" s="294">
        <v>101237</v>
      </c>
      <c r="B5048" s="298">
        <v>16.440000000000001</v>
      </c>
    </row>
    <row r="5049" spans="1:2" ht="13.5">
      <c r="A5049" s="294">
        <v>101238</v>
      </c>
      <c r="B5049" s="298">
        <v>20.74</v>
      </c>
    </row>
    <row r="5050" spans="1:2" ht="13.5">
      <c r="A5050" s="294">
        <v>101239</v>
      </c>
      <c r="B5050" s="298">
        <v>11.01</v>
      </c>
    </row>
    <row r="5051" spans="1:2" ht="13.5">
      <c r="A5051" s="294">
        <v>101240</v>
      </c>
      <c r="B5051" s="298">
        <v>11.64</v>
      </c>
    </row>
    <row r="5052" spans="1:2" ht="13.5">
      <c r="A5052" s="294">
        <v>101241</v>
      </c>
      <c r="B5052" s="298">
        <v>13.56</v>
      </c>
    </row>
    <row r="5053" spans="1:2" ht="13.5">
      <c r="A5053" s="294">
        <v>101242</v>
      </c>
      <c r="B5053" s="298">
        <v>15.12</v>
      </c>
    </row>
    <row r="5054" spans="1:2" ht="13.5">
      <c r="A5054" s="294">
        <v>101243</v>
      </c>
      <c r="B5054" s="298">
        <v>18.34</v>
      </c>
    </row>
    <row r="5055" spans="1:2" ht="13.5">
      <c r="A5055" s="294">
        <v>101244</v>
      </c>
      <c r="B5055" s="298">
        <v>11.59</v>
      </c>
    </row>
    <row r="5056" spans="1:2" ht="13.5">
      <c r="A5056" s="294">
        <v>101245</v>
      </c>
      <c r="B5056" s="298">
        <v>12.29</v>
      </c>
    </row>
    <row r="5057" spans="1:2" ht="13.5">
      <c r="A5057" s="294">
        <v>101246</v>
      </c>
      <c r="B5057" s="298">
        <v>14.27</v>
      </c>
    </row>
    <row r="5058" spans="1:2" ht="13.5">
      <c r="A5058" s="294">
        <v>101247</v>
      </c>
      <c r="B5058" s="298">
        <v>15.83</v>
      </c>
    </row>
    <row r="5059" spans="1:2" ht="13.5">
      <c r="A5059" s="294">
        <v>101248</v>
      </c>
      <c r="B5059" s="298">
        <v>19.8</v>
      </c>
    </row>
    <row r="5060" spans="1:2" ht="13.5">
      <c r="A5060" s="294">
        <v>101249</v>
      </c>
      <c r="B5060" s="298">
        <v>10.06</v>
      </c>
    </row>
    <row r="5061" spans="1:2" ht="13.5">
      <c r="A5061" s="294">
        <v>101250</v>
      </c>
      <c r="B5061" s="298">
        <v>11.14</v>
      </c>
    </row>
    <row r="5062" spans="1:2" ht="13.5">
      <c r="A5062" s="294">
        <v>101251</v>
      </c>
      <c r="B5062" s="298">
        <v>12.72</v>
      </c>
    </row>
    <row r="5063" spans="1:2" ht="13.5">
      <c r="A5063" s="294">
        <v>101252</v>
      </c>
      <c r="B5063" s="298">
        <v>13.78</v>
      </c>
    </row>
    <row r="5064" spans="1:2" ht="13.5">
      <c r="A5064" s="294">
        <v>101253</v>
      </c>
      <c r="B5064" s="298">
        <v>17.329999999999998</v>
      </c>
    </row>
    <row r="5065" spans="1:2" ht="13.5">
      <c r="A5065" s="294">
        <v>101254</v>
      </c>
      <c r="B5065" s="298">
        <v>9.36</v>
      </c>
    </row>
    <row r="5066" spans="1:2" ht="13.5">
      <c r="A5066" s="294">
        <v>101255</v>
      </c>
      <c r="B5066" s="298">
        <v>8.27</v>
      </c>
    </row>
    <row r="5067" spans="1:2" ht="13.5">
      <c r="A5067" s="294">
        <v>101256</v>
      </c>
      <c r="B5067" s="298">
        <v>14.35</v>
      </c>
    </row>
    <row r="5068" spans="1:2" ht="13.5">
      <c r="A5068" s="294">
        <v>101257</v>
      </c>
      <c r="B5068" s="298">
        <v>15.14</v>
      </c>
    </row>
    <row r="5069" spans="1:2" ht="13.5">
      <c r="A5069" s="294">
        <v>101258</v>
      </c>
      <c r="B5069" s="298">
        <v>17.53</v>
      </c>
    </row>
    <row r="5070" spans="1:2" ht="13.5">
      <c r="A5070" s="294">
        <v>101259</v>
      </c>
      <c r="B5070" s="298">
        <v>19.440000000000001</v>
      </c>
    </row>
    <row r="5071" spans="1:2" ht="13.5">
      <c r="A5071" s="294">
        <v>101260</v>
      </c>
      <c r="B5071" s="298">
        <v>24.25</v>
      </c>
    </row>
    <row r="5072" spans="1:2" ht="13.5">
      <c r="A5072" s="294">
        <v>101261</v>
      </c>
      <c r="B5072" s="298">
        <v>13.55</v>
      </c>
    </row>
    <row r="5073" spans="1:2" ht="13.5">
      <c r="A5073" s="294">
        <v>101262</v>
      </c>
      <c r="B5073" s="298">
        <v>14.32</v>
      </c>
    </row>
    <row r="5074" spans="1:2" ht="13.5">
      <c r="A5074" s="294">
        <v>101263</v>
      </c>
      <c r="B5074" s="298">
        <v>16.55</v>
      </c>
    </row>
    <row r="5075" spans="1:2" ht="13.5">
      <c r="A5075" s="294">
        <v>101264</v>
      </c>
      <c r="B5075" s="298">
        <v>18.32</v>
      </c>
    </row>
    <row r="5076" spans="1:2" ht="13.5">
      <c r="A5076" s="294">
        <v>101265</v>
      </c>
      <c r="B5076" s="298">
        <v>22.81</v>
      </c>
    </row>
    <row r="5077" spans="1:2" ht="13.5">
      <c r="A5077" s="294">
        <v>101266</v>
      </c>
      <c r="B5077" s="298">
        <v>8.33</v>
      </c>
    </row>
    <row r="5078" spans="1:2" ht="13.5">
      <c r="A5078" s="294">
        <v>101267</v>
      </c>
      <c r="B5078" s="298">
        <v>7.96</v>
      </c>
    </row>
    <row r="5079" spans="1:2" ht="13.5">
      <c r="A5079" s="294">
        <v>101268</v>
      </c>
      <c r="B5079" s="298">
        <v>13.06</v>
      </c>
    </row>
    <row r="5080" spans="1:2" ht="13.5">
      <c r="A5080" s="294">
        <v>101269</v>
      </c>
      <c r="B5080" s="298">
        <v>14.5</v>
      </c>
    </row>
    <row r="5081" spans="1:2" ht="13.5">
      <c r="A5081" s="294">
        <v>101270</v>
      </c>
      <c r="B5081" s="298">
        <v>16.760000000000002</v>
      </c>
    </row>
    <row r="5082" spans="1:2" ht="13.5">
      <c r="A5082" s="294">
        <v>101271</v>
      </c>
      <c r="B5082" s="298">
        <v>18.57</v>
      </c>
    </row>
    <row r="5083" spans="1:2" ht="13.5">
      <c r="A5083" s="294">
        <v>101272</v>
      </c>
      <c r="B5083" s="298">
        <v>23.15</v>
      </c>
    </row>
    <row r="5084" spans="1:2" ht="13.5">
      <c r="A5084" s="294">
        <v>101273</v>
      </c>
      <c r="B5084" s="298">
        <v>12.45</v>
      </c>
    </row>
    <row r="5085" spans="1:2" ht="13.5">
      <c r="A5085" s="294">
        <v>101274</v>
      </c>
      <c r="B5085" s="298">
        <v>13.74</v>
      </c>
    </row>
    <row r="5086" spans="1:2" ht="13.5">
      <c r="A5086" s="294">
        <v>101275</v>
      </c>
      <c r="B5086" s="298">
        <v>15.91</v>
      </c>
    </row>
    <row r="5087" spans="1:2" ht="13.5">
      <c r="A5087" s="294">
        <v>101276</v>
      </c>
      <c r="B5087" s="298">
        <v>17.559999999999999</v>
      </c>
    </row>
    <row r="5088" spans="1:2" ht="13.5">
      <c r="A5088" s="294">
        <v>101277</v>
      </c>
      <c r="B5088" s="298">
        <v>22.4</v>
      </c>
    </row>
    <row r="5089" spans="1:2" ht="13.5">
      <c r="A5089" s="294">
        <v>102354</v>
      </c>
      <c r="B5089" s="298">
        <v>140.19</v>
      </c>
    </row>
    <row r="5090" spans="1:2" ht="13.5">
      <c r="A5090" s="294">
        <v>102355</v>
      </c>
      <c r="B5090" s="298">
        <v>168.04</v>
      </c>
    </row>
    <row r="5091" spans="1:2" ht="13.5">
      <c r="A5091" s="294">
        <v>102360</v>
      </c>
      <c r="B5091" s="298">
        <v>18.79</v>
      </c>
    </row>
    <row r="5092" spans="1:2" ht="13.5">
      <c r="A5092" s="294">
        <v>102361</v>
      </c>
      <c r="B5092" s="298">
        <v>30.82</v>
      </c>
    </row>
    <row r="5093" spans="1:2" ht="13.5">
      <c r="A5093" s="294">
        <v>90082</v>
      </c>
      <c r="B5093" s="298">
        <v>8.9700000000000006</v>
      </c>
    </row>
    <row r="5094" spans="1:2" ht="13.5">
      <c r="A5094" s="294">
        <v>90084</v>
      </c>
      <c r="B5094" s="298">
        <v>8.69</v>
      </c>
    </row>
    <row r="5095" spans="1:2" ht="13.5">
      <c r="A5095" s="294">
        <v>90086</v>
      </c>
      <c r="B5095" s="298">
        <v>8.2100000000000009</v>
      </c>
    </row>
    <row r="5096" spans="1:2" ht="13.5">
      <c r="A5096" s="294">
        <v>90087</v>
      </c>
      <c r="B5096" s="298">
        <v>7.42</v>
      </c>
    </row>
    <row r="5097" spans="1:2" ht="13.5">
      <c r="A5097" s="294">
        <v>90090</v>
      </c>
      <c r="B5097" s="298">
        <v>7.26</v>
      </c>
    </row>
    <row r="5098" spans="1:2" ht="13.5">
      <c r="A5098" s="294">
        <v>90091</v>
      </c>
      <c r="B5098" s="298">
        <v>4.8600000000000003</v>
      </c>
    </row>
    <row r="5099" spans="1:2" ht="13.5">
      <c r="A5099" s="294">
        <v>90092</v>
      </c>
      <c r="B5099" s="298">
        <v>4.78</v>
      </c>
    </row>
    <row r="5100" spans="1:2" ht="13.5">
      <c r="A5100" s="294">
        <v>90094</v>
      </c>
      <c r="B5100" s="298">
        <v>4.53</v>
      </c>
    </row>
    <row r="5101" spans="1:2" ht="13.5">
      <c r="A5101" s="294">
        <v>90095</v>
      </c>
      <c r="B5101" s="298">
        <v>4.07</v>
      </c>
    </row>
    <row r="5102" spans="1:2" ht="13.5">
      <c r="A5102" s="294">
        <v>90098</v>
      </c>
      <c r="B5102" s="298">
        <v>4.01</v>
      </c>
    </row>
    <row r="5103" spans="1:2" ht="13.5">
      <c r="A5103" s="294">
        <v>90099</v>
      </c>
      <c r="B5103" s="298">
        <v>13.55</v>
      </c>
    </row>
    <row r="5104" spans="1:2" ht="13.5">
      <c r="A5104" s="294">
        <v>90100</v>
      </c>
      <c r="B5104" s="298">
        <v>11.5</v>
      </c>
    </row>
    <row r="5105" spans="1:2" ht="13.5">
      <c r="A5105" s="294">
        <v>90101</v>
      </c>
      <c r="B5105" s="298">
        <v>11.36</v>
      </c>
    </row>
    <row r="5106" spans="1:2" ht="13.5">
      <c r="A5106" s="294">
        <v>90102</v>
      </c>
      <c r="B5106" s="298">
        <v>10.34</v>
      </c>
    </row>
    <row r="5107" spans="1:2" ht="13.5">
      <c r="A5107" s="294">
        <v>90105</v>
      </c>
      <c r="B5107" s="298">
        <v>7.46</v>
      </c>
    </row>
    <row r="5108" spans="1:2" ht="13.5">
      <c r="A5108" s="294">
        <v>90106</v>
      </c>
      <c r="B5108" s="298">
        <v>6.35</v>
      </c>
    </row>
    <row r="5109" spans="1:2" ht="13.5">
      <c r="A5109" s="294">
        <v>90107</v>
      </c>
      <c r="B5109" s="298">
        <v>6.26</v>
      </c>
    </row>
    <row r="5110" spans="1:2" ht="13.5">
      <c r="A5110" s="294">
        <v>90108</v>
      </c>
      <c r="B5110" s="298">
        <v>5.7</v>
      </c>
    </row>
    <row r="5111" spans="1:2" ht="13.5">
      <c r="A5111" s="294">
        <v>93358</v>
      </c>
      <c r="B5111" s="298">
        <v>83.59</v>
      </c>
    </row>
    <row r="5112" spans="1:2" ht="13.5">
      <c r="A5112" s="294">
        <v>102276</v>
      </c>
      <c r="B5112" s="298">
        <v>10.09</v>
      </c>
    </row>
    <row r="5113" spans="1:2" ht="13.5">
      <c r="A5113" s="294">
        <v>102277</v>
      </c>
      <c r="B5113" s="298">
        <v>7.97</v>
      </c>
    </row>
    <row r="5114" spans="1:2" ht="13.5">
      <c r="A5114" s="294">
        <v>102278</v>
      </c>
      <c r="B5114" s="298">
        <v>7.73</v>
      </c>
    </row>
    <row r="5115" spans="1:2" ht="13.5">
      <c r="A5115" s="294">
        <v>102279</v>
      </c>
      <c r="B5115" s="298">
        <v>5.57</v>
      </c>
    </row>
    <row r="5116" spans="1:2" ht="13.5">
      <c r="A5116" s="294">
        <v>102280</v>
      </c>
      <c r="B5116" s="298">
        <v>4.3899999999999997</v>
      </c>
    </row>
    <row r="5117" spans="1:2" ht="13.5">
      <c r="A5117" s="294">
        <v>102281</v>
      </c>
      <c r="B5117" s="298">
        <v>4.2699999999999996</v>
      </c>
    </row>
    <row r="5118" spans="1:2" ht="13.5">
      <c r="A5118" s="294">
        <v>102282</v>
      </c>
      <c r="B5118" s="298">
        <v>11.21</v>
      </c>
    </row>
    <row r="5119" spans="1:2" ht="13.5">
      <c r="A5119" s="294">
        <v>102283</v>
      </c>
      <c r="B5119" s="298">
        <v>9.9600000000000009</v>
      </c>
    </row>
    <row r="5120" spans="1:2" ht="13.5">
      <c r="A5120" s="294">
        <v>102284</v>
      </c>
      <c r="B5120" s="298">
        <v>9.64</v>
      </c>
    </row>
    <row r="5121" spans="1:2" ht="13.5">
      <c r="A5121" s="294">
        <v>102285</v>
      </c>
      <c r="B5121" s="298">
        <v>9.1199999999999992</v>
      </c>
    </row>
    <row r="5122" spans="1:2" ht="13.5">
      <c r="A5122" s="294">
        <v>102286</v>
      </c>
      <c r="B5122" s="298">
        <v>8.8699999999999992</v>
      </c>
    </row>
    <row r="5123" spans="1:2" ht="13.5">
      <c r="A5123" s="294">
        <v>102287</v>
      </c>
      <c r="B5123" s="298">
        <v>8.6</v>
      </c>
    </row>
    <row r="5124" spans="1:2" ht="13.5">
      <c r="A5124" s="294">
        <v>102288</v>
      </c>
      <c r="B5124" s="298">
        <v>8.26</v>
      </c>
    </row>
    <row r="5125" spans="1:2" ht="13.5">
      <c r="A5125" s="294">
        <v>102289</v>
      </c>
      <c r="B5125" s="298">
        <v>8.07</v>
      </c>
    </row>
    <row r="5126" spans="1:2" ht="13.5">
      <c r="A5126" s="294">
        <v>102290</v>
      </c>
      <c r="B5126" s="298">
        <v>6.19</v>
      </c>
    </row>
    <row r="5127" spans="1:2" ht="13.5">
      <c r="A5127" s="294">
        <v>102291</v>
      </c>
      <c r="B5127" s="298">
        <v>5.5</v>
      </c>
    </row>
    <row r="5128" spans="1:2" ht="13.5">
      <c r="A5128" s="294">
        <v>102292</v>
      </c>
      <c r="B5128" s="298">
        <v>5.32</v>
      </c>
    </row>
    <row r="5129" spans="1:2" ht="13.5">
      <c r="A5129" s="294">
        <v>102293</v>
      </c>
      <c r="B5129" s="298">
        <v>5.03</v>
      </c>
    </row>
    <row r="5130" spans="1:2" ht="13.5">
      <c r="A5130" s="294">
        <v>102294</v>
      </c>
      <c r="B5130" s="298">
        <v>4.8899999999999997</v>
      </c>
    </row>
    <row r="5131" spans="1:2" ht="13.5">
      <c r="A5131" s="294">
        <v>102295</v>
      </c>
      <c r="B5131" s="298">
        <v>4.74</v>
      </c>
    </row>
    <row r="5132" spans="1:2" ht="13.5">
      <c r="A5132" s="294">
        <v>102296</v>
      </c>
      <c r="B5132" s="298">
        <v>4.55</v>
      </c>
    </row>
    <row r="5133" spans="1:2" ht="13.5">
      <c r="A5133" s="294">
        <v>102297</v>
      </c>
      <c r="B5133" s="298">
        <v>4.4400000000000004</v>
      </c>
    </row>
    <row r="5134" spans="1:2" ht="13.5">
      <c r="A5134" s="294">
        <v>102298</v>
      </c>
      <c r="B5134" s="298">
        <v>15.04</v>
      </c>
    </row>
    <row r="5135" spans="1:2" ht="13.5">
      <c r="A5135" s="294">
        <v>102299</v>
      </c>
      <c r="B5135" s="298">
        <v>12.77</v>
      </c>
    </row>
    <row r="5136" spans="1:2" ht="13.5">
      <c r="A5136" s="294">
        <v>102300</v>
      </c>
      <c r="B5136" s="298">
        <v>12.62</v>
      </c>
    </row>
    <row r="5137" spans="1:2" ht="13.5">
      <c r="A5137" s="294">
        <v>102301</v>
      </c>
      <c r="B5137" s="298">
        <v>11.47</v>
      </c>
    </row>
    <row r="5138" spans="1:2" ht="13.5">
      <c r="A5138" s="294">
        <v>102302</v>
      </c>
      <c r="B5138" s="298">
        <v>8.3000000000000007</v>
      </c>
    </row>
    <row r="5139" spans="1:2" ht="13.5">
      <c r="A5139" s="294">
        <v>102303</v>
      </c>
      <c r="B5139" s="298">
        <v>7.04</v>
      </c>
    </row>
    <row r="5140" spans="1:2" ht="13.5">
      <c r="A5140" s="294">
        <v>102304</v>
      </c>
      <c r="B5140" s="298">
        <v>6.96</v>
      </c>
    </row>
    <row r="5141" spans="1:2" ht="13.5">
      <c r="A5141" s="294">
        <v>102305</v>
      </c>
      <c r="B5141" s="298">
        <v>6.33</v>
      </c>
    </row>
    <row r="5142" spans="1:2" ht="13.5">
      <c r="A5142" s="294">
        <v>102306</v>
      </c>
      <c r="B5142" s="298">
        <v>12.63</v>
      </c>
    </row>
    <row r="5143" spans="1:2" ht="13.5">
      <c r="A5143" s="294">
        <v>102307</v>
      </c>
      <c r="B5143" s="298">
        <v>11.21</v>
      </c>
    </row>
    <row r="5144" spans="1:2" ht="13.5">
      <c r="A5144" s="294">
        <v>102308</v>
      </c>
      <c r="B5144" s="298">
        <v>10.86</v>
      </c>
    </row>
    <row r="5145" spans="1:2" ht="13.5">
      <c r="A5145" s="294">
        <v>102309</v>
      </c>
      <c r="B5145" s="298">
        <v>10.28</v>
      </c>
    </row>
    <row r="5146" spans="1:2" ht="13.5">
      <c r="A5146" s="294">
        <v>102310</v>
      </c>
      <c r="B5146" s="298">
        <v>9.98</v>
      </c>
    </row>
    <row r="5147" spans="1:2" ht="13.5">
      <c r="A5147" s="294">
        <v>102311</v>
      </c>
      <c r="B5147" s="298">
        <v>9.66</v>
      </c>
    </row>
    <row r="5148" spans="1:2" ht="13.5">
      <c r="A5148" s="294">
        <v>102312</v>
      </c>
      <c r="B5148" s="298">
        <v>9.2899999999999991</v>
      </c>
    </row>
    <row r="5149" spans="1:2" ht="13.5">
      <c r="A5149" s="294">
        <v>102313</v>
      </c>
      <c r="B5149" s="298">
        <v>9.08</v>
      </c>
    </row>
    <row r="5150" spans="1:2" ht="13.5">
      <c r="A5150" s="294">
        <v>102314</v>
      </c>
      <c r="B5150" s="298">
        <v>6.97</v>
      </c>
    </row>
    <row r="5151" spans="1:2" ht="13.5">
      <c r="A5151" s="294">
        <v>102315</v>
      </c>
      <c r="B5151" s="298">
        <v>6.18</v>
      </c>
    </row>
    <row r="5152" spans="1:2" ht="13.5">
      <c r="A5152" s="294">
        <v>102316</v>
      </c>
      <c r="B5152" s="298">
        <v>5.99</v>
      </c>
    </row>
    <row r="5153" spans="1:2" ht="13.5">
      <c r="A5153" s="294">
        <v>102317</v>
      </c>
      <c r="B5153" s="298">
        <v>5.65</v>
      </c>
    </row>
    <row r="5154" spans="1:2" ht="13.5">
      <c r="A5154" s="294">
        <v>102318</v>
      </c>
      <c r="B5154" s="298">
        <v>5.51</v>
      </c>
    </row>
    <row r="5155" spans="1:2" ht="13.5">
      <c r="A5155" s="294">
        <v>102319</v>
      </c>
      <c r="B5155" s="298">
        <v>5.33</v>
      </c>
    </row>
    <row r="5156" spans="1:2" ht="13.5">
      <c r="A5156" s="294">
        <v>102320</v>
      </c>
      <c r="B5156" s="298">
        <v>5.12</v>
      </c>
    </row>
    <row r="5157" spans="1:2" ht="13.5">
      <c r="A5157" s="294">
        <v>102321</v>
      </c>
      <c r="B5157" s="298">
        <v>5.01</v>
      </c>
    </row>
    <row r="5158" spans="1:2" ht="13.5">
      <c r="A5158" s="294">
        <v>102322</v>
      </c>
      <c r="B5158" s="298">
        <v>16.93</v>
      </c>
    </row>
    <row r="5159" spans="1:2" ht="13.5">
      <c r="A5159" s="294">
        <v>102323</v>
      </c>
      <c r="B5159" s="298">
        <v>14.38</v>
      </c>
    </row>
    <row r="5160" spans="1:2" ht="13.5">
      <c r="A5160" s="294">
        <v>102324</v>
      </c>
      <c r="B5160" s="298">
        <v>14.19</v>
      </c>
    </row>
    <row r="5161" spans="1:2" ht="13.5">
      <c r="A5161" s="294">
        <v>102325</v>
      </c>
      <c r="B5161" s="298">
        <v>12.92</v>
      </c>
    </row>
    <row r="5162" spans="1:2" ht="13.5">
      <c r="A5162" s="294">
        <v>102326</v>
      </c>
      <c r="B5162" s="298">
        <v>9.35</v>
      </c>
    </row>
    <row r="5163" spans="1:2" ht="13.5">
      <c r="A5163" s="294">
        <v>102327</v>
      </c>
      <c r="B5163" s="298">
        <v>7.93</v>
      </c>
    </row>
    <row r="5164" spans="1:2" ht="13.5">
      <c r="A5164" s="294">
        <v>102328</v>
      </c>
      <c r="B5164" s="298">
        <v>7.83</v>
      </c>
    </row>
    <row r="5165" spans="1:2" ht="13.5">
      <c r="A5165" s="294">
        <v>102329</v>
      </c>
      <c r="B5165" s="298">
        <v>7.13</v>
      </c>
    </row>
    <row r="5166" spans="1:2" ht="13.5">
      <c r="A5166" s="294">
        <v>94304</v>
      </c>
      <c r="B5166" s="298">
        <v>30.68</v>
      </c>
    </row>
    <row r="5167" spans="1:2" ht="13.5">
      <c r="A5167" s="294">
        <v>94305</v>
      </c>
      <c r="B5167" s="298">
        <v>26.89</v>
      </c>
    </row>
    <row r="5168" spans="1:2" ht="13.5">
      <c r="A5168" s="294">
        <v>94306</v>
      </c>
      <c r="B5168" s="298">
        <v>22.06</v>
      </c>
    </row>
    <row r="5169" spans="1:2" ht="13.5">
      <c r="A5169" s="294">
        <v>94307</v>
      </c>
      <c r="B5169" s="298">
        <v>23.14</v>
      </c>
    </row>
    <row r="5170" spans="1:2" ht="13.5">
      <c r="A5170" s="294">
        <v>94308</v>
      </c>
      <c r="B5170" s="298">
        <v>20.329999999999998</v>
      </c>
    </row>
    <row r="5171" spans="1:2" ht="13.5">
      <c r="A5171" s="294">
        <v>94309</v>
      </c>
      <c r="B5171" s="298">
        <v>21.55</v>
      </c>
    </row>
    <row r="5172" spans="1:2" ht="13.5">
      <c r="A5172" s="294">
        <v>94310</v>
      </c>
      <c r="B5172" s="298">
        <v>19.46</v>
      </c>
    </row>
    <row r="5173" spans="1:2" ht="13.5">
      <c r="A5173" s="294">
        <v>94315</v>
      </c>
      <c r="B5173" s="298">
        <v>40.950000000000003</v>
      </c>
    </row>
    <row r="5174" spans="1:2" ht="13.5">
      <c r="A5174" s="294">
        <v>94316</v>
      </c>
      <c r="B5174" s="298">
        <v>31.43</v>
      </c>
    </row>
    <row r="5175" spans="1:2" ht="13.5">
      <c r="A5175" s="294">
        <v>94317</v>
      </c>
      <c r="B5175" s="298">
        <v>27.21</v>
      </c>
    </row>
    <row r="5176" spans="1:2" ht="13.5">
      <c r="A5176" s="294">
        <v>94318</v>
      </c>
      <c r="B5176" s="298">
        <v>21.77</v>
      </c>
    </row>
    <row r="5177" spans="1:2" ht="13.5">
      <c r="A5177" s="294">
        <v>94319</v>
      </c>
      <c r="B5177" s="298">
        <v>46.01</v>
      </c>
    </row>
    <row r="5178" spans="1:2" ht="13.5">
      <c r="A5178" s="294">
        <v>94327</v>
      </c>
      <c r="B5178" s="298">
        <v>88.94</v>
      </c>
    </row>
    <row r="5179" spans="1:2" ht="13.5">
      <c r="A5179" s="294">
        <v>94328</v>
      </c>
      <c r="B5179" s="298">
        <v>85.15</v>
      </c>
    </row>
    <row r="5180" spans="1:2" ht="13.5">
      <c r="A5180" s="294">
        <v>94329</v>
      </c>
      <c r="B5180" s="298">
        <v>80.319999999999993</v>
      </c>
    </row>
    <row r="5181" spans="1:2" ht="13.5">
      <c r="A5181" s="294">
        <v>94330</v>
      </c>
      <c r="B5181" s="298">
        <v>81.400000000000006</v>
      </c>
    </row>
    <row r="5182" spans="1:2" ht="13.5">
      <c r="A5182" s="294">
        <v>94331</v>
      </c>
      <c r="B5182" s="298">
        <v>78.59</v>
      </c>
    </row>
    <row r="5183" spans="1:2" ht="13.5">
      <c r="A5183" s="294">
        <v>94332</v>
      </c>
      <c r="B5183" s="298">
        <v>79.81</v>
      </c>
    </row>
    <row r="5184" spans="1:2" ht="13.5">
      <c r="A5184" s="294">
        <v>94333</v>
      </c>
      <c r="B5184" s="298">
        <v>77.72</v>
      </c>
    </row>
    <row r="5185" spans="1:2" ht="13.5">
      <c r="A5185" s="294">
        <v>94338</v>
      </c>
      <c r="B5185" s="298">
        <v>99.21</v>
      </c>
    </row>
    <row r="5186" spans="1:2" ht="13.5">
      <c r="A5186" s="294">
        <v>94339</v>
      </c>
      <c r="B5186" s="298">
        <v>89.69</v>
      </c>
    </row>
    <row r="5187" spans="1:2" ht="13.5">
      <c r="A5187" s="294">
        <v>94340</v>
      </c>
      <c r="B5187" s="298">
        <v>85.47</v>
      </c>
    </row>
    <row r="5188" spans="1:2" ht="13.5">
      <c r="A5188" s="294">
        <v>94341</v>
      </c>
      <c r="B5188" s="298">
        <v>80.03</v>
      </c>
    </row>
    <row r="5189" spans="1:2" ht="13.5">
      <c r="A5189" s="294">
        <v>94342</v>
      </c>
      <c r="B5189" s="298">
        <v>104.27</v>
      </c>
    </row>
    <row r="5190" spans="1:2" ht="13.5">
      <c r="A5190" s="294">
        <v>96385</v>
      </c>
      <c r="B5190" s="298">
        <v>9.18</v>
      </c>
    </row>
    <row r="5191" spans="1:2" ht="13.5">
      <c r="A5191" s="294">
        <v>96386</v>
      </c>
      <c r="B5191" s="298">
        <v>6.39</v>
      </c>
    </row>
    <row r="5192" spans="1:2" ht="13.5">
      <c r="A5192" s="294">
        <v>93360</v>
      </c>
      <c r="B5192" s="298">
        <v>19.8</v>
      </c>
    </row>
    <row r="5193" spans="1:2" ht="13.5">
      <c r="A5193" s="294">
        <v>93361</v>
      </c>
      <c r="B5193" s="298">
        <v>16.100000000000001</v>
      </c>
    </row>
    <row r="5194" spans="1:2" ht="13.5">
      <c r="A5194" s="294">
        <v>93362</v>
      </c>
      <c r="B5194" s="298">
        <v>11.19</v>
      </c>
    </row>
    <row r="5195" spans="1:2" ht="13.5">
      <c r="A5195" s="294">
        <v>93363</v>
      </c>
      <c r="B5195" s="298">
        <v>12.25</v>
      </c>
    </row>
    <row r="5196" spans="1:2" ht="13.5">
      <c r="A5196" s="294">
        <v>93364</v>
      </c>
      <c r="B5196" s="298">
        <v>9.43</v>
      </c>
    </row>
    <row r="5197" spans="1:2" ht="13.5">
      <c r="A5197" s="294">
        <v>93365</v>
      </c>
      <c r="B5197" s="298">
        <v>10.6</v>
      </c>
    </row>
    <row r="5198" spans="1:2" ht="13.5">
      <c r="A5198" s="294">
        <v>93366</v>
      </c>
      <c r="B5198" s="298">
        <v>8.59</v>
      </c>
    </row>
    <row r="5199" spans="1:2" ht="13.5">
      <c r="A5199" s="294">
        <v>93367</v>
      </c>
      <c r="B5199" s="298">
        <v>18.61</v>
      </c>
    </row>
    <row r="5200" spans="1:2" ht="13.5">
      <c r="A5200" s="294">
        <v>93368</v>
      </c>
      <c r="B5200" s="298">
        <v>14.84</v>
      </c>
    </row>
    <row r="5201" spans="1:2" ht="13.5">
      <c r="A5201" s="294">
        <v>93369</v>
      </c>
      <c r="B5201" s="298">
        <v>10.01</v>
      </c>
    </row>
    <row r="5202" spans="1:2" ht="13.5">
      <c r="A5202" s="294">
        <v>93370</v>
      </c>
      <c r="B5202" s="298">
        <v>11.09</v>
      </c>
    </row>
    <row r="5203" spans="1:2" ht="13.5">
      <c r="A5203" s="294">
        <v>93371</v>
      </c>
      <c r="B5203" s="298">
        <v>8.2799999999999994</v>
      </c>
    </row>
    <row r="5204" spans="1:2" ht="13.5">
      <c r="A5204" s="294">
        <v>93372</v>
      </c>
      <c r="B5204" s="298">
        <v>9.5</v>
      </c>
    </row>
    <row r="5205" spans="1:2" ht="13.5">
      <c r="A5205" s="294">
        <v>93373</v>
      </c>
      <c r="B5205" s="298">
        <v>7.43</v>
      </c>
    </row>
    <row r="5206" spans="1:2" ht="13.5">
      <c r="A5206" s="294">
        <v>93374</v>
      </c>
      <c r="B5206" s="298">
        <v>25.65</v>
      </c>
    </row>
    <row r="5207" spans="1:2" ht="13.5">
      <c r="A5207" s="294">
        <v>93375</v>
      </c>
      <c r="B5207" s="298">
        <v>19.739999999999998</v>
      </c>
    </row>
    <row r="5208" spans="1:2" ht="13.5">
      <c r="A5208" s="294">
        <v>93376</v>
      </c>
      <c r="B5208" s="298">
        <v>15.99</v>
      </c>
    </row>
    <row r="5209" spans="1:2" ht="13.5">
      <c r="A5209" s="294">
        <v>93377</v>
      </c>
      <c r="B5209" s="298">
        <v>10.33</v>
      </c>
    </row>
    <row r="5210" spans="1:2" ht="13.5">
      <c r="A5210" s="294">
        <v>93378</v>
      </c>
      <c r="B5210" s="298">
        <v>24.21</v>
      </c>
    </row>
    <row r="5211" spans="1:2" ht="13.5">
      <c r="A5211" s="294">
        <v>93379</v>
      </c>
      <c r="B5211" s="298">
        <v>18.64</v>
      </c>
    </row>
    <row r="5212" spans="1:2" ht="13.5">
      <c r="A5212" s="294">
        <v>93380</v>
      </c>
      <c r="B5212" s="298">
        <v>15.14</v>
      </c>
    </row>
    <row r="5213" spans="1:2" ht="13.5">
      <c r="A5213" s="294">
        <v>93381</v>
      </c>
      <c r="B5213" s="298">
        <v>9.7200000000000006</v>
      </c>
    </row>
    <row r="5214" spans="1:2" ht="13.5">
      <c r="A5214" s="294">
        <v>93382</v>
      </c>
      <c r="B5214" s="298">
        <v>33.96</v>
      </c>
    </row>
    <row r="5215" spans="1:2" ht="13.5">
      <c r="A5215" s="294">
        <v>96995</v>
      </c>
      <c r="B5215" s="298">
        <v>50.68</v>
      </c>
    </row>
    <row r="5216" spans="1:2" ht="13.5">
      <c r="A5216" s="294">
        <v>97916</v>
      </c>
      <c r="B5216" s="298">
        <v>1.82</v>
      </c>
    </row>
    <row r="5217" spans="1:2" ht="13.5">
      <c r="A5217" s="294">
        <v>97917</v>
      </c>
      <c r="B5217" s="298">
        <v>1.57</v>
      </c>
    </row>
    <row r="5218" spans="1:2" ht="13.5">
      <c r="A5218" s="294">
        <v>97918</v>
      </c>
      <c r="B5218" s="298">
        <v>1.45</v>
      </c>
    </row>
    <row r="5219" spans="1:2" ht="13.5">
      <c r="A5219" s="294">
        <v>97919</v>
      </c>
      <c r="B5219" s="298">
        <v>0.56999999999999995</v>
      </c>
    </row>
    <row r="5220" spans="1:2" ht="13.5">
      <c r="A5220" s="294">
        <v>101616</v>
      </c>
      <c r="B5220" s="298">
        <v>6.19</v>
      </c>
    </row>
    <row r="5221" spans="1:2" ht="13.5">
      <c r="A5221" s="294">
        <v>101617</v>
      </c>
      <c r="B5221" s="298">
        <v>3.05</v>
      </c>
    </row>
    <row r="5222" spans="1:2" ht="13.5">
      <c r="A5222" s="294">
        <v>101618</v>
      </c>
      <c r="B5222" s="298">
        <v>200.03</v>
      </c>
    </row>
    <row r="5223" spans="1:2" ht="13.5">
      <c r="A5223" s="294">
        <v>101619</v>
      </c>
      <c r="B5223" s="298">
        <v>235.89</v>
      </c>
    </row>
    <row r="5224" spans="1:2" ht="13.5">
      <c r="A5224" s="294">
        <v>101620</v>
      </c>
      <c r="B5224" s="298">
        <v>174.89</v>
      </c>
    </row>
    <row r="5225" spans="1:2" ht="13.5">
      <c r="A5225" s="294">
        <v>101621</v>
      </c>
      <c r="B5225" s="298">
        <v>210.74</v>
      </c>
    </row>
    <row r="5226" spans="1:2" ht="13.5">
      <c r="A5226" s="294">
        <v>101622</v>
      </c>
      <c r="B5226" s="298">
        <v>165.63</v>
      </c>
    </row>
    <row r="5227" spans="1:2" ht="13.5">
      <c r="A5227" s="294">
        <v>101623</v>
      </c>
      <c r="B5227" s="298">
        <v>193.48</v>
      </c>
    </row>
    <row r="5228" spans="1:2" ht="13.5">
      <c r="A5228" s="294">
        <v>101624</v>
      </c>
      <c r="B5228" s="298">
        <v>151.61000000000001</v>
      </c>
    </row>
    <row r="5229" spans="1:2" ht="13.5">
      <c r="A5229" s="294">
        <v>101625</v>
      </c>
      <c r="B5229" s="298">
        <v>128.99</v>
      </c>
    </row>
    <row r="5230" spans="1:2" ht="13.5">
      <c r="A5230" s="294">
        <v>95606</v>
      </c>
      <c r="B5230" s="298">
        <v>1.7</v>
      </c>
    </row>
    <row r="5231" spans="1:2" ht="13.5">
      <c r="A5231" s="294">
        <v>87471</v>
      </c>
      <c r="B5231" s="298">
        <v>64.34</v>
      </c>
    </row>
    <row r="5232" spans="1:2" ht="13.5">
      <c r="A5232" s="294">
        <v>87472</v>
      </c>
      <c r="B5232" s="298">
        <v>65.569999999999993</v>
      </c>
    </row>
    <row r="5233" spans="1:2" ht="13.5">
      <c r="A5233" s="294">
        <v>87473</v>
      </c>
      <c r="B5233" s="298">
        <v>86.18</v>
      </c>
    </row>
    <row r="5234" spans="1:2" ht="13.5">
      <c r="A5234" s="294">
        <v>87474</v>
      </c>
      <c r="B5234" s="298">
        <v>87.58</v>
      </c>
    </row>
    <row r="5235" spans="1:2" ht="13.5">
      <c r="A5235" s="294">
        <v>87475</v>
      </c>
      <c r="B5235" s="298">
        <v>105.39</v>
      </c>
    </row>
    <row r="5236" spans="1:2" ht="13.5">
      <c r="A5236" s="294">
        <v>87476</v>
      </c>
      <c r="B5236" s="298">
        <v>107.03</v>
      </c>
    </row>
    <row r="5237" spans="1:2" ht="13.5">
      <c r="A5237" s="294">
        <v>87477</v>
      </c>
      <c r="B5237" s="298">
        <v>58.86</v>
      </c>
    </row>
    <row r="5238" spans="1:2" ht="13.5">
      <c r="A5238" s="294">
        <v>87478</v>
      </c>
      <c r="B5238" s="298">
        <v>60.09</v>
      </c>
    </row>
    <row r="5239" spans="1:2" ht="13.5">
      <c r="A5239" s="294">
        <v>87479</v>
      </c>
      <c r="B5239" s="298">
        <v>79.8</v>
      </c>
    </row>
    <row r="5240" spans="1:2" ht="13.5">
      <c r="A5240" s="294">
        <v>87480</v>
      </c>
      <c r="B5240" s="298">
        <v>81.2</v>
      </c>
    </row>
    <row r="5241" spans="1:2" ht="13.5">
      <c r="A5241" s="294">
        <v>87481</v>
      </c>
      <c r="B5241" s="298">
        <v>97.78</v>
      </c>
    </row>
    <row r="5242" spans="1:2" ht="13.5">
      <c r="A5242" s="294">
        <v>87482</v>
      </c>
      <c r="B5242" s="298">
        <v>99.42</v>
      </c>
    </row>
    <row r="5243" spans="1:2" ht="13.5">
      <c r="A5243" s="294">
        <v>87483</v>
      </c>
      <c r="B5243" s="298">
        <v>72.459999999999994</v>
      </c>
    </row>
    <row r="5244" spans="1:2" ht="13.5">
      <c r="A5244" s="294">
        <v>87484</v>
      </c>
      <c r="B5244" s="298">
        <v>73.69</v>
      </c>
    </row>
    <row r="5245" spans="1:2" ht="13.5">
      <c r="A5245" s="294">
        <v>87485</v>
      </c>
      <c r="B5245" s="298">
        <v>94.46</v>
      </c>
    </row>
    <row r="5246" spans="1:2" ht="13.5">
      <c r="A5246" s="294">
        <v>87487</v>
      </c>
      <c r="B5246" s="298">
        <v>113.5</v>
      </c>
    </row>
    <row r="5247" spans="1:2" ht="13.5">
      <c r="A5247" s="294">
        <v>87488</v>
      </c>
      <c r="B5247" s="298">
        <v>115.14</v>
      </c>
    </row>
    <row r="5248" spans="1:2" ht="13.5">
      <c r="A5248" s="294">
        <v>87489</v>
      </c>
      <c r="B5248" s="298">
        <v>63.61</v>
      </c>
    </row>
    <row r="5249" spans="1:2" ht="13.5">
      <c r="A5249" s="294">
        <v>87490</v>
      </c>
      <c r="B5249" s="298">
        <v>64.84</v>
      </c>
    </row>
    <row r="5250" spans="1:2" ht="13.5">
      <c r="A5250" s="294">
        <v>87491</v>
      </c>
      <c r="B5250" s="298">
        <v>84.72</v>
      </c>
    </row>
    <row r="5251" spans="1:2" ht="13.5">
      <c r="A5251" s="294">
        <v>87492</v>
      </c>
      <c r="B5251" s="298">
        <v>86.12</v>
      </c>
    </row>
    <row r="5252" spans="1:2" ht="13.5">
      <c r="A5252" s="294">
        <v>87493</v>
      </c>
      <c r="B5252" s="298">
        <v>102.91</v>
      </c>
    </row>
    <row r="5253" spans="1:2" ht="13.5">
      <c r="A5253" s="294">
        <v>87494</v>
      </c>
      <c r="B5253" s="298">
        <v>104.55</v>
      </c>
    </row>
    <row r="5254" spans="1:2" ht="13.5">
      <c r="A5254" s="294">
        <v>87495</v>
      </c>
      <c r="B5254" s="298">
        <v>98.48</v>
      </c>
    </row>
    <row r="5255" spans="1:2" ht="13.5">
      <c r="A5255" s="294">
        <v>87496</v>
      </c>
      <c r="B5255" s="298">
        <v>99.65</v>
      </c>
    </row>
    <row r="5256" spans="1:2" ht="13.5">
      <c r="A5256" s="294">
        <v>87497</v>
      </c>
      <c r="B5256" s="298">
        <v>100.27</v>
      </c>
    </row>
    <row r="5257" spans="1:2" ht="13.5">
      <c r="A5257" s="294">
        <v>87498</v>
      </c>
      <c r="B5257" s="298">
        <v>101.76</v>
      </c>
    </row>
    <row r="5258" spans="1:2" ht="13.5">
      <c r="A5258" s="294">
        <v>87499</v>
      </c>
      <c r="B5258" s="298">
        <v>114.45</v>
      </c>
    </row>
    <row r="5259" spans="1:2" ht="13.5">
      <c r="A5259" s="294">
        <v>87500</v>
      </c>
      <c r="B5259" s="298">
        <v>115.71</v>
      </c>
    </row>
    <row r="5260" spans="1:2" ht="13.5">
      <c r="A5260" s="294">
        <v>87501</v>
      </c>
      <c r="B5260" s="298">
        <v>177.76</v>
      </c>
    </row>
    <row r="5261" spans="1:2" ht="13.5">
      <c r="A5261" s="294">
        <v>87502</v>
      </c>
      <c r="B5261" s="298">
        <v>179.37</v>
      </c>
    </row>
    <row r="5262" spans="1:2" ht="13.5">
      <c r="A5262" s="294">
        <v>87503</v>
      </c>
      <c r="B5262" s="298">
        <v>85.16</v>
      </c>
    </row>
    <row r="5263" spans="1:2" ht="13.5">
      <c r="A5263" s="294">
        <v>87504</v>
      </c>
      <c r="B5263" s="298">
        <v>86.33</v>
      </c>
    </row>
    <row r="5264" spans="1:2" ht="13.5">
      <c r="A5264" s="294">
        <v>87505</v>
      </c>
      <c r="B5264" s="298">
        <v>86.78</v>
      </c>
    </row>
    <row r="5265" spans="1:2" ht="13.5">
      <c r="A5265" s="294">
        <v>87506</v>
      </c>
      <c r="B5265" s="298">
        <v>88.27</v>
      </c>
    </row>
    <row r="5266" spans="1:2" ht="13.5">
      <c r="A5266" s="294">
        <v>87507</v>
      </c>
      <c r="B5266" s="298">
        <v>96.79</v>
      </c>
    </row>
    <row r="5267" spans="1:2" ht="13.5">
      <c r="A5267" s="294">
        <v>87508</v>
      </c>
      <c r="B5267" s="298">
        <v>98.05</v>
      </c>
    </row>
    <row r="5268" spans="1:2" ht="13.5">
      <c r="A5268" s="294">
        <v>87509</v>
      </c>
      <c r="B5268" s="298">
        <v>148.93</v>
      </c>
    </row>
    <row r="5269" spans="1:2" ht="13.5">
      <c r="A5269" s="294">
        <v>87510</v>
      </c>
      <c r="B5269" s="298">
        <v>150.54</v>
      </c>
    </row>
    <row r="5270" spans="1:2" ht="13.5">
      <c r="A5270" s="294">
        <v>87511</v>
      </c>
      <c r="B5270" s="298">
        <v>109.68</v>
      </c>
    </row>
    <row r="5271" spans="1:2" ht="13.5">
      <c r="A5271" s="294">
        <v>87512</v>
      </c>
      <c r="B5271" s="298">
        <v>110.85</v>
      </c>
    </row>
    <row r="5272" spans="1:2" ht="13.5">
      <c r="A5272" s="294">
        <v>87513</v>
      </c>
      <c r="B5272" s="298">
        <v>111.98</v>
      </c>
    </row>
    <row r="5273" spans="1:2" ht="13.5">
      <c r="A5273" s="294">
        <v>87514</v>
      </c>
      <c r="B5273" s="298">
        <v>113.47</v>
      </c>
    </row>
    <row r="5274" spans="1:2" ht="13.5">
      <c r="A5274" s="294">
        <v>87515</v>
      </c>
      <c r="B5274" s="298">
        <v>130.08000000000001</v>
      </c>
    </row>
    <row r="5275" spans="1:2" ht="13.5">
      <c r="A5275" s="294">
        <v>87516</v>
      </c>
      <c r="B5275" s="298">
        <v>131.34</v>
      </c>
    </row>
    <row r="5276" spans="1:2" ht="13.5">
      <c r="A5276" s="294">
        <v>87517</v>
      </c>
      <c r="B5276" s="298">
        <v>202.09</v>
      </c>
    </row>
    <row r="5277" spans="1:2" ht="13.5">
      <c r="A5277" s="294">
        <v>87518</v>
      </c>
      <c r="B5277" s="298">
        <v>203.7</v>
      </c>
    </row>
    <row r="5278" spans="1:2" ht="13.5">
      <c r="A5278" s="294">
        <v>87519</v>
      </c>
      <c r="B5278" s="298">
        <v>92.25</v>
      </c>
    </row>
    <row r="5279" spans="1:2" ht="13.5">
      <c r="A5279" s="294">
        <v>87520</v>
      </c>
      <c r="B5279" s="298">
        <v>93.42</v>
      </c>
    </row>
    <row r="5280" spans="1:2" ht="13.5">
      <c r="A5280" s="294">
        <v>87521</v>
      </c>
      <c r="B5280" s="298">
        <v>94.01</v>
      </c>
    </row>
    <row r="5281" spans="1:2" ht="13.5">
      <c r="A5281" s="294">
        <v>87522</v>
      </c>
      <c r="B5281" s="298">
        <v>95.5</v>
      </c>
    </row>
    <row r="5282" spans="1:2" ht="13.5">
      <c r="A5282" s="294">
        <v>87523</v>
      </c>
      <c r="B5282" s="298">
        <v>106.38</v>
      </c>
    </row>
    <row r="5283" spans="1:2" ht="13.5">
      <c r="A5283" s="294">
        <v>87524</v>
      </c>
      <c r="B5283" s="298">
        <v>107.64</v>
      </c>
    </row>
    <row r="5284" spans="1:2" ht="13.5">
      <c r="A5284" s="294">
        <v>87525</v>
      </c>
      <c r="B5284" s="298">
        <v>163.80000000000001</v>
      </c>
    </row>
    <row r="5285" spans="1:2" ht="13.5">
      <c r="A5285" s="294">
        <v>87526</v>
      </c>
      <c r="B5285" s="298">
        <v>165.41</v>
      </c>
    </row>
    <row r="5286" spans="1:2" ht="13.5">
      <c r="A5286" s="294">
        <v>89043</v>
      </c>
      <c r="B5286" s="298">
        <v>93.96</v>
      </c>
    </row>
    <row r="5287" spans="1:2" ht="13.5">
      <c r="A5287" s="294">
        <v>89168</v>
      </c>
      <c r="B5287" s="298">
        <v>96.56</v>
      </c>
    </row>
    <row r="5288" spans="1:2" ht="13.5">
      <c r="A5288" s="294">
        <v>89977</v>
      </c>
      <c r="B5288" s="298">
        <v>173.48</v>
      </c>
    </row>
    <row r="5289" spans="1:2" ht="13.5">
      <c r="A5289" s="294">
        <v>90112</v>
      </c>
      <c r="B5289" s="298">
        <v>95.86</v>
      </c>
    </row>
    <row r="5290" spans="1:2" ht="13.5">
      <c r="A5290" s="294">
        <v>101159</v>
      </c>
      <c r="B5290" s="298">
        <v>148.44</v>
      </c>
    </row>
    <row r="5291" spans="1:2" ht="13.5">
      <c r="A5291" s="294">
        <v>89282</v>
      </c>
      <c r="B5291" s="298">
        <v>83.98</v>
      </c>
    </row>
    <row r="5292" spans="1:2" ht="13.5">
      <c r="A5292" s="294">
        <v>89283</v>
      </c>
      <c r="B5292" s="298">
        <v>85.36</v>
      </c>
    </row>
    <row r="5293" spans="1:2" ht="13.5">
      <c r="A5293" s="294">
        <v>89284</v>
      </c>
      <c r="B5293" s="298">
        <v>77.010000000000005</v>
      </c>
    </row>
    <row r="5294" spans="1:2" ht="13.5">
      <c r="A5294" s="294">
        <v>89285</v>
      </c>
      <c r="B5294" s="298">
        <v>78.39</v>
      </c>
    </row>
    <row r="5295" spans="1:2" ht="13.5">
      <c r="A5295" s="294">
        <v>89286</v>
      </c>
      <c r="B5295" s="298">
        <v>89.56</v>
      </c>
    </row>
    <row r="5296" spans="1:2" ht="13.5">
      <c r="A5296" s="294">
        <v>89287</v>
      </c>
      <c r="B5296" s="298">
        <v>90.94</v>
      </c>
    </row>
    <row r="5297" spans="1:2" ht="13.5">
      <c r="A5297" s="294">
        <v>89288</v>
      </c>
      <c r="B5297" s="298">
        <v>80.099999999999994</v>
      </c>
    </row>
    <row r="5298" spans="1:2" ht="13.5">
      <c r="A5298" s="294">
        <v>89289</v>
      </c>
      <c r="B5298" s="298">
        <v>81.48</v>
      </c>
    </row>
    <row r="5299" spans="1:2" ht="13.5">
      <c r="A5299" s="294">
        <v>89290</v>
      </c>
      <c r="B5299" s="298">
        <v>95.39</v>
      </c>
    </row>
    <row r="5300" spans="1:2" ht="13.5">
      <c r="A5300" s="294">
        <v>89291</v>
      </c>
      <c r="B5300" s="298">
        <v>96.93</v>
      </c>
    </row>
    <row r="5301" spans="1:2" ht="13.5">
      <c r="A5301" s="294">
        <v>89292</v>
      </c>
      <c r="B5301" s="298">
        <v>88.39</v>
      </c>
    </row>
    <row r="5302" spans="1:2" ht="13.5">
      <c r="A5302" s="294">
        <v>89293</v>
      </c>
      <c r="B5302" s="298">
        <v>89.93</v>
      </c>
    </row>
    <row r="5303" spans="1:2" ht="13.5">
      <c r="A5303" s="294">
        <v>89294</v>
      </c>
      <c r="B5303" s="298">
        <v>103.43</v>
      </c>
    </row>
    <row r="5304" spans="1:2" ht="13.5">
      <c r="A5304" s="294">
        <v>89295</v>
      </c>
      <c r="B5304" s="298">
        <v>104.97</v>
      </c>
    </row>
    <row r="5305" spans="1:2" ht="13.5">
      <c r="A5305" s="294">
        <v>89296</v>
      </c>
      <c r="B5305" s="298">
        <v>92.69</v>
      </c>
    </row>
    <row r="5306" spans="1:2" ht="13.5">
      <c r="A5306" s="294">
        <v>89297</v>
      </c>
      <c r="B5306" s="298">
        <v>94.23</v>
      </c>
    </row>
    <row r="5307" spans="1:2" ht="13.5">
      <c r="A5307" s="294">
        <v>89298</v>
      </c>
      <c r="B5307" s="298">
        <v>97.18</v>
      </c>
    </row>
    <row r="5308" spans="1:2" ht="13.5">
      <c r="A5308" s="294">
        <v>89299</v>
      </c>
      <c r="B5308" s="298">
        <v>99.14</v>
      </c>
    </row>
    <row r="5309" spans="1:2" ht="13.5">
      <c r="A5309" s="294">
        <v>89300</v>
      </c>
      <c r="B5309" s="298">
        <v>90.21</v>
      </c>
    </row>
    <row r="5310" spans="1:2" ht="13.5">
      <c r="A5310" s="294">
        <v>89301</v>
      </c>
      <c r="B5310" s="298">
        <v>92.17</v>
      </c>
    </row>
    <row r="5311" spans="1:2" ht="13.5">
      <c r="A5311" s="294">
        <v>89302</v>
      </c>
      <c r="B5311" s="298">
        <v>106.71</v>
      </c>
    </row>
    <row r="5312" spans="1:2" ht="13.5">
      <c r="A5312" s="294">
        <v>89303</v>
      </c>
      <c r="B5312" s="298">
        <v>108.67</v>
      </c>
    </row>
    <row r="5313" spans="1:2" ht="13.5">
      <c r="A5313" s="294">
        <v>89304</v>
      </c>
      <c r="B5313" s="298">
        <v>95.75</v>
      </c>
    </row>
    <row r="5314" spans="1:2" ht="13.5">
      <c r="A5314" s="294">
        <v>89305</v>
      </c>
      <c r="B5314" s="298">
        <v>97.71</v>
      </c>
    </row>
    <row r="5315" spans="1:2" ht="13.5">
      <c r="A5315" s="294">
        <v>89306</v>
      </c>
      <c r="B5315" s="298">
        <v>108.87</v>
      </c>
    </row>
    <row r="5316" spans="1:2" ht="13.5">
      <c r="A5316" s="294">
        <v>89307</v>
      </c>
      <c r="B5316" s="298">
        <v>111.05</v>
      </c>
    </row>
    <row r="5317" spans="1:2" ht="13.5">
      <c r="A5317" s="294">
        <v>89308</v>
      </c>
      <c r="B5317" s="298">
        <v>101.87</v>
      </c>
    </row>
    <row r="5318" spans="1:2" ht="13.5">
      <c r="A5318" s="294">
        <v>89309</v>
      </c>
      <c r="B5318" s="298">
        <v>104.05</v>
      </c>
    </row>
    <row r="5319" spans="1:2" ht="13.5">
      <c r="A5319" s="294">
        <v>89310</v>
      </c>
      <c r="B5319" s="298">
        <v>123.74</v>
      </c>
    </row>
    <row r="5320" spans="1:2" ht="13.5">
      <c r="A5320" s="294">
        <v>89311</v>
      </c>
      <c r="B5320" s="298">
        <v>125.92</v>
      </c>
    </row>
    <row r="5321" spans="1:2" ht="13.5">
      <c r="A5321" s="294">
        <v>89312</v>
      </c>
      <c r="B5321" s="298">
        <v>108.63</v>
      </c>
    </row>
    <row r="5322" spans="1:2" ht="13.5">
      <c r="A5322" s="294">
        <v>89313</v>
      </c>
      <c r="B5322" s="298">
        <v>110.81</v>
      </c>
    </row>
    <row r="5323" spans="1:2" ht="13.5">
      <c r="A5323" s="294">
        <v>101162</v>
      </c>
      <c r="B5323" s="298">
        <v>166.19</v>
      </c>
    </row>
    <row r="5324" spans="1:2" ht="13.5">
      <c r="A5324" s="294">
        <v>87447</v>
      </c>
      <c r="B5324" s="298">
        <v>62.63</v>
      </c>
    </row>
    <row r="5325" spans="1:2" ht="13.5">
      <c r="A5325" s="294">
        <v>87448</v>
      </c>
      <c r="B5325" s="298">
        <v>63.21</v>
      </c>
    </row>
    <row r="5326" spans="1:2" ht="13.5">
      <c r="A5326" s="294">
        <v>87449</v>
      </c>
      <c r="B5326" s="298">
        <v>82.47</v>
      </c>
    </row>
    <row r="5327" spans="1:2" ht="13.5">
      <c r="A5327" s="294">
        <v>87450</v>
      </c>
      <c r="B5327" s="298">
        <v>83.7</v>
      </c>
    </row>
    <row r="5328" spans="1:2" ht="13.5">
      <c r="A5328" s="294">
        <v>87451</v>
      </c>
      <c r="B5328" s="298">
        <v>100.82</v>
      </c>
    </row>
    <row r="5329" spans="1:2" ht="13.5">
      <c r="A5329" s="294">
        <v>87452</v>
      </c>
      <c r="B5329" s="298">
        <v>101.32</v>
      </c>
    </row>
    <row r="5330" spans="1:2" ht="13.5">
      <c r="A5330" s="294">
        <v>87453</v>
      </c>
      <c r="B5330" s="298">
        <v>57.53</v>
      </c>
    </row>
    <row r="5331" spans="1:2" ht="13.5">
      <c r="A5331" s="294">
        <v>87454</v>
      </c>
      <c r="B5331" s="298">
        <v>58.58</v>
      </c>
    </row>
    <row r="5332" spans="1:2" ht="13.5">
      <c r="A5332" s="294">
        <v>87455</v>
      </c>
      <c r="B5332" s="298">
        <v>76.06</v>
      </c>
    </row>
    <row r="5333" spans="1:2" ht="13.5">
      <c r="A5333" s="294">
        <v>87456</v>
      </c>
      <c r="B5333" s="298">
        <v>77.69</v>
      </c>
    </row>
    <row r="5334" spans="1:2" ht="13.5">
      <c r="A5334" s="294">
        <v>87457</v>
      </c>
      <c r="B5334" s="298">
        <v>92.05</v>
      </c>
    </row>
    <row r="5335" spans="1:2" ht="13.5">
      <c r="A5335" s="294">
        <v>87458</v>
      </c>
      <c r="B5335" s="298">
        <v>93.58</v>
      </c>
    </row>
    <row r="5336" spans="1:2" ht="13.5">
      <c r="A5336" s="294">
        <v>87459</v>
      </c>
      <c r="B5336" s="298">
        <v>70.3</v>
      </c>
    </row>
    <row r="5337" spans="1:2" ht="13.5">
      <c r="A5337" s="294">
        <v>87460</v>
      </c>
      <c r="B5337" s="298">
        <v>71.349999999999994</v>
      </c>
    </row>
    <row r="5338" spans="1:2" ht="13.5">
      <c r="A5338" s="294">
        <v>87461</v>
      </c>
      <c r="B5338" s="298">
        <v>90.2</v>
      </c>
    </row>
    <row r="5339" spans="1:2" ht="13.5">
      <c r="A5339" s="294">
        <v>87462</v>
      </c>
      <c r="B5339" s="298">
        <v>91.43</v>
      </c>
    </row>
    <row r="5340" spans="1:2" ht="13.5">
      <c r="A5340" s="294">
        <v>87463</v>
      </c>
      <c r="B5340" s="298">
        <v>107.58</v>
      </c>
    </row>
    <row r="5341" spans="1:2" ht="13.5">
      <c r="A5341" s="294">
        <v>87464</v>
      </c>
      <c r="B5341" s="298">
        <v>109.11</v>
      </c>
    </row>
    <row r="5342" spans="1:2" ht="13.5">
      <c r="A5342" s="294">
        <v>87465</v>
      </c>
      <c r="B5342" s="298">
        <v>61.84</v>
      </c>
    </row>
    <row r="5343" spans="1:2" ht="13.5">
      <c r="A5343" s="294">
        <v>87466</v>
      </c>
      <c r="B5343" s="298">
        <v>62.89</v>
      </c>
    </row>
    <row r="5344" spans="1:2" ht="13.5">
      <c r="A5344" s="294">
        <v>87467</v>
      </c>
      <c r="B5344" s="298">
        <v>80.83</v>
      </c>
    </row>
    <row r="5345" spans="1:2" ht="13.5">
      <c r="A5345" s="294">
        <v>87468</v>
      </c>
      <c r="B5345" s="298">
        <v>82.06</v>
      </c>
    </row>
    <row r="5346" spans="1:2" ht="13.5">
      <c r="A5346" s="294">
        <v>87469</v>
      </c>
      <c r="B5346" s="298">
        <v>96.98</v>
      </c>
    </row>
    <row r="5347" spans="1:2" ht="13.5">
      <c r="A5347" s="294">
        <v>87470</v>
      </c>
      <c r="B5347" s="298">
        <v>98.51</v>
      </c>
    </row>
    <row r="5348" spans="1:2" ht="13.5">
      <c r="A5348" s="294">
        <v>89044</v>
      </c>
      <c r="B5348" s="298">
        <v>62.13</v>
      </c>
    </row>
    <row r="5349" spans="1:2" ht="13.5">
      <c r="A5349" s="294">
        <v>89169</v>
      </c>
      <c r="B5349" s="298">
        <v>63.22</v>
      </c>
    </row>
    <row r="5350" spans="1:2" ht="13.5">
      <c r="A5350" s="294">
        <v>89978</v>
      </c>
      <c r="B5350" s="298">
        <v>82.53</v>
      </c>
    </row>
    <row r="5351" spans="1:2" ht="13.5">
      <c r="A5351" s="294">
        <v>89453</v>
      </c>
      <c r="B5351" s="298">
        <v>70.91</v>
      </c>
    </row>
    <row r="5352" spans="1:2" ht="13.5">
      <c r="A5352" s="294">
        <v>89454</v>
      </c>
      <c r="B5352" s="298">
        <v>66.89</v>
      </c>
    </row>
    <row r="5353" spans="1:2" ht="13.5">
      <c r="A5353" s="294">
        <v>89455</v>
      </c>
      <c r="B5353" s="298">
        <v>87.31</v>
      </c>
    </row>
    <row r="5354" spans="1:2" ht="13.5">
      <c r="A5354" s="294">
        <v>89456</v>
      </c>
      <c r="B5354" s="298">
        <v>82.73</v>
      </c>
    </row>
    <row r="5355" spans="1:2" ht="13.5">
      <c r="A5355" s="294">
        <v>89457</v>
      </c>
      <c r="B5355" s="298">
        <v>75.459999999999994</v>
      </c>
    </row>
    <row r="5356" spans="1:2" ht="13.5">
      <c r="A5356" s="294">
        <v>89458</v>
      </c>
      <c r="B5356" s="298">
        <v>69.510000000000005</v>
      </c>
    </row>
    <row r="5357" spans="1:2" ht="13.5">
      <c r="A5357" s="294">
        <v>89459</v>
      </c>
      <c r="B5357" s="298">
        <v>92.32</v>
      </c>
    </row>
    <row r="5358" spans="1:2" ht="13.5">
      <c r="A5358" s="294">
        <v>89460</v>
      </c>
      <c r="B5358" s="298">
        <v>85.78</v>
      </c>
    </row>
    <row r="5359" spans="1:2" ht="13.5">
      <c r="A5359" s="294">
        <v>89462</v>
      </c>
      <c r="B5359" s="298">
        <v>84.78</v>
      </c>
    </row>
    <row r="5360" spans="1:2" ht="13.5">
      <c r="A5360" s="294">
        <v>89463</v>
      </c>
      <c r="B5360" s="298">
        <v>80.709999999999994</v>
      </c>
    </row>
    <row r="5361" spans="1:2" ht="13.5">
      <c r="A5361" s="294">
        <v>89464</v>
      </c>
      <c r="B5361" s="298">
        <v>101.37</v>
      </c>
    </row>
    <row r="5362" spans="1:2" ht="13.5">
      <c r="A5362" s="294">
        <v>89465</v>
      </c>
      <c r="B5362" s="298">
        <v>96.92</v>
      </c>
    </row>
    <row r="5363" spans="1:2" ht="13.5">
      <c r="A5363" s="294">
        <v>89466</v>
      </c>
      <c r="B5363" s="298">
        <v>91.03</v>
      </c>
    </row>
    <row r="5364" spans="1:2" ht="13.5">
      <c r="A5364" s="294">
        <v>89467</v>
      </c>
      <c r="B5364" s="298">
        <v>84.36</v>
      </c>
    </row>
    <row r="5365" spans="1:2" ht="13.5">
      <c r="A5365" s="294">
        <v>89468</v>
      </c>
      <c r="B5365" s="298">
        <v>108.01</v>
      </c>
    </row>
    <row r="5366" spans="1:2" ht="13.5">
      <c r="A5366" s="294">
        <v>89469</v>
      </c>
      <c r="B5366" s="298">
        <v>100.93</v>
      </c>
    </row>
    <row r="5367" spans="1:2" ht="13.5">
      <c r="A5367" s="294">
        <v>89470</v>
      </c>
      <c r="B5367" s="298">
        <v>86.18</v>
      </c>
    </row>
    <row r="5368" spans="1:2" ht="13.5">
      <c r="A5368" s="294">
        <v>89471</v>
      </c>
      <c r="B5368" s="298">
        <v>82.16</v>
      </c>
    </row>
    <row r="5369" spans="1:2" ht="13.5">
      <c r="A5369" s="294">
        <v>89472</v>
      </c>
      <c r="B5369" s="298">
        <v>102.38</v>
      </c>
    </row>
    <row r="5370" spans="1:2" ht="13.5">
      <c r="A5370" s="294">
        <v>89473</v>
      </c>
      <c r="B5370" s="298">
        <v>98.07</v>
      </c>
    </row>
    <row r="5371" spans="1:2" ht="13.5">
      <c r="A5371" s="294">
        <v>89474</v>
      </c>
      <c r="B5371" s="298">
        <v>95.09</v>
      </c>
    </row>
    <row r="5372" spans="1:2" ht="13.5">
      <c r="A5372" s="294">
        <v>89475</v>
      </c>
      <c r="B5372" s="298">
        <v>87.18</v>
      </c>
    </row>
    <row r="5373" spans="1:2" ht="13.5">
      <c r="A5373" s="294">
        <v>89476</v>
      </c>
      <c r="B5373" s="298">
        <v>112.02</v>
      </c>
    </row>
    <row r="5374" spans="1:2" ht="13.5">
      <c r="A5374" s="294">
        <v>89477</v>
      </c>
      <c r="B5374" s="298">
        <v>103.78</v>
      </c>
    </row>
    <row r="5375" spans="1:2" ht="13.5">
      <c r="A5375" s="294">
        <v>89478</v>
      </c>
      <c r="B5375" s="298">
        <v>100.31</v>
      </c>
    </row>
    <row r="5376" spans="1:2" ht="13.5">
      <c r="A5376" s="294">
        <v>89479</v>
      </c>
      <c r="B5376" s="298">
        <v>96.24</v>
      </c>
    </row>
    <row r="5377" spans="1:2" ht="13.5">
      <c r="A5377" s="294">
        <v>89480</v>
      </c>
      <c r="B5377" s="298">
        <v>116.71</v>
      </c>
    </row>
    <row r="5378" spans="1:2" ht="13.5">
      <c r="A5378" s="294">
        <v>89483</v>
      </c>
      <c r="B5378" s="298">
        <v>112.52</v>
      </c>
    </row>
    <row r="5379" spans="1:2" ht="13.5">
      <c r="A5379" s="294">
        <v>89484</v>
      </c>
      <c r="B5379" s="298">
        <v>110.92</v>
      </c>
    </row>
    <row r="5380" spans="1:2" ht="13.5">
      <c r="A5380" s="294">
        <v>89486</v>
      </c>
      <c r="B5380" s="298">
        <v>102.55</v>
      </c>
    </row>
    <row r="5381" spans="1:2" ht="13.5">
      <c r="A5381" s="294">
        <v>89487</v>
      </c>
      <c r="B5381" s="298">
        <v>127.96</v>
      </c>
    </row>
    <row r="5382" spans="1:2" ht="13.5">
      <c r="A5382" s="294">
        <v>89488</v>
      </c>
      <c r="B5382" s="298">
        <v>119.18</v>
      </c>
    </row>
    <row r="5383" spans="1:2" ht="13.5">
      <c r="A5383" s="294">
        <v>91815</v>
      </c>
      <c r="B5383" s="298">
        <v>70.56</v>
      </c>
    </row>
    <row r="5384" spans="1:2" ht="13.5">
      <c r="A5384" s="294">
        <v>91816</v>
      </c>
      <c r="B5384" s="298">
        <v>85</v>
      </c>
    </row>
    <row r="5385" spans="1:2" ht="13.5">
      <c r="A5385" s="294">
        <v>101161</v>
      </c>
      <c r="B5385" s="298">
        <v>179.86</v>
      </c>
    </row>
    <row r="5386" spans="1:2" ht="13.5">
      <c r="A5386" s="294">
        <v>101163</v>
      </c>
      <c r="B5386" s="298">
        <v>622.09</v>
      </c>
    </row>
    <row r="5387" spans="1:2" ht="13.5">
      <c r="A5387" s="294">
        <v>101164</v>
      </c>
      <c r="B5387" s="298">
        <v>630.71</v>
      </c>
    </row>
    <row r="5388" spans="1:2" ht="13.5">
      <c r="A5388" s="294">
        <v>96358</v>
      </c>
      <c r="B5388" s="298">
        <v>82.16</v>
      </c>
    </row>
    <row r="5389" spans="1:2" ht="13.5">
      <c r="A5389" s="294">
        <v>96359</v>
      </c>
      <c r="B5389" s="298">
        <v>95.32</v>
      </c>
    </row>
    <row r="5390" spans="1:2" ht="13.5">
      <c r="A5390" s="294">
        <v>96360</v>
      </c>
      <c r="B5390" s="298">
        <v>115.43</v>
      </c>
    </row>
    <row r="5391" spans="1:2" ht="13.5">
      <c r="A5391" s="294">
        <v>96361</v>
      </c>
      <c r="B5391" s="298">
        <v>141.04</v>
      </c>
    </row>
    <row r="5392" spans="1:2" ht="13.5">
      <c r="A5392" s="294">
        <v>96362</v>
      </c>
      <c r="B5392" s="298">
        <v>102.97</v>
      </c>
    </row>
    <row r="5393" spans="1:2" ht="13.5">
      <c r="A5393" s="294">
        <v>96363</v>
      </c>
      <c r="B5393" s="298">
        <v>116.58</v>
      </c>
    </row>
    <row r="5394" spans="1:2" ht="13.5">
      <c r="A5394" s="294">
        <v>96364</v>
      </c>
      <c r="B5394" s="298">
        <v>136.24</v>
      </c>
    </row>
    <row r="5395" spans="1:2" ht="13.5">
      <c r="A5395" s="294">
        <v>96365</v>
      </c>
      <c r="B5395" s="298">
        <v>162.29</v>
      </c>
    </row>
    <row r="5396" spans="1:2" ht="13.5">
      <c r="A5396" s="294">
        <v>96366</v>
      </c>
      <c r="B5396" s="298">
        <v>123.79</v>
      </c>
    </row>
    <row r="5397" spans="1:2" ht="13.5">
      <c r="A5397" s="294">
        <v>96367</v>
      </c>
      <c r="B5397" s="298">
        <v>137.83000000000001</v>
      </c>
    </row>
    <row r="5398" spans="1:2" ht="13.5">
      <c r="A5398" s="294">
        <v>96368</v>
      </c>
      <c r="B5398" s="298">
        <v>157.04</v>
      </c>
    </row>
    <row r="5399" spans="1:2" ht="13.5">
      <c r="A5399" s="294">
        <v>96369</v>
      </c>
      <c r="B5399" s="298">
        <v>183.55</v>
      </c>
    </row>
    <row r="5400" spans="1:2" ht="13.5">
      <c r="A5400" s="294">
        <v>96370</v>
      </c>
      <c r="B5400" s="298">
        <v>58.42</v>
      </c>
    </row>
    <row r="5401" spans="1:2" ht="13.5">
      <c r="A5401" s="294">
        <v>96371</v>
      </c>
      <c r="B5401" s="298">
        <v>71.319999999999993</v>
      </c>
    </row>
    <row r="5402" spans="1:2" ht="13.5">
      <c r="A5402" s="294">
        <v>96373</v>
      </c>
      <c r="B5402" s="298">
        <v>12.86</v>
      </c>
    </row>
    <row r="5403" spans="1:2" ht="13.5">
      <c r="A5403" s="294">
        <v>96374</v>
      </c>
      <c r="B5403" s="298">
        <v>29.18</v>
      </c>
    </row>
    <row r="5404" spans="1:2" ht="13.5">
      <c r="A5404" s="294">
        <v>102235</v>
      </c>
      <c r="B5404" s="298">
        <v>411.17</v>
      </c>
    </row>
    <row r="5405" spans="1:2" ht="13.5">
      <c r="A5405" s="294">
        <v>102253</v>
      </c>
      <c r="B5405" s="298">
        <v>819.25</v>
      </c>
    </row>
    <row r="5406" spans="1:2" ht="13.5">
      <c r="A5406" s="294">
        <v>102254</v>
      </c>
      <c r="B5406" s="298">
        <v>576.37</v>
      </c>
    </row>
    <row r="5407" spans="1:2" ht="13.5">
      <c r="A5407" s="294">
        <v>102255</v>
      </c>
      <c r="B5407" s="298">
        <v>851.45</v>
      </c>
    </row>
    <row r="5408" spans="1:2" ht="13.5">
      <c r="A5408" s="294">
        <v>102256</v>
      </c>
      <c r="B5408" s="298">
        <v>715.78</v>
      </c>
    </row>
    <row r="5409" spans="1:2" ht="13.5">
      <c r="A5409" s="294">
        <v>102257</v>
      </c>
      <c r="B5409" s="298">
        <v>279.8</v>
      </c>
    </row>
    <row r="5410" spans="1:2" ht="13.5">
      <c r="A5410" s="294">
        <v>102258</v>
      </c>
      <c r="B5410" s="298">
        <v>330.1</v>
      </c>
    </row>
    <row r="5411" spans="1:2" ht="13.5">
      <c r="A5411" s="294">
        <v>101154</v>
      </c>
      <c r="B5411" s="298">
        <v>119.21</v>
      </c>
    </row>
    <row r="5412" spans="1:2" ht="13.5">
      <c r="A5412" s="294">
        <v>101155</v>
      </c>
      <c r="B5412" s="298">
        <v>167.92</v>
      </c>
    </row>
    <row r="5413" spans="1:2" ht="13.5">
      <c r="A5413" s="294">
        <v>101156</v>
      </c>
      <c r="B5413" s="298">
        <v>247.02</v>
      </c>
    </row>
    <row r="5414" spans="1:2" ht="13.5">
      <c r="A5414" s="294">
        <v>101810</v>
      </c>
      <c r="B5414" s="298">
        <v>1412.85</v>
      </c>
    </row>
    <row r="5415" spans="1:2" ht="13.5">
      <c r="A5415" s="294">
        <v>101811</v>
      </c>
      <c r="B5415" s="298">
        <v>1189.4000000000001</v>
      </c>
    </row>
    <row r="5416" spans="1:2" ht="13.5">
      <c r="A5416" s="294">
        <v>101812</v>
      </c>
      <c r="B5416" s="298">
        <v>1503.18</v>
      </c>
    </row>
    <row r="5417" spans="1:2" ht="13.5">
      <c r="A5417" s="294">
        <v>101813</v>
      </c>
      <c r="B5417" s="298">
        <v>1279.73</v>
      </c>
    </row>
    <row r="5418" spans="1:2" ht="13.5">
      <c r="A5418" s="294">
        <v>101814</v>
      </c>
      <c r="B5418" s="298">
        <v>41.09</v>
      </c>
    </row>
    <row r="5419" spans="1:2" ht="13.5">
      <c r="A5419" s="294">
        <v>101815</v>
      </c>
      <c r="B5419" s="298">
        <v>72.7</v>
      </c>
    </row>
    <row r="5420" spans="1:2" ht="13.5">
      <c r="A5420" s="294">
        <v>101816</v>
      </c>
      <c r="B5420" s="298">
        <v>62.36</v>
      </c>
    </row>
    <row r="5421" spans="1:2" ht="13.5">
      <c r="A5421" s="294">
        <v>101817</v>
      </c>
      <c r="B5421" s="298">
        <v>46.03</v>
      </c>
    </row>
    <row r="5422" spans="1:2" ht="13.5">
      <c r="A5422" s="294">
        <v>101818</v>
      </c>
      <c r="B5422" s="298">
        <v>62.12</v>
      </c>
    </row>
    <row r="5423" spans="1:2" ht="13.5">
      <c r="A5423" s="294">
        <v>101819</v>
      </c>
      <c r="B5423" s="298">
        <v>58.22</v>
      </c>
    </row>
    <row r="5424" spans="1:2" ht="13.5">
      <c r="A5424" s="294">
        <v>101820</v>
      </c>
      <c r="B5424" s="298">
        <v>39.26</v>
      </c>
    </row>
    <row r="5425" spans="1:2" ht="13.5">
      <c r="A5425" s="294">
        <v>101822</v>
      </c>
      <c r="B5425" s="298">
        <v>123.05</v>
      </c>
    </row>
    <row r="5426" spans="1:2" ht="13.5">
      <c r="A5426" s="294">
        <v>101823</v>
      </c>
      <c r="B5426" s="298">
        <v>151.94999999999999</v>
      </c>
    </row>
    <row r="5427" spans="1:2" ht="13.5">
      <c r="A5427" s="294">
        <v>101824</v>
      </c>
      <c r="B5427" s="298">
        <v>178.86</v>
      </c>
    </row>
    <row r="5428" spans="1:2" ht="13.5">
      <c r="A5428" s="294">
        <v>101825</v>
      </c>
      <c r="B5428" s="298">
        <v>205.04</v>
      </c>
    </row>
    <row r="5429" spans="1:2" ht="13.5">
      <c r="A5429" s="294">
        <v>101826</v>
      </c>
      <c r="B5429" s="298">
        <v>230.88</v>
      </c>
    </row>
    <row r="5430" spans="1:2" ht="13.5">
      <c r="A5430" s="294">
        <v>101827</v>
      </c>
      <c r="B5430" s="298">
        <v>178.45</v>
      </c>
    </row>
    <row r="5431" spans="1:2" ht="13.5">
      <c r="A5431" s="294">
        <v>101828</v>
      </c>
      <c r="B5431" s="298">
        <v>169.22</v>
      </c>
    </row>
    <row r="5432" spans="1:2" ht="13.5">
      <c r="A5432" s="294">
        <v>101829</v>
      </c>
      <c r="B5432" s="298">
        <v>232.04</v>
      </c>
    </row>
    <row r="5433" spans="1:2" ht="13.5">
      <c r="A5433" s="294">
        <v>101830</v>
      </c>
      <c r="B5433" s="298">
        <v>257.12</v>
      </c>
    </row>
    <row r="5434" spans="1:2" ht="13.5">
      <c r="A5434" s="294">
        <v>101831</v>
      </c>
      <c r="B5434" s="298">
        <v>281.85000000000002</v>
      </c>
    </row>
    <row r="5435" spans="1:2" ht="13.5">
      <c r="A5435" s="294">
        <v>101832</v>
      </c>
      <c r="B5435" s="298">
        <v>223.18</v>
      </c>
    </row>
    <row r="5436" spans="1:2" ht="13.5">
      <c r="A5436" s="294">
        <v>101833</v>
      </c>
      <c r="B5436" s="298">
        <v>248.43</v>
      </c>
    </row>
    <row r="5437" spans="1:2" ht="13.5">
      <c r="A5437" s="294">
        <v>101834</v>
      </c>
      <c r="B5437" s="298">
        <v>273.35000000000002</v>
      </c>
    </row>
    <row r="5438" spans="1:2" ht="13.5">
      <c r="A5438" s="294">
        <v>101835</v>
      </c>
      <c r="B5438" s="298">
        <v>230.92</v>
      </c>
    </row>
    <row r="5439" spans="1:2" ht="13.5">
      <c r="A5439" s="294">
        <v>101836</v>
      </c>
      <c r="B5439" s="298">
        <v>21.85</v>
      </c>
    </row>
    <row r="5440" spans="1:2" ht="13.5">
      <c r="A5440" s="294">
        <v>101837</v>
      </c>
      <c r="B5440" s="298">
        <v>50.75</v>
      </c>
    </row>
    <row r="5441" spans="1:2" ht="13.5">
      <c r="A5441" s="294">
        <v>101838</v>
      </c>
      <c r="B5441" s="298">
        <v>77.66</v>
      </c>
    </row>
    <row r="5442" spans="1:2" ht="13.5">
      <c r="A5442" s="294">
        <v>101839</v>
      </c>
      <c r="B5442" s="298">
        <v>103.84</v>
      </c>
    </row>
    <row r="5443" spans="1:2" ht="13.5">
      <c r="A5443" s="294">
        <v>101840</v>
      </c>
      <c r="B5443" s="298">
        <v>170.79</v>
      </c>
    </row>
    <row r="5444" spans="1:2" ht="13.5">
      <c r="A5444" s="294">
        <v>101841</v>
      </c>
      <c r="B5444" s="298">
        <v>77.25</v>
      </c>
    </row>
    <row r="5445" spans="1:2" ht="13.5">
      <c r="A5445" s="294">
        <v>101842</v>
      </c>
      <c r="B5445" s="298">
        <v>68.02</v>
      </c>
    </row>
    <row r="5446" spans="1:2" ht="13.5">
      <c r="A5446" s="294">
        <v>101843</v>
      </c>
      <c r="B5446" s="298">
        <v>130.84</v>
      </c>
    </row>
    <row r="5447" spans="1:2" ht="13.5">
      <c r="A5447" s="294">
        <v>101844</v>
      </c>
      <c r="B5447" s="298">
        <v>155.91999999999999</v>
      </c>
    </row>
    <row r="5448" spans="1:2" ht="13.5">
      <c r="A5448" s="294">
        <v>101845</v>
      </c>
      <c r="B5448" s="298">
        <v>180.65</v>
      </c>
    </row>
    <row r="5449" spans="1:2" ht="13.5">
      <c r="A5449" s="294">
        <v>101846</v>
      </c>
      <c r="B5449" s="298">
        <v>121.98</v>
      </c>
    </row>
    <row r="5450" spans="1:2" ht="13.5">
      <c r="A5450" s="294">
        <v>101847</v>
      </c>
      <c r="B5450" s="298">
        <v>147.22999999999999</v>
      </c>
    </row>
    <row r="5451" spans="1:2" ht="13.5">
      <c r="A5451" s="294">
        <v>101848</v>
      </c>
      <c r="B5451" s="298">
        <v>172.15</v>
      </c>
    </row>
    <row r="5452" spans="1:2" ht="13.5">
      <c r="A5452" s="294">
        <v>101849</v>
      </c>
      <c r="B5452" s="298">
        <v>129.72</v>
      </c>
    </row>
    <row r="5453" spans="1:2" ht="13.5">
      <c r="A5453" s="294">
        <v>101850</v>
      </c>
      <c r="B5453" s="298">
        <v>54.05</v>
      </c>
    </row>
    <row r="5454" spans="1:2" ht="13.5">
      <c r="A5454" s="294">
        <v>101851</v>
      </c>
      <c r="B5454" s="298">
        <v>112.97</v>
      </c>
    </row>
    <row r="5455" spans="1:2" ht="13.5">
      <c r="A5455" s="294">
        <v>101852</v>
      </c>
      <c r="B5455" s="298">
        <v>66.55</v>
      </c>
    </row>
    <row r="5456" spans="1:2" ht="13.5">
      <c r="A5456" s="294">
        <v>101853</v>
      </c>
      <c r="B5456" s="298">
        <v>47.45</v>
      </c>
    </row>
    <row r="5457" spans="1:2" ht="13.5">
      <c r="A5457" s="294">
        <v>101854</v>
      </c>
      <c r="B5457" s="298">
        <v>114.5</v>
      </c>
    </row>
    <row r="5458" spans="1:2" ht="13.5">
      <c r="A5458" s="294">
        <v>101855</v>
      </c>
      <c r="B5458" s="298">
        <v>68.94</v>
      </c>
    </row>
    <row r="5459" spans="1:2" ht="13.5">
      <c r="A5459" s="294">
        <v>101856</v>
      </c>
      <c r="B5459" s="298">
        <v>24.3</v>
      </c>
    </row>
    <row r="5460" spans="1:2" ht="13.5">
      <c r="A5460" s="294">
        <v>101857</v>
      </c>
      <c r="B5460" s="298">
        <v>30.96</v>
      </c>
    </row>
    <row r="5461" spans="1:2" ht="13.5">
      <c r="A5461" s="294">
        <v>101858</v>
      </c>
      <c r="B5461" s="298">
        <v>24.86</v>
      </c>
    </row>
    <row r="5462" spans="1:2" ht="13.5">
      <c r="A5462" s="294">
        <v>101859</v>
      </c>
      <c r="B5462" s="298">
        <v>27.72</v>
      </c>
    </row>
    <row r="5463" spans="1:2" ht="13.5">
      <c r="A5463" s="294">
        <v>101860</v>
      </c>
      <c r="B5463" s="298">
        <v>32.24</v>
      </c>
    </row>
    <row r="5464" spans="1:2" ht="13.5">
      <c r="A5464" s="294">
        <v>101861</v>
      </c>
      <c r="B5464" s="298">
        <v>29.99</v>
      </c>
    </row>
    <row r="5465" spans="1:2" ht="13.5">
      <c r="A5465" s="294">
        <v>101862</v>
      </c>
      <c r="B5465" s="298">
        <v>32.909999999999997</v>
      </c>
    </row>
    <row r="5466" spans="1:2" ht="13.5">
      <c r="A5466" s="294">
        <v>101863</v>
      </c>
      <c r="B5466" s="298">
        <v>25.26</v>
      </c>
    </row>
    <row r="5467" spans="1:2" ht="13.5">
      <c r="A5467" s="294">
        <v>101864</v>
      </c>
      <c r="B5467" s="298">
        <v>29.77</v>
      </c>
    </row>
    <row r="5468" spans="1:2" ht="13.5">
      <c r="A5468" s="294">
        <v>101865</v>
      </c>
      <c r="B5468" s="298">
        <v>34.270000000000003</v>
      </c>
    </row>
    <row r="5469" spans="1:2" ht="13.5">
      <c r="A5469" s="294">
        <v>101866</v>
      </c>
      <c r="B5469" s="298">
        <v>30.21</v>
      </c>
    </row>
    <row r="5470" spans="1:2" ht="13.5">
      <c r="A5470" s="294">
        <v>101867</v>
      </c>
      <c r="B5470" s="298">
        <v>34.71</v>
      </c>
    </row>
    <row r="5471" spans="1:2" ht="13.5">
      <c r="A5471" s="294">
        <v>101868</v>
      </c>
      <c r="B5471" s="298">
        <v>27.07</v>
      </c>
    </row>
    <row r="5472" spans="1:2" ht="13.5">
      <c r="A5472" s="294">
        <v>101869</v>
      </c>
      <c r="B5472" s="298">
        <v>31.57</v>
      </c>
    </row>
    <row r="5473" spans="1:2" ht="13.5">
      <c r="A5473" s="294">
        <v>101870</v>
      </c>
      <c r="B5473" s="298">
        <v>36.08</v>
      </c>
    </row>
    <row r="5474" spans="1:2" ht="13.5">
      <c r="A5474" s="294">
        <v>102096</v>
      </c>
      <c r="B5474" s="298">
        <v>1410.88</v>
      </c>
    </row>
    <row r="5475" spans="1:2" ht="13.5">
      <c r="A5475" s="294">
        <v>102098</v>
      </c>
      <c r="B5475" s="298">
        <v>1501.21</v>
      </c>
    </row>
    <row r="5476" spans="1:2" ht="13.5">
      <c r="A5476" s="294">
        <v>102101</v>
      </c>
      <c r="B5476" s="298">
        <v>3.55</v>
      </c>
    </row>
    <row r="5477" spans="1:2" ht="13.5">
      <c r="A5477" s="294">
        <v>102988</v>
      </c>
      <c r="B5477" s="298">
        <v>52.84</v>
      </c>
    </row>
    <row r="5478" spans="1:2" ht="13.5">
      <c r="A5478" s="294">
        <v>100576</v>
      </c>
      <c r="B5478" s="298">
        <v>1.98</v>
      </c>
    </row>
    <row r="5479" spans="1:2" ht="13.5">
      <c r="A5479" s="294">
        <v>100577</v>
      </c>
      <c r="B5479" s="298">
        <v>0.88</v>
      </c>
    </row>
    <row r="5480" spans="1:2" ht="13.5">
      <c r="A5480" s="294">
        <v>96388</v>
      </c>
      <c r="B5480" s="298">
        <v>9.14</v>
      </c>
    </row>
    <row r="5481" spans="1:2" ht="13.5">
      <c r="A5481" s="294">
        <v>96389</v>
      </c>
      <c r="B5481" s="298">
        <v>42.47</v>
      </c>
    </row>
    <row r="5482" spans="1:2" ht="13.5">
      <c r="A5482" s="294">
        <v>96390</v>
      </c>
      <c r="B5482" s="298">
        <v>67.91</v>
      </c>
    </row>
    <row r="5483" spans="1:2" ht="13.5">
      <c r="A5483" s="294">
        <v>96391</v>
      </c>
      <c r="B5483" s="298">
        <v>94.85</v>
      </c>
    </row>
    <row r="5484" spans="1:2" ht="13.5">
      <c r="A5484" s="294">
        <v>96392</v>
      </c>
      <c r="B5484" s="298">
        <v>120.69</v>
      </c>
    </row>
    <row r="5485" spans="1:2" ht="13.5">
      <c r="A5485" s="294">
        <v>96396</v>
      </c>
      <c r="B5485" s="298">
        <v>118.05</v>
      </c>
    </row>
    <row r="5486" spans="1:2" ht="13.5">
      <c r="A5486" s="294">
        <v>96397</v>
      </c>
      <c r="B5486" s="298">
        <v>170.03</v>
      </c>
    </row>
    <row r="5487" spans="1:2" ht="13.5">
      <c r="A5487" s="294">
        <v>96398</v>
      </c>
      <c r="B5487" s="298">
        <v>238.57</v>
      </c>
    </row>
    <row r="5488" spans="1:2" ht="13.5">
      <c r="A5488" s="294">
        <v>96399</v>
      </c>
      <c r="B5488" s="298">
        <v>81.5</v>
      </c>
    </row>
    <row r="5489" spans="1:2" ht="13.5">
      <c r="A5489" s="294">
        <v>96400</v>
      </c>
      <c r="B5489" s="298">
        <v>105.81</v>
      </c>
    </row>
    <row r="5490" spans="1:2" ht="13.5">
      <c r="A5490" s="294">
        <v>96402</v>
      </c>
      <c r="B5490" s="298">
        <v>2.35</v>
      </c>
    </row>
    <row r="5491" spans="1:2" ht="13.5">
      <c r="A5491" s="294">
        <v>100564</v>
      </c>
      <c r="B5491" s="298">
        <v>74.02</v>
      </c>
    </row>
    <row r="5492" spans="1:2" ht="13.5">
      <c r="A5492" s="294">
        <v>100565</v>
      </c>
      <c r="B5492" s="298">
        <v>64.819999999999993</v>
      </c>
    </row>
    <row r="5493" spans="1:2" ht="13.5">
      <c r="A5493" s="294">
        <v>100566</v>
      </c>
      <c r="B5493" s="298">
        <v>127.61</v>
      </c>
    </row>
    <row r="5494" spans="1:2" ht="13.5">
      <c r="A5494" s="294">
        <v>100567</v>
      </c>
      <c r="B5494" s="298">
        <v>152.72</v>
      </c>
    </row>
    <row r="5495" spans="1:2" ht="13.5">
      <c r="A5495" s="294">
        <v>100568</v>
      </c>
      <c r="B5495" s="298">
        <v>177.41</v>
      </c>
    </row>
    <row r="5496" spans="1:2" ht="13.5">
      <c r="A5496" s="294">
        <v>100569</v>
      </c>
      <c r="B5496" s="298">
        <v>118.75</v>
      </c>
    </row>
    <row r="5497" spans="1:2" ht="13.5">
      <c r="A5497" s="294">
        <v>100570</v>
      </c>
      <c r="B5497" s="298">
        <v>145.76</v>
      </c>
    </row>
    <row r="5498" spans="1:2" ht="13.5">
      <c r="A5498" s="294">
        <v>100571</v>
      </c>
      <c r="B5498" s="298">
        <v>168.95</v>
      </c>
    </row>
    <row r="5499" spans="1:2" ht="13.5">
      <c r="A5499" s="294">
        <v>100572</v>
      </c>
      <c r="B5499" s="298">
        <v>78.75</v>
      </c>
    </row>
    <row r="5500" spans="1:2" ht="13.5">
      <c r="A5500" s="294">
        <v>100573</v>
      </c>
      <c r="B5500" s="298">
        <v>69.55</v>
      </c>
    </row>
    <row r="5501" spans="1:2" ht="13.5">
      <c r="A5501" s="294">
        <v>100574</v>
      </c>
      <c r="B5501" s="298">
        <v>1.22</v>
      </c>
    </row>
    <row r="5502" spans="1:2" ht="13.5">
      <c r="A5502" s="294">
        <v>100575</v>
      </c>
      <c r="B5502" s="298">
        <v>0.1</v>
      </c>
    </row>
    <row r="5503" spans="1:2" ht="13.5">
      <c r="A5503" s="294">
        <v>101767</v>
      </c>
      <c r="B5503" s="298">
        <v>23.31</v>
      </c>
    </row>
    <row r="5504" spans="1:2" ht="13.5">
      <c r="A5504" s="294">
        <v>101768</v>
      </c>
      <c r="B5504" s="298">
        <v>34.369999999999997</v>
      </c>
    </row>
    <row r="5505" spans="1:2" ht="13.5">
      <c r="A5505" s="294">
        <v>92391</v>
      </c>
      <c r="B5505" s="298">
        <v>54.22</v>
      </c>
    </row>
    <row r="5506" spans="1:2" ht="13.5">
      <c r="A5506" s="294">
        <v>92392</v>
      </c>
      <c r="B5506" s="298">
        <v>111.43</v>
      </c>
    </row>
    <row r="5507" spans="1:2" ht="13.5">
      <c r="A5507" s="294">
        <v>92393</v>
      </c>
      <c r="B5507" s="298">
        <v>54.38</v>
      </c>
    </row>
    <row r="5508" spans="1:2" ht="13.5">
      <c r="A5508" s="294">
        <v>92394</v>
      </c>
      <c r="B5508" s="298">
        <v>68.58</v>
      </c>
    </row>
    <row r="5509" spans="1:2" ht="13.5">
      <c r="A5509" s="294">
        <v>92395</v>
      </c>
      <c r="B5509" s="298">
        <v>84.11</v>
      </c>
    </row>
    <row r="5510" spans="1:2" ht="13.5">
      <c r="A5510" s="294">
        <v>92396</v>
      </c>
      <c r="B5510" s="298">
        <v>69.349999999999994</v>
      </c>
    </row>
    <row r="5511" spans="1:2" ht="13.5">
      <c r="A5511" s="294">
        <v>92397</v>
      </c>
      <c r="B5511" s="298">
        <v>54.87</v>
      </c>
    </row>
    <row r="5512" spans="1:2" ht="13.5">
      <c r="A5512" s="294">
        <v>92398</v>
      </c>
      <c r="B5512" s="298">
        <v>70.78</v>
      </c>
    </row>
    <row r="5513" spans="1:2" ht="13.5">
      <c r="A5513" s="294">
        <v>92399</v>
      </c>
      <c r="B5513" s="298">
        <v>72.38</v>
      </c>
    </row>
    <row r="5514" spans="1:2" ht="13.5">
      <c r="A5514" s="294">
        <v>92400</v>
      </c>
      <c r="B5514" s="298">
        <v>85.12</v>
      </c>
    </row>
    <row r="5515" spans="1:2" ht="13.5">
      <c r="A5515" s="294">
        <v>92401</v>
      </c>
      <c r="B5515" s="298">
        <v>86.81</v>
      </c>
    </row>
    <row r="5516" spans="1:2" ht="13.5">
      <c r="A5516" s="294">
        <v>92402</v>
      </c>
      <c r="B5516" s="298">
        <v>71.36</v>
      </c>
    </row>
    <row r="5517" spans="1:2" ht="13.5">
      <c r="A5517" s="294">
        <v>92403</v>
      </c>
      <c r="B5517" s="298">
        <v>56.75</v>
      </c>
    </row>
    <row r="5518" spans="1:2" ht="13.5">
      <c r="A5518" s="294">
        <v>92404</v>
      </c>
      <c r="B5518" s="298">
        <v>72.69</v>
      </c>
    </row>
    <row r="5519" spans="1:2" ht="13.5">
      <c r="A5519" s="294">
        <v>92405</v>
      </c>
      <c r="B5519" s="298">
        <v>74.239999999999995</v>
      </c>
    </row>
    <row r="5520" spans="1:2" ht="13.5">
      <c r="A5520" s="294">
        <v>92406</v>
      </c>
      <c r="B5520" s="298">
        <v>87.05</v>
      </c>
    </row>
    <row r="5521" spans="1:2" ht="13.5">
      <c r="A5521" s="294">
        <v>92407</v>
      </c>
      <c r="B5521" s="298">
        <v>88.71</v>
      </c>
    </row>
    <row r="5522" spans="1:2" ht="13.5">
      <c r="A5522" s="294">
        <v>93679</v>
      </c>
      <c r="B5522" s="298">
        <v>76.42</v>
      </c>
    </row>
    <row r="5523" spans="1:2" ht="13.5">
      <c r="A5523" s="294">
        <v>93680</v>
      </c>
      <c r="B5523" s="298">
        <v>61.63</v>
      </c>
    </row>
    <row r="5524" spans="1:2" ht="13.5">
      <c r="A5524" s="294">
        <v>93681</v>
      </c>
      <c r="B5524" s="298">
        <v>76.2</v>
      </c>
    </row>
    <row r="5525" spans="1:2" ht="13.5">
      <c r="A5525" s="294">
        <v>93682</v>
      </c>
      <c r="B5525" s="298">
        <v>77.849999999999994</v>
      </c>
    </row>
    <row r="5526" spans="1:2" ht="13.5">
      <c r="A5526" s="294">
        <v>97104</v>
      </c>
      <c r="B5526" s="298">
        <v>97.64</v>
      </c>
    </row>
    <row r="5527" spans="1:2" ht="13.5">
      <c r="A5527" s="294">
        <v>97105</v>
      </c>
      <c r="B5527" s="298">
        <v>115.55</v>
      </c>
    </row>
    <row r="5528" spans="1:2" ht="13.5">
      <c r="A5528" s="294">
        <v>97106</v>
      </c>
      <c r="B5528" s="298">
        <v>125.1</v>
      </c>
    </row>
    <row r="5529" spans="1:2" ht="13.5">
      <c r="A5529" s="294">
        <v>97107</v>
      </c>
      <c r="B5529" s="298">
        <v>134.6</v>
      </c>
    </row>
    <row r="5530" spans="1:2" ht="13.5">
      <c r="A5530" s="294">
        <v>97108</v>
      </c>
      <c r="B5530" s="298">
        <v>160.91999999999999</v>
      </c>
    </row>
    <row r="5531" spans="1:2" ht="13.5">
      <c r="A5531" s="294">
        <v>97109</v>
      </c>
      <c r="B5531" s="298">
        <v>170.36</v>
      </c>
    </row>
    <row r="5532" spans="1:2" ht="13.5">
      <c r="A5532" s="294">
        <v>97110</v>
      </c>
      <c r="B5532" s="298">
        <v>155.91999999999999</v>
      </c>
    </row>
    <row r="5533" spans="1:2" ht="13.5">
      <c r="A5533" s="294">
        <v>97111</v>
      </c>
      <c r="B5533" s="298">
        <v>178.28</v>
      </c>
    </row>
    <row r="5534" spans="1:2" ht="13.5">
      <c r="A5534" s="294">
        <v>97112</v>
      </c>
      <c r="B5534" s="298">
        <v>187.13</v>
      </c>
    </row>
    <row r="5535" spans="1:2" ht="13.5">
      <c r="A5535" s="294">
        <v>97113</v>
      </c>
      <c r="B5535" s="298">
        <v>1.94</v>
      </c>
    </row>
    <row r="5536" spans="1:2" ht="13.5">
      <c r="A5536" s="294">
        <v>97114</v>
      </c>
      <c r="B5536" s="298">
        <v>0.5</v>
      </c>
    </row>
    <row r="5537" spans="1:2" ht="13.5">
      <c r="A5537" s="294">
        <v>97115</v>
      </c>
      <c r="B5537" s="298">
        <v>43.42</v>
      </c>
    </row>
    <row r="5538" spans="1:2" ht="13.5">
      <c r="A5538" s="294">
        <v>97116</v>
      </c>
      <c r="B5538" s="298">
        <v>23.31</v>
      </c>
    </row>
    <row r="5539" spans="1:2" ht="13.5">
      <c r="A5539" s="294">
        <v>97117</v>
      </c>
      <c r="B5539" s="298">
        <v>23.36</v>
      </c>
    </row>
    <row r="5540" spans="1:2" ht="13.5">
      <c r="A5540" s="294">
        <v>97118</v>
      </c>
      <c r="B5540" s="298">
        <v>20.92</v>
      </c>
    </row>
    <row r="5541" spans="1:2" ht="13.5">
      <c r="A5541" s="294">
        <v>97119</v>
      </c>
      <c r="B5541" s="298">
        <v>20.350000000000001</v>
      </c>
    </row>
    <row r="5542" spans="1:2" ht="13.5">
      <c r="A5542" s="294">
        <v>97120</v>
      </c>
      <c r="B5542" s="298">
        <v>15.19</v>
      </c>
    </row>
    <row r="5543" spans="1:2" ht="13.5">
      <c r="A5543" s="294">
        <v>97802</v>
      </c>
      <c r="B5543" s="298">
        <v>5.91</v>
      </c>
    </row>
    <row r="5544" spans="1:2" ht="13.5">
      <c r="A5544" s="294">
        <v>97803</v>
      </c>
      <c r="B5544" s="298">
        <v>8.99</v>
      </c>
    </row>
    <row r="5545" spans="1:2" ht="13.5">
      <c r="A5545" s="294">
        <v>97805</v>
      </c>
      <c r="B5545" s="298">
        <v>14.82</v>
      </c>
    </row>
    <row r="5546" spans="1:2" ht="13.5">
      <c r="A5546" s="294">
        <v>97806</v>
      </c>
      <c r="B5546" s="298">
        <v>17.86</v>
      </c>
    </row>
    <row r="5547" spans="1:2" ht="13.5">
      <c r="A5547" s="294">
        <v>97807</v>
      </c>
      <c r="B5547" s="298">
        <v>20.32</v>
      </c>
    </row>
    <row r="5548" spans="1:2" ht="13.5">
      <c r="A5548" s="294">
        <v>97809</v>
      </c>
      <c r="B5548" s="298">
        <v>16.600000000000001</v>
      </c>
    </row>
    <row r="5549" spans="1:2" ht="13.5">
      <c r="A5549" s="294">
        <v>97810</v>
      </c>
      <c r="B5549" s="298">
        <v>18.03</v>
      </c>
    </row>
    <row r="5550" spans="1:2" ht="13.5">
      <c r="A5550" s="294">
        <v>97811</v>
      </c>
      <c r="B5550" s="298">
        <v>20.56</v>
      </c>
    </row>
    <row r="5551" spans="1:2" ht="13.5">
      <c r="A5551" s="294">
        <v>101167</v>
      </c>
      <c r="B5551" s="298">
        <v>114.31</v>
      </c>
    </row>
    <row r="5552" spans="1:2" ht="13.5">
      <c r="A5552" s="294">
        <v>101168</v>
      </c>
      <c r="B5552" s="298">
        <v>152.80000000000001</v>
      </c>
    </row>
    <row r="5553" spans="1:2" ht="13.5">
      <c r="A5553" s="294">
        <v>101169</v>
      </c>
      <c r="B5553" s="298">
        <v>126.85</v>
      </c>
    </row>
    <row r="5554" spans="1:2" ht="13.5">
      <c r="A5554" s="294">
        <v>101170</v>
      </c>
      <c r="B5554" s="298">
        <v>34.49</v>
      </c>
    </row>
    <row r="5555" spans="1:2" ht="13.5">
      <c r="A5555" s="294">
        <v>101171</v>
      </c>
      <c r="B5555" s="298">
        <v>84.35</v>
      </c>
    </row>
    <row r="5556" spans="1:2" ht="13.5">
      <c r="A5556" s="294">
        <v>101172</v>
      </c>
      <c r="B5556" s="298">
        <v>56.11</v>
      </c>
    </row>
    <row r="5557" spans="1:2" ht="13.5">
      <c r="A5557" s="294">
        <v>95995</v>
      </c>
      <c r="B5557" s="298">
        <v>1149.42</v>
      </c>
    </row>
    <row r="5558" spans="1:2" ht="13.5">
      <c r="A5558" s="294">
        <v>95996</v>
      </c>
      <c r="B5558" s="298">
        <v>1087.97</v>
      </c>
    </row>
    <row r="5559" spans="1:2" ht="13.5">
      <c r="A5559" s="294">
        <v>96001</v>
      </c>
      <c r="B5559" s="298">
        <v>6.9</v>
      </c>
    </row>
    <row r="5560" spans="1:2" ht="13.5">
      <c r="A5560" s="294">
        <v>96393</v>
      </c>
      <c r="B5560" s="298">
        <v>107.87</v>
      </c>
    </row>
    <row r="5561" spans="1:2" ht="13.5">
      <c r="A5561" s="294">
        <v>96394</v>
      </c>
      <c r="B5561" s="298">
        <v>158.46</v>
      </c>
    </row>
    <row r="5562" spans="1:2" ht="13.5">
      <c r="A5562" s="294">
        <v>96395</v>
      </c>
      <c r="B5562" s="298">
        <v>228.39</v>
      </c>
    </row>
    <row r="5563" spans="1:2" ht="13.5">
      <c r="A5563" s="294">
        <v>100624</v>
      </c>
      <c r="B5563" s="298">
        <v>887.95</v>
      </c>
    </row>
    <row r="5564" spans="1:2" ht="13.5">
      <c r="A5564" s="294">
        <v>100625</v>
      </c>
      <c r="B5564" s="298">
        <v>845.69</v>
      </c>
    </row>
    <row r="5565" spans="1:2" ht="13.5">
      <c r="A5565" s="294">
        <v>101020</v>
      </c>
      <c r="B5565" s="298">
        <v>420.81</v>
      </c>
    </row>
    <row r="5566" spans="1:2" ht="13.5">
      <c r="A5566" s="294">
        <v>101021</v>
      </c>
      <c r="B5566" s="298">
        <v>456.34</v>
      </c>
    </row>
    <row r="5567" spans="1:2" ht="13.5">
      <c r="A5567" s="294">
        <v>101022</v>
      </c>
      <c r="B5567" s="298">
        <v>374.23</v>
      </c>
    </row>
    <row r="5568" spans="1:2" ht="13.5">
      <c r="A5568" s="294">
        <v>101023</v>
      </c>
      <c r="B5568" s="298">
        <v>409.77</v>
      </c>
    </row>
    <row r="5569" spans="1:2" ht="13.5">
      <c r="A5569" s="294">
        <v>101024</v>
      </c>
      <c r="B5569" s="298">
        <v>379.89</v>
      </c>
    </row>
    <row r="5570" spans="1:2" ht="13.5">
      <c r="A5570" s="294">
        <v>101025</v>
      </c>
      <c r="B5570" s="298">
        <v>415.42</v>
      </c>
    </row>
    <row r="5571" spans="1:2" ht="13.5">
      <c r="A5571" s="294">
        <v>101026</v>
      </c>
      <c r="B5571" s="298">
        <v>326.23</v>
      </c>
    </row>
    <row r="5572" spans="1:2" ht="13.5">
      <c r="A5572" s="294">
        <v>101027</v>
      </c>
      <c r="B5572" s="298">
        <v>336.33</v>
      </c>
    </row>
    <row r="5573" spans="1:2" ht="13.5">
      <c r="A5573" s="294">
        <v>88411</v>
      </c>
      <c r="B5573" s="298">
        <v>3.01</v>
      </c>
    </row>
    <row r="5574" spans="1:2" ht="13.5">
      <c r="A5574" s="294">
        <v>88412</v>
      </c>
      <c r="B5574" s="298">
        <v>2.2799999999999998</v>
      </c>
    </row>
    <row r="5575" spans="1:2" ht="13.5">
      <c r="A5575" s="294">
        <v>88413</v>
      </c>
      <c r="B5575" s="298">
        <v>4.49</v>
      </c>
    </row>
    <row r="5576" spans="1:2" ht="13.5">
      <c r="A5576" s="294">
        <v>88414</v>
      </c>
      <c r="B5576" s="298">
        <v>4.96</v>
      </c>
    </row>
    <row r="5577" spans="1:2" ht="13.5">
      <c r="A5577" s="294">
        <v>88415</v>
      </c>
      <c r="B5577" s="298">
        <v>3.25</v>
      </c>
    </row>
    <row r="5578" spans="1:2" ht="13.5">
      <c r="A5578" s="294">
        <v>88416</v>
      </c>
      <c r="B5578" s="298">
        <v>19.46</v>
      </c>
    </row>
    <row r="5579" spans="1:2" ht="13.5">
      <c r="A5579" s="294">
        <v>88417</v>
      </c>
      <c r="B5579" s="298">
        <v>16.850000000000001</v>
      </c>
    </row>
    <row r="5580" spans="1:2" ht="13.5">
      <c r="A5580" s="294">
        <v>88420</v>
      </c>
      <c r="B5580" s="298">
        <v>24.72</v>
      </c>
    </row>
    <row r="5581" spans="1:2" ht="13.5">
      <c r="A5581" s="294">
        <v>88421</v>
      </c>
      <c r="B5581" s="298">
        <v>26.39</v>
      </c>
    </row>
    <row r="5582" spans="1:2" ht="13.5">
      <c r="A5582" s="294">
        <v>88423</v>
      </c>
      <c r="B5582" s="298">
        <v>20.27</v>
      </c>
    </row>
    <row r="5583" spans="1:2" ht="13.5">
      <c r="A5583" s="294">
        <v>88424</v>
      </c>
      <c r="B5583" s="298">
        <v>23.04</v>
      </c>
    </row>
    <row r="5584" spans="1:2" ht="13.5">
      <c r="A5584" s="294">
        <v>88426</v>
      </c>
      <c r="B5584" s="298">
        <v>18.53</v>
      </c>
    </row>
    <row r="5585" spans="1:2" ht="13.5">
      <c r="A5585" s="294">
        <v>88428</v>
      </c>
      <c r="B5585" s="298">
        <v>32.1</v>
      </c>
    </row>
    <row r="5586" spans="1:2" ht="13.5">
      <c r="A5586" s="294">
        <v>88429</v>
      </c>
      <c r="B5586" s="298">
        <v>34.99</v>
      </c>
    </row>
    <row r="5587" spans="1:2" ht="13.5">
      <c r="A5587" s="294">
        <v>88431</v>
      </c>
      <c r="B5587" s="298">
        <v>24.46</v>
      </c>
    </row>
    <row r="5588" spans="1:2" ht="13.5">
      <c r="A5588" s="294">
        <v>88432</v>
      </c>
      <c r="B5588" s="298">
        <v>18.13</v>
      </c>
    </row>
    <row r="5589" spans="1:2" ht="13.5">
      <c r="A5589" s="294">
        <v>88484</v>
      </c>
      <c r="B5589" s="298">
        <v>3.27</v>
      </c>
    </row>
    <row r="5590" spans="1:2" ht="13.5">
      <c r="A5590" s="294">
        <v>88485</v>
      </c>
      <c r="B5590" s="298">
        <v>2.83</v>
      </c>
    </row>
    <row r="5591" spans="1:2" ht="13.5">
      <c r="A5591" s="294">
        <v>88488</v>
      </c>
      <c r="B5591" s="298">
        <v>16.63</v>
      </c>
    </row>
    <row r="5592" spans="1:2" ht="13.5">
      <c r="A5592" s="294">
        <v>88489</v>
      </c>
      <c r="B5592" s="298">
        <v>14.62</v>
      </c>
    </row>
    <row r="5593" spans="1:2" ht="13.5">
      <c r="A5593" s="294">
        <v>88494</v>
      </c>
      <c r="B5593" s="298">
        <v>20.8</v>
      </c>
    </row>
    <row r="5594" spans="1:2" ht="13.5">
      <c r="A5594" s="294">
        <v>88495</v>
      </c>
      <c r="B5594" s="298">
        <v>11.25</v>
      </c>
    </row>
    <row r="5595" spans="1:2" ht="13.5">
      <c r="A5595" s="294">
        <v>88496</v>
      </c>
      <c r="B5595" s="298">
        <v>28.23</v>
      </c>
    </row>
    <row r="5596" spans="1:2" ht="13.5">
      <c r="A5596" s="294">
        <v>88497</v>
      </c>
      <c r="B5596" s="298">
        <v>15.48</v>
      </c>
    </row>
    <row r="5597" spans="1:2" ht="13.5">
      <c r="A5597" s="294">
        <v>95305</v>
      </c>
      <c r="B5597" s="298">
        <v>15.16</v>
      </c>
    </row>
    <row r="5598" spans="1:2" ht="13.5">
      <c r="A5598" s="294">
        <v>95306</v>
      </c>
      <c r="B5598" s="298">
        <v>17.690000000000001</v>
      </c>
    </row>
    <row r="5599" spans="1:2" ht="13.5">
      <c r="A5599" s="294">
        <v>95622</v>
      </c>
      <c r="B5599" s="298">
        <v>15</v>
      </c>
    </row>
    <row r="5600" spans="1:2" ht="13.5">
      <c r="A5600" s="294">
        <v>95623</v>
      </c>
      <c r="B5600" s="298">
        <v>11.45</v>
      </c>
    </row>
    <row r="5601" spans="1:2" ht="13.5">
      <c r="A5601" s="294">
        <v>95624</v>
      </c>
      <c r="B5601" s="298">
        <v>22.24</v>
      </c>
    </row>
    <row r="5602" spans="1:2" ht="13.5">
      <c r="A5602" s="294">
        <v>95625</v>
      </c>
      <c r="B5602" s="298">
        <v>24.53</v>
      </c>
    </row>
    <row r="5603" spans="1:2" ht="13.5">
      <c r="A5603" s="294">
        <v>95626</v>
      </c>
      <c r="B5603" s="298">
        <v>16.16</v>
      </c>
    </row>
    <row r="5604" spans="1:2" ht="13.5">
      <c r="A5604" s="294">
        <v>96126</v>
      </c>
      <c r="B5604" s="298">
        <v>18.64</v>
      </c>
    </row>
    <row r="5605" spans="1:2" ht="13.5">
      <c r="A5605" s="294">
        <v>96127</v>
      </c>
      <c r="B5605" s="298">
        <v>14.2</v>
      </c>
    </row>
    <row r="5606" spans="1:2" ht="13.5">
      <c r="A5606" s="294">
        <v>96128</v>
      </c>
      <c r="B5606" s="298">
        <v>27.65</v>
      </c>
    </row>
    <row r="5607" spans="1:2" ht="13.5">
      <c r="A5607" s="294">
        <v>96129</v>
      </c>
      <c r="B5607" s="298">
        <v>30.52</v>
      </c>
    </row>
    <row r="5608" spans="1:2" ht="13.5">
      <c r="A5608" s="294">
        <v>96130</v>
      </c>
      <c r="B5608" s="298">
        <v>20.05</v>
      </c>
    </row>
    <row r="5609" spans="1:2" ht="13.5">
      <c r="A5609" s="294">
        <v>96131</v>
      </c>
      <c r="B5609" s="298">
        <v>25.75</v>
      </c>
    </row>
    <row r="5610" spans="1:2" ht="13.5">
      <c r="A5610" s="294">
        <v>96132</v>
      </c>
      <c r="B5610" s="298">
        <v>19.82</v>
      </c>
    </row>
    <row r="5611" spans="1:2" ht="13.5">
      <c r="A5611" s="294">
        <v>96133</v>
      </c>
      <c r="B5611" s="298">
        <v>37.72</v>
      </c>
    </row>
    <row r="5612" spans="1:2" ht="13.5">
      <c r="A5612" s="294">
        <v>96134</v>
      </c>
      <c r="B5612" s="298">
        <v>41.55</v>
      </c>
    </row>
    <row r="5613" spans="1:2" ht="13.5">
      <c r="A5613" s="294">
        <v>96135</v>
      </c>
      <c r="B5613" s="298">
        <v>27.64</v>
      </c>
    </row>
    <row r="5614" spans="1:2" ht="13.5">
      <c r="A5614" s="294">
        <v>102193</v>
      </c>
      <c r="B5614" s="298">
        <v>1.8</v>
      </c>
    </row>
    <row r="5615" spans="1:2" ht="13.5">
      <c r="A5615" s="294">
        <v>102194</v>
      </c>
      <c r="B5615" s="298">
        <v>7.59</v>
      </c>
    </row>
    <row r="5616" spans="1:2" ht="13.5">
      <c r="A5616" s="294">
        <v>102197</v>
      </c>
      <c r="B5616" s="298">
        <v>20.6</v>
      </c>
    </row>
    <row r="5617" spans="1:2" ht="13.5">
      <c r="A5617" s="294">
        <v>102200</v>
      </c>
      <c r="B5617" s="298">
        <v>17.690000000000001</v>
      </c>
    </row>
    <row r="5618" spans="1:2" ht="13.5">
      <c r="A5618" s="294">
        <v>102202</v>
      </c>
      <c r="B5618" s="298">
        <v>41.58</v>
      </c>
    </row>
    <row r="5619" spans="1:2" ht="13.5">
      <c r="A5619" s="294">
        <v>102203</v>
      </c>
      <c r="B5619" s="298">
        <v>9.08</v>
      </c>
    </row>
    <row r="5620" spans="1:2" ht="13.5">
      <c r="A5620" s="294">
        <v>102204</v>
      </c>
      <c r="B5620" s="298">
        <v>9.18</v>
      </c>
    </row>
    <row r="5621" spans="1:2" ht="13.5">
      <c r="A5621" s="294">
        <v>102205</v>
      </c>
      <c r="B5621" s="298">
        <v>8.44</v>
      </c>
    </row>
    <row r="5622" spans="1:2" ht="13.5">
      <c r="A5622" s="294">
        <v>102207</v>
      </c>
      <c r="B5622" s="298">
        <v>7.72</v>
      </c>
    </row>
    <row r="5623" spans="1:2" ht="13.5">
      <c r="A5623" s="294">
        <v>102208</v>
      </c>
      <c r="B5623" s="298">
        <v>7.42</v>
      </c>
    </row>
    <row r="5624" spans="1:2" ht="13.5">
      <c r="A5624" s="294">
        <v>102209</v>
      </c>
      <c r="B5624" s="298">
        <v>7.63</v>
      </c>
    </row>
    <row r="5625" spans="1:2" ht="13.5">
      <c r="A5625" s="294">
        <v>102210</v>
      </c>
      <c r="B5625" s="298">
        <v>7.31</v>
      </c>
    </row>
    <row r="5626" spans="1:2" ht="13.5">
      <c r="A5626" s="294">
        <v>102213</v>
      </c>
      <c r="B5626" s="298">
        <v>18.18</v>
      </c>
    </row>
    <row r="5627" spans="1:2" ht="13.5">
      <c r="A5627" s="294">
        <v>102214</v>
      </c>
      <c r="B5627" s="298">
        <v>18.38</v>
      </c>
    </row>
    <row r="5628" spans="1:2" ht="13.5">
      <c r="A5628" s="294">
        <v>102215</v>
      </c>
      <c r="B5628" s="298">
        <v>16.89</v>
      </c>
    </row>
    <row r="5629" spans="1:2" ht="13.5">
      <c r="A5629" s="294">
        <v>102217</v>
      </c>
      <c r="B5629" s="298">
        <v>15.47</v>
      </c>
    </row>
    <row r="5630" spans="1:2" ht="13.5">
      <c r="A5630" s="294">
        <v>102218</v>
      </c>
      <c r="B5630" s="298">
        <v>14.85</v>
      </c>
    </row>
    <row r="5631" spans="1:2" ht="13.5">
      <c r="A5631" s="294">
        <v>102219</v>
      </c>
      <c r="B5631" s="298">
        <v>15.28</v>
      </c>
    </row>
    <row r="5632" spans="1:2" ht="13.5">
      <c r="A5632" s="294">
        <v>102220</v>
      </c>
      <c r="B5632" s="298">
        <v>14.64</v>
      </c>
    </row>
    <row r="5633" spans="1:2" ht="13.5">
      <c r="A5633" s="294">
        <v>102223</v>
      </c>
      <c r="B5633" s="298">
        <v>27.28</v>
      </c>
    </row>
    <row r="5634" spans="1:2" ht="13.5">
      <c r="A5634" s="294">
        <v>102224</v>
      </c>
      <c r="B5634" s="298">
        <v>27.57</v>
      </c>
    </row>
    <row r="5635" spans="1:2" ht="13.5">
      <c r="A5635" s="294">
        <v>102225</v>
      </c>
      <c r="B5635" s="298">
        <v>25.35</v>
      </c>
    </row>
    <row r="5636" spans="1:2" ht="13.5">
      <c r="A5636" s="294">
        <v>102227</v>
      </c>
      <c r="B5636" s="298">
        <v>23.21</v>
      </c>
    </row>
    <row r="5637" spans="1:2" ht="13.5">
      <c r="A5637" s="294">
        <v>102228</v>
      </c>
      <c r="B5637" s="298">
        <v>22.3</v>
      </c>
    </row>
    <row r="5638" spans="1:2" ht="13.5">
      <c r="A5638" s="294">
        <v>102229</v>
      </c>
      <c r="B5638" s="298">
        <v>22.94</v>
      </c>
    </row>
    <row r="5639" spans="1:2" ht="13.5">
      <c r="A5639" s="294">
        <v>102230</v>
      </c>
      <c r="B5639" s="298">
        <v>21.97</v>
      </c>
    </row>
    <row r="5640" spans="1:2" ht="13.5">
      <c r="A5640" s="294">
        <v>102233</v>
      </c>
      <c r="B5640" s="298">
        <v>10.42</v>
      </c>
    </row>
    <row r="5641" spans="1:2" ht="13.5">
      <c r="A5641" s="294">
        <v>102234</v>
      </c>
      <c r="B5641" s="298">
        <v>20.85</v>
      </c>
    </row>
    <row r="5642" spans="1:2" ht="13.5">
      <c r="A5642" s="294">
        <v>100716</v>
      </c>
      <c r="B5642" s="298">
        <v>25.93</v>
      </c>
    </row>
    <row r="5643" spans="1:2" ht="13.5">
      <c r="A5643" s="294">
        <v>100717</v>
      </c>
      <c r="B5643" s="298">
        <v>9.24</v>
      </c>
    </row>
    <row r="5644" spans="1:2" ht="13.5">
      <c r="A5644" s="294">
        <v>100718</v>
      </c>
      <c r="B5644" s="298">
        <v>1.27</v>
      </c>
    </row>
    <row r="5645" spans="1:2" ht="13.5">
      <c r="A5645" s="294">
        <v>100719</v>
      </c>
      <c r="B5645" s="298">
        <v>8.9499999999999993</v>
      </c>
    </row>
    <row r="5646" spans="1:2" ht="13.5">
      <c r="A5646" s="294">
        <v>100720</v>
      </c>
      <c r="B5646" s="298">
        <v>9.69</v>
      </c>
    </row>
    <row r="5647" spans="1:2" ht="13.5">
      <c r="A5647" s="294">
        <v>100721</v>
      </c>
      <c r="B5647" s="298">
        <v>22.35</v>
      </c>
    </row>
    <row r="5648" spans="1:2" ht="13.5">
      <c r="A5648" s="294">
        <v>100722</v>
      </c>
      <c r="B5648" s="298">
        <v>22.63</v>
      </c>
    </row>
    <row r="5649" spans="1:2" ht="13.5">
      <c r="A5649" s="294">
        <v>100723</v>
      </c>
      <c r="B5649" s="298">
        <v>9.6</v>
      </c>
    </row>
    <row r="5650" spans="1:2" ht="13.5">
      <c r="A5650" s="294">
        <v>100724</v>
      </c>
      <c r="B5650" s="298">
        <v>12.34</v>
      </c>
    </row>
    <row r="5651" spans="1:2" ht="13.5">
      <c r="A5651" s="294">
        <v>100725</v>
      </c>
      <c r="B5651" s="298">
        <v>22.56</v>
      </c>
    </row>
    <row r="5652" spans="1:2" ht="13.5">
      <c r="A5652" s="294">
        <v>100726</v>
      </c>
      <c r="B5652" s="298">
        <v>25.19</v>
      </c>
    </row>
    <row r="5653" spans="1:2" ht="13.5">
      <c r="A5653" s="294">
        <v>100727</v>
      </c>
      <c r="B5653" s="298">
        <v>11.5</v>
      </c>
    </row>
    <row r="5654" spans="1:2" ht="13.5">
      <c r="A5654" s="294">
        <v>100728</v>
      </c>
      <c r="B5654" s="298">
        <v>13.16</v>
      </c>
    </row>
    <row r="5655" spans="1:2" ht="13.5">
      <c r="A5655" s="294">
        <v>100729</v>
      </c>
      <c r="B5655" s="298">
        <v>16.87</v>
      </c>
    </row>
    <row r="5656" spans="1:2" ht="13.5">
      <c r="A5656" s="294">
        <v>100730</v>
      </c>
      <c r="B5656" s="298">
        <v>20.55</v>
      </c>
    </row>
    <row r="5657" spans="1:2" ht="13.5">
      <c r="A5657" s="294">
        <v>100733</v>
      </c>
      <c r="B5657" s="298">
        <v>11.8</v>
      </c>
    </row>
    <row r="5658" spans="1:2" ht="13.5">
      <c r="A5658" s="294">
        <v>100734</v>
      </c>
      <c r="B5658" s="298">
        <v>15.11</v>
      </c>
    </row>
    <row r="5659" spans="1:2" ht="13.5">
      <c r="A5659" s="294">
        <v>100735</v>
      </c>
      <c r="B5659" s="298">
        <v>10.33</v>
      </c>
    </row>
    <row r="5660" spans="1:2" ht="13.5">
      <c r="A5660" s="294">
        <v>100736</v>
      </c>
      <c r="B5660" s="298">
        <v>13.9</v>
      </c>
    </row>
    <row r="5661" spans="1:2" ht="13.5">
      <c r="A5661" s="294">
        <v>100739</v>
      </c>
      <c r="B5661" s="298">
        <v>8.81</v>
      </c>
    </row>
    <row r="5662" spans="1:2" ht="13.5">
      <c r="A5662" s="294">
        <v>100740</v>
      </c>
      <c r="B5662" s="298">
        <v>10.15</v>
      </c>
    </row>
    <row r="5663" spans="1:2" ht="13.5">
      <c r="A5663" s="294">
        <v>100741</v>
      </c>
      <c r="B5663" s="298">
        <v>22.04</v>
      </c>
    </row>
    <row r="5664" spans="1:2" ht="13.5">
      <c r="A5664" s="294">
        <v>100742</v>
      </c>
      <c r="B5664" s="298">
        <v>23.07</v>
      </c>
    </row>
    <row r="5665" spans="1:2" ht="13.5">
      <c r="A5665" s="294">
        <v>100743</v>
      </c>
      <c r="B5665" s="298">
        <v>8.6</v>
      </c>
    </row>
    <row r="5666" spans="1:2" ht="13.5">
      <c r="A5666" s="294">
        <v>100744</v>
      </c>
      <c r="B5666" s="298">
        <v>10.02</v>
      </c>
    </row>
    <row r="5667" spans="1:2" ht="13.5">
      <c r="A5667" s="294">
        <v>100745</v>
      </c>
      <c r="B5667" s="298">
        <v>21.82</v>
      </c>
    </row>
    <row r="5668" spans="1:2" ht="13.5">
      <c r="A5668" s="294">
        <v>100746</v>
      </c>
      <c r="B5668" s="298">
        <v>22.93</v>
      </c>
    </row>
    <row r="5669" spans="1:2" ht="13.5">
      <c r="A5669" s="294">
        <v>100747</v>
      </c>
      <c r="B5669" s="298">
        <v>8.69</v>
      </c>
    </row>
    <row r="5670" spans="1:2" ht="13.5">
      <c r="A5670" s="294">
        <v>100748</v>
      </c>
      <c r="B5670" s="298">
        <v>10.07</v>
      </c>
    </row>
    <row r="5671" spans="1:2" ht="13.5">
      <c r="A5671" s="294">
        <v>100749</v>
      </c>
      <c r="B5671" s="298">
        <v>21.91</v>
      </c>
    </row>
    <row r="5672" spans="1:2" ht="13.5">
      <c r="A5672" s="294">
        <v>100750</v>
      </c>
      <c r="B5672" s="298">
        <v>22.99</v>
      </c>
    </row>
    <row r="5673" spans="1:2" ht="13.5">
      <c r="A5673" s="294">
        <v>100751</v>
      </c>
      <c r="B5673" s="298">
        <v>33.75</v>
      </c>
    </row>
    <row r="5674" spans="1:2" ht="13.5">
      <c r="A5674" s="294">
        <v>100752</v>
      </c>
      <c r="B5674" s="298">
        <v>41.09</v>
      </c>
    </row>
    <row r="5675" spans="1:2" ht="13.5">
      <c r="A5675" s="294">
        <v>100753</v>
      </c>
      <c r="B5675" s="298">
        <v>20.67</v>
      </c>
    </row>
    <row r="5676" spans="1:2" ht="13.5">
      <c r="A5676" s="294">
        <v>100754</v>
      </c>
      <c r="B5676" s="298">
        <v>27.82</v>
      </c>
    </row>
    <row r="5677" spans="1:2" ht="13.5">
      <c r="A5677" s="294">
        <v>100757</v>
      </c>
      <c r="B5677" s="298">
        <v>44.09</v>
      </c>
    </row>
    <row r="5678" spans="1:2" ht="13.5">
      <c r="A5678" s="294">
        <v>100758</v>
      </c>
      <c r="B5678" s="298">
        <v>46.14</v>
      </c>
    </row>
    <row r="5679" spans="1:2" ht="13.5">
      <c r="A5679" s="294">
        <v>100759</v>
      </c>
      <c r="B5679" s="298">
        <v>43.66</v>
      </c>
    </row>
    <row r="5680" spans="1:2" ht="13.5">
      <c r="A5680" s="294">
        <v>100760</v>
      </c>
      <c r="B5680" s="298">
        <v>45.87</v>
      </c>
    </row>
    <row r="5681" spans="1:2" ht="13.5">
      <c r="A5681" s="294">
        <v>100761</v>
      </c>
      <c r="B5681" s="298">
        <v>43.84</v>
      </c>
    </row>
    <row r="5682" spans="1:2" ht="13.5">
      <c r="A5682" s="294">
        <v>100762</v>
      </c>
      <c r="B5682" s="298">
        <v>45.98</v>
      </c>
    </row>
    <row r="5683" spans="1:2" ht="13.5">
      <c r="A5683" s="294">
        <v>102488</v>
      </c>
      <c r="B5683" s="298">
        <v>3.46</v>
      </c>
    </row>
    <row r="5684" spans="1:2" ht="13.5">
      <c r="A5684" s="294">
        <v>102489</v>
      </c>
      <c r="B5684" s="298">
        <v>24.22</v>
      </c>
    </row>
    <row r="5685" spans="1:2" ht="13.5">
      <c r="A5685" s="294">
        <v>102491</v>
      </c>
      <c r="B5685" s="298">
        <v>18.46</v>
      </c>
    </row>
    <row r="5686" spans="1:2" ht="13.5">
      <c r="A5686" s="294">
        <v>102492</v>
      </c>
      <c r="B5686" s="298">
        <v>21.74</v>
      </c>
    </row>
    <row r="5687" spans="1:2" ht="13.5">
      <c r="A5687" s="294">
        <v>102494</v>
      </c>
      <c r="B5687" s="298">
        <v>42.26</v>
      </c>
    </row>
    <row r="5688" spans="1:2" ht="13.5">
      <c r="A5688" s="294">
        <v>102496</v>
      </c>
      <c r="B5688" s="298">
        <v>9.98</v>
      </c>
    </row>
    <row r="5689" spans="1:2" ht="13.5">
      <c r="A5689" s="294">
        <v>102497</v>
      </c>
      <c r="B5689" s="298">
        <v>4.33</v>
      </c>
    </row>
    <row r="5690" spans="1:2" ht="13.5">
      <c r="A5690" s="294">
        <v>102498</v>
      </c>
      <c r="B5690" s="298">
        <v>1.5</v>
      </c>
    </row>
    <row r="5691" spans="1:2" ht="13.5">
      <c r="A5691" s="294">
        <v>102499</v>
      </c>
      <c r="B5691" s="298">
        <v>1.99</v>
      </c>
    </row>
    <row r="5692" spans="1:2" ht="13.5">
      <c r="A5692" s="294">
        <v>102500</v>
      </c>
      <c r="B5692" s="298">
        <v>3.99</v>
      </c>
    </row>
    <row r="5693" spans="1:2" ht="13.5">
      <c r="A5693" s="294">
        <v>102501</v>
      </c>
      <c r="B5693" s="298">
        <v>22.72</v>
      </c>
    </row>
    <row r="5694" spans="1:2" ht="13.5">
      <c r="A5694" s="294">
        <v>102504</v>
      </c>
      <c r="B5694" s="298">
        <v>9.33</v>
      </c>
    </row>
    <row r="5695" spans="1:2" ht="13.5">
      <c r="A5695" s="294">
        <v>102505</v>
      </c>
      <c r="B5695" s="298">
        <v>9.7899999999999991</v>
      </c>
    </row>
    <row r="5696" spans="1:2" ht="13.5">
      <c r="A5696" s="294">
        <v>102506</v>
      </c>
      <c r="B5696" s="298">
        <v>10.130000000000001</v>
      </c>
    </row>
    <row r="5697" spans="1:2" ht="13.5">
      <c r="A5697" s="294">
        <v>102507</v>
      </c>
      <c r="B5697" s="298">
        <v>5.59</v>
      </c>
    </row>
    <row r="5698" spans="1:2" ht="13.5">
      <c r="A5698" s="294">
        <v>102508</v>
      </c>
      <c r="B5698" s="298">
        <v>39.119999999999997</v>
      </c>
    </row>
    <row r="5699" spans="1:2" ht="13.5">
      <c r="A5699" s="294">
        <v>102509</v>
      </c>
      <c r="B5699" s="298">
        <v>22.81</v>
      </c>
    </row>
    <row r="5700" spans="1:2" ht="13.5">
      <c r="A5700" s="294">
        <v>102512</v>
      </c>
      <c r="B5700" s="298">
        <v>4.32</v>
      </c>
    </row>
    <row r="5701" spans="1:2" ht="13.5">
      <c r="A5701" s="294">
        <v>102513</v>
      </c>
      <c r="B5701" s="298">
        <v>43.52</v>
      </c>
    </row>
    <row r="5702" spans="1:2" ht="13.5">
      <c r="A5702" s="294">
        <v>102520</v>
      </c>
      <c r="B5702" s="298">
        <v>76.03</v>
      </c>
    </row>
    <row r="5703" spans="1:2" ht="13.5">
      <c r="A5703" s="294">
        <v>101749</v>
      </c>
      <c r="B5703" s="298">
        <v>46.33</v>
      </c>
    </row>
    <row r="5704" spans="1:2" ht="13.5">
      <c r="A5704" s="294">
        <v>101750</v>
      </c>
      <c r="B5704" s="298">
        <v>43.94</v>
      </c>
    </row>
    <row r="5705" spans="1:2" ht="13.5">
      <c r="A5705" s="294">
        <v>101729</v>
      </c>
      <c r="B5705" s="298">
        <v>177.56</v>
      </c>
    </row>
    <row r="5706" spans="1:2" ht="13.5">
      <c r="A5706" s="294">
        <v>101746</v>
      </c>
      <c r="B5706" s="298">
        <v>269.95</v>
      </c>
    </row>
    <row r="5707" spans="1:2" ht="13.5">
      <c r="A5707" s="294">
        <v>101751</v>
      </c>
      <c r="B5707" s="298">
        <v>184.68</v>
      </c>
    </row>
    <row r="5708" spans="1:2" ht="13.5">
      <c r="A5708" s="294">
        <v>87246</v>
      </c>
      <c r="B5708" s="298">
        <v>61.53</v>
      </c>
    </row>
    <row r="5709" spans="1:2" ht="13.5">
      <c r="A5709" s="294">
        <v>87247</v>
      </c>
      <c r="B5709" s="298">
        <v>53.7</v>
      </c>
    </row>
    <row r="5710" spans="1:2" ht="13.5">
      <c r="A5710" s="294">
        <v>87248</v>
      </c>
      <c r="B5710" s="298">
        <v>47.29</v>
      </c>
    </row>
    <row r="5711" spans="1:2" ht="13.5">
      <c r="A5711" s="294">
        <v>87249</v>
      </c>
      <c r="B5711" s="298">
        <v>68.849999999999994</v>
      </c>
    </row>
    <row r="5712" spans="1:2" ht="13.5">
      <c r="A5712" s="294">
        <v>87250</v>
      </c>
      <c r="B5712" s="298">
        <v>56.47</v>
      </c>
    </row>
    <row r="5713" spans="1:2" ht="13.5">
      <c r="A5713" s="294">
        <v>87251</v>
      </c>
      <c r="B5713" s="298">
        <v>48.41</v>
      </c>
    </row>
    <row r="5714" spans="1:2" ht="13.5">
      <c r="A5714" s="294">
        <v>87255</v>
      </c>
      <c r="B5714" s="298">
        <v>111.56</v>
      </c>
    </row>
    <row r="5715" spans="1:2" ht="13.5">
      <c r="A5715" s="294">
        <v>87256</v>
      </c>
      <c r="B5715" s="298">
        <v>96.72</v>
      </c>
    </row>
    <row r="5716" spans="1:2" ht="13.5">
      <c r="A5716" s="294">
        <v>87257</v>
      </c>
      <c r="B5716" s="298">
        <v>87.26</v>
      </c>
    </row>
    <row r="5717" spans="1:2" ht="13.5">
      <c r="A5717" s="294">
        <v>87258</v>
      </c>
      <c r="B5717" s="298">
        <v>145.13999999999999</v>
      </c>
    </row>
    <row r="5718" spans="1:2" ht="13.5">
      <c r="A5718" s="294">
        <v>87259</v>
      </c>
      <c r="B5718" s="298">
        <v>131.06</v>
      </c>
    </row>
    <row r="5719" spans="1:2" ht="13.5">
      <c r="A5719" s="294">
        <v>87260</v>
      </c>
      <c r="B5719" s="298">
        <v>122.74</v>
      </c>
    </row>
    <row r="5720" spans="1:2" ht="13.5">
      <c r="A5720" s="294">
        <v>87261</v>
      </c>
      <c r="B5720" s="298">
        <v>167.83</v>
      </c>
    </row>
    <row r="5721" spans="1:2" ht="13.5">
      <c r="A5721" s="294">
        <v>87262</v>
      </c>
      <c r="B5721" s="298">
        <v>151.49</v>
      </c>
    </row>
    <row r="5722" spans="1:2" ht="13.5">
      <c r="A5722" s="294">
        <v>87263</v>
      </c>
      <c r="B5722" s="298">
        <v>141.66999999999999</v>
      </c>
    </row>
    <row r="5723" spans="1:2" ht="13.5">
      <c r="A5723" s="294">
        <v>89046</v>
      </c>
      <c r="B5723" s="298">
        <v>53.34</v>
      </c>
    </row>
    <row r="5724" spans="1:2" ht="13.5">
      <c r="A5724" s="294">
        <v>89171</v>
      </c>
      <c r="B5724" s="298">
        <v>50.22</v>
      </c>
    </row>
    <row r="5725" spans="1:2" ht="13.5">
      <c r="A5725" s="294">
        <v>93389</v>
      </c>
      <c r="B5725" s="298">
        <v>55.65</v>
      </c>
    </row>
    <row r="5726" spans="1:2" ht="13.5">
      <c r="A5726" s="294">
        <v>93390</v>
      </c>
      <c r="B5726" s="298">
        <v>47.93</v>
      </c>
    </row>
    <row r="5727" spans="1:2" ht="13.5">
      <c r="A5727" s="294">
        <v>93391</v>
      </c>
      <c r="B5727" s="298">
        <v>41.52</v>
      </c>
    </row>
    <row r="5728" spans="1:2" ht="13.5">
      <c r="A5728" s="294">
        <v>98671</v>
      </c>
      <c r="B5728" s="298">
        <v>408.54</v>
      </c>
    </row>
    <row r="5729" spans="1:2" ht="13.5">
      <c r="A5729" s="294">
        <v>98672</v>
      </c>
      <c r="B5729" s="298">
        <v>392.57</v>
      </c>
    </row>
    <row r="5730" spans="1:2" ht="13.5">
      <c r="A5730" s="294">
        <v>98678</v>
      </c>
      <c r="B5730" s="298">
        <v>312.89</v>
      </c>
    </row>
    <row r="5731" spans="1:2" ht="13.5">
      <c r="A5731" s="294">
        <v>98679</v>
      </c>
      <c r="B5731" s="298">
        <v>32.049999999999997</v>
      </c>
    </row>
    <row r="5732" spans="1:2" ht="13.5">
      <c r="A5732" s="294">
        <v>98680</v>
      </c>
      <c r="B5732" s="298">
        <v>39.909999999999997</v>
      </c>
    </row>
    <row r="5733" spans="1:2" ht="13.5">
      <c r="A5733" s="294">
        <v>98681</v>
      </c>
      <c r="B5733" s="298">
        <v>29.65</v>
      </c>
    </row>
    <row r="5734" spans="1:2" ht="13.5">
      <c r="A5734" s="294">
        <v>98682</v>
      </c>
      <c r="B5734" s="298">
        <v>37.520000000000003</v>
      </c>
    </row>
    <row r="5735" spans="1:2" ht="13.5">
      <c r="A5735" s="294">
        <v>98685</v>
      </c>
      <c r="B5735" s="298">
        <v>74.42</v>
      </c>
    </row>
    <row r="5736" spans="1:2" ht="13.5">
      <c r="A5736" s="294">
        <v>98686</v>
      </c>
      <c r="B5736" s="298">
        <v>40.58</v>
      </c>
    </row>
    <row r="5737" spans="1:2" ht="13.5">
      <c r="A5737" s="294">
        <v>98688</v>
      </c>
      <c r="B5737" s="298">
        <v>50.38</v>
      </c>
    </row>
    <row r="5738" spans="1:2" ht="13.5">
      <c r="A5738" s="294">
        <v>98689</v>
      </c>
      <c r="B5738" s="298">
        <v>105.74</v>
      </c>
    </row>
    <row r="5739" spans="1:2" ht="13.5">
      <c r="A5739" s="294">
        <v>101090</v>
      </c>
      <c r="B5739" s="298">
        <v>154.55000000000001</v>
      </c>
    </row>
    <row r="5740" spans="1:2" ht="13.5">
      <c r="A5740" s="294">
        <v>101091</v>
      </c>
      <c r="B5740" s="298">
        <v>123.79</v>
      </c>
    </row>
    <row r="5741" spans="1:2" ht="13.5">
      <c r="A5741" s="294">
        <v>101725</v>
      </c>
      <c r="B5741" s="298">
        <v>257.86</v>
      </c>
    </row>
    <row r="5742" spans="1:2" ht="13.5">
      <c r="A5742" s="294">
        <v>101726</v>
      </c>
      <c r="B5742" s="298">
        <v>165.13</v>
      </c>
    </row>
    <row r="5743" spans="1:2" ht="13.5">
      <c r="A5743" s="294">
        <v>101731</v>
      </c>
      <c r="B5743" s="298">
        <v>223.37</v>
      </c>
    </row>
    <row r="5744" spans="1:2" ht="13.5">
      <c r="A5744" s="294">
        <v>101732</v>
      </c>
      <c r="B5744" s="298">
        <v>76.540000000000006</v>
      </c>
    </row>
    <row r="5745" spans="1:2" ht="13.5">
      <c r="A5745" s="294">
        <v>101094</v>
      </c>
      <c r="B5745" s="298">
        <v>158.31</v>
      </c>
    </row>
    <row r="5746" spans="1:2" ht="13.5">
      <c r="A5746" s="294">
        <v>101727</v>
      </c>
      <c r="B5746" s="298">
        <v>186.36</v>
      </c>
    </row>
    <row r="5747" spans="1:2" ht="13.5">
      <c r="A5747" s="294">
        <v>101733</v>
      </c>
      <c r="B5747" s="298">
        <v>254.48</v>
      </c>
    </row>
    <row r="5748" spans="1:2" ht="13.5">
      <c r="A5748" s="294">
        <v>101734</v>
      </c>
      <c r="B5748" s="298">
        <v>385.71</v>
      </c>
    </row>
    <row r="5749" spans="1:2" ht="13.5">
      <c r="A5749" s="294">
        <v>101735</v>
      </c>
      <c r="B5749" s="298">
        <v>395.24</v>
      </c>
    </row>
    <row r="5750" spans="1:2" ht="13.5">
      <c r="A5750" s="294">
        <v>101736</v>
      </c>
      <c r="B5750" s="298">
        <v>99.45</v>
      </c>
    </row>
    <row r="5751" spans="1:2" ht="13.5">
      <c r="A5751" s="294">
        <v>101737</v>
      </c>
      <c r="B5751" s="298">
        <v>118.29</v>
      </c>
    </row>
    <row r="5752" spans="1:2" ht="13.5">
      <c r="A5752" s="294">
        <v>101748</v>
      </c>
      <c r="B5752" s="298">
        <v>3.49</v>
      </c>
    </row>
    <row r="5753" spans="1:2" ht="13.5">
      <c r="A5753" s="294">
        <v>101092</v>
      </c>
      <c r="B5753" s="298">
        <v>418.36</v>
      </c>
    </row>
    <row r="5754" spans="1:2" ht="13.5">
      <c r="A5754" s="294">
        <v>101093</v>
      </c>
      <c r="B5754" s="298">
        <v>402.39</v>
      </c>
    </row>
    <row r="5755" spans="1:2" ht="13.5">
      <c r="A5755" s="294">
        <v>98695</v>
      </c>
      <c r="B5755" s="298">
        <v>72.47</v>
      </c>
    </row>
    <row r="5756" spans="1:2" ht="13.5">
      <c r="A5756" s="294">
        <v>98697</v>
      </c>
      <c r="B5756" s="298">
        <v>47.45</v>
      </c>
    </row>
    <row r="5757" spans="1:2" ht="13.5">
      <c r="A5757" s="294">
        <v>101738</v>
      </c>
      <c r="B5757" s="298">
        <v>29.19</v>
      </c>
    </row>
    <row r="5758" spans="1:2" ht="13.5">
      <c r="A5758" s="294">
        <v>101739</v>
      </c>
      <c r="B5758" s="298">
        <v>32.35</v>
      </c>
    </row>
    <row r="5759" spans="1:2" ht="13.5">
      <c r="A5759" s="294">
        <v>88648</v>
      </c>
      <c r="B5759" s="298">
        <v>7.16</v>
      </c>
    </row>
    <row r="5760" spans="1:2" ht="13.5">
      <c r="A5760" s="294">
        <v>88649</v>
      </c>
      <c r="B5760" s="298">
        <v>8.1300000000000008</v>
      </c>
    </row>
    <row r="5761" spans="1:2" ht="13.5">
      <c r="A5761" s="294">
        <v>88650</v>
      </c>
      <c r="B5761" s="298">
        <v>15.88</v>
      </c>
    </row>
    <row r="5762" spans="1:2" ht="13.5">
      <c r="A5762" s="294">
        <v>96467</v>
      </c>
      <c r="B5762" s="298">
        <v>6.49</v>
      </c>
    </row>
    <row r="5763" spans="1:2" ht="13.5">
      <c r="A5763" s="294">
        <v>101740</v>
      </c>
      <c r="B5763" s="298">
        <v>41.92</v>
      </c>
    </row>
    <row r="5764" spans="1:2" ht="13.5">
      <c r="A5764" s="294">
        <v>101741</v>
      </c>
      <c r="B5764" s="298">
        <v>22.59</v>
      </c>
    </row>
    <row r="5765" spans="1:2" ht="13.5">
      <c r="A5765" s="294">
        <v>94990</v>
      </c>
      <c r="B5765" s="298">
        <v>690.02</v>
      </c>
    </row>
    <row r="5766" spans="1:2" ht="13.5">
      <c r="A5766" s="294">
        <v>94991</v>
      </c>
      <c r="B5766" s="298">
        <v>511.22</v>
      </c>
    </row>
    <row r="5767" spans="1:2" ht="13.5">
      <c r="A5767" s="294">
        <v>94992</v>
      </c>
      <c r="B5767" s="298">
        <v>89.01</v>
      </c>
    </row>
    <row r="5768" spans="1:2" ht="13.5">
      <c r="A5768" s="294">
        <v>94993</v>
      </c>
      <c r="B5768" s="298">
        <v>78.290000000000006</v>
      </c>
    </row>
    <row r="5769" spans="1:2" ht="13.5">
      <c r="A5769" s="294">
        <v>94994</v>
      </c>
      <c r="B5769" s="298">
        <v>104.66</v>
      </c>
    </row>
    <row r="5770" spans="1:2" ht="13.5">
      <c r="A5770" s="294">
        <v>94995</v>
      </c>
      <c r="B5770" s="298">
        <v>90.36</v>
      </c>
    </row>
    <row r="5771" spans="1:2" ht="13.5">
      <c r="A5771" s="294">
        <v>94996</v>
      </c>
      <c r="B5771" s="298">
        <v>118.66</v>
      </c>
    </row>
    <row r="5772" spans="1:2" ht="13.5">
      <c r="A5772" s="294">
        <v>94997</v>
      </c>
      <c r="B5772" s="298">
        <v>100.79</v>
      </c>
    </row>
    <row r="5773" spans="1:2" ht="13.5">
      <c r="A5773" s="294">
        <v>94998</v>
      </c>
      <c r="B5773" s="298">
        <v>133.66999999999999</v>
      </c>
    </row>
    <row r="5774" spans="1:2" ht="13.5">
      <c r="A5774" s="294">
        <v>94999</v>
      </c>
      <c r="B5774" s="298">
        <v>112.23</v>
      </c>
    </row>
    <row r="5775" spans="1:2" ht="13.5">
      <c r="A5775" s="294">
        <v>101747</v>
      </c>
      <c r="B5775" s="298">
        <v>56.42</v>
      </c>
    </row>
    <row r="5776" spans="1:2" ht="13.5">
      <c r="A5776" s="294">
        <v>101743</v>
      </c>
      <c r="B5776" s="298">
        <v>156.81</v>
      </c>
    </row>
    <row r="5777" spans="1:2" ht="13.5">
      <c r="A5777" s="294">
        <v>101744</v>
      </c>
      <c r="B5777" s="298">
        <v>125</v>
      </c>
    </row>
    <row r="5778" spans="1:2" ht="13.5">
      <c r="A5778" s="294">
        <v>101745</v>
      </c>
      <c r="B5778" s="298">
        <v>153.57</v>
      </c>
    </row>
    <row r="5779" spans="1:2" ht="13.5">
      <c r="A5779" s="294">
        <v>87620</v>
      </c>
      <c r="B5779" s="298">
        <v>26.33</v>
      </c>
    </row>
    <row r="5780" spans="1:2" ht="13.5">
      <c r="A5780" s="294">
        <v>87622</v>
      </c>
      <c r="B5780" s="298">
        <v>29.76</v>
      </c>
    </row>
    <row r="5781" spans="1:2" ht="13.5">
      <c r="A5781" s="294">
        <v>87623</v>
      </c>
      <c r="B5781" s="298">
        <v>55.96</v>
      </c>
    </row>
    <row r="5782" spans="1:2" ht="13.5">
      <c r="A5782" s="294">
        <v>87624</v>
      </c>
      <c r="B5782" s="298">
        <v>62.27</v>
      </c>
    </row>
    <row r="5783" spans="1:2" ht="13.5">
      <c r="A5783" s="294">
        <v>87630</v>
      </c>
      <c r="B5783" s="298">
        <v>33.409999999999997</v>
      </c>
    </row>
    <row r="5784" spans="1:2" ht="13.5">
      <c r="A5784" s="294">
        <v>87632</v>
      </c>
      <c r="B5784" s="298">
        <v>38.18</v>
      </c>
    </row>
    <row r="5785" spans="1:2" ht="13.5">
      <c r="A5785" s="294">
        <v>87633</v>
      </c>
      <c r="B5785" s="298">
        <v>74.61</v>
      </c>
    </row>
    <row r="5786" spans="1:2" ht="13.5">
      <c r="A5786" s="294">
        <v>87634</v>
      </c>
      <c r="B5786" s="298">
        <v>83.38</v>
      </c>
    </row>
    <row r="5787" spans="1:2" ht="13.5">
      <c r="A5787" s="294">
        <v>87640</v>
      </c>
      <c r="B5787" s="298">
        <v>39.229999999999997</v>
      </c>
    </row>
    <row r="5788" spans="1:2" ht="13.5">
      <c r="A5788" s="294">
        <v>87642</v>
      </c>
      <c r="B5788" s="298">
        <v>45.1</v>
      </c>
    </row>
    <row r="5789" spans="1:2" ht="13.5">
      <c r="A5789" s="294">
        <v>87643</v>
      </c>
      <c r="B5789" s="298">
        <v>89.9</v>
      </c>
    </row>
    <row r="5790" spans="1:2" ht="13.5">
      <c r="A5790" s="294">
        <v>87644</v>
      </c>
      <c r="B5790" s="298">
        <v>100.68</v>
      </c>
    </row>
    <row r="5791" spans="1:2" ht="13.5">
      <c r="A5791" s="294">
        <v>87680</v>
      </c>
      <c r="B5791" s="298">
        <v>35.18</v>
      </c>
    </row>
    <row r="5792" spans="1:2" ht="13.5">
      <c r="A5792" s="294">
        <v>87682</v>
      </c>
      <c r="B5792" s="298">
        <v>41.05</v>
      </c>
    </row>
    <row r="5793" spans="1:2" ht="13.5">
      <c r="A5793" s="294">
        <v>87683</v>
      </c>
      <c r="B5793" s="298">
        <v>85.85</v>
      </c>
    </row>
    <row r="5794" spans="1:2" ht="13.5">
      <c r="A5794" s="294">
        <v>87684</v>
      </c>
      <c r="B5794" s="298">
        <v>96.63</v>
      </c>
    </row>
    <row r="5795" spans="1:2" ht="13.5">
      <c r="A5795" s="294">
        <v>87690</v>
      </c>
      <c r="B5795" s="298">
        <v>40.32</v>
      </c>
    </row>
    <row r="5796" spans="1:2" ht="13.5">
      <c r="A5796" s="294">
        <v>87692</v>
      </c>
      <c r="B5796" s="298">
        <v>47.04</v>
      </c>
    </row>
    <row r="5797" spans="1:2" ht="13.5">
      <c r="A5797" s="294">
        <v>87693</v>
      </c>
      <c r="B5797" s="298">
        <v>98.34</v>
      </c>
    </row>
    <row r="5798" spans="1:2" ht="13.5">
      <c r="A5798" s="294">
        <v>87694</v>
      </c>
      <c r="B5798" s="298">
        <v>110.7</v>
      </c>
    </row>
    <row r="5799" spans="1:2" ht="13.5">
      <c r="A5799" s="294">
        <v>87700</v>
      </c>
      <c r="B5799" s="298">
        <v>43.49</v>
      </c>
    </row>
    <row r="5800" spans="1:2" ht="13.5">
      <c r="A5800" s="294">
        <v>87702</v>
      </c>
      <c r="B5800" s="298">
        <v>50.8</v>
      </c>
    </row>
    <row r="5801" spans="1:2" ht="13.5">
      <c r="A5801" s="294">
        <v>87703</v>
      </c>
      <c r="B5801" s="298">
        <v>106.67</v>
      </c>
    </row>
    <row r="5802" spans="1:2" ht="13.5">
      <c r="A5802" s="294">
        <v>87704</v>
      </c>
      <c r="B5802" s="298">
        <v>120.12</v>
      </c>
    </row>
    <row r="5803" spans="1:2" ht="13.5">
      <c r="A5803" s="294">
        <v>87735</v>
      </c>
      <c r="B5803" s="298">
        <v>38.090000000000003</v>
      </c>
    </row>
    <row r="5804" spans="1:2" ht="13.5">
      <c r="A5804" s="294">
        <v>87737</v>
      </c>
      <c r="B5804" s="298">
        <v>41.52</v>
      </c>
    </row>
    <row r="5805" spans="1:2" ht="13.5">
      <c r="A5805" s="294">
        <v>87738</v>
      </c>
      <c r="B5805" s="298">
        <v>67.72</v>
      </c>
    </row>
    <row r="5806" spans="1:2" ht="13.5">
      <c r="A5806" s="294">
        <v>87739</v>
      </c>
      <c r="B5806" s="298">
        <v>74.03</v>
      </c>
    </row>
    <row r="5807" spans="1:2" ht="13.5">
      <c r="A5807" s="294">
        <v>87745</v>
      </c>
      <c r="B5807" s="298">
        <v>45.19</v>
      </c>
    </row>
    <row r="5808" spans="1:2" ht="13.5">
      <c r="A5808" s="294">
        <v>87747</v>
      </c>
      <c r="B5808" s="298">
        <v>49.96</v>
      </c>
    </row>
    <row r="5809" spans="1:2" ht="13.5">
      <c r="A5809" s="294">
        <v>87748</v>
      </c>
      <c r="B5809" s="298">
        <v>86.39</v>
      </c>
    </row>
    <row r="5810" spans="1:2" ht="13.5">
      <c r="A5810" s="294">
        <v>87749</v>
      </c>
      <c r="B5810" s="298">
        <v>95.16</v>
      </c>
    </row>
    <row r="5811" spans="1:2" ht="13.5">
      <c r="A5811" s="294">
        <v>87755</v>
      </c>
      <c r="B5811" s="298">
        <v>43.36</v>
      </c>
    </row>
    <row r="5812" spans="1:2" ht="13.5">
      <c r="A5812" s="294">
        <v>87757</v>
      </c>
      <c r="B5812" s="298">
        <v>48.13</v>
      </c>
    </row>
    <row r="5813" spans="1:2" ht="13.5">
      <c r="A5813" s="294">
        <v>87758</v>
      </c>
      <c r="B5813" s="298">
        <v>84.56</v>
      </c>
    </row>
    <row r="5814" spans="1:2" ht="13.5">
      <c r="A5814" s="294">
        <v>87759</v>
      </c>
      <c r="B5814" s="298">
        <v>93.33</v>
      </c>
    </row>
    <row r="5815" spans="1:2" ht="13.5">
      <c r="A5815" s="294">
        <v>87765</v>
      </c>
      <c r="B5815" s="298">
        <v>49.21</v>
      </c>
    </row>
    <row r="5816" spans="1:2" ht="13.5">
      <c r="A5816" s="294">
        <v>87767</v>
      </c>
      <c r="B5816" s="298">
        <v>55.08</v>
      </c>
    </row>
    <row r="5817" spans="1:2" ht="13.5">
      <c r="A5817" s="294">
        <v>87768</v>
      </c>
      <c r="B5817" s="298">
        <v>99.88</v>
      </c>
    </row>
    <row r="5818" spans="1:2" ht="13.5">
      <c r="A5818" s="294">
        <v>87769</v>
      </c>
      <c r="B5818" s="298">
        <v>110.66</v>
      </c>
    </row>
    <row r="5819" spans="1:2" ht="13.5">
      <c r="A5819" s="294">
        <v>88470</v>
      </c>
      <c r="B5819" s="298">
        <v>17.170000000000002</v>
      </c>
    </row>
    <row r="5820" spans="1:2" ht="13.5">
      <c r="A5820" s="294">
        <v>88471</v>
      </c>
      <c r="B5820" s="298">
        <v>21.63</v>
      </c>
    </row>
    <row r="5821" spans="1:2" ht="13.5">
      <c r="A5821" s="294">
        <v>88472</v>
      </c>
      <c r="B5821" s="298">
        <v>25.17</v>
      </c>
    </row>
    <row r="5822" spans="1:2" ht="13.5">
      <c r="A5822" s="294">
        <v>88476</v>
      </c>
      <c r="B5822" s="298">
        <v>14.97</v>
      </c>
    </row>
    <row r="5823" spans="1:2" ht="13.5">
      <c r="A5823" s="294">
        <v>88477</v>
      </c>
      <c r="B5823" s="298">
        <v>20.67</v>
      </c>
    </row>
    <row r="5824" spans="1:2" ht="13.5">
      <c r="A5824" s="294">
        <v>88478</v>
      </c>
      <c r="B5824" s="298">
        <v>25.36</v>
      </c>
    </row>
    <row r="5825" spans="1:2" ht="13.5">
      <c r="A5825" s="294">
        <v>90930</v>
      </c>
      <c r="B5825" s="298">
        <v>73.430000000000007</v>
      </c>
    </row>
    <row r="5826" spans="1:2" ht="13.5">
      <c r="A5826" s="294">
        <v>90932</v>
      </c>
      <c r="B5826" s="298">
        <v>80.150000000000006</v>
      </c>
    </row>
    <row r="5827" spans="1:2" ht="13.5">
      <c r="A5827" s="294">
        <v>90933</v>
      </c>
      <c r="B5827" s="298">
        <v>131.44999999999999</v>
      </c>
    </row>
    <row r="5828" spans="1:2" ht="13.5">
      <c r="A5828" s="294">
        <v>90934</v>
      </c>
      <c r="B5828" s="298">
        <v>143.81</v>
      </c>
    </row>
    <row r="5829" spans="1:2" ht="13.5">
      <c r="A5829" s="294">
        <v>90940</v>
      </c>
      <c r="B5829" s="298">
        <v>77.88</v>
      </c>
    </row>
    <row r="5830" spans="1:2" ht="13.5">
      <c r="A5830" s="294">
        <v>90942</v>
      </c>
      <c r="B5830" s="298">
        <v>85.19</v>
      </c>
    </row>
    <row r="5831" spans="1:2" ht="13.5">
      <c r="A5831" s="294">
        <v>90943</v>
      </c>
      <c r="B5831" s="298">
        <v>141.06</v>
      </c>
    </row>
    <row r="5832" spans="1:2" ht="13.5">
      <c r="A5832" s="294">
        <v>90944</v>
      </c>
      <c r="B5832" s="298">
        <v>154.51</v>
      </c>
    </row>
    <row r="5833" spans="1:2" ht="13.5">
      <c r="A5833" s="294">
        <v>90950</v>
      </c>
      <c r="B5833" s="298">
        <v>85.98</v>
      </c>
    </row>
    <row r="5834" spans="1:2" ht="13.5">
      <c r="A5834" s="294">
        <v>90952</v>
      </c>
      <c r="B5834" s="298">
        <v>94.39</v>
      </c>
    </row>
    <row r="5835" spans="1:2" ht="13.5">
      <c r="A5835" s="294">
        <v>90953</v>
      </c>
      <c r="B5835" s="298">
        <v>158.63</v>
      </c>
    </row>
    <row r="5836" spans="1:2" ht="13.5">
      <c r="A5836" s="294">
        <v>90954</v>
      </c>
      <c r="B5836" s="298">
        <v>174.09</v>
      </c>
    </row>
    <row r="5837" spans="1:2" ht="13.5">
      <c r="A5837" s="294">
        <v>94438</v>
      </c>
      <c r="B5837" s="298">
        <v>37.35</v>
      </c>
    </row>
    <row r="5838" spans="1:2" ht="13.5">
      <c r="A5838" s="294">
        <v>94439</v>
      </c>
      <c r="B5838" s="298">
        <v>42.02</v>
      </c>
    </row>
    <row r="5839" spans="1:2" ht="13.5">
      <c r="A5839" s="294">
        <v>94779</v>
      </c>
      <c r="B5839" s="298">
        <v>35.85</v>
      </c>
    </row>
    <row r="5840" spans="1:2" ht="13.5">
      <c r="A5840" s="294">
        <v>94782</v>
      </c>
      <c r="B5840" s="298">
        <v>41.01</v>
      </c>
    </row>
    <row r="5841" spans="1:2" ht="13.5">
      <c r="A5841" s="294">
        <v>102803</v>
      </c>
      <c r="B5841" s="298">
        <v>2.23</v>
      </c>
    </row>
    <row r="5842" spans="1:2" ht="13.5">
      <c r="A5842" s="294">
        <v>101742</v>
      </c>
      <c r="B5842" s="298">
        <v>56.82</v>
      </c>
    </row>
    <row r="5843" spans="1:2" ht="13.5">
      <c r="A5843" s="294">
        <v>87871</v>
      </c>
      <c r="B5843" s="298">
        <v>12.53</v>
      </c>
    </row>
    <row r="5844" spans="1:2" ht="13.5">
      <c r="A5844" s="294">
        <v>87872</v>
      </c>
      <c r="B5844" s="298">
        <v>11.79</v>
      </c>
    </row>
    <row r="5845" spans="1:2" ht="13.5">
      <c r="A5845" s="294">
        <v>87873</v>
      </c>
      <c r="B5845" s="298">
        <v>5.74</v>
      </c>
    </row>
    <row r="5846" spans="1:2" ht="13.5">
      <c r="A5846" s="294">
        <v>87874</v>
      </c>
      <c r="B5846" s="298">
        <v>5.59</v>
      </c>
    </row>
    <row r="5847" spans="1:2" ht="13.5">
      <c r="A5847" s="294">
        <v>87876</v>
      </c>
      <c r="B5847" s="298">
        <v>7.29</v>
      </c>
    </row>
    <row r="5848" spans="1:2" ht="13.5">
      <c r="A5848" s="294">
        <v>87877</v>
      </c>
      <c r="B5848" s="298">
        <v>6.93</v>
      </c>
    </row>
    <row r="5849" spans="1:2" ht="13.5">
      <c r="A5849" s="294">
        <v>87878</v>
      </c>
      <c r="B5849" s="298">
        <v>4.34</v>
      </c>
    </row>
    <row r="5850" spans="1:2" ht="13.5">
      <c r="A5850" s="294">
        <v>87879</v>
      </c>
      <c r="B5850" s="298">
        <v>3.82</v>
      </c>
    </row>
    <row r="5851" spans="1:2" ht="13.5">
      <c r="A5851" s="294">
        <v>87881</v>
      </c>
      <c r="B5851" s="298">
        <v>5.63</v>
      </c>
    </row>
    <row r="5852" spans="1:2" ht="13.5">
      <c r="A5852" s="294">
        <v>87882</v>
      </c>
      <c r="B5852" s="298">
        <v>5.48</v>
      </c>
    </row>
    <row r="5853" spans="1:2" ht="13.5">
      <c r="A5853" s="294">
        <v>87884</v>
      </c>
      <c r="B5853" s="298">
        <v>7.18</v>
      </c>
    </row>
    <row r="5854" spans="1:2" ht="13.5">
      <c r="A5854" s="294">
        <v>87885</v>
      </c>
      <c r="B5854" s="298">
        <v>6.82</v>
      </c>
    </row>
    <row r="5855" spans="1:2" ht="13.5">
      <c r="A5855" s="294">
        <v>87886</v>
      </c>
      <c r="B5855" s="298">
        <v>19.55</v>
      </c>
    </row>
    <row r="5856" spans="1:2" ht="13.5">
      <c r="A5856" s="294">
        <v>87887</v>
      </c>
      <c r="B5856" s="298">
        <v>18.809999999999999</v>
      </c>
    </row>
    <row r="5857" spans="1:2" ht="13.5">
      <c r="A5857" s="294">
        <v>87888</v>
      </c>
      <c r="B5857" s="298">
        <v>7.25</v>
      </c>
    </row>
    <row r="5858" spans="1:2" ht="13.5">
      <c r="A5858" s="294">
        <v>87889</v>
      </c>
      <c r="B5858" s="298">
        <v>7.1</v>
      </c>
    </row>
    <row r="5859" spans="1:2" ht="13.5">
      <c r="A5859" s="294">
        <v>87891</v>
      </c>
      <c r="B5859" s="298">
        <v>8.8000000000000007</v>
      </c>
    </row>
    <row r="5860" spans="1:2" ht="13.5">
      <c r="A5860" s="294">
        <v>87892</v>
      </c>
      <c r="B5860" s="298">
        <v>8.44</v>
      </c>
    </row>
    <row r="5861" spans="1:2" ht="13.5">
      <c r="A5861" s="294">
        <v>87893</v>
      </c>
      <c r="B5861" s="298">
        <v>6.95</v>
      </c>
    </row>
    <row r="5862" spans="1:2" ht="13.5">
      <c r="A5862" s="294">
        <v>87894</v>
      </c>
      <c r="B5862" s="298">
        <v>6.43</v>
      </c>
    </row>
    <row r="5863" spans="1:2" ht="13.5">
      <c r="A5863" s="294">
        <v>87896</v>
      </c>
      <c r="B5863" s="298">
        <v>6.26</v>
      </c>
    </row>
    <row r="5864" spans="1:2" ht="13.5">
      <c r="A5864" s="294">
        <v>87897</v>
      </c>
      <c r="B5864" s="298">
        <v>5.74</v>
      </c>
    </row>
    <row r="5865" spans="1:2" ht="13.5">
      <c r="A5865" s="294">
        <v>87899</v>
      </c>
      <c r="B5865" s="298">
        <v>8.57</v>
      </c>
    </row>
    <row r="5866" spans="1:2" ht="13.5">
      <c r="A5866" s="294">
        <v>87900</v>
      </c>
      <c r="B5866" s="298">
        <v>8.42</v>
      </c>
    </row>
    <row r="5867" spans="1:2" ht="13.5">
      <c r="A5867" s="294">
        <v>87902</v>
      </c>
      <c r="B5867" s="298">
        <v>10.119999999999999</v>
      </c>
    </row>
    <row r="5868" spans="1:2" ht="13.5">
      <c r="A5868" s="294">
        <v>87903</v>
      </c>
      <c r="B5868" s="298">
        <v>9.76</v>
      </c>
    </row>
    <row r="5869" spans="1:2" ht="13.5">
      <c r="A5869" s="294">
        <v>87904</v>
      </c>
      <c r="B5869" s="298">
        <v>9.14</v>
      </c>
    </row>
    <row r="5870" spans="1:2" ht="13.5">
      <c r="A5870" s="294">
        <v>87905</v>
      </c>
      <c r="B5870" s="298">
        <v>8.6199999999999992</v>
      </c>
    </row>
    <row r="5871" spans="1:2" ht="13.5">
      <c r="A5871" s="294">
        <v>87907</v>
      </c>
      <c r="B5871" s="298">
        <v>8.15</v>
      </c>
    </row>
    <row r="5872" spans="1:2" ht="13.5">
      <c r="A5872" s="294">
        <v>87908</v>
      </c>
      <c r="B5872" s="298">
        <v>7.63</v>
      </c>
    </row>
    <row r="5873" spans="1:2" ht="13.5">
      <c r="A5873" s="294">
        <v>87910</v>
      </c>
      <c r="B5873" s="298">
        <v>19.36</v>
      </c>
    </row>
    <row r="5874" spans="1:2" ht="13.5">
      <c r="A5874" s="294">
        <v>87911</v>
      </c>
      <c r="B5874" s="298">
        <v>18.62</v>
      </c>
    </row>
    <row r="5875" spans="1:2" ht="13.5">
      <c r="A5875" s="294">
        <v>87411</v>
      </c>
      <c r="B5875" s="298">
        <v>13.19</v>
      </c>
    </row>
    <row r="5876" spans="1:2" ht="13.5">
      <c r="A5876" s="294">
        <v>87412</v>
      </c>
      <c r="B5876" s="298">
        <v>20.37</v>
      </c>
    </row>
    <row r="5877" spans="1:2" ht="13.5">
      <c r="A5877" s="294">
        <v>87413</v>
      </c>
      <c r="B5877" s="298">
        <v>24.46</v>
      </c>
    </row>
    <row r="5878" spans="1:2" ht="13.5">
      <c r="A5878" s="294">
        <v>87414</v>
      </c>
      <c r="B5878" s="298">
        <v>18.55</v>
      </c>
    </row>
    <row r="5879" spans="1:2" ht="13.5">
      <c r="A5879" s="294">
        <v>87415</v>
      </c>
      <c r="B5879" s="298">
        <v>25.52</v>
      </c>
    </row>
    <row r="5880" spans="1:2" ht="13.5">
      <c r="A5880" s="294">
        <v>87416</v>
      </c>
      <c r="B5880" s="298">
        <v>29.87</v>
      </c>
    </row>
    <row r="5881" spans="1:2" ht="13.5">
      <c r="A5881" s="294">
        <v>87417</v>
      </c>
      <c r="B5881" s="298">
        <v>14.2</v>
      </c>
    </row>
    <row r="5882" spans="1:2" ht="13.5">
      <c r="A5882" s="294">
        <v>87418</v>
      </c>
      <c r="B5882" s="298">
        <v>14.73</v>
      </c>
    </row>
    <row r="5883" spans="1:2" ht="13.5">
      <c r="A5883" s="294">
        <v>87419</v>
      </c>
      <c r="B5883" s="298">
        <v>16.28</v>
      </c>
    </row>
    <row r="5884" spans="1:2" ht="13.5">
      <c r="A5884" s="294">
        <v>87420</v>
      </c>
      <c r="B5884" s="298">
        <v>20.36</v>
      </c>
    </row>
    <row r="5885" spans="1:2" ht="13.5">
      <c r="A5885" s="294">
        <v>87421</v>
      </c>
      <c r="B5885" s="298">
        <v>20.89</v>
      </c>
    </row>
    <row r="5886" spans="1:2" ht="13.5">
      <c r="A5886" s="294">
        <v>87422</v>
      </c>
      <c r="B5886" s="298">
        <v>22.44</v>
      </c>
    </row>
    <row r="5887" spans="1:2" ht="13.5">
      <c r="A5887" s="294">
        <v>87423</v>
      </c>
      <c r="B5887" s="298">
        <v>29.08</v>
      </c>
    </row>
    <row r="5888" spans="1:2" ht="13.5">
      <c r="A5888" s="294">
        <v>87424</v>
      </c>
      <c r="B5888" s="298">
        <v>29.87</v>
      </c>
    </row>
    <row r="5889" spans="1:2" ht="13.5">
      <c r="A5889" s="294">
        <v>87425</v>
      </c>
      <c r="B5889" s="298">
        <v>31.16</v>
      </c>
    </row>
    <row r="5890" spans="1:2" ht="13.5">
      <c r="A5890" s="294">
        <v>87426</v>
      </c>
      <c r="B5890" s="298">
        <v>33.33</v>
      </c>
    </row>
    <row r="5891" spans="1:2" ht="13.5">
      <c r="A5891" s="294">
        <v>87427</v>
      </c>
      <c r="B5891" s="298">
        <v>34.130000000000003</v>
      </c>
    </row>
    <row r="5892" spans="1:2" ht="13.5">
      <c r="A5892" s="294">
        <v>87428</v>
      </c>
      <c r="B5892" s="298">
        <v>35.4</v>
      </c>
    </row>
    <row r="5893" spans="1:2" ht="13.5">
      <c r="A5893" s="294">
        <v>87429</v>
      </c>
      <c r="B5893" s="298">
        <v>18.45</v>
      </c>
    </row>
    <row r="5894" spans="1:2" ht="13.5">
      <c r="A5894" s="294">
        <v>87430</v>
      </c>
      <c r="B5894" s="298">
        <v>18.98</v>
      </c>
    </row>
    <row r="5895" spans="1:2" ht="13.5">
      <c r="A5895" s="294">
        <v>87431</v>
      </c>
      <c r="B5895" s="298">
        <v>19.25</v>
      </c>
    </row>
    <row r="5896" spans="1:2" ht="13.5">
      <c r="A5896" s="294">
        <v>87432</v>
      </c>
      <c r="B5896" s="298">
        <v>26.07</v>
      </c>
    </row>
    <row r="5897" spans="1:2" ht="13.5">
      <c r="A5897" s="294">
        <v>87433</v>
      </c>
      <c r="B5897" s="298">
        <v>27.14</v>
      </c>
    </row>
    <row r="5898" spans="1:2" ht="13.5">
      <c r="A5898" s="294">
        <v>87434</v>
      </c>
      <c r="B5898" s="298">
        <v>27.88</v>
      </c>
    </row>
    <row r="5899" spans="1:2" ht="13.5">
      <c r="A5899" s="294">
        <v>87435</v>
      </c>
      <c r="B5899" s="298">
        <v>29.42</v>
      </c>
    </row>
    <row r="5900" spans="1:2" ht="13.5">
      <c r="A5900" s="294">
        <v>87436</v>
      </c>
      <c r="B5900" s="298">
        <v>31.23</v>
      </c>
    </row>
    <row r="5901" spans="1:2" ht="13.5">
      <c r="A5901" s="294">
        <v>87437</v>
      </c>
      <c r="B5901" s="298">
        <v>32.5</v>
      </c>
    </row>
    <row r="5902" spans="1:2" ht="13.5">
      <c r="A5902" s="294">
        <v>87438</v>
      </c>
      <c r="B5902" s="298">
        <v>36.06</v>
      </c>
    </row>
    <row r="5903" spans="1:2" ht="13.5">
      <c r="A5903" s="294">
        <v>87439</v>
      </c>
      <c r="B5903" s="298">
        <v>38.340000000000003</v>
      </c>
    </row>
    <row r="5904" spans="1:2" ht="13.5">
      <c r="A5904" s="294">
        <v>87440</v>
      </c>
      <c r="B5904" s="298">
        <v>39.4</v>
      </c>
    </row>
    <row r="5905" spans="1:2" ht="13.5">
      <c r="A5905" s="294">
        <v>87527</v>
      </c>
      <c r="B5905" s="298">
        <v>37.26</v>
      </c>
    </row>
    <row r="5906" spans="1:2" ht="13.5">
      <c r="A5906" s="294">
        <v>87528</v>
      </c>
      <c r="B5906" s="298">
        <v>41.73</v>
      </c>
    </row>
    <row r="5907" spans="1:2" ht="13.5">
      <c r="A5907" s="294">
        <v>87529</v>
      </c>
      <c r="B5907" s="298">
        <v>33.47</v>
      </c>
    </row>
    <row r="5908" spans="1:2" ht="13.5">
      <c r="A5908" s="294">
        <v>87530</v>
      </c>
      <c r="B5908" s="298">
        <v>37.94</v>
      </c>
    </row>
    <row r="5909" spans="1:2" ht="13.5">
      <c r="A5909" s="294">
        <v>87531</v>
      </c>
      <c r="B5909" s="298">
        <v>32.119999999999997</v>
      </c>
    </row>
    <row r="5910" spans="1:2" ht="13.5">
      <c r="A5910" s="294">
        <v>87532</v>
      </c>
      <c r="B5910" s="298">
        <v>36.590000000000003</v>
      </c>
    </row>
    <row r="5911" spans="1:2" ht="13.5">
      <c r="A5911" s="294">
        <v>87535</v>
      </c>
      <c r="B5911" s="298">
        <v>28.34</v>
      </c>
    </row>
    <row r="5912" spans="1:2" ht="13.5">
      <c r="A5912" s="294">
        <v>87536</v>
      </c>
      <c r="B5912" s="298">
        <v>32.81</v>
      </c>
    </row>
    <row r="5913" spans="1:2" ht="13.5">
      <c r="A5913" s="294">
        <v>87537</v>
      </c>
      <c r="B5913" s="298">
        <v>64.010000000000005</v>
      </c>
    </row>
    <row r="5914" spans="1:2" ht="13.5">
      <c r="A5914" s="294">
        <v>87538</v>
      </c>
      <c r="B5914" s="298">
        <v>60.76</v>
      </c>
    </row>
    <row r="5915" spans="1:2" ht="13.5">
      <c r="A5915" s="294">
        <v>87539</v>
      </c>
      <c r="B5915" s="298">
        <v>59.61</v>
      </c>
    </row>
    <row r="5916" spans="1:2" ht="13.5">
      <c r="A5916" s="294">
        <v>87541</v>
      </c>
      <c r="B5916" s="298">
        <v>56.37</v>
      </c>
    </row>
    <row r="5917" spans="1:2" ht="13.5">
      <c r="A5917" s="294">
        <v>87543</v>
      </c>
      <c r="B5917" s="298">
        <v>20.34</v>
      </c>
    </row>
    <row r="5918" spans="1:2" ht="13.5">
      <c r="A5918" s="294">
        <v>87545</v>
      </c>
      <c r="B5918" s="298">
        <v>25.61</v>
      </c>
    </row>
    <row r="5919" spans="1:2" ht="13.5">
      <c r="A5919" s="294">
        <v>87546</v>
      </c>
      <c r="B5919" s="298">
        <v>28.14</v>
      </c>
    </row>
    <row r="5920" spans="1:2" ht="13.5">
      <c r="A5920" s="294">
        <v>87547</v>
      </c>
      <c r="B5920" s="298">
        <v>21.85</v>
      </c>
    </row>
    <row r="5921" spans="1:2" ht="13.5">
      <c r="A5921" s="294">
        <v>87548</v>
      </c>
      <c r="B5921" s="298">
        <v>24.38</v>
      </c>
    </row>
    <row r="5922" spans="1:2" ht="13.5">
      <c r="A5922" s="294">
        <v>87549</v>
      </c>
      <c r="B5922" s="298">
        <v>20.48</v>
      </c>
    </row>
    <row r="5923" spans="1:2" ht="13.5">
      <c r="A5923" s="294">
        <v>87550</v>
      </c>
      <c r="B5923" s="298">
        <v>23.01</v>
      </c>
    </row>
    <row r="5924" spans="1:2" ht="13.5">
      <c r="A5924" s="294">
        <v>87553</v>
      </c>
      <c r="B5924" s="298">
        <v>16.7</v>
      </c>
    </row>
    <row r="5925" spans="1:2" ht="13.5">
      <c r="A5925" s="294">
        <v>87554</v>
      </c>
      <c r="B5925" s="298">
        <v>19.23</v>
      </c>
    </row>
    <row r="5926" spans="1:2" ht="13.5">
      <c r="A5926" s="294">
        <v>87555</v>
      </c>
      <c r="B5926" s="298">
        <v>39.6</v>
      </c>
    </row>
    <row r="5927" spans="1:2" ht="13.5">
      <c r="A5927" s="294">
        <v>87556</v>
      </c>
      <c r="B5927" s="298">
        <v>36.39</v>
      </c>
    </row>
    <row r="5928" spans="1:2" ht="13.5">
      <c r="A5928" s="294">
        <v>87557</v>
      </c>
      <c r="B5928" s="298">
        <v>35.21</v>
      </c>
    </row>
    <row r="5929" spans="1:2" ht="13.5">
      <c r="A5929" s="294">
        <v>87559</v>
      </c>
      <c r="B5929" s="298">
        <v>31.98</v>
      </c>
    </row>
    <row r="5930" spans="1:2" ht="13.5">
      <c r="A5930" s="294">
        <v>87561</v>
      </c>
      <c r="B5930" s="298">
        <v>35.5</v>
      </c>
    </row>
    <row r="5931" spans="1:2" ht="13.5">
      <c r="A5931" s="294">
        <v>87775</v>
      </c>
      <c r="B5931" s="298">
        <v>55.14</v>
      </c>
    </row>
    <row r="5932" spans="1:2" ht="13.5">
      <c r="A5932" s="294">
        <v>87777</v>
      </c>
      <c r="B5932" s="298">
        <v>58.87</v>
      </c>
    </row>
    <row r="5933" spans="1:2" ht="13.5">
      <c r="A5933" s="294">
        <v>87778</v>
      </c>
      <c r="B5933" s="298">
        <v>74.680000000000007</v>
      </c>
    </row>
    <row r="5934" spans="1:2" ht="13.5">
      <c r="A5934" s="294">
        <v>87779</v>
      </c>
      <c r="B5934" s="298">
        <v>63.89</v>
      </c>
    </row>
    <row r="5935" spans="1:2" ht="13.5">
      <c r="A5935" s="294">
        <v>87781</v>
      </c>
      <c r="B5935" s="298">
        <v>68.89</v>
      </c>
    </row>
    <row r="5936" spans="1:2" ht="13.5">
      <c r="A5936" s="294">
        <v>87783</v>
      </c>
      <c r="B5936" s="298">
        <v>92.21</v>
      </c>
    </row>
    <row r="5937" spans="1:2" ht="13.5">
      <c r="A5937" s="294">
        <v>87784</v>
      </c>
      <c r="B5937" s="298">
        <v>72.64</v>
      </c>
    </row>
    <row r="5938" spans="1:2" ht="13.5">
      <c r="A5938" s="294">
        <v>87786</v>
      </c>
      <c r="B5938" s="298">
        <v>78.91</v>
      </c>
    </row>
    <row r="5939" spans="1:2" ht="13.5">
      <c r="A5939" s="294">
        <v>87787</v>
      </c>
      <c r="B5939" s="298">
        <v>109.75</v>
      </c>
    </row>
    <row r="5940" spans="1:2" ht="13.5">
      <c r="A5940" s="294">
        <v>87788</v>
      </c>
      <c r="B5940" s="298">
        <v>93.76</v>
      </c>
    </row>
    <row r="5941" spans="1:2" ht="13.5">
      <c r="A5941" s="294">
        <v>87790</v>
      </c>
      <c r="B5941" s="298">
        <v>100.66</v>
      </c>
    </row>
    <row r="5942" spans="1:2" ht="13.5">
      <c r="A5942" s="294">
        <v>87791</v>
      </c>
      <c r="B5942" s="298">
        <v>130.91</v>
      </c>
    </row>
    <row r="5943" spans="1:2" ht="13.5">
      <c r="A5943" s="294">
        <v>87792</v>
      </c>
      <c r="B5943" s="298">
        <v>36.44</v>
      </c>
    </row>
    <row r="5944" spans="1:2" ht="13.5">
      <c r="A5944" s="294">
        <v>87794</v>
      </c>
      <c r="B5944" s="298">
        <v>39.92</v>
      </c>
    </row>
    <row r="5945" spans="1:2" ht="13.5">
      <c r="A5945" s="294">
        <v>87795</v>
      </c>
      <c r="B5945" s="298">
        <v>54.26</v>
      </c>
    </row>
    <row r="5946" spans="1:2" ht="13.5">
      <c r="A5946" s="294">
        <v>87797</v>
      </c>
      <c r="B5946" s="298">
        <v>44.87</v>
      </c>
    </row>
    <row r="5947" spans="1:2" ht="13.5">
      <c r="A5947" s="294">
        <v>87799</v>
      </c>
      <c r="B5947" s="298">
        <v>49.54</v>
      </c>
    </row>
    <row r="5948" spans="1:2" ht="13.5">
      <c r="A5948" s="294">
        <v>87800</v>
      </c>
      <c r="B5948" s="298">
        <v>70.900000000000006</v>
      </c>
    </row>
    <row r="5949" spans="1:2" ht="13.5">
      <c r="A5949" s="294">
        <v>87801</v>
      </c>
      <c r="B5949" s="298">
        <v>53.3</v>
      </c>
    </row>
    <row r="5950" spans="1:2" ht="13.5">
      <c r="A5950" s="294">
        <v>87803</v>
      </c>
      <c r="B5950" s="298">
        <v>59.16</v>
      </c>
    </row>
    <row r="5951" spans="1:2" ht="13.5">
      <c r="A5951" s="294">
        <v>87804</v>
      </c>
      <c r="B5951" s="298">
        <v>87.54</v>
      </c>
    </row>
    <row r="5952" spans="1:2" ht="13.5">
      <c r="A5952" s="294">
        <v>87805</v>
      </c>
      <c r="B5952" s="298">
        <v>61.34</v>
      </c>
    </row>
    <row r="5953" spans="1:2" ht="13.5">
      <c r="A5953" s="294">
        <v>87807</v>
      </c>
      <c r="B5953" s="298">
        <v>67.790000000000006</v>
      </c>
    </row>
    <row r="5954" spans="1:2" ht="13.5">
      <c r="A5954" s="294">
        <v>87808</v>
      </c>
      <c r="B5954" s="298">
        <v>95.37</v>
      </c>
    </row>
    <row r="5955" spans="1:2" ht="13.5">
      <c r="A5955" s="294">
        <v>87809</v>
      </c>
      <c r="B5955" s="298">
        <v>87.69</v>
      </c>
    </row>
    <row r="5956" spans="1:2" ht="13.5">
      <c r="A5956" s="294">
        <v>87811</v>
      </c>
      <c r="B5956" s="298">
        <v>91.17</v>
      </c>
    </row>
    <row r="5957" spans="1:2" ht="13.5">
      <c r="A5957" s="294">
        <v>87812</v>
      </c>
      <c r="B5957" s="298">
        <v>105.04</v>
      </c>
    </row>
    <row r="5958" spans="1:2" ht="13.5">
      <c r="A5958" s="294">
        <v>87813</v>
      </c>
      <c r="B5958" s="298">
        <v>96.12</v>
      </c>
    </row>
    <row r="5959" spans="1:2" ht="13.5">
      <c r="A5959" s="294">
        <v>87815</v>
      </c>
      <c r="B5959" s="298">
        <v>100.79</v>
      </c>
    </row>
    <row r="5960" spans="1:2" ht="13.5">
      <c r="A5960" s="294">
        <v>87816</v>
      </c>
      <c r="B5960" s="298">
        <v>121.68</v>
      </c>
    </row>
    <row r="5961" spans="1:2" ht="13.5">
      <c r="A5961" s="294">
        <v>87817</v>
      </c>
      <c r="B5961" s="298">
        <v>104.08</v>
      </c>
    </row>
    <row r="5962" spans="1:2" ht="13.5">
      <c r="A5962" s="294">
        <v>87819</v>
      </c>
      <c r="B5962" s="298">
        <v>109.94</v>
      </c>
    </row>
    <row r="5963" spans="1:2" ht="13.5">
      <c r="A5963" s="294">
        <v>87820</v>
      </c>
      <c r="B5963" s="298">
        <v>138.32</v>
      </c>
    </row>
    <row r="5964" spans="1:2" ht="13.5">
      <c r="A5964" s="294">
        <v>87821</v>
      </c>
      <c r="B5964" s="298">
        <v>150.91</v>
      </c>
    </row>
    <row r="5965" spans="1:2" ht="13.5">
      <c r="A5965" s="294">
        <v>87823</v>
      </c>
      <c r="B5965" s="298">
        <v>157.36000000000001</v>
      </c>
    </row>
    <row r="5966" spans="1:2" ht="13.5">
      <c r="A5966" s="294">
        <v>87824</v>
      </c>
      <c r="B5966" s="298">
        <v>184.47</v>
      </c>
    </row>
    <row r="5967" spans="1:2" ht="13.5">
      <c r="A5967" s="294">
        <v>87825</v>
      </c>
      <c r="B5967" s="298">
        <v>68.7</v>
      </c>
    </row>
    <row r="5968" spans="1:2" ht="13.5">
      <c r="A5968" s="294">
        <v>87827</v>
      </c>
      <c r="B5968" s="298">
        <v>72.959999999999994</v>
      </c>
    </row>
    <row r="5969" spans="1:2" ht="13.5">
      <c r="A5969" s="294">
        <v>87828</v>
      </c>
      <c r="B5969" s="298">
        <v>91.93</v>
      </c>
    </row>
    <row r="5970" spans="1:2" ht="13.5">
      <c r="A5970" s="294">
        <v>87829</v>
      </c>
      <c r="B5970" s="298">
        <v>78.14</v>
      </c>
    </row>
    <row r="5971" spans="1:2" ht="13.5">
      <c r="A5971" s="294">
        <v>87831</v>
      </c>
      <c r="B5971" s="298">
        <v>83.85</v>
      </c>
    </row>
    <row r="5972" spans="1:2" ht="13.5">
      <c r="A5972" s="294">
        <v>87832</v>
      </c>
      <c r="B5972" s="298">
        <v>111.4</v>
      </c>
    </row>
    <row r="5973" spans="1:2" ht="13.5">
      <c r="A5973" s="294">
        <v>87834</v>
      </c>
      <c r="B5973" s="298">
        <v>145.51</v>
      </c>
    </row>
    <row r="5974" spans="1:2" ht="13.5">
      <c r="A5974" s="294">
        <v>87835</v>
      </c>
      <c r="B5974" s="298">
        <v>101.42</v>
      </c>
    </row>
    <row r="5975" spans="1:2" ht="13.5">
      <c r="A5975" s="294">
        <v>87836</v>
      </c>
      <c r="B5975" s="298">
        <v>137.86000000000001</v>
      </c>
    </row>
    <row r="5976" spans="1:2" ht="13.5">
      <c r="A5976" s="294">
        <v>87837</v>
      </c>
      <c r="B5976" s="298">
        <v>94.5</v>
      </c>
    </row>
    <row r="5977" spans="1:2" ht="13.5">
      <c r="A5977" s="294">
        <v>87838</v>
      </c>
      <c r="B5977" s="298">
        <v>152.68</v>
      </c>
    </row>
    <row r="5978" spans="1:2" ht="13.5">
      <c r="A5978" s="294">
        <v>87839</v>
      </c>
      <c r="B5978" s="298">
        <v>107.12</v>
      </c>
    </row>
    <row r="5979" spans="1:2" ht="13.5">
      <c r="A5979" s="294">
        <v>87840</v>
      </c>
      <c r="B5979" s="298">
        <v>143.11000000000001</v>
      </c>
    </row>
    <row r="5980" spans="1:2" ht="13.5">
      <c r="A5980" s="294">
        <v>87841</v>
      </c>
      <c r="B5980" s="298">
        <v>98.25</v>
      </c>
    </row>
    <row r="5981" spans="1:2" ht="13.5">
      <c r="A5981" s="294">
        <v>87842</v>
      </c>
      <c r="B5981" s="298">
        <v>157.82</v>
      </c>
    </row>
    <row r="5982" spans="1:2" ht="13.5">
      <c r="A5982" s="294">
        <v>87843</v>
      </c>
      <c r="B5982" s="298">
        <v>118.53</v>
      </c>
    </row>
    <row r="5983" spans="1:2" ht="13.5">
      <c r="A5983" s="294">
        <v>87844</v>
      </c>
      <c r="B5983" s="298">
        <v>143.1</v>
      </c>
    </row>
    <row r="5984" spans="1:2" ht="13.5">
      <c r="A5984" s="294">
        <v>87845</v>
      </c>
      <c r="B5984" s="298">
        <v>104.57</v>
      </c>
    </row>
    <row r="5985" spans="1:2" ht="13.5">
      <c r="A5985" s="294">
        <v>87846</v>
      </c>
      <c r="B5985" s="298">
        <v>158.69999999999999</v>
      </c>
    </row>
    <row r="5986" spans="1:2" ht="13.5">
      <c r="A5986" s="294">
        <v>87847</v>
      </c>
      <c r="B5986" s="298">
        <v>114.61</v>
      </c>
    </row>
    <row r="5987" spans="1:2" ht="13.5">
      <c r="A5987" s="294">
        <v>87848</v>
      </c>
      <c r="B5987" s="298">
        <v>149.59</v>
      </c>
    </row>
    <row r="5988" spans="1:2" ht="13.5">
      <c r="A5988" s="294">
        <v>87849</v>
      </c>
      <c r="B5988" s="298">
        <v>106.23</v>
      </c>
    </row>
    <row r="5989" spans="1:2" ht="13.5">
      <c r="A5989" s="294">
        <v>87850</v>
      </c>
      <c r="B5989" s="298">
        <v>165.9</v>
      </c>
    </row>
    <row r="5990" spans="1:2" ht="13.5">
      <c r="A5990" s="294">
        <v>87851</v>
      </c>
      <c r="B5990" s="298">
        <v>120.34</v>
      </c>
    </row>
    <row r="5991" spans="1:2" ht="13.5">
      <c r="A5991" s="294">
        <v>87852</v>
      </c>
      <c r="B5991" s="298">
        <v>154.81</v>
      </c>
    </row>
    <row r="5992" spans="1:2" ht="13.5">
      <c r="A5992" s="294">
        <v>87853</v>
      </c>
      <c r="B5992" s="298">
        <v>109.95</v>
      </c>
    </row>
    <row r="5993" spans="1:2" ht="13.5">
      <c r="A5993" s="294">
        <v>87854</v>
      </c>
      <c r="B5993" s="298">
        <v>171.01</v>
      </c>
    </row>
    <row r="5994" spans="1:2" ht="13.5">
      <c r="A5994" s="294">
        <v>87855</v>
      </c>
      <c r="B5994" s="298">
        <v>131.75</v>
      </c>
    </row>
    <row r="5995" spans="1:2" ht="13.5">
      <c r="A5995" s="294">
        <v>87856</v>
      </c>
      <c r="B5995" s="298">
        <v>154.83000000000001</v>
      </c>
    </row>
    <row r="5996" spans="1:2" ht="13.5">
      <c r="A5996" s="294">
        <v>87857</v>
      </c>
      <c r="B5996" s="298">
        <v>116.27</v>
      </c>
    </row>
    <row r="5997" spans="1:2" ht="13.5">
      <c r="A5997" s="294">
        <v>87858</v>
      </c>
      <c r="B5997" s="298">
        <v>112.49</v>
      </c>
    </row>
    <row r="5998" spans="1:2" ht="13.5">
      <c r="A5998" s="294">
        <v>87859</v>
      </c>
      <c r="B5998" s="298">
        <v>131.93</v>
      </c>
    </row>
    <row r="5999" spans="1:2" ht="13.5">
      <c r="A5999" s="294">
        <v>89048</v>
      </c>
      <c r="B5999" s="298">
        <v>34.28</v>
      </c>
    </row>
    <row r="6000" spans="1:2" ht="13.5">
      <c r="A6000" s="294">
        <v>89049</v>
      </c>
      <c r="B6000" s="298">
        <v>19.75</v>
      </c>
    </row>
    <row r="6001" spans="1:2" ht="13.5">
      <c r="A6001" s="294">
        <v>89173</v>
      </c>
      <c r="B6001" s="298">
        <v>33.67</v>
      </c>
    </row>
    <row r="6002" spans="1:2" ht="13.5">
      <c r="A6002" s="294">
        <v>90406</v>
      </c>
      <c r="B6002" s="298">
        <v>44.53</v>
      </c>
    </row>
    <row r="6003" spans="1:2" ht="13.5">
      <c r="A6003" s="294">
        <v>90407</v>
      </c>
      <c r="B6003" s="298">
        <v>49</v>
      </c>
    </row>
    <row r="6004" spans="1:2" ht="13.5">
      <c r="A6004" s="294">
        <v>90408</v>
      </c>
      <c r="B6004" s="298">
        <v>32.58</v>
      </c>
    </row>
    <row r="6005" spans="1:2" ht="13.5">
      <c r="A6005" s="294">
        <v>90409</v>
      </c>
      <c r="B6005" s="298">
        <v>35.11</v>
      </c>
    </row>
    <row r="6006" spans="1:2" ht="13.5">
      <c r="A6006" s="294">
        <v>87242</v>
      </c>
      <c r="B6006" s="298">
        <v>228.22</v>
      </c>
    </row>
    <row r="6007" spans="1:2" ht="13.5">
      <c r="A6007" s="294">
        <v>87243</v>
      </c>
      <c r="B6007" s="298">
        <v>208.12</v>
      </c>
    </row>
    <row r="6008" spans="1:2" ht="13.5">
      <c r="A6008" s="294">
        <v>87244</v>
      </c>
      <c r="B6008" s="298">
        <v>221.78</v>
      </c>
    </row>
    <row r="6009" spans="1:2" ht="13.5">
      <c r="A6009" s="294">
        <v>87245</v>
      </c>
      <c r="B6009" s="298">
        <v>267.85000000000002</v>
      </c>
    </row>
    <row r="6010" spans="1:2" ht="13.5">
      <c r="A6010" s="294">
        <v>87264</v>
      </c>
      <c r="B6010" s="298">
        <v>70.03</v>
      </c>
    </row>
    <row r="6011" spans="1:2" ht="13.5">
      <c r="A6011" s="294">
        <v>87265</v>
      </c>
      <c r="B6011" s="298">
        <v>61.3</v>
      </c>
    </row>
    <row r="6012" spans="1:2" ht="13.5">
      <c r="A6012" s="294">
        <v>87266</v>
      </c>
      <c r="B6012" s="298">
        <v>73.13</v>
      </c>
    </row>
    <row r="6013" spans="1:2" ht="13.5">
      <c r="A6013" s="294">
        <v>87267</v>
      </c>
      <c r="B6013" s="298">
        <v>69.260000000000005</v>
      </c>
    </row>
    <row r="6014" spans="1:2" ht="13.5">
      <c r="A6014" s="294">
        <v>87268</v>
      </c>
      <c r="B6014" s="298">
        <v>75.510000000000005</v>
      </c>
    </row>
    <row r="6015" spans="1:2" ht="13.5">
      <c r="A6015" s="294">
        <v>87269</v>
      </c>
      <c r="B6015" s="298">
        <v>66.010000000000005</v>
      </c>
    </row>
    <row r="6016" spans="1:2" ht="13.5">
      <c r="A6016" s="294">
        <v>87270</v>
      </c>
      <c r="B6016" s="298">
        <v>78.12</v>
      </c>
    </row>
    <row r="6017" spans="1:2" ht="13.5">
      <c r="A6017" s="294">
        <v>87271</v>
      </c>
      <c r="B6017" s="298">
        <v>73.62</v>
      </c>
    </row>
    <row r="6018" spans="1:2" ht="13.5">
      <c r="A6018" s="294">
        <v>87272</v>
      </c>
      <c r="B6018" s="298">
        <v>80.31</v>
      </c>
    </row>
    <row r="6019" spans="1:2" ht="13.5">
      <c r="A6019" s="294">
        <v>87273</v>
      </c>
      <c r="B6019" s="298">
        <v>68.680000000000007</v>
      </c>
    </row>
    <row r="6020" spans="1:2" ht="13.5">
      <c r="A6020" s="294">
        <v>87274</v>
      </c>
      <c r="B6020" s="298">
        <v>82.14</v>
      </c>
    </row>
    <row r="6021" spans="1:2" ht="13.5">
      <c r="A6021" s="294">
        <v>87275</v>
      </c>
      <c r="B6021" s="298">
        <v>78.19</v>
      </c>
    </row>
    <row r="6022" spans="1:2" ht="13.5">
      <c r="A6022" s="294">
        <v>88786</v>
      </c>
      <c r="B6022" s="298">
        <v>322.47000000000003</v>
      </c>
    </row>
    <row r="6023" spans="1:2" ht="13.5">
      <c r="A6023" s="294">
        <v>88787</v>
      </c>
      <c r="B6023" s="298">
        <v>296.95</v>
      </c>
    </row>
    <row r="6024" spans="1:2" ht="13.5">
      <c r="A6024" s="294">
        <v>88788</v>
      </c>
      <c r="B6024" s="298">
        <v>310.61</v>
      </c>
    </row>
    <row r="6025" spans="1:2" ht="13.5">
      <c r="A6025" s="294">
        <v>88789</v>
      </c>
      <c r="B6025" s="298">
        <v>375.28</v>
      </c>
    </row>
    <row r="6026" spans="1:2" ht="13.5">
      <c r="A6026" s="294">
        <v>89045</v>
      </c>
      <c r="B6026" s="298">
        <v>69.819999999999993</v>
      </c>
    </row>
    <row r="6027" spans="1:2" ht="13.5">
      <c r="A6027" s="294">
        <v>89170</v>
      </c>
      <c r="B6027" s="298">
        <v>67.62</v>
      </c>
    </row>
    <row r="6028" spans="1:2" ht="13.5">
      <c r="A6028" s="294">
        <v>93392</v>
      </c>
      <c r="B6028" s="298">
        <v>59.98</v>
      </c>
    </row>
    <row r="6029" spans="1:2" ht="13.5">
      <c r="A6029" s="294">
        <v>93393</v>
      </c>
      <c r="B6029" s="298">
        <v>51.34</v>
      </c>
    </row>
    <row r="6030" spans="1:2" ht="13.5">
      <c r="A6030" s="294">
        <v>93394</v>
      </c>
      <c r="B6030" s="298">
        <v>63.08</v>
      </c>
    </row>
    <row r="6031" spans="1:2" ht="13.5">
      <c r="A6031" s="294">
        <v>93395</v>
      </c>
      <c r="B6031" s="298">
        <v>59.21</v>
      </c>
    </row>
    <row r="6032" spans="1:2" ht="13.5">
      <c r="A6032" s="294">
        <v>99194</v>
      </c>
      <c r="B6032" s="298">
        <v>65.709999999999994</v>
      </c>
    </row>
    <row r="6033" spans="1:2" ht="13.5">
      <c r="A6033" s="294">
        <v>99195</v>
      </c>
      <c r="B6033" s="298">
        <v>57.07</v>
      </c>
    </row>
    <row r="6034" spans="1:2" ht="13.5">
      <c r="A6034" s="294">
        <v>99196</v>
      </c>
      <c r="B6034" s="298">
        <v>68.81</v>
      </c>
    </row>
    <row r="6035" spans="1:2" ht="13.5">
      <c r="A6035" s="294">
        <v>99198</v>
      </c>
      <c r="B6035" s="298">
        <v>64.94</v>
      </c>
    </row>
    <row r="6036" spans="1:2" ht="13.5">
      <c r="A6036" s="294">
        <v>101965</v>
      </c>
      <c r="B6036" s="298">
        <v>100.57</v>
      </c>
    </row>
    <row r="6037" spans="1:2" ht="13.5">
      <c r="A6037" s="294">
        <v>101966</v>
      </c>
      <c r="B6037" s="298">
        <v>120.4</v>
      </c>
    </row>
    <row r="6038" spans="1:2" ht="13.5">
      <c r="A6038" s="294">
        <v>101979</v>
      </c>
      <c r="B6038" s="298">
        <v>32.36</v>
      </c>
    </row>
    <row r="6039" spans="1:2" ht="13.5">
      <c r="A6039" s="294">
        <v>96112</v>
      </c>
      <c r="B6039" s="298">
        <v>136.52000000000001</v>
      </c>
    </row>
    <row r="6040" spans="1:2" ht="13.5">
      <c r="A6040" s="294">
        <v>96117</v>
      </c>
      <c r="B6040" s="298">
        <v>171.79</v>
      </c>
    </row>
    <row r="6041" spans="1:2" ht="13.5">
      <c r="A6041" s="294">
        <v>96122</v>
      </c>
      <c r="B6041" s="298">
        <v>41.5</v>
      </c>
    </row>
    <row r="6042" spans="1:2" ht="13.5">
      <c r="A6042" s="294">
        <v>96109</v>
      </c>
      <c r="B6042" s="298">
        <v>41.4</v>
      </c>
    </row>
    <row r="6043" spans="1:2" ht="13.5">
      <c r="A6043" s="294">
        <v>96110</v>
      </c>
      <c r="B6043" s="298">
        <v>65.27</v>
      </c>
    </row>
    <row r="6044" spans="1:2" ht="13.5">
      <c r="A6044" s="294">
        <v>96113</v>
      </c>
      <c r="B6044" s="298">
        <v>35.64</v>
      </c>
    </row>
    <row r="6045" spans="1:2" ht="13.5">
      <c r="A6045" s="294">
        <v>96114</v>
      </c>
      <c r="B6045" s="298">
        <v>67.87</v>
      </c>
    </row>
    <row r="6046" spans="1:2" ht="13.5">
      <c r="A6046" s="294">
        <v>96120</v>
      </c>
      <c r="B6046" s="298">
        <v>2.66</v>
      </c>
    </row>
    <row r="6047" spans="1:2" ht="13.5">
      <c r="A6047" s="294">
        <v>96123</v>
      </c>
      <c r="B6047" s="298">
        <v>34.24</v>
      </c>
    </row>
    <row r="6048" spans="1:2" ht="13.5">
      <c r="A6048" s="294">
        <v>99054</v>
      </c>
      <c r="B6048" s="298">
        <v>52.17</v>
      </c>
    </row>
    <row r="6049" spans="1:2" ht="13.5">
      <c r="A6049" s="294">
        <v>96111</v>
      </c>
      <c r="B6049" s="298">
        <v>58.85</v>
      </c>
    </row>
    <row r="6050" spans="1:2" ht="13.5">
      <c r="A6050" s="294">
        <v>96116</v>
      </c>
      <c r="B6050" s="298">
        <v>64.86</v>
      </c>
    </row>
    <row r="6051" spans="1:2" ht="13.5">
      <c r="A6051" s="294">
        <v>96121</v>
      </c>
      <c r="B6051" s="298">
        <v>11.67</v>
      </c>
    </row>
    <row r="6052" spans="1:2" ht="13.5">
      <c r="A6052" s="294">
        <v>96485</v>
      </c>
      <c r="B6052" s="298">
        <v>66.36</v>
      </c>
    </row>
    <row r="6053" spans="1:2" ht="13.5">
      <c r="A6053" s="294">
        <v>96486</v>
      </c>
      <c r="B6053" s="298">
        <v>72.819999999999993</v>
      </c>
    </row>
    <row r="6054" spans="1:2" ht="13.5">
      <c r="A6054" s="294">
        <v>91514</v>
      </c>
      <c r="B6054" s="298">
        <v>6.98</v>
      </c>
    </row>
    <row r="6055" spans="1:2" ht="13.5">
      <c r="A6055" s="294">
        <v>91515</v>
      </c>
      <c r="B6055" s="298">
        <v>9.24</v>
      </c>
    </row>
    <row r="6056" spans="1:2" ht="13.5">
      <c r="A6056" s="294">
        <v>91516</v>
      </c>
      <c r="B6056" s="298">
        <v>13.51</v>
      </c>
    </row>
    <row r="6057" spans="1:2" ht="13.5">
      <c r="A6057" s="294">
        <v>91517</v>
      </c>
      <c r="B6057" s="298">
        <v>15.05</v>
      </c>
    </row>
    <row r="6058" spans="1:2" ht="13.5">
      <c r="A6058" s="294">
        <v>91519</v>
      </c>
      <c r="B6058" s="298">
        <v>17.29</v>
      </c>
    </row>
    <row r="6059" spans="1:2" ht="13.5">
      <c r="A6059" s="294">
        <v>91520</v>
      </c>
      <c r="B6059" s="298">
        <v>2.5</v>
      </c>
    </row>
    <row r="6060" spans="1:2" ht="13.5">
      <c r="A6060" s="294">
        <v>91522</v>
      </c>
      <c r="B6060" s="298">
        <v>3.01</v>
      </c>
    </row>
    <row r="6061" spans="1:2" ht="13.5">
      <c r="A6061" s="294">
        <v>91525</v>
      </c>
      <c r="B6061" s="298">
        <v>5.39</v>
      </c>
    </row>
    <row r="6062" spans="1:2" ht="13.5">
      <c r="A6062" s="294">
        <v>87280</v>
      </c>
      <c r="B6062" s="298">
        <v>357.09</v>
      </c>
    </row>
    <row r="6063" spans="1:2" ht="13.5">
      <c r="A6063" s="294">
        <v>87281</v>
      </c>
      <c r="B6063" s="298">
        <v>346.64</v>
      </c>
    </row>
    <row r="6064" spans="1:2" ht="13.5">
      <c r="A6064" s="294">
        <v>87283</v>
      </c>
      <c r="B6064" s="298">
        <v>367.05</v>
      </c>
    </row>
    <row r="6065" spans="1:2" ht="13.5">
      <c r="A6065" s="294">
        <v>87284</v>
      </c>
      <c r="B6065" s="298">
        <v>355.54</v>
      </c>
    </row>
    <row r="6066" spans="1:2" ht="13.5">
      <c r="A6066" s="294">
        <v>87286</v>
      </c>
      <c r="B6066" s="298">
        <v>467.98</v>
      </c>
    </row>
    <row r="6067" spans="1:2" ht="13.5">
      <c r="A6067" s="294">
        <v>87287</v>
      </c>
      <c r="B6067" s="298">
        <v>443.76</v>
      </c>
    </row>
    <row r="6068" spans="1:2" ht="13.5">
      <c r="A6068" s="294">
        <v>87289</v>
      </c>
      <c r="B6068" s="298">
        <v>451.07</v>
      </c>
    </row>
    <row r="6069" spans="1:2" ht="13.5">
      <c r="A6069" s="294">
        <v>87290</v>
      </c>
      <c r="B6069" s="298">
        <v>437.44</v>
      </c>
    </row>
    <row r="6070" spans="1:2" ht="13.5">
      <c r="A6070" s="294">
        <v>87292</v>
      </c>
      <c r="B6070" s="298">
        <v>459.93</v>
      </c>
    </row>
    <row r="6071" spans="1:2" ht="13.5">
      <c r="A6071" s="294">
        <v>87294</v>
      </c>
      <c r="B6071" s="298">
        <v>436.84</v>
      </c>
    </row>
    <row r="6072" spans="1:2" ht="13.5">
      <c r="A6072" s="294">
        <v>87295</v>
      </c>
      <c r="B6072" s="298">
        <v>456.08</v>
      </c>
    </row>
    <row r="6073" spans="1:2" ht="13.5">
      <c r="A6073" s="294">
        <v>87296</v>
      </c>
      <c r="B6073" s="298">
        <v>421.81</v>
      </c>
    </row>
    <row r="6074" spans="1:2" ht="13.5">
      <c r="A6074" s="294">
        <v>87298</v>
      </c>
      <c r="B6074" s="298">
        <v>540.87</v>
      </c>
    </row>
    <row r="6075" spans="1:2" ht="13.5">
      <c r="A6075" s="294">
        <v>87299</v>
      </c>
      <c r="B6075" s="298">
        <v>354.91</v>
      </c>
    </row>
    <row r="6076" spans="1:2" ht="13.5">
      <c r="A6076" s="294">
        <v>87301</v>
      </c>
      <c r="B6076" s="298">
        <v>489.41</v>
      </c>
    </row>
    <row r="6077" spans="1:2" ht="13.5">
      <c r="A6077" s="294">
        <v>87302</v>
      </c>
      <c r="B6077" s="298">
        <v>475.52</v>
      </c>
    </row>
    <row r="6078" spans="1:2" ht="13.5">
      <c r="A6078" s="294">
        <v>87304</v>
      </c>
      <c r="B6078" s="298">
        <v>439.75</v>
      </c>
    </row>
    <row r="6079" spans="1:2" ht="13.5">
      <c r="A6079" s="294">
        <v>87305</v>
      </c>
      <c r="B6079" s="298">
        <v>438.99</v>
      </c>
    </row>
    <row r="6080" spans="1:2" ht="13.5">
      <c r="A6080" s="294">
        <v>87307</v>
      </c>
      <c r="B6080" s="298">
        <v>421.33</v>
      </c>
    </row>
    <row r="6081" spans="1:2" ht="13.5">
      <c r="A6081" s="294">
        <v>87308</v>
      </c>
      <c r="B6081" s="298">
        <v>407.97</v>
      </c>
    </row>
    <row r="6082" spans="1:2" ht="13.5">
      <c r="A6082" s="294">
        <v>87310</v>
      </c>
      <c r="B6082" s="298">
        <v>358.72</v>
      </c>
    </row>
    <row r="6083" spans="1:2" ht="13.5">
      <c r="A6083" s="294">
        <v>87311</v>
      </c>
      <c r="B6083" s="298">
        <v>345.36</v>
      </c>
    </row>
    <row r="6084" spans="1:2" ht="13.5">
      <c r="A6084" s="294">
        <v>87313</v>
      </c>
      <c r="B6084" s="298">
        <v>432.51</v>
      </c>
    </row>
    <row r="6085" spans="1:2" ht="13.5">
      <c r="A6085" s="294">
        <v>87314</v>
      </c>
      <c r="B6085" s="298">
        <v>420.57</v>
      </c>
    </row>
    <row r="6086" spans="1:2" ht="13.5">
      <c r="A6086" s="294">
        <v>87316</v>
      </c>
      <c r="B6086" s="298">
        <v>395.78</v>
      </c>
    </row>
    <row r="6087" spans="1:2" ht="13.5">
      <c r="A6087" s="294">
        <v>87317</v>
      </c>
      <c r="B6087" s="298">
        <v>376.17</v>
      </c>
    </row>
    <row r="6088" spans="1:2" ht="13.5">
      <c r="A6088" s="294">
        <v>87319</v>
      </c>
      <c r="B6088" s="298">
        <v>2905.76</v>
      </c>
    </row>
    <row r="6089" spans="1:2" ht="13.5">
      <c r="A6089" s="294">
        <v>87320</v>
      </c>
      <c r="B6089" s="298">
        <v>2905.13</v>
      </c>
    </row>
    <row r="6090" spans="1:2" ht="13.5">
      <c r="A6090" s="294">
        <v>87322</v>
      </c>
      <c r="B6090" s="298">
        <v>2995.23</v>
      </c>
    </row>
    <row r="6091" spans="1:2" ht="13.5">
      <c r="A6091" s="294">
        <v>87323</v>
      </c>
      <c r="B6091" s="298">
        <v>2987.14</v>
      </c>
    </row>
    <row r="6092" spans="1:2" ht="13.5">
      <c r="A6092" s="294">
        <v>87325</v>
      </c>
      <c r="B6092" s="298">
        <v>2930.1</v>
      </c>
    </row>
    <row r="6093" spans="1:2" ht="13.5">
      <c r="A6093" s="294">
        <v>87326</v>
      </c>
      <c r="B6093" s="298">
        <v>2928.25</v>
      </c>
    </row>
    <row r="6094" spans="1:2" ht="13.5">
      <c r="A6094" s="294">
        <v>87327</v>
      </c>
      <c r="B6094" s="298">
        <v>383.06</v>
      </c>
    </row>
    <row r="6095" spans="1:2" ht="13.5">
      <c r="A6095" s="294">
        <v>87328</v>
      </c>
      <c r="B6095" s="298">
        <v>318.12</v>
      </c>
    </row>
    <row r="6096" spans="1:2" ht="13.5">
      <c r="A6096" s="294">
        <v>87329</v>
      </c>
      <c r="B6096" s="298">
        <v>413.3</v>
      </c>
    </row>
    <row r="6097" spans="1:2" ht="13.5">
      <c r="A6097" s="294">
        <v>87330</v>
      </c>
      <c r="B6097" s="298">
        <v>339.96</v>
      </c>
    </row>
    <row r="6098" spans="1:2" ht="13.5">
      <c r="A6098" s="294">
        <v>87331</v>
      </c>
      <c r="B6098" s="298">
        <v>493.11</v>
      </c>
    </row>
    <row r="6099" spans="1:2" ht="13.5">
      <c r="A6099" s="294">
        <v>87332</v>
      </c>
      <c r="B6099" s="298">
        <v>425.28</v>
      </c>
    </row>
    <row r="6100" spans="1:2" ht="13.5">
      <c r="A6100" s="294">
        <v>87333</v>
      </c>
      <c r="B6100" s="298">
        <v>458.93</v>
      </c>
    </row>
    <row r="6101" spans="1:2" ht="13.5">
      <c r="A6101" s="294">
        <v>87334</v>
      </c>
      <c r="B6101" s="298">
        <v>417.18</v>
      </c>
    </row>
    <row r="6102" spans="1:2" ht="13.5">
      <c r="A6102" s="294">
        <v>87335</v>
      </c>
      <c r="B6102" s="298">
        <v>450.48</v>
      </c>
    </row>
    <row r="6103" spans="1:2" ht="13.5">
      <c r="A6103" s="294">
        <v>87336</v>
      </c>
      <c r="B6103" s="298">
        <v>431.08</v>
      </c>
    </row>
    <row r="6104" spans="1:2" ht="13.5">
      <c r="A6104" s="294">
        <v>87337</v>
      </c>
      <c r="B6104" s="298">
        <v>444.2</v>
      </c>
    </row>
    <row r="6105" spans="1:2" ht="13.5">
      <c r="A6105" s="294">
        <v>87338</v>
      </c>
      <c r="B6105" s="298">
        <v>424.22</v>
      </c>
    </row>
    <row r="6106" spans="1:2" ht="13.5">
      <c r="A6106" s="294">
        <v>87339</v>
      </c>
      <c r="B6106" s="298">
        <v>676.49</v>
      </c>
    </row>
    <row r="6107" spans="1:2" ht="13.5">
      <c r="A6107" s="294">
        <v>87340</v>
      </c>
      <c r="B6107" s="298">
        <v>542.65</v>
      </c>
    </row>
    <row r="6108" spans="1:2" ht="13.5">
      <c r="A6108" s="294">
        <v>87341</v>
      </c>
      <c r="B6108" s="298">
        <v>507.62</v>
      </c>
    </row>
    <row r="6109" spans="1:2" ht="13.5">
      <c r="A6109" s="294">
        <v>87342</v>
      </c>
      <c r="B6109" s="298">
        <v>569.23</v>
      </c>
    </row>
    <row r="6110" spans="1:2" ht="13.5">
      <c r="A6110" s="294">
        <v>87343</v>
      </c>
      <c r="B6110" s="298">
        <v>493.5</v>
      </c>
    </row>
    <row r="6111" spans="1:2" ht="13.5">
      <c r="A6111" s="294">
        <v>87344</v>
      </c>
      <c r="B6111" s="298">
        <v>449.66</v>
      </c>
    </row>
    <row r="6112" spans="1:2" ht="13.5">
      <c r="A6112" s="294">
        <v>87345</v>
      </c>
      <c r="B6112" s="298">
        <v>507.68</v>
      </c>
    </row>
    <row r="6113" spans="1:2" ht="13.5">
      <c r="A6113" s="294">
        <v>87346</v>
      </c>
      <c r="B6113" s="298">
        <v>445.02</v>
      </c>
    </row>
    <row r="6114" spans="1:2" ht="13.5">
      <c r="A6114" s="294">
        <v>87347</v>
      </c>
      <c r="B6114" s="298">
        <v>410.08</v>
      </c>
    </row>
    <row r="6115" spans="1:2" ht="13.5">
      <c r="A6115" s="294">
        <v>87348</v>
      </c>
      <c r="B6115" s="298">
        <v>461.32</v>
      </c>
    </row>
    <row r="6116" spans="1:2" ht="13.5">
      <c r="A6116" s="294">
        <v>87349</v>
      </c>
      <c r="B6116" s="298">
        <v>377.37</v>
      </c>
    </row>
    <row r="6117" spans="1:2" ht="13.5">
      <c r="A6117" s="294">
        <v>87350</v>
      </c>
      <c r="B6117" s="298">
        <v>409.56</v>
      </c>
    </row>
    <row r="6118" spans="1:2" ht="13.5">
      <c r="A6118" s="294">
        <v>87351</v>
      </c>
      <c r="B6118" s="298">
        <v>331.15</v>
      </c>
    </row>
    <row r="6119" spans="1:2" ht="13.5">
      <c r="A6119" s="294">
        <v>87352</v>
      </c>
      <c r="B6119" s="298">
        <v>521.86</v>
      </c>
    </row>
    <row r="6120" spans="1:2" ht="13.5">
      <c r="A6120" s="294">
        <v>87353</v>
      </c>
      <c r="B6120" s="298">
        <v>439.72</v>
      </c>
    </row>
    <row r="6121" spans="1:2" ht="13.5">
      <c r="A6121" s="294">
        <v>87354</v>
      </c>
      <c r="B6121" s="298">
        <v>400.72</v>
      </c>
    </row>
    <row r="6122" spans="1:2" ht="13.5">
      <c r="A6122" s="294">
        <v>87355</v>
      </c>
      <c r="B6122" s="298">
        <v>439.04</v>
      </c>
    </row>
    <row r="6123" spans="1:2" ht="13.5">
      <c r="A6123" s="294">
        <v>87356</v>
      </c>
      <c r="B6123" s="298">
        <v>383.03</v>
      </c>
    </row>
    <row r="6124" spans="1:2" ht="13.5">
      <c r="A6124" s="294">
        <v>87357</v>
      </c>
      <c r="B6124" s="298">
        <v>354.68</v>
      </c>
    </row>
    <row r="6125" spans="1:2" ht="13.5">
      <c r="A6125" s="294">
        <v>87358</v>
      </c>
      <c r="B6125" s="298">
        <v>2880.53</v>
      </c>
    </row>
    <row r="6126" spans="1:2" ht="13.5">
      <c r="A6126" s="294">
        <v>87359</v>
      </c>
      <c r="B6126" s="298">
        <v>2846.01</v>
      </c>
    </row>
    <row r="6127" spans="1:2" ht="13.5">
      <c r="A6127" s="294">
        <v>87360</v>
      </c>
      <c r="B6127" s="298">
        <v>2974.56</v>
      </c>
    </row>
    <row r="6128" spans="1:2" ht="13.5">
      <c r="A6128" s="294">
        <v>87361</v>
      </c>
      <c r="B6128" s="298">
        <v>2923.02</v>
      </c>
    </row>
    <row r="6129" spans="1:2" ht="13.5">
      <c r="A6129" s="294">
        <v>87362</v>
      </c>
      <c r="B6129" s="298">
        <v>2914.91</v>
      </c>
    </row>
    <row r="6130" spans="1:2" ht="13.5">
      <c r="A6130" s="294">
        <v>87363</v>
      </c>
      <c r="B6130" s="298">
        <v>2913.36</v>
      </c>
    </row>
    <row r="6131" spans="1:2" ht="13.5">
      <c r="A6131" s="294">
        <v>87364</v>
      </c>
      <c r="B6131" s="298">
        <v>2874.05</v>
      </c>
    </row>
    <row r="6132" spans="1:2" ht="13.5">
      <c r="A6132" s="294">
        <v>87365</v>
      </c>
      <c r="B6132" s="298">
        <v>466.04</v>
      </c>
    </row>
    <row r="6133" spans="1:2" ht="13.5">
      <c r="A6133" s="294">
        <v>87366</v>
      </c>
      <c r="B6133" s="298">
        <v>491.78</v>
      </c>
    </row>
    <row r="6134" spans="1:2" ht="13.5">
      <c r="A6134" s="294">
        <v>87367</v>
      </c>
      <c r="B6134" s="298">
        <v>576.87</v>
      </c>
    </row>
    <row r="6135" spans="1:2" ht="13.5">
      <c r="A6135" s="294">
        <v>87368</v>
      </c>
      <c r="B6135" s="298">
        <v>565.83000000000004</v>
      </c>
    </row>
    <row r="6136" spans="1:2" ht="13.5">
      <c r="A6136" s="294">
        <v>87369</v>
      </c>
      <c r="B6136" s="298">
        <v>578.73</v>
      </c>
    </row>
    <row r="6137" spans="1:2" ht="13.5">
      <c r="A6137" s="294">
        <v>87370</v>
      </c>
      <c r="B6137" s="298">
        <v>558.71</v>
      </c>
    </row>
    <row r="6138" spans="1:2" ht="13.5">
      <c r="A6138" s="294">
        <v>87371</v>
      </c>
      <c r="B6138" s="298">
        <v>548.04</v>
      </c>
    </row>
    <row r="6139" spans="1:2" ht="13.5">
      <c r="A6139" s="294">
        <v>87372</v>
      </c>
      <c r="B6139" s="298">
        <v>671.81</v>
      </c>
    </row>
    <row r="6140" spans="1:2" ht="13.5">
      <c r="A6140" s="294">
        <v>87373</v>
      </c>
      <c r="B6140" s="298">
        <v>600.09</v>
      </c>
    </row>
    <row r="6141" spans="1:2" ht="13.5">
      <c r="A6141" s="294">
        <v>87374</v>
      </c>
      <c r="B6141" s="298">
        <v>561.78</v>
      </c>
    </row>
    <row r="6142" spans="1:2" ht="13.5">
      <c r="A6142" s="294">
        <v>87375</v>
      </c>
      <c r="B6142" s="298">
        <v>537.84</v>
      </c>
    </row>
    <row r="6143" spans="1:2" ht="13.5">
      <c r="A6143" s="294">
        <v>87376</v>
      </c>
      <c r="B6143" s="298">
        <v>478.68</v>
      </c>
    </row>
    <row r="6144" spans="1:2" ht="13.5">
      <c r="A6144" s="294">
        <v>87377</v>
      </c>
      <c r="B6144" s="298">
        <v>556.91999999999996</v>
      </c>
    </row>
    <row r="6145" spans="1:2" ht="13.5">
      <c r="A6145" s="294">
        <v>87378</v>
      </c>
      <c r="B6145" s="298">
        <v>505.23</v>
      </c>
    </row>
    <row r="6146" spans="1:2" ht="13.5">
      <c r="A6146" s="294">
        <v>87379</v>
      </c>
      <c r="B6146" s="298">
        <v>3007.25</v>
      </c>
    </row>
    <row r="6147" spans="1:2" ht="13.5">
      <c r="A6147" s="294">
        <v>87380</v>
      </c>
      <c r="B6147" s="298">
        <v>3083.88</v>
      </c>
    </row>
    <row r="6148" spans="1:2" ht="13.5">
      <c r="A6148" s="294">
        <v>87381</v>
      </c>
      <c r="B6148" s="298">
        <v>3032.99</v>
      </c>
    </row>
    <row r="6149" spans="1:2" ht="13.5">
      <c r="A6149" s="294">
        <v>87382</v>
      </c>
      <c r="B6149" s="298">
        <v>1252.78</v>
      </c>
    </row>
    <row r="6150" spans="1:2" ht="13.5">
      <c r="A6150" s="294">
        <v>87383</v>
      </c>
      <c r="B6150" s="298">
        <v>1241.3499999999999</v>
      </c>
    </row>
    <row r="6151" spans="1:2" ht="13.5">
      <c r="A6151" s="294">
        <v>87384</v>
      </c>
      <c r="B6151" s="298">
        <v>1226.8399999999999</v>
      </c>
    </row>
    <row r="6152" spans="1:2" ht="13.5">
      <c r="A6152" s="294">
        <v>87385</v>
      </c>
      <c r="B6152" s="298">
        <v>1463.24</v>
      </c>
    </row>
    <row r="6153" spans="1:2" ht="13.5">
      <c r="A6153" s="294">
        <v>87386</v>
      </c>
      <c r="B6153" s="298">
        <v>1445.29</v>
      </c>
    </row>
    <row r="6154" spans="1:2" ht="13.5">
      <c r="A6154" s="294">
        <v>87387</v>
      </c>
      <c r="B6154" s="298">
        <v>1431.49</v>
      </c>
    </row>
    <row r="6155" spans="1:2" ht="13.5">
      <c r="A6155" s="294">
        <v>87388</v>
      </c>
      <c r="B6155" s="298">
        <v>3414.11</v>
      </c>
    </row>
    <row r="6156" spans="1:2" ht="13.5">
      <c r="A6156" s="294">
        <v>87389</v>
      </c>
      <c r="B6156" s="298">
        <v>3417.45</v>
      </c>
    </row>
    <row r="6157" spans="1:2" ht="13.5">
      <c r="A6157" s="294">
        <v>87390</v>
      </c>
      <c r="B6157" s="298">
        <v>3425.56</v>
      </c>
    </row>
    <row r="6158" spans="1:2" ht="13.5">
      <c r="A6158" s="294">
        <v>87391</v>
      </c>
      <c r="B6158" s="298">
        <v>3802.24</v>
      </c>
    </row>
    <row r="6159" spans="1:2" ht="13.5">
      <c r="A6159" s="294">
        <v>87393</v>
      </c>
      <c r="B6159" s="298">
        <v>3825.18</v>
      </c>
    </row>
    <row r="6160" spans="1:2" ht="13.5">
      <c r="A6160" s="294">
        <v>87394</v>
      </c>
      <c r="B6160" s="298">
        <v>3847.76</v>
      </c>
    </row>
    <row r="6161" spans="1:2" ht="13.5">
      <c r="A6161" s="294">
        <v>87395</v>
      </c>
      <c r="B6161" s="298">
        <v>2414.21</v>
      </c>
    </row>
    <row r="6162" spans="1:2" ht="13.5">
      <c r="A6162" s="294">
        <v>87396</v>
      </c>
      <c r="B6162" s="298">
        <v>2418.5</v>
      </c>
    </row>
    <row r="6163" spans="1:2" ht="13.5">
      <c r="A6163" s="294">
        <v>87397</v>
      </c>
      <c r="B6163" s="298">
        <v>2423.2800000000002</v>
      </c>
    </row>
    <row r="6164" spans="1:2" ht="13.5">
      <c r="A6164" s="294">
        <v>87398</v>
      </c>
      <c r="B6164" s="298">
        <v>1437.82</v>
      </c>
    </row>
    <row r="6165" spans="1:2" ht="13.5">
      <c r="A6165" s="294">
        <v>87399</v>
      </c>
      <c r="B6165" s="298">
        <v>1648.78</v>
      </c>
    </row>
    <row r="6166" spans="1:2" ht="13.5">
      <c r="A6166" s="294">
        <v>87401</v>
      </c>
      <c r="B6166" s="298">
        <v>4064.08</v>
      </c>
    </row>
    <row r="6167" spans="1:2" ht="13.5">
      <c r="A6167" s="294">
        <v>87402</v>
      </c>
      <c r="B6167" s="298">
        <v>2647.63</v>
      </c>
    </row>
    <row r="6168" spans="1:2" ht="13.5">
      <c r="A6168" s="294">
        <v>87404</v>
      </c>
      <c r="B6168" s="298">
        <v>3570.53</v>
      </c>
    </row>
    <row r="6169" spans="1:2" ht="13.5">
      <c r="A6169" s="294">
        <v>87405</v>
      </c>
      <c r="B6169" s="298">
        <v>3563.3</v>
      </c>
    </row>
    <row r="6170" spans="1:2" ht="13.5">
      <c r="A6170" s="294">
        <v>87407</v>
      </c>
      <c r="B6170" s="298">
        <v>1280.76</v>
      </c>
    </row>
    <row r="6171" spans="1:2" ht="13.5">
      <c r="A6171" s="294">
        <v>87408</v>
      </c>
      <c r="B6171" s="298">
        <v>1261.93</v>
      </c>
    </row>
    <row r="6172" spans="1:2" ht="13.5">
      <c r="A6172" s="294">
        <v>87410</v>
      </c>
      <c r="B6172" s="298">
        <v>845.54</v>
      </c>
    </row>
    <row r="6173" spans="1:2" ht="13.5">
      <c r="A6173" s="294">
        <v>88626</v>
      </c>
      <c r="B6173" s="298">
        <v>443.14</v>
      </c>
    </row>
    <row r="6174" spans="1:2" ht="13.5">
      <c r="A6174" s="294">
        <v>88627</v>
      </c>
      <c r="B6174" s="298">
        <v>534.04</v>
      </c>
    </row>
    <row r="6175" spans="1:2" ht="13.5">
      <c r="A6175" s="294">
        <v>88628</v>
      </c>
      <c r="B6175" s="298">
        <v>448.54</v>
      </c>
    </row>
    <row r="6176" spans="1:2" ht="13.5">
      <c r="A6176" s="294">
        <v>88629</v>
      </c>
      <c r="B6176" s="298">
        <v>545.75</v>
      </c>
    </row>
    <row r="6177" spans="1:2" ht="13.5">
      <c r="A6177" s="294">
        <v>88630</v>
      </c>
      <c r="B6177" s="298">
        <v>381.06</v>
      </c>
    </row>
    <row r="6178" spans="1:2" ht="13.5">
      <c r="A6178" s="294">
        <v>88631</v>
      </c>
      <c r="B6178" s="298">
        <v>489.38</v>
      </c>
    </row>
    <row r="6179" spans="1:2" ht="13.5">
      <c r="A6179" s="294">
        <v>88715</v>
      </c>
      <c r="B6179" s="298">
        <v>432.77</v>
      </c>
    </row>
    <row r="6180" spans="1:2" ht="13.5">
      <c r="A6180" s="294">
        <v>95563</v>
      </c>
      <c r="B6180" s="298">
        <v>676.62</v>
      </c>
    </row>
    <row r="6181" spans="1:2" ht="13.5">
      <c r="A6181" s="294">
        <v>100464</v>
      </c>
      <c r="B6181" s="298">
        <v>473.31</v>
      </c>
    </row>
    <row r="6182" spans="1:2" ht="13.5">
      <c r="A6182" s="294">
        <v>100465</v>
      </c>
      <c r="B6182" s="298">
        <v>431.46</v>
      </c>
    </row>
    <row r="6183" spans="1:2" ht="13.5">
      <c r="A6183" s="294">
        <v>100466</v>
      </c>
      <c r="B6183" s="298">
        <v>409.31</v>
      </c>
    </row>
    <row r="6184" spans="1:2" ht="13.5">
      <c r="A6184" s="294">
        <v>100468</v>
      </c>
      <c r="B6184" s="298">
        <v>562.79</v>
      </c>
    </row>
    <row r="6185" spans="1:2" ht="13.5">
      <c r="A6185" s="294">
        <v>100469</v>
      </c>
      <c r="B6185" s="298">
        <v>440.43</v>
      </c>
    </row>
    <row r="6186" spans="1:2" ht="13.5">
      <c r="A6186" s="294">
        <v>100470</v>
      </c>
      <c r="B6186" s="298">
        <v>393.19</v>
      </c>
    </row>
    <row r="6187" spans="1:2" ht="13.5">
      <c r="A6187" s="294">
        <v>100472</v>
      </c>
      <c r="B6187" s="298">
        <v>450.22</v>
      </c>
    </row>
    <row r="6188" spans="1:2" ht="13.5">
      <c r="A6188" s="294">
        <v>100473</v>
      </c>
      <c r="B6188" s="298">
        <v>397.53</v>
      </c>
    </row>
    <row r="6189" spans="1:2" ht="13.5">
      <c r="A6189" s="294">
        <v>100474</v>
      </c>
      <c r="B6189" s="298">
        <v>372.69</v>
      </c>
    </row>
    <row r="6190" spans="1:2" ht="13.5">
      <c r="A6190" s="294">
        <v>100475</v>
      </c>
      <c r="B6190" s="298">
        <v>569.07000000000005</v>
      </c>
    </row>
    <row r="6191" spans="1:2" ht="13.5">
      <c r="A6191" s="294">
        <v>100477</v>
      </c>
      <c r="B6191" s="298">
        <v>640.58000000000004</v>
      </c>
    </row>
    <row r="6192" spans="1:2" ht="13.5">
      <c r="A6192" s="294">
        <v>100478</v>
      </c>
      <c r="B6192" s="298">
        <v>558.19000000000005</v>
      </c>
    </row>
    <row r="6193" spans="1:2" ht="13.5">
      <c r="A6193" s="294">
        <v>100479</v>
      </c>
      <c r="B6193" s="298">
        <v>539.03</v>
      </c>
    </row>
    <row r="6194" spans="1:2" ht="13.5">
      <c r="A6194" s="294">
        <v>100480</v>
      </c>
      <c r="B6194" s="298">
        <v>664.58</v>
      </c>
    </row>
    <row r="6195" spans="1:2" ht="13.5">
      <c r="A6195" s="294">
        <v>100481</v>
      </c>
      <c r="B6195" s="298">
        <v>489.83</v>
      </c>
    </row>
    <row r="6196" spans="1:2" ht="13.5">
      <c r="A6196" s="294">
        <v>100483</v>
      </c>
      <c r="B6196" s="298">
        <v>543.37</v>
      </c>
    </row>
    <row r="6197" spans="1:2" ht="13.5">
      <c r="A6197" s="294">
        <v>100484</v>
      </c>
      <c r="B6197" s="298">
        <v>491.55</v>
      </c>
    </row>
    <row r="6198" spans="1:2" ht="13.5">
      <c r="A6198" s="294">
        <v>100485</v>
      </c>
      <c r="B6198" s="298">
        <v>468.21</v>
      </c>
    </row>
    <row r="6199" spans="1:2" ht="13.5">
      <c r="A6199" s="294">
        <v>100486</v>
      </c>
      <c r="B6199" s="298">
        <v>589.09</v>
      </c>
    </row>
    <row r="6200" spans="1:2" ht="13.5">
      <c r="A6200" s="294">
        <v>100487</v>
      </c>
      <c r="B6200" s="298">
        <v>406.84</v>
      </c>
    </row>
    <row r="6201" spans="1:2" ht="13.5">
      <c r="A6201" s="294">
        <v>100488</v>
      </c>
      <c r="B6201" s="298">
        <v>430.63</v>
      </c>
    </row>
    <row r="6202" spans="1:2" ht="13.5">
      <c r="A6202" s="294">
        <v>100489</v>
      </c>
      <c r="B6202" s="298">
        <v>444.02</v>
      </c>
    </row>
    <row r="6203" spans="1:2" ht="13.5">
      <c r="A6203" s="294">
        <v>100490</v>
      </c>
      <c r="B6203" s="298">
        <v>389.72</v>
      </c>
    </row>
    <row r="6204" spans="1:2" ht="13.5">
      <c r="A6204" s="294">
        <v>100491</v>
      </c>
      <c r="B6204" s="298">
        <v>565.41999999999996</v>
      </c>
    </row>
    <row r="6205" spans="1:2" ht="13.5">
      <c r="A6205" s="294">
        <v>100492</v>
      </c>
      <c r="B6205" s="298">
        <v>486.61</v>
      </c>
    </row>
    <row r="6206" spans="1:2" ht="13.5">
      <c r="A6206" s="294">
        <v>92121</v>
      </c>
      <c r="B6206" s="298">
        <v>29.87</v>
      </c>
    </row>
    <row r="6207" spans="1:2" ht="13.5">
      <c r="A6207" s="294">
        <v>92122</v>
      </c>
      <c r="B6207" s="298">
        <v>50.66</v>
      </c>
    </row>
    <row r="6208" spans="1:2" ht="13.5">
      <c r="A6208" s="294">
        <v>92123</v>
      </c>
      <c r="B6208" s="298">
        <v>49.41</v>
      </c>
    </row>
    <row r="6209" spans="1:2" ht="13.5">
      <c r="A6209" s="294">
        <v>100195</v>
      </c>
      <c r="B6209" s="298">
        <v>0.77</v>
      </c>
    </row>
    <row r="6210" spans="1:2" ht="13.5">
      <c r="A6210" s="294">
        <v>100196</v>
      </c>
      <c r="B6210" s="298">
        <v>1.29</v>
      </c>
    </row>
    <row r="6211" spans="1:2" ht="13.5">
      <c r="A6211" s="294">
        <v>100197</v>
      </c>
      <c r="B6211" s="298">
        <v>1.93</v>
      </c>
    </row>
    <row r="6212" spans="1:2" ht="13.5">
      <c r="A6212" s="294">
        <v>100198</v>
      </c>
      <c r="B6212" s="298">
        <v>0.27</v>
      </c>
    </row>
    <row r="6213" spans="1:2" ht="13.5">
      <c r="A6213" s="294">
        <v>100199</v>
      </c>
      <c r="B6213" s="298">
        <v>0.32</v>
      </c>
    </row>
    <row r="6214" spans="1:2" ht="13.5">
      <c r="A6214" s="294">
        <v>100200</v>
      </c>
      <c r="B6214" s="298">
        <v>0.39</v>
      </c>
    </row>
    <row r="6215" spans="1:2" ht="13.5">
      <c r="A6215" s="294">
        <v>100201</v>
      </c>
      <c r="B6215" s="298">
        <v>0.78</v>
      </c>
    </row>
    <row r="6216" spans="1:2" ht="13.5">
      <c r="A6216" s="294">
        <v>100202</v>
      </c>
      <c r="B6216" s="298">
        <v>0.92</v>
      </c>
    </row>
    <row r="6217" spans="1:2" ht="13.5">
      <c r="A6217" s="294">
        <v>100203</v>
      </c>
      <c r="B6217" s="298">
        <v>1.0900000000000001</v>
      </c>
    </row>
    <row r="6218" spans="1:2" ht="13.5">
      <c r="A6218" s="294">
        <v>100204</v>
      </c>
      <c r="B6218" s="298">
        <v>0.1</v>
      </c>
    </row>
    <row r="6219" spans="1:2" ht="13.5">
      <c r="A6219" s="294">
        <v>100205</v>
      </c>
      <c r="B6219" s="298">
        <v>1443.31</v>
      </c>
    </row>
    <row r="6220" spans="1:2" ht="13.5">
      <c r="A6220" s="294">
        <v>100206</v>
      </c>
      <c r="B6220" s="298">
        <v>1043.27</v>
      </c>
    </row>
    <row r="6221" spans="1:2" ht="13.5">
      <c r="A6221" s="294">
        <v>100207</v>
      </c>
      <c r="B6221" s="298">
        <v>384.35</v>
      </c>
    </row>
    <row r="6222" spans="1:2" ht="13.5">
      <c r="A6222" s="294">
        <v>100208</v>
      </c>
      <c r="B6222" s="298">
        <v>19.09</v>
      </c>
    </row>
    <row r="6223" spans="1:2" ht="13.5">
      <c r="A6223" s="294">
        <v>100209</v>
      </c>
      <c r="B6223" s="298">
        <v>9.5399999999999991</v>
      </c>
    </row>
    <row r="6224" spans="1:2" ht="13.5">
      <c r="A6224" s="294">
        <v>100210</v>
      </c>
      <c r="B6224" s="298">
        <v>17.59</v>
      </c>
    </row>
    <row r="6225" spans="1:2" ht="13.5">
      <c r="A6225" s="294">
        <v>100211</v>
      </c>
      <c r="B6225" s="298">
        <v>6.78</v>
      </c>
    </row>
    <row r="6226" spans="1:2" ht="13.5">
      <c r="A6226" s="294">
        <v>100212</v>
      </c>
      <c r="B6226" s="298">
        <v>7.49</v>
      </c>
    </row>
    <row r="6227" spans="1:2" ht="13.5">
      <c r="A6227" s="294">
        <v>100213</v>
      </c>
      <c r="B6227" s="298">
        <v>2.69</v>
      </c>
    </row>
    <row r="6228" spans="1:2" ht="13.5">
      <c r="A6228" s="294">
        <v>100214</v>
      </c>
      <c r="B6228" s="298">
        <v>4.13</v>
      </c>
    </row>
    <row r="6229" spans="1:2" ht="13.5">
      <c r="A6229" s="294">
        <v>100215</v>
      </c>
      <c r="B6229" s="298">
        <v>3.54</v>
      </c>
    </row>
    <row r="6230" spans="1:2" ht="13.5">
      <c r="A6230" s="294">
        <v>100216</v>
      </c>
      <c r="B6230" s="298">
        <v>0.95</v>
      </c>
    </row>
    <row r="6231" spans="1:2" ht="13.5">
      <c r="A6231" s="294">
        <v>100217</v>
      </c>
      <c r="B6231" s="298">
        <v>2.62</v>
      </c>
    </row>
    <row r="6232" spans="1:2" ht="13.5">
      <c r="A6232" s="294">
        <v>100218</v>
      </c>
      <c r="B6232" s="298">
        <v>1.8</v>
      </c>
    </row>
    <row r="6233" spans="1:2" ht="13.5">
      <c r="A6233" s="294">
        <v>100219</v>
      </c>
      <c r="B6233" s="298">
        <v>0.4</v>
      </c>
    </row>
    <row r="6234" spans="1:2" ht="13.5">
      <c r="A6234" s="294">
        <v>100220</v>
      </c>
      <c r="B6234" s="298">
        <v>27.43</v>
      </c>
    </row>
    <row r="6235" spans="1:2" ht="13.5">
      <c r="A6235" s="294">
        <v>100221</v>
      </c>
      <c r="B6235" s="298">
        <v>31.09</v>
      </c>
    </row>
    <row r="6236" spans="1:2" ht="13.5">
      <c r="A6236" s="294">
        <v>100222</v>
      </c>
      <c r="B6236" s="298">
        <v>11.77</v>
      </c>
    </row>
    <row r="6237" spans="1:2" ht="13.5">
      <c r="A6237" s="294">
        <v>100223</v>
      </c>
      <c r="B6237" s="298">
        <v>5.51</v>
      </c>
    </row>
    <row r="6238" spans="1:2" ht="13.5">
      <c r="A6238" s="294">
        <v>100224</v>
      </c>
      <c r="B6238" s="298">
        <v>2.62</v>
      </c>
    </row>
    <row r="6239" spans="1:2" ht="13.5">
      <c r="A6239" s="294">
        <v>100225</v>
      </c>
      <c r="B6239" s="298">
        <v>2.15</v>
      </c>
    </row>
    <row r="6240" spans="1:2" ht="13.5">
      <c r="A6240" s="294">
        <v>100226</v>
      </c>
      <c r="B6240" s="298">
        <v>0.67</v>
      </c>
    </row>
    <row r="6241" spans="1:2" ht="13.5">
      <c r="A6241" s="294">
        <v>100227</v>
      </c>
      <c r="B6241" s="298">
        <v>1</v>
      </c>
    </row>
    <row r="6242" spans="1:2" ht="13.5">
      <c r="A6242" s="294">
        <v>100228</v>
      </c>
      <c r="B6242" s="298">
        <v>0.25</v>
      </c>
    </row>
    <row r="6243" spans="1:2" ht="13.5">
      <c r="A6243" s="294">
        <v>100229</v>
      </c>
      <c r="B6243" s="298">
        <v>0.01</v>
      </c>
    </row>
    <row r="6244" spans="1:2" ht="13.5">
      <c r="A6244" s="294">
        <v>100230</v>
      </c>
      <c r="B6244" s="298">
        <v>0.02</v>
      </c>
    </row>
    <row r="6245" spans="1:2" ht="13.5">
      <c r="A6245" s="294">
        <v>100231</v>
      </c>
      <c r="B6245" s="298">
        <v>0.03</v>
      </c>
    </row>
    <row r="6246" spans="1:2" ht="13.5">
      <c r="A6246" s="294">
        <v>100232</v>
      </c>
      <c r="B6246" s="298">
        <v>0.36</v>
      </c>
    </row>
    <row r="6247" spans="1:2" ht="13.5">
      <c r="A6247" s="294">
        <v>100233</v>
      </c>
      <c r="B6247" s="298">
        <v>0.18</v>
      </c>
    </row>
    <row r="6248" spans="1:2" ht="13.5">
      <c r="A6248" s="294">
        <v>100234</v>
      </c>
      <c r="B6248" s="298">
        <v>0.54</v>
      </c>
    </row>
    <row r="6249" spans="1:2" ht="13.5">
      <c r="A6249" s="294">
        <v>100235</v>
      </c>
      <c r="B6249" s="298">
        <v>0.04</v>
      </c>
    </row>
    <row r="6250" spans="1:2" ht="13.5">
      <c r="A6250" s="294">
        <v>100236</v>
      </c>
      <c r="B6250" s="298">
        <v>2.73</v>
      </c>
    </row>
    <row r="6251" spans="1:2" ht="13.5">
      <c r="A6251" s="294">
        <v>100237</v>
      </c>
      <c r="B6251" s="298">
        <v>3.28</v>
      </c>
    </row>
    <row r="6252" spans="1:2" ht="13.5">
      <c r="A6252" s="294">
        <v>100238</v>
      </c>
      <c r="B6252" s="298">
        <v>5.25</v>
      </c>
    </row>
    <row r="6253" spans="1:2" ht="13.5">
      <c r="A6253" s="294">
        <v>100239</v>
      </c>
      <c r="B6253" s="298">
        <v>6.56</v>
      </c>
    </row>
    <row r="6254" spans="1:2" ht="13.5">
      <c r="A6254" s="294">
        <v>100240</v>
      </c>
      <c r="B6254" s="298">
        <v>3.93</v>
      </c>
    </row>
    <row r="6255" spans="1:2" ht="13.5">
      <c r="A6255" s="294">
        <v>100241</v>
      </c>
      <c r="B6255" s="298">
        <v>6.56</v>
      </c>
    </row>
    <row r="6256" spans="1:2" ht="13.5">
      <c r="A6256" s="294">
        <v>100242</v>
      </c>
      <c r="B6256" s="298">
        <v>19.39</v>
      </c>
    </row>
    <row r="6257" spans="1:2" ht="13.5">
      <c r="A6257" s="294">
        <v>100243</v>
      </c>
      <c r="B6257" s="298">
        <v>3.15</v>
      </c>
    </row>
    <row r="6258" spans="1:2" ht="13.5">
      <c r="A6258" s="294">
        <v>100244</v>
      </c>
      <c r="B6258" s="298">
        <v>3.93</v>
      </c>
    </row>
    <row r="6259" spans="1:2" ht="13.5">
      <c r="A6259" s="294">
        <v>100245</v>
      </c>
      <c r="B6259" s="298">
        <v>7.87</v>
      </c>
    </row>
    <row r="6260" spans="1:2" ht="13.5">
      <c r="A6260" s="294">
        <v>100246</v>
      </c>
      <c r="B6260" s="298">
        <v>2.62</v>
      </c>
    </row>
    <row r="6261" spans="1:2" ht="13.5">
      <c r="A6261" s="294">
        <v>100247</v>
      </c>
      <c r="B6261" s="298">
        <v>3.28</v>
      </c>
    </row>
    <row r="6262" spans="1:2" ht="13.5">
      <c r="A6262" s="294">
        <v>100248</v>
      </c>
      <c r="B6262" s="298">
        <v>12.92</v>
      </c>
    </row>
    <row r="6263" spans="1:2" ht="13.5">
      <c r="A6263" s="294">
        <v>100249</v>
      </c>
      <c r="B6263" s="298">
        <v>2.62</v>
      </c>
    </row>
    <row r="6264" spans="1:2" ht="13.5">
      <c r="A6264" s="294">
        <v>100250</v>
      </c>
      <c r="B6264" s="298">
        <v>4.37</v>
      </c>
    </row>
    <row r="6265" spans="1:2" ht="13.5">
      <c r="A6265" s="294">
        <v>100251</v>
      </c>
      <c r="B6265" s="298">
        <v>12.92</v>
      </c>
    </row>
    <row r="6266" spans="1:2" ht="13.5">
      <c r="A6266" s="294">
        <v>100252</v>
      </c>
      <c r="B6266" s="298">
        <v>19.39</v>
      </c>
    </row>
    <row r="6267" spans="1:2" ht="13.5">
      <c r="A6267" s="294">
        <v>100253</v>
      </c>
      <c r="B6267" s="298">
        <v>25.85</v>
      </c>
    </row>
    <row r="6268" spans="1:2" ht="13.5">
      <c r="A6268" s="294">
        <v>100254</v>
      </c>
      <c r="B6268" s="298">
        <v>38.78</v>
      </c>
    </row>
    <row r="6269" spans="1:2" ht="13.5">
      <c r="A6269" s="294">
        <v>100255</v>
      </c>
      <c r="B6269" s="298">
        <v>13.12</v>
      </c>
    </row>
    <row r="6270" spans="1:2" ht="13.5">
      <c r="A6270" s="294">
        <v>100256</v>
      </c>
      <c r="B6270" s="298">
        <v>8.74</v>
      </c>
    </row>
    <row r="6271" spans="1:2" ht="13.5">
      <c r="A6271" s="294">
        <v>100257</v>
      </c>
      <c r="B6271" s="298">
        <v>5.25</v>
      </c>
    </row>
    <row r="6272" spans="1:2" ht="13.5">
      <c r="A6272" s="294">
        <v>100258</v>
      </c>
      <c r="B6272" s="298">
        <v>13.12</v>
      </c>
    </row>
    <row r="6273" spans="1:2" ht="13.5">
      <c r="A6273" s="294">
        <v>100259</v>
      </c>
      <c r="B6273" s="298">
        <v>25.85</v>
      </c>
    </row>
    <row r="6274" spans="1:2" ht="13.5">
      <c r="A6274" s="294">
        <v>100260</v>
      </c>
      <c r="B6274" s="298">
        <v>8.52</v>
      </c>
    </row>
    <row r="6275" spans="1:2" ht="13.5">
      <c r="A6275" s="294">
        <v>100261</v>
      </c>
      <c r="B6275" s="298">
        <v>5.35</v>
      </c>
    </row>
    <row r="6276" spans="1:2" ht="13.5">
      <c r="A6276" s="294">
        <v>100262</v>
      </c>
      <c r="B6276" s="298">
        <v>3.32</v>
      </c>
    </row>
    <row r="6277" spans="1:2" ht="13.5">
      <c r="A6277" s="294">
        <v>100263</v>
      </c>
      <c r="B6277" s="298">
        <v>2.12</v>
      </c>
    </row>
    <row r="6278" spans="1:2" ht="13.5">
      <c r="A6278" s="294">
        <v>100264</v>
      </c>
      <c r="B6278" s="298">
        <v>38.72</v>
      </c>
    </row>
    <row r="6279" spans="1:2" ht="13.5">
      <c r="A6279" s="294">
        <v>100265</v>
      </c>
      <c r="B6279" s="298">
        <v>0.81</v>
      </c>
    </row>
    <row r="6280" spans="1:2" ht="13.5">
      <c r="A6280" s="294">
        <v>100266</v>
      </c>
      <c r="B6280" s="298">
        <v>82.29</v>
      </c>
    </row>
    <row r="6281" spans="1:2" ht="13.5">
      <c r="A6281" s="294">
        <v>100267</v>
      </c>
      <c r="B6281" s="298">
        <v>1.63</v>
      </c>
    </row>
    <row r="6282" spans="1:2" ht="13.5">
      <c r="A6282" s="294">
        <v>100268</v>
      </c>
      <c r="B6282" s="298">
        <v>82.29</v>
      </c>
    </row>
    <row r="6283" spans="1:2" ht="13.5">
      <c r="A6283" s="294">
        <v>100269</v>
      </c>
      <c r="B6283" s="298">
        <v>1.63</v>
      </c>
    </row>
    <row r="6284" spans="1:2" ht="13.5">
      <c r="A6284" s="294">
        <v>100270</v>
      </c>
      <c r="B6284" s="298">
        <v>61.68</v>
      </c>
    </row>
    <row r="6285" spans="1:2" ht="13.5">
      <c r="A6285" s="294">
        <v>100271</v>
      </c>
      <c r="B6285" s="298">
        <v>61.72</v>
      </c>
    </row>
    <row r="6286" spans="1:2" ht="13.5">
      <c r="A6286" s="294">
        <v>100272</v>
      </c>
      <c r="B6286" s="298">
        <v>1.22</v>
      </c>
    </row>
    <row r="6287" spans="1:2" ht="13.5">
      <c r="A6287" s="294">
        <v>100273</v>
      </c>
      <c r="B6287" s="298">
        <v>3.22</v>
      </c>
    </row>
    <row r="6288" spans="1:2" ht="13.5">
      <c r="A6288" s="294">
        <v>100274</v>
      </c>
      <c r="B6288" s="298">
        <v>27.44</v>
      </c>
    </row>
    <row r="6289" spans="1:2" ht="13.5">
      <c r="A6289" s="294">
        <v>100275</v>
      </c>
      <c r="B6289" s="298">
        <v>17.739999999999998</v>
      </c>
    </row>
    <row r="6290" spans="1:2" ht="13.5">
      <c r="A6290" s="294">
        <v>100276</v>
      </c>
      <c r="B6290" s="298">
        <v>32.380000000000003</v>
      </c>
    </row>
    <row r="6291" spans="1:2" ht="13.5">
      <c r="A6291" s="294">
        <v>100277</v>
      </c>
      <c r="B6291" s="298">
        <v>1.67</v>
      </c>
    </row>
    <row r="6292" spans="1:2" ht="13.5">
      <c r="A6292" s="294">
        <v>100278</v>
      </c>
      <c r="B6292" s="298">
        <v>39.369999999999997</v>
      </c>
    </row>
    <row r="6293" spans="1:2" ht="13.5">
      <c r="A6293" s="294">
        <v>100279</v>
      </c>
      <c r="B6293" s="298">
        <v>0.76</v>
      </c>
    </row>
    <row r="6294" spans="1:2" ht="13.5">
      <c r="A6294" s="294">
        <v>100280</v>
      </c>
      <c r="B6294" s="298">
        <v>18.079999999999998</v>
      </c>
    </row>
    <row r="6295" spans="1:2" ht="13.5">
      <c r="A6295" s="294">
        <v>100281</v>
      </c>
      <c r="B6295" s="298">
        <v>3.21</v>
      </c>
    </row>
    <row r="6296" spans="1:2" ht="13.5">
      <c r="A6296" s="294">
        <v>100282</v>
      </c>
      <c r="B6296" s="298">
        <v>154.16999999999999</v>
      </c>
    </row>
    <row r="6297" spans="1:2" ht="13.5">
      <c r="A6297" s="294">
        <v>100283</v>
      </c>
      <c r="B6297" s="298">
        <v>24.9</v>
      </c>
    </row>
    <row r="6298" spans="1:2" ht="13.5">
      <c r="A6298" s="294">
        <v>100284</v>
      </c>
      <c r="B6298" s="298">
        <v>9.4</v>
      </c>
    </row>
    <row r="6299" spans="1:2" ht="13.5">
      <c r="A6299" s="294">
        <v>100285</v>
      </c>
      <c r="B6299" s="298">
        <v>41.42</v>
      </c>
    </row>
    <row r="6300" spans="1:2" ht="13.5">
      <c r="A6300" s="294">
        <v>100286</v>
      </c>
      <c r="B6300" s="298">
        <v>13.49</v>
      </c>
    </row>
    <row r="6301" spans="1:2" ht="13.5">
      <c r="A6301" s="294">
        <v>100287</v>
      </c>
      <c r="B6301" s="298">
        <v>12.92</v>
      </c>
    </row>
    <row r="6302" spans="1:2" ht="13.5">
      <c r="A6302" s="294">
        <v>99802</v>
      </c>
      <c r="B6302" s="298">
        <v>0.52</v>
      </c>
    </row>
    <row r="6303" spans="1:2" ht="13.5">
      <c r="A6303" s="294">
        <v>99803</v>
      </c>
      <c r="B6303" s="298">
        <v>2.04</v>
      </c>
    </row>
    <row r="6304" spans="1:2" ht="13.5">
      <c r="A6304" s="294">
        <v>99805</v>
      </c>
      <c r="B6304" s="298">
        <v>10.6</v>
      </c>
    </row>
    <row r="6305" spans="1:2" ht="13.5">
      <c r="A6305" s="294">
        <v>99806</v>
      </c>
      <c r="B6305" s="298">
        <v>0.84</v>
      </c>
    </row>
    <row r="6306" spans="1:2" ht="13.5">
      <c r="A6306" s="294">
        <v>99808</v>
      </c>
      <c r="B6306" s="298">
        <v>3.42</v>
      </c>
    </row>
    <row r="6307" spans="1:2" ht="13.5">
      <c r="A6307" s="294">
        <v>99809</v>
      </c>
      <c r="B6307" s="298">
        <v>5.83</v>
      </c>
    </row>
    <row r="6308" spans="1:2" ht="13.5">
      <c r="A6308" s="294">
        <v>99811</v>
      </c>
      <c r="B6308" s="298">
        <v>3.48</v>
      </c>
    </row>
    <row r="6309" spans="1:2" ht="13.5">
      <c r="A6309" s="294">
        <v>99812</v>
      </c>
      <c r="B6309" s="298">
        <v>1.1100000000000001</v>
      </c>
    </row>
    <row r="6310" spans="1:2" ht="13.5">
      <c r="A6310" s="294">
        <v>99814</v>
      </c>
      <c r="B6310" s="298">
        <v>1.9</v>
      </c>
    </row>
    <row r="6311" spans="1:2" ht="13.5">
      <c r="A6311" s="294">
        <v>99822</v>
      </c>
      <c r="B6311" s="298">
        <v>0.99</v>
      </c>
    </row>
    <row r="6312" spans="1:2" ht="13.5">
      <c r="A6312" s="294">
        <v>99826</v>
      </c>
      <c r="B6312" s="298">
        <v>1.52</v>
      </c>
    </row>
    <row r="6313" spans="1:2" ht="13.5">
      <c r="A6313" s="294">
        <v>97010</v>
      </c>
      <c r="B6313" s="298">
        <v>64.55</v>
      </c>
    </row>
    <row r="6314" spans="1:2" ht="13.5">
      <c r="A6314" s="294">
        <v>97011</v>
      </c>
      <c r="B6314" s="298">
        <v>49.65</v>
      </c>
    </row>
    <row r="6315" spans="1:2" ht="13.5">
      <c r="A6315" s="294">
        <v>97012</v>
      </c>
      <c r="B6315" s="298">
        <v>42.2</v>
      </c>
    </row>
    <row r="6316" spans="1:2" ht="13.5">
      <c r="A6316" s="294">
        <v>97013</v>
      </c>
      <c r="B6316" s="298">
        <v>71.430000000000007</v>
      </c>
    </row>
    <row r="6317" spans="1:2" ht="13.5">
      <c r="A6317" s="294">
        <v>97014</v>
      </c>
      <c r="B6317" s="298">
        <v>54.5</v>
      </c>
    </row>
    <row r="6318" spans="1:2" ht="13.5">
      <c r="A6318" s="294">
        <v>97015</v>
      </c>
      <c r="B6318" s="298">
        <v>45.91</v>
      </c>
    </row>
    <row r="6319" spans="1:2" ht="13.5">
      <c r="A6319" s="294">
        <v>97016</v>
      </c>
      <c r="B6319" s="298">
        <v>57.07</v>
      </c>
    </row>
    <row r="6320" spans="1:2" ht="13.5">
      <c r="A6320" s="294">
        <v>97017</v>
      </c>
      <c r="B6320" s="298">
        <v>42.86</v>
      </c>
    </row>
    <row r="6321" spans="1:2" ht="13.5">
      <c r="A6321" s="294">
        <v>97018</v>
      </c>
      <c r="B6321" s="298">
        <v>35.49</v>
      </c>
    </row>
    <row r="6322" spans="1:2" ht="13.5">
      <c r="A6322" s="294">
        <v>97031</v>
      </c>
      <c r="B6322" s="298">
        <v>88.32</v>
      </c>
    </row>
    <row r="6323" spans="1:2" ht="13.5">
      <c r="A6323" s="294">
        <v>97032</v>
      </c>
      <c r="B6323" s="298">
        <v>54.73</v>
      </c>
    </row>
    <row r="6324" spans="1:2" ht="13.5">
      <c r="A6324" s="294">
        <v>97033</v>
      </c>
      <c r="B6324" s="298">
        <v>97.3</v>
      </c>
    </row>
    <row r="6325" spans="1:2" ht="13.5">
      <c r="A6325" s="294">
        <v>97034</v>
      </c>
      <c r="B6325" s="298">
        <v>58.17</v>
      </c>
    </row>
    <row r="6326" spans="1:2" ht="13.5">
      <c r="A6326" s="294">
        <v>97039</v>
      </c>
      <c r="B6326" s="298">
        <v>41.87</v>
      </c>
    </row>
    <row r="6327" spans="1:2" ht="13.5">
      <c r="A6327" s="294">
        <v>97040</v>
      </c>
      <c r="B6327" s="298">
        <v>15.83</v>
      </c>
    </row>
    <row r="6328" spans="1:2" ht="13.5">
      <c r="A6328" s="294">
        <v>97041</v>
      </c>
      <c r="B6328" s="298">
        <v>253.97</v>
      </c>
    </row>
    <row r="6329" spans="1:2" ht="13.5">
      <c r="A6329" s="294">
        <v>97046</v>
      </c>
      <c r="B6329" s="298">
        <v>0.5</v>
      </c>
    </row>
    <row r="6330" spans="1:2" ht="13.5">
      <c r="A6330" s="294">
        <v>97047</v>
      </c>
      <c r="B6330" s="298">
        <v>0.19</v>
      </c>
    </row>
    <row r="6331" spans="1:2" ht="13.5">
      <c r="A6331" s="294">
        <v>97048</v>
      </c>
      <c r="B6331" s="298">
        <v>0.14000000000000001</v>
      </c>
    </row>
    <row r="6332" spans="1:2" ht="13.5">
      <c r="A6332" s="294">
        <v>97054</v>
      </c>
      <c r="B6332" s="298">
        <v>23.78</v>
      </c>
    </row>
    <row r="6333" spans="1:2" ht="13.5">
      <c r="A6333" s="294">
        <v>97062</v>
      </c>
      <c r="B6333" s="298">
        <v>6.48</v>
      </c>
    </row>
    <row r="6334" spans="1:2" ht="13.5">
      <c r="A6334" s="294">
        <v>97063</v>
      </c>
      <c r="B6334" s="298">
        <v>11.43</v>
      </c>
    </row>
    <row r="6335" spans="1:2" ht="13.5">
      <c r="A6335" s="294">
        <v>97064</v>
      </c>
      <c r="B6335" s="298">
        <v>20.91</v>
      </c>
    </row>
    <row r="6336" spans="1:2" ht="13.5">
      <c r="A6336" s="294">
        <v>97065</v>
      </c>
      <c r="B6336" s="298">
        <v>7.1</v>
      </c>
    </row>
    <row r="6337" spans="1:2" ht="13.5">
      <c r="A6337" s="294">
        <v>97066</v>
      </c>
      <c r="B6337" s="298">
        <v>65.75</v>
      </c>
    </row>
    <row r="6338" spans="1:2" ht="13.5">
      <c r="A6338" s="294">
        <v>97067</v>
      </c>
      <c r="B6338" s="298">
        <v>696.89</v>
      </c>
    </row>
    <row r="6339" spans="1:2" ht="13.5">
      <c r="A6339" s="294">
        <v>97621</v>
      </c>
      <c r="B6339" s="298">
        <v>113.13</v>
      </c>
    </row>
    <row r="6340" spans="1:2" ht="13.5">
      <c r="A6340" s="294">
        <v>97622</v>
      </c>
      <c r="B6340" s="298">
        <v>55.14</v>
      </c>
    </row>
    <row r="6341" spans="1:2" ht="13.5">
      <c r="A6341" s="294">
        <v>97623</v>
      </c>
      <c r="B6341" s="298">
        <v>168.9</v>
      </c>
    </row>
    <row r="6342" spans="1:2" ht="13.5">
      <c r="A6342" s="294">
        <v>97624</v>
      </c>
      <c r="B6342" s="298">
        <v>103.66</v>
      </c>
    </row>
    <row r="6343" spans="1:2" ht="13.5">
      <c r="A6343" s="294">
        <v>97625</v>
      </c>
      <c r="B6343" s="298">
        <v>48.22</v>
      </c>
    </row>
    <row r="6344" spans="1:2" ht="13.5">
      <c r="A6344" s="294">
        <v>97626</v>
      </c>
      <c r="B6344" s="298">
        <v>585.22</v>
      </c>
    </row>
    <row r="6345" spans="1:2" ht="13.5">
      <c r="A6345" s="294">
        <v>97627</v>
      </c>
      <c r="B6345" s="298">
        <v>301.64</v>
      </c>
    </row>
    <row r="6346" spans="1:2" ht="13.5">
      <c r="A6346" s="294">
        <v>97628</v>
      </c>
      <c r="B6346" s="298">
        <v>272.49</v>
      </c>
    </row>
    <row r="6347" spans="1:2" ht="13.5">
      <c r="A6347" s="294">
        <v>97629</v>
      </c>
      <c r="B6347" s="298">
        <v>136.57</v>
      </c>
    </row>
    <row r="6348" spans="1:2" ht="13.5">
      <c r="A6348" s="294">
        <v>97631</v>
      </c>
      <c r="B6348" s="298">
        <v>3.22</v>
      </c>
    </row>
    <row r="6349" spans="1:2" ht="13.5">
      <c r="A6349" s="294">
        <v>97632</v>
      </c>
      <c r="B6349" s="298">
        <v>2.56</v>
      </c>
    </row>
    <row r="6350" spans="1:2" ht="13.5">
      <c r="A6350" s="294">
        <v>97633</v>
      </c>
      <c r="B6350" s="298">
        <v>22.38</v>
      </c>
    </row>
    <row r="6351" spans="1:2" ht="13.5">
      <c r="A6351" s="294">
        <v>97634</v>
      </c>
      <c r="B6351" s="298">
        <v>12.83</v>
      </c>
    </row>
    <row r="6352" spans="1:2" ht="13.5">
      <c r="A6352" s="294">
        <v>97635</v>
      </c>
      <c r="B6352" s="298">
        <v>15.56</v>
      </c>
    </row>
    <row r="6353" spans="1:2" ht="13.5">
      <c r="A6353" s="294">
        <v>97636</v>
      </c>
      <c r="B6353" s="298">
        <v>16.82</v>
      </c>
    </row>
    <row r="6354" spans="1:2" ht="13.5">
      <c r="A6354" s="294">
        <v>97637</v>
      </c>
      <c r="B6354" s="298">
        <v>2.8</v>
      </c>
    </row>
    <row r="6355" spans="1:2" ht="13.5">
      <c r="A6355" s="294">
        <v>97638</v>
      </c>
      <c r="B6355" s="298">
        <v>8.14</v>
      </c>
    </row>
    <row r="6356" spans="1:2" ht="13.5">
      <c r="A6356" s="294">
        <v>97639</v>
      </c>
      <c r="B6356" s="298">
        <v>19.41</v>
      </c>
    </row>
    <row r="6357" spans="1:2" ht="13.5">
      <c r="A6357" s="294">
        <v>97640</v>
      </c>
      <c r="B6357" s="298">
        <v>1.77</v>
      </c>
    </row>
    <row r="6358" spans="1:2" ht="13.5">
      <c r="A6358" s="294">
        <v>97641</v>
      </c>
      <c r="B6358" s="298">
        <v>4.8499999999999996</v>
      </c>
    </row>
    <row r="6359" spans="1:2" ht="13.5">
      <c r="A6359" s="294">
        <v>97642</v>
      </c>
      <c r="B6359" s="298">
        <v>3.16</v>
      </c>
    </row>
    <row r="6360" spans="1:2" ht="13.5">
      <c r="A6360" s="294">
        <v>97643</v>
      </c>
      <c r="B6360" s="298">
        <v>23.81</v>
      </c>
    </row>
    <row r="6361" spans="1:2" ht="13.5">
      <c r="A6361" s="294">
        <v>97644</v>
      </c>
      <c r="B6361" s="298">
        <v>8.9600000000000009</v>
      </c>
    </row>
    <row r="6362" spans="1:2" ht="13.5">
      <c r="A6362" s="294">
        <v>97645</v>
      </c>
      <c r="B6362" s="298">
        <v>30.64</v>
      </c>
    </row>
    <row r="6363" spans="1:2" ht="13.5">
      <c r="A6363" s="294">
        <v>97647</v>
      </c>
      <c r="B6363" s="298">
        <v>3.24</v>
      </c>
    </row>
    <row r="6364" spans="1:2" ht="13.5">
      <c r="A6364" s="294">
        <v>97648</v>
      </c>
      <c r="B6364" s="298">
        <v>1.87</v>
      </c>
    </row>
    <row r="6365" spans="1:2" ht="13.5">
      <c r="A6365" s="294">
        <v>97649</v>
      </c>
      <c r="B6365" s="298">
        <v>4.1100000000000003</v>
      </c>
    </row>
    <row r="6366" spans="1:2" ht="13.5">
      <c r="A6366" s="294">
        <v>97650</v>
      </c>
      <c r="B6366" s="298">
        <v>6.97</v>
      </c>
    </row>
    <row r="6367" spans="1:2" ht="13.5">
      <c r="A6367" s="294">
        <v>97651</v>
      </c>
      <c r="B6367" s="298">
        <v>77.180000000000007</v>
      </c>
    </row>
    <row r="6368" spans="1:2" ht="13.5">
      <c r="A6368" s="294">
        <v>97652</v>
      </c>
      <c r="B6368" s="298">
        <v>174.97</v>
      </c>
    </row>
    <row r="6369" spans="1:2" ht="13.5">
      <c r="A6369" s="294">
        <v>97653</v>
      </c>
      <c r="B6369" s="298">
        <v>124.69</v>
      </c>
    </row>
    <row r="6370" spans="1:2" ht="13.5">
      <c r="A6370" s="294">
        <v>97654</v>
      </c>
      <c r="B6370" s="298">
        <v>151.47</v>
      </c>
    </row>
    <row r="6371" spans="1:2" ht="13.5">
      <c r="A6371" s="294">
        <v>97655</v>
      </c>
      <c r="B6371" s="298">
        <v>18.510000000000002</v>
      </c>
    </row>
    <row r="6372" spans="1:2" ht="13.5">
      <c r="A6372" s="294">
        <v>97656</v>
      </c>
      <c r="B6372" s="298">
        <v>189.05</v>
      </c>
    </row>
    <row r="6373" spans="1:2" ht="13.5">
      <c r="A6373" s="294">
        <v>97657</v>
      </c>
      <c r="B6373" s="298">
        <v>374.71</v>
      </c>
    </row>
    <row r="6374" spans="1:2" ht="13.5">
      <c r="A6374" s="294">
        <v>97658</v>
      </c>
      <c r="B6374" s="298">
        <v>170.46</v>
      </c>
    </row>
    <row r="6375" spans="1:2" ht="13.5">
      <c r="A6375" s="294">
        <v>97659</v>
      </c>
      <c r="B6375" s="298">
        <v>224.75</v>
      </c>
    </row>
    <row r="6376" spans="1:2" ht="13.5">
      <c r="A6376" s="294">
        <v>97660</v>
      </c>
      <c r="B6376" s="298">
        <v>0.64</v>
      </c>
    </row>
    <row r="6377" spans="1:2" ht="13.5">
      <c r="A6377" s="294">
        <v>97661</v>
      </c>
      <c r="B6377" s="298">
        <v>0.64</v>
      </c>
    </row>
    <row r="6378" spans="1:2" ht="13.5">
      <c r="A6378" s="294">
        <v>97662</v>
      </c>
      <c r="B6378" s="298">
        <v>0.47</v>
      </c>
    </row>
    <row r="6379" spans="1:2" ht="13.5">
      <c r="A6379" s="294">
        <v>97663</v>
      </c>
      <c r="B6379" s="298">
        <v>11.86</v>
      </c>
    </row>
    <row r="6380" spans="1:2" ht="13.5">
      <c r="A6380" s="294">
        <v>97664</v>
      </c>
      <c r="B6380" s="298">
        <v>1.48</v>
      </c>
    </row>
    <row r="6381" spans="1:2" ht="13.5">
      <c r="A6381" s="294">
        <v>97665</v>
      </c>
      <c r="B6381" s="298">
        <v>1.24</v>
      </c>
    </row>
    <row r="6382" spans="1:2" ht="13.5">
      <c r="A6382" s="294">
        <v>97666</v>
      </c>
      <c r="B6382" s="298">
        <v>8.65</v>
      </c>
    </row>
    <row r="6383" spans="1:2" ht="13.5">
      <c r="A6383" s="294">
        <v>95967</v>
      </c>
      <c r="B6383" s="298">
        <v>132.15</v>
      </c>
    </row>
    <row r="6384" spans="1:2" ht="13.5">
      <c r="A6384" s="294">
        <v>99058</v>
      </c>
      <c r="B6384" s="298">
        <v>7.08</v>
      </c>
    </row>
    <row r="6385" spans="1:4" ht="13.5">
      <c r="A6385" s="299">
        <v>99059</v>
      </c>
      <c r="B6385" s="300">
        <v>54.99</v>
      </c>
      <c r="C6385" t="b">
        <f>ISNUMBER(A6385)</f>
        <v>1</v>
      </c>
      <c r="D6385" t="b">
        <f>ISNUMBER(B6385)</f>
        <v>1</v>
      </c>
    </row>
    <row r="6386" spans="1:4" ht="13.5">
      <c r="A6386" s="294">
        <v>99060</v>
      </c>
      <c r="B6386" s="298">
        <v>149.57</v>
      </c>
    </row>
    <row r="6387" spans="1:4" ht="13.5">
      <c r="A6387" s="294">
        <v>99061</v>
      </c>
      <c r="B6387" s="298">
        <v>99.88</v>
      </c>
    </row>
    <row r="6388" spans="1:4" ht="13.5">
      <c r="A6388" s="294">
        <v>99062</v>
      </c>
      <c r="B6388" s="298">
        <v>2.48</v>
      </c>
    </row>
    <row r="6389" spans="1:4" ht="13.5">
      <c r="A6389" s="294">
        <v>99063</v>
      </c>
      <c r="B6389" s="298">
        <v>4.99</v>
      </c>
    </row>
    <row r="6390" spans="1:4" ht="13.5">
      <c r="A6390" s="294">
        <v>99064</v>
      </c>
      <c r="B6390" s="298">
        <v>0.35</v>
      </c>
    </row>
    <row r="6391" spans="1:4" ht="13.5">
      <c r="A6391" s="294">
        <v>93588</v>
      </c>
      <c r="B6391" s="298">
        <v>2.2400000000000002</v>
      </c>
    </row>
    <row r="6392" spans="1:4" ht="13.5">
      <c r="A6392" s="294">
        <v>93589</v>
      </c>
      <c r="B6392" s="298">
        <v>1.92</v>
      </c>
    </row>
    <row r="6393" spans="1:4" ht="13.5">
      <c r="A6393" s="294">
        <v>93590</v>
      </c>
      <c r="B6393" s="298">
        <v>0.69</v>
      </c>
    </row>
    <row r="6394" spans="1:4" ht="13.5">
      <c r="A6394" s="294">
        <v>93591</v>
      </c>
      <c r="B6394" s="298">
        <v>1.96</v>
      </c>
    </row>
    <row r="6395" spans="1:4" ht="13.5">
      <c r="A6395" s="294">
        <v>93592</v>
      </c>
      <c r="B6395" s="298">
        <v>1.69</v>
      </c>
    </row>
    <row r="6396" spans="1:4" ht="13.5">
      <c r="A6396" s="294">
        <v>93593</v>
      </c>
      <c r="B6396" s="298">
        <v>0.62</v>
      </c>
    </row>
    <row r="6397" spans="1:4" ht="13.5">
      <c r="A6397" s="294">
        <v>93594</v>
      </c>
      <c r="B6397" s="298">
        <v>1.48</v>
      </c>
    </row>
    <row r="6398" spans="1:4" ht="13.5">
      <c r="A6398" s="294">
        <v>93595</v>
      </c>
      <c r="B6398" s="298">
        <v>1.29</v>
      </c>
    </row>
    <row r="6399" spans="1:4" ht="13.5">
      <c r="A6399" s="294">
        <v>93596</v>
      </c>
      <c r="B6399" s="298">
        <v>0.46</v>
      </c>
    </row>
    <row r="6400" spans="1:4" ht="13.5">
      <c r="A6400" s="294">
        <v>93597</v>
      </c>
      <c r="B6400" s="298">
        <v>1.3</v>
      </c>
    </row>
    <row r="6401" spans="1:2" ht="13.5">
      <c r="A6401" s="294">
        <v>93598</v>
      </c>
      <c r="B6401" s="298">
        <v>1.1200000000000001</v>
      </c>
    </row>
    <row r="6402" spans="1:2" ht="13.5">
      <c r="A6402" s="294">
        <v>93599</v>
      </c>
      <c r="B6402" s="298">
        <v>0.41</v>
      </c>
    </row>
    <row r="6403" spans="1:2" ht="13.5">
      <c r="A6403" s="294">
        <v>95425</v>
      </c>
      <c r="B6403" s="298">
        <v>1.66</v>
      </c>
    </row>
    <row r="6404" spans="1:2" ht="13.5">
      <c r="A6404" s="294">
        <v>95426</v>
      </c>
      <c r="B6404" s="298">
        <v>1.43</v>
      </c>
    </row>
    <row r="6405" spans="1:2" ht="13.5">
      <c r="A6405" s="294">
        <v>95427</v>
      </c>
      <c r="B6405" s="298">
        <v>0.53</v>
      </c>
    </row>
    <row r="6406" spans="1:2" ht="13.5">
      <c r="A6406" s="294">
        <v>95428</v>
      </c>
      <c r="B6406" s="298">
        <v>1.1100000000000001</v>
      </c>
    </row>
    <row r="6407" spans="1:2" ht="13.5">
      <c r="A6407" s="294">
        <v>95429</v>
      </c>
      <c r="B6407" s="298">
        <v>0.97</v>
      </c>
    </row>
    <row r="6408" spans="1:2" ht="13.5">
      <c r="A6408" s="294">
        <v>95430</v>
      </c>
      <c r="B6408" s="298">
        <v>0.33</v>
      </c>
    </row>
    <row r="6409" spans="1:2" ht="13.5">
      <c r="A6409" s="294">
        <v>95875</v>
      </c>
      <c r="B6409" s="298">
        <v>1.76</v>
      </c>
    </row>
    <row r="6410" spans="1:2" ht="13.5">
      <c r="A6410" s="294">
        <v>95876</v>
      </c>
      <c r="B6410" s="298">
        <v>1.54</v>
      </c>
    </row>
    <row r="6411" spans="1:2" ht="13.5">
      <c r="A6411" s="294">
        <v>95877</v>
      </c>
      <c r="B6411" s="298">
        <v>1.31</v>
      </c>
    </row>
    <row r="6412" spans="1:2" ht="13.5">
      <c r="A6412" s="294">
        <v>95878</v>
      </c>
      <c r="B6412" s="298">
        <v>1.18</v>
      </c>
    </row>
    <row r="6413" spans="1:2" ht="13.5">
      <c r="A6413" s="294">
        <v>95879</v>
      </c>
      <c r="B6413" s="298">
        <v>1.04</v>
      </c>
    </row>
    <row r="6414" spans="1:2" ht="13.5">
      <c r="A6414" s="294">
        <v>95880</v>
      </c>
      <c r="B6414" s="298">
        <v>0.88</v>
      </c>
    </row>
    <row r="6415" spans="1:2" ht="13.5">
      <c r="A6415" s="294">
        <v>97912</v>
      </c>
      <c r="B6415" s="298">
        <v>2.74</v>
      </c>
    </row>
    <row r="6416" spans="1:2" ht="13.5">
      <c r="A6416" s="294">
        <v>97913</v>
      </c>
      <c r="B6416" s="298">
        <v>2.38</v>
      </c>
    </row>
    <row r="6417" spans="1:2" ht="13.5">
      <c r="A6417" s="294">
        <v>97914</v>
      </c>
      <c r="B6417" s="298">
        <v>2.1800000000000002</v>
      </c>
    </row>
    <row r="6418" spans="1:2" ht="13.5">
      <c r="A6418" s="294">
        <v>97915</v>
      </c>
      <c r="B6418" s="298">
        <v>0.87</v>
      </c>
    </row>
    <row r="6419" spans="1:2" ht="13.5">
      <c r="A6419" s="294">
        <v>100937</v>
      </c>
      <c r="B6419" s="298">
        <v>6.54</v>
      </c>
    </row>
    <row r="6420" spans="1:2" ht="13.5">
      <c r="A6420" s="294">
        <v>100938</v>
      </c>
      <c r="B6420" s="298">
        <v>5.33</v>
      </c>
    </row>
    <row r="6421" spans="1:2" ht="13.5">
      <c r="A6421" s="294">
        <v>100939</v>
      </c>
      <c r="B6421" s="298">
        <v>4.6900000000000004</v>
      </c>
    </row>
    <row r="6422" spans="1:2" ht="13.5">
      <c r="A6422" s="294">
        <v>100940</v>
      </c>
      <c r="B6422" s="298">
        <v>3.98</v>
      </c>
    </row>
    <row r="6423" spans="1:2" ht="13.5">
      <c r="A6423" s="294">
        <v>100941</v>
      </c>
      <c r="B6423" s="298">
        <v>4.3600000000000003</v>
      </c>
    </row>
    <row r="6424" spans="1:2" ht="13.5">
      <c r="A6424" s="294">
        <v>100942</v>
      </c>
      <c r="B6424" s="298">
        <v>3.55</v>
      </c>
    </row>
    <row r="6425" spans="1:2" ht="13.5">
      <c r="A6425" s="294">
        <v>100943</v>
      </c>
      <c r="B6425" s="298">
        <v>3.11</v>
      </c>
    </row>
    <row r="6426" spans="1:2" ht="13.5">
      <c r="A6426" s="294">
        <v>100944</v>
      </c>
      <c r="B6426" s="298">
        <v>2.67</v>
      </c>
    </row>
    <row r="6427" spans="1:2" ht="13.5">
      <c r="A6427" s="294">
        <v>100945</v>
      </c>
      <c r="B6427" s="298">
        <v>1.92</v>
      </c>
    </row>
    <row r="6428" spans="1:2" ht="13.5">
      <c r="A6428" s="294">
        <v>100946</v>
      </c>
      <c r="B6428" s="298">
        <v>1.67</v>
      </c>
    </row>
    <row r="6429" spans="1:2" ht="13.5">
      <c r="A6429" s="294">
        <v>100947</v>
      </c>
      <c r="B6429" s="298">
        <v>1.53</v>
      </c>
    </row>
    <row r="6430" spans="1:2" ht="13.5">
      <c r="A6430" s="294">
        <v>100948</v>
      </c>
      <c r="B6430" s="298">
        <v>0.6</v>
      </c>
    </row>
    <row r="6431" spans="1:2" ht="13.5">
      <c r="A6431" s="294">
        <v>100949</v>
      </c>
      <c r="B6431" s="298">
        <v>4.5999999999999996</v>
      </c>
    </row>
    <row r="6432" spans="1:2" ht="13.5">
      <c r="A6432" s="294">
        <v>100950</v>
      </c>
      <c r="B6432" s="298">
        <v>2.36</v>
      </c>
    </row>
    <row r="6433" spans="1:2" ht="13.5">
      <c r="A6433" s="294">
        <v>100951</v>
      </c>
      <c r="B6433" s="298">
        <v>2.0299999999999998</v>
      </c>
    </row>
    <row r="6434" spans="1:2" ht="13.5">
      <c r="A6434" s="294">
        <v>100952</v>
      </c>
      <c r="B6434" s="298">
        <v>1.87</v>
      </c>
    </row>
    <row r="6435" spans="1:2" ht="13.5">
      <c r="A6435" s="294">
        <v>100953</v>
      </c>
      <c r="B6435" s="298">
        <v>0.74</v>
      </c>
    </row>
    <row r="6436" spans="1:2" ht="13.5">
      <c r="A6436" s="294">
        <v>100954</v>
      </c>
      <c r="B6436" s="298">
        <v>5.62</v>
      </c>
    </row>
    <row r="6437" spans="1:2" ht="13.5">
      <c r="A6437" s="294">
        <v>100955</v>
      </c>
      <c r="B6437" s="298">
        <v>3.66</v>
      </c>
    </row>
    <row r="6438" spans="1:2" ht="13.5">
      <c r="A6438" s="294">
        <v>100956</v>
      </c>
      <c r="B6438" s="298">
        <v>3.17</v>
      </c>
    </row>
    <row r="6439" spans="1:2" ht="13.5">
      <c r="A6439" s="294">
        <v>100957</v>
      </c>
      <c r="B6439" s="298">
        <v>2.9</v>
      </c>
    </row>
    <row r="6440" spans="1:2" ht="13.5">
      <c r="A6440" s="294">
        <v>100958</v>
      </c>
      <c r="B6440" s="298">
        <v>1.1599999999999999</v>
      </c>
    </row>
    <row r="6441" spans="1:2" ht="13.5">
      <c r="A6441" s="294">
        <v>100959</v>
      </c>
      <c r="B6441" s="298">
        <v>8.73</v>
      </c>
    </row>
    <row r="6442" spans="1:2" ht="13.5">
      <c r="A6442" s="294">
        <v>100960</v>
      </c>
      <c r="B6442" s="298">
        <v>2.62</v>
      </c>
    </row>
    <row r="6443" spans="1:2" ht="13.5">
      <c r="A6443" s="294">
        <v>100961</v>
      </c>
      <c r="B6443" s="298">
        <v>2.27</v>
      </c>
    </row>
    <row r="6444" spans="1:2" ht="13.5">
      <c r="A6444" s="294">
        <v>100962</v>
      </c>
      <c r="B6444" s="298">
        <v>2.0699999999999998</v>
      </c>
    </row>
    <row r="6445" spans="1:2" ht="13.5">
      <c r="A6445" s="294">
        <v>100963</v>
      </c>
      <c r="B6445" s="298">
        <v>0.81</v>
      </c>
    </row>
    <row r="6446" spans="1:2" ht="13.5">
      <c r="A6446" s="294">
        <v>100964</v>
      </c>
      <c r="B6446" s="298">
        <v>6.29</v>
      </c>
    </row>
    <row r="6447" spans="1:2" ht="13.5">
      <c r="A6447" s="294">
        <v>100973</v>
      </c>
      <c r="B6447" s="298">
        <v>6.91</v>
      </c>
    </row>
    <row r="6448" spans="1:2" ht="13.5">
      <c r="A6448" s="294">
        <v>100974</v>
      </c>
      <c r="B6448" s="298">
        <v>6.5</v>
      </c>
    </row>
    <row r="6449" spans="1:2" ht="13.5">
      <c r="A6449" s="294">
        <v>100975</v>
      </c>
      <c r="B6449" s="298">
        <v>6.53</v>
      </c>
    </row>
    <row r="6450" spans="1:2" ht="13.5">
      <c r="A6450" s="294">
        <v>100965</v>
      </c>
      <c r="B6450" s="298">
        <v>1.34</v>
      </c>
    </row>
    <row r="6451" spans="1:2" ht="13.5">
      <c r="A6451" s="294">
        <v>100966</v>
      </c>
      <c r="B6451" s="298">
        <v>1.1499999999999999</v>
      </c>
    </row>
    <row r="6452" spans="1:2" ht="13.5">
      <c r="A6452" s="294">
        <v>100969</v>
      </c>
      <c r="B6452" s="298">
        <v>1.79</v>
      </c>
    </row>
    <row r="6453" spans="1:2" ht="13.5">
      <c r="A6453" s="294">
        <v>100970</v>
      </c>
      <c r="B6453" s="298">
        <v>1.51</v>
      </c>
    </row>
    <row r="6454" spans="1:2" ht="13.5">
      <c r="A6454" s="294">
        <v>102330</v>
      </c>
      <c r="B6454" s="298">
        <v>1.07</v>
      </c>
    </row>
    <row r="6455" spans="1:2" ht="13.5">
      <c r="A6455" s="294">
        <v>102331</v>
      </c>
      <c r="B6455" s="298">
        <v>0.42</v>
      </c>
    </row>
    <row r="6456" spans="1:2" ht="13.5">
      <c r="A6456" s="294">
        <v>102332</v>
      </c>
      <c r="B6456" s="298">
        <v>1.41</v>
      </c>
    </row>
    <row r="6457" spans="1:2" ht="13.5">
      <c r="A6457" s="294">
        <v>102333</v>
      </c>
      <c r="B6457" s="298">
        <v>0.56999999999999995</v>
      </c>
    </row>
    <row r="6458" spans="1:2" ht="13.5">
      <c r="A6458" s="294">
        <v>101019</v>
      </c>
      <c r="B6458" s="298">
        <v>439.82</v>
      </c>
    </row>
    <row r="6459" spans="1:2" ht="13.5">
      <c r="A6459" s="294">
        <v>101479</v>
      </c>
      <c r="B6459" s="298">
        <v>128.13</v>
      </c>
    </row>
    <row r="6460" spans="1:2" ht="13.5">
      <c r="A6460" s="294">
        <v>102568</v>
      </c>
      <c r="B6460" s="298">
        <v>218.29</v>
      </c>
    </row>
    <row r="6461" spans="1:2" ht="13.5">
      <c r="A6461" s="294">
        <v>100976</v>
      </c>
      <c r="B6461" s="298">
        <v>6.38</v>
      </c>
    </row>
    <row r="6462" spans="1:2" ht="13.5">
      <c r="A6462" s="294">
        <v>100977</v>
      </c>
      <c r="B6462" s="298">
        <v>5.68</v>
      </c>
    </row>
    <row r="6463" spans="1:2" ht="13.5">
      <c r="A6463" s="294">
        <v>100978</v>
      </c>
      <c r="B6463" s="298">
        <v>5.0199999999999996</v>
      </c>
    </row>
    <row r="6464" spans="1:2" ht="13.5">
      <c r="A6464" s="294">
        <v>100979</v>
      </c>
      <c r="B6464" s="298">
        <v>4.82</v>
      </c>
    </row>
    <row r="6465" spans="1:2" ht="13.5">
      <c r="A6465" s="294">
        <v>100980</v>
      </c>
      <c r="B6465" s="298">
        <v>4.55</v>
      </c>
    </row>
    <row r="6466" spans="1:2" ht="13.5">
      <c r="A6466" s="294">
        <v>100981</v>
      </c>
      <c r="B6466" s="298">
        <v>6.95</v>
      </c>
    </row>
    <row r="6467" spans="1:2" ht="13.5">
      <c r="A6467" s="294">
        <v>100982</v>
      </c>
      <c r="B6467" s="298">
        <v>6.52</v>
      </c>
    </row>
    <row r="6468" spans="1:2" ht="13.5">
      <c r="A6468" s="294">
        <v>100983</v>
      </c>
      <c r="B6468" s="298">
        <v>6.54</v>
      </c>
    </row>
    <row r="6469" spans="1:2" ht="13.5">
      <c r="A6469" s="294">
        <v>100984</v>
      </c>
      <c r="B6469" s="298">
        <v>6.39</v>
      </c>
    </row>
    <row r="6470" spans="1:2" ht="13.5">
      <c r="A6470" s="294">
        <v>100985</v>
      </c>
      <c r="B6470" s="298">
        <v>5.5</v>
      </c>
    </row>
    <row r="6471" spans="1:2" ht="13.5">
      <c r="A6471" s="294">
        <v>100986</v>
      </c>
      <c r="B6471" s="298">
        <v>6.44</v>
      </c>
    </row>
    <row r="6472" spans="1:2" ht="13.5">
      <c r="A6472" s="294">
        <v>100987</v>
      </c>
      <c r="B6472" s="298">
        <v>7.43</v>
      </c>
    </row>
    <row r="6473" spans="1:2" ht="13.5">
      <c r="A6473" s="294">
        <v>100988</v>
      </c>
      <c r="B6473" s="298">
        <v>7.84</v>
      </c>
    </row>
    <row r="6474" spans="1:2" ht="13.5">
      <c r="A6474" s="294">
        <v>100989</v>
      </c>
      <c r="B6474" s="298">
        <v>4.5999999999999996</v>
      </c>
    </row>
    <row r="6475" spans="1:2" ht="13.5">
      <c r="A6475" s="294">
        <v>100990</v>
      </c>
      <c r="B6475" s="298">
        <v>4.3499999999999996</v>
      </c>
    </row>
    <row r="6476" spans="1:2" ht="13.5">
      <c r="A6476" s="294">
        <v>100991</v>
      </c>
      <c r="B6476" s="298">
        <v>4.38</v>
      </c>
    </row>
    <row r="6477" spans="1:2" ht="13.5">
      <c r="A6477" s="294">
        <v>100992</v>
      </c>
      <c r="B6477" s="298">
        <v>4.25</v>
      </c>
    </row>
    <row r="6478" spans="1:2" ht="13.5">
      <c r="A6478" s="294">
        <v>100993</v>
      </c>
      <c r="B6478" s="298">
        <v>3.78</v>
      </c>
    </row>
    <row r="6479" spans="1:2" ht="13.5">
      <c r="A6479" s="294">
        <v>100994</v>
      </c>
      <c r="B6479" s="298">
        <v>3.33</v>
      </c>
    </row>
    <row r="6480" spans="1:2" ht="13.5">
      <c r="A6480" s="294">
        <v>100995</v>
      </c>
      <c r="B6480" s="298">
        <v>3.21</v>
      </c>
    </row>
    <row r="6481" spans="1:2" ht="13.5">
      <c r="A6481" s="294">
        <v>100996</v>
      </c>
      <c r="B6481" s="298">
        <v>3.02</v>
      </c>
    </row>
    <row r="6482" spans="1:2" ht="13.5">
      <c r="A6482" s="294">
        <v>100997</v>
      </c>
      <c r="B6482" s="298">
        <v>4.63</v>
      </c>
    </row>
    <row r="6483" spans="1:2" ht="13.5">
      <c r="A6483" s="294">
        <v>100998</v>
      </c>
      <c r="B6483" s="298">
        <v>4.3600000000000003</v>
      </c>
    </row>
    <row r="6484" spans="1:2" ht="13.5">
      <c r="A6484" s="294">
        <v>100999</v>
      </c>
      <c r="B6484" s="298">
        <v>4.3899999999999997</v>
      </c>
    </row>
    <row r="6485" spans="1:2" ht="13.5">
      <c r="A6485" s="294">
        <v>101000</v>
      </c>
      <c r="B6485" s="298">
        <v>4.25</v>
      </c>
    </row>
    <row r="6486" spans="1:2" ht="13.5">
      <c r="A6486" s="294">
        <v>101001</v>
      </c>
      <c r="B6486" s="298">
        <v>3.66</v>
      </c>
    </row>
    <row r="6487" spans="1:2" ht="13.5">
      <c r="A6487" s="294">
        <v>101002</v>
      </c>
      <c r="B6487" s="298">
        <v>4.28</v>
      </c>
    </row>
    <row r="6488" spans="1:2" ht="13.5">
      <c r="A6488" s="294">
        <v>101003</v>
      </c>
      <c r="B6488" s="298">
        <v>4.95</v>
      </c>
    </row>
    <row r="6489" spans="1:2" ht="13.5">
      <c r="A6489" s="294">
        <v>101004</v>
      </c>
      <c r="B6489" s="298">
        <v>5.22</v>
      </c>
    </row>
    <row r="6490" spans="1:2" ht="13.5">
      <c r="A6490" s="294">
        <v>101005</v>
      </c>
      <c r="B6490" s="298">
        <v>13.92</v>
      </c>
    </row>
    <row r="6491" spans="1:2" ht="13.5">
      <c r="A6491" s="294">
        <v>101006</v>
      </c>
      <c r="B6491" s="298">
        <v>14.92</v>
      </c>
    </row>
    <row r="6492" spans="1:2" ht="13.5">
      <c r="A6492" s="294">
        <v>101007</v>
      </c>
      <c r="B6492" s="298">
        <v>4.03</v>
      </c>
    </row>
    <row r="6493" spans="1:2" ht="13.5">
      <c r="A6493" s="294">
        <v>101008</v>
      </c>
      <c r="B6493" s="298">
        <v>3.94</v>
      </c>
    </row>
    <row r="6494" spans="1:2" ht="13.5">
      <c r="A6494" s="294">
        <v>101009</v>
      </c>
      <c r="B6494" s="298">
        <v>28.46</v>
      </c>
    </row>
    <row r="6495" spans="1:2" ht="13.5">
      <c r="A6495" s="294">
        <v>101010</v>
      </c>
      <c r="B6495" s="298">
        <v>17.920000000000002</v>
      </c>
    </row>
    <row r="6496" spans="1:2" ht="13.5">
      <c r="A6496" s="294">
        <v>101013</v>
      </c>
      <c r="B6496" s="298">
        <v>32.28</v>
      </c>
    </row>
    <row r="6497" spans="1:2" ht="13.5">
      <c r="A6497" s="294">
        <v>101014</v>
      </c>
      <c r="B6497" s="298">
        <v>29.56</v>
      </c>
    </row>
    <row r="6498" spans="1:2" ht="13.5">
      <c r="A6498" s="294">
        <v>101015</v>
      </c>
      <c r="B6498" s="298">
        <v>24.29</v>
      </c>
    </row>
    <row r="6499" spans="1:2" ht="13.5">
      <c r="A6499" s="294">
        <v>101016</v>
      </c>
      <c r="B6499" s="298">
        <v>28.12</v>
      </c>
    </row>
    <row r="6500" spans="1:2" ht="13.5">
      <c r="A6500" s="294">
        <v>101017</v>
      </c>
      <c r="B6500" s="298">
        <v>21.32</v>
      </c>
    </row>
    <row r="6501" spans="1:2" ht="13.5">
      <c r="A6501" s="294">
        <v>101018</v>
      </c>
      <c r="B6501" s="298">
        <v>17.510000000000002</v>
      </c>
    </row>
    <row r="6502" spans="1:2" ht="13.5">
      <c r="A6502" s="294">
        <v>101463</v>
      </c>
      <c r="B6502" s="298">
        <v>32.380000000000003</v>
      </c>
    </row>
    <row r="6503" spans="1:2" ht="13.5">
      <c r="A6503" s="294">
        <v>101464</v>
      </c>
      <c r="B6503" s="298">
        <v>24.86</v>
      </c>
    </row>
    <row r="6504" spans="1:2" ht="13.5">
      <c r="A6504" s="294">
        <v>101465</v>
      </c>
      <c r="B6504" s="298">
        <v>19.010000000000002</v>
      </c>
    </row>
    <row r="6505" spans="1:2" ht="13.5">
      <c r="A6505" s="294">
        <v>101466</v>
      </c>
      <c r="B6505" s="298">
        <v>15.46</v>
      </c>
    </row>
    <row r="6506" spans="1:2" ht="13.5">
      <c r="A6506" s="294">
        <v>101467</v>
      </c>
      <c r="B6506" s="298">
        <v>12.93</v>
      </c>
    </row>
    <row r="6507" spans="1:2" ht="13.5">
      <c r="A6507" s="294">
        <v>101468</v>
      </c>
      <c r="B6507" s="298">
        <v>11.83</v>
      </c>
    </row>
    <row r="6508" spans="1:2" ht="13.5">
      <c r="A6508" s="294">
        <v>101469</v>
      </c>
      <c r="B6508" s="298">
        <v>26.49</v>
      </c>
    </row>
    <row r="6509" spans="1:2" ht="13.5">
      <c r="A6509" s="294">
        <v>101470</v>
      </c>
      <c r="B6509" s="298">
        <v>21.03</v>
      </c>
    </row>
    <row r="6510" spans="1:2" ht="13.5">
      <c r="A6510" s="294">
        <v>101471</v>
      </c>
      <c r="B6510" s="298">
        <v>18.03</v>
      </c>
    </row>
    <row r="6511" spans="1:2" ht="13.5">
      <c r="A6511" s="294">
        <v>101472</v>
      </c>
      <c r="B6511" s="298">
        <v>14.04</v>
      </c>
    </row>
    <row r="6512" spans="1:2" ht="13.5">
      <c r="A6512" s="294">
        <v>101473</v>
      </c>
      <c r="B6512" s="298">
        <v>20.21</v>
      </c>
    </row>
    <row r="6513" spans="1:2" ht="13.5">
      <c r="A6513" s="294">
        <v>101474</v>
      </c>
      <c r="B6513" s="298">
        <v>14.46</v>
      </c>
    </row>
    <row r="6514" spans="1:2" ht="13.5">
      <c r="A6514" s="294">
        <v>101475</v>
      </c>
      <c r="B6514" s="298">
        <v>12.83</v>
      </c>
    </row>
    <row r="6515" spans="1:2" ht="13.5">
      <c r="A6515" s="294">
        <v>101476</v>
      </c>
      <c r="B6515" s="298">
        <v>11.44</v>
      </c>
    </row>
    <row r="6516" spans="1:2" ht="13.5">
      <c r="A6516" s="294">
        <v>101477</v>
      </c>
      <c r="B6516" s="298">
        <v>9.36</v>
      </c>
    </row>
    <row r="6517" spans="1:2" ht="13.5">
      <c r="A6517" s="294">
        <v>101478</v>
      </c>
      <c r="B6517" s="298">
        <v>7.97</v>
      </c>
    </row>
    <row r="6518" spans="1:2" ht="13.5">
      <c r="A6518" s="294">
        <v>101480</v>
      </c>
      <c r="B6518" s="298">
        <v>47.38</v>
      </c>
    </row>
    <row r="6519" spans="1:2" ht="13.5">
      <c r="A6519" s="294">
        <v>101481</v>
      </c>
      <c r="B6519" s="298">
        <v>34.22</v>
      </c>
    </row>
    <row r="6520" spans="1:2" ht="13.5">
      <c r="A6520" s="294">
        <v>101482</v>
      </c>
      <c r="B6520" s="298">
        <v>25.58</v>
      </c>
    </row>
    <row r="6521" spans="1:2" ht="13.5">
      <c r="A6521" s="294">
        <v>101483</v>
      </c>
      <c r="B6521" s="298">
        <v>26.55</v>
      </c>
    </row>
    <row r="6522" spans="1:2" ht="13.5">
      <c r="A6522" s="294">
        <v>101484</v>
      </c>
      <c r="B6522" s="298">
        <v>137.6</v>
      </c>
    </row>
    <row r="6523" spans="1:2" ht="13.5">
      <c r="A6523" s="294">
        <v>101485</v>
      </c>
      <c r="B6523" s="298">
        <v>105.62</v>
      </c>
    </row>
    <row r="6524" spans="1:2" ht="13.5">
      <c r="A6524" s="294">
        <v>101486</v>
      </c>
      <c r="B6524" s="298">
        <v>95.13</v>
      </c>
    </row>
    <row r="6525" spans="1:2" ht="13.5">
      <c r="A6525" s="294">
        <v>101487</v>
      </c>
      <c r="B6525" s="298">
        <v>69.66</v>
      </c>
    </row>
    <row r="6526" spans="1:2" ht="13.5">
      <c r="A6526" s="294">
        <v>101488</v>
      </c>
      <c r="B6526" s="298">
        <v>60.27</v>
      </c>
    </row>
    <row r="6527" spans="1:2" ht="13.5">
      <c r="A6527" s="294">
        <v>101188</v>
      </c>
      <c r="B6527" s="298">
        <v>5.68</v>
      </c>
    </row>
    <row r="6528" spans="1:2" ht="13.5">
      <c r="A6528" s="294">
        <v>101189</v>
      </c>
      <c r="B6528" s="298">
        <v>69.55</v>
      </c>
    </row>
    <row r="6529" spans="1:2" ht="13.5">
      <c r="A6529" s="294">
        <v>101190</v>
      </c>
      <c r="B6529" s="298">
        <v>68.989999999999995</v>
      </c>
    </row>
    <row r="6530" spans="1:2" ht="13.5">
      <c r="A6530" s="294">
        <v>101191</v>
      </c>
      <c r="B6530" s="298">
        <v>69.27</v>
      </c>
    </row>
    <row r="6531" spans="1:2" ht="13.5">
      <c r="A6531" s="294">
        <v>101192</v>
      </c>
      <c r="B6531" s="298">
        <v>67.760000000000005</v>
      </c>
    </row>
    <row r="6532" spans="1:2" ht="13.5">
      <c r="A6532" s="294">
        <v>101193</v>
      </c>
      <c r="B6532" s="298">
        <v>62.4</v>
      </c>
    </row>
    <row r="6533" spans="1:2" ht="13.5">
      <c r="A6533" s="294">
        <v>101194</v>
      </c>
      <c r="B6533" s="298">
        <v>62.68</v>
      </c>
    </row>
    <row r="6534" spans="1:2" ht="13.5">
      <c r="A6534" s="294">
        <v>101197</v>
      </c>
      <c r="B6534" s="298">
        <v>118.15</v>
      </c>
    </row>
    <row r="6535" spans="1:2" ht="13.5">
      <c r="A6535" s="294">
        <v>101198</v>
      </c>
      <c r="B6535" s="298">
        <v>91.5</v>
      </c>
    </row>
    <row r="6536" spans="1:2" ht="13.5">
      <c r="A6536" s="294">
        <v>101199</v>
      </c>
      <c r="B6536" s="298">
        <v>92.19</v>
      </c>
    </row>
    <row r="6537" spans="1:2" ht="13.5">
      <c r="A6537" s="294">
        <v>101200</v>
      </c>
      <c r="B6537" s="298">
        <v>54.04</v>
      </c>
    </row>
    <row r="6538" spans="1:2" ht="13.5">
      <c r="A6538" s="294">
        <v>101201</v>
      </c>
      <c r="B6538" s="298">
        <v>65.91</v>
      </c>
    </row>
    <row r="6539" spans="1:2" ht="13.5">
      <c r="A6539" s="294">
        <v>101202</v>
      </c>
      <c r="B6539" s="298">
        <v>37.72</v>
      </c>
    </row>
    <row r="6540" spans="1:2" ht="13.5">
      <c r="A6540" s="294">
        <v>101203</v>
      </c>
      <c r="B6540" s="298">
        <v>37.020000000000003</v>
      </c>
    </row>
    <row r="6541" spans="1:2" ht="13.5">
      <c r="A6541" s="294">
        <v>101204</v>
      </c>
      <c r="B6541" s="298">
        <v>37.299999999999997</v>
      </c>
    </row>
    <row r="6542" spans="1:2" ht="13.5">
      <c r="A6542" s="294">
        <v>101205</v>
      </c>
      <c r="B6542" s="298">
        <v>37.72</v>
      </c>
    </row>
    <row r="6543" spans="1:2" ht="13.5">
      <c r="A6543" s="294">
        <v>102362</v>
      </c>
      <c r="B6543" s="298">
        <v>201.7</v>
      </c>
    </row>
    <row r="6544" spans="1:2" ht="13.5">
      <c r="A6544" s="294">
        <v>102363</v>
      </c>
      <c r="B6544" s="298">
        <v>217.26</v>
      </c>
    </row>
    <row r="6545" spans="1:2" ht="13.5">
      <c r="A6545" s="294">
        <v>102364</v>
      </c>
      <c r="B6545" s="298">
        <v>245.5</v>
      </c>
    </row>
    <row r="6546" spans="1:2" ht="13.5">
      <c r="A6546" s="294">
        <v>98509</v>
      </c>
      <c r="B6546" s="298">
        <v>15.81</v>
      </c>
    </row>
    <row r="6547" spans="1:2" ht="13.5">
      <c r="A6547" s="294">
        <v>98510</v>
      </c>
      <c r="B6547" s="298">
        <v>35.58</v>
      </c>
    </row>
    <row r="6548" spans="1:2" ht="13.5">
      <c r="A6548" s="294">
        <v>98511</v>
      </c>
      <c r="B6548" s="298">
        <v>60.58</v>
      </c>
    </row>
    <row r="6549" spans="1:2" ht="13.5">
      <c r="A6549" s="294">
        <v>98516</v>
      </c>
      <c r="B6549" s="298">
        <v>246.64</v>
      </c>
    </row>
    <row r="6550" spans="1:2" ht="13.5">
      <c r="A6550" s="294">
        <v>98519</v>
      </c>
      <c r="B6550" s="298">
        <v>2.09</v>
      </c>
    </row>
    <row r="6551" spans="1:2" ht="13.5">
      <c r="A6551" s="294">
        <v>98520</v>
      </c>
      <c r="B6551" s="298">
        <v>3.73</v>
      </c>
    </row>
    <row r="6552" spans="1:2" ht="13.5">
      <c r="A6552" s="294">
        <v>98521</v>
      </c>
      <c r="B6552" s="298">
        <v>0.37</v>
      </c>
    </row>
    <row r="6553" spans="1:2" ht="13.5">
      <c r="A6553" s="294">
        <v>98522</v>
      </c>
      <c r="B6553" s="298">
        <v>175.36</v>
      </c>
    </row>
    <row r="6554" spans="1:2" ht="13.5">
      <c r="A6554" s="294">
        <v>98524</v>
      </c>
      <c r="B6554" s="298">
        <v>3.36</v>
      </c>
    </row>
    <row r="6555" spans="1:2" ht="13.5">
      <c r="A6555" s="294">
        <v>98503</v>
      </c>
      <c r="B6555" s="298">
        <v>15.49</v>
      </c>
    </row>
    <row r="6556" spans="1:2" ht="13.5">
      <c r="A6556" s="294">
        <v>98504</v>
      </c>
      <c r="B6556" s="298">
        <v>11.45</v>
      </c>
    </row>
    <row r="6557" spans="1:2" ht="13.5">
      <c r="A6557" s="294">
        <v>98505</v>
      </c>
      <c r="B6557" s="298">
        <v>24.06</v>
      </c>
    </row>
    <row r="6558" spans="1:2" ht="13.5">
      <c r="A6558" s="294">
        <v>98525</v>
      </c>
      <c r="B6558" s="298">
        <v>0.36</v>
      </c>
    </row>
    <row r="6559" spans="1:2" ht="13.5">
      <c r="A6559" s="294">
        <v>98526</v>
      </c>
      <c r="B6559" s="298">
        <v>76.930000000000007</v>
      </c>
    </row>
    <row r="6560" spans="1:2" ht="13.5">
      <c r="A6560" s="294">
        <v>98527</v>
      </c>
      <c r="B6560" s="298">
        <v>165.61</v>
      </c>
    </row>
    <row r="6561" spans="1:2" ht="13.5">
      <c r="A6561" s="294">
        <v>98528</v>
      </c>
      <c r="B6561" s="298">
        <v>242.17</v>
      </c>
    </row>
    <row r="6562" spans="1:2" ht="13.5">
      <c r="A6562" s="294">
        <v>98529</v>
      </c>
      <c r="B6562" s="298">
        <v>72.62</v>
      </c>
    </row>
    <row r="6563" spans="1:2" ht="13.5">
      <c r="A6563" s="294">
        <v>98530</v>
      </c>
      <c r="B6563" s="298">
        <v>129.38</v>
      </c>
    </row>
    <row r="6564" spans="1:2" ht="13.5">
      <c r="A6564" s="294">
        <v>98531</v>
      </c>
      <c r="B6564" s="298">
        <v>271.75</v>
      </c>
    </row>
    <row r="6565" spans="1:2" ht="13.5">
      <c r="A6565" s="294">
        <v>98532</v>
      </c>
      <c r="B6565" s="298">
        <v>89.49</v>
      </c>
    </row>
    <row r="6566" spans="1:2" ht="13.5">
      <c r="A6566" s="294">
        <v>98533</v>
      </c>
      <c r="B6566" s="298">
        <v>245.6</v>
      </c>
    </row>
    <row r="6567" spans="1:2" ht="13.5">
      <c r="A6567" s="294">
        <v>98534</v>
      </c>
      <c r="B6567" s="298">
        <v>628.62</v>
      </c>
    </row>
    <row r="6568" spans="1:2" ht="13.5">
      <c r="A6568" s="294">
        <v>98535</v>
      </c>
      <c r="B6568" s="298">
        <v>996.01</v>
      </c>
    </row>
    <row r="6569" spans="1:2" ht="13.5">
      <c r="A6569" s="294">
        <v>88238</v>
      </c>
      <c r="B6569" s="298">
        <v>20.71</v>
      </c>
    </row>
    <row r="6570" spans="1:2" ht="13.5">
      <c r="A6570" s="294">
        <v>88239</v>
      </c>
      <c r="B6570" s="298">
        <v>22.41</v>
      </c>
    </row>
    <row r="6571" spans="1:2" ht="13.5">
      <c r="A6571" s="294">
        <v>88240</v>
      </c>
      <c r="B6571" s="298">
        <v>21.41</v>
      </c>
    </row>
    <row r="6572" spans="1:2" ht="13.5">
      <c r="A6572" s="294">
        <v>88241</v>
      </c>
      <c r="B6572" s="298">
        <v>21.17</v>
      </c>
    </row>
    <row r="6573" spans="1:2" ht="13.5">
      <c r="A6573" s="294">
        <v>88242</v>
      </c>
      <c r="B6573" s="298">
        <v>21.24</v>
      </c>
    </row>
    <row r="6574" spans="1:2" ht="13.5">
      <c r="A6574" s="294">
        <v>88243</v>
      </c>
      <c r="B6574" s="298">
        <v>25.22</v>
      </c>
    </row>
    <row r="6575" spans="1:2" ht="13.5">
      <c r="A6575" s="294">
        <v>88245</v>
      </c>
      <c r="B6575" s="298">
        <v>26.62</v>
      </c>
    </row>
    <row r="6576" spans="1:2" ht="13.5">
      <c r="A6576" s="294">
        <v>88246</v>
      </c>
      <c r="B6576" s="298">
        <v>28.16</v>
      </c>
    </row>
    <row r="6577" spans="1:2" ht="13.5">
      <c r="A6577" s="294">
        <v>88247</v>
      </c>
      <c r="B6577" s="298">
        <v>21</v>
      </c>
    </row>
    <row r="6578" spans="1:2" ht="13.5">
      <c r="A6578" s="294">
        <v>88248</v>
      </c>
      <c r="B6578" s="298">
        <v>20.45</v>
      </c>
    </row>
    <row r="6579" spans="1:2" ht="13.5">
      <c r="A6579" s="294">
        <v>88249</v>
      </c>
      <c r="B6579" s="298">
        <v>25.21</v>
      </c>
    </row>
    <row r="6580" spans="1:2" ht="13.5">
      <c r="A6580" s="294">
        <v>88250</v>
      </c>
      <c r="B6580" s="298">
        <v>22.12</v>
      </c>
    </row>
    <row r="6581" spans="1:2" ht="13.5">
      <c r="A6581" s="294">
        <v>88251</v>
      </c>
      <c r="B6581" s="298">
        <v>21.68</v>
      </c>
    </row>
    <row r="6582" spans="1:2" ht="13.5">
      <c r="A6582" s="294">
        <v>88252</v>
      </c>
      <c r="B6582" s="298">
        <v>22.1</v>
      </c>
    </row>
    <row r="6583" spans="1:2" ht="13.5">
      <c r="A6583" s="294">
        <v>88253</v>
      </c>
      <c r="B6583" s="298">
        <v>8.8699999999999992</v>
      </c>
    </row>
    <row r="6584" spans="1:2" ht="13.5">
      <c r="A6584" s="294">
        <v>88255</v>
      </c>
      <c r="B6584" s="298">
        <v>30.81</v>
      </c>
    </row>
    <row r="6585" spans="1:2" ht="13.5">
      <c r="A6585" s="294">
        <v>88256</v>
      </c>
      <c r="B6585" s="298">
        <v>28.16</v>
      </c>
    </row>
    <row r="6586" spans="1:2" ht="13.5">
      <c r="A6586" s="294">
        <v>88257</v>
      </c>
      <c r="B6586" s="298">
        <v>26.69</v>
      </c>
    </row>
    <row r="6587" spans="1:2" ht="13.5">
      <c r="A6587" s="294">
        <v>88258</v>
      </c>
      <c r="B6587" s="298">
        <v>14.96</v>
      </c>
    </row>
    <row r="6588" spans="1:2" ht="13.5">
      <c r="A6588" s="294">
        <v>88260</v>
      </c>
      <c r="B6588" s="298">
        <v>26.62</v>
      </c>
    </row>
    <row r="6589" spans="1:2" ht="13.5">
      <c r="A6589" s="294">
        <v>88261</v>
      </c>
      <c r="B6589" s="298">
        <v>28.06</v>
      </c>
    </row>
    <row r="6590" spans="1:2" ht="13.5">
      <c r="A6590" s="294">
        <v>88262</v>
      </c>
      <c r="B6590" s="298">
        <v>26.52</v>
      </c>
    </row>
    <row r="6591" spans="1:2" ht="13.5">
      <c r="A6591" s="294">
        <v>88263</v>
      </c>
      <c r="B6591" s="298">
        <v>19.739999999999998</v>
      </c>
    </row>
    <row r="6592" spans="1:2" ht="13.5">
      <c r="A6592" s="294">
        <v>88264</v>
      </c>
      <c r="B6592" s="298">
        <v>26.87</v>
      </c>
    </row>
    <row r="6593" spans="1:2" ht="13.5">
      <c r="A6593" s="294">
        <v>88265</v>
      </c>
      <c r="B6593" s="298">
        <v>24.17</v>
      </c>
    </row>
    <row r="6594" spans="1:2" ht="13.5">
      <c r="A6594" s="294">
        <v>88266</v>
      </c>
      <c r="B6594" s="298">
        <v>29.53</v>
      </c>
    </row>
    <row r="6595" spans="1:2" ht="13.5">
      <c r="A6595" s="294">
        <v>88267</v>
      </c>
      <c r="B6595" s="298">
        <v>26.15</v>
      </c>
    </row>
    <row r="6596" spans="1:2" ht="13.5">
      <c r="A6596" s="294">
        <v>88269</v>
      </c>
      <c r="B6596" s="298">
        <v>26.62</v>
      </c>
    </row>
    <row r="6597" spans="1:2" ht="13.5">
      <c r="A6597" s="294">
        <v>88270</v>
      </c>
      <c r="B6597" s="298">
        <v>26.76</v>
      </c>
    </row>
    <row r="6598" spans="1:2" ht="13.5">
      <c r="A6598" s="294">
        <v>88272</v>
      </c>
      <c r="B6598" s="298">
        <v>29.42</v>
      </c>
    </row>
    <row r="6599" spans="1:2" ht="13.5">
      <c r="A6599" s="294">
        <v>88273</v>
      </c>
      <c r="B6599" s="298">
        <v>27</v>
      </c>
    </row>
    <row r="6600" spans="1:2" ht="13.5">
      <c r="A6600" s="294">
        <v>88274</v>
      </c>
      <c r="B6600" s="298">
        <v>23.64</v>
      </c>
    </row>
    <row r="6601" spans="1:2" ht="13.5">
      <c r="A6601" s="294">
        <v>88275</v>
      </c>
      <c r="B6601" s="298">
        <v>34.03</v>
      </c>
    </row>
    <row r="6602" spans="1:2" ht="13.5">
      <c r="A6602" s="294">
        <v>88277</v>
      </c>
      <c r="B6602" s="298">
        <v>25.69</v>
      </c>
    </row>
    <row r="6603" spans="1:2" ht="13.5">
      <c r="A6603" s="294">
        <v>88278</v>
      </c>
      <c r="B6603" s="298">
        <v>27.23</v>
      </c>
    </row>
    <row r="6604" spans="1:2" ht="13.5">
      <c r="A6604" s="294">
        <v>88279</v>
      </c>
      <c r="B6604" s="298">
        <v>32.5</v>
      </c>
    </row>
    <row r="6605" spans="1:2" ht="13.5">
      <c r="A6605" s="294">
        <v>88281</v>
      </c>
      <c r="B6605" s="298">
        <v>25.2</v>
      </c>
    </row>
    <row r="6606" spans="1:2" ht="13.5">
      <c r="A6606" s="294">
        <v>88282</v>
      </c>
      <c r="B6606" s="298">
        <v>26.35</v>
      </c>
    </row>
    <row r="6607" spans="1:2" ht="13.5">
      <c r="A6607" s="294">
        <v>88283</v>
      </c>
      <c r="B6607" s="298">
        <v>33.119999999999997</v>
      </c>
    </row>
    <row r="6608" spans="1:2" ht="13.5">
      <c r="A6608" s="294">
        <v>88284</v>
      </c>
      <c r="B6608" s="298">
        <v>20.03</v>
      </c>
    </row>
    <row r="6609" spans="1:2" ht="13.5">
      <c r="A6609" s="294">
        <v>88285</v>
      </c>
      <c r="B6609" s="298">
        <v>28.87</v>
      </c>
    </row>
    <row r="6610" spans="1:2" ht="13.5">
      <c r="A6610" s="294">
        <v>88286</v>
      </c>
      <c r="B6610" s="298">
        <v>20.75</v>
      </c>
    </row>
    <row r="6611" spans="1:2" ht="13.5">
      <c r="A6611" s="294">
        <v>88288</v>
      </c>
      <c r="B6611" s="298">
        <v>10.86</v>
      </c>
    </row>
    <row r="6612" spans="1:2" ht="13.5">
      <c r="A6612" s="294">
        <v>88291</v>
      </c>
      <c r="B6612" s="298">
        <v>24.4</v>
      </c>
    </row>
    <row r="6613" spans="1:2" ht="13.5">
      <c r="A6613" s="294">
        <v>88292</v>
      </c>
      <c r="B6613" s="298">
        <v>25.43</v>
      </c>
    </row>
    <row r="6614" spans="1:2" ht="13.5">
      <c r="A6614" s="294">
        <v>88293</v>
      </c>
      <c r="B6614" s="298">
        <v>28.61</v>
      </c>
    </row>
    <row r="6615" spans="1:2" ht="13.5">
      <c r="A6615" s="294">
        <v>88294</v>
      </c>
      <c r="B6615" s="298">
        <v>30.82</v>
      </c>
    </row>
    <row r="6616" spans="1:2" ht="13.5">
      <c r="A6616" s="294">
        <v>88295</v>
      </c>
      <c r="B6616" s="298">
        <v>29.9</v>
      </c>
    </row>
    <row r="6617" spans="1:2" ht="13.5">
      <c r="A6617" s="294">
        <v>88296</v>
      </c>
      <c r="B6617" s="298">
        <v>29.9</v>
      </c>
    </row>
    <row r="6618" spans="1:2" ht="13.5">
      <c r="A6618" s="294">
        <v>88297</v>
      </c>
      <c r="B6618" s="298">
        <v>30.46</v>
      </c>
    </row>
    <row r="6619" spans="1:2" ht="13.5">
      <c r="A6619" s="294">
        <v>88298</v>
      </c>
      <c r="B6619" s="298">
        <v>27.18</v>
      </c>
    </row>
    <row r="6620" spans="1:2" ht="13.5">
      <c r="A6620" s="294">
        <v>88299</v>
      </c>
      <c r="B6620" s="298">
        <v>29</v>
      </c>
    </row>
    <row r="6621" spans="1:2" ht="13.5">
      <c r="A6621" s="294">
        <v>88300</v>
      </c>
      <c r="B6621" s="298">
        <v>34.18</v>
      </c>
    </row>
    <row r="6622" spans="1:2" ht="13.5">
      <c r="A6622" s="294">
        <v>88301</v>
      </c>
      <c r="B6622" s="298">
        <v>29.76</v>
      </c>
    </row>
    <row r="6623" spans="1:2" ht="13.5">
      <c r="A6623" s="294">
        <v>88302</v>
      </c>
      <c r="B6623" s="298">
        <v>29.73</v>
      </c>
    </row>
    <row r="6624" spans="1:2" ht="13.5">
      <c r="A6624" s="294">
        <v>88303</v>
      </c>
      <c r="B6624" s="298">
        <v>27.94</v>
      </c>
    </row>
    <row r="6625" spans="1:2" ht="13.5">
      <c r="A6625" s="294">
        <v>88304</v>
      </c>
      <c r="B6625" s="298">
        <v>26.4</v>
      </c>
    </row>
    <row r="6626" spans="1:2" ht="13.5">
      <c r="A6626" s="294">
        <v>88306</v>
      </c>
      <c r="B6626" s="298">
        <v>28.22</v>
      </c>
    </row>
    <row r="6627" spans="1:2" ht="13.5">
      <c r="A6627" s="294">
        <v>88307</v>
      </c>
      <c r="B6627" s="298">
        <v>29.54</v>
      </c>
    </row>
    <row r="6628" spans="1:2" ht="13.5">
      <c r="A6628" s="294">
        <v>88308</v>
      </c>
      <c r="B6628" s="298">
        <v>26.22</v>
      </c>
    </row>
    <row r="6629" spans="1:2" ht="13.5">
      <c r="A6629" s="294">
        <v>88309</v>
      </c>
      <c r="B6629" s="298">
        <v>26.76</v>
      </c>
    </row>
    <row r="6630" spans="1:2" ht="13.5">
      <c r="A6630" s="294">
        <v>88310</v>
      </c>
      <c r="B6630" s="298">
        <v>27.63</v>
      </c>
    </row>
    <row r="6631" spans="1:2" ht="13.5">
      <c r="A6631" s="294">
        <v>88311</v>
      </c>
      <c r="B6631" s="298">
        <v>29.69</v>
      </c>
    </row>
    <row r="6632" spans="1:2" ht="13.5">
      <c r="A6632" s="294">
        <v>88312</v>
      </c>
      <c r="B6632" s="298">
        <v>29.1</v>
      </c>
    </row>
    <row r="6633" spans="1:2" ht="13.5">
      <c r="A6633" s="294">
        <v>88313</v>
      </c>
      <c r="B6633" s="298">
        <v>22.84</v>
      </c>
    </row>
    <row r="6634" spans="1:2" ht="13.5">
      <c r="A6634" s="294">
        <v>88314</v>
      </c>
      <c r="B6634" s="298">
        <v>22.05</v>
      </c>
    </row>
    <row r="6635" spans="1:2" ht="13.5">
      <c r="A6635" s="294">
        <v>88315</v>
      </c>
      <c r="B6635" s="298">
        <v>26.62</v>
      </c>
    </row>
    <row r="6636" spans="1:2" ht="13.5">
      <c r="A6636" s="294">
        <v>88316</v>
      </c>
      <c r="B6636" s="298">
        <v>21.13</v>
      </c>
    </row>
    <row r="6637" spans="1:2" ht="13.5">
      <c r="A6637" s="294">
        <v>88317</v>
      </c>
      <c r="B6637" s="298">
        <v>30.43</v>
      </c>
    </row>
    <row r="6638" spans="1:2" ht="13.5">
      <c r="A6638" s="294">
        <v>88318</v>
      </c>
      <c r="B6638" s="298">
        <v>32.71</v>
      </c>
    </row>
    <row r="6639" spans="1:2" ht="13.5">
      <c r="A6639" s="294">
        <v>88320</v>
      </c>
      <c r="B6639" s="298">
        <v>30.97</v>
      </c>
    </row>
    <row r="6640" spans="1:2" ht="13.5">
      <c r="A6640" s="294">
        <v>88321</v>
      </c>
      <c r="B6640" s="298">
        <v>37.74</v>
      </c>
    </row>
    <row r="6641" spans="1:2" ht="13.5">
      <c r="A6641" s="294">
        <v>88322</v>
      </c>
      <c r="B6641" s="298">
        <v>26.8</v>
      </c>
    </row>
    <row r="6642" spans="1:2" ht="13.5">
      <c r="A6642" s="294">
        <v>88323</v>
      </c>
      <c r="B6642" s="298">
        <v>24.22</v>
      </c>
    </row>
    <row r="6643" spans="1:2" ht="13.5">
      <c r="A6643" s="294">
        <v>88324</v>
      </c>
      <c r="B6643" s="298">
        <v>29.46</v>
      </c>
    </row>
    <row r="6644" spans="1:2" ht="13.5">
      <c r="A6644" s="294">
        <v>88325</v>
      </c>
      <c r="B6644" s="298">
        <v>25.68</v>
      </c>
    </row>
    <row r="6645" spans="1:2" ht="13.5">
      <c r="A6645" s="294">
        <v>88326</v>
      </c>
      <c r="B6645" s="298">
        <v>26.96</v>
      </c>
    </row>
    <row r="6646" spans="1:2" ht="13.5">
      <c r="A6646" s="294">
        <v>88377</v>
      </c>
      <c r="B6646" s="298">
        <v>23.76</v>
      </c>
    </row>
    <row r="6647" spans="1:2" ht="13.5">
      <c r="A6647" s="294">
        <v>88441</v>
      </c>
      <c r="B6647" s="298">
        <v>25.9</v>
      </c>
    </row>
    <row r="6648" spans="1:2" ht="13.5">
      <c r="A6648" s="294">
        <v>88597</v>
      </c>
      <c r="B6648" s="298">
        <v>25.95</v>
      </c>
    </row>
    <row r="6649" spans="1:2" ht="13.5">
      <c r="A6649" s="294">
        <v>90766</v>
      </c>
      <c r="B6649" s="298">
        <v>24.16</v>
      </c>
    </row>
    <row r="6650" spans="1:2" ht="13.5">
      <c r="A6650" s="294">
        <v>90767</v>
      </c>
      <c r="B6650" s="298">
        <v>30.7</v>
      </c>
    </row>
    <row r="6651" spans="1:2" ht="13.5">
      <c r="A6651" s="294">
        <v>90768</v>
      </c>
      <c r="B6651" s="298">
        <v>63.53</v>
      </c>
    </row>
    <row r="6652" spans="1:2" ht="13.5">
      <c r="A6652" s="294">
        <v>90769</v>
      </c>
      <c r="B6652" s="298">
        <v>89.75</v>
      </c>
    </row>
    <row r="6653" spans="1:2" ht="13.5">
      <c r="A6653" s="294">
        <v>90770</v>
      </c>
      <c r="B6653" s="298">
        <v>118.29</v>
      </c>
    </row>
    <row r="6654" spans="1:2" ht="13.5">
      <c r="A6654" s="294">
        <v>90771</v>
      </c>
      <c r="B6654" s="298">
        <v>22.3</v>
      </c>
    </row>
    <row r="6655" spans="1:2" ht="13.5">
      <c r="A6655" s="294">
        <v>90772</v>
      </c>
      <c r="B6655" s="298">
        <v>19.100000000000001</v>
      </c>
    </row>
    <row r="6656" spans="1:2" ht="13.5">
      <c r="A6656" s="294">
        <v>90773</v>
      </c>
      <c r="B6656" s="298">
        <v>24.99</v>
      </c>
    </row>
    <row r="6657" spans="1:2" ht="13.5">
      <c r="A6657" s="294">
        <v>90775</v>
      </c>
      <c r="B6657" s="298">
        <v>30.5</v>
      </c>
    </row>
    <row r="6658" spans="1:2" ht="13.5">
      <c r="A6658" s="294">
        <v>90776</v>
      </c>
      <c r="B6658" s="298">
        <v>34.229999999999997</v>
      </c>
    </row>
    <row r="6659" spans="1:2" ht="13.5">
      <c r="A6659" s="294">
        <v>90777</v>
      </c>
      <c r="B6659" s="298">
        <v>86.18</v>
      </c>
    </row>
    <row r="6660" spans="1:2" ht="13.5">
      <c r="A6660" s="294">
        <v>90778</v>
      </c>
      <c r="B6660" s="298">
        <v>97.92</v>
      </c>
    </row>
    <row r="6661" spans="1:2" ht="13.5">
      <c r="A6661" s="294">
        <v>90779</v>
      </c>
      <c r="B6661" s="298">
        <v>133.44</v>
      </c>
    </row>
    <row r="6662" spans="1:2" ht="13.5">
      <c r="A6662" s="294">
        <v>90780</v>
      </c>
      <c r="B6662" s="298">
        <v>51.1</v>
      </c>
    </row>
    <row r="6663" spans="1:2" ht="13.5">
      <c r="A6663" s="294">
        <v>90781</v>
      </c>
      <c r="B6663" s="298">
        <v>20.02</v>
      </c>
    </row>
    <row r="6664" spans="1:2" ht="13.5">
      <c r="A6664" s="294">
        <v>91677</v>
      </c>
      <c r="B6664" s="298">
        <v>88.2</v>
      </c>
    </row>
    <row r="6665" spans="1:2" ht="13.5">
      <c r="A6665" s="294">
        <v>91678</v>
      </c>
      <c r="B6665" s="298">
        <v>82.79</v>
      </c>
    </row>
    <row r="6666" spans="1:2" ht="13.5">
      <c r="A6666" s="294">
        <v>93558</v>
      </c>
      <c r="B6666" s="298">
        <v>4708.22</v>
      </c>
    </row>
    <row r="6667" spans="1:2" ht="13.5">
      <c r="A6667" s="294">
        <v>93559</v>
      </c>
      <c r="B6667" s="298">
        <v>4574.9799999999996</v>
      </c>
    </row>
    <row r="6668" spans="1:2" ht="13.5">
      <c r="A6668" s="294">
        <v>93560</v>
      </c>
      <c r="B6668" s="298">
        <v>4408.46</v>
      </c>
    </row>
    <row r="6669" spans="1:2" ht="13.5">
      <c r="A6669" s="294">
        <v>93561</v>
      </c>
      <c r="B6669" s="298">
        <v>5374.66</v>
      </c>
    </row>
    <row r="6670" spans="1:2" ht="13.5">
      <c r="A6670" s="294">
        <v>93562</v>
      </c>
      <c r="B6670" s="298">
        <v>3933.56</v>
      </c>
    </row>
    <row r="6671" spans="1:2" ht="13.5">
      <c r="A6671" s="294">
        <v>93563</v>
      </c>
      <c r="B6671" s="298">
        <v>4259.3900000000003</v>
      </c>
    </row>
    <row r="6672" spans="1:2" ht="13.5">
      <c r="A6672" s="294">
        <v>93564</v>
      </c>
      <c r="B6672" s="298">
        <v>5399.15</v>
      </c>
    </row>
    <row r="6673" spans="1:2" ht="13.5">
      <c r="A6673" s="294">
        <v>93565</v>
      </c>
      <c r="B6673" s="298">
        <v>15127.17</v>
      </c>
    </row>
    <row r="6674" spans="1:2" ht="13.5">
      <c r="A6674" s="294">
        <v>93566</v>
      </c>
      <c r="B6674" s="298">
        <v>3372.79</v>
      </c>
    </row>
    <row r="6675" spans="1:2" ht="13.5">
      <c r="A6675" s="294">
        <v>93567</v>
      </c>
      <c r="B6675" s="298">
        <v>17187.48</v>
      </c>
    </row>
    <row r="6676" spans="1:2" ht="13.5">
      <c r="A6676" s="294">
        <v>93568</v>
      </c>
      <c r="B6676" s="298">
        <v>23414.2</v>
      </c>
    </row>
    <row r="6677" spans="1:2" ht="13.5">
      <c r="A6677" s="294">
        <v>93569</v>
      </c>
      <c r="B6677" s="298">
        <v>11169.84</v>
      </c>
    </row>
    <row r="6678" spans="1:2" ht="13.5">
      <c r="A6678" s="294">
        <v>93570</v>
      </c>
      <c r="B6678" s="298">
        <v>15773.48</v>
      </c>
    </row>
    <row r="6679" spans="1:2" ht="13.5">
      <c r="A6679" s="294">
        <v>93571</v>
      </c>
      <c r="B6679" s="298">
        <v>20783.189999999999</v>
      </c>
    </row>
    <row r="6680" spans="1:2" ht="13.5">
      <c r="A6680" s="294">
        <v>93572</v>
      </c>
      <c r="B6680" s="298">
        <v>6018.76</v>
      </c>
    </row>
    <row r="6681" spans="1:2" ht="13.5">
      <c r="A6681" s="294">
        <v>94295</v>
      </c>
      <c r="B6681" s="298">
        <v>8975.98</v>
      </c>
    </row>
    <row r="6682" spans="1:2" ht="13.5">
      <c r="A6682" s="294">
        <v>94296</v>
      </c>
      <c r="B6682" s="298">
        <v>3530.75</v>
      </c>
    </row>
    <row r="6683" spans="1:2" ht="13.5">
      <c r="A6683" s="294">
        <v>95308</v>
      </c>
      <c r="B6683" s="298">
        <v>0.11</v>
      </c>
    </row>
    <row r="6684" spans="1:2" ht="13.5">
      <c r="A6684" s="294">
        <v>95309</v>
      </c>
      <c r="B6684" s="298">
        <v>0.16</v>
      </c>
    </row>
    <row r="6685" spans="1:2" ht="13.5">
      <c r="A6685" s="294">
        <v>95310</v>
      </c>
      <c r="B6685" s="298">
        <v>0.12</v>
      </c>
    </row>
    <row r="6686" spans="1:2" ht="13.5">
      <c r="A6686" s="294">
        <v>95311</v>
      </c>
      <c r="B6686" s="298">
        <v>0.11</v>
      </c>
    </row>
    <row r="6687" spans="1:2" ht="13.5">
      <c r="A6687" s="294">
        <v>95312</v>
      </c>
      <c r="B6687" s="298">
        <v>0.14000000000000001</v>
      </c>
    </row>
    <row r="6688" spans="1:2" ht="13.5">
      <c r="A6688" s="294">
        <v>95313</v>
      </c>
      <c r="B6688" s="298">
        <v>0.14000000000000001</v>
      </c>
    </row>
    <row r="6689" spans="1:2" ht="13.5">
      <c r="A6689" s="294">
        <v>95314</v>
      </c>
      <c r="B6689" s="298">
        <v>0.15</v>
      </c>
    </row>
    <row r="6690" spans="1:2" ht="13.5">
      <c r="A6690" s="294">
        <v>95315</v>
      </c>
      <c r="B6690" s="298">
        <v>0.22</v>
      </c>
    </row>
    <row r="6691" spans="1:2" ht="13.5">
      <c r="A6691" s="294">
        <v>95316</v>
      </c>
      <c r="B6691" s="298">
        <v>0.36</v>
      </c>
    </row>
    <row r="6692" spans="1:2" ht="13.5">
      <c r="A6692" s="294">
        <v>95317</v>
      </c>
      <c r="B6692" s="298">
        <v>0.17</v>
      </c>
    </row>
    <row r="6693" spans="1:2" ht="13.5">
      <c r="A6693" s="294">
        <v>95318</v>
      </c>
      <c r="B6693" s="298">
        <v>0.14000000000000001</v>
      </c>
    </row>
    <row r="6694" spans="1:2" ht="13.5">
      <c r="A6694" s="294">
        <v>95319</v>
      </c>
      <c r="B6694" s="298">
        <v>0.12</v>
      </c>
    </row>
    <row r="6695" spans="1:2" ht="13.5">
      <c r="A6695" s="294">
        <v>95320</v>
      </c>
      <c r="B6695" s="298">
        <v>0.11</v>
      </c>
    </row>
    <row r="6696" spans="1:2" ht="13.5">
      <c r="A6696" s="294">
        <v>95321</v>
      </c>
      <c r="B6696" s="298">
        <v>0.12</v>
      </c>
    </row>
    <row r="6697" spans="1:2" ht="13.5">
      <c r="A6697" s="294">
        <v>95322</v>
      </c>
      <c r="B6697" s="298">
        <v>0.04</v>
      </c>
    </row>
    <row r="6698" spans="1:2" ht="13.5">
      <c r="A6698" s="294">
        <v>95323</v>
      </c>
      <c r="B6698" s="298">
        <v>0.17</v>
      </c>
    </row>
    <row r="6699" spans="1:2" ht="13.5">
      <c r="A6699" s="294">
        <v>95324</v>
      </c>
      <c r="B6699" s="298">
        <v>0.21</v>
      </c>
    </row>
    <row r="6700" spans="1:2" ht="13.5">
      <c r="A6700" s="294">
        <v>95325</v>
      </c>
      <c r="B6700" s="298">
        <v>0.25</v>
      </c>
    </row>
    <row r="6701" spans="1:2" ht="13.5">
      <c r="A6701" s="294">
        <v>95326</v>
      </c>
      <c r="B6701" s="298">
        <v>0.04</v>
      </c>
    </row>
    <row r="6702" spans="1:2" ht="13.5">
      <c r="A6702" s="294">
        <v>95328</v>
      </c>
      <c r="B6702" s="298">
        <v>0.15</v>
      </c>
    </row>
    <row r="6703" spans="1:2" ht="13.5">
      <c r="A6703" s="294">
        <v>95329</v>
      </c>
      <c r="B6703" s="298">
        <v>0.21</v>
      </c>
    </row>
    <row r="6704" spans="1:2" ht="13.5">
      <c r="A6704" s="294">
        <v>95330</v>
      </c>
      <c r="B6704" s="298">
        <v>0.15</v>
      </c>
    </row>
    <row r="6705" spans="1:2" ht="13.5">
      <c r="A6705" s="294">
        <v>95331</v>
      </c>
      <c r="B6705" s="298">
        <v>0.11</v>
      </c>
    </row>
    <row r="6706" spans="1:2" ht="13.5">
      <c r="A6706" s="294">
        <v>95332</v>
      </c>
      <c r="B6706" s="298">
        <v>0.51</v>
      </c>
    </row>
    <row r="6707" spans="1:2" ht="13.5">
      <c r="A6707" s="294">
        <v>95333</v>
      </c>
      <c r="B6707" s="298">
        <v>0.44</v>
      </c>
    </row>
    <row r="6708" spans="1:2" ht="13.5">
      <c r="A6708" s="294">
        <v>95334</v>
      </c>
      <c r="B6708" s="298">
        <v>0.48</v>
      </c>
    </row>
    <row r="6709" spans="1:2" ht="13.5">
      <c r="A6709" s="294">
        <v>95335</v>
      </c>
      <c r="B6709" s="298">
        <v>0.24</v>
      </c>
    </row>
    <row r="6710" spans="1:2" ht="13.5">
      <c r="A6710" s="294">
        <v>95337</v>
      </c>
      <c r="B6710" s="298">
        <v>0.15</v>
      </c>
    </row>
    <row r="6711" spans="1:2" ht="13.5">
      <c r="A6711" s="294">
        <v>95338</v>
      </c>
      <c r="B6711" s="298">
        <v>0.28999999999999998</v>
      </c>
    </row>
    <row r="6712" spans="1:2" ht="13.5">
      <c r="A6712" s="294">
        <v>95339</v>
      </c>
      <c r="B6712" s="298">
        <v>0.27</v>
      </c>
    </row>
    <row r="6713" spans="1:2" ht="13.5">
      <c r="A6713" s="294">
        <v>95340</v>
      </c>
      <c r="B6713" s="298">
        <v>0.2</v>
      </c>
    </row>
    <row r="6714" spans="1:2" ht="13.5">
      <c r="A6714" s="294">
        <v>95341</v>
      </c>
      <c r="B6714" s="298">
        <v>0.17</v>
      </c>
    </row>
    <row r="6715" spans="1:2" ht="13.5">
      <c r="A6715" s="294">
        <v>95342</v>
      </c>
      <c r="B6715" s="298">
        <v>0.16</v>
      </c>
    </row>
    <row r="6716" spans="1:2" ht="13.5">
      <c r="A6716" s="294">
        <v>95343</v>
      </c>
      <c r="B6716" s="298">
        <v>0.2</v>
      </c>
    </row>
    <row r="6717" spans="1:2" ht="13.5">
      <c r="A6717" s="294">
        <v>95344</v>
      </c>
      <c r="B6717" s="298">
        <v>0.17</v>
      </c>
    </row>
    <row r="6718" spans="1:2" ht="13.5">
      <c r="A6718" s="294">
        <v>95345</v>
      </c>
      <c r="B6718" s="298">
        <v>0.54</v>
      </c>
    </row>
    <row r="6719" spans="1:2" ht="13.5">
      <c r="A6719" s="294">
        <v>95346</v>
      </c>
      <c r="B6719" s="298">
        <v>0.06</v>
      </c>
    </row>
    <row r="6720" spans="1:2" ht="13.5">
      <c r="A6720" s="294">
        <v>95347</v>
      </c>
      <c r="B6720" s="298">
        <v>7.0000000000000007E-2</v>
      </c>
    </row>
    <row r="6721" spans="1:2" ht="13.5">
      <c r="A6721" s="294">
        <v>95348</v>
      </c>
      <c r="B6721" s="298">
        <v>0.09</v>
      </c>
    </row>
    <row r="6722" spans="1:2" ht="13.5">
      <c r="A6722" s="294">
        <v>95349</v>
      </c>
      <c r="B6722" s="298">
        <v>0.04</v>
      </c>
    </row>
    <row r="6723" spans="1:2" ht="13.5">
      <c r="A6723" s="294">
        <v>95350</v>
      </c>
      <c r="B6723" s="298">
        <v>0.08</v>
      </c>
    </row>
    <row r="6724" spans="1:2" ht="13.5">
      <c r="A6724" s="294">
        <v>95351</v>
      </c>
      <c r="B6724" s="298">
        <v>0.16</v>
      </c>
    </row>
    <row r="6725" spans="1:2" ht="13.5">
      <c r="A6725" s="294">
        <v>95352</v>
      </c>
      <c r="B6725" s="298">
        <v>0.05</v>
      </c>
    </row>
    <row r="6726" spans="1:2" ht="13.5">
      <c r="A6726" s="294">
        <v>95354</v>
      </c>
      <c r="B6726" s="298">
        <v>0.1</v>
      </c>
    </row>
    <row r="6727" spans="1:2" ht="13.5">
      <c r="A6727" s="294">
        <v>95355</v>
      </c>
      <c r="B6727" s="298">
        <v>0.11</v>
      </c>
    </row>
    <row r="6728" spans="1:2" ht="13.5">
      <c r="A6728" s="294">
        <v>95356</v>
      </c>
      <c r="B6728" s="298">
        <v>0.13</v>
      </c>
    </row>
    <row r="6729" spans="1:2" ht="13.5">
      <c r="A6729" s="294">
        <v>95357</v>
      </c>
      <c r="B6729" s="298">
        <v>0.2</v>
      </c>
    </row>
    <row r="6730" spans="1:2" ht="13.5">
      <c r="A6730" s="294">
        <v>95358</v>
      </c>
      <c r="B6730" s="298">
        <v>0.27</v>
      </c>
    </row>
    <row r="6731" spans="1:2" ht="13.5">
      <c r="A6731" s="294">
        <v>95359</v>
      </c>
      <c r="B6731" s="298">
        <v>0.27</v>
      </c>
    </row>
    <row r="6732" spans="1:2" ht="13.5">
      <c r="A6732" s="294">
        <v>95360</v>
      </c>
      <c r="B6732" s="298">
        <v>0.19</v>
      </c>
    </row>
    <row r="6733" spans="1:2" ht="13.5">
      <c r="A6733" s="294">
        <v>95361</v>
      </c>
      <c r="B6733" s="298">
        <v>0.12</v>
      </c>
    </row>
    <row r="6734" spans="1:2" ht="13.5">
      <c r="A6734" s="294">
        <v>95362</v>
      </c>
      <c r="B6734" s="298">
        <v>0.13</v>
      </c>
    </row>
    <row r="6735" spans="1:2" ht="13.5">
      <c r="A6735" s="294">
        <v>95363</v>
      </c>
      <c r="B6735" s="298">
        <v>0.16</v>
      </c>
    </row>
    <row r="6736" spans="1:2" ht="13.5">
      <c r="A6736" s="294">
        <v>95364</v>
      </c>
      <c r="B6736" s="298">
        <v>0.13</v>
      </c>
    </row>
    <row r="6737" spans="1:2" ht="13.5">
      <c r="A6737" s="294">
        <v>95365</v>
      </c>
      <c r="B6737" s="298">
        <v>0.13</v>
      </c>
    </row>
    <row r="6738" spans="1:2" ht="13.5">
      <c r="A6738" s="294">
        <v>95366</v>
      </c>
      <c r="B6738" s="298">
        <v>0.12</v>
      </c>
    </row>
    <row r="6739" spans="1:2" ht="13.5">
      <c r="A6739" s="294">
        <v>95367</v>
      </c>
      <c r="B6739" s="298">
        <v>0.11</v>
      </c>
    </row>
    <row r="6740" spans="1:2" ht="13.5">
      <c r="A6740" s="294">
        <v>95368</v>
      </c>
      <c r="B6740" s="298">
        <v>0.17</v>
      </c>
    </row>
    <row r="6741" spans="1:2" ht="13.5">
      <c r="A6741" s="294">
        <v>95369</v>
      </c>
      <c r="B6741" s="298">
        <v>0.13</v>
      </c>
    </row>
    <row r="6742" spans="1:2" ht="13.5">
      <c r="A6742" s="294">
        <v>95370</v>
      </c>
      <c r="B6742" s="298">
        <v>0.19</v>
      </c>
    </row>
    <row r="6743" spans="1:2" ht="13.5">
      <c r="A6743" s="294">
        <v>95371</v>
      </c>
      <c r="B6743" s="298">
        <v>0.28999999999999998</v>
      </c>
    </row>
    <row r="6744" spans="1:2" ht="13.5">
      <c r="A6744" s="294">
        <v>95372</v>
      </c>
      <c r="B6744" s="298">
        <v>0.2</v>
      </c>
    </row>
    <row r="6745" spans="1:2" ht="13.5">
      <c r="A6745" s="294">
        <v>95373</v>
      </c>
      <c r="B6745" s="298">
        <v>0.22</v>
      </c>
    </row>
    <row r="6746" spans="1:2" ht="13.5">
      <c r="A6746" s="294">
        <v>95374</v>
      </c>
      <c r="B6746" s="298">
        <v>0.21</v>
      </c>
    </row>
    <row r="6747" spans="1:2" ht="13.5">
      <c r="A6747" s="294">
        <v>95375</v>
      </c>
      <c r="B6747" s="298">
        <v>0.24</v>
      </c>
    </row>
    <row r="6748" spans="1:2" ht="13.5">
      <c r="A6748" s="294">
        <v>95376</v>
      </c>
      <c r="B6748" s="298">
        <v>0.05</v>
      </c>
    </row>
    <row r="6749" spans="1:2" ht="13.5">
      <c r="A6749" s="294">
        <v>95377</v>
      </c>
      <c r="B6749" s="298">
        <v>0.15</v>
      </c>
    </row>
    <row r="6750" spans="1:2" ht="13.5">
      <c r="A6750" s="294">
        <v>95378</v>
      </c>
      <c r="B6750" s="298">
        <v>0.21</v>
      </c>
    </row>
    <row r="6751" spans="1:2" ht="13.5">
      <c r="A6751" s="294">
        <v>95379</v>
      </c>
      <c r="B6751" s="298">
        <v>0.18</v>
      </c>
    </row>
    <row r="6752" spans="1:2" ht="13.5">
      <c r="A6752" s="294">
        <v>95380</v>
      </c>
      <c r="B6752" s="298">
        <v>0.2</v>
      </c>
    </row>
    <row r="6753" spans="1:2" ht="13.5">
      <c r="A6753" s="294">
        <v>95382</v>
      </c>
      <c r="B6753" s="298">
        <v>0.19</v>
      </c>
    </row>
    <row r="6754" spans="1:2" ht="13.5">
      <c r="A6754" s="294">
        <v>95383</v>
      </c>
      <c r="B6754" s="298">
        <v>0.21</v>
      </c>
    </row>
    <row r="6755" spans="1:2" ht="13.5">
      <c r="A6755" s="294">
        <v>95384</v>
      </c>
      <c r="B6755" s="298">
        <v>0.2</v>
      </c>
    </row>
    <row r="6756" spans="1:2" ht="13.5">
      <c r="A6756" s="294">
        <v>95385</v>
      </c>
      <c r="B6756" s="298">
        <v>0.14000000000000001</v>
      </c>
    </row>
    <row r="6757" spans="1:2" ht="13.5">
      <c r="A6757" s="294">
        <v>95386</v>
      </c>
      <c r="B6757" s="298">
        <v>0.18</v>
      </c>
    </row>
    <row r="6758" spans="1:2" ht="13.5">
      <c r="A6758" s="294">
        <v>95387</v>
      </c>
      <c r="B6758" s="298">
        <v>0.19</v>
      </c>
    </row>
    <row r="6759" spans="1:2" ht="13.5">
      <c r="A6759" s="294">
        <v>95388</v>
      </c>
      <c r="B6759" s="298">
        <v>7.0000000000000007E-2</v>
      </c>
    </row>
    <row r="6760" spans="1:2" ht="13.5">
      <c r="A6760" s="294">
        <v>95389</v>
      </c>
      <c r="B6760" s="298">
        <v>0.1</v>
      </c>
    </row>
    <row r="6761" spans="1:2" ht="13.5">
      <c r="A6761" s="294">
        <v>95390</v>
      </c>
      <c r="B6761" s="298">
        <v>0.06</v>
      </c>
    </row>
    <row r="6762" spans="1:2" ht="13.5">
      <c r="A6762" s="294">
        <v>95391</v>
      </c>
      <c r="B6762" s="298">
        <v>0.08</v>
      </c>
    </row>
    <row r="6763" spans="1:2" ht="13.5">
      <c r="A6763" s="294">
        <v>95392</v>
      </c>
      <c r="B6763" s="298">
        <v>0.08</v>
      </c>
    </row>
    <row r="6764" spans="1:2" ht="13.5">
      <c r="A6764" s="294">
        <v>95393</v>
      </c>
      <c r="B6764" s="298">
        <v>0.43</v>
      </c>
    </row>
    <row r="6765" spans="1:2" ht="13.5">
      <c r="A6765" s="294">
        <v>95394</v>
      </c>
      <c r="B6765" s="298">
        <v>0.36</v>
      </c>
    </row>
    <row r="6766" spans="1:2" ht="13.5">
      <c r="A6766" s="294">
        <v>95395</v>
      </c>
      <c r="B6766" s="298">
        <v>0.51</v>
      </c>
    </row>
    <row r="6767" spans="1:2" ht="13.5">
      <c r="A6767" s="294">
        <v>95396</v>
      </c>
      <c r="B6767" s="298">
        <v>0.68</v>
      </c>
    </row>
    <row r="6768" spans="1:2" ht="13.5">
      <c r="A6768" s="294">
        <v>95397</v>
      </c>
      <c r="B6768" s="298">
        <v>7.0000000000000007E-2</v>
      </c>
    </row>
    <row r="6769" spans="1:2" ht="13.5">
      <c r="A6769" s="294">
        <v>95398</v>
      </c>
      <c r="B6769" s="298">
        <v>0.06</v>
      </c>
    </row>
    <row r="6770" spans="1:2" ht="13.5">
      <c r="A6770" s="294">
        <v>95399</v>
      </c>
      <c r="B6770" s="298">
        <v>0.08</v>
      </c>
    </row>
    <row r="6771" spans="1:2" ht="13.5">
      <c r="A6771" s="294">
        <v>95400</v>
      </c>
      <c r="B6771" s="298">
        <v>0.1</v>
      </c>
    </row>
    <row r="6772" spans="1:2" ht="13.5">
      <c r="A6772" s="294">
        <v>95401</v>
      </c>
      <c r="B6772" s="298">
        <v>0.48</v>
      </c>
    </row>
    <row r="6773" spans="1:2" ht="13.5">
      <c r="A6773" s="294">
        <v>95402</v>
      </c>
      <c r="B6773" s="298">
        <v>0.88</v>
      </c>
    </row>
    <row r="6774" spans="1:2" ht="13.5">
      <c r="A6774" s="294">
        <v>95403</v>
      </c>
      <c r="B6774" s="298">
        <v>1</v>
      </c>
    </row>
    <row r="6775" spans="1:2" ht="13.5">
      <c r="A6775" s="294">
        <v>95404</v>
      </c>
      <c r="B6775" s="298">
        <v>1.37</v>
      </c>
    </row>
    <row r="6776" spans="1:2" ht="13.5">
      <c r="A6776" s="294">
        <v>95405</v>
      </c>
      <c r="B6776" s="298">
        <v>0.73</v>
      </c>
    </row>
    <row r="6777" spans="1:2" ht="13.5">
      <c r="A6777" s="294">
        <v>95406</v>
      </c>
      <c r="B6777" s="298">
        <v>0.11</v>
      </c>
    </row>
    <row r="6778" spans="1:2" ht="13.5">
      <c r="A6778" s="294">
        <v>95407</v>
      </c>
      <c r="B6778" s="298">
        <v>2.06</v>
      </c>
    </row>
    <row r="6779" spans="1:2" ht="13.5">
      <c r="A6779" s="294">
        <v>95408</v>
      </c>
      <c r="B6779" s="298">
        <v>9.9</v>
      </c>
    </row>
    <row r="6780" spans="1:2" ht="13.5">
      <c r="A6780" s="294">
        <v>95409</v>
      </c>
      <c r="B6780" s="298">
        <v>12.14</v>
      </c>
    </row>
    <row r="6781" spans="1:2" ht="13.5">
      <c r="A6781" s="294">
        <v>95410</v>
      </c>
      <c r="B6781" s="298">
        <v>11.68</v>
      </c>
    </row>
    <row r="6782" spans="1:2" ht="13.5">
      <c r="A6782" s="294">
        <v>95411</v>
      </c>
      <c r="B6782" s="298">
        <v>14.38</v>
      </c>
    </row>
    <row r="6783" spans="1:2" ht="13.5">
      <c r="A6783" s="294">
        <v>95412</v>
      </c>
      <c r="B6783" s="298">
        <v>10.35</v>
      </c>
    </row>
    <row r="6784" spans="1:2" ht="13.5">
      <c r="A6784" s="294">
        <v>95413</v>
      </c>
      <c r="B6784" s="298">
        <v>11.24</v>
      </c>
    </row>
    <row r="6785" spans="1:2" ht="13.5">
      <c r="A6785" s="294">
        <v>95414</v>
      </c>
      <c r="B6785" s="298">
        <v>59.25</v>
      </c>
    </row>
    <row r="6786" spans="1:2" ht="13.5">
      <c r="A6786" s="294">
        <v>95415</v>
      </c>
      <c r="B6786" s="298">
        <v>119.78</v>
      </c>
    </row>
    <row r="6787" spans="1:2" ht="13.5">
      <c r="A6787" s="294">
        <v>95416</v>
      </c>
      <c r="B6787" s="298">
        <v>8.77</v>
      </c>
    </row>
    <row r="6788" spans="1:2" ht="13.5">
      <c r="A6788" s="294">
        <v>95417</v>
      </c>
      <c r="B6788" s="298">
        <v>136.33000000000001</v>
      </c>
    </row>
    <row r="6789" spans="1:2" ht="13.5">
      <c r="A6789" s="294">
        <v>95418</v>
      </c>
      <c r="B6789" s="298">
        <v>186.36</v>
      </c>
    </row>
    <row r="6790" spans="1:2" ht="13.5">
      <c r="A6790" s="294">
        <v>95419</v>
      </c>
      <c r="B6790" s="298">
        <v>50.14</v>
      </c>
    </row>
    <row r="6791" spans="1:2" ht="13.5">
      <c r="A6791" s="294">
        <v>95420</v>
      </c>
      <c r="B6791" s="298">
        <v>71.22</v>
      </c>
    </row>
    <row r="6792" spans="1:2" ht="13.5">
      <c r="A6792" s="294">
        <v>95421</v>
      </c>
      <c r="B6792" s="298">
        <v>94.15</v>
      </c>
    </row>
    <row r="6793" spans="1:2" ht="13.5">
      <c r="A6793" s="294">
        <v>95422</v>
      </c>
      <c r="B6793" s="298">
        <v>65.489999999999995</v>
      </c>
    </row>
    <row r="6794" spans="1:2" ht="13.5">
      <c r="A6794" s="294">
        <v>95423</v>
      </c>
      <c r="B6794" s="298">
        <v>99.4</v>
      </c>
    </row>
    <row r="6795" spans="1:2" ht="13.5">
      <c r="A6795" s="294">
        <v>95424</v>
      </c>
      <c r="B6795" s="298">
        <v>15.14</v>
      </c>
    </row>
    <row r="6796" spans="1:2" ht="13.5">
      <c r="A6796" s="294">
        <v>100288</v>
      </c>
      <c r="B6796" s="298">
        <v>0.05</v>
      </c>
    </row>
    <row r="6797" spans="1:2" ht="13.5">
      <c r="A6797" s="294">
        <v>100289</v>
      </c>
      <c r="B6797" s="298">
        <v>21.55</v>
      </c>
    </row>
    <row r="6798" spans="1:2" ht="13.5">
      <c r="A6798" s="294">
        <v>100290</v>
      </c>
      <c r="B6798" s="298">
        <v>0.06</v>
      </c>
    </row>
    <row r="6799" spans="1:2" ht="13.5">
      <c r="A6799" s="294">
        <v>100291</v>
      </c>
      <c r="B6799" s="298">
        <v>0.14000000000000001</v>
      </c>
    </row>
    <row r="6800" spans="1:2" ht="13.5">
      <c r="A6800" s="294">
        <v>100292</v>
      </c>
      <c r="B6800" s="298">
        <v>0.44</v>
      </c>
    </row>
    <row r="6801" spans="1:2" ht="13.5">
      <c r="A6801" s="294">
        <v>100293</v>
      </c>
      <c r="B6801" s="298">
        <v>0.14000000000000001</v>
      </c>
    </row>
    <row r="6802" spans="1:2" ht="13.5">
      <c r="A6802" s="294">
        <v>100294</v>
      </c>
      <c r="B6802" s="298">
        <v>0.25</v>
      </c>
    </row>
    <row r="6803" spans="1:2" ht="13.5">
      <c r="A6803" s="294">
        <v>100295</v>
      </c>
      <c r="B6803" s="298">
        <v>0.35</v>
      </c>
    </row>
    <row r="6804" spans="1:2" ht="13.5">
      <c r="A6804" s="294">
        <v>100296</v>
      </c>
      <c r="B6804" s="298">
        <v>0.69</v>
      </c>
    </row>
    <row r="6805" spans="1:2" ht="13.5">
      <c r="A6805" s="294">
        <v>100297</v>
      </c>
      <c r="B6805" s="298">
        <v>0.78</v>
      </c>
    </row>
    <row r="6806" spans="1:2" ht="13.5">
      <c r="A6806" s="294">
        <v>100298</v>
      </c>
      <c r="B6806" s="298">
        <v>0.36</v>
      </c>
    </row>
    <row r="6807" spans="1:2" ht="13.5">
      <c r="A6807" s="294">
        <v>100299</v>
      </c>
      <c r="B6807" s="298">
        <v>0.44</v>
      </c>
    </row>
    <row r="6808" spans="1:2" ht="13.5">
      <c r="A6808" s="294">
        <v>100300</v>
      </c>
      <c r="B6808" s="298">
        <v>18.78</v>
      </c>
    </row>
    <row r="6809" spans="1:2" ht="13.5">
      <c r="A6809" s="294">
        <v>100301</v>
      </c>
      <c r="B6809" s="298">
        <v>22.2</v>
      </c>
    </row>
    <row r="6810" spans="1:2" ht="13.5">
      <c r="A6810" s="294">
        <v>100302</v>
      </c>
      <c r="B6810" s="298">
        <v>124.93</v>
      </c>
    </row>
    <row r="6811" spans="1:2" ht="13.5">
      <c r="A6811" s="294">
        <v>100303</v>
      </c>
      <c r="B6811" s="298">
        <v>21.34</v>
      </c>
    </row>
    <row r="6812" spans="1:2" ht="13.5">
      <c r="A6812" s="294">
        <v>100304</v>
      </c>
      <c r="B6812" s="298">
        <v>71.56</v>
      </c>
    </row>
    <row r="6813" spans="1:2" ht="13.5">
      <c r="A6813" s="294">
        <v>100305</v>
      </c>
      <c r="B6813" s="298">
        <v>87.2</v>
      </c>
    </row>
    <row r="6814" spans="1:2" ht="13.5">
      <c r="A6814" s="294">
        <v>100306</v>
      </c>
      <c r="B6814" s="298">
        <v>98.24</v>
      </c>
    </row>
    <row r="6815" spans="1:2" ht="13.5">
      <c r="A6815" s="294">
        <v>100307</v>
      </c>
      <c r="B6815" s="298">
        <v>23.75</v>
      </c>
    </row>
    <row r="6816" spans="1:2" ht="13.5">
      <c r="A6816" s="294">
        <v>100308</v>
      </c>
      <c r="B6816" s="298">
        <v>25.7</v>
      </c>
    </row>
    <row r="6817" spans="1:2" ht="13.5">
      <c r="A6817" s="294">
        <v>100309</v>
      </c>
      <c r="B6817" s="298">
        <v>36.200000000000003</v>
      </c>
    </row>
    <row r="6818" spans="1:2" ht="13.5">
      <c r="A6818" s="294">
        <v>100310</v>
      </c>
      <c r="B6818" s="298">
        <v>8.61</v>
      </c>
    </row>
    <row r="6819" spans="1:2" ht="13.5">
      <c r="A6819" s="294">
        <v>100311</v>
      </c>
      <c r="B6819" s="298">
        <v>60.69</v>
      </c>
    </row>
    <row r="6820" spans="1:2" ht="13.5">
      <c r="A6820" s="294">
        <v>100312</v>
      </c>
      <c r="B6820" s="298">
        <v>88.78</v>
      </c>
    </row>
    <row r="6821" spans="1:2" ht="13.5">
      <c r="A6821" s="294">
        <v>100313</v>
      </c>
      <c r="B6821" s="298">
        <v>94.52</v>
      </c>
    </row>
    <row r="6822" spans="1:2" ht="13.5">
      <c r="A6822" s="294">
        <v>100314</v>
      </c>
      <c r="B6822" s="298">
        <v>106.63</v>
      </c>
    </row>
    <row r="6823" spans="1:2" ht="13.5">
      <c r="A6823" s="294">
        <v>100315</v>
      </c>
      <c r="B6823" s="298">
        <v>59.47</v>
      </c>
    </row>
    <row r="6824" spans="1:2" ht="13.5">
      <c r="A6824" s="294">
        <v>100316</v>
      </c>
      <c r="B6824" s="298">
        <v>3317.87</v>
      </c>
    </row>
    <row r="6825" spans="1:2" ht="13.5">
      <c r="A6825" s="294">
        <v>100317</v>
      </c>
      <c r="B6825" s="298">
        <v>21957.83</v>
      </c>
    </row>
    <row r="6826" spans="1:2" ht="13.5">
      <c r="A6826" s="294">
        <v>100318</v>
      </c>
      <c r="B6826" s="298">
        <v>12639.76</v>
      </c>
    </row>
    <row r="6827" spans="1:2" ht="13.5">
      <c r="A6827" s="294">
        <v>100319</v>
      </c>
      <c r="B6827" s="298">
        <v>15317.63</v>
      </c>
    </row>
    <row r="6828" spans="1:2" ht="13.5">
      <c r="A6828" s="294">
        <v>100320</v>
      </c>
      <c r="B6828" s="298">
        <v>17253.150000000001</v>
      </c>
    </row>
    <row r="6829" spans="1:2" ht="13.5">
      <c r="A6829" s="294">
        <v>100321</v>
      </c>
      <c r="B6829" s="298">
        <v>6360.35</v>
      </c>
    </row>
    <row r="6830" spans="1:2" ht="13.5">
      <c r="A6830" s="294">
        <v>100533</v>
      </c>
      <c r="B6830" s="298">
        <v>19.260000000000002</v>
      </c>
    </row>
    <row r="6831" spans="1:2" ht="13.5">
      <c r="A6831" s="294">
        <v>100534</v>
      </c>
      <c r="B6831" s="298">
        <v>3402.57</v>
      </c>
    </row>
    <row r="6832" spans="1:2" ht="13.5">
      <c r="A6832" s="294">
        <v>100535</v>
      </c>
      <c r="B6832" s="298">
        <v>0.22</v>
      </c>
    </row>
    <row r="6833" spans="1:2" ht="13.5">
      <c r="A6833" s="294">
        <v>100536</v>
      </c>
      <c r="B6833" s="298">
        <v>30.77</v>
      </c>
    </row>
    <row r="6834" spans="1:2" ht="13.5">
      <c r="A6834" s="294">
        <v>101284</v>
      </c>
      <c r="B6834" s="298">
        <v>1.08</v>
      </c>
    </row>
    <row r="6835" spans="1:2" ht="13.5">
      <c r="A6835" s="294">
        <v>101285</v>
      </c>
      <c r="B6835" s="298">
        <v>0.28999999999999998</v>
      </c>
    </row>
    <row r="6836" spans="1:2" ht="13.5">
      <c r="A6836" s="294">
        <v>101286</v>
      </c>
      <c r="B6836" s="298">
        <v>15</v>
      </c>
    </row>
    <row r="6837" spans="1:2" ht="13.5">
      <c r="A6837" s="294">
        <v>101287</v>
      </c>
      <c r="B6837" s="298">
        <v>48.69</v>
      </c>
    </row>
    <row r="6838" spans="1:2" ht="13.5">
      <c r="A6838" s="294">
        <v>101288</v>
      </c>
      <c r="B6838" s="298">
        <v>16.75</v>
      </c>
    </row>
    <row r="6839" spans="1:2" ht="13.5">
      <c r="A6839" s="294">
        <v>101289</v>
      </c>
      <c r="B6839" s="298">
        <v>15.52</v>
      </c>
    </row>
    <row r="6840" spans="1:2" ht="13.5">
      <c r="A6840" s="294">
        <v>101290</v>
      </c>
      <c r="B6840" s="298">
        <v>19.84</v>
      </c>
    </row>
    <row r="6841" spans="1:2" ht="13.5">
      <c r="A6841" s="294">
        <v>101291</v>
      </c>
      <c r="B6841" s="298">
        <v>16.079999999999998</v>
      </c>
    </row>
    <row r="6842" spans="1:2" ht="13.5">
      <c r="A6842" s="294">
        <v>101292</v>
      </c>
      <c r="B6842" s="298">
        <v>20.079999999999998</v>
      </c>
    </row>
    <row r="6843" spans="1:2" ht="13.5">
      <c r="A6843" s="294">
        <v>101293</v>
      </c>
      <c r="B6843" s="298">
        <v>21.5</v>
      </c>
    </row>
    <row r="6844" spans="1:2" ht="13.5">
      <c r="A6844" s="294">
        <v>101294</v>
      </c>
      <c r="B6844" s="298">
        <v>31.01</v>
      </c>
    </row>
    <row r="6845" spans="1:2" ht="13.5">
      <c r="A6845" s="294">
        <v>101295</v>
      </c>
      <c r="B6845" s="298">
        <v>20.149999999999999</v>
      </c>
    </row>
    <row r="6846" spans="1:2" ht="13.5">
      <c r="A6846" s="294">
        <v>101296</v>
      </c>
      <c r="B6846" s="298">
        <v>23.57</v>
      </c>
    </row>
    <row r="6847" spans="1:2" ht="13.5">
      <c r="A6847" s="294">
        <v>101297</v>
      </c>
      <c r="B6847" s="298">
        <v>19.28</v>
      </c>
    </row>
    <row r="6848" spans="1:2" ht="13.5">
      <c r="A6848" s="294">
        <v>101298</v>
      </c>
      <c r="B6848" s="298">
        <v>17.55</v>
      </c>
    </row>
    <row r="6849" spans="1:2" ht="13.5">
      <c r="A6849" s="294">
        <v>101299</v>
      </c>
      <c r="B6849" s="298">
        <v>20</v>
      </c>
    </row>
    <row r="6850" spans="1:2" ht="13.5">
      <c r="A6850" s="294">
        <v>101300</v>
      </c>
      <c r="B6850" s="298">
        <v>16.649999999999999</v>
      </c>
    </row>
    <row r="6851" spans="1:2" ht="13.5">
      <c r="A6851" s="294">
        <v>101301</v>
      </c>
      <c r="B6851" s="298">
        <v>6.18</v>
      </c>
    </row>
    <row r="6852" spans="1:2" ht="13.5">
      <c r="A6852" s="294">
        <v>101302</v>
      </c>
      <c r="B6852" s="298">
        <v>23.83</v>
      </c>
    </row>
    <row r="6853" spans="1:2" ht="13.5">
      <c r="A6853" s="294">
        <v>101303</v>
      </c>
      <c r="B6853" s="298">
        <v>48.59</v>
      </c>
    </row>
    <row r="6854" spans="1:2" ht="13.5">
      <c r="A6854" s="294">
        <v>101304</v>
      </c>
      <c r="B6854" s="298">
        <v>29.75</v>
      </c>
    </row>
    <row r="6855" spans="1:2" ht="13.5">
      <c r="A6855" s="294">
        <v>101305</v>
      </c>
      <c r="B6855" s="298">
        <v>34.950000000000003</v>
      </c>
    </row>
    <row r="6856" spans="1:2" ht="13.5">
      <c r="A6856" s="294">
        <v>101307</v>
      </c>
      <c r="B6856" s="298">
        <v>21.5</v>
      </c>
    </row>
    <row r="6857" spans="1:2" ht="13.5">
      <c r="A6857" s="294">
        <v>101308</v>
      </c>
      <c r="B6857" s="298">
        <v>23.15</v>
      </c>
    </row>
    <row r="6858" spans="1:2" ht="13.5">
      <c r="A6858" s="294">
        <v>101309</v>
      </c>
      <c r="B6858" s="298">
        <v>21.78</v>
      </c>
    </row>
    <row r="6859" spans="1:2" ht="13.5">
      <c r="A6859" s="294">
        <v>101310</v>
      </c>
      <c r="B6859" s="298">
        <v>29.75</v>
      </c>
    </row>
    <row r="6860" spans="1:2" ht="13.5">
      <c r="A6860" s="294">
        <v>101311</v>
      </c>
      <c r="B6860" s="298">
        <v>21.5</v>
      </c>
    </row>
    <row r="6861" spans="1:2" ht="13.5">
      <c r="A6861" s="294">
        <v>101312</v>
      </c>
      <c r="B6861" s="298">
        <v>14.93</v>
      </c>
    </row>
    <row r="6862" spans="1:2" ht="13.5">
      <c r="A6862" s="294">
        <v>101313</v>
      </c>
      <c r="B6862" s="298">
        <v>69.23</v>
      </c>
    </row>
    <row r="6863" spans="1:2" ht="13.5">
      <c r="A6863" s="294">
        <v>101314</v>
      </c>
      <c r="B6863" s="298">
        <v>59.82</v>
      </c>
    </row>
    <row r="6864" spans="1:2" ht="13.5">
      <c r="A6864" s="294">
        <v>101315</v>
      </c>
      <c r="B6864" s="298">
        <v>65.349999999999994</v>
      </c>
    </row>
    <row r="6865" spans="1:2" ht="13.5">
      <c r="A6865" s="294">
        <v>101316</v>
      </c>
      <c r="B6865" s="298">
        <v>33.25</v>
      </c>
    </row>
    <row r="6866" spans="1:2" ht="13.5">
      <c r="A6866" s="294">
        <v>101317</v>
      </c>
      <c r="B6866" s="298">
        <v>146.13</v>
      </c>
    </row>
    <row r="6867" spans="1:2" ht="13.5">
      <c r="A6867" s="294">
        <v>101318</v>
      </c>
      <c r="B6867" s="298">
        <v>279.32</v>
      </c>
    </row>
    <row r="6868" spans="1:2" ht="13.5">
      <c r="A6868" s="294">
        <v>101319</v>
      </c>
      <c r="B6868" s="298">
        <v>40.03</v>
      </c>
    </row>
    <row r="6869" spans="1:2" ht="13.5">
      <c r="A6869" s="294">
        <v>101320</v>
      </c>
      <c r="B6869" s="298">
        <v>20.14</v>
      </c>
    </row>
    <row r="6870" spans="1:2" ht="13.5">
      <c r="A6870" s="294">
        <v>101322</v>
      </c>
      <c r="B6870" s="298">
        <v>21.5</v>
      </c>
    </row>
    <row r="6871" spans="1:2" ht="13.5">
      <c r="A6871" s="294">
        <v>101323</v>
      </c>
      <c r="B6871" s="298">
        <v>39.590000000000003</v>
      </c>
    </row>
    <row r="6872" spans="1:2" ht="13.5">
      <c r="A6872" s="294">
        <v>101324</v>
      </c>
      <c r="B6872" s="298">
        <v>9.33</v>
      </c>
    </row>
    <row r="6873" spans="1:2" ht="13.5">
      <c r="A6873" s="294">
        <v>101325</v>
      </c>
      <c r="B6873" s="298">
        <v>27.51</v>
      </c>
    </row>
    <row r="6874" spans="1:2" ht="13.5">
      <c r="A6874" s="294">
        <v>101326</v>
      </c>
      <c r="B6874" s="298">
        <v>9.25</v>
      </c>
    </row>
    <row r="6875" spans="1:2" ht="13.5">
      <c r="A6875" s="294">
        <v>101327</v>
      </c>
      <c r="B6875" s="298">
        <v>6.74</v>
      </c>
    </row>
    <row r="6876" spans="1:2" ht="13.5">
      <c r="A6876" s="294">
        <v>101328</v>
      </c>
      <c r="B6876" s="298">
        <v>13.22</v>
      </c>
    </row>
    <row r="6877" spans="1:2" ht="13.5">
      <c r="A6877" s="294">
        <v>101329</v>
      </c>
      <c r="B6877" s="298">
        <v>36.94</v>
      </c>
    </row>
    <row r="6878" spans="1:2" ht="13.5">
      <c r="A6878" s="294">
        <v>101330</v>
      </c>
      <c r="B6878" s="298">
        <v>28.26</v>
      </c>
    </row>
    <row r="6879" spans="1:2" ht="13.5">
      <c r="A6879" s="294">
        <v>101331</v>
      </c>
      <c r="B6879" s="298">
        <v>22.53</v>
      </c>
    </row>
    <row r="6880" spans="1:2" ht="13.5">
      <c r="A6880" s="294">
        <v>101332</v>
      </c>
      <c r="B6880" s="298">
        <v>6.8</v>
      </c>
    </row>
    <row r="6881" spans="1:2" ht="13.5">
      <c r="A6881" s="294">
        <v>101333</v>
      </c>
      <c r="B6881" s="298">
        <v>22.4</v>
      </c>
    </row>
    <row r="6882" spans="1:2" ht="13.5">
      <c r="A6882" s="294">
        <v>101334</v>
      </c>
      <c r="B6882" s="298">
        <v>48.53</v>
      </c>
    </row>
    <row r="6883" spans="1:2" ht="13.5">
      <c r="A6883" s="294">
        <v>101335</v>
      </c>
      <c r="B6883" s="298">
        <v>11.14</v>
      </c>
    </row>
    <row r="6884" spans="1:2" ht="13.5">
      <c r="A6884" s="294">
        <v>101336</v>
      </c>
      <c r="B6884" s="298">
        <v>22.81</v>
      </c>
    </row>
    <row r="6885" spans="1:2" ht="13.5">
      <c r="A6885" s="294">
        <v>101337</v>
      </c>
      <c r="B6885" s="298">
        <v>7.79</v>
      </c>
    </row>
    <row r="6886" spans="1:2" ht="13.5">
      <c r="A6886" s="294">
        <v>101338</v>
      </c>
      <c r="B6886" s="298">
        <v>18.79</v>
      </c>
    </row>
    <row r="6887" spans="1:2" ht="13.5">
      <c r="A6887" s="294">
        <v>101339</v>
      </c>
      <c r="B6887" s="298">
        <v>14.66</v>
      </c>
    </row>
    <row r="6888" spans="1:2" ht="13.5">
      <c r="A6888" s="294">
        <v>101340</v>
      </c>
      <c r="B6888" s="298">
        <v>14.15</v>
      </c>
    </row>
    <row r="6889" spans="1:2" ht="13.5">
      <c r="A6889" s="294">
        <v>101341</v>
      </c>
      <c r="B6889" s="298">
        <v>15.5</v>
      </c>
    </row>
    <row r="6890" spans="1:2" ht="13.5">
      <c r="A6890" s="294">
        <v>101342</v>
      </c>
      <c r="B6890" s="298">
        <v>18.05</v>
      </c>
    </row>
    <row r="6891" spans="1:2" ht="13.5">
      <c r="A6891" s="294">
        <v>101343</v>
      </c>
      <c r="B6891" s="298">
        <v>27.08</v>
      </c>
    </row>
    <row r="6892" spans="1:2" ht="13.5">
      <c r="A6892" s="294">
        <v>101344</v>
      </c>
      <c r="B6892" s="298">
        <v>37.130000000000003</v>
      </c>
    </row>
    <row r="6893" spans="1:2" ht="13.5">
      <c r="A6893" s="294">
        <v>101345</v>
      </c>
      <c r="B6893" s="298">
        <v>37.130000000000003</v>
      </c>
    </row>
    <row r="6894" spans="1:2" ht="13.5">
      <c r="A6894" s="294">
        <v>101346</v>
      </c>
      <c r="B6894" s="298">
        <v>24.24</v>
      </c>
    </row>
    <row r="6895" spans="1:2" ht="13.5">
      <c r="A6895" s="294">
        <v>101347</v>
      </c>
      <c r="B6895" s="298">
        <v>26.7</v>
      </c>
    </row>
    <row r="6896" spans="1:2" ht="13.5">
      <c r="A6896" s="294">
        <v>101348</v>
      </c>
      <c r="B6896" s="298">
        <v>16.899999999999999</v>
      </c>
    </row>
    <row r="6897" spans="1:2" ht="13.5">
      <c r="A6897" s="294">
        <v>101349</v>
      </c>
      <c r="B6897" s="298">
        <v>18.350000000000001</v>
      </c>
    </row>
    <row r="6898" spans="1:2" ht="13.5">
      <c r="A6898" s="294">
        <v>101350</v>
      </c>
      <c r="B6898" s="298">
        <v>22.52</v>
      </c>
    </row>
    <row r="6899" spans="1:2" ht="13.5">
      <c r="A6899" s="294">
        <v>101351</v>
      </c>
      <c r="B6899" s="298">
        <v>18.98</v>
      </c>
    </row>
    <row r="6900" spans="1:2" ht="13.5">
      <c r="A6900" s="294">
        <v>101352</v>
      </c>
      <c r="B6900" s="298">
        <v>18.95</v>
      </c>
    </row>
    <row r="6901" spans="1:2" ht="13.5">
      <c r="A6901" s="294">
        <v>101353</v>
      </c>
      <c r="B6901" s="298">
        <v>17.52</v>
      </c>
    </row>
    <row r="6902" spans="1:2" ht="13.5">
      <c r="A6902" s="294">
        <v>101354</v>
      </c>
      <c r="B6902" s="298">
        <v>25.6</v>
      </c>
    </row>
    <row r="6903" spans="1:2" ht="13.5">
      <c r="A6903" s="294">
        <v>101355</v>
      </c>
      <c r="B6903" s="298">
        <v>16.27</v>
      </c>
    </row>
    <row r="6904" spans="1:2" ht="13.5">
      <c r="A6904" s="294">
        <v>101356</v>
      </c>
      <c r="B6904" s="298">
        <v>27.03</v>
      </c>
    </row>
    <row r="6905" spans="1:2" ht="13.5">
      <c r="A6905" s="294">
        <v>101357</v>
      </c>
      <c r="B6905" s="298">
        <v>39.590000000000003</v>
      </c>
    </row>
    <row r="6906" spans="1:2" ht="13.5">
      <c r="A6906" s="294">
        <v>101358</v>
      </c>
      <c r="B6906" s="298">
        <v>27.48</v>
      </c>
    </row>
    <row r="6907" spans="1:2" ht="13.5">
      <c r="A6907" s="294">
        <v>101359</v>
      </c>
      <c r="B6907" s="298">
        <v>30.4</v>
      </c>
    </row>
    <row r="6908" spans="1:2" ht="13.5">
      <c r="A6908" s="294">
        <v>101360</v>
      </c>
      <c r="B6908" s="298">
        <v>29.56</v>
      </c>
    </row>
    <row r="6909" spans="1:2" ht="13.5">
      <c r="A6909" s="294">
        <v>101361</v>
      </c>
      <c r="B6909" s="298">
        <v>33.54</v>
      </c>
    </row>
    <row r="6910" spans="1:2" ht="13.5">
      <c r="A6910" s="294">
        <v>101362</v>
      </c>
      <c r="B6910" s="298">
        <v>7.8</v>
      </c>
    </row>
    <row r="6911" spans="1:2" ht="13.5">
      <c r="A6911" s="294">
        <v>101363</v>
      </c>
      <c r="B6911" s="298">
        <v>21.5</v>
      </c>
    </row>
    <row r="6912" spans="1:2" ht="13.5">
      <c r="A6912" s="294">
        <v>101364</v>
      </c>
      <c r="B6912" s="298">
        <v>28.48</v>
      </c>
    </row>
    <row r="6913" spans="1:2" ht="13.5">
      <c r="A6913" s="294">
        <v>101365</v>
      </c>
      <c r="B6913" s="298">
        <v>24.95</v>
      </c>
    </row>
    <row r="6914" spans="1:2" ht="13.5">
      <c r="A6914" s="294">
        <v>101366</v>
      </c>
      <c r="B6914" s="298">
        <v>27.46</v>
      </c>
    </row>
    <row r="6915" spans="1:2" ht="13.5">
      <c r="A6915" s="294">
        <v>101367</v>
      </c>
      <c r="B6915" s="298">
        <v>26.38</v>
      </c>
    </row>
    <row r="6916" spans="1:2" ht="13.5">
      <c r="A6916" s="294">
        <v>101368</v>
      </c>
      <c r="B6916" s="298">
        <v>29.35</v>
      </c>
    </row>
    <row r="6917" spans="1:2" ht="13.5">
      <c r="A6917" s="294">
        <v>101369</v>
      </c>
      <c r="B6917" s="298">
        <v>28.07</v>
      </c>
    </row>
    <row r="6918" spans="1:2" ht="13.5">
      <c r="A6918" s="294">
        <v>101370</v>
      </c>
      <c r="B6918" s="298">
        <v>18.97</v>
      </c>
    </row>
    <row r="6919" spans="1:2" ht="13.5">
      <c r="A6919" s="294">
        <v>101371</v>
      </c>
      <c r="B6919" s="298">
        <v>26.25</v>
      </c>
    </row>
    <row r="6920" spans="1:2" ht="13.5">
      <c r="A6920" s="294">
        <v>101372</v>
      </c>
      <c r="B6920" s="298">
        <v>7.16</v>
      </c>
    </row>
    <row r="6921" spans="1:2" ht="13.5">
      <c r="A6921" s="294">
        <v>101373</v>
      </c>
      <c r="B6921" s="298">
        <v>134.21</v>
      </c>
    </row>
    <row r="6922" spans="1:2" ht="13.5">
      <c r="A6922" s="294">
        <v>101374</v>
      </c>
      <c r="B6922" s="298">
        <v>3727.42</v>
      </c>
    </row>
    <row r="6923" spans="1:2" ht="13.5">
      <c r="A6923" s="294">
        <v>101375</v>
      </c>
      <c r="B6923" s="298">
        <v>3767.91</v>
      </c>
    </row>
    <row r="6924" spans="1:2" ht="13.5">
      <c r="A6924" s="294">
        <v>101376</v>
      </c>
      <c r="B6924" s="298">
        <v>3838.19</v>
      </c>
    </row>
    <row r="6925" spans="1:2" ht="13.5">
      <c r="A6925" s="294">
        <v>101377</v>
      </c>
      <c r="B6925" s="298">
        <v>3810.72</v>
      </c>
    </row>
    <row r="6926" spans="1:2" ht="13.5">
      <c r="A6926" s="294">
        <v>101378</v>
      </c>
      <c r="B6926" s="298">
        <v>4002.53</v>
      </c>
    </row>
    <row r="6927" spans="1:2" ht="13.5">
      <c r="A6927" s="294">
        <v>101379</v>
      </c>
      <c r="B6927" s="298">
        <v>3901.35</v>
      </c>
    </row>
    <row r="6928" spans="1:2" ht="13.5">
      <c r="A6928" s="294">
        <v>101380</v>
      </c>
      <c r="B6928" s="298">
        <v>4518.4399999999996</v>
      </c>
    </row>
    <row r="6929" spans="1:2" ht="13.5">
      <c r="A6929" s="294">
        <v>101381</v>
      </c>
      <c r="B6929" s="298">
        <v>4766.2</v>
      </c>
    </row>
    <row r="6930" spans="1:2" ht="13.5">
      <c r="A6930" s="294">
        <v>101382</v>
      </c>
      <c r="B6930" s="298">
        <v>5022.8599999999997</v>
      </c>
    </row>
    <row r="6931" spans="1:2" ht="13.5">
      <c r="A6931" s="294">
        <v>101383</v>
      </c>
      <c r="B6931" s="298">
        <v>3839.7</v>
      </c>
    </row>
    <row r="6932" spans="1:2" ht="13.5">
      <c r="A6932" s="294">
        <v>101384</v>
      </c>
      <c r="B6932" s="298">
        <v>3676.99</v>
      </c>
    </row>
    <row r="6933" spans="1:2" ht="13.5">
      <c r="A6933" s="294">
        <v>101385</v>
      </c>
      <c r="B6933" s="298">
        <v>4443.72</v>
      </c>
    </row>
    <row r="6934" spans="1:2" ht="13.5">
      <c r="A6934" s="294">
        <v>101386</v>
      </c>
      <c r="B6934" s="298">
        <v>3966.73</v>
      </c>
    </row>
    <row r="6935" spans="1:2" ht="13.5">
      <c r="A6935" s="294">
        <v>101387</v>
      </c>
      <c r="B6935" s="298">
        <v>3821.44</v>
      </c>
    </row>
    <row r="6936" spans="1:2" ht="13.5">
      <c r="A6936" s="294">
        <v>101388</v>
      </c>
      <c r="B6936" s="298">
        <v>3971.58</v>
      </c>
    </row>
    <row r="6937" spans="1:2" ht="13.5">
      <c r="A6937" s="294">
        <v>101389</v>
      </c>
      <c r="B6937" s="298">
        <v>1574.52</v>
      </c>
    </row>
    <row r="6938" spans="1:2" ht="13.5">
      <c r="A6938" s="294">
        <v>101390</v>
      </c>
      <c r="B6938" s="298">
        <v>5425.61</v>
      </c>
    </row>
    <row r="6939" spans="1:2" ht="13.5">
      <c r="A6939" s="294">
        <v>101391</v>
      </c>
      <c r="B6939" s="298">
        <v>5034.24</v>
      </c>
    </row>
    <row r="6940" spans="1:2" ht="13.5">
      <c r="A6940" s="294">
        <v>101392</v>
      </c>
      <c r="B6940" s="298">
        <v>4764.3100000000004</v>
      </c>
    </row>
    <row r="6941" spans="1:2" ht="13.5">
      <c r="A6941" s="294">
        <v>101394</v>
      </c>
      <c r="B6941" s="298">
        <v>4766.2</v>
      </c>
    </row>
    <row r="6942" spans="1:2" ht="13.5">
      <c r="A6942" s="294">
        <v>101395</v>
      </c>
      <c r="B6942" s="298">
        <v>4022.29</v>
      </c>
    </row>
    <row r="6943" spans="1:2" ht="13.5">
      <c r="A6943" s="294">
        <v>101396</v>
      </c>
      <c r="B6943" s="298">
        <v>5014.16</v>
      </c>
    </row>
    <row r="6944" spans="1:2" ht="13.5">
      <c r="A6944" s="294">
        <v>101397</v>
      </c>
      <c r="B6944" s="298">
        <v>4746.12</v>
      </c>
    </row>
    <row r="6945" spans="1:2" ht="13.5">
      <c r="A6945" s="294">
        <v>101398</v>
      </c>
      <c r="B6945" s="298">
        <v>3547.68</v>
      </c>
    </row>
    <row r="6946" spans="1:2" ht="13.5">
      <c r="A6946" s="294">
        <v>101399</v>
      </c>
      <c r="B6946" s="298">
        <v>4794.8500000000004</v>
      </c>
    </row>
    <row r="6947" spans="1:2" ht="13.5">
      <c r="A6947" s="294">
        <v>101400</v>
      </c>
      <c r="B6947" s="298">
        <v>4324.17</v>
      </c>
    </row>
    <row r="6948" spans="1:2" ht="13.5">
      <c r="A6948" s="294">
        <v>101401</v>
      </c>
      <c r="B6948" s="298">
        <v>5264.36</v>
      </c>
    </row>
    <row r="6949" spans="1:2" ht="13.5">
      <c r="A6949" s="294">
        <v>101402</v>
      </c>
      <c r="B6949" s="298">
        <v>4674.2700000000004</v>
      </c>
    </row>
    <row r="6950" spans="1:2" ht="13.5">
      <c r="A6950" s="294">
        <v>101403</v>
      </c>
      <c r="B6950" s="298">
        <v>23562.46</v>
      </c>
    </row>
    <row r="6951" spans="1:2" ht="13.5">
      <c r="A6951" s="294">
        <v>101404</v>
      </c>
      <c r="B6951" s="298">
        <v>15436.08</v>
      </c>
    </row>
    <row r="6952" spans="1:2" ht="13.5">
      <c r="A6952" s="294">
        <v>101405</v>
      </c>
      <c r="B6952" s="298">
        <v>14558.23</v>
      </c>
    </row>
    <row r="6953" spans="1:2" ht="13.5">
      <c r="A6953" s="294">
        <v>101407</v>
      </c>
      <c r="B6953" s="298">
        <v>4766.2</v>
      </c>
    </row>
    <row r="6954" spans="1:2" ht="13.5">
      <c r="A6954" s="294">
        <v>101408</v>
      </c>
      <c r="B6954" s="298">
        <v>4784.29</v>
      </c>
    </row>
    <row r="6955" spans="1:2" ht="13.5">
      <c r="A6955" s="294">
        <v>101409</v>
      </c>
      <c r="B6955" s="298">
        <v>4587.1000000000004</v>
      </c>
    </row>
    <row r="6956" spans="1:2" ht="13.5">
      <c r="A6956" s="294">
        <v>101410</v>
      </c>
      <c r="B6956" s="298">
        <v>4644.3900000000003</v>
      </c>
    </row>
    <row r="6957" spans="1:2" ht="13.5">
      <c r="A6957" s="294">
        <v>101411</v>
      </c>
      <c r="B6957" s="298">
        <v>2646.33</v>
      </c>
    </row>
    <row r="6958" spans="1:2" ht="13.5">
      <c r="A6958" s="294">
        <v>101412</v>
      </c>
      <c r="B6958" s="298">
        <v>5261.78</v>
      </c>
    </row>
    <row r="6959" spans="1:2" ht="13.5">
      <c r="A6959" s="294">
        <v>101413</v>
      </c>
      <c r="B6959" s="298">
        <v>4828.46</v>
      </c>
    </row>
    <row r="6960" spans="1:2" ht="13.5">
      <c r="A6960" s="294">
        <v>101414</v>
      </c>
      <c r="B6960" s="298">
        <v>4242.55</v>
      </c>
    </row>
    <row r="6961" spans="1:2" ht="13.5">
      <c r="A6961" s="294">
        <v>101415</v>
      </c>
      <c r="B6961" s="298">
        <v>6056.24</v>
      </c>
    </row>
    <row r="6962" spans="1:2" ht="13.5">
      <c r="A6962" s="294">
        <v>101416</v>
      </c>
      <c r="B6962" s="298">
        <v>4595</v>
      </c>
    </row>
    <row r="6963" spans="1:2" ht="13.5">
      <c r="A6963" s="294">
        <v>101417</v>
      </c>
      <c r="B6963" s="298">
        <v>4256.0200000000004</v>
      </c>
    </row>
    <row r="6964" spans="1:2" ht="13.5">
      <c r="A6964" s="294">
        <v>101418</v>
      </c>
      <c r="B6964" s="298">
        <v>4860.09</v>
      </c>
    </row>
    <row r="6965" spans="1:2" ht="13.5">
      <c r="A6965" s="294">
        <v>101419</v>
      </c>
      <c r="B6965" s="298">
        <v>5730.54</v>
      </c>
    </row>
    <row r="6966" spans="1:2" ht="13.5">
      <c r="A6966" s="294">
        <v>101420</v>
      </c>
      <c r="B6966" s="298">
        <v>4506.9799999999996</v>
      </c>
    </row>
    <row r="6967" spans="1:2" ht="13.5">
      <c r="A6967" s="294">
        <v>101421</v>
      </c>
      <c r="B6967" s="298">
        <v>5897.67</v>
      </c>
    </row>
    <row r="6968" spans="1:2" ht="13.5">
      <c r="A6968" s="294">
        <v>101422</v>
      </c>
      <c r="B6968" s="298">
        <v>3600.21</v>
      </c>
    </row>
    <row r="6969" spans="1:2" ht="13.5">
      <c r="A6969" s="294">
        <v>101423</v>
      </c>
      <c r="B6969" s="298">
        <v>5153.58</v>
      </c>
    </row>
    <row r="6970" spans="1:2" ht="13.5">
      <c r="A6970" s="294">
        <v>101424</v>
      </c>
      <c r="B6970" s="298">
        <v>3719.86</v>
      </c>
    </row>
    <row r="6971" spans="1:2" ht="13.5">
      <c r="A6971" s="294">
        <v>101425</v>
      </c>
      <c r="B6971" s="298">
        <v>1925.42</v>
      </c>
    </row>
    <row r="6972" spans="1:2" ht="13.5">
      <c r="A6972" s="294">
        <v>101426</v>
      </c>
      <c r="B6972" s="298">
        <v>5266.87</v>
      </c>
    </row>
    <row r="6973" spans="1:2" ht="13.5">
      <c r="A6973" s="294">
        <v>101427</v>
      </c>
      <c r="B6973" s="298">
        <v>4365.16</v>
      </c>
    </row>
    <row r="6974" spans="1:2" ht="13.5">
      <c r="A6974" s="294">
        <v>101428</v>
      </c>
      <c r="B6974" s="298">
        <v>4253.17</v>
      </c>
    </row>
    <row r="6975" spans="1:2" ht="13.5">
      <c r="A6975" s="294">
        <v>101429</v>
      </c>
      <c r="B6975" s="298">
        <v>4547.46</v>
      </c>
    </row>
    <row r="6976" spans="1:2" ht="13.5">
      <c r="A6976" s="294">
        <v>101430</v>
      </c>
      <c r="B6976" s="298">
        <v>5104.3</v>
      </c>
    </row>
    <row r="6977" spans="1:2" ht="13.5">
      <c r="A6977" s="294">
        <v>101431</v>
      </c>
      <c r="B6977" s="298">
        <v>5487.92</v>
      </c>
    </row>
    <row r="6978" spans="1:2" ht="13.5">
      <c r="A6978" s="294">
        <v>101432</v>
      </c>
      <c r="B6978" s="298">
        <v>5325.89</v>
      </c>
    </row>
    <row r="6979" spans="1:2" ht="13.5">
      <c r="A6979" s="294">
        <v>101433</v>
      </c>
      <c r="B6979" s="298">
        <v>5325.89</v>
      </c>
    </row>
    <row r="6980" spans="1:2" ht="13.5">
      <c r="A6980" s="294">
        <v>101434</v>
      </c>
      <c r="B6980" s="298">
        <v>5034.6899999999996</v>
      </c>
    </row>
    <row r="6981" spans="1:2" ht="13.5">
      <c r="A6981" s="294">
        <v>101435</v>
      </c>
      <c r="B6981" s="298">
        <v>5427.32</v>
      </c>
    </row>
    <row r="6982" spans="1:2" ht="13.5">
      <c r="A6982" s="294">
        <v>101436</v>
      </c>
      <c r="B6982" s="298">
        <v>4853.84</v>
      </c>
    </row>
    <row r="6983" spans="1:2" ht="13.5">
      <c r="A6983" s="294">
        <v>101437</v>
      </c>
      <c r="B6983" s="298">
        <v>5171.49</v>
      </c>
    </row>
    <row r="6984" spans="1:2" ht="13.5">
      <c r="A6984" s="294">
        <v>101438</v>
      </c>
      <c r="B6984" s="298">
        <v>6080.87</v>
      </c>
    </row>
    <row r="6985" spans="1:2" ht="13.5">
      <c r="A6985" s="294">
        <v>101439</v>
      </c>
      <c r="B6985" s="298">
        <v>5307.74</v>
      </c>
    </row>
    <row r="6986" spans="1:2" ht="13.5">
      <c r="A6986" s="294">
        <v>101440</v>
      </c>
      <c r="B6986" s="298">
        <v>5301.42</v>
      </c>
    </row>
    <row r="6987" spans="1:2" ht="13.5">
      <c r="A6987" s="294">
        <v>101441</v>
      </c>
      <c r="B6987" s="298">
        <v>4988.66</v>
      </c>
    </row>
    <row r="6988" spans="1:2" ht="13.5">
      <c r="A6988" s="294">
        <v>101442</v>
      </c>
      <c r="B6988" s="298">
        <v>5252.12</v>
      </c>
    </row>
    <row r="6989" spans="1:2" ht="13.5">
      <c r="A6989" s="294">
        <v>101443</v>
      </c>
      <c r="B6989" s="298">
        <v>4716.8100000000004</v>
      </c>
    </row>
    <row r="6990" spans="1:2" ht="13.5">
      <c r="A6990" s="294">
        <v>101444</v>
      </c>
      <c r="B6990" s="298">
        <v>4695.78</v>
      </c>
    </row>
    <row r="6991" spans="1:2" ht="13.5">
      <c r="A6991" s="294">
        <v>101445</v>
      </c>
      <c r="B6991" s="298">
        <v>4784.29</v>
      </c>
    </row>
    <row r="6992" spans="1:2" ht="13.5">
      <c r="A6992" s="294">
        <v>101446</v>
      </c>
      <c r="B6992" s="298">
        <v>4954.21</v>
      </c>
    </row>
    <row r="6993" spans="1:2" ht="13.5">
      <c r="A6993" s="294">
        <v>101447</v>
      </c>
      <c r="B6993" s="298">
        <v>5317.67</v>
      </c>
    </row>
    <row r="6994" spans="1:2" ht="13.5">
      <c r="A6994" s="294">
        <v>101448</v>
      </c>
      <c r="B6994" s="298">
        <v>5212.8599999999997</v>
      </c>
    </row>
    <row r="6995" spans="1:2" ht="13.5">
      <c r="A6995" s="294">
        <v>101449</v>
      </c>
      <c r="B6995" s="298">
        <v>4087.35</v>
      </c>
    </row>
    <row r="6996" spans="1:2" ht="13.5">
      <c r="A6996" s="294">
        <v>101450</v>
      </c>
      <c r="B6996" s="298">
        <v>3956.98</v>
      </c>
    </row>
    <row r="6997" spans="1:2" ht="13.5">
      <c r="A6997" s="294">
        <v>101451</v>
      </c>
      <c r="B6997" s="298">
        <v>4766.2</v>
      </c>
    </row>
    <row r="6998" spans="1:2" ht="13.5">
      <c r="A6998" s="294">
        <v>101452</v>
      </c>
      <c r="B6998" s="298">
        <v>3795.31</v>
      </c>
    </row>
    <row r="6999" spans="1:2" ht="13.5">
      <c r="A6999" s="294">
        <v>101453</v>
      </c>
      <c r="B6999" s="298">
        <v>5440.38</v>
      </c>
    </row>
    <row r="7000" spans="1:2" ht="13.5">
      <c r="A7000" s="294">
        <v>101454</v>
      </c>
      <c r="B7000" s="298">
        <v>5840.81</v>
      </c>
    </row>
    <row r="7001" spans="1:2" ht="13.5">
      <c r="A7001" s="294">
        <v>101455</v>
      </c>
      <c r="B7001" s="298">
        <v>5526.31</v>
      </c>
    </row>
    <row r="7002" spans="1:2" ht="13.5">
      <c r="A7002" s="294">
        <v>101456</v>
      </c>
      <c r="B7002" s="298">
        <v>6641.62</v>
      </c>
    </row>
    <row r="7003" spans="1:2" ht="13.5">
      <c r="A7003" s="294">
        <v>101457</v>
      </c>
      <c r="B7003" s="298">
        <v>5647.2</v>
      </c>
    </row>
    <row r="7004" spans="1:2" ht="13.5">
      <c r="A7004" s="294">
        <v>101458</v>
      </c>
      <c r="B7004" s="298">
        <v>4342.45</v>
      </c>
    </row>
    <row r="7005" spans="1:2" ht="13.5">
      <c r="A7005" s="294">
        <v>101459</v>
      </c>
      <c r="B7005" s="298">
        <v>4598.72</v>
      </c>
    </row>
    <row r="7006" spans="1:2" ht="13.5">
      <c r="A7006" s="294">
        <v>101460</v>
      </c>
      <c r="B7006" s="298">
        <v>3878.48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684"/>
  <sheetViews>
    <sheetView topLeftCell="A54" workbookViewId="0">
      <selection activeCell="A73" sqref="A73"/>
    </sheetView>
  </sheetViews>
  <sheetFormatPr defaultRowHeight="12.75"/>
  <cols>
    <col min="1" max="1" width="11.42578125" bestFit="1" customWidth="1"/>
    <col min="2" max="2" width="12.5703125" bestFit="1" customWidth="1"/>
  </cols>
  <sheetData>
    <row r="1" spans="1:2" ht="15">
      <c r="A1" s="303" t="s">
        <v>26267</v>
      </c>
      <c r="B1" s="304" t="s">
        <v>4079</v>
      </c>
    </row>
    <row r="2" spans="1:2" ht="15">
      <c r="A2" s="303" t="s">
        <v>26268</v>
      </c>
      <c r="B2" s="304">
        <v>76.5</v>
      </c>
    </row>
    <row r="3" spans="1:2" ht="15">
      <c r="A3" s="303" t="s">
        <v>26269</v>
      </c>
      <c r="B3" s="304">
        <v>11.54</v>
      </c>
    </row>
    <row r="4" spans="1:2" ht="15">
      <c r="A4" s="303" t="s">
        <v>26270</v>
      </c>
      <c r="B4" s="304">
        <v>14.78</v>
      </c>
    </row>
    <row r="5" spans="1:2" ht="15">
      <c r="A5" s="303" t="s">
        <v>26271</v>
      </c>
      <c r="B5" s="304">
        <v>7.35</v>
      </c>
    </row>
    <row r="6" spans="1:2" ht="15">
      <c r="A6" s="303" t="s">
        <v>26272</v>
      </c>
      <c r="B6" s="304">
        <v>10.62</v>
      </c>
    </row>
    <row r="7" spans="1:2" ht="15">
      <c r="A7" s="303" t="s">
        <v>26273</v>
      </c>
      <c r="B7" s="304">
        <v>9.9</v>
      </c>
    </row>
    <row r="8" spans="1:2" ht="15">
      <c r="A8" s="303" t="s">
        <v>26274</v>
      </c>
      <c r="B8" s="304">
        <v>3.9384999999999999</v>
      </c>
    </row>
    <row r="9" spans="1:2" ht="15">
      <c r="A9" s="303" t="s">
        <v>26275</v>
      </c>
      <c r="B9" s="304">
        <v>4.5</v>
      </c>
    </row>
    <row r="10" spans="1:2" ht="15">
      <c r="A10" s="303" t="s">
        <v>26276</v>
      </c>
      <c r="B10" s="304">
        <v>8.4636999999999993</v>
      </c>
    </row>
    <row r="11" spans="1:2" ht="15">
      <c r="A11" s="303" t="s">
        <v>26277</v>
      </c>
      <c r="B11" s="304">
        <v>6.7624000000000004</v>
      </c>
    </row>
    <row r="12" spans="1:2" ht="15">
      <c r="A12" s="303" t="s">
        <v>26278</v>
      </c>
      <c r="B12" s="304">
        <v>8.1</v>
      </c>
    </row>
    <row r="13" spans="1:2" ht="15">
      <c r="A13" s="303" t="s">
        <v>26279</v>
      </c>
      <c r="B13" s="304">
        <v>8.1</v>
      </c>
    </row>
    <row r="14" spans="1:2" ht="15">
      <c r="A14" s="303" t="s">
        <v>26280</v>
      </c>
      <c r="B14" s="304">
        <v>7.8</v>
      </c>
    </row>
    <row r="15" spans="1:2" ht="15">
      <c r="A15" s="303" t="s">
        <v>26281</v>
      </c>
      <c r="B15" s="304">
        <v>7.6</v>
      </c>
    </row>
    <row r="16" spans="1:2" ht="15">
      <c r="A16" s="303" t="s">
        <v>26282</v>
      </c>
      <c r="B16" s="304">
        <v>7.6</v>
      </c>
    </row>
    <row r="17" spans="1:2" ht="15">
      <c r="A17" s="303" t="s">
        <v>26283</v>
      </c>
      <c r="B17" s="304">
        <v>7.8</v>
      </c>
    </row>
    <row r="18" spans="1:2" ht="15">
      <c r="A18" s="303" t="s">
        <v>26284</v>
      </c>
      <c r="B18" s="304">
        <v>7.8</v>
      </c>
    </row>
    <row r="19" spans="1:2" ht="15">
      <c r="A19" s="303" t="s">
        <v>26285</v>
      </c>
      <c r="B19" s="304">
        <v>29.5</v>
      </c>
    </row>
    <row r="20" spans="1:2" ht="15">
      <c r="A20" s="303" t="s">
        <v>26286</v>
      </c>
      <c r="B20" s="304">
        <v>7.8</v>
      </c>
    </row>
    <row r="21" spans="1:2" ht="15">
      <c r="A21" s="303" t="s">
        <v>26287</v>
      </c>
      <c r="B21" s="304">
        <v>7.8</v>
      </c>
    </row>
    <row r="22" spans="1:2" ht="15">
      <c r="A22" s="303" t="s">
        <v>26288</v>
      </c>
      <c r="B22" s="304">
        <v>7.8</v>
      </c>
    </row>
    <row r="23" spans="1:2" ht="15">
      <c r="A23" s="303" t="s">
        <v>26289</v>
      </c>
      <c r="B23" s="304">
        <v>7.5</v>
      </c>
    </row>
    <row r="24" spans="1:2" ht="15">
      <c r="A24" s="303" t="s">
        <v>26290</v>
      </c>
      <c r="B24" s="304">
        <v>7.5</v>
      </c>
    </row>
    <row r="25" spans="1:2" ht="15">
      <c r="A25" s="303" t="s">
        <v>26291</v>
      </c>
      <c r="B25" s="304">
        <v>7.5</v>
      </c>
    </row>
    <row r="26" spans="1:2" ht="15">
      <c r="A26" s="303" t="s">
        <v>26292</v>
      </c>
      <c r="B26" s="304">
        <v>7.5</v>
      </c>
    </row>
    <row r="27" spans="1:2" ht="15">
      <c r="A27" s="303" t="s">
        <v>26293</v>
      </c>
      <c r="B27" s="304">
        <v>9.4499999999999993</v>
      </c>
    </row>
    <row r="28" spans="1:2" ht="15">
      <c r="A28" s="303" t="s">
        <v>26294</v>
      </c>
      <c r="B28" s="304">
        <v>5.6040000000000001</v>
      </c>
    </row>
    <row r="29" spans="1:2" ht="15">
      <c r="A29" s="303" t="s">
        <v>26295</v>
      </c>
      <c r="B29" s="304">
        <v>27.280899999999999</v>
      </c>
    </row>
    <row r="30" spans="1:2" ht="15">
      <c r="A30" s="303" t="s">
        <v>26296</v>
      </c>
      <c r="B30" s="304">
        <v>41.023899999999998</v>
      </c>
    </row>
    <row r="31" spans="1:2" ht="15">
      <c r="A31" s="303" t="s">
        <v>26297</v>
      </c>
      <c r="B31" s="304">
        <v>64.516900000000007</v>
      </c>
    </row>
    <row r="32" spans="1:2" ht="15">
      <c r="A32" s="303" t="s">
        <v>26298</v>
      </c>
      <c r="B32" s="304">
        <v>8.2937999999999992</v>
      </c>
    </row>
    <row r="33" spans="1:2" ht="15">
      <c r="A33" s="303" t="s">
        <v>26299</v>
      </c>
      <c r="B33" s="304">
        <v>110.4226</v>
      </c>
    </row>
    <row r="34" spans="1:2" ht="15">
      <c r="A34" s="303" t="s">
        <v>26300</v>
      </c>
      <c r="B34" s="304">
        <v>218.79400000000001</v>
      </c>
    </row>
    <row r="35" spans="1:2" ht="15">
      <c r="A35" s="303" t="s">
        <v>26301</v>
      </c>
      <c r="B35" s="304">
        <v>4.1500000000000004</v>
      </c>
    </row>
    <row r="36" spans="1:2" ht="15">
      <c r="A36" s="303" t="s">
        <v>26302</v>
      </c>
      <c r="B36" s="304">
        <v>2.16</v>
      </c>
    </row>
    <row r="37" spans="1:2" ht="15">
      <c r="A37" s="303" t="s">
        <v>26303</v>
      </c>
      <c r="B37" s="304">
        <v>18</v>
      </c>
    </row>
    <row r="38" spans="1:2" ht="15">
      <c r="A38" s="303" t="s">
        <v>26304</v>
      </c>
      <c r="B38" s="304">
        <v>1.58</v>
      </c>
    </row>
    <row r="39" spans="1:2" ht="15">
      <c r="A39" s="303" t="s">
        <v>26305</v>
      </c>
      <c r="B39" s="304">
        <v>335.75</v>
      </c>
    </row>
    <row r="40" spans="1:2" ht="15">
      <c r="A40" s="303" t="s">
        <v>26306</v>
      </c>
      <c r="B40" s="304">
        <v>4</v>
      </c>
    </row>
    <row r="41" spans="1:2" ht="15">
      <c r="A41" s="303" t="s">
        <v>26307</v>
      </c>
      <c r="B41" s="304">
        <v>3.79</v>
      </c>
    </row>
    <row r="42" spans="1:2" ht="15">
      <c r="A42" s="303" t="s">
        <v>26308</v>
      </c>
      <c r="B42" s="304">
        <v>4.3432000000000004</v>
      </c>
    </row>
    <row r="43" spans="1:2" ht="15">
      <c r="A43" s="303" t="s">
        <v>26309</v>
      </c>
      <c r="B43" s="304">
        <v>4.2317</v>
      </c>
    </row>
    <row r="44" spans="1:2" ht="15">
      <c r="A44" s="303" t="s">
        <v>26310</v>
      </c>
      <c r="B44" s="304">
        <v>3.9178999999999999</v>
      </c>
    </row>
    <row r="45" spans="1:2" ht="15">
      <c r="A45" s="303" t="s">
        <v>26311</v>
      </c>
      <c r="B45" s="304">
        <v>9.6829999999999998</v>
      </c>
    </row>
    <row r="46" spans="1:2" ht="15">
      <c r="A46" s="303" t="s">
        <v>26312</v>
      </c>
      <c r="B46" s="304">
        <v>21.885400000000001</v>
      </c>
    </row>
    <row r="47" spans="1:2" ht="15">
      <c r="A47" s="303" t="s">
        <v>26313</v>
      </c>
      <c r="B47" s="304">
        <v>87.8</v>
      </c>
    </row>
    <row r="48" spans="1:2" ht="15">
      <c r="A48" s="303" t="s">
        <v>26314</v>
      </c>
      <c r="B48" s="304">
        <v>110.43</v>
      </c>
    </row>
    <row r="49" spans="1:2" ht="15">
      <c r="A49" s="303" t="s">
        <v>26315</v>
      </c>
      <c r="B49" s="304">
        <v>4</v>
      </c>
    </row>
    <row r="50" spans="1:2" ht="15">
      <c r="A50" s="303" t="s">
        <v>26316</v>
      </c>
      <c r="B50" s="304">
        <v>330000</v>
      </c>
    </row>
    <row r="51" spans="1:2" ht="15">
      <c r="A51" s="303" t="s">
        <v>26317</v>
      </c>
      <c r="B51" s="304">
        <v>68694.8</v>
      </c>
    </row>
    <row r="52" spans="1:2" ht="15">
      <c r="A52" s="303" t="s">
        <v>26318</v>
      </c>
      <c r="B52" s="304">
        <v>97.23</v>
      </c>
    </row>
    <row r="53" spans="1:2" ht="15">
      <c r="A53" s="303" t="s">
        <v>26319</v>
      </c>
      <c r="B53" s="304">
        <v>78.95</v>
      </c>
    </row>
    <row r="54" spans="1:2" ht="15">
      <c r="A54" s="303" t="s">
        <v>26320</v>
      </c>
      <c r="B54" s="304">
        <v>76.848799999999997</v>
      </c>
    </row>
    <row r="55" spans="1:2" ht="15">
      <c r="A55" s="303" t="s">
        <v>26321</v>
      </c>
      <c r="B55" s="304">
        <v>8.2937999999999992</v>
      </c>
    </row>
    <row r="56" spans="1:2" ht="15">
      <c r="A56" s="303" t="s">
        <v>26322</v>
      </c>
      <c r="B56" s="304">
        <v>31.88</v>
      </c>
    </row>
    <row r="57" spans="1:2" ht="15">
      <c r="A57" s="303" t="s">
        <v>26323</v>
      </c>
      <c r="B57" s="304">
        <v>1.65</v>
      </c>
    </row>
    <row r="58" spans="1:2" ht="15">
      <c r="A58" s="303" t="s">
        <v>26324</v>
      </c>
      <c r="B58" s="304">
        <v>3.24</v>
      </c>
    </row>
    <row r="59" spans="1:2" ht="15">
      <c r="A59" s="303" t="s">
        <v>26325</v>
      </c>
      <c r="B59" s="304">
        <v>1.05</v>
      </c>
    </row>
    <row r="60" spans="1:2" ht="15">
      <c r="A60" s="303" t="s">
        <v>26326</v>
      </c>
      <c r="B60" s="304">
        <v>12.9</v>
      </c>
    </row>
    <row r="61" spans="1:2" ht="15">
      <c r="A61" s="303" t="s">
        <v>26327</v>
      </c>
      <c r="B61" s="304">
        <v>60</v>
      </c>
    </row>
    <row r="62" spans="1:2" ht="15">
      <c r="A62" s="303" t="s">
        <v>26328</v>
      </c>
      <c r="B62" s="304">
        <v>0.74</v>
      </c>
    </row>
    <row r="63" spans="1:2" ht="15">
      <c r="A63" s="303" t="s">
        <v>26329</v>
      </c>
      <c r="B63" s="304">
        <v>4.78</v>
      </c>
    </row>
    <row r="64" spans="1:2" ht="15">
      <c r="A64" s="303" t="s">
        <v>26330</v>
      </c>
      <c r="B64" s="304">
        <v>6.07</v>
      </c>
    </row>
    <row r="65" spans="1:2" ht="15">
      <c r="A65" s="303" t="s">
        <v>26331</v>
      </c>
      <c r="B65" s="304">
        <v>1545</v>
      </c>
    </row>
    <row r="66" spans="1:2" ht="15">
      <c r="A66" s="303" t="s">
        <v>26332</v>
      </c>
      <c r="B66" s="304">
        <v>81.69</v>
      </c>
    </row>
    <row r="67" spans="1:2" ht="15">
      <c r="A67" s="303" t="s">
        <v>26333</v>
      </c>
      <c r="B67" s="304">
        <v>63.25</v>
      </c>
    </row>
    <row r="68" spans="1:2" ht="15">
      <c r="A68" s="303" t="s">
        <v>26334</v>
      </c>
      <c r="B68" s="304">
        <v>72.3</v>
      </c>
    </row>
    <row r="69" spans="1:2" ht="15">
      <c r="A69" s="303" t="s">
        <v>26335</v>
      </c>
      <c r="B69" s="304">
        <v>78</v>
      </c>
    </row>
    <row r="70" spans="1:2" ht="15">
      <c r="A70" s="303" t="s">
        <v>26336</v>
      </c>
      <c r="B70" s="304">
        <v>40.200000000000003</v>
      </c>
    </row>
    <row r="71" spans="1:2" ht="15">
      <c r="A71" s="303" t="s">
        <v>26337</v>
      </c>
      <c r="B71" s="304">
        <v>1.48</v>
      </c>
    </row>
    <row r="72" spans="1:2" ht="15">
      <c r="A72" s="303" t="s">
        <v>26338</v>
      </c>
      <c r="B72" s="304">
        <v>13.5</v>
      </c>
    </row>
    <row r="73" spans="1:2" ht="15">
      <c r="A73" s="303" t="s">
        <v>26240</v>
      </c>
      <c r="B73" s="304">
        <v>19.91</v>
      </c>
    </row>
    <row r="74" spans="1:2" ht="15">
      <c r="A74" s="303" t="s">
        <v>26339</v>
      </c>
      <c r="B74" s="304">
        <v>0.45800000000000002</v>
      </c>
    </row>
    <row r="75" spans="1:2" ht="15">
      <c r="A75" s="303" t="s">
        <v>26340</v>
      </c>
      <c r="B75" s="304">
        <v>1.4</v>
      </c>
    </row>
    <row r="76" spans="1:2" ht="15">
      <c r="A76" s="303" t="s">
        <v>26341</v>
      </c>
      <c r="B76" s="304">
        <v>14.792299999999999</v>
      </c>
    </row>
    <row r="77" spans="1:2" ht="15">
      <c r="A77" s="303" t="s">
        <v>26342</v>
      </c>
      <c r="B77" s="304">
        <v>56.15</v>
      </c>
    </row>
    <row r="78" spans="1:2" ht="15">
      <c r="A78" s="303" t="s">
        <v>26343</v>
      </c>
      <c r="B78" s="304">
        <v>94.62</v>
      </c>
    </row>
    <row r="79" spans="1:2" ht="15">
      <c r="A79" s="303" t="s">
        <v>26344</v>
      </c>
      <c r="B79" s="304">
        <v>7.79</v>
      </c>
    </row>
    <row r="80" spans="1:2" ht="15">
      <c r="A80" s="303" t="s">
        <v>26345</v>
      </c>
      <c r="B80" s="304">
        <v>370</v>
      </c>
    </row>
    <row r="81" spans="1:2" ht="15">
      <c r="A81" s="303" t="s">
        <v>26346</v>
      </c>
      <c r="B81" s="304">
        <v>9.27</v>
      </c>
    </row>
    <row r="82" spans="1:2" ht="15">
      <c r="A82" s="303" t="s">
        <v>26347</v>
      </c>
      <c r="B82" s="304">
        <v>9.9885000000000002</v>
      </c>
    </row>
    <row r="83" spans="1:2" ht="15">
      <c r="A83" s="303" t="s">
        <v>26348</v>
      </c>
      <c r="B83" s="304">
        <v>16.39</v>
      </c>
    </row>
    <row r="84" spans="1:2" ht="15">
      <c r="A84" s="303" t="s">
        <v>26349</v>
      </c>
      <c r="B84" s="304">
        <v>7.03</v>
      </c>
    </row>
    <row r="85" spans="1:2" ht="15">
      <c r="A85" s="303" t="s">
        <v>26350</v>
      </c>
      <c r="B85" s="304">
        <v>50.13</v>
      </c>
    </row>
    <row r="86" spans="1:2" ht="15">
      <c r="A86" s="303" t="s">
        <v>26351</v>
      </c>
      <c r="B86" s="304">
        <v>7.5</v>
      </c>
    </row>
    <row r="87" spans="1:2" ht="15">
      <c r="A87" s="303" t="s">
        <v>26352</v>
      </c>
      <c r="B87" s="304">
        <v>19.37</v>
      </c>
    </row>
    <row r="88" spans="1:2" ht="15">
      <c r="A88" s="303" t="s">
        <v>26353</v>
      </c>
      <c r="B88" s="304">
        <v>18.89</v>
      </c>
    </row>
    <row r="89" spans="1:2" ht="15">
      <c r="A89" s="303" t="s">
        <v>26354</v>
      </c>
      <c r="B89" s="304">
        <v>29.29</v>
      </c>
    </row>
    <row r="90" spans="1:2" ht="15">
      <c r="A90" s="303" t="s">
        <v>26355</v>
      </c>
      <c r="B90" s="304">
        <v>36.89</v>
      </c>
    </row>
    <row r="91" spans="1:2" ht="15">
      <c r="A91" s="303" t="s">
        <v>26356</v>
      </c>
      <c r="B91" s="304">
        <v>42.14</v>
      </c>
    </row>
    <row r="92" spans="1:2" ht="15">
      <c r="A92" s="303" t="s">
        <v>26357</v>
      </c>
      <c r="B92" s="304">
        <v>59.75</v>
      </c>
    </row>
    <row r="93" spans="1:2" ht="15">
      <c r="A93" s="303" t="s">
        <v>26358</v>
      </c>
      <c r="B93" s="304">
        <v>4.2805</v>
      </c>
    </row>
    <row r="94" spans="1:2" ht="15">
      <c r="A94" s="303" t="s">
        <v>26359</v>
      </c>
      <c r="B94" s="304">
        <v>4.7300000000000004</v>
      </c>
    </row>
    <row r="95" spans="1:2" ht="15">
      <c r="A95" s="303" t="s">
        <v>26360</v>
      </c>
      <c r="B95" s="304">
        <v>9.8042999999999996</v>
      </c>
    </row>
    <row r="96" spans="1:2" ht="15">
      <c r="A96" s="303" t="s">
        <v>26361</v>
      </c>
      <c r="B96" s="304">
        <v>8.5609999999999999</v>
      </c>
    </row>
    <row r="97" spans="1:2" ht="15">
      <c r="A97" s="303" t="s">
        <v>26362</v>
      </c>
      <c r="B97" s="304">
        <v>22.4</v>
      </c>
    </row>
    <row r="98" spans="1:2" ht="15">
      <c r="A98" s="303" t="s">
        <v>26363</v>
      </c>
      <c r="B98" s="304">
        <v>20.32</v>
      </c>
    </row>
    <row r="99" spans="1:2" ht="15">
      <c r="A99" s="303" t="s">
        <v>26364</v>
      </c>
      <c r="B99" s="304">
        <v>71.45</v>
      </c>
    </row>
    <row r="100" spans="1:2" ht="15">
      <c r="A100" s="303" t="s">
        <v>26365</v>
      </c>
      <c r="B100" s="304">
        <v>81.64</v>
      </c>
    </row>
    <row r="101" spans="1:2" ht="15">
      <c r="A101" s="303" t="s">
        <v>26366</v>
      </c>
      <c r="B101" s="304">
        <v>901</v>
      </c>
    </row>
    <row r="102" spans="1:2" ht="15">
      <c r="A102" s="303" t="s">
        <v>26367</v>
      </c>
      <c r="B102" s="304">
        <v>5.21</v>
      </c>
    </row>
    <row r="103" spans="1:2" ht="15">
      <c r="A103" s="303" t="s">
        <v>26368</v>
      </c>
      <c r="B103" s="304">
        <v>7.81</v>
      </c>
    </row>
    <row r="104" spans="1:2" ht="15">
      <c r="A104" s="303" t="s">
        <v>26369</v>
      </c>
      <c r="B104" s="304">
        <v>0.48</v>
      </c>
    </row>
    <row r="105" spans="1:2" ht="15">
      <c r="A105" s="303" t="s">
        <v>26370</v>
      </c>
      <c r="B105" s="304">
        <v>6.1130000000000004</v>
      </c>
    </row>
    <row r="106" spans="1:2" ht="15">
      <c r="A106" s="303" t="s">
        <v>26371</v>
      </c>
      <c r="B106" s="304">
        <v>15.3</v>
      </c>
    </row>
    <row r="107" spans="1:2" ht="15">
      <c r="A107" s="303" t="s">
        <v>26372</v>
      </c>
      <c r="B107" s="304">
        <v>3.42</v>
      </c>
    </row>
    <row r="108" spans="1:2" ht="15">
      <c r="A108" s="303" t="s">
        <v>26373</v>
      </c>
      <c r="B108" s="304">
        <v>4.4390000000000001</v>
      </c>
    </row>
    <row r="109" spans="1:2" ht="15">
      <c r="A109" s="303" t="s">
        <v>26374</v>
      </c>
      <c r="B109" s="304">
        <v>2.76</v>
      </c>
    </row>
    <row r="110" spans="1:2" ht="15">
      <c r="A110" s="303" t="s">
        <v>26375</v>
      </c>
      <c r="B110" s="304">
        <v>9.7200000000000006</v>
      </c>
    </row>
    <row r="111" spans="1:2" ht="15">
      <c r="A111" s="303" t="s">
        <v>26376</v>
      </c>
      <c r="B111" s="304">
        <v>9.85</v>
      </c>
    </row>
    <row r="112" spans="1:2" ht="15">
      <c r="A112" s="303" t="s">
        <v>26377</v>
      </c>
      <c r="B112" s="304">
        <v>426.8</v>
      </c>
    </row>
    <row r="113" spans="1:2" ht="15">
      <c r="A113" s="303" t="s">
        <v>26378</v>
      </c>
      <c r="B113" s="304">
        <v>343.9</v>
      </c>
    </row>
    <row r="114" spans="1:2" ht="15">
      <c r="A114" s="303" t="s">
        <v>26379</v>
      </c>
      <c r="B114" s="304">
        <v>69.06</v>
      </c>
    </row>
    <row r="115" spans="1:2" ht="15">
      <c r="A115" s="303" t="s">
        <v>26380</v>
      </c>
      <c r="B115" s="304">
        <v>38.510199999999998</v>
      </c>
    </row>
    <row r="116" spans="1:2" ht="15">
      <c r="A116" s="303" t="s">
        <v>26381</v>
      </c>
      <c r="B116" s="304">
        <v>52.48</v>
      </c>
    </row>
    <row r="117" spans="1:2" ht="15">
      <c r="A117" s="303" t="s">
        <v>26382</v>
      </c>
      <c r="B117" s="304">
        <v>65.41</v>
      </c>
    </row>
    <row r="118" spans="1:2" ht="15">
      <c r="A118" s="303" t="s">
        <v>26383</v>
      </c>
      <c r="B118" s="304">
        <v>87.04</v>
      </c>
    </row>
    <row r="119" spans="1:2" ht="15">
      <c r="A119" s="303" t="s">
        <v>26384</v>
      </c>
      <c r="B119" s="304">
        <v>33.306100000000001</v>
      </c>
    </row>
    <row r="120" spans="1:2" ht="15">
      <c r="A120" s="303" t="s">
        <v>26385</v>
      </c>
      <c r="B120" s="304">
        <v>58.17</v>
      </c>
    </row>
    <row r="121" spans="1:2" ht="15">
      <c r="A121" s="303" t="s">
        <v>26386</v>
      </c>
      <c r="B121" s="304">
        <v>21.68</v>
      </c>
    </row>
    <row r="122" spans="1:2" ht="15">
      <c r="A122" s="303" t="s">
        <v>26387</v>
      </c>
      <c r="B122" s="304">
        <v>19.61</v>
      </c>
    </row>
    <row r="123" spans="1:2" ht="15">
      <c r="A123" s="303" t="s">
        <v>26388</v>
      </c>
      <c r="B123" s="304">
        <v>20.96</v>
      </c>
    </row>
    <row r="124" spans="1:2" ht="15">
      <c r="A124" s="303" t="s">
        <v>26389</v>
      </c>
      <c r="B124" s="304">
        <v>0.74</v>
      </c>
    </row>
    <row r="125" spans="1:2" ht="15">
      <c r="A125" s="303" t="s">
        <v>26390</v>
      </c>
      <c r="B125" s="304">
        <v>115.94</v>
      </c>
    </row>
    <row r="126" spans="1:2" ht="15">
      <c r="A126" s="303" t="s">
        <v>26391</v>
      </c>
      <c r="B126" s="304">
        <v>19.310300000000002</v>
      </c>
    </row>
    <row r="127" spans="1:2" ht="15">
      <c r="A127" s="303" t="s">
        <v>26392</v>
      </c>
      <c r="B127" s="304">
        <v>98.245199999999997</v>
      </c>
    </row>
    <row r="128" spans="1:2" ht="15">
      <c r="A128" s="303" t="s">
        <v>26393</v>
      </c>
      <c r="B128" s="304">
        <v>889.2</v>
      </c>
    </row>
    <row r="129" spans="1:2" ht="15">
      <c r="A129" s="303" t="s">
        <v>26394</v>
      </c>
      <c r="B129" s="304">
        <v>459.38</v>
      </c>
    </row>
    <row r="130" spans="1:2" ht="15">
      <c r="A130" s="303" t="s">
        <v>26395</v>
      </c>
      <c r="B130" s="304">
        <v>10.28</v>
      </c>
    </row>
    <row r="131" spans="1:2" ht="15">
      <c r="A131" s="303" t="s">
        <v>26396</v>
      </c>
      <c r="B131" s="304">
        <v>4.5599999999999996</v>
      </c>
    </row>
    <row r="132" spans="1:2" ht="15">
      <c r="A132" s="303" t="s">
        <v>26397</v>
      </c>
      <c r="B132" s="304">
        <v>3.08</v>
      </c>
    </row>
    <row r="133" spans="1:2" ht="15">
      <c r="A133" s="303" t="s">
        <v>26398</v>
      </c>
      <c r="B133" s="304">
        <v>1.97</v>
      </c>
    </row>
    <row r="134" spans="1:2" ht="15">
      <c r="A134" s="303" t="s">
        <v>26399</v>
      </c>
      <c r="B134" s="304">
        <v>1.23</v>
      </c>
    </row>
    <row r="135" spans="1:2" ht="15">
      <c r="A135" s="303" t="s">
        <v>26400</v>
      </c>
      <c r="B135" s="304">
        <v>0.74160000000000004</v>
      </c>
    </row>
    <row r="136" spans="1:2" ht="15">
      <c r="A136" s="303" t="s">
        <v>26401</v>
      </c>
      <c r="B136" s="304">
        <v>40.364199999999997</v>
      </c>
    </row>
    <row r="137" spans="1:2" ht="15">
      <c r="A137" s="303" t="s">
        <v>26402</v>
      </c>
      <c r="B137" s="304">
        <v>76.848799999999997</v>
      </c>
    </row>
    <row r="138" spans="1:2" ht="15">
      <c r="A138" s="303" t="s">
        <v>26403</v>
      </c>
      <c r="B138" s="304">
        <v>41.09</v>
      </c>
    </row>
    <row r="139" spans="1:2" ht="15">
      <c r="A139" s="303" t="s">
        <v>26404</v>
      </c>
      <c r="B139" s="304">
        <v>10.29</v>
      </c>
    </row>
    <row r="140" spans="1:2" ht="15">
      <c r="A140" s="303" t="s">
        <v>26405</v>
      </c>
      <c r="B140" s="304">
        <v>53.56</v>
      </c>
    </row>
    <row r="141" spans="1:2" ht="15">
      <c r="A141" s="303" t="s">
        <v>26406</v>
      </c>
      <c r="B141" s="304">
        <v>0.6</v>
      </c>
    </row>
    <row r="142" spans="1:2" ht="15">
      <c r="A142" s="303" t="s">
        <v>26407</v>
      </c>
      <c r="B142" s="304">
        <v>4488</v>
      </c>
    </row>
    <row r="143" spans="1:2" ht="15">
      <c r="A143" s="303" t="s">
        <v>26408</v>
      </c>
      <c r="B143" s="304">
        <v>4616.13</v>
      </c>
    </row>
    <row r="144" spans="1:2" ht="15">
      <c r="A144" s="303" t="s">
        <v>26409</v>
      </c>
      <c r="B144" s="304">
        <v>102.62</v>
      </c>
    </row>
    <row r="145" spans="1:2" ht="15">
      <c r="A145" s="303" t="s">
        <v>26410</v>
      </c>
      <c r="B145" s="304">
        <v>3.48</v>
      </c>
    </row>
    <row r="146" spans="1:2" ht="15">
      <c r="A146" s="303" t="s">
        <v>26411</v>
      </c>
      <c r="B146" s="304">
        <v>8.5500000000000007</v>
      </c>
    </row>
    <row r="147" spans="1:2" ht="15">
      <c r="A147" s="303" t="s">
        <v>26412</v>
      </c>
      <c r="B147" s="304">
        <v>126.52</v>
      </c>
    </row>
    <row r="148" spans="1:2" ht="15">
      <c r="A148" s="303" t="s">
        <v>26413</v>
      </c>
      <c r="B148" s="304">
        <v>0.7</v>
      </c>
    </row>
    <row r="149" spans="1:2" ht="15">
      <c r="A149" s="303" t="s">
        <v>26414</v>
      </c>
      <c r="B149" s="304">
        <v>1.1000000000000001</v>
      </c>
    </row>
    <row r="150" spans="1:2" ht="15">
      <c r="A150" s="303" t="s">
        <v>26415</v>
      </c>
      <c r="B150" s="304">
        <v>10.2377</v>
      </c>
    </row>
    <row r="151" spans="1:2" ht="15">
      <c r="A151" s="303" t="s">
        <v>26416</v>
      </c>
      <c r="B151" s="304">
        <v>20.46</v>
      </c>
    </row>
    <row r="152" spans="1:2" ht="15">
      <c r="A152" s="303" t="s">
        <v>26417</v>
      </c>
      <c r="B152" s="304">
        <v>0.81</v>
      </c>
    </row>
    <row r="153" spans="1:2" ht="15">
      <c r="A153" s="303" t="s">
        <v>26418</v>
      </c>
      <c r="B153" s="304">
        <v>2.4588000000000001</v>
      </c>
    </row>
    <row r="154" spans="1:2" ht="15">
      <c r="A154" s="303" t="s">
        <v>26419</v>
      </c>
      <c r="B154" s="304">
        <v>16.899999999999999</v>
      </c>
    </row>
    <row r="155" spans="1:2" ht="15">
      <c r="A155" s="303" t="s">
        <v>26420</v>
      </c>
      <c r="B155" s="304">
        <v>50</v>
      </c>
    </row>
    <row r="156" spans="1:2" ht="15">
      <c r="A156" s="303" t="s">
        <v>26421</v>
      </c>
      <c r="B156" s="304">
        <v>28.26</v>
      </c>
    </row>
    <row r="157" spans="1:2" ht="15">
      <c r="A157" s="303" t="s">
        <v>26422</v>
      </c>
      <c r="B157" s="304">
        <v>45876.32</v>
      </c>
    </row>
    <row r="158" spans="1:2" ht="15">
      <c r="A158" s="303" t="s">
        <v>26423</v>
      </c>
      <c r="B158" s="304">
        <v>721066.63</v>
      </c>
    </row>
    <row r="159" spans="1:2" ht="15">
      <c r="A159" s="303" t="s">
        <v>26424</v>
      </c>
      <c r="B159" s="304">
        <v>6.49</v>
      </c>
    </row>
    <row r="160" spans="1:2" ht="15">
      <c r="A160" s="303" t="s">
        <v>26425</v>
      </c>
      <c r="B160" s="304">
        <v>4.4112</v>
      </c>
    </row>
    <row r="161" spans="1:2" ht="15">
      <c r="A161" s="303" t="s">
        <v>26426</v>
      </c>
      <c r="B161" s="304">
        <v>48.71</v>
      </c>
    </row>
    <row r="162" spans="1:2" ht="15">
      <c r="A162" s="303" t="s">
        <v>26427</v>
      </c>
      <c r="B162" s="304">
        <v>22.5</v>
      </c>
    </row>
    <row r="163" spans="1:2" ht="15">
      <c r="A163" s="303" t="s">
        <v>26428</v>
      </c>
      <c r="B163" s="304">
        <v>39.437600000000003</v>
      </c>
    </row>
    <row r="164" spans="1:2" ht="15">
      <c r="A164" s="303" t="s">
        <v>26429</v>
      </c>
      <c r="B164" s="304">
        <v>53.9</v>
      </c>
    </row>
    <row r="165" spans="1:2" ht="15">
      <c r="A165" s="303" t="s">
        <v>26430</v>
      </c>
      <c r="B165" s="304">
        <v>856.90430000000003</v>
      </c>
    </row>
    <row r="166" spans="1:2" ht="15">
      <c r="A166" s="303" t="s">
        <v>26431</v>
      </c>
      <c r="B166" s="304">
        <v>20.841200000000001</v>
      </c>
    </row>
    <row r="167" spans="1:2" ht="15">
      <c r="A167" s="303" t="s">
        <v>26432</v>
      </c>
      <c r="B167" s="304">
        <v>8.3804999999999996</v>
      </c>
    </row>
    <row r="168" spans="1:2" ht="15">
      <c r="A168" s="303" t="s">
        <v>26433</v>
      </c>
      <c r="B168" s="304">
        <v>14.954700000000001</v>
      </c>
    </row>
    <row r="169" spans="1:2" ht="15">
      <c r="A169" s="303" t="s">
        <v>26434</v>
      </c>
      <c r="B169" s="304">
        <v>3.45</v>
      </c>
    </row>
    <row r="170" spans="1:2" ht="15">
      <c r="A170" s="303" t="s">
        <v>26435</v>
      </c>
      <c r="B170" s="304">
        <v>2.1362000000000001</v>
      </c>
    </row>
    <row r="171" spans="1:2" ht="15">
      <c r="A171" s="303" t="s">
        <v>26436</v>
      </c>
      <c r="B171" s="304">
        <v>1.0452999999999999</v>
      </c>
    </row>
    <row r="172" spans="1:2" ht="15">
      <c r="A172" s="303" t="s">
        <v>26437</v>
      </c>
      <c r="B172" s="304">
        <v>0.86250000000000004</v>
      </c>
    </row>
    <row r="173" spans="1:2" ht="15">
      <c r="A173" s="303" t="s">
        <v>26438</v>
      </c>
      <c r="B173" s="304">
        <v>23.89</v>
      </c>
    </row>
    <row r="174" spans="1:2" ht="15">
      <c r="A174" s="303" t="s">
        <v>26439</v>
      </c>
      <c r="B174" s="304">
        <v>6.18</v>
      </c>
    </row>
    <row r="175" spans="1:2" ht="15">
      <c r="A175" s="303" t="s">
        <v>26440</v>
      </c>
      <c r="B175" s="304">
        <v>12.2925</v>
      </c>
    </row>
    <row r="176" spans="1:2" ht="15">
      <c r="A176" s="303" t="s">
        <v>26441</v>
      </c>
      <c r="B176" s="304">
        <v>581.81629999999996</v>
      </c>
    </row>
    <row r="177" spans="1:2" ht="15">
      <c r="A177" s="303" t="s">
        <v>26442</v>
      </c>
      <c r="B177" s="304">
        <v>198</v>
      </c>
    </row>
    <row r="178" spans="1:2" ht="15">
      <c r="A178" s="303" t="s">
        <v>26443</v>
      </c>
      <c r="B178" s="304">
        <v>13.5</v>
      </c>
    </row>
    <row r="179" spans="1:2" ht="15">
      <c r="A179" s="303" t="s">
        <v>26444</v>
      </c>
      <c r="B179" s="304">
        <v>20.7</v>
      </c>
    </row>
    <row r="180" spans="1:2" ht="15">
      <c r="A180" s="303" t="s">
        <v>26445</v>
      </c>
      <c r="B180" s="304">
        <v>9.86</v>
      </c>
    </row>
    <row r="181" spans="1:2" ht="15">
      <c r="A181" s="303" t="s">
        <v>26446</v>
      </c>
      <c r="B181" s="304">
        <v>25</v>
      </c>
    </row>
    <row r="182" spans="1:2" ht="15">
      <c r="A182" s="303" t="s">
        <v>26447</v>
      </c>
      <c r="B182" s="304">
        <v>6.1150000000000002</v>
      </c>
    </row>
    <row r="183" spans="1:2" ht="15">
      <c r="A183" s="303" t="s">
        <v>26448</v>
      </c>
      <c r="B183" s="304">
        <v>45.96</v>
      </c>
    </row>
    <row r="184" spans="1:2" ht="15">
      <c r="A184" s="303" t="s">
        <v>26449</v>
      </c>
      <c r="B184" s="304">
        <v>0.54</v>
      </c>
    </row>
    <row r="185" spans="1:2" ht="15">
      <c r="A185" s="303" t="s">
        <v>26450</v>
      </c>
      <c r="B185" s="304">
        <v>1.03</v>
      </c>
    </row>
    <row r="186" spans="1:2" ht="15">
      <c r="A186" s="303" t="s">
        <v>26451</v>
      </c>
      <c r="B186" s="304">
        <v>128.26</v>
      </c>
    </row>
    <row r="187" spans="1:2" ht="15">
      <c r="A187" s="303" t="s">
        <v>26452</v>
      </c>
      <c r="B187" s="304">
        <v>42.72</v>
      </c>
    </row>
    <row r="188" spans="1:2" ht="15">
      <c r="A188" s="303" t="s">
        <v>26453</v>
      </c>
      <c r="B188" s="304">
        <v>25.15</v>
      </c>
    </row>
    <row r="189" spans="1:2" ht="15">
      <c r="A189" s="303" t="s">
        <v>26454</v>
      </c>
      <c r="B189" s="304">
        <v>15.5</v>
      </c>
    </row>
    <row r="190" spans="1:2" ht="15">
      <c r="A190" s="303" t="s">
        <v>26455</v>
      </c>
      <c r="B190" s="304">
        <v>4725</v>
      </c>
    </row>
    <row r="191" spans="1:2" ht="15">
      <c r="A191" s="303" t="s">
        <v>26456</v>
      </c>
      <c r="B191" s="304">
        <v>171.1343</v>
      </c>
    </row>
    <row r="192" spans="1:2" ht="15">
      <c r="A192" s="303" t="s">
        <v>26457</v>
      </c>
      <c r="B192" s="304">
        <v>6427.16</v>
      </c>
    </row>
    <row r="193" spans="1:2" ht="15">
      <c r="A193" s="303" t="s">
        <v>26458</v>
      </c>
      <c r="B193" s="304">
        <v>35.299999999999997</v>
      </c>
    </row>
    <row r="194" spans="1:2" ht="15">
      <c r="A194" s="303" t="s">
        <v>26459</v>
      </c>
      <c r="B194" s="304">
        <v>33.823</v>
      </c>
    </row>
    <row r="195" spans="1:2" ht="15">
      <c r="A195" s="303" t="s">
        <v>26460</v>
      </c>
      <c r="B195" s="304">
        <v>2.5682</v>
      </c>
    </row>
    <row r="196" spans="1:2" ht="15">
      <c r="A196" s="303" t="s">
        <v>26461</v>
      </c>
      <c r="B196" s="304">
        <v>63.16</v>
      </c>
    </row>
    <row r="197" spans="1:2" ht="15">
      <c r="A197" s="303" t="s">
        <v>26462</v>
      </c>
      <c r="B197" s="304">
        <v>14.93</v>
      </c>
    </row>
    <row r="198" spans="1:2" ht="15">
      <c r="A198" s="303" t="s">
        <v>26463</v>
      </c>
      <c r="B198" s="304">
        <v>41.81</v>
      </c>
    </row>
    <row r="199" spans="1:2" ht="15">
      <c r="A199" s="303" t="s">
        <v>26464</v>
      </c>
      <c r="B199" s="304">
        <v>52.87</v>
      </c>
    </row>
    <row r="200" spans="1:2" ht="15">
      <c r="A200" s="303" t="s">
        <v>26465</v>
      </c>
      <c r="B200" s="304">
        <v>88</v>
      </c>
    </row>
    <row r="201" spans="1:2" ht="15">
      <c r="A201" s="303" t="s">
        <v>26466</v>
      </c>
      <c r="B201" s="304">
        <v>15.23</v>
      </c>
    </row>
    <row r="202" spans="1:2" ht="15">
      <c r="A202" s="303" t="s">
        <v>26467</v>
      </c>
      <c r="B202" s="304">
        <v>0.14000000000000001</v>
      </c>
    </row>
    <row r="203" spans="1:2" ht="15">
      <c r="A203" s="303" t="s">
        <v>26468</v>
      </c>
      <c r="B203" s="304">
        <v>40.5</v>
      </c>
    </row>
    <row r="204" spans="1:2" ht="15">
      <c r="A204" s="303" t="s">
        <v>26469</v>
      </c>
      <c r="B204" s="304">
        <v>103</v>
      </c>
    </row>
    <row r="205" spans="1:2" ht="15">
      <c r="A205" s="303" t="s">
        <v>26470</v>
      </c>
      <c r="B205" s="304">
        <v>1</v>
      </c>
    </row>
    <row r="206" spans="1:2" ht="15">
      <c r="A206" s="303" t="s">
        <v>26471</v>
      </c>
      <c r="B206" s="304">
        <v>50.75</v>
      </c>
    </row>
    <row r="207" spans="1:2" ht="15">
      <c r="A207" s="303" t="s">
        <v>26472</v>
      </c>
      <c r="B207" s="304">
        <v>72</v>
      </c>
    </row>
    <row r="208" spans="1:2" ht="15">
      <c r="A208" s="303" t="s">
        <v>26473</v>
      </c>
      <c r="B208" s="304">
        <v>23</v>
      </c>
    </row>
    <row r="209" spans="1:2" ht="15">
      <c r="A209" s="303" t="s">
        <v>26474</v>
      </c>
      <c r="B209" s="304">
        <v>13.39</v>
      </c>
    </row>
    <row r="210" spans="1:2" ht="15">
      <c r="A210" s="303" t="s">
        <v>26475</v>
      </c>
      <c r="B210" s="304">
        <v>470</v>
      </c>
    </row>
    <row r="211" spans="1:2" ht="15">
      <c r="A211" s="303" t="s">
        <v>26476</v>
      </c>
      <c r="B211" s="304">
        <v>12.599399999999999</v>
      </c>
    </row>
    <row r="212" spans="1:2" ht="15">
      <c r="A212" s="303" t="s">
        <v>26477</v>
      </c>
      <c r="B212" s="304">
        <v>9.2754999999999992</v>
      </c>
    </row>
    <row r="213" spans="1:2" ht="15">
      <c r="A213" s="303" t="s">
        <v>26478</v>
      </c>
      <c r="B213" s="304">
        <v>5.72</v>
      </c>
    </row>
    <row r="214" spans="1:2" ht="15">
      <c r="A214" s="303" t="s">
        <v>26479</v>
      </c>
      <c r="B214" s="304">
        <v>4.03</v>
      </c>
    </row>
    <row r="215" spans="1:2" ht="15">
      <c r="A215" s="303" t="s">
        <v>26480</v>
      </c>
      <c r="B215" s="304">
        <v>15.6</v>
      </c>
    </row>
    <row r="216" spans="1:2" ht="15">
      <c r="A216" s="303" t="s">
        <v>26481</v>
      </c>
      <c r="B216" s="304">
        <v>2.38</v>
      </c>
    </row>
    <row r="217" spans="1:2" ht="15">
      <c r="A217" s="303" t="s">
        <v>26482</v>
      </c>
      <c r="B217" s="304">
        <v>2.29</v>
      </c>
    </row>
    <row r="218" spans="1:2" ht="15">
      <c r="A218" s="303" t="s">
        <v>26483</v>
      </c>
      <c r="B218" s="304">
        <v>2.2999999999999998</v>
      </c>
    </row>
    <row r="219" spans="1:2" ht="15">
      <c r="A219" s="303" t="s">
        <v>26484</v>
      </c>
      <c r="B219" s="304">
        <v>19.12</v>
      </c>
    </row>
    <row r="220" spans="1:2" ht="15">
      <c r="A220" s="303" t="s">
        <v>26485</v>
      </c>
      <c r="B220" s="304">
        <v>83.49</v>
      </c>
    </row>
    <row r="221" spans="1:2" ht="15">
      <c r="A221" s="303" t="s">
        <v>26486</v>
      </c>
      <c r="B221" s="304">
        <v>4.4553000000000003</v>
      </c>
    </row>
    <row r="222" spans="1:2" ht="15">
      <c r="A222" s="303" t="s">
        <v>26487</v>
      </c>
      <c r="B222" s="304">
        <v>4.7191999999999998</v>
      </c>
    </row>
    <row r="223" spans="1:2" ht="15">
      <c r="A223" s="303" t="s">
        <v>26488</v>
      </c>
      <c r="B223" s="304">
        <v>123.07</v>
      </c>
    </row>
    <row r="224" spans="1:2" ht="15">
      <c r="A224" s="303" t="s">
        <v>26489</v>
      </c>
      <c r="B224" s="304">
        <v>5.2503000000000002</v>
      </c>
    </row>
    <row r="225" spans="1:2" ht="15">
      <c r="A225" s="303" t="s">
        <v>26490</v>
      </c>
      <c r="B225" s="304">
        <v>16.89</v>
      </c>
    </row>
    <row r="226" spans="1:2" ht="15">
      <c r="A226" s="303" t="s">
        <v>26491</v>
      </c>
      <c r="B226" s="304">
        <v>65</v>
      </c>
    </row>
    <row r="227" spans="1:2" ht="15">
      <c r="A227" s="303" t="s">
        <v>26492</v>
      </c>
      <c r="B227" s="304">
        <v>2050</v>
      </c>
    </row>
    <row r="228" spans="1:2" ht="15">
      <c r="A228" s="303" t="s">
        <v>26493</v>
      </c>
      <c r="B228" s="304">
        <v>79.430000000000007</v>
      </c>
    </row>
    <row r="229" spans="1:2" ht="15">
      <c r="A229" s="303" t="s">
        <v>26494</v>
      </c>
      <c r="B229" s="304">
        <v>100107</v>
      </c>
    </row>
    <row r="230" spans="1:2" ht="15">
      <c r="A230" s="303" t="s">
        <v>26495</v>
      </c>
      <c r="B230" s="304">
        <v>1.81</v>
      </c>
    </row>
    <row r="231" spans="1:2" ht="15">
      <c r="A231" s="303" t="s">
        <v>26496</v>
      </c>
      <c r="B231" s="304">
        <v>255</v>
      </c>
    </row>
    <row r="232" spans="1:2" ht="15">
      <c r="A232" s="303" t="s">
        <v>26497</v>
      </c>
      <c r="B232" s="304">
        <v>239.3878</v>
      </c>
    </row>
    <row r="233" spans="1:2" ht="15">
      <c r="A233" s="303" t="s">
        <v>26498</v>
      </c>
      <c r="B233" s="304">
        <v>140.5102</v>
      </c>
    </row>
    <row r="234" spans="1:2" ht="15">
      <c r="A234" s="303" t="s">
        <v>26499</v>
      </c>
      <c r="B234" s="304">
        <v>32.1327</v>
      </c>
    </row>
    <row r="235" spans="1:2" ht="15">
      <c r="A235" s="303" t="s">
        <v>26500</v>
      </c>
      <c r="B235" s="304">
        <v>1.83</v>
      </c>
    </row>
    <row r="236" spans="1:2" ht="15">
      <c r="A236" s="303" t="s">
        <v>26501</v>
      </c>
      <c r="B236" s="304">
        <v>278.39</v>
      </c>
    </row>
    <row r="237" spans="1:2" ht="15">
      <c r="A237" s="303" t="s">
        <v>26502</v>
      </c>
      <c r="B237" s="304">
        <v>91069.46</v>
      </c>
    </row>
    <row r="238" spans="1:2" ht="15">
      <c r="A238" s="303" t="s">
        <v>26503</v>
      </c>
      <c r="B238" s="304">
        <v>12072.78</v>
      </c>
    </row>
    <row r="239" spans="1:2" ht="15">
      <c r="A239" s="303" t="s">
        <v>26504</v>
      </c>
      <c r="B239" s="304">
        <v>55.72</v>
      </c>
    </row>
    <row r="240" spans="1:2" ht="15">
      <c r="A240" s="303" t="s">
        <v>26505</v>
      </c>
      <c r="B240" s="304">
        <v>3.85</v>
      </c>
    </row>
    <row r="241" spans="1:2" ht="15">
      <c r="A241" s="303" t="s">
        <v>26506</v>
      </c>
      <c r="B241" s="304">
        <v>133.80000000000001</v>
      </c>
    </row>
    <row r="242" spans="1:2" ht="15">
      <c r="A242" s="303" t="s">
        <v>26507</v>
      </c>
      <c r="B242" s="304">
        <v>194000</v>
      </c>
    </row>
    <row r="243" spans="1:2" ht="15">
      <c r="A243" s="303" t="s">
        <v>26508</v>
      </c>
      <c r="B243" s="304">
        <v>71.430000000000007</v>
      </c>
    </row>
    <row r="244" spans="1:2" ht="15">
      <c r="A244" s="303" t="s">
        <v>26509</v>
      </c>
      <c r="B244" s="304">
        <v>27.5579</v>
      </c>
    </row>
    <row r="245" spans="1:2" ht="15">
      <c r="A245" s="303" t="s">
        <v>26510</v>
      </c>
      <c r="B245" s="304">
        <v>42.510100000000001</v>
      </c>
    </row>
    <row r="246" spans="1:2" ht="15">
      <c r="A246" s="303" t="s">
        <v>26511</v>
      </c>
      <c r="B246" s="304">
        <v>57.91</v>
      </c>
    </row>
    <row r="247" spans="1:2" ht="15">
      <c r="A247" s="303" t="s">
        <v>26512</v>
      </c>
      <c r="B247" s="304">
        <v>84.15</v>
      </c>
    </row>
    <row r="248" spans="1:2" ht="15">
      <c r="A248" s="303" t="s">
        <v>26513</v>
      </c>
      <c r="B248" s="304">
        <v>109.25</v>
      </c>
    </row>
    <row r="249" spans="1:2" ht="15">
      <c r="A249" s="303" t="s">
        <v>26514</v>
      </c>
      <c r="B249" s="304">
        <v>81.846100000000007</v>
      </c>
    </row>
    <row r="250" spans="1:2" ht="15">
      <c r="A250" s="303" t="s">
        <v>26515</v>
      </c>
      <c r="B250" s="304">
        <v>120</v>
      </c>
    </row>
    <row r="251" spans="1:2" ht="15">
      <c r="A251" s="303" t="s">
        <v>26516</v>
      </c>
      <c r="B251" s="304">
        <v>178.55</v>
      </c>
    </row>
    <row r="252" spans="1:2" ht="15">
      <c r="A252" s="303" t="s">
        <v>26517</v>
      </c>
      <c r="B252" s="304">
        <v>238.62350000000001</v>
      </c>
    </row>
    <row r="253" spans="1:2" ht="15">
      <c r="A253" s="303" t="s">
        <v>26518</v>
      </c>
      <c r="B253" s="304">
        <v>291.38139999999999</v>
      </c>
    </row>
    <row r="254" spans="1:2" ht="15">
      <c r="A254" s="303" t="s">
        <v>26519</v>
      </c>
      <c r="B254" s="304">
        <v>383.15789999999998</v>
      </c>
    </row>
    <row r="255" spans="1:2" ht="15">
      <c r="A255" s="303" t="s">
        <v>26520</v>
      </c>
      <c r="B255" s="304">
        <v>531</v>
      </c>
    </row>
    <row r="256" spans="1:2" ht="15">
      <c r="A256" s="303" t="s">
        <v>26521</v>
      </c>
      <c r="B256" s="304">
        <v>1.65</v>
      </c>
    </row>
    <row r="257" spans="1:2" ht="15">
      <c r="A257" s="303" t="s">
        <v>26522</v>
      </c>
      <c r="B257" s="304">
        <v>93.569400000000002</v>
      </c>
    </row>
    <row r="258" spans="1:2" ht="15">
      <c r="A258" s="303" t="s">
        <v>26523</v>
      </c>
      <c r="B258" s="304">
        <v>304</v>
      </c>
    </row>
    <row r="259" spans="1:2" ht="15">
      <c r="A259" s="303" t="s">
        <v>26524</v>
      </c>
      <c r="B259" s="304">
        <v>332</v>
      </c>
    </row>
    <row r="260" spans="1:2" ht="15">
      <c r="A260" s="303" t="s">
        <v>26525</v>
      </c>
      <c r="B260" s="304">
        <v>29.142900000000001</v>
      </c>
    </row>
    <row r="261" spans="1:2" ht="15">
      <c r="A261" s="303" t="s">
        <v>26526</v>
      </c>
      <c r="B261" s="304">
        <v>1.05</v>
      </c>
    </row>
    <row r="262" spans="1:2" ht="15">
      <c r="A262" s="303" t="s">
        <v>26527</v>
      </c>
      <c r="B262" s="304">
        <v>0.7</v>
      </c>
    </row>
    <row r="263" spans="1:2" ht="15">
      <c r="A263" s="303" t="s">
        <v>26528</v>
      </c>
      <c r="B263" s="304">
        <v>1.1499999999999999</v>
      </c>
    </row>
    <row r="264" spans="1:2" ht="15">
      <c r="A264" s="303" t="s">
        <v>26529</v>
      </c>
      <c r="B264" s="304">
        <v>1.3</v>
      </c>
    </row>
    <row r="265" spans="1:2" ht="15">
      <c r="A265" s="303" t="s">
        <v>26530</v>
      </c>
      <c r="B265" s="304">
        <v>2.5</v>
      </c>
    </row>
    <row r="266" spans="1:2" ht="15">
      <c r="A266" s="303" t="s">
        <v>26531</v>
      </c>
      <c r="B266" s="304">
        <v>2.1</v>
      </c>
    </row>
    <row r="267" spans="1:2" ht="15">
      <c r="A267" s="303" t="s">
        <v>26532</v>
      </c>
      <c r="B267" s="304">
        <v>164800</v>
      </c>
    </row>
    <row r="268" spans="1:2" ht="15">
      <c r="A268" s="303" t="s">
        <v>26533</v>
      </c>
      <c r="B268" s="304">
        <v>5.03</v>
      </c>
    </row>
    <row r="269" spans="1:2" ht="15">
      <c r="A269" s="303" t="s">
        <v>26534</v>
      </c>
      <c r="B269" s="304">
        <v>2526.73</v>
      </c>
    </row>
    <row r="270" spans="1:2" ht="15">
      <c r="A270" s="303" t="s">
        <v>26535</v>
      </c>
      <c r="B270" s="304">
        <v>1325.72</v>
      </c>
    </row>
    <row r="271" spans="1:2" ht="15">
      <c r="A271" s="303" t="s">
        <v>26536</v>
      </c>
      <c r="B271" s="304">
        <v>8.75</v>
      </c>
    </row>
    <row r="272" spans="1:2" ht="15">
      <c r="A272" s="303" t="s">
        <v>26537</v>
      </c>
      <c r="B272" s="304">
        <v>20.02</v>
      </c>
    </row>
    <row r="273" spans="1:2" ht="15">
      <c r="A273" s="303" t="s">
        <v>26538</v>
      </c>
      <c r="B273" s="304">
        <v>20</v>
      </c>
    </row>
    <row r="274" spans="1:2" ht="15">
      <c r="A274" s="303" t="s">
        <v>26539</v>
      </c>
      <c r="B274" s="304">
        <v>2424.1554999999998</v>
      </c>
    </row>
    <row r="275" spans="1:2" ht="15">
      <c r="A275" s="303" t="s">
        <v>26540</v>
      </c>
      <c r="B275" s="304">
        <v>22.5</v>
      </c>
    </row>
    <row r="276" spans="1:2" ht="15">
      <c r="A276" s="303" t="s">
        <v>26541</v>
      </c>
      <c r="B276" s="304">
        <v>55</v>
      </c>
    </row>
    <row r="277" spans="1:2" ht="15">
      <c r="A277" s="303" t="s">
        <v>26542</v>
      </c>
      <c r="B277" s="304">
        <v>30</v>
      </c>
    </row>
    <row r="278" spans="1:2" ht="15">
      <c r="A278" s="303" t="s">
        <v>26543</v>
      </c>
      <c r="B278" s="304">
        <v>56.43</v>
      </c>
    </row>
    <row r="279" spans="1:2" ht="15">
      <c r="A279" s="303" t="s">
        <v>26544</v>
      </c>
      <c r="B279" s="304">
        <v>1289460</v>
      </c>
    </row>
    <row r="280" spans="1:2" ht="15">
      <c r="A280" s="303" t="s">
        <v>26545</v>
      </c>
      <c r="B280" s="304">
        <v>44.69</v>
      </c>
    </row>
    <row r="281" spans="1:2" ht="15">
      <c r="A281" s="303" t="s">
        <v>26546</v>
      </c>
      <c r="B281" s="304">
        <v>49.27</v>
      </c>
    </row>
    <row r="282" spans="1:2" ht="15">
      <c r="A282" s="303" t="s">
        <v>26547</v>
      </c>
      <c r="B282" s="304">
        <v>5926311</v>
      </c>
    </row>
    <row r="283" spans="1:2" ht="15">
      <c r="A283" s="303" t="s">
        <v>26548</v>
      </c>
      <c r="B283" s="304">
        <v>144</v>
      </c>
    </row>
    <row r="284" spans="1:2" ht="15">
      <c r="A284" s="303" t="s">
        <v>26549</v>
      </c>
      <c r="B284" s="304">
        <v>99</v>
      </c>
    </row>
    <row r="285" spans="1:2" ht="15">
      <c r="A285" s="303" t="s">
        <v>26550</v>
      </c>
      <c r="B285" s="304">
        <v>126.5</v>
      </c>
    </row>
    <row r="286" spans="1:2" ht="15">
      <c r="A286" s="303" t="s">
        <v>26551</v>
      </c>
      <c r="B286" s="304">
        <v>131.25</v>
      </c>
    </row>
    <row r="287" spans="1:2" ht="15">
      <c r="A287" s="303" t="s">
        <v>26552</v>
      </c>
      <c r="B287" s="304">
        <v>57.75</v>
      </c>
    </row>
    <row r="288" spans="1:2" ht="15">
      <c r="A288" s="303" t="s">
        <v>26553</v>
      </c>
      <c r="B288" s="304">
        <v>45.74</v>
      </c>
    </row>
    <row r="289" spans="1:2" ht="15">
      <c r="A289" s="303" t="s">
        <v>26554</v>
      </c>
      <c r="B289" s="304">
        <v>4568.22</v>
      </c>
    </row>
    <row r="290" spans="1:2" ht="15">
      <c r="A290" s="303" t="s">
        <v>26555</v>
      </c>
      <c r="B290" s="304">
        <v>8.2937999999999992</v>
      </c>
    </row>
    <row r="291" spans="1:2" ht="15">
      <c r="A291" s="303" t="s">
        <v>26556</v>
      </c>
      <c r="B291" s="304">
        <v>23.687200000000001</v>
      </c>
    </row>
    <row r="292" spans="1:2" ht="15">
      <c r="A292" s="303" t="s">
        <v>26557</v>
      </c>
      <c r="B292" s="304">
        <v>24.871500000000001</v>
      </c>
    </row>
    <row r="293" spans="1:2" ht="15">
      <c r="A293" s="303" t="s">
        <v>26558</v>
      </c>
      <c r="B293" s="304">
        <v>29.107800000000001</v>
      </c>
    </row>
    <row r="294" spans="1:2" ht="15">
      <c r="A294" s="303" t="s">
        <v>26559</v>
      </c>
      <c r="B294" s="304">
        <v>18.7803</v>
      </c>
    </row>
    <row r="295" spans="1:2" ht="15">
      <c r="A295" s="303" t="s">
        <v>26560</v>
      </c>
      <c r="B295" s="304">
        <v>21.577300000000001</v>
      </c>
    </row>
    <row r="296" spans="1:2" ht="15">
      <c r="A296" s="303" t="s">
        <v>26561</v>
      </c>
      <c r="B296" s="304">
        <v>22.7761</v>
      </c>
    </row>
    <row r="297" spans="1:2" ht="15">
      <c r="A297" s="303" t="s">
        <v>26562</v>
      </c>
      <c r="B297" s="304">
        <v>99</v>
      </c>
    </row>
    <row r="298" spans="1:2" ht="15">
      <c r="A298" s="303" t="s">
        <v>26563</v>
      </c>
      <c r="B298" s="304">
        <v>198</v>
      </c>
    </row>
    <row r="299" spans="1:2" ht="15">
      <c r="A299" s="303" t="s">
        <v>26564</v>
      </c>
      <c r="B299" s="304">
        <v>1.59</v>
      </c>
    </row>
    <row r="300" spans="1:2" ht="15">
      <c r="A300" s="303" t="s">
        <v>26565</v>
      </c>
      <c r="B300" s="304">
        <v>0.08</v>
      </c>
    </row>
    <row r="301" spans="1:2" ht="15">
      <c r="A301" s="303" t="s">
        <v>26566</v>
      </c>
      <c r="B301" s="304">
        <v>590</v>
      </c>
    </row>
    <row r="302" spans="1:2" ht="15">
      <c r="A302" s="303" t="s">
        <v>26567</v>
      </c>
      <c r="B302" s="304">
        <v>162.04</v>
      </c>
    </row>
    <row r="303" spans="1:2" ht="15">
      <c r="A303" s="303" t="s">
        <v>26568</v>
      </c>
      <c r="B303" s="304">
        <v>185.19</v>
      </c>
    </row>
    <row r="304" spans="1:2" ht="15">
      <c r="A304" s="303" t="s">
        <v>26569</v>
      </c>
      <c r="B304" s="304">
        <v>339</v>
      </c>
    </row>
    <row r="305" spans="1:2" ht="15">
      <c r="A305" s="303" t="s">
        <v>26570</v>
      </c>
      <c r="B305" s="304">
        <v>581</v>
      </c>
    </row>
    <row r="306" spans="1:2" ht="15">
      <c r="A306" s="303" t="s">
        <v>26571</v>
      </c>
      <c r="B306" s="304">
        <v>7.7</v>
      </c>
    </row>
    <row r="307" spans="1:2" ht="15">
      <c r="A307" s="303" t="s">
        <v>26572</v>
      </c>
      <c r="B307" s="304">
        <v>256.47000000000003</v>
      </c>
    </row>
    <row r="308" spans="1:2" ht="15">
      <c r="A308" s="303" t="s">
        <v>26573</v>
      </c>
      <c r="B308" s="304">
        <v>7.7332000000000001</v>
      </c>
    </row>
    <row r="309" spans="1:2" ht="15">
      <c r="A309" s="303" t="s">
        <v>26574</v>
      </c>
      <c r="B309" s="304">
        <v>37.4694</v>
      </c>
    </row>
    <row r="310" spans="1:2" ht="15">
      <c r="A310" s="303" t="s">
        <v>26575</v>
      </c>
      <c r="B310" s="304">
        <v>29</v>
      </c>
    </row>
    <row r="311" spans="1:2" ht="15">
      <c r="A311" s="303" t="s">
        <v>26576</v>
      </c>
      <c r="B311" s="304">
        <v>6.42</v>
      </c>
    </row>
    <row r="312" spans="1:2" ht="15">
      <c r="A312" s="303" t="s">
        <v>26577</v>
      </c>
      <c r="B312" s="304">
        <v>896.94</v>
      </c>
    </row>
    <row r="313" spans="1:2" ht="15">
      <c r="A313" s="303" t="s">
        <v>26578</v>
      </c>
      <c r="B313" s="304">
        <v>6.1086</v>
      </c>
    </row>
    <row r="314" spans="1:2" ht="15">
      <c r="A314" s="303" t="s">
        <v>26579</v>
      </c>
      <c r="B314" s="304">
        <v>58.947400000000002</v>
      </c>
    </row>
    <row r="315" spans="1:2" ht="15">
      <c r="A315" s="303" t="s">
        <v>26580</v>
      </c>
      <c r="B315" s="304">
        <v>140</v>
      </c>
    </row>
    <row r="316" spans="1:2" ht="15">
      <c r="A316" s="303" t="s">
        <v>26581</v>
      </c>
      <c r="B316" s="304">
        <v>438</v>
      </c>
    </row>
    <row r="317" spans="1:2" ht="15">
      <c r="A317" s="303" t="s">
        <v>26582</v>
      </c>
      <c r="B317" s="304">
        <v>6</v>
      </c>
    </row>
    <row r="318" spans="1:2" ht="15">
      <c r="A318" s="303" t="s">
        <v>26583</v>
      </c>
      <c r="B318" s="304">
        <v>5.5</v>
      </c>
    </row>
    <row r="319" spans="1:2" ht="15">
      <c r="A319" s="303" t="s">
        <v>26584</v>
      </c>
      <c r="B319" s="304">
        <v>18.61</v>
      </c>
    </row>
    <row r="320" spans="1:2" ht="15">
      <c r="A320" s="303" t="s">
        <v>26585</v>
      </c>
      <c r="B320" s="304">
        <v>22.27</v>
      </c>
    </row>
    <row r="321" spans="1:2" ht="15">
      <c r="A321" s="303" t="s">
        <v>26586</v>
      </c>
      <c r="B321" s="304">
        <v>30.99</v>
      </c>
    </row>
    <row r="322" spans="1:2" ht="15">
      <c r="A322" s="303" t="s">
        <v>26587</v>
      </c>
      <c r="B322" s="304">
        <v>46.31</v>
      </c>
    </row>
    <row r="323" spans="1:2" ht="15">
      <c r="A323" s="303" t="s">
        <v>26588</v>
      </c>
      <c r="B323" s="304">
        <v>55.27</v>
      </c>
    </row>
    <row r="324" spans="1:2" ht="15">
      <c r="A324" s="303" t="s">
        <v>26589</v>
      </c>
      <c r="B324" s="304">
        <v>98.87</v>
      </c>
    </row>
    <row r="325" spans="1:2" ht="15">
      <c r="A325" s="303" t="s">
        <v>26590</v>
      </c>
      <c r="B325" s="304">
        <v>194.39</v>
      </c>
    </row>
    <row r="326" spans="1:2" ht="15">
      <c r="A326" s="303" t="s">
        <v>26591</v>
      </c>
      <c r="B326" s="304">
        <v>311.08999999999997</v>
      </c>
    </row>
    <row r="327" spans="1:2" ht="15">
      <c r="A327" s="303" t="s">
        <v>26592</v>
      </c>
      <c r="B327" s="304">
        <v>1.2425999999999999</v>
      </c>
    </row>
    <row r="328" spans="1:2" ht="15">
      <c r="A328" s="303" t="s">
        <v>26593</v>
      </c>
      <c r="B328" s="304">
        <v>5.2</v>
      </c>
    </row>
    <row r="329" spans="1:2" ht="15">
      <c r="A329" s="303" t="s">
        <v>26594</v>
      </c>
      <c r="B329" s="304">
        <v>4.7</v>
      </c>
    </row>
    <row r="330" spans="1:2" ht="15">
      <c r="A330" s="303" t="s">
        <v>26595</v>
      </c>
      <c r="B330" s="304">
        <v>70.775499999999994</v>
      </c>
    </row>
    <row r="331" spans="1:2" ht="15">
      <c r="A331" s="303" t="s">
        <v>26596</v>
      </c>
      <c r="B331" s="304">
        <v>130</v>
      </c>
    </row>
    <row r="332" spans="1:2" ht="15">
      <c r="A332" s="303" t="s">
        <v>26597</v>
      </c>
      <c r="B332" s="304">
        <v>133</v>
      </c>
    </row>
    <row r="333" spans="1:2" ht="15">
      <c r="A333" s="303" t="s">
        <v>26598</v>
      </c>
      <c r="B333" s="304">
        <v>0.96599999999999997</v>
      </c>
    </row>
    <row r="334" spans="1:2" ht="15">
      <c r="A334" s="303" t="s">
        <v>26599</v>
      </c>
      <c r="B334" s="304">
        <v>488.35</v>
      </c>
    </row>
    <row r="335" spans="1:2" ht="15">
      <c r="A335" s="303" t="s">
        <v>26600</v>
      </c>
      <c r="B335" s="304">
        <v>11.8093</v>
      </c>
    </row>
    <row r="336" spans="1:2" ht="15">
      <c r="A336" s="303" t="s">
        <v>26601</v>
      </c>
      <c r="B336" s="304">
        <v>0.91100000000000003</v>
      </c>
    </row>
    <row r="337" spans="1:2" ht="15">
      <c r="A337" s="303" t="s">
        <v>26602</v>
      </c>
      <c r="B337" s="304">
        <v>418</v>
      </c>
    </row>
    <row r="338" spans="1:2" ht="15">
      <c r="A338" s="303" t="s">
        <v>26603</v>
      </c>
      <c r="B338" s="304">
        <v>550</v>
      </c>
    </row>
    <row r="339" spans="1:2" ht="15">
      <c r="A339" s="303" t="s">
        <v>26604</v>
      </c>
      <c r="B339" s="304">
        <v>715</v>
      </c>
    </row>
    <row r="340" spans="1:2" ht="15">
      <c r="A340" s="303" t="s">
        <v>26605</v>
      </c>
      <c r="B340" s="304">
        <v>35.5</v>
      </c>
    </row>
    <row r="341" spans="1:2" ht="15">
      <c r="A341" s="303" t="s">
        <v>26606</v>
      </c>
      <c r="B341" s="304">
        <v>36.6</v>
      </c>
    </row>
    <row r="342" spans="1:2" ht="15">
      <c r="A342" s="303" t="s">
        <v>26607</v>
      </c>
      <c r="B342" s="304">
        <v>381.72730000000001</v>
      </c>
    </row>
    <row r="343" spans="1:2" ht="15">
      <c r="A343" s="303" t="s">
        <v>26608</v>
      </c>
      <c r="B343" s="304">
        <v>509.74</v>
      </c>
    </row>
    <row r="344" spans="1:2" ht="15">
      <c r="A344" s="303" t="s">
        <v>26609</v>
      </c>
      <c r="B344" s="304">
        <v>2330</v>
      </c>
    </row>
    <row r="345" spans="1:2" ht="15">
      <c r="A345" s="303" t="s">
        <v>26610</v>
      </c>
      <c r="B345" s="304">
        <v>463.5</v>
      </c>
    </row>
    <row r="346" spans="1:2" ht="15">
      <c r="A346" s="303" t="s">
        <v>26611</v>
      </c>
      <c r="B346" s="304">
        <v>65</v>
      </c>
    </row>
    <row r="347" spans="1:2" ht="15">
      <c r="A347" s="303" t="s">
        <v>26612</v>
      </c>
      <c r="B347" s="304">
        <v>85</v>
      </c>
    </row>
    <row r="348" spans="1:2" ht="15">
      <c r="A348" s="303" t="s">
        <v>26613</v>
      </c>
      <c r="B348" s="304">
        <v>60.85</v>
      </c>
    </row>
    <row r="349" spans="1:2" ht="15">
      <c r="A349" s="303" t="s">
        <v>26614</v>
      </c>
      <c r="B349" s="304">
        <v>87.55</v>
      </c>
    </row>
    <row r="350" spans="1:2" ht="15">
      <c r="A350" s="303" t="s">
        <v>26615</v>
      </c>
      <c r="B350" s="304">
        <v>85.8</v>
      </c>
    </row>
    <row r="351" spans="1:2" ht="15">
      <c r="A351" s="303" t="s">
        <v>26616</v>
      </c>
      <c r="B351" s="304">
        <v>85.8</v>
      </c>
    </row>
    <row r="352" spans="1:2" ht="15">
      <c r="A352" s="303" t="s">
        <v>26617</v>
      </c>
      <c r="B352" s="304">
        <v>245.09</v>
      </c>
    </row>
    <row r="353" spans="1:2" ht="15">
      <c r="A353" s="303" t="s">
        <v>26618</v>
      </c>
      <c r="B353" s="304">
        <v>658.57</v>
      </c>
    </row>
    <row r="354" spans="1:2" ht="15">
      <c r="A354" s="303" t="s">
        <v>26619</v>
      </c>
      <c r="B354" s="304">
        <v>140.72</v>
      </c>
    </row>
    <row r="355" spans="1:2" ht="15">
      <c r="A355" s="303" t="s">
        <v>26620</v>
      </c>
      <c r="B355" s="304">
        <v>359</v>
      </c>
    </row>
    <row r="356" spans="1:2" ht="15">
      <c r="A356" s="303" t="s">
        <v>26621</v>
      </c>
      <c r="B356" s="304">
        <v>2.04</v>
      </c>
    </row>
    <row r="357" spans="1:2" ht="15">
      <c r="A357" s="303" t="s">
        <v>26622</v>
      </c>
      <c r="B357" s="304">
        <v>17.61</v>
      </c>
    </row>
    <row r="358" spans="1:2" ht="15">
      <c r="A358" s="303" t="s">
        <v>26623</v>
      </c>
      <c r="B358" s="304">
        <v>193.17</v>
      </c>
    </row>
    <row r="359" spans="1:2" ht="15">
      <c r="A359" s="303" t="s">
        <v>26624</v>
      </c>
      <c r="B359" s="304">
        <v>90</v>
      </c>
    </row>
    <row r="360" spans="1:2" ht="15">
      <c r="A360" s="303" t="s">
        <v>26625</v>
      </c>
      <c r="B360" s="304">
        <v>13.58</v>
      </c>
    </row>
    <row r="361" spans="1:2" ht="15">
      <c r="A361" s="303" t="s">
        <v>26626</v>
      </c>
      <c r="B361" s="304">
        <v>12.36</v>
      </c>
    </row>
    <row r="362" spans="1:2" ht="15">
      <c r="A362" s="303" t="s">
        <v>26627</v>
      </c>
      <c r="B362" s="304">
        <v>7.0838000000000001</v>
      </c>
    </row>
    <row r="363" spans="1:2" ht="15">
      <c r="A363" s="303" t="s">
        <v>26628</v>
      </c>
      <c r="B363" s="304">
        <v>0.62129999999999996</v>
      </c>
    </row>
    <row r="364" spans="1:2" ht="15">
      <c r="A364" s="303" t="s">
        <v>26629</v>
      </c>
      <c r="B364" s="304">
        <v>8.06</v>
      </c>
    </row>
    <row r="365" spans="1:2" ht="15">
      <c r="A365" s="303" t="s">
        <v>26630</v>
      </c>
      <c r="B365" s="304">
        <v>330.85</v>
      </c>
    </row>
    <row r="366" spans="1:2" ht="15">
      <c r="A366" s="303" t="s">
        <v>26631</v>
      </c>
      <c r="B366" s="304">
        <v>1408.95</v>
      </c>
    </row>
    <row r="367" spans="1:2" ht="15">
      <c r="A367" s="303" t="s">
        <v>26632</v>
      </c>
      <c r="B367" s="304">
        <v>1041.96</v>
      </c>
    </row>
    <row r="368" spans="1:2" ht="15">
      <c r="A368" s="303" t="s">
        <v>26633</v>
      </c>
      <c r="B368" s="304">
        <v>8.57</v>
      </c>
    </row>
    <row r="369" spans="1:2" ht="15">
      <c r="A369" s="303" t="s">
        <v>26634</v>
      </c>
      <c r="B369" s="304">
        <v>26.78</v>
      </c>
    </row>
    <row r="370" spans="1:2" ht="15">
      <c r="A370" s="303" t="s">
        <v>26635</v>
      </c>
      <c r="B370" s="304">
        <v>162.1</v>
      </c>
    </row>
    <row r="371" spans="1:2" ht="15">
      <c r="A371" s="303" t="s">
        <v>26636</v>
      </c>
      <c r="B371" s="304">
        <v>18753.03</v>
      </c>
    </row>
    <row r="372" spans="1:2" ht="15">
      <c r="A372" s="303" t="s">
        <v>26637</v>
      </c>
      <c r="B372" s="304">
        <v>4093.56</v>
      </c>
    </row>
    <row r="373" spans="1:2" ht="15">
      <c r="A373" s="303" t="s">
        <v>26638</v>
      </c>
      <c r="B373" s="304">
        <v>7890.54</v>
      </c>
    </row>
    <row r="374" spans="1:2" ht="15">
      <c r="A374" s="303" t="s">
        <v>26639</v>
      </c>
      <c r="B374" s="304">
        <v>6842.46</v>
      </c>
    </row>
    <row r="375" spans="1:2" ht="15">
      <c r="A375" s="303" t="s">
        <v>26640</v>
      </c>
      <c r="B375" s="304">
        <v>1305.2</v>
      </c>
    </row>
    <row r="376" spans="1:2" ht="15">
      <c r="A376" s="303" t="s">
        <v>26641</v>
      </c>
      <c r="B376" s="304">
        <v>15959</v>
      </c>
    </row>
    <row r="377" spans="1:2" ht="15">
      <c r="A377" s="303" t="s">
        <v>26642</v>
      </c>
      <c r="B377" s="304">
        <v>7086.96</v>
      </c>
    </row>
    <row r="378" spans="1:2" ht="15">
      <c r="A378" s="303" t="s">
        <v>26643</v>
      </c>
      <c r="B378" s="304">
        <v>13447.64</v>
      </c>
    </row>
    <row r="379" spans="1:2" ht="15">
      <c r="A379" s="303" t="s">
        <v>26644</v>
      </c>
      <c r="B379" s="304">
        <v>97685.36</v>
      </c>
    </row>
    <row r="380" spans="1:2" ht="15">
      <c r="A380" s="303" t="s">
        <v>26645</v>
      </c>
      <c r="B380" s="304">
        <v>2175.3200000000002</v>
      </c>
    </row>
    <row r="381" spans="1:2" ht="15">
      <c r="A381" s="303" t="s">
        <v>26646</v>
      </c>
      <c r="B381" s="304">
        <v>6.79</v>
      </c>
    </row>
    <row r="382" spans="1:2" ht="15">
      <c r="A382" s="303" t="s">
        <v>26647</v>
      </c>
      <c r="B382" s="304">
        <v>4226.5200000000004</v>
      </c>
    </row>
    <row r="383" spans="1:2" ht="15">
      <c r="A383" s="303" t="s">
        <v>26648</v>
      </c>
      <c r="B383" s="304">
        <v>265</v>
      </c>
    </row>
    <row r="384" spans="1:2" ht="15">
      <c r="A384" s="303" t="s">
        <v>26649</v>
      </c>
      <c r="B384" s="304">
        <v>15356.3</v>
      </c>
    </row>
    <row r="385" spans="1:2" ht="15">
      <c r="A385" s="303" t="s">
        <v>26650</v>
      </c>
      <c r="B385" s="304">
        <v>17.809999999999999</v>
      </c>
    </row>
    <row r="386" spans="1:2" ht="15">
      <c r="A386" s="303" t="s">
        <v>26651</v>
      </c>
      <c r="B386" s="304">
        <v>8.82</v>
      </c>
    </row>
    <row r="387" spans="1:2" ht="15">
      <c r="A387" s="303" t="s">
        <v>26652</v>
      </c>
      <c r="B387" s="304">
        <v>162.15</v>
      </c>
    </row>
    <row r="388" spans="1:2" ht="15">
      <c r="A388" s="303" t="s">
        <v>26653</v>
      </c>
      <c r="B388" s="304">
        <v>18</v>
      </c>
    </row>
    <row r="389" spans="1:2" ht="15">
      <c r="A389" s="303" t="s">
        <v>26654</v>
      </c>
      <c r="B389" s="304">
        <v>28</v>
      </c>
    </row>
    <row r="390" spans="1:2" ht="15">
      <c r="A390" s="303" t="s">
        <v>26655</v>
      </c>
      <c r="B390" s="304">
        <v>44</v>
      </c>
    </row>
    <row r="391" spans="1:2" ht="15">
      <c r="A391" s="303" t="s">
        <v>26656</v>
      </c>
      <c r="B391" s="304">
        <v>82</v>
      </c>
    </row>
    <row r="392" spans="1:2" ht="15">
      <c r="A392" s="303" t="s">
        <v>26657</v>
      </c>
      <c r="B392" s="304">
        <v>110</v>
      </c>
    </row>
    <row r="393" spans="1:2" ht="15">
      <c r="A393" s="303" t="s">
        <v>26658</v>
      </c>
      <c r="B393" s="304">
        <v>34.393500000000003</v>
      </c>
    </row>
    <row r="394" spans="1:2" ht="15">
      <c r="A394" s="303" t="s">
        <v>26659</v>
      </c>
      <c r="B394" s="304">
        <v>28.0227</v>
      </c>
    </row>
    <row r="395" spans="1:2" ht="15">
      <c r="A395" s="303" t="s">
        <v>26660</v>
      </c>
      <c r="B395" s="304">
        <v>3387.64</v>
      </c>
    </row>
    <row r="396" spans="1:2" ht="15">
      <c r="A396" s="303" t="s">
        <v>26661</v>
      </c>
      <c r="B396" s="304">
        <v>18.329999999999998</v>
      </c>
    </row>
    <row r="397" spans="1:2" ht="15">
      <c r="A397" s="303" t="s">
        <v>26662</v>
      </c>
      <c r="B397" s="304">
        <v>27.93</v>
      </c>
    </row>
    <row r="398" spans="1:2" ht="15">
      <c r="A398" s="303" t="s">
        <v>26663</v>
      </c>
      <c r="B398" s="304">
        <v>45.88</v>
      </c>
    </row>
    <row r="399" spans="1:2" ht="15">
      <c r="A399" s="303" t="s">
        <v>26664</v>
      </c>
      <c r="B399" s="304">
        <v>248</v>
      </c>
    </row>
    <row r="400" spans="1:2" ht="15">
      <c r="A400" s="303" t="s">
        <v>26665</v>
      </c>
      <c r="B400" s="304">
        <v>320</v>
      </c>
    </row>
    <row r="401" spans="1:2" ht="15">
      <c r="A401" s="303" t="s">
        <v>26666</v>
      </c>
      <c r="B401" s="304">
        <v>22.46</v>
      </c>
    </row>
    <row r="402" spans="1:2" ht="15">
      <c r="A402" s="303" t="s">
        <v>26667</v>
      </c>
      <c r="B402" s="304">
        <v>30.99</v>
      </c>
    </row>
    <row r="403" spans="1:2" ht="15">
      <c r="A403" s="303" t="s">
        <v>26668</v>
      </c>
      <c r="B403" s="304">
        <v>71.260000000000005</v>
      </c>
    </row>
    <row r="404" spans="1:2" ht="15">
      <c r="A404" s="303" t="s">
        <v>26669</v>
      </c>
      <c r="B404" s="304">
        <v>5280.12</v>
      </c>
    </row>
    <row r="405" spans="1:2" ht="15">
      <c r="A405" s="303" t="s">
        <v>26670</v>
      </c>
      <c r="B405" s="304">
        <v>1650.4</v>
      </c>
    </row>
    <row r="406" spans="1:2" ht="15">
      <c r="A406" s="303" t="s">
        <v>26671</v>
      </c>
      <c r="B406" s="304">
        <v>298</v>
      </c>
    </row>
    <row r="407" spans="1:2" ht="15">
      <c r="A407" s="303" t="s">
        <v>26672</v>
      </c>
      <c r="B407" s="304">
        <v>124340.16</v>
      </c>
    </row>
    <row r="408" spans="1:2" ht="15">
      <c r="A408" s="303" t="s">
        <v>26673</v>
      </c>
      <c r="B408" s="304">
        <v>1773.51</v>
      </c>
    </row>
    <row r="409" spans="1:2" ht="15">
      <c r="A409" s="303" t="s">
        <v>26674</v>
      </c>
      <c r="B409" s="304">
        <v>24.62</v>
      </c>
    </row>
    <row r="410" spans="1:2" ht="15">
      <c r="A410" s="303" t="s">
        <v>26675</v>
      </c>
      <c r="B410" s="304">
        <v>5.99</v>
      </c>
    </row>
    <row r="411" spans="1:2" ht="15">
      <c r="A411" s="303" t="s">
        <v>26676</v>
      </c>
      <c r="B411" s="304">
        <v>40</v>
      </c>
    </row>
    <row r="412" spans="1:2" ht="15">
      <c r="A412" s="303" t="s">
        <v>26677</v>
      </c>
      <c r="B412" s="304">
        <v>54</v>
      </c>
    </row>
    <row r="413" spans="1:2" ht="15">
      <c r="A413" s="303" t="s">
        <v>26678</v>
      </c>
      <c r="B413" s="304">
        <v>215000</v>
      </c>
    </row>
    <row r="414" spans="1:2" ht="15">
      <c r="A414" s="303" t="s">
        <v>26679</v>
      </c>
      <c r="B414" s="304">
        <v>7890.54</v>
      </c>
    </row>
    <row r="415" spans="1:2" ht="15">
      <c r="A415" s="303" t="s">
        <v>26680</v>
      </c>
      <c r="B415" s="304">
        <v>30712.6</v>
      </c>
    </row>
    <row r="416" spans="1:2" ht="15">
      <c r="A416" s="303" t="s">
        <v>26681</v>
      </c>
      <c r="B416" s="304">
        <v>27641.34</v>
      </c>
    </row>
    <row r="417" spans="1:2" ht="15">
      <c r="A417" s="303" t="s">
        <v>26682</v>
      </c>
      <c r="B417" s="304">
        <v>27641.34</v>
      </c>
    </row>
    <row r="418" spans="1:2" ht="15">
      <c r="A418" s="303" t="s">
        <v>26683</v>
      </c>
      <c r="B418" s="304">
        <v>1.5</v>
      </c>
    </row>
    <row r="419" spans="1:2" ht="15">
      <c r="A419" s="303" t="s">
        <v>26684</v>
      </c>
      <c r="B419" s="304">
        <v>60.69</v>
      </c>
    </row>
    <row r="420" spans="1:2" ht="15">
      <c r="A420" s="303" t="s">
        <v>26685</v>
      </c>
      <c r="B420" s="304">
        <v>21.07</v>
      </c>
    </row>
    <row r="421" spans="1:2" ht="15">
      <c r="A421" s="303" t="s">
        <v>26686</v>
      </c>
      <c r="B421" s="304">
        <v>5.68</v>
      </c>
    </row>
    <row r="422" spans="1:2" ht="15">
      <c r="A422" s="303" t="s">
        <v>26687</v>
      </c>
      <c r="B422" s="304">
        <v>13.39</v>
      </c>
    </row>
    <row r="423" spans="1:2" ht="15">
      <c r="A423" s="303" t="s">
        <v>26688</v>
      </c>
      <c r="B423" s="304">
        <v>49.13</v>
      </c>
    </row>
    <row r="424" spans="1:2" ht="15">
      <c r="A424" s="303" t="s">
        <v>26689</v>
      </c>
      <c r="B424" s="304">
        <v>392.32</v>
      </c>
    </row>
    <row r="425" spans="1:2" ht="15">
      <c r="A425" s="303" t="s">
        <v>26690</v>
      </c>
      <c r="B425" s="304">
        <v>7.07</v>
      </c>
    </row>
    <row r="426" spans="1:2" ht="15">
      <c r="A426" s="303" t="s">
        <v>26691</v>
      </c>
      <c r="B426" s="304">
        <v>151</v>
      </c>
    </row>
    <row r="427" spans="1:2" ht="15">
      <c r="A427" s="303" t="s">
        <v>26692</v>
      </c>
      <c r="B427" s="304">
        <v>8.9600000000000009</v>
      </c>
    </row>
    <row r="428" spans="1:2" ht="15">
      <c r="A428" s="303" t="s">
        <v>26693</v>
      </c>
      <c r="B428" s="304">
        <v>103.72</v>
      </c>
    </row>
    <row r="429" spans="1:2" ht="15">
      <c r="A429" s="303" t="s">
        <v>26694</v>
      </c>
      <c r="B429" s="304">
        <v>15.72</v>
      </c>
    </row>
    <row r="430" spans="1:2" ht="15">
      <c r="A430" s="303" t="s">
        <v>26695</v>
      </c>
      <c r="B430" s="304">
        <v>1.3</v>
      </c>
    </row>
    <row r="431" spans="1:2" ht="15">
      <c r="A431" s="303" t="s">
        <v>26696</v>
      </c>
      <c r="B431" s="304">
        <v>0.67</v>
      </c>
    </row>
    <row r="432" spans="1:2" ht="15">
      <c r="A432" s="303" t="s">
        <v>26697</v>
      </c>
      <c r="B432" s="304">
        <v>61.75</v>
      </c>
    </row>
    <row r="433" spans="1:2" ht="15">
      <c r="A433" s="303" t="s">
        <v>26698</v>
      </c>
      <c r="B433" s="304">
        <v>11.62</v>
      </c>
    </row>
    <row r="434" spans="1:2" ht="15">
      <c r="A434" s="303" t="s">
        <v>26699</v>
      </c>
      <c r="B434" s="304">
        <v>34.200000000000003</v>
      </c>
    </row>
    <row r="435" spans="1:2" ht="15">
      <c r="A435" s="303" t="s">
        <v>26700</v>
      </c>
      <c r="B435" s="304">
        <v>70000</v>
      </c>
    </row>
    <row r="436" spans="1:2" ht="15">
      <c r="A436" s="303" t="s">
        <v>26701</v>
      </c>
      <c r="B436" s="304">
        <v>59.64</v>
      </c>
    </row>
    <row r="437" spans="1:2" ht="15">
      <c r="A437" s="303" t="s">
        <v>26702</v>
      </c>
      <c r="B437" s="304">
        <v>5.12</v>
      </c>
    </row>
    <row r="438" spans="1:2" ht="15">
      <c r="A438" s="303" t="s">
        <v>26703</v>
      </c>
      <c r="B438" s="304">
        <v>538.05999999999995</v>
      </c>
    </row>
    <row r="439" spans="1:2" ht="15">
      <c r="A439" s="303" t="s">
        <v>26704</v>
      </c>
      <c r="B439" s="304">
        <v>637.78</v>
      </c>
    </row>
    <row r="440" spans="1:2" ht="15">
      <c r="A440" s="303" t="s">
        <v>26705</v>
      </c>
      <c r="B440" s="304">
        <v>979.77</v>
      </c>
    </row>
    <row r="441" spans="1:2" ht="15">
      <c r="A441" s="303" t="s">
        <v>26706</v>
      </c>
      <c r="B441" s="304">
        <v>590.09</v>
      </c>
    </row>
    <row r="442" spans="1:2" ht="15">
      <c r="A442" s="303" t="s">
        <v>26707</v>
      </c>
      <c r="B442" s="304">
        <v>38.049999999999997</v>
      </c>
    </row>
    <row r="443" spans="1:2" ht="15">
      <c r="A443" s="303" t="s">
        <v>26708</v>
      </c>
      <c r="B443" s="304">
        <v>18.89</v>
      </c>
    </row>
    <row r="444" spans="1:2" ht="15">
      <c r="A444" s="303" t="s">
        <v>26709</v>
      </c>
      <c r="B444" s="304">
        <v>10.48</v>
      </c>
    </row>
    <row r="445" spans="1:2" ht="15">
      <c r="A445" s="303" t="s">
        <v>26710</v>
      </c>
      <c r="B445" s="304">
        <v>17.61</v>
      </c>
    </row>
    <row r="446" spans="1:2" ht="15">
      <c r="A446" s="303" t="s">
        <v>26711</v>
      </c>
      <c r="B446" s="304">
        <v>5516.3</v>
      </c>
    </row>
    <row r="447" spans="1:2" ht="15">
      <c r="A447" s="303" t="s">
        <v>26712</v>
      </c>
      <c r="B447" s="304">
        <v>511</v>
      </c>
    </row>
    <row r="448" spans="1:2" ht="15">
      <c r="A448" s="303" t="s">
        <v>26713</v>
      </c>
      <c r="B448" s="304">
        <v>1.75</v>
      </c>
    </row>
    <row r="449" spans="1:2" ht="15">
      <c r="A449" s="303" t="s">
        <v>26714</v>
      </c>
      <c r="B449" s="304">
        <v>3.78</v>
      </c>
    </row>
    <row r="450" spans="1:2" ht="15">
      <c r="A450" s="303" t="s">
        <v>26715</v>
      </c>
      <c r="B450" s="304">
        <v>10.64</v>
      </c>
    </row>
    <row r="451" spans="1:2" ht="15">
      <c r="A451" s="303" t="s">
        <v>26716</v>
      </c>
      <c r="B451" s="304">
        <v>11.63</v>
      </c>
    </row>
    <row r="452" spans="1:2" ht="15">
      <c r="A452" s="303" t="s">
        <v>26717</v>
      </c>
      <c r="B452" s="304">
        <v>36.9</v>
      </c>
    </row>
    <row r="453" spans="1:2" ht="15">
      <c r="A453" s="303" t="s">
        <v>26718</v>
      </c>
      <c r="B453" s="304">
        <v>63.92</v>
      </c>
    </row>
    <row r="454" spans="1:2" ht="15">
      <c r="A454" s="303" t="s">
        <v>26719</v>
      </c>
      <c r="B454" s="304">
        <v>6.08</v>
      </c>
    </row>
    <row r="455" spans="1:2" ht="15">
      <c r="A455" s="303" t="s">
        <v>26720</v>
      </c>
      <c r="B455" s="304">
        <v>115.2394</v>
      </c>
    </row>
    <row r="456" spans="1:2" ht="15">
      <c r="A456" s="303" t="s">
        <v>26721</v>
      </c>
      <c r="B456" s="304">
        <v>48.882100000000001</v>
      </c>
    </row>
    <row r="457" spans="1:2" ht="15">
      <c r="A457" s="303" t="s">
        <v>26722</v>
      </c>
      <c r="B457" s="304">
        <v>40.488900000000001</v>
      </c>
    </row>
    <row r="458" spans="1:2" ht="15">
      <c r="A458" s="303" t="s">
        <v>26723</v>
      </c>
      <c r="B458" s="304">
        <v>135.8877</v>
      </c>
    </row>
    <row r="459" spans="1:2" ht="15">
      <c r="A459" s="303" t="s">
        <v>26724</v>
      </c>
      <c r="B459" s="304">
        <v>53.916200000000003</v>
      </c>
    </row>
    <row r="460" spans="1:2" ht="15">
      <c r="A460" s="303" t="s">
        <v>26725</v>
      </c>
      <c r="B460" s="304">
        <v>43.806699999999999</v>
      </c>
    </row>
    <row r="461" spans="1:2" ht="15">
      <c r="A461" s="303" t="s">
        <v>26726</v>
      </c>
      <c r="B461" s="304">
        <v>123.85760000000001</v>
      </c>
    </row>
    <row r="462" spans="1:2" ht="15">
      <c r="A462" s="303" t="s">
        <v>26727</v>
      </c>
      <c r="B462" s="304">
        <v>52.896500000000003</v>
      </c>
    </row>
    <row r="463" spans="1:2" ht="15">
      <c r="A463" s="303" t="s">
        <v>26728</v>
      </c>
      <c r="B463" s="304">
        <v>43.306100000000001</v>
      </c>
    </row>
    <row r="464" spans="1:2" ht="15">
      <c r="A464" s="303" t="s">
        <v>26729</v>
      </c>
      <c r="B464" s="304">
        <v>142.09129999999999</v>
      </c>
    </row>
    <row r="465" spans="1:2" ht="15">
      <c r="A465" s="303" t="s">
        <v>26730</v>
      </c>
      <c r="B465" s="304">
        <v>57.305100000000003</v>
      </c>
    </row>
    <row r="466" spans="1:2" ht="15">
      <c r="A466" s="303" t="s">
        <v>26731</v>
      </c>
      <c r="B466" s="304">
        <v>46.163800000000002</v>
      </c>
    </row>
    <row r="467" spans="1:2" ht="15">
      <c r="A467" s="303" t="s">
        <v>26732</v>
      </c>
      <c r="B467" s="304">
        <v>84.287300000000002</v>
      </c>
    </row>
    <row r="468" spans="1:2" ht="15">
      <c r="A468" s="303" t="s">
        <v>26733</v>
      </c>
      <c r="B468" s="304">
        <v>39.3078</v>
      </c>
    </row>
    <row r="469" spans="1:2" ht="15">
      <c r="A469" s="303" t="s">
        <v>26734</v>
      </c>
      <c r="B469" s="304">
        <v>34.0458</v>
      </c>
    </row>
    <row r="470" spans="1:2" ht="15">
      <c r="A470" s="303" t="s">
        <v>26735</v>
      </c>
      <c r="B470" s="304">
        <v>97.313599999999994</v>
      </c>
    </row>
    <row r="471" spans="1:2" ht="15">
      <c r="A471" s="303" t="s">
        <v>26736</v>
      </c>
      <c r="B471" s="304">
        <v>51.715400000000002</v>
      </c>
    </row>
    <row r="472" spans="1:2" ht="15">
      <c r="A472" s="303" t="s">
        <v>26737</v>
      </c>
      <c r="B472" s="304">
        <v>44.53</v>
      </c>
    </row>
    <row r="473" spans="1:2" ht="15">
      <c r="A473" s="303" t="s">
        <v>26738</v>
      </c>
      <c r="B473" s="304">
        <v>93.757900000000006</v>
      </c>
    </row>
    <row r="474" spans="1:2" ht="15">
      <c r="A474" s="303" t="s">
        <v>26739</v>
      </c>
      <c r="B474" s="304">
        <v>50.205399999999997</v>
      </c>
    </row>
    <row r="475" spans="1:2" ht="15">
      <c r="A475" s="303" t="s">
        <v>26740</v>
      </c>
      <c r="B475" s="304">
        <v>44.362499999999997</v>
      </c>
    </row>
    <row r="476" spans="1:2" ht="15">
      <c r="A476" s="303" t="s">
        <v>26741</v>
      </c>
      <c r="B476" s="304">
        <v>103.2146</v>
      </c>
    </row>
    <row r="477" spans="1:2" ht="15">
      <c r="A477" s="303" t="s">
        <v>26742</v>
      </c>
      <c r="B477" s="304">
        <v>54.261899999999997</v>
      </c>
    </row>
    <row r="478" spans="1:2" ht="15">
      <c r="A478" s="303" t="s">
        <v>26743</v>
      </c>
      <c r="B478" s="304">
        <v>46.508600000000001</v>
      </c>
    </row>
    <row r="479" spans="1:2" ht="15">
      <c r="A479" s="303" t="s">
        <v>26744</v>
      </c>
      <c r="B479" s="304">
        <v>106.4674</v>
      </c>
    </row>
    <row r="480" spans="1:2" ht="15">
      <c r="A480" s="303" t="s">
        <v>26745</v>
      </c>
      <c r="B480" s="304">
        <v>52.933700000000002</v>
      </c>
    </row>
    <row r="481" spans="1:2" ht="15">
      <c r="A481" s="303" t="s">
        <v>26746</v>
      </c>
      <c r="B481" s="304">
        <v>44.854999999999997</v>
      </c>
    </row>
    <row r="482" spans="1:2" ht="15">
      <c r="A482" s="303" t="s">
        <v>26747</v>
      </c>
      <c r="B482" s="304">
        <v>18.018799999999999</v>
      </c>
    </row>
    <row r="483" spans="1:2" ht="15">
      <c r="A483" s="303" t="s">
        <v>26748</v>
      </c>
      <c r="B483" s="304">
        <v>3.8287</v>
      </c>
    </row>
    <row r="484" spans="1:2" ht="15">
      <c r="A484" s="303" t="s">
        <v>26749</v>
      </c>
      <c r="B484" s="304">
        <v>131.74199999999999</v>
      </c>
    </row>
    <row r="485" spans="1:2" ht="15">
      <c r="A485" s="303" t="s">
        <v>26750</v>
      </c>
      <c r="B485" s="304">
        <v>32.688000000000002</v>
      </c>
    </row>
    <row r="486" spans="1:2" ht="15">
      <c r="A486" s="303" t="s">
        <v>26751</v>
      </c>
      <c r="B486" s="304">
        <v>4.4779999999999998</v>
      </c>
    </row>
    <row r="487" spans="1:2" ht="15">
      <c r="A487" s="303" t="s">
        <v>26752</v>
      </c>
      <c r="B487" s="304">
        <v>0.43859999999999999</v>
      </c>
    </row>
    <row r="488" spans="1:2" ht="15">
      <c r="A488" s="303" t="s">
        <v>26753</v>
      </c>
      <c r="B488" s="304">
        <v>13.5488</v>
      </c>
    </row>
    <row r="489" spans="1:2" ht="15">
      <c r="A489" s="303" t="s">
        <v>26754</v>
      </c>
      <c r="B489" s="304">
        <v>0.70589999999999997</v>
      </c>
    </row>
    <row r="490" spans="1:2" ht="15">
      <c r="A490" s="303" t="s">
        <v>26755</v>
      </c>
      <c r="B490" s="304">
        <v>19.9986</v>
      </c>
    </row>
    <row r="491" spans="1:2" ht="15">
      <c r="A491" s="303" t="s">
        <v>26756</v>
      </c>
      <c r="B491" s="304">
        <v>0.84109999999999996</v>
      </c>
    </row>
    <row r="492" spans="1:2" ht="15">
      <c r="A492" s="303" t="s">
        <v>26757</v>
      </c>
      <c r="B492" s="304">
        <v>26.166899999999998</v>
      </c>
    </row>
    <row r="493" spans="1:2" ht="15">
      <c r="A493" s="303" t="s">
        <v>26758</v>
      </c>
      <c r="B493" s="304">
        <v>0.83009999999999995</v>
      </c>
    </row>
    <row r="494" spans="1:2" ht="15">
      <c r="A494" s="303" t="s">
        <v>26759</v>
      </c>
      <c r="B494" s="304">
        <v>329.5104</v>
      </c>
    </row>
    <row r="495" spans="1:2" ht="15">
      <c r="A495" s="303" t="s">
        <v>26760</v>
      </c>
      <c r="B495" s="304">
        <v>117.8223</v>
      </c>
    </row>
    <row r="496" spans="1:2" ht="15">
      <c r="A496" s="303" t="s">
        <v>26761</v>
      </c>
      <c r="B496" s="304">
        <v>91.082800000000006</v>
      </c>
    </row>
    <row r="497" spans="1:2" ht="15">
      <c r="A497" s="303" t="s">
        <v>26762</v>
      </c>
      <c r="B497" s="304">
        <v>153.74029999999999</v>
      </c>
    </row>
    <row r="498" spans="1:2" ht="15">
      <c r="A498" s="303" t="s">
        <v>26763</v>
      </c>
      <c r="B498" s="304">
        <v>59.6509</v>
      </c>
    </row>
    <row r="499" spans="1:2" ht="15">
      <c r="A499" s="303" t="s">
        <v>26764</v>
      </c>
      <c r="B499" s="304">
        <v>47.354999999999997</v>
      </c>
    </row>
    <row r="500" spans="1:2" ht="15">
      <c r="A500" s="303" t="s">
        <v>26765</v>
      </c>
      <c r="B500" s="304">
        <v>41.576999999999998</v>
      </c>
    </row>
    <row r="501" spans="1:2" ht="15">
      <c r="A501" s="303" t="s">
        <v>26766</v>
      </c>
      <c r="B501" s="304">
        <v>30.864599999999999</v>
      </c>
    </row>
    <row r="502" spans="1:2" ht="15">
      <c r="A502" s="303" t="s">
        <v>26767</v>
      </c>
      <c r="B502" s="304">
        <v>29.399699999999999</v>
      </c>
    </row>
    <row r="503" spans="1:2" ht="15">
      <c r="A503" s="303" t="s">
        <v>26768</v>
      </c>
      <c r="B503" s="304">
        <v>422.12259999999998</v>
      </c>
    </row>
    <row r="504" spans="1:2" ht="15">
      <c r="A504" s="303" t="s">
        <v>26769</v>
      </c>
      <c r="B504" s="304">
        <v>254.2373</v>
      </c>
    </row>
    <row r="505" spans="1:2" ht="15">
      <c r="A505" s="303" t="s">
        <v>26770</v>
      </c>
      <c r="B505" s="304">
        <v>221.74870000000001</v>
      </c>
    </row>
    <row r="506" spans="1:2" ht="15">
      <c r="A506" s="303" t="s">
        <v>26771</v>
      </c>
      <c r="B506" s="304">
        <v>205.96010000000001</v>
      </c>
    </row>
    <row r="507" spans="1:2" ht="15">
      <c r="A507" s="303" t="s">
        <v>26772</v>
      </c>
      <c r="B507" s="304">
        <v>85.718599999999995</v>
      </c>
    </row>
    <row r="508" spans="1:2" ht="15">
      <c r="A508" s="303" t="s">
        <v>26773</v>
      </c>
      <c r="B508" s="304">
        <v>68.643199999999993</v>
      </c>
    </row>
    <row r="509" spans="1:2" ht="15">
      <c r="A509" s="303" t="s">
        <v>26774</v>
      </c>
      <c r="B509" s="304">
        <v>2410.3813</v>
      </c>
    </row>
    <row r="510" spans="1:2" ht="15">
      <c r="A510" s="303" t="s">
        <v>26775</v>
      </c>
      <c r="B510" s="304">
        <v>1070.6774</v>
      </c>
    </row>
    <row r="511" spans="1:2" ht="15">
      <c r="A511" s="303" t="s">
        <v>26776</v>
      </c>
      <c r="B511" s="304">
        <v>808.16309999999999</v>
      </c>
    </row>
    <row r="512" spans="1:2" ht="15">
      <c r="A512" s="303" t="s">
        <v>26777</v>
      </c>
      <c r="B512" s="304">
        <v>457.33170000000001</v>
      </c>
    </row>
    <row r="513" spans="1:2" ht="15">
      <c r="A513" s="303" t="s">
        <v>26778</v>
      </c>
      <c r="B513" s="304">
        <v>217.85929999999999</v>
      </c>
    </row>
    <row r="514" spans="1:2" ht="15">
      <c r="A514" s="303" t="s">
        <v>26779</v>
      </c>
      <c r="B514" s="304">
        <v>173.41139999999999</v>
      </c>
    </row>
    <row r="515" spans="1:2" ht="15">
      <c r="A515" s="303" t="s">
        <v>26780</v>
      </c>
      <c r="B515" s="304">
        <v>288.73500000000001</v>
      </c>
    </row>
    <row r="516" spans="1:2" ht="15">
      <c r="A516" s="303" t="s">
        <v>26781</v>
      </c>
      <c r="B516" s="304">
        <v>181.9469</v>
      </c>
    </row>
    <row r="517" spans="1:2" ht="15">
      <c r="A517" s="303" t="s">
        <v>26782</v>
      </c>
      <c r="B517" s="304">
        <v>175.44720000000001</v>
      </c>
    </row>
    <row r="518" spans="1:2" ht="15">
      <c r="A518" s="303" t="s">
        <v>26783</v>
      </c>
      <c r="B518" s="304">
        <v>117.0043</v>
      </c>
    </row>
    <row r="519" spans="1:2" ht="15">
      <c r="A519" s="303" t="s">
        <v>26784</v>
      </c>
      <c r="B519" s="304">
        <v>70.825900000000004</v>
      </c>
    </row>
    <row r="520" spans="1:2" ht="15">
      <c r="A520" s="303" t="s">
        <v>26785</v>
      </c>
      <c r="B520" s="304">
        <v>65.2988</v>
      </c>
    </row>
    <row r="521" spans="1:2" ht="15">
      <c r="A521" s="303" t="s">
        <v>26786</v>
      </c>
      <c r="B521" s="304">
        <v>50.39</v>
      </c>
    </row>
    <row r="522" spans="1:2" ht="15">
      <c r="A522" s="303" t="s">
        <v>26787</v>
      </c>
      <c r="B522" s="304">
        <v>12.7135</v>
      </c>
    </row>
    <row r="523" spans="1:2" ht="15">
      <c r="A523" s="303" t="s">
        <v>26788</v>
      </c>
      <c r="B523" s="304">
        <v>7.9824999999999999</v>
      </c>
    </row>
    <row r="524" spans="1:2" ht="15">
      <c r="A524" s="303" t="s">
        <v>26789</v>
      </c>
      <c r="B524" s="304">
        <v>226.79929999999999</v>
      </c>
    </row>
    <row r="525" spans="1:2" ht="15">
      <c r="A525" s="303" t="s">
        <v>26790</v>
      </c>
      <c r="B525" s="304">
        <v>81.112899999999996</v>
      </c>
    </row>
    <row r="526" spans="1:2" ht="15">
      <c r="A526" s="303" t="s">
        <v>26791</v>
      </c>
      <c r="B526" s="304">
        <v>63.252400000000002</v>
      </c>
    </row>
    <row r="527" spans="1:2" ht="15">
      <c r="A527" s="303" t="s">
        <v>26792</v>
      </c>
      <c r="B527" s="304">
        <v>186.73939999999999</v>
      </c>
    </row>
    <row r="528" spans="1:2" ht="15">
      <c r="A528" s="303" t="s">
        <v>26793</v>
      </c>
      <c r="B528" s="304">
        <v>107.6808</v>
      </c>
    </row>
    <row r="529" spans="1:2" ht="15">
      <c r="A529" s="303" t="s">
        <v>26794</v>
      </c>
      <c r="B529" s="304">
        <v>93.23</v>
      </c>
    </row>
    <row r="530" spans="1:2" ht="15">
      <c r="A530" s="303" t="s">
        <v>26795</v>
      </c>
      <c r="B530" s="304">
        <v>125.5004</v>
      </c>
    </row>
    <row r="531" spans="1:2" ht="15">
      <c r="A531" s="303" t="s">
        <v>26796</v>
      </c>
      <c r="B531" s="304">
        <v>47.487000000000002</v>
      </c>
    </row>
    <row r="532" spans="1:2" ht="15">
      <c r="A532" s="303" t="s">
        <v>26797</v>
      </c>
      <c r="B532" s="304">
        <v>11.3217</v>
      </c>
    </row>
    <row r="533" spans="1:2" ht="15">
      <c r="A533" s="303" t="s">
        <v>26798</v>
      </c>
      <c r="B533" s="304">
        <v>1.1328</v>
      </c>
    </row>
    <row r="534" spans="1:2" ht="15">
      <c r="A534" s="303" t="s">
        <v>26799</v>
      </c>
      <c r="B534" s="304">
        <v>142.3604</v>
      </c>
    </row>
    <row r="535" spans="1:2" ht="15">
      <c r="A535" s="303" t="s">
        <v>26800</v>
      </c>
      <c r="B535" s="304">
        <v>19.159700000000001</v>
      </c>
    </row>
    <row r="536" spans="1:2" ht="15">
      <c r="A536" s="303" t="s">
        <v>26801</v>
      </c>
      <c r="B536" s="304">
        <v>5.1718999999999999</v>
      </c>
    </row>
    <row r="537" spans="1:2" ht="15">
      <c r="A537" s="303" t="s">
        <v>26802</v>
      </c>
      <c r="B537" s="304">
        <v>75.637500000000003</v>
      </c>
    </row>
    <row r="538" spans="1:2" ht="15">
      <c r="A538" s="303" t="s">
        <v>26803</v>
      </c>
      <c r="B538" s="304">
        <v>14.8971</v>
      </c>
    </row>
    <row r="539" spans="1:2" ht="15">
      <c r="A539" s="303" t="s">
        <v>26804</v>
      </c>
      <c r="B539" s="304">
        <v>7.5213999999999999</v>
      </c>
    </row>
    <row r="540" spans="1:2" ht="15">
      <c r="A540" s="303" t="s">
        <v>26805</v>
      </c>
      <c r="B540" s="304">
        <v>109.0976</v>
      </c>
    </row>
    <row r="541" spans="1:2" ht="15">
      <c r="A541" s="303" t="s">
        <v>26806</v>
      </c>
      <c r="B541" s="304">
        <v>20.6082</v>
      </c>
    </row>
    <row r="542" spans="1:2" ht="15">
      <c r="A542" s="303" t="s">
        <v>26807</v>
      </c>
      <c r="B542" s="304">
        <v>9.9472000000000005</v>
      </c>
    </row>
    <row r="543" spans="1:2" ht="15">
      <c r="A543" s="303" t="s">
        <v>26808</v>
      </c>
      <c r="B543" s="304">
        <v>119.68259999999999</v>
      </c>
    </row>
    <row r="544" spans="1:2" ht="15">
      <c r="A544" s="303" t="s">
        <v>26809</v>
      </c>
      <c r="B544" s="304">
        <v>23.707799999999999</v>
      </c>
    </row>
    <row r="545" spans="1:2" ht="15">
      <c r="A545" s="303" t="s">
        <v>26810</v>
      </c>
      <c r="B545" s="304">
        <v>12.0406</v>
      </c>
    </row>
    <row r="546" spans="1:2" ht="15">
      <c r="A546" s="303" t="s">
        <v>26811</v>
      </c>
      <c r="B546" s="304">
        <v>175.6619</v>
      </c>
    </row>
    <row r="547" spans="1:2" ht="15">
      <c r="A547" s="303" t="s">
        <v>26812</v>
      </c>
      <c r="B547" s="304">
        <v>34.3414</v>
      </c>
    </row>
    <row r="548" spans="1:2" ht="15">
      <c r="A548" s="303" t="s">
        <v>26813</v>
      </c>
      <c r="B548" s="304">
        <v>17.359500000000001</v>
      </c>
    </row>
    <row r="549" spans="1:2" ht="15">
      <c r="A549" s="303" t="s">
        <v>26814</v>
      </c>
      <c r="B549" s="304">
        <v>185.96449999999999</v>
      </c>
    </row>
    <row r="550" spans="1:2" ht="15">
      <c r="A550" s="303" t="s">
        <v>26815</v>
      </c>
      <c r="B550" s="304">
        <v>82.060100000000006</v>
      </c>
    </row>
    <row r="551" spans="1:2" ht="15">
      <c r="A551" s="303" t="s">
        <v>26816</v>
      </c>
      <c r="B551" s="304">
        <v>65.047499999999999</v>
      </c>
    </row>
    <row r="552" spans="1:2" ht="15">
      <c r="A552" s="303" t="s">
        <v>26817</v>
      </c>
      <c r="B552" s="304">
        <v>223.91380000000001</v>
      </c>
    </row>
    <row r="553" spans="1:2" ht="15">
      <c r="A553" s="303" t="s">
        <v>26818</v>
      </c>
      <c r="B553" s="304">
        <v>124.68089999999999</v>
      </c>
    </row>
    <row r="554" spans="1:2" ht="15">
      <c r="A554" s="303" t="s">
        <v>26819</v>
      </c>
      <c r="B554" s="304">
        <v>107.32640000000001</v>
      </c>
    </row>
    <row r="555" spans="1:2" ht="15">
      <c r="A555" s="303" t="s">
        <v>26820</v>
      </c>
      <c r="B555" s="304">
        <v>209.68639999999999</v>
      </c>
    </row>
    <row r="556" spans="1:2" ht="15">
      <c r="A556" s="303" t="s">
        <v>26821</v>
      </c>
      <c r="B556" s="304">
        <v>123.2582</v>
      </c>
    </row>
    <row r="557" spans="1:2" ht="15">
      <c r="A557" s="303" t="s">
        <v>26822</v>
      </c>
      <c r="B557" s="304">
        <v>107.32640000000001</v>
      </c>
    </row>
    <row r="558" spans="1:2" ht="15">
      <c r="A558" s="303" t="s">
        <v>26823</v>
      </c>
      <c r="B558" s="304">
        <v>230.34180000000001</v>
      </c>
    </row>
    <row r="559" spans="1:2" ht="15">
      <c r="A559" s="303" t="s">
        <v>26824</v>
      </c>
      <c r="B559" s="304">
        <v>101.4716</v>
      </c>
    </row>
    <row r="560" spans="1:2" ht="15">
      <c r="A560" s="303" t="s">
        <v>26825</v>
      </c>
      <c r="B560" s="304">
        <v>83.172200000000004</v>
      </c>
    </row>
    <row r="561" spans="1:2" ht="15">
      <c r="A561" s="303" t="s">
        <v>26826</v>
      </c>
      <c r="B561" s="304">
        <v>497.70740000000001</v>
      </c>
    </row>
    <row r="562" spans="1:2" ht="15">
      <c r="A562" s="303" t="s">
        <v>26827</v>
      </c>
      <c r="B562" s="304">
        <v>401.02719999999999</v>
      </c>
    </row>
    <row r="563" spans="1:2" ht="15">
      <c r="A563" s="303" t="s">
        <v>26828</v>
      </c>
      <c r="B563" s="304">
        <v>371.37450000000001</v>
      </c>
    </row>
    <row r="564" spans="1:2" ht="15">
      <c r="A564" s="303" t="s">
        <v>26829</v>
      </c>
      <c r="B564" s="304">
        <v>1116.2501</v>
      </c>
    </row>
    <row r="565" spans="1:2" ht="15">
      <c r="A565" s="303" t="s">
        <v>26830</v>
      </c>
      <c r="B565" s="304">
        <v>613.76549999999997</v>
      </c>
    </row>
    <row r="566" spans="1:2" ht="15">
      <c r="A566" s="303" t="s">
        <v>26831</v>
      </c>
      <c r="B566" s="304">
        <v>504.95670000000001</v>
      </c>
    </row>
    <row r="567" spans="1:2" ht="15">
      <c r="A567" s="303" t="s">
        <v>26832</v>
      </c>
      <c r="B567" s="304">
        <v>31.122599999999998</v>
      </c>
    </row>
    <row r="568" spans="1:2" ht="15">
      <c r="A568" s="303" t="s">
        <v>26833</v>
      </c>
      <c r="B568" s="304">
        <v>19.000399999999999</v>
      </c>
    </row>
    <row r="569" spans="1:2" ht="15">
      <c r="A569" s="303" t="s">
        <v>26834</v>
      </c>
      <c r="B569" s="304">
        <v>16.0185</v>
      </c>
    </row>
    <row r="570" spans="1:2" ht="15">
      <c r="A570" s="303" t="s">
        <v>26835</v>
      </c>
      <c r="B570" s="304">
        <v>12.4208</v>
      </c>
    </row>
    <row r="571" spans="1:2" ht="15">
      <c r="A571" s="303" t="s">
        <v>26836</v>
      </c>
      <c r="B571" s="304">
        <v>1.5407</v>
      </c>
    </row>
    <row r="572" spans="1:2" ht="15">
      <c r="A572" s="303" t="s">
        <v>26837</v>
      </c>
      <c r="B572" s="304">
        <v>0.32350000000000001</v>
      </c>
    </row>
    <row r="573" spans="1:2" ht="15">
      <c r="A573" s="303" t="s">
        <v>26838</v>
      </c>
      <c r="B573" s="304">
        <v>160.2012</v>
      </c>
    </row>
    <row r="574" spans="1:2" ht="15">
      <c r="A574" s="303" t="s">
        <v>26839</v>
      </c>
      <c r="B574" s="304">
        <v>60.617100000000001</v>
      </c>
    </row>
    <row r="575" spans="1:2" ht="15">
      <c r="A575" s="303" t="s">
        <v>26840</v>
      </c>
      <c r="B575" s="304">
        <v>3.9426000000000001</v>
      </c>
    </row>
    <row r="576" spans="1:2" ht="15">
      <c r="A576" s="303" t="s">
        <v>26841</v>
      </c>
      <c r="B576" s="304">
        <v>0.52200000000000002</v>
      </c>
    </row>
    <row r="577" spans="1:2" ht="15">
      <c r="A577" s="303" t="s">
        <v>26842</v>
      </c>
      <c r="B577" s="304">
        <v>1.3249</v>
      </c>
    </row>
    <row r="578" spans="1:2" ht="15">
      <c r="A578" s="303" t="s">
        <v>26843</v>
      </c>
      <c r="B578" s="304">
        <v>0.29559999999999997</v>
      </c>
    </row>
    <row r="579" spans="1:2" ht="15">
      <c r="A579" s="303" t="s">
        <v>26844</v>
      </c>
      <c r="B579" s="304">
        <v>1.0061</v>
      </c>
    </row>
    <row r="580" spans="1:2" ht="15">
      <c r="A580" s="303" t="s">
        <v>26845</v>
      </c>
      <c r="B580" s="304">
        <v>0.67069999999999996</v>
      </c>
    </row>
    <row r="581" spans="1:2" ht="15">
      <c r="A581" s="303" t="s">
        <v>26846</v>
      </c>
      <c r="B581" s="304">
        <v>4.766</v>
      </c>
    </row>
    <row r="582" spans="1:2" ht="15">
      <c r="A582" s="303" t="s">
        <v>26847</v>
      </c>
      <c r="B582" s="304">
        <v>3.1772999999999998</v>
      </c>
    </row>
    <row r="583" spans="1:2" ht="15">
      <c r="A583" s="303" t="s">
        <v>26848</v>
      </c>
      <c r="B583" s="304">
        <v>126.6614</v>
      </c>
    </row>
    <row r="584" spans="1:2" ht="15">
      <c r="A584" s="303" t="s">
        <v>26849</v>
      </c>
      <c r="B584" s="304">
        <v>58.231999999999999</v>
      </c>
    </row>
    <row r="585" spans="1:2" ht="15">
      <c r="A585" s="303" t="s">
        <v>26850</v>
      </c>
      <c r="B585" s="304">
        <v>8.2499000000000002</v>
      </c>
    </row>
    <row r="586" spans="1:2" ht="15">
      <c r="A586" s="303" t="s">
        <v>26851</v>
      </c>
      <c r="B586" s="304">
        <v>3.4883000000000002</v>
      </c>
    </row>
    <row r="587" spans="1:2" ht="15">
      <c r="A587" s="303" t="s">
        <v>26852</v>
      </c>
      <c r="B587" s="304">
        <v>3.8833000000000002</v>
      </c>
    </row>
    <row r="588" spans="1:2" ht="15">
      <c r="A588" s="303" t="s">
        <v>26853</v>
      </c>
      <c r="B588" s="304">
        <v>1.4592000000000001</v>
      </c>
    </row>
    <row r="589" spans="1:2" ht="15">
      <c r="A589" s="303" t="s">
        <v>26854</v>
      </c>
      <c r="B589" s="304">
        <v>5.1210000000000004</v>
      </c>
    </row>
    <row r="590" spans="1:2" ht="15">
      <c r="A590" s="303" t="s">
        <v>26855</v>
      </c>
      <c r="B590" s="304">
        <v>1.9728000000000001</v>
      </c>
    </row>
    <row r="591" spans="1:2" ht="15">
      <c r="A591" s="303" t="s">
        <v>26856</v>
      </c>
      <c r="B591" s="304">
        <v>40.785200000000003</v>
      </c>
    </row>
    <row r="592" spans="1:2" ht="15">
      <c r="A592" s="303" t="s">
        <v>26857</v>
      </c>
      <c r="B592" s="304">
        <v>13.2667</v>
      </c>
    </row>
    <row r="593" spans="1:2" ht="15">
      <c r="A593" s="303" t="s">
        <v>26858</v>
      </c>
      <c r="B593" s="304">
        <v>3.8689</v>
      </c>
    </row>
    <row r="594" spans="1:2" ht="15">
      <c r="A594" s="303" t="s">
        <v>26859</v>
      </c>
      <c r="B594" s="304">
        <v>1.4501999999999999</v>
      </c>
    </row>
    <row r="595" spans="1:2" ht="15">
      <c r="A595" s="303" t="s">
        <v>26860</v>
      </c>
      <c r="B595" s="304">
        <v>1.1160000000000001</v>
      </c>
    </row>
    <row r="596" spans="1:2" ht="15">
      <c r="A596" s="303" t="s">
        <v>26861</v>
      </c>
      <c r="B596" s="304">
        <v>1.1160000000000001</v>
      </c>
    </row>
    <row r="597" spans="1:2" ht="15">
      <c r="A597" s="303" t="s">
        <v>26862</v>
      </c>
      <c r="B597" s="304">
        <v>29.1</v>
      </c>
    </row>
    <row r="598" spans="1:2" ht="15">
      <c r="A598" s="303" t="s">
        <v>26863</v>
      </c>
      <c r="B598" s="304">
        <v>24.25</v>
      </c>
    </row>
    <row r="599" spans="1:2" ht="15">
      <c r="A599" s="303" t="s">
        <v>26864</v>
      </c>
      <c r="B599" s="304">
        <v>2.8176999999999999</v>
      </c>
    </row>
    <row r="600" spans="1:2" ht="15">
      <c r="A600" s="303" t="s">
        <v>26865</v>
      </c>
      <c r="B600" s="304">
        <v>2.0125000000000002</v>
      </c>
    </row>
    <row r="601" spans="1:2" ht="15">
      <c r="A601" s="303" t="s">
        <v>26866</v>
      </c>
      <c r="B601" s="304">
        <v>339.71230000000003</v>
      </c>
    </row>
    <row r="602" spans="1:2" ht="15">
      <c r="A602" s="303" t="s">
        <v>26867</v>
      </c>
      <c r="B602" s="304">
        <v>125.1891</v>
      </c>
    </row>
    <row r="603" spans="1:2" ht="15">
      <c r="A603" s="303" t="s">
        <v>26868</v>
      </c>
      <c r="B603" s="304">
        <v>99.962199999999996</v>
      </c>
    </row>
    <row r="604" spans="1:2" ht="15">
      <c r="A604" s="303" t="s">
        <v>26869</v>
      </c>
      <c r="B604" s="304">
        <v>201.5874</v>
      </c>
    </row>
    <row r="605" spans="1:2" ht="15">
      <c r="A605" s="303" t="s">
        <v>26870</v>
      </c>
      <c r="B605" s="304">
        <v>101.2496</v>
      </c>
    </row>
    <row r="606" spans="1:2" ht="15">
      <c r="A606" s="303" t="s">
        <v>26871</v>
      </c>
      <c r="B606" s="304">
        <v>82.24</v>
      </c>
    </row>
    <row r="607" spans="1:2" ht="15">
      <c r="A607" s="303" t="s">
        <v>26872</v>
      </c>
      <c r="B607" s="304">
        <v>284.34359999999998</v>
      </c>
    </row>
    <row r="608" spans="1:2" ht="15">
      <c r="A608" s="303" t="s">
        <v>26873</v>
      </c>
      <c r="B608" s="304">
        <v>128.87639999999999</v>
      </c>
    </row>
    <row r="609" spans="1:2" ht="15">
      <c r="A609" s="303" t="s">
        <v>26874</v>
      </c>
      <c r="B609" s="304">
        <v>101.124</v>
      </c>
    </row>
    <row r="610" spans="1:2" ht="15">
      <c r="A610" s="303" t="s">
        <v>26875</v>
      </c>
      <c r="B610" s="304">
        <v>348.79</v>
      </c>
    </row>
    <row r="611" spans="1:2" ht="15">
      <c r="A611" s="303" t="s">
        <v>26876</v>
      </c>
      <c r="B611" s="304">
        <v>145.0094</v>
      </c>
    </row>
    <row r="612" spans="1:2" ht="15">
      <c r="A612" s="303" t="s">
        <v>26877</v>
      </c>
      <c r="B612" s="304">
        <v>110.57599999999999</v>
      </c>
    </row>
    <row r="613" spans="1:2" ht="15">
      <c r="A613" s="303" t="s">
        <v>26878</v>
      </c>
      <c r="B613" s="304">
        <v>674.07050000000004</v>
      </c>
    </row>
    <row r="614" spans="1:2" ht="15">
      <c r="A614" s="303" t="s">
        <v>26879</v>
      </c>
      <c r="B614" s="304">
        <v>297.32389999999998</v>
      </c>
    </row>
    <row r="615" spans="1:2" ht="15">
      <c r="A615" s="303" t="s">
        <v>26880</v>
      </c>
      <c r="B615" s="304">
        <v>227.4409</v>
      </c>
    </row>
    <row r="616" spans="1:2" ht="15">
      <c r="A616" s="303" t="s">
        <v>26881</v>
      </c>
      <c r="B616" s="304">
        <v>730.39800000000002</v>
      </c>
    </row>
    <row r="617" spans="1:2" ht="15">
      <c r="A617" s="303" t="s">
        <v>26882</v>
      </c>
      <c r="B617" s="304">
        <v>320.32589999999999</v>
      </c>
    </row>
    <row r="618" spans="1:2" ht="15">
      <c r="A618" s="303" t="s">
        <v>26883</v>
      </c>
      <c r="B618" s="304">
        <v>244.38650000000001</v>
      </c>
    </row>
    <row r="619" spans="1:2" ht="15">
      <c r="A619" s="303" t="s">
        <v>26884</v>
      </c>
      <c r="B619" s="304">
        <v>811.76940000000002</v>
      </c>
    </row>
    <row r="620" spans="1:2" ht="15">
      <c r="A620" s="303" t="s">
        <v>26885</v>
      </c>
      <c r="B620" s="304">
        <v>363.51</v>
      </c>
    </row>
    <row r="621" spans="1:2" ht="15">
      <c r="A621" s="303" t="s">
        <v>26886</v>
      </c>
      <c r="B621" s="304">
        <v>278.57870000000003</v>
      </c>
    </row>
    <row r="622" spans="1:2" ht="15">
      <c r="A622" s="303" t="s">
        <v>26887</v>
      </c>
      <c r="B622" s="304">
        <v>397.9744</v>
      </c>
    </row>
    <row r="623" spans="1:2" ht="15">
      <c r="A623" s="303" t="s">
        <v>26888</v>
      </c>
      <c r="B623" s="304">
        <v>127.79340000000001</v>
      </c>
    </row>
    <row r="624" spans="1:2" ht="15">
      <c r="A624" s="303" t="s">
        <v>26889</v>
      </c>
      <c r="B624" s="304">
        <v>96.4251</v>
      </c>
    </row>
    <row r="625" spans="1:2" ht="15">
      <c r="A625" s="303" t="s">
        <v>26890</v>
      </c>
      <c r="B625" s="304">
        <v>158.44380000000001</v>
      </c>
    </row>
    <row r="626" spans="1:2" ht="15">
      <c r="A626" s="303" t="s">
        <v>26891</v>
      </c>
      <c r="B626" s="304">
        <v>67.473699999999994</v>
      </c>
    </row>
    <row r="627" spans="1:2" ht="15">
      <c r="A627" s="303" t="s">
        <v>26892</v>
      </c>
      <c r="B627" s="304">
        <v>55.004100000000001</v>
      </c>
    </row>
    <row r="628" spans="1:2" ht="15">
      <c r="A628" s="303" t="s">
        <v>26893</v>
      </c>
      <c r="B628" s="304">
        <v>279.52449999999999</v>
      </c>
    </row>
    <row r="629" spans="1:2" ht="15">
      <c r="A629" s="303" t="s">
        <v>26894</v>
      </c>
      <c r="B629" s="304">
        <v>105.997</v>
      </c>
    </row>
    <row r="630" spans="1:2" ht="15">
      <c r="A630" s="303" t="s">
        <v>26895</v>
      </c>
      <c r="B630" s="304">
        <v>83.365300000000005</v>
      </c>
    </row>
    <row r="631" spans="1:2" ht="15">
      <c r="A631" s="303" t="s">
        <v>26896</v>
      </c>
      <c r="B631" s="304">
        <v>176.87950000000001</v>
      </c>
    </row>
    <row r="632" spans="1:2" ht="15">
      <c r="A632" s="303" t="s">
        <v>26897</v>
      </c>
      <c r="B632" s="304">
        <v>64.146699999999996</v>
      </c>
    </row>
    <row r="633" spans="1:2" ht="15">
      <c r="A633" s="303" t="s">
        <v>26898</v>
      </c>
      <c r="B633" s="304">
        <v>50.0122</v>
      </c>
    </row>
    <row r="634" spans="1:2" ht="15">
      <c r="A634" s="303" t="s">
        <v>26899</v>
      </c>
      <c r="B634" s="304">
        <v>90.620400000000004</v>
      </c>
    </row>
    <row r="635" spans="1:2" ht="15">
      <c r="A635" s="303" t="s">
        <v>26900</v>
      </c>
      <c r="B635" s="304">
        <v>27.584299999999999</v>
      </c>
    </row>
    <row r="636" spans="1:2" ht="15">
      <c r="A636" s="303" t="s">
        <v>26901</v>
      </c>
      <c r="B636" s="304">
        <v>26.2257</v>
      </c>
    </row>
    <row r="637" spans="1:2" ht="15">
      <c r="A637" s="303" t="s">
        <v>26902</v>
      </c>
      <c r="B637" s="304">
        <v>56.269599999999997</v>
      </c>
    </row>
    <row r="638" spans="1:2" ht="15">
      <c r="A638" s="303" t="s">
        <v>26903</v>
      </c>
      <c r="B638" s="304">
        <v>6.9451000000000001</v>
      </c>
    </row>
    <row r="639" spans="1:2" ht="15">
      <c r="A639" s="303" t="s">
        <v>26904</v>
      </c>
      <c r="B639" s="304">
        <v>40.9116</v>
      </c>
    </row>
    <row r="640" spans="1:2" ht="15">
      <c r="A640" s="303" t="s">
        <v>26905</v>
      </c>
      <c r="B640" s="304">
        <v>276.61160000000001</v>
      </c>
    </row>
    <row r="641" spans="1:2" ht="15">
      <c r="A641" s="303" t="s">
        <v>26906</v>
      </c>
      <c r="B641" s="304">
        <v>173.6155</v>
      </c>
    </row>
    <row r="642" spans="1:2" ht="15">
      <c r="A642" s="303" t="s">
        <v>26907</v>
      </c>
      <c r="B642" s="304">
        <v>152.02699999999999</v>
      </c>
    </row>
    <row r="643" spans="1:2" ht="15">
      <c r="A643" s="303" t="s">
        <v>26908</v>
      </c>
      <c r="B643" s="304">
        <v>3.6534</v>
      </c>
    </row>
    <row r="644" spans="1:2" ht="15">
      <c r="A644" s="303" t="s">
        <v>26909</v>
      </c>
      <c r="B644" s="304">
        <v>0.30990000000000001</v>
      </c>
    </row>
    <row r="645" spans="1:2" ht="15">
      <c r="A645" s="303" t="s">
        <v>26910</v>
      </c>
      <c r="B645" s="304">
        <v>12.2247</v>
      </c>
    </row>
    <row r="646" spans="1:2" ht="15">
      <c r="A646" s="303" t="s">
        <v>26911</v>
      </c>
      <c r="B646" s="304">
        <v>537041</v>
      </c>
    </row>
    <row r="647" spans="1:2" ht="15">
      <c r="A647" s="303" t="s">
        <v>26912</v>
      </c>
      <c r="B647" s="304">
        <v>366552.36</v>
      </c>
    </row>
    <row r="648" spans="1:2" ht="15">
      <c r="A648" s="303" t="s">
        <v>26913</v>
      </c>
      <c r="B648" s="304">
        <v>1061200</v>
      </c>
    </row>
    <row r="649" spans="1:2" ht="15">
      <c r="A649" s="303" t="s">
        <v>26914</v>
      </c>
      <c r="B649" s="304">
        <v>2522012</v>
      </c>
    </row>
    <row r="650" spans="1:2" ht="15">
      <c r="A650" s="303" t="s">
        <v>26915</v>
      </c>
      <c r="B650" s="304">
        <v>2733832</v>
      </c>
    </row>
    <row r="651" spans="1:2" ht="15">
      <c r="A651" s="303" t="s">
        <v>26916</v>
      </c>
      <c r="B651" s="304">
        <v>3161234.13</v>
      </c>
    </row>
    <row r="652" spans="1:2" ht="15">
      <c r="A652" s="303" t="s">
        <v>26917</v>
      </c>
      <c r="B652" s="304">
        <v>6178.97</v>
      </c>
    </row>
    <row r="653" spans="1:2" ht="15">
      <c r="A653" s="303" t="s">
        <v>26918</v>
      </c>
      <c r="B653" s="304">
        <v>41876.75</v>
      </c>
    </row>
    <row r="654" spans="1:2" ht="15">
      <c r="A654" s="303" t="s">
        <v>26919</v>
      </c>
      <c r="B654" s="304">
        <v>130000</v>
      </c>
    </row>
    <row r="655" spans="1:2" ht="15">
      <c r="A655" s="303" t="s">
        <v>26920</v>
      </c>
      <c r="B655" s="304">
        <v>680000</v>
      </c>
    </row>
    <row r="656" spans="1:2" ht="15">
      <c r="A656" s="303" t="s">
        <v>26921</v>
      </c>
      <c r="B656" s="304">
        <v>27400</v>
      </c>
    </row>
    <row r="657" spans="1:2" ht="15">
      <c r="A657" s="303" t="s">
        <v>26922</v>
      </c>
      <c r="B657" s="304">
        <v>69000</v>
      </c>
    </row>
    <row r="658" spans="1:2" ht="15">
      <c r="A658" s="303" t="s">
        <v>26923</v>
      </c>
      <c r="B658" s="304">
        <v>707000</v>
      </c>
    </row>
    <row r="659" spans="1:2" ht="15">
      <c r="A659" s="303" t="s">
        <v>26924</v>
      </c>
      <c r="B659" s="304">
        <v>943050.09</v>
      </c>
    </row>
    <row r="660" spans="1:2" ht="15">
      <c r="A660" s="303" t="s">
        <v>26925</v>
      </c>
      <c r="B660" s="304">
        <v>3353.8789999999999</v>
      </c>
    </row>
    <row r="661" spans="1:2" ht="15">
      <c r="A661" s="303" t="s">
        <v>26926</v>
      </c>
      <c r="B661" s="304">
        <v>135.17189999999999</v>
      </c>
    </row>
    <row r="662" spans="1:2" ht="15">
      <c r="A662" s="303" t="s">
        <v>26927</v>
      </c>
      <c r="B662" s="304">
        <v>320000</v>
      </c>
    </row>
    <row r="663" spans="1:2" ht="15">
      <c r="A663" s="303" t="s">
        <v>26928</v>
      </c>
      <c r="B663" s="304">
        <v>86814.58</v>
      </c>
    </row>
    <row r="664" spans="1:2" ht="15">
      <c r="A664" s="303" t="s">
        <v>26929</v>
      </c>
      <c r="B664" s="304">
        <v>1263470.94</v>
      </c>
    </row>
    <row r="665" spans="1:2" ht="15">
      <c r="A665" s="303" t="s">
        <v>26930</v>
      </c>
      <c r="B665" s="304">
        <v>154</v>
      </c>
    </row>
    <row r="666" spans="1:2" ht="15">
      <c r="A666" s="303" t="s">
        <v>26931</v>
      </c>
      <c r="B666" s="304">
        <v>0.75</v>
      </c>
    </row>
    <row r="667" spans="1:2" ht="15">
      <c r="A667" s="303" t="s">
        <v>26932</v>
      </c>
      <c r="B667" s="304">
        <v>100</v>
      </c>
    </row>
    <row r="668" spans="1:2" ht="15">
      <c r="A668" s="303" t="s">
        <v>26933</v>
      </c>
      <c r="B668" s="304">
        <v>55.5</v>
      </c>
    </row>
    <row r="669" spans="1:2" ht="15">
      <c r="A669" s="303" t="s">
        <v>26934</v>
      </c>
      <c r="B669" s="304">
        <v>32.807000000000002</v>
      </c>
    </row>
    <row r="670" spans="1:2" ht="15">
      <c r="A670" s="303" t="s">
        <v>26935</v>
      </c>
      <c r="B670" s="304">
        <v>32.659999999999997</v>
      </c>
    </row>
    <row r="671" spans="1:2" ht="15">
      <c r="A671" s="303" t="s">
        <v>26936</v>
      </c>
      <c r="B671" s="304">
        <v>42.33</v>
      </c>
    </row>
    <row r="672" spans="1:2" ht="15">
      <c r="A672" s="303" t="s">
        <v>26937</v>
      </c>
      <c r="B672" s="304">
        <v>19.911300000000001</v>
      </c>
    </row>
    <row r="673" spans="1:2" ht="15">
      <c r="A673" s="303" t="s">
        <v>26938</v>
      </c>
      <c r="B673" s="304">
        <v>23.015000000000001</v>
      </c>
    </row>
    <row r="674" spans="1:2" ht="15">
      <c r="A674" s="303" t="s">
        <v>26939</v>
      </c>
      <c r="B674" s="304">
        <v>13.4964</v>
      </c>
    </row>
    <row r="675" spans="1:2" ht="15">
      <c r="A675" s="303" t="s">
        <v>26940</v>
      </c>
      <c r="B675" s="304">
        <v>23.768999999999998</v>
      </c>
    </row>
    <row r="676" spans="1:2" ht="15">
      <c r="A676" s="303" t="s">
        <v>26941</v>
      </c>
      <c r="B676" s="304">
        <v>111.4113</v>
      </c>
    </row>
    <row r="677" spans="1:2" ht="15">
      <c r="A677" s="303" t="s">
        <v>26942</v>
      </c>
      <c r="B677" s="304">
        <v>10.53</v>
      </c>
    </row>
    <row r="678" spans="1:2" ht="15">
      <c r="A678" s="303" t="s">
        <v>26943</v>
      </c>
      <c r="B678" s="304">
        <v>3.08</v>
      </c>
    </row>
    <row r="679" spans="1:2" ht="15">
      <c r="A679" s="303" t="s">
        <v>26944</v>
      </c>
      <c r="B679" s="304">
        <v>3.4472999999999998</v>
      </c>
    </row>
    <row r="680" spans="1:2" ht="15">
      <c r="A680" s="303" t="s">
        <v>26945</v>
      </c>
      <c r="B680" s="304">
        <v>13.03</v>
      </c>
    </row>
    <row r="681" spans="1:2" ht="15">
      <c r="A681" s="303" t="s">
        <v>26946</v>
      </c>
      <c r="B681" s="304">
        <v>17007.32</v>
      </c>
    </row>
    <row r="682" spans="1:2" ht="15">
      <c r="A682" s="303" t="s">
        <v>26947</v>
      </c>
      <c r="B682" s="304">
        <v>1539.85</v>
      </c>
    </row>
    <row r="683" spans="1:2" ht="15">
      <c r="A683" s="303" t="s">
        <v>26948</v>
      </c>
      <c r="B683" s="304">
        <v>13.68</v>
      </c>
    </row>
    <row r="684" spans="1:2" ht="15">
      <c r="A684" s="303" t="s">
        <v>26949</v>
      </c>
      <c r="B684" s="304">
        <v>841.3</v>
      </c>
    </row>
    <row r="685" spans="1:2" ht="15">
      <c r="A685" s="303" t="s">
        <v>26950</v>
      </c>
      <c r="B685" s="304">
        <v>136</v>
      </c>
    </row>
    <row r="686" spans="1:2" ht="15">
      <c r="A686" s="303" t="s">
        <v>26951</v>
      </c>
      <c r="B686" s="304">
        <v>111</v>
      </c>
    </row>
    <row r="687" spans="1:2" ht="15">
      <c r="A687" s="303" t="s">
        <v>26952</v>
      </c>
      <c r="B687" s="304">
        <v>111</v>
      </c>
    </row>
    <row r="688" spans="1:2" ht="15">
      <c r="A688" s="303" t="s">
        <v>26953</v>
      </c>
      <c r="B688" s="304">
        <v>255</v>
      </c>
    </row>
    <row r="689" spans="1:2" ht="15">
      <c r="A689" s="303" t="s">
        <v>26954</v>
      </c>
      <c r="B689" s="304">
        <v>3.7402000000000002</v>
      </c>
    </row>
    <row r="690" spans="1:2" ht="15">
      <c r="A690" s="303" t="s">
        <v>26955</v>
      </c>
      <c r="B690" s="304">
        <v>146.91499999999999</v>
      </c>
    </row>
    <row r="691" spans="1:2" ht="15">
      <c r="A691" s="303" t="s">
        <v>26956</v>
      </c>
      <c r="B691" s="304">
        <v>203.65</v>
      </c>
    </row>
    <row r="692" spans="1:2" ht="15">
      <c r="A692" s="303" t="s">
        <v>26957</v>
      </c>
      <c r="B692" s="304">
        <v>249.89</v>
      </c>
    </row>
    <row r="693" spans="1:2" ht="15">
      <c r="A693" s="303" t="s">
        <v>26958</v>
      </c>
      <c r="B693" s="304">
        <v>317</v>
      </c>
    </row>
    <row r="694" spans="1:2" ht="15">
      <c r="A694" s="303" t="s">
        <v>26959</v>
      </c>
      <c r="B694" s="304">
        <v>390</v>
      </c>
    </row>
    <row r="695" spans="1:2" ht="15">
      <c r="A695" s="303" t="s">
        <v>26960</v>
      </c>
      <c r="B695" s="304">
        <v>495</v>
      </c>
    </row>
    <row r="696" spans="1:2" ht="15">
      <c r="A696" s="303" t="s">
        <v>26961</v>
      </c>
      <c r="B696" s="304">
        <v>564</v>
      </c>
    </row>
    <row r="697" spans="1:2" ht="15">
      <c r="A697" s="303" t="s">
        <v>26962</v>
      </c>
      <c r="B697" s="304">
        <v>922.75300000000004</v>
      </c>
    </row>
    <row r="698" spans="1:2" ht="15">
      <c r="A698" s="303" t="s">
        <v>26963</v>
      </c>
      <c r="B698" s="304">
        <v>1393.1984</v>
      </c>
    </row>
    <row r="699" spans="1:2" ht="15">
      <c r="A699" s="303" t="s">
        <v>26964</v>
      </c>
      <c r="B699" s="304">
        <v>6.26</v>
      </c>
    </row>
    <row r="700" spans="1:2" ht="15">
      <c r="A700" s="303" t="s">
        <v>26965</v>
      </c>
      <c r="B700" s="304">
        <v>20310.189999999999</v>
      </c>
    </row>
    <row r="701" spans="1:2" ht="15">
      <c r="A701" s="303" t="s">
        <v>26966</v>
      </c>
      <c r="B701" s="304">
        <v>320000</v>
      </c>
    </row>
    <row r="702" spans="1:2" ht="15">
      <c r="A702" s="303" t="s">
        <v>26967</v>
      </c>
      <c r="B702" s="304">
        <v>9620.5300000000007</v>
      </c>
    </row>
    <row r="703" spans="1:2" ht="15">
      <c r="A703" s="303" t="s">
        <v>26968</v>
      </c>
      <c r="B703" s="304">
        <v>94018</v>
      </c>
    </row>
    <row r="704" spans="1:2" ht="15">
      <c r="A704" s="303" t="s">
        <v>26969</v>
      </c>
      <c r="B704" s="304">
        <v>150508</v>
      </c>
    </row>
    <row r="705" spans="1:2" ht="15">
      <c r="A705" s="303" t="s">
        <v>26970</v>
      </c>
      <c r="B705" s="304">
        <v>945422.96019999997</v>
      </c>
    </row>
    <row r="706" spans="1:2" ht="15">
      <c r="A706" s="303" t="s">
        <v>26971</v>
      </c>
      <c r="B706" s="304">
        <v>232346.22</v>
      </c>
    </row>
    <row r="707" spans="1:2" ht="15">
      <c r="A707" s="303" t="s">
        <v>26972</v>
      </c>
      <c r="B707" s="304">
        <v>290000</v>
      </c>
    </row>
    <row r="708" spans="1:2" ht="15">
      <c r="A708" s="303" t="s">
        <v>26973</v>
      </c>
      <c r="B708" s="304">
        <v>3480</v>
      </c>
    </row>
    <row r="709" spans="1:2" ht="15">
      <c r="A709" s="303" t="s">
        <v>26974</v>
      </c>
      <c r="B709" s="304">
        <v>6293.37</v>
      </c>
    </row>
    <row r="710" spans="1:2" ht="15">
      <c r="A710" s="303" t="s">
        <v>26975</v>
      </c>
      <c r="B710" s="304">
        <v>8753.9699999999993</v>
      </c>
    </row>
    <row r="711" spans="1:2" ht="15">
      <c r="A711" s="303" t="s">
        <v>26976</v>
      </c>
      <c r="B711" s="304">
        <v>8700</v>
      </c>
    </row>
    <row r="712" spans="1:2" ht="15">
      <c r="A712" s="303" t="s">
        <v>26977</v>
      </c>
      <c r="B712" s="304">
        <v>136344.99979999999</v>
      </c>
    </row>
    <row r="713" spans="1:2" ht="15">
      <c r="A713" s="303" t="s">
        <v>26978</v>
      </c>
      <c r="B713" s="304">
        <v>55620</v>
      </c>
    </row>
    <row r="714" spans="1:2" ht="15">
      <c r="A714" s="303" t="s">
        <v>26979</v>
      </c>
      <c r="B714" s="304">
        <v>4314.62</v>
      </c>
    </row>
    <row r="715" spans="1:2" ht="15">
      <c r="A715" s="303" t="s">
        <v>26980</v>
      </c>
      <c r="B715" s="304">
        <v>85912.842099999994</v>
      </c>
    </row>
    <row r="716" spans="1:2" ht="15">
      <c r="A716" s="303" t="s">
        <v>26981</v>
      </c>
      <c r="B716" s="304">
        <v>11109.724099999999</v>
      </c>
    </row>
    <row r="717" spans="1:2" ht="15">
      <c r="A717" s="303" t="s">
        <v>26982</v>
      </c>
      <c r="B717" s="304">
        <v>4139.9444000000003</v>
      </c>
    </row>
    <row r="718" spans="1:2" ht="15">
      <c r="A718" s="303" t="s">
        <v>26983</v>
      </c>
      <c r="B718" s="304">
        <v>6102.52</v>
      </c>
    </row>
    <row r="719" spans="1:2" ht="15">
      <c r="A719" s="303" t="s">
        <v>26984</v>
      </c>
      <c r="B719" s="304">
        <v>26502.93</v>
      </c>
    </row>
    <row r="720" spans="1:2" ht="15">
      <c r="A720" s="303" t="s">
        <v>26985</v>
      </c>
      <c r="B720" s="304">
        <v>187702.26</v>
      </c>
    </row>
    <row r="721" spans="1:2" ht="15">
      <c r="A721" s="303" t="s">
        <v>26986</v>
      </c>
      <c r="B721" s="304">
        <v>35105.433499999999</v>
      </c>
    </row>
    <row r="722" spans="1:2" ht="15">
      <c r="A722" s="303" t="s">
        <v>26987</v>
      </c>
      <c r="B722" s="304">
        <v>6695</v>
      </c>
    </row>
    <row r="723" spans="1:2" ht="15">
      <c r="A723" s="303" t="s">
        <v>26988</v>
      </c>
      <c r="B723" s="304">
        <v>3874.86</v>
      </c>
    </row>
    <row r="724" spans="1:2" ht="15">
      <c r="A724" s="303" t="s">
        <v>26989</v>
      </c>
      <c r="B724" s="304">
        <v>394643.7</v>
      </c>
    </row>
    <row r="725" spans="1:2" ht="15">
      <c r="A725" s="303" t="s">
        <v>26990</v>
      </c>
      <c r="B725" s="304">
        <v>390643.7</v>
      </c>
    </row>
    <row r="726" spans="1:2" ht="15">
      <c r="A726" s="303" t="s">
        <v>26991</v>
      </c>
      <c r="B726" s="304">
        <v>18607.439999999999</v>
      </c>
    </row>
    <row r="727" spans="1:2" ht="15">
      <c r="A727" s="303" t="s">
        <v>26992</v>
      </c>
      <c r="B727" s="304">
        <v>51492.160000000003</v>
      </c>
    </row>
    <row r="728" spans="1:2" ht="15">
      <c r="A728" s="303" t="s">
        <v>26993</v>
      </c>
      <c r="B728" s="304">
        <v>1415.3107</v>
      </c>
    </row>
    <row r="729" spans="1:2" ht="15">
      <c r="A729" s="303" t="s">
        <v>26994</v>
      </c>
      <c r="B729" s="304">
        <v>255</v>
      </c>
    </row>
    <row r="730" spans="1:2" ht="15">
      <c r="A730" s="303" t="s">
        <v>26995</v>
      </c>
      <c r="B730" s="304">
        <v>484.70240000000001</v>
      </c>
    </row>
    <row r="731" spans="1:2" ht="15">
      <c r="A731" s="303" t="s">
        <v>26996</v>
      </c>
      <c r="B731" s="304">
        <v>1795187.68</v>
      </c>
    </row>
    <row r="732" spans="1:2" ht="15">
      <c r="A732" s="303" t="s">
        <v>26997</v>
      </c>
      <c r="B732" s="304">
        <v>1667.67</v>
      </c>
    </row>
    <row r="733" spans="1:2" ht="15">
      <c r="A733" s="303" t="s">
        <v>26998</v>
      </c>
      <c r="B733" s="304">
        <v>67441.581000000006</v>
      </c>
    </row>
    <row r="734" spans="1:2" ht="15">
      <c r="A734" s="303" t="s">
        <v>26999</v>
      </c>
      <c r="B734" s="304">
        <v>3800</v>
      </c>
    </row>
    <row r="735" spans="1:2" ht="15">
      <c r="A735" s="303" t="s">
        <v>27000</v>
      </c>
      <c r="B735" s="304">
        <v>4087.54</v>
      </c>
    </row>
    <row r="736" spans="1:2" ht="15">
      <c r="A736" s="303" t="s">
        <v>27001</v>
      </c>
      <c r="B736" s="304">
        <v>1872.0237999999999</v>
      </c>
    </row>
    <row r="737" spans="1:2" ht="15">
      <c r="A737" s="303" t="s">
        <v>27002</v>
      </c>
      <c r="B737" s="304">
        <v>281.30950000000001</v>
      </c>
    </row>
    <row r="738" spans="1:2" ht="15">
      <c r="A738" s="303" t="s">
        <v>27003</v>
      </c>
      <c r="B738" s="304">
        <v>36902.5</v>
      </c>
    </row>
    <row r="739" spans="1:2" ht="15">
      <c r="A739" s="303" t="s">
        <v>27004</v>
      </c>
      <c r="B739" s="304">
        <v>1760</v>
      </c>
    </row>
    <row r="740" spans="1:2" ht="15">
      <c r="A740" s="303" t="s">
        <v>27005</v>
      </c>
      <c r="B740" s="304">
        <v>5771.3</v>
      </c>
    </row>
    <row r="741" spans="1:2" ht="15">
      <c r="A741" s="303" t="s">
        <v>27006</v>
      </c>
      <c r="B741" s="304">
        <v>120.86750000000001</v>
      </c>
    </row>
    <row r="742" spans="1:2" ht="15">
      <c r="A742" s="303" t="s">
        <v>27007</v>
      </c>
      <c r="B742" s="304">
        <v>247.4281</v>
      </c>
    </row>
    <row r="743" spans="1:2" ht="15">
      <c r="A743" s="303" t="s">
        <v>27008</v>
      </c>
      <c r="B743" s="304">
        <v>257.23379999999997</v>
      </c>
    </row>
    <row r="744" spans="1:2" ht="15">
      <c r="A744" s="303" t="s">
        <v>27009</v>
      </c>
      <c r="B744" s="304">
        <v>229.4907</v>
      </c>
    </row>
    <row r="745" spans="1:2" ht="15">
      <c r="A745" s="303" t="s">
        <v>27010</v>
      </c>
      <c r="B745" s="304">
        <v>256.42570000000001</v>
      </c>
    </row>
    <row r="746" spans="1:2" ht="15">
      <c r="A746" s="303" t="s">
        <v>27011</v>
      </c>
      <c r="B746" s="304">
        <v>134.5625</v>
      </c>
    </row>
    <row r="747" spans="1:2" ht="15">
      <c r="A747" s="303" t="s">
        <v>27012</v>
      </c>
      <c r="B747" s="304">
        <v>109.98560000000001</v>
      </c>
    </row>
    <row r="748" spans="1:2" ht="15">
      <c r="A748" s="303" t="s">
        <v>27013</v>
      </c>
      <c r="B748" s="304">
        <v>70.903099999999995</v>
      </c>
    </row>
    <row r="749" spans="1:2" ht="15">
      <c r="A749" s="303" t="s">
        <v>27014</v>
      </c>
      <c r="B749" s="304">
        <v>62.262</v>
      </c>
    </row>
    <row r="750" spans="1:2" ht="15">
      <c r="A750" s="303" t="s">
        <v>27015</v>
      </c>
      <c r="B750" s="304">
        <v>462.6318</v>
      </c>
    </row>
    <row r="751" spans="1:2" ht="15">
      <c r="A751" s="303" t="s">
        <v>27016</v>
      </c>
      <c r="B751" s="304">
        <v>374.25420000000003</v>
      </c>
    </row>
    <row r="752" spans="1:2" ht="15">
      <c r="A752" s="303" t="s">
        <v>27017</v>
      </c>
      <c r="B752" s="304">
        <v>346.6771</v>
      </c>
    </row>
    <row r="753" spans="1:2" ht="15">
      <c r="A753" s="303" t="s">
        <v>27018</v>
      </c>
      <c r="B753" s="304">
        <v>395.2287</v>
      </c>
    </row>
    <row r="754" spans="1:2" ht="15">
      <c r="A754" s="303" t="s">
        <v>27019</v>
      </c>
      <c r="B754" s="304">
        <v>316.23070000000001</v>
      </c>
    </row>
    <row r="755" spans="1:2" ht="15">
      <c r="A755" s="303" t="s">
        <v>27020</v>
      </c>
      <c r="B755" s="304">
        <v>290.20139999999998</v>
      </c>
    </row>
    <row r="756" spans="1:2" ht="15">
      <c r="A756" s="303" t="s">
        <v>27021</v>
      </c>
      <c r="B756" s="304">
        <v>366.5487</v>
      </c>
    </row>
    <row r="757" spans="1:2" ht="15">
      <c r="A757" s="303" t="s">
        <v>27022</v>
      </c>
      <c r="B757" s="304">
        <v>288.51069999999999</v>
      </c>
    </row>
    <row r="758" spans="1:2" ht="15">
      <c r="A758" s="303" t="s">
        <v>27023</v>
      </c>
      <c r="B758" s="304">
        <v>262.72140000000002</v>
      </c>
    </row>
    <row r="759" spans="1:2" ht="15">
      <c r="A759" s="303" t="s">
        <v>27024</v>
      </c>
      <c r="B759" s="304">
        <v>0.5625</v>
      </c>
    </row>
    <row r="760" spans="1:2" ht="15">
      <c r="A760" s="303" t="s">
        <v>27025</v>
      </c>
      <c r="B760" s="304">
        <v>322.34969999999998</v>
      </c>
    </row>
    <row r="761" spans="1:2" ht="15">
      <c r="A761" s="303" t="s">
        <v>27026</v>
      </c>
      <c r="B761" s="304">
        <v>339.86369999999999</v>
      </c>
    </row>
    <row r="762" spans="1:2" ht="15">
      <c r="A762" s="303" t="s">
        <v>27027</v>
      </c>
      <c r="B762" s="304">
        <v>21.549399999999999</v>
      </c>
    </row>
    <row r="763" spans="1:2" ht="15">
      <c r="A763" s="303" t="s">
        <v>27028</v>
      </c>
      <c r="B763" s="304">
        <v>31.967700000000001</v>
      </c>
    </row>
    <row r="764" spans="1:2" ht="15">
      <c r="A764" s="303" t="s">
        <v>27029</v>
      </c>
      <c r="B764" s="304">
        <v>23.029399999999999</v>
      </c>
    </row>
    <row r="765" spans="1:2" ht="15">
      <c r="A765" s="303" t="s">
        <v>27030</v>
      </c>
      <c r="B765" s="304">
        <v>28.8215</v>
      </c>
    </row>
    <row r="766" spans="1:2" ht="15">
      <c r="A766" s="303" t="s">
        <v>27031</v>
      </c>
      <c r="B766" s="304">
        <v>1.635</v>
      </c>
    </row>
    <row r="767" spans="1:2" ht="15">
      <c r="A767" s="303" t="s">
        <v>27032</v>
      </c>
      <c r="B767" s="304">
        <v>1.169</v>
      </c>
    </row>
    <row r="768" spans="1:2" ht="15">
      <c r="A768" s="303" t="s">
        <v>27033</v>
      </c>
      <c r="B768" s="304">
        <v>448.02480000000003</v>
      </c>
    </row>
    <row r="769" spans="1:2" ht="15">
      <c r="A769" s="303" t="s">
        <v>27034</v>
      </c>
      <c r="B769" s="304">
        <v>9.5</v>
      </c>
    </row>
    <row r="770" spans="1:2" ht="15">
      <c r="A770" s="303" t="s">
        <v>27035</v>
      </c>
      <c r="B770" s="304">
        <v>7.3962000000000003</v>
      </c>
    </row>
    <row r="771" spans="1:2" ht="15">
      <c r="A771" s="303" t="s">
        <v>27036</v>
      </c>
      <c r="B771" s="304">
        <v>8.9585000000000008</v>
      </c>
    </row>
    <row r="772" spans="1:2" ht="15">
      <c r="A772" s="303" t="s">
        <v>27037</v>
      </c>
      <c r="B772" s="304">
        <v>140910</v>
      </c>
    </row>
    <row r="773" spans="1:2" ht="15">
      <c r="A773" s="303" t="s">
        <v>27038</v>
      </c>
      <c r="B773" s="304">
        <v>258287.4</v>
      </c>
    </row>
    <row r="774" spans="1:2" ht="15">
      <c r="A774" s="303" t="s">
        <v>27039</v>
      </c>
      <c r="B774" s="304">
        <v>282287.40000000002</v>
      </c>
    </row>
    <row r="775" spans="1:2" ht="15">
      <c r="A775" s="303" t="s">
        <v>27040</v>
      </c>
      <c r="B775" s="304">
        <v>299287.40000000002</v>
      </c>
    </row>
    <row r="776" spans="1:2" ht="15">
      <c r="A776" s="303" t="s">
        <v>27041</v>
      </c>
      <c r="B776" s="304">
        <v>370761.66</v>
      </c>
    </row>
    <row r="777" spans="1:2" ht="15">
      <c r="A777" s="303" t="s">
        <v>27042</v>
      </c>
      <c r="B777" s="304">
        <v>8.6179000000000006</v>
      </c>
    </row>
    <row r="778" spans="1:2" ht="15">
      <c r="A778" s="303" t="s">
        <v>27043</v>
      </c>
      <c r="B778" s="304">
        <v>2.6110000000000002</v>
      </c>
    </row>
    <row r="779" spans="1:2" ht="15">
      <c r="A779" s="303" t="s">
        <v>27044</v>
      </c>
      <c r="B779" s="304">
        <v>10.984400000000001</v>
      </c>
    </row>
    <row r="780" spans="1:2" ht="15">
      <c r="A780" s="303" t="s">
        <v>27045</v>
      </c>
      <c r="B780" s="304">
        <v>34.6</v>
      </c>
    </row>
    <row r="781" spans="1:2" ht="15">
      <c r="A781" s="303" t="s">
        <v>27046</v>
      </c>
      <c r="B781" s="304">
        <v>610.73</v>
      </c>
    </row>
    <row r="782" spans="1:2" ht="15">
      <c r="A782" s="303" t="s">
        <v>27047</v>
      </c>
      <c r="B782" s="304">
        <v>1030.6600000000001</v>
      </c>
    </row>
    <row r="783" spans="1:2" ht="15">
      <c r="A783" s="303" t="s">
        <v>27048</v>
      </c>
      <c r="B783" s="304">
        <v>2290</v>
      </c>
    </row>
    <row r="784" spans="1:2" ht="15">
      <c r="A784" s="303" t="s">
        <v>27049</v>
      </c>
      <c r="B784" s="304">
        <v>2660</v>
      </c>
    </row>
    <row r="785" spans="1:2" ht="15">
      <c r="A785" s="303" t="s">
        <v>27050</v>
      </c>
      <c r="B785" s="304">
        <v>3050</v>
      </c>
    </row>
    <row r="786" spans="1:2" ht="15">
      <c r="A786" s="303" t="s">
        <v>27051</v>
      </c>
      <c r="B786" s="304">
        <v>3660</v>
      </c>
    </row>
    <row r="787" spans="1:2" ht="15">
      <c r="A787" s="303" t="s">
        <v>27052</v>
      </c>
      <c r="B787" s="304">
        <v>9.3097999999999992</v>
      </c>
    </row>
    <row r="788" spans="1:2" ht="15">
      <c r="A788" s="303" t="s">
        <v>27053</v>
      </c>
      <c r="B788" s="304">
        <v>10.287800000000001</v>
      </c>
    </row>
    <row r="789" spans="1:2" ht="15">
      <c r="A789" s="303" t="s">
        <v>27054</v>
      </c>
      <c r="B789" s="304">
        <v>10.287800000000001</v>
      </c>
    </row>
    <row r="790" spans="1:2" ht="15">
      <c r="A790" s="303" t="s">
        <v>27055</v>
      </c>
      <c r="B790" s="304">
        <v>9.5396999999999998</v>
      </c>
    </row>
    <row r="791" spans="1:2" ht="15">
      <c r="A791" s="303" t="s">
        <v>27056</v>
      </c>
      <c r="B791" s="304">
        <v>11.37</v>
      </c>
    </row>
    <row r="792" spans="1:2" ht="15">
      <c r="A792" s="303" t="s">
        <v>27057</v>
      </c>
      <c r="B792" s="304">
        <v>26.02</v>
      </c>
    </row>
    <row r="793" spans="1:2" ht="15">
      <c r="A793" s="303" t="s">
        <v>27058</v>
      </c>
      <c r="B793" s="304">
        <v>16.899999999999999</v>
      </c>
    </row>
    <row r="794" spans="1:2" ht="15">
      <c r="A794" s="303" t="s">
        <v>27059</v>
      </c>
      <c r="B794" s="304">
        <v>1395.65</v>
      </c>
    </row>
    <row r="795" spans="1:2" ht="15">
      <c r="A795" s="303" t="s">
        <v>27060</v>
      </c>
      <c r="B795" s="304">
        <v>179506.44</v>
      </c>
    </row>
    <row r="796" spans="1:2" ht="15">
      <c r="A796" s="303" t="s">
        <v>27061</v>
      </c>
      <c r="B796" s="304">
        <v>8.49</v>
      </c>
    </row>
    <row r="797" spans="1:2" ht="15">
      <c r="A797" s="303" t="s">
        <v>27062</v>
      </c>
      <c r="B797" s="304">
        <v>428303.72</v>
      </c>
    </row>
    <row r="798" spans="1:2" ht="15">
      <c r="A798" s="303" t="s">
        <v>27063</v>
      </c>
      <c r="B798" s="304">
        <v>244286.22</v>
      </c>
    </row>
    <row r="799" spans="1:2" ht="15">
      <c r="A799" s="303" t="s">
        <v>27064</v>
      </c>
      <c r="B799" s="304">
        <v>5457.97</v>
      </c>
    </row>
    <row r="800" spans="1:2" ht="15">
      <c r="A800" s="303" t="s">
        <v>27065</v>
      </c>
      <c r="B800" s="304">
        <v>21270.77</v>
      </c>
    </row>
    <row r="801" spans="1:2" ht="15">
      <c r="A801" s="303" t="s">
        <v>27066</v>
      </c>
      <c r="B801" s="304">
        <v>99910</v>
      </c>
    </row>
    <row r="802" spans="1:2" ht="15">
      <c r="A802" s="303" t="s">
        <v>27067</v>
      </c>
      <c r="B802" s="304">
        <v>1800000</v>
      </c>
    </row>
    <row r="803" spans="1:2" ht="15">
      <c r="A803" s="303" t="s">
        <v>27068</v>
      </c>
      <c r="B803" s="304">
        <v>88694.8</v>
      </c>
    </row>
    <row r="804" spans="1:2" ht="15">
      <c r="A804" s="303" t="s">
        <v>27069</v>
      </c>
      <c r="B804" s="304">
        <v>104572.84</v>
      </c>
    </row>
    <row r="805" spans="1:2" ht="15">
      <c r="A805" s="303" t="s">
        <v>27070</v>
      </c>
      <c r="B805" s="304">
        <v>232406.44</v>
      </c>
    </row>
    <row r="806" spans="1:2" ht="15">
      <c r="A806" s="303" t="s">
        <v>27071</v>
      </c>
      <c r="B806" s="304">
        <v>203906.44</v>
      </c>
    </row>
    <row r="807" spans="1:2" ht="15">
      <c r="A807" s="303" t="s">
        <v>27072</v>
      </c>
      <c r="B807" s="304">
        <v>213289.46</v>
      </c>
    </row>
    <row r="808" spans="1:2" ht="15">
      <c r="A808" s="303" t="s">
        <v>27073</v>
      </c>
      <c r="B808" s="304">
        <v>768930.54</v>
      </c>
    </row>
    <row r="809" spans="1:2" ht="15">
      <c r="A809" s="303" t="s">
        <v>27074</v>
      </c>
      <c r="B809" s="304">
        <v>232237.4</v>
      </c>
    </row>
    <row r="810" spans="1:2" ht="15">
      <c r="A810" s="303" t="s">
        <v>27075</v>
      </c>
      <c r="B810" s="304">
        <v>212.89769999999999</v>
      </c>
    </row>
    <row r="811" spans="1:2" ht="15">
      <c r="A811" s="303" t="s">
        <v>27076</v>
      </c>
      <c r="B811" s="304">
        <v>266.245</v>
      </c>
    </row>
    <row r="812" spans="1:2" ht="15">
      <c r="A812" s="303" t="s">
        <v>27077</v>
      </c>
      <c r="B812" s="304">
        <v>357.21559999999999</v>
      </c>
    </row>
    <row r="813" spans="1:2" ht="15">
      <c r="A813" s="303" t="s">
        <v>27078</v>
      </c>
      <c r="B813" s="304">
        <v>4.9873000000000003</v>
      </c>
    </row>
    <row r="814" spans="1:2" ht="15">
      <c r="A814" s="303" t="s">
        <v>27079</v>
      </c>
      <c r="B814" s="304">
        <v>339.58909999999997</v>
      </c>
    </row>
    <row r="815" spans="1:2" ht="15">
      <c r="A815" s="303" t="s">
        <v>27080</v>
      </c>
      <c r="B815" s="304">
        <v>317.80799999999999</v>
      </c>
    </row>
    <row r="816" spans="1:2" ht="15">
      <c r="A816" s="303" t="s">
        <v>27081</v>
      </c>
      <c r="B816" s="304">
        <v>314.73610000000002</v>
      </c>
    </row>
    <row r="817" spans="1:2" ht="15">
      <c r="A817" s="303" t="s">
        <v>27082</v>
      </c>
      <c r="B817" s="304">
        <v>580.61850000000004</v>
      </c>
    </row>
    <row r="818" spans="1:2" ht="15">
      <c r="A818" s="303" t="s">
        <v>27083</v>
      </c>
      <c r="B818" s="304">
        <v>5.6536999999999997</v>
      </c>
    </row>
    <row r="819" spans="1:2" ht="15">
      <c r="A819" s="303" t="s">
        <v>27084</v>
      </c>
      <c r="B819" s="304">
        <v>423.70319999999998</v>
      </c>
    </row>
    <row r="820" spans="1:2" ht="15">
      <c r="A820" s="303" t="s">
        <v>27085</v>
      </c>
      <c r="B820" s="304">
        <v>264.88209999999998</v>
      </c>
    </row>
    <row r="821" spans="1:2" ht="15">
      <c r="A821" s="303" t="s">
        <v>27086</v>
      </c>
      <c r="B821" s="304">
        <v>348.76569999999998</v>
      </c>
    </row>
    <row r="822" spans="1:2" ht="15">
      <c r="A822" s="303" t="s">
        <v>27087</v>
      </c>
      <c r="B822" s="304">
        <v>79.45</v>
      </c>
    </row>
    <row r="823" spans="1:2" ht="15">
      <c r="A823" s="303" t="s">
        <v>27088</v>
      </c>
      <c r="B823" s="304">
        <v>122.05459999999999</v>
      </c>
    </row>
    <row r="824" spans="1:2" ht="15">
      <c r="A824" s="303" t="s">
        <v>27089</v>
      </c>
      <c r="B824" s="304">
        <v>41.743099999999998</v>
      </c>
    </row>
    <row r="825" spans="1:2" ht="15">
      <c r="A825" s="303" t="s">
        <v>27090</v>
      </c>
      <c r="B825" s="304">
        <v>4.9672999999999998</v>
      </c>
    </row>
    <row r="826" spans="1:2" ht="15">
      <c r="A826" s="303" t="s">
        <v>27091</v>
      </c>
      <c r="B826" s="304">
        <v>92.662099999999995</v>
      </c>
    </row>
    <row r="827" spans="1:2" ht="15">
      <c r="A827" s="303" t="s">
        <v>27092</v>
      </c>
      <c r="B827" s="304">
        <v>320.39210000000003</v>
      </c>
    </row>
    <row r="828" spans="1:2" ht="15">
      <c r="A828" s="303" t="s">
        <v>27093</v>
      </c>
      <c r="B828" s="304">
        <v>2.9750000000000001</v>
      </c>
    </row>
    <row r="829" spans="1:2" ht="15">
      <c r="A829" s="303" t="s">
        <v>27094</v>
      </c>
      <c r="B829" s="304">
        <v>8.0533000000000001</v>
      </c>
    </row>
    <row r="830" spans="1:2" ht="15">
      <c r="A830" s="303" t="s">
        <v>27095</v>
      </c>
      <c r="B830" s="304">
        <v>63.356000000000002</v>
      </c>
    </row>
    <row r="831" spans="1:2" ht="15">
      <c r="A831" s="303" t="s">
        <v>27096</v>
      </c>
      <c r="B831" s="304">
        <v>7.0933999999999999</v>
      </c>
    </row>
    <row r="832" spans="1:2" ht="15">
      <c r="A832" s="303" t="s">
        <v>27097</v>
      </c>
      <c r="B832" s="304">
        <v>91.883700000000005</v>
      </c>
    </row>
    <row r="833" spans="1:2" ht="15">
      <c r="A833" s="303" t="s">
        <v>27098</v>
      </c>
      <c r="B833" s="304">
        <v>249.0847</v>
      </c>
    </row>
    <row r="834" spans="1:2" ht="15">
      <c r="A834" s="303" t="s">
        <v>27099</v>
      </c>
      <c r="B834" s="304">
        <v>267.11270000000002</v>
      </c>
    </row>
    <row r="835" spans="1:2" ht="15">
      <c r="A835" s="303" t="s">
        <v>27100</v>
      </c>
      <c r="B835" s="304">
        <v>119.902</v>
      </c>
    </row>
    <row r="836" spans="1:2" ht="15">
      <c r="A836" s="303" t="s">
        <v>27101</v>
      </c>
      <c r="B836" s="304">
        <v>286.91480000000001</v>
      </c>
    </row>
    <row r="837" spans="1:2" ht="15">
      <c r="A837" s="303" t="s">
        <v>27102</v>
      </c>
      <c r="B837" s="304">
        <v>31.918500000000002</v>
      </c>
    </row>
    <row r="838" spans="1:2" ht="15">
      <c r="A838" s="303" t="s">
        <v>27103</v>
      </c>
      <c r="B838" s="304">
        <v>62.2194</v>
      </c>
    </row>
    <row r="839" spans="1:2" ht="15">
      <c r="A839" s="303" t="s">
        <v>27104</v>
      </c>
      <c r="B839" s="304">
        <v>68.649199999999993</v>
      </c>
    </row>
    <row r="840" spans="1:2" ht="15">
      <c r="A840" s="303" t="s">
        <v>27105</v>
      </c>
      <c r="B840" s="304">
        <v>77.107100000000003</v>
      </c>
    </row>
    <row r="841" spans="1:2" ht="15">
      <c r="A841" s="303" t="s">
        <v>27106</v>
      </c>
      <c r="B841" s="304">
        <v>8.8004999999999995</v>
      </c>
    </row>
    <row r="842" spans="1:2" ht="15">
      <c r="A842" s="303" t="s">
        <v>27107</v>
      </c>
      <c r="B842" s="304">
        <v>7.5971000000000002</v>
      </c>
    </row>
    <row r="843" spans="1:2" ht="15">
      <c r="A843" s="303" t="s">
        <v>27108</v>
      </c>
      <c r="B843" s="304">
        <v>4.0590999999999999</v>
      </c>
    </row>
    <row r="844" spans="1:2" ht="15">
      <c r="A844" s="303" t="s">
        <v>27109</v>
      </c>
      <c r="B844" s="304">
        <v>75.313599999999994</v>
      </c>
    </row>
    <row r="845" spans="1:2" ht="15">
      <c r="A845" s="303" t="s">
        <v>27110</v>
      </c>
      <c r="B845" s="304">
        <v>454.13200000000001</v>
      </c>
    </row>
    <row r="846" spans="1:2" ht="15">
      <c r="A846" s="303" t="s">
        <v>27111</v>
      </c>
      <c r="B846" s="304">
        <v>58.960900000000002</v>
      </c>
    </row>
    <row r="847" spans="1:2" ht="15">
      <c r="A847" s="303" t="s">
        <v>27112</v>
      </c>
      <c r="B847" s="304">
        <v>97.186800000000005</v>
      </c>
    </row>
    <row r="848" spans="1:2" ht="15">
      <c r="A848" s="303" t="s">
        <v>27113</v>
      </c>
      <c r="B848" s="304">
        <v>117.4829</v>
      </c>
    </row>
    <row r="849" spans="1:2" ht="15">
      <c r="A849" s="303" t="s">
        <v>27114</v>
      </c>
      <c r="B849" s="304">
        <v>7.3484999999999996</v>
      </c>
    </row>
    <row r="850" spans="1:2" ht="15">
      <c r="A850" s="303" t="s">
        <v>27115</v>
      </c>
      <c r="B850" s="304">
        <v>145.39109999999999</v>
      </c>
    </row>
    <row r="851" spans="1:2" ht="15">
      <c r="A851" s="303" t="s">
        <v>27116</v>
      </c>
      <c r="B851" s="304">
        <v>37.320599999999999</v>
      </c>
    </row>
    <row r="852" spans="1:2" ht="15">
      <c r="A852" s="303" t="s">
        <v>27117</v>
      </c>
      <c r="B852" s="304">
        <v>53</v>
      </c>
    </row>
    <row r="853" spans="1:2" ht="15">
      <c r="A853" s="303" t="s">
        <v>27118</v>
      </c>
      <c r="B853" s="304">
        <v>8.6715999999999998</v>
      </c>
    </row>
    <row r="854" spans="1:2" ht="15">
      <c r="A854" s="303" t="s">
        <v>27119</v>
      </c>
      <c r="B854" s="304">
        <v>8.25</v>
      </c>
    </row>
    <row r="855" spans="1:2" ht="15">
      <c r="A855" s="303" t="s">
        <v>27120</v>
      </c>
      <c r="B855" s="304">
        <v>12.8459</v>
      </c>
    </row>
    <row r="856" spans="1:2" ht="15">
      <c r="A856" s="303" t="s">
        <v>27121</v>
      </c>
      <c r="B856" s="304">
        <v>6.7615999999999996</v>
      </c>
    </row>
    <row r="857" spans="1:2" ht="15">
      <c r="A857" s="303" t="s">
        <v>27122</v>
      </c>
      <c r="B857" s="304">
        <v>17.703800000000001</v>
      </c>
    </row>
    <row r="858" spans="1:2" ht="15">
      <c r="A858" s="303" t="s">
        <v>27123</v>
      </c>
      <c r="B858" s="304">
        <v>20.581199999999999</v>
      </c>
    </row>
    <row r="859" spans="1:2" ht="15">
      <c r="A859" s="303" t="s">
        <v>27124</v>
      </c>
      <c r="B859" s="304">
        <v>14.75</v>
      </c>
    </row>
    <row r="860" spans="1:2" ht="15">
      <c r="A860" s="303" t="s">
        <v>27125</v>
      </c>
      <c r="B860" s="304">
        <v>16.446000000000002</v>
      </c>
    </row>
    <row r="861" spans="1:2" ht="15">
      <c r="A861" s="303" t="s">
        <v>27126</v>
      </c>
      <c r="B861" s="304">
        <v>18.932200000000002</v>
      </c>
    </row>
    <row r="862" spans="1:2" ht="15">
      <c r="A862" s="303" t="s">
        <v>27127</v>
      </c>
      <c r="B862" s="304">
        <v>3.1867999999999999</v>
      </c>
    </row>
    <row r="863" spans="1:2" ht="15">
      <c r="A863" s="303" t="s">
        <v>27128</v>
      </c>
      <c r="B863" s="304">
        <v>325.46069999999997</v>
      </c>
    </row>
    <row r="864" spans="1:2" ht="15">
      <c r="A864" s="303" t="s">
        <v>27129</v>
      </c>
      <c r="B864" s="304">
        <v>1037.6732999999999</v>
      </c>
    </row>
    <row r="865" spans="1:2" ht="15">
      <c r="A865" s="303" t="s">
        <v>27130</v>
      </c>
      <c r="B865" s="304">
        <v>26.059899999999999</v>
      </c>
    </row>
    <row r="866" spans="1:2" ht="15">
      <c r="A866" s="303" t="s">
        <v>27131</v>
      </c>
      <c r="B866" s="304">
        <v>40.185299999999998</v>
      </c>
    </row>
    <row r="867" spans="1:2" ht="15">
      <c r="A867" s="303" t="s">
        <v>27132</v>
      </c>
      <c r="B867" s="304">
        <v>22.931999999999999</v>
      </c>
    </row>
    <row r="868" spans="1:2" ht="15">
      <c r="A868" s="303" t="s">
        <v>27133</v>
      </c>
      <c r="B868" s="304">
        <v>1052.1496999999999</v>
      </c>
    </row>
    <row r="869" spans="1:2" ht="15">
      <c r="A869" s="303" t="s">
        <v>27134</v>
      </c>
      <c r="B869" s="304">
        <v>29.402200000000001</v>
      </c>
    </row>
    <row r="870" spans="1:2" ht="15">
      <c r="A870" s="303" t="s">
        <v>27135</v>
      </c>
      <c r="B870" s="304">
        <v>6.2651000000000003</v>
      </c>
    </row>
    <row r="871" spans="1:2" ht="15">
      <c r="A871" s="303" t="s">
        <v>27136</v>
      </c>
      <c r="B871" s="304">
        <v>7.1608999999999998</v>
      </c>
    </row>
    <row r="872" spans="1:2" ht="15">
      <c r="A872" s="303" t="s">
        <v>27137</v>
      </c>
      <c r="B872" s="304">
        <v>428.5333</v>
      </c>
    </row>
    <row r="873" spans="1:2" ht="15">
      <c r="A873" s="303" t="s">
        <v>27138</v>
      </c>
      <c r="B873" s="304">
        <v>200.1327</v>
      </c>
    </row>
    <row r="874" spans="1:2" ht="15">
      <c r="A874" s="303" t="s">
        <v>27139</v>
      </c>
      <c r="B874" s="304">
        <v>184.26730000000001</v>
      </c>
    </row>
    <row r="875" spans="1:2" ht="15">
      <c r="A875" s="303" t="s">
        <v>27140</v>
      </c>
      <c r="B875" s="304">
        <v>10.5641</v>
      </c>
    </row>
    <row r="876" spans="1:2" ht="15">
      <c r="A876" s="303" t="s">
        <v>27141</v>
      </c>
      <c r="B876" s="304">
        <v>155.6078</v>
      </c>
    </row>
    <row r="877" spans="1:2" ht="15">
      <c r="A877" s="303" t="s">
        <v>27142</v>
      </c>
      <c r="B877" s="304">
        <v>15.4168</v>
      </c>
    </row>
    <row r="878" spans="1:2" ht="15">
      <c r="A878" s="303" t="s">
        <v>27143</v>
      </c>
      <c r="B878" s="304">
        <v>62.552700000000002</v>
      </c>
    </row>
    <row r="879" spans="1:2" ht="15">
      <c r="A879" s="303" t="s">
        <v>27144</v>
      </c>
      <c r="B879" s="304">
        <v>491.96210000000002</v>
      </c>
    </row>
    <row r="880" spans="1:2" ht="15">
      <c r="A880" s="303" t="s">
        <v>27145</v>
      </c>
      <c r="B880" s="304">
        <v>508.16989999999998</v>
      </c>
    </row>
    <row r="881" spans="1:2" ht="15">
      <c r="A881" s="303" t="s">
        <v>27146</v>
      </c>
      <c r="B881" s="304">
        <v>169.65549999999999</v>
      </c>
    </row>
    <row r="882" spans="1:2" ht="15">
      <c r="A882" s="303" t="s">
        <v>27147</v>
      </c>
      <c r="B882" s="304">
        <v>58.677500000000002</v>
      </c>
    </row>
    <row r="883" spans="1:2" ht="15">
      <c r="A883" s="303" t="s">
        <v>27148</v>
      </c>
      <c r="B883" s="304">
        <v>46.146900000000002</v>
      </c>
    </row>
    <row r="884" spans="1:2" ht="15">
      <c r="A884" s="303" t="s">
        <v>27149</v>
      </c>
      <c r="B884" s="304">
        <v>146.85339999999999</v>
      </c>
    </row>
    <row r="885" spans="1:2" ht="15">
      <c r="A885" s="303" t="s">
        <v>27150</v>
      </c>
      <c r="B885" s="304">
        <v>60.343000000000004</v>
      </c>
    </row>
    <row r="886" spans="1:2" ht="15">
      <c r="A886" s="303" t="s">
        <v>27151</v>
      </c>
      <c r="B886" s="304">
        <v>48.758899999999997</v>
      </c>
    </row>
    <row r="887" spans="1:2" ht="15">
      <c r="A887" s="303" t="s">
        <v>27152</v>
      </c>
      <c r="B887" s="304">
        <v>164.96260000000001</v>
      </c>
    </row>
    <row r="888" spans="1:2" ht="15">
      <c r="A888" s="303" t="s">
        <v>27153</v>
      </c>
      <c r="B888" s="304">
        <v>63.1601</v>
      </c>
    </row>
    <row r="889" spans="1:2" ht="15">
      <c r="A889" s="303" t="s">
        <v>27154</v>
      </c>
      <c r="B889" s="304">
        <v>51.165500000000002</v>
      </c>
    </row>
    <row r="890" spans="1:2" ht="15">
      <c r="A890" s="303" t="s">
        <v>27155</v>
      </c>
      <c r="B890" s="304">
        <v>275.21539999999999</v>
      </c>
    </row>
    <row r="891" spans="1:2" ht="15">
      <c r="A891" s="303" t="s">
        <v>27156</v>
      </c>
      <c r="B891" s="304">
        <v>270.7833</v>
      </c>
    </row>
    <row r="892" spans="1:2" ht="15">
      <c r="A892" s="303" t="s">
        <v>27157</v>
      </c>
      <c r="B892" s="304">
        <v>2.9148999999999998</v>
      </c>
    </row>
    <row r="893" spans="1:2" ht="15">
      <c r="A893" s="303" t="s">
        <v>27158</v>
      </c>
      <c r="B893" s="304">
        <v>1.0849</v>
      </c>
    </row>
    <row r="894" spans="1:2" ht="15">
      <c r="A894" s="303" t="s">
        <v>27159</v>
      </c>
      <c r="B894" s="304">
        <v>2.9293999999999998</v>
      </c>
    </row>
    <row r="895" spans="1:2" ht="15">
      <c r="A895" s="303" t="s">
        <v>27160</v>
      </c>
      <c r="B895" s="304">
        <v>1</v>
      </c>
    </row>
    <row r="896" spans="1:2" ht="15">
      <c r="A896" s="303" t="s">
        <v>27161</v>
      </c>
      <c r="B896" s="304">
        <v>1.2885</v>
      </c>
    </row>
    <row r="897" spans="1:2" ht="15">
      <c r="A897" s="303" t="s">
        <v>27162</v>
      </c>
      <c r="B897" s="304">
        <v>0.31990000000000002</v>
      </c>
    </row>
    <row r="898" spans="1:2" ht="15">
      <c r="A898" s="303" t="s">
        <v>27163</v>
      </c>
      <c r="B898" s="304">
        <v>5.2977999999999996</v>
      </c>
    </row>
    <row r="899" spans="1:2" ht="15">
      <c r="A899" s="303" t="s">
        <v>27164</v>
      </c>
      <c r="B899" s="304">
        <v>0.13020000000000001</v>
      </c>
    </row>
    <row r="900" spans="1:2" ht="15">
      <c r="A900" s="303" t="s">
        <v>27165</v>
      </c>
      <c r="B900" s="304">
        <v>5.2614999999999998</v>
      </c>
    </row>
    <row r="901" spans="1:2" ht="15">
      <c r="A901" s="303" t="s">
        <v>27166</v>
      </c>
      <c r="B901" s="304">
        <v>0.1079</v>
      </c>
    </row>
    <row r="902" spans="1:2" ht="15">
      <c r="A902" s="303" t="s">
        <v>27167</v>
      </c>
      <c r="B902" s="304">
        <v>87.113900000000001</v>
      </c>
    </row>
    <row r="903" spans="1:2" ht="15">
      <c r="A903" s="303" t="s">
        <v>27168</v>
      </c>
      <c r="B903" s="304">
        <v>35.816299999999998</v>
      </c>
    </row>
    <row r="904" spans="1:2" ht="15">
      <c r="A904" s="303" t="s">
        <v>27169</v>
      </c>
      <c r="B904" s="304">
        <v>30.4559</v>
      </c>
    </row>
    <row r="905" spans="1:2" ht="15">
      <c r="A905" s="303" t="s">
        <v>27170</v>
      </c>
      <c r="B905" s="304">
        <v>209.38749999999999</v>
      </c>
    </row>
    <row r="906" spans="1:2" ht="15">
      <c r="A906" s="303" t="s">
        <v>27171</v>
      </c>
      <c r="B906" s="304">
        <v>69.477400000000003</v>
      </c>
    </row>
    <row r="907" spans="1:2" ht="15">
      <c r="A907" s="303" t="s">
        <v>27172</v>
      </c>
      <c r="B907" s="304">
        <v>52.870100000000001</v>
      </c>
    </row>
    <row r="908" spans="1:2" ht="15">
      <c r="A908" s="303" t="s">
        <v>27173</v>
      </c>
      <c r="B908" s="304">
        <v>181.91720000000001</v>
      </c>
    </row>
    <row r="909" spans="1:2" ht="15">
      <c r="A909" s="303" t="s">
        <v>27174</v>
      </c>
      <c r="B909" s="304">
        <v>102.279</v>
      </c>
    </row>
    <row r="910" spans="1:2" ht="15">
      <c r="A910" s="303" t="s">
        <v>27175</v>
      </c>
      <c r="B910" s="304">
        <v>267.60840000000002</v>
      </c>
    </row>
    <row r="911" spans="1:2" ht="15">
      <c r="A911" s="303" t="s">
        <v>27176</v>
      </c>
      <c r="B911" s="304">
        <v>69.190100000000001</v>
      </c>
    </row>
    <row r="912" spans="1:2" ht="15">
      <c r="A912" s="303" t="s">
        <v>27177</v>
      </c>
      <c r="B912" s="304">
        <v>60.036999999999999</v>
      </c>
    </row>
    <row r="913" spans="1:2" ht="15">
      <c r="A913" s="303" t="s">
        <v>27178</v>
      </c>
      <c r="B913" s="304">
        <v>37.040100000000002</v>
      </c>
    </row>
    <row r="914" spans="1:2" ht="15">
      <c r="A914" s="303" t="s">
        <v>27179</v>
      </c>
      <c r="B914" s="304">
        <v>1.3988</v>
      </c>
    </row>
    <row r="915" spans="1:2" ht="15">
      <c r="A915" s="303" t="s">
        <v>27180</v>
      </c>
      <c r="B915" s="304">
        <v>18.7105</v>
      </c>
    </row>
    <row r="916" spans="1:2" ht="15">
      <c r="A916" s="303" t="s">
        <v>27181</v>
      </c>
      <c r="B916" s="304">
        <v>154.7638</v>
      </c>
    </row>
    <row r="917" spans="1:2" ht="15">
      <c r="A917" s="303" t="s">
        <v>27182</v>
      </c>
      <c r="B917" s="304">
        <v>2257.3454000000002</v>
      </c>
    </row>
    <row r="918" spans="1:2" ht="15">
      <c r="A918" s="303" t="s">
        <v>27183</v>
      </c>
      <c r="B918" s="304">
        <v>100.66540000000001</v>
      </c>
    </row>
    <row r="919" spans="1:2" ht="15">
      <c r="A919" s="303" t="s">
        <v>27184</v>
      </c>
      <c r="B919" s="304">
        <v>111.7538</v>
      </c>
    </row>
    <row r="920" spans="1:2" ht="15">
      <c r="A920" s="303" t="s">
        <v>27185</v>
      </c>
      <c r="B920" s="304">
        <v>50.018099999999997</v>
      </c>
    </row>
    <row r="921" spans="1:2" ht="15">
      <c r="A921" s="303" t="s">
        <v>27186</v>
      </c>
      <c r="B921" s="304">
        <v>527.56140000000005</v>
      </c>
    </row>
    <row r="922" spans="1:2" ht="15">
      <c r="A922" s="303" t="s">
        <v>27187</v>
      </c>
      <c r="B922" s="304">
        <v>66.243499999999997</v>
      </c>
    </row>
    <row r="923" spans="1:2" ht="15">
      <c r="A923" s="303" t="s">
        <v>27188</v>
      </c>
      <c r="B923" s="304">
        <v>63.363700000000001</v>
      </c>
    </row>
    <row r="924" spans="1:2" ht="15">
      <c r="A924" s="303" t="s">
        <v>27189</v>
      </c>
      <c r="B924" s="304">
        <v>82.37</v>
      </c>
    </row>
    <row r="925" spans="1:2" ht="15">
      <c r="A925" s="303" t="s">
        <v>27190</v>
      </c>
      <c r="B925" s="304">
        <v>98.782899999999998</v>
      </c>
    </row>
    <row r="926" spans="1:2" ht="15">
      <c r="A926" s="303" t="s">
        <v>27191</v>
      </c>
      <c r="B926" s="304">
        <v>113.6007</v>
      </c>
    </row>
    <row r="927" spans="1:2" ht="15">
      <c r="A927" s="303" t="s">
        <v>27192</v>
      </c>
      <c r="B927" s="304">
        <v>92.387600000000006</v>
      </c>
    </row>
    <row r="928" spans="1:2" ht="15">
      <c r="A928" s="303" t="s">
        <v>27193</v>
      </c>
      <c r="B928" s="304">
        <v>42.540900000000001</v>
      </c>
    </row>
    <row r="929" spans="1:2" ht="15">
      <c r="A929" s="303" t="s">
        <v>27194</v>
      </c>
      <c r="B929" s="304">
        <v>96.969899999999996</v>
      </c>
    </row>
    <row r="930" spans="1:2" ht="15">
      <c r="A930" s="303" t="s">
        <v>27195</v>
      </c>
      <c r="B930" s="304">
        <v>101.2593</v>
      </c>
    </row>
    <row r="931" spans="1:2" ht="15">
      <c r="A931" s="303" t="s">
        <v>27196</v>
      </c>
      <c r="B931" s="304">
        <v>122.6773</v>
      </c>
    </row>
    <row r="932" spans="1:2" ht="15">
      <c r="A932" s="303" t="s">
        <v>27197</v>
      </c>
      <c r="B932" s="304">
        <v>135.52459999999999</v>
      </c>
    </row>
    <row r="933" spans="1:2" ht="15">
      <c r="A933" s="303" t="s">
        <v>27198</v>
      </c>
      <c r="B933" s="304">
        <v>179.9802</v>
      </c>
    </row>
    <row r="934" spans="1:2" ht="15">
      <c r="A934" s="303" t="s">
        <v>27199</v>
      </c>
      <c r="B934" s="304">
        <v>85.057400000000001</v>
      </c>
    </row>
    <row r="935" spans="1:2" ht="15">
      <c r="A935" s="303" t="s">
        <v>27200</v>
      </c>
      <c r="B935" s="304">
        <v>98.8172</v>
      </c>
    </row>
    <row r="936" spans="1:2" ht="15">
      <c r="A936" s="303" t="s">
        <v>27201</v>
      </c>
      <c r="B936" s="304">
        <v>110.8015</v>
      </c>
    </row>
    <row r="937" spans="1:2" ht="15">
      <c r="A937" s="303" t="s">
        <v>27202</v>
      </c>
      <c r="B937" s="304">
        <v>123.48909999999999</v>
      </c>
    </row>
    <row r="938" spans="1:2" ht="15">
      <c r="A938" s="303" t="s">
        <v>27203</v>
      </c>
      <c r="B938" s="304">
        <v>162.88229999999999</v>
      </c>
    </row>
    <row r="939" spans="1:2" ht="15">
      <c r="A939" s="303" t="s">
        <v>27204</v>
      </c>
      <c r="B939" s="304">
        <v>74.139099999999999</v>
      </c>
    </row>
    <row r="940" spans="1:2" ht="15">
      <c r="A940" s="303" t="s">
        <v>27205</v>
      </c>
      <c r="B940" s="304">
        <v>74.596500000000006</v>
      </c>
    </row>
    <row r="941" spans="1:2" ht="15">
      <c r="A941" s="303" t="s">
        <v>27206</v>
      </c>
      <c r="B941" s="304">
        <v>75.289599999999993</v>
      </c>
    </row>
    <row r="942" spans="1:2" ht="15">
      <c r="A942" s="303" t="s">
        <v>27207</v>
      </c>
      <c r="B942" s="304">
        <v>78.078000000000003</v>
      </c>
    </row>
    <row r="943" spans="1:2" ht="15">
      <c r="A943" s="303" t="s">
        <v>27208</v>
      </c>
      <c r="B943" s="304">
        <v>90.106200000000001</v>
      </c>
    </row>
    <row r="944" spans="1:2" ht="15">
      <c r="A944" s="303" t="s">
        <v>27209</v>
      </c>
      <c r="B944" s="304">
        <v>7.0122</v>
      </c>
    </row>
    <row r="945" spans="1:2" ht="15">
      <c r="A945" s="303" t="s">
        <v>27210</v>
      </c>
      <c r="B945" s="304">
        <v>4.3209</v>
      </c>
    </row>
    <row r="946" spans="1:2" ht="15">
      <c r="A946" s="303" t="s">
        <v>27211</v>
      </c>
      <c r="B946" s="304">
        <v>79.162899999999993</v>
      </c>
    </row>
    <row r="947" spans="1:2" ht="15">
      <c r="A947" s="303" t="s">
        <v>27212</v>
      </c>
      <c r="B947" s="304">
        <v>80.406000000000006</v>
      </c>
    </row>
    <row r="948" spans="1:2" ht="15">
      <c r="A948" s="303" t="s">
        <v>27213</v>
      </c>
      <c r="B948" s="304">
        <v>1315.1303</v>
      </c>
    </row>
    <row r="949" spans="1:2" ht="15">
      <c r="A949" s="303" t="s">
        <v>27214</v>
      </c>
      <c r="B949" s="304">
        <v>472.75670000000002</v>
      </c>
    </row>
    <row r="950" spans="1:2" ht="15">
      <c r="A950" s="303" t="s">
        <v>27215</v>
      </c>
      <c r="B950" s="304">
        <v>162.48689999999999</v>
      </c>
    </row>
    <row r="951" spans="1:2" ht="15">
      <c r="A951" s="303" t="s">
        <v>27216</v>
      </c>
      <c r="B951" s="304">
        <v>104.8883</v>
      </c>
    </row>
    <row r="952" spans="1:2" ht="15">
      <c r="A952" s="303" t="s">
        <v>27217</v>
      </c>
      <c r="B952" s="304">
        <v>55.048099999999998</v>
      </c>
    </row>
    <row r="953" spans="1:2" ht="15">
      <c r="A953" s="303" t="s">
        <v>27218</v>
      </c>
      <c r="B953" s="304">
        <v>47.738500000000002</v>
      </c>
    </row>
    <row r="954" spans="1:2" ht="15">
      <c r="A954" s="303" t="s">
        <v>27219</v>
      </c>
      <c r="B954" s="304">
        <v>111.12730000000001</v>
      </c>
    </row>
    <row r="955" spans="1:2" ht="15">
      <c r="A955" s="303" t="s">
        <v>27220</v>
      </c>
      <c r="B955" s="304">
        <v>38.341700000000003</v>
      </c>
    </row>
    <row r="956" spans="1:2" ht="15">
      <c r="A956" s="303" t="s">
        <v>27221</v>
      </c>
      <c r="B956" s="304">
        <v>46.439</v>
      </c>
    </row>
    <row r="957" spans="1:2" ht="15">
      <c r="A957" s="303" t="s">
        <v>27222</v>
      </c>
      <c r="B957" s="304">
        <v>63.043399999999998</v>
      </c>
    </row>
    <row r="958" spans="1:2" ht="15">
      <c r="A958" s="303" t="s">
        <v>27223</v>
      </c>
      <c r="B958" s="304">
        <v>3.371</v>
      </c>
    </row>
    <row r="959" spans="1:2" ht="15">
      <c r="A959" s="303" t="s">
        <v>27224</v>
      </c>
      <c r="B959" s="304">
        <v>166.43700000000001</v>
      </c>
    </row>
    <row r="960" spans="1:2" ht="15">
      <c r="A960" s="303" t="s">
        <v>27225</v>
      </c>
      <c r="B960" s="304">
        <v>11.3653</v>
      </c>
    </row>
    <row r="961" spans="1:2" ht="15">
      <c r="A961" s="303" t="s">
        <v>27226</v>
      </c>
      <c r="B961" s="304">
        <v>18.363299999999999</v>
      </c>
    </row>
    <row r="962" spans="1:2" ht="15">
      <c r="A962" s="303" t="s">
        <v>27227</v>
      </c>
      <c r="B962" s="304">
        <v>35.797600000000003</v>
      </c>
    </row>
    <row r="963" spans="1:2" ht="15">
      <c r="A963" s="303" t="s">
        <v>27228</v>
      </c>
      <c r="B963" s="304">
        <v>146.38159999999999</v>
      </c>
    </row>
    <row r="964" spans="1:2" ht="15">
      <c r="A964" s="303" t="s">
        <v>27229</v>
      </c>
      <c r="B964" s="304">
        <v>286.99349999999998</v>
      </c>
    </row>
    <row r="965" spans="1:2" ht="15">
      <c r="A965" s="303" t="s">
        <v>27230</v>
      </c>
      <c r="B965" s="304">
        <v>314.42239999999998</v>
      </c>
    </row>
    <row r="966" spans="1:2" ht="15">
      <c r="A966" s="303" t="s">
        <v>27231</v>
      </c>
      <c r="B966" s="304">
        <v>63.841099999999997</v>
      </c>
    </row>
    <row r="967" spans="1:2" ht="15">
      <c r="A967" s="303" t="s">
        <v>27232</v>
      </c>
      <c r="B967" s="304">
        <v>76.709199999999996</v>
      </c>
    </row>
    <row r="968" spans="1:2" ht="15">
      <c r="A968" s="303" t="s">
        <v>27233</v>
      </c>
      <c r="B968" s="304">
        <v>117.03060000000001</v>
      </c>
    </row>
    <row r="969" spans="1:2" ht="15">
      <c r="A969" s="303" t="s">
        <v>27234</v>
      </c>
      <c r="B969" s="304">
        <v>62.551499999999997</v>
      </c>
    </row>
    <row r="970" spans="1:2" ht="15">
      <c r="A970" s="303" t="s">
        <v>27235</v>
      </c>
      <c r="B970" s="304">
        <v>53.416600000000003</v>
      </c>
    </row>
    <row r="971" spans="1:2" ht="15">
      <c r="A971" s="303" t="s">
        <v>27236</v>
      </c>
      <c r="B971" s="304">
        <v>9913.3071</v>
      </c>
    </row>
    <row r="972" spans="1:2" ht="15">
      <c r="A972" s="303" t="s">
        <v>27237</v>
      </c>
      <c r="B972" s="304">
        <v>371.40320000000003</v>
      </c>
    </row>
    <row r="973" spans="1:2" ht="15">
      <c r="A973" s="303" t="s">
        <v>27238</v>
      </c>
      <c r="B973" s="304">
        <v>896.78440000000001</v>
      </c>
    </row>
    <row r="974" spans="1:2" ht="15">
      <c r="A974" s="303" t="s">
        <v>27239</v>
      </c>
      <c r="B974" s="304">
        <v>807.63810000000001</v>
      </c>
    </row>
    <row r="975" spans="1:2" ht="15">
      <c r="A975" s="303" t="s">
        <v>27240</v>
      </c>
      <c r="B975" s="304">
        <v>446.89789999999999</v>
      </c>
    </row>
    <row r="976" spans="1:2" ht="15">
      <c r="A976" s="303" t="s">
        <v>27241</v>
      </c>
      <c r="B976" s="304">
        <v>1365.3105</v>
      </c>
    </row>
    <row r="977" spans="1:2" ht="15">
      <c r="A977" s="303" t="s">
        <v>27242</v>
      </c>
      <c r="B977" s="304">
        <v>0.97319999999999995</v>
      </c>
    </row>
    <row r="978" spans="1:2" ht="15">
      <c r="A978" s="303" t="s">
        <v>27243</v>
      </c>
      <c r="B978" s="304">
        <v>0.66180000000000005</v>
      </c>
    </row>
    <row r="979" spans="1:2" ht="15">
      <c r="A979" s="303" t="s">
        <v>27244</v>
      </c>
      <c r="B979" s="304">
        <v>129.82470000000001</v>
      </c>
    </row>
    <row r="980" spans="1:2" ht="15">
      <c r="A980" s="303" t="s">
        <v>27245</v>
      </c>
      <c r="B980" s="304">
        <v>55.458799999999997</v>
      </c>
    </row>
    <row r="981" spans="1:2" ht="15">
      <c r="A981" s="303" t="s">
        <v>27246</v>
      </c>
      <c r="B981" s="304">
        <v>44.9726</v>
      </c>
    </row>
    <row r="982" spans="1:2" ht="15">
      <c r="A982" s="303" t="s">
        <v>27247</v>
      </c>
      <c r="B982" s="304">
        <v>64.458500000000001</v>
      </c>
    </row>
    <row r="983" spans="1:2" ht="15">
      <c r="A983" s="303" t="s">
        <v>27248</v>
      </c>
      <c r="B983" s="304">
        <v>43.532800000000002</v>
      </c>
    </row>
    <row r="984" spans="1:2" ht="15">
      <c r="A984" s="303" t="s">
        <v>27249</v>
      </c>
      <c r="B984" s="304">
        <v>39.655000000000001</v>
      </c>
    </row>
    <row r="985" spans="1:2" ht="15">
      <c r="A985" s="303" t="s">
        <v>27250</v>
      </c>
      <c r="B985" s="304">
        <v>41.4998</v>
      </c>
    </row>
    <row r="986" spans="1:2" ht="15">
      <c r="A986" s="303" t="s">
        <v>27251</v>
      </c>
      <c r="B986" s="304">
        <v>121.9461</v>
      </c>
    </row>
    <row r="987" spans="1:2" ht="15">
      <c r="A987" s="303" t="s">
        <v>27252</v>
      </c>
      <c r="B987" s="304">
        <v>164.46430000000001</v>
      </c>
    </row>
    <row r="988" spans="1:2" ht="15">
      <c r="A988" s="303" t="s">
        <v>27253</v>
      </c>
      <c r="B988" s="304">
        <v>277.20339999999999</v>
      </c>
    </row>
    <row r="989" spans="1:2" ht="15">
      <c r="A989" s="303" t="s">
        <v>27254</v>
      </c>
      <c r="B989" s="304">
        <v>1.2094</v>
      </c>
    </row>
    <row r="990" spans="1:2" ht="15">
      <c r="A990" s="303" t="s">
        <v>27255</v>
      </c>
      <c r="B990" s="304">
        <v>218.15020000000001</v>
      </c>
    </row>
    <row r="991" spans="1:2" ht="15">
      <c r="A991" s="303" t="s">
        <v>27256</v>
      </c>
      <c r="B991" s="304">
        <v>84.754900000000006</v>
      </c>
    </row>
    <row r="992" spans="1:2" ht="15">
      <c r="A992" s="303" t="s">
        <v>27257</v>
      </c>
      <c r="B992" s="304">
        <v>67.1721</v>
      </c>
    </row>
    <row r="993" spans="1:2" ht="15">
      <c r="A993" s="303" t="s">
        <v>27258</v>
      </c>
      <c r="B993" s="304">
        <v>208.49019999999999</v>
      </c>
    </row>
    <row r="994" spans="1:2" ht="15">
      <c r="A994" s="303" t="s">
        <v>27259</v>
      </c>
      <c r="B994" s="304">
        <v>82.906300000000002</v>
      </c>
    </row>
    <row r="995" spans="1:2" ht="15">
      <c r="A995" s="303" t="s">
        <v>27260</v>
      </c>
      <c r="B995" s="304">
        <v>66.722999999999999</v>
      </c>
    </row>
    <row r="996" spans="1:2" ht="15">
      <c r="A996" s="303" t="s">
        <v>27261</v>
      </c>
      <c r="B996" s="304">
        <v>8.7693999999999992</v>
      </c>
    </row>
    <row r="997" spans="1:2" ht="15">
      <c r="A997" s="303" t="s">
        <v>27262</v>
      </c>
      <c r="B997" s="304">
        <v>2.7911000000000001</v>
      </c>
    </row>
    <row r="998" spans="1:2" ht="15">
      <c r="A998" s="303" t="s">
        <v>27263</v>
      </c>
      <c r="B998" s="304">
        <v>15.6554</v>
      </c>
    </row>
    <row r="999" spans="1:2" ht="15">
      <c r="A999" s="303" t="s">
        <v>27264</v>
      </c>
      <c r="B999" s="304">
        <v>5.7927999999999997</v>
      </c>
    </row>
    <row r="1000" spans="1:2" ht="15">
      <c r="A1000" s="303" t="s">
        <v>27265</v>
      </c>
      <c r="B1000" s="304">
        <v>29.44</v>
      </c>
    </row>
    <row r="1001" spans="1:2" ht="15">
      <c r="A1001" s="303" t="s">
        <v>27266</v>
      </c>
      <c r="B1001" s="304">
        <v>18.399999999999999</v>
      </c>
    </row>
    <row r="1002" spans="1:2" ht="15">
      <c r="A1002" s="303" t="s">
        <v>27267</v>
      </c>
      <c r="B1002" s="304">
        <v>122.8372</v>
      </c>
    </row>
    <row r="1003" spans="1:2" ht="15">
      <c r="A1003" s="303" t="s">
        <v>27268</v>
      </c>
      <c r="B1003" s="304">
        <v>110.5534</v>
      </c>
    </row>
    <row r="1004" spans="1:2" ht="15">
      <c r="A1004" s="303" t="s">
        <v>27269</v>
      </c>
      <c r="B1004" s="304">
        <v>442.3784</v>
      </c>
    </row>
    <row r="1005" spans="1:2" ht="15">
      <c r="A1005" s="303" t="s">
        <v>27270</v>
      </c>
      <c r="B1005" s="304">
        <v>14.8096</v>
      </c>
    </row>
    <row r="1006" spans="1:2" ht="15">
      <c r="A1006" s="303" t="s">
        <v>27271</v>
      </c>
      <c r="B1006" s="304">
        <v>4.6128</v>
      </c>
    </row>
    <row r="1007" spans="1:2" ht="15">
      <c r="A1007" s="303" t="s">
        <v>27272</v>
      </c>
      <c r="B1007" s="304">
        <v>151.9504</v>
      </c>
    </row>
    <row r="1008" spans="1:2" ht="15">
      <c r="A1008" s="303" t="s">
        <v>27273</v>
      </c>
      <c r="B1008" s="304">
        <v>3.6347999999999998</v>
      </c>
    </row>
    <row r="1009" spans="1:2" ht="15">
      <c r="A1009" s="303" t="s">
        <v>27274</v>
      </c>
      <c r="B1009" s="304">
        <v>0.56720000000000004</v>
      </c>
    </row>
    <row r="1010" spans="1:2" ht="15">
      <c r="A1010" s="303" t="s">
        <v>27275</v>
      </c>
      <c r="B1010" s="304">
        <v>0.19889999999999999</v>
      </c>
    </row>
    <row r="1011" spans="1:2" ht="15">
      <c r="A1011" s="303" t="s">
        <v>27276</v>
      </c>
      <c r="B1011" s="304">
        <v>20.94</v>
      </c>
    </row>
    <row r="1012" spans="1:2" ht="15">
      <c r="A1012" s="303" t="s">
        <v>27277</v>
      </c>
      <c r="B1012" s="304">
        <v>13.06</v>
      </c>
    </row>
    <row r="1013" spans="1:2" ht="15">
      <c r="A1013" s="303" t="s">
        <v>27278</v>
      </c>
      <c r="B1013" s="304">
        <v>38.06</v>
      </c>
    </row>
    <row r="1014" spans="1:2" ht="15">
      <c r="A1014" s="303" t="s">
        <v>27279</v>
      </c>
      <c r="B1014" s="304">
        <v>20.94</v>
      </c>
    </row>
    <row r="1015" spans="1:2" ht="15">
      <c r="A1015" s="303" t="s">
        <v>27280</v>
      </c>
      <c r="B1015" s="304">
        <v>38.06</v>
      </c>
    </row>
    <row r="1016" spans="1:2" ht="15">
      <c r="A1016" s="303" t="s">
        <v>27281</v>
      </c>
      <c r="B1016" s="304">
        <v>36.520000000000003</v>
      </c>
    </row>
    <row r="1017" spans="1:2" ht="15">
      <c r="A1017" s="303" t="s">
        <v>27282</v>
      </c>
      <c r="B1017" s="304">
        <v>27.06</v>
      </c>
    </row>
    <row r="1018" spans="1:2" ht="15">
      <c r="A1018" s="303" t="s">
        <v>27283</v>
      </c>
      <c r="B1018" s="304">
        <v>20.94</v>
      </c>
    </row>
    <row r="1019" spans="1:2" ht="15">
      <c r="A1019" s="303" t="s">
        <v>27284</v>
      </c>
      <c r="B1019" s="304">
        <v>20.94</v>
      </c>
    </row>
    <row r="1020" spans="1:2" ht="15">
      <c r="A1020" s="303" t="s">
        <v>27285</v>
      </c>
      <c r="B1020" s="304">
        <v>27.06</v>
      </c>
    </row>
    <row r="1021" spans="1:2" ht="15">
      <c r="A1021" s="303" t="s">
        <v>27286</v>
      </c>
      <c r="B1021" s="304">
        <v>17.43</v>
      </c>
    </row>
    <row r="1022" spans="1:2" ht="15">
      <c r="A1022" s="303" t="s">
        <v>27287</v>
      </c>
      <c r="B1022" s="304">
        <v>11.05</v>
      </c>
    </row>
    <row r="1023" spans="1:2" ht="15">
      <c r="A1023" s="303" t="s">
        <v>27288</v>
      </c>
      <c r="B1023" s="304">
        <v>93.89</v>
      </c>
    </row>
    <row r="1024" spans="1:2" ht="15">
      <c r="A1024" s="303" t="s">
        <v>27289</v>
      </c>
      <c r="B1024" s="304">
        <v>27.06</v>
      </c>
    </row>
    <row r="1025" spans="1:2" ht="15">
      <c r="A1025" s="303" t="s">
        <v>27290</v>
      </c>
      <c r="B1025" s="304">
        <v>24.61</v>
      </c>
    </row>
    <row r="1026" spans="1:2" ht="15">
      <c r="A1026" s="303" t="s">
        <v>27291</v>
      </c>
      <c r="B1026" s="304">
        <v>20.81</v>
      </c>
    </row>
    <row r="1027" spans="1:2" ht="15">
      <c r="A1027" s="303" t="s">
        <v>27292</v>
      </c>
      <c r="B1027" s="304">
        <v>12.83</v>
      </c>
    </row>
    <row r="1028" spans="1:2" ht="15">
      <c r="A1028" s="303" t="s">
        <v>27293</v>
      </c>
      <c r="B1028" s="304">
        <v>22.86</v>
      </c>
    </row>
    <row r="1029" spans="1:2" ht="15">
      <c r="A1029" s="303" t="s">
        <v>27294</v>
      </c>
      <c r="B1029" s="304">
        <v>16.55</v>
      </c>
    </row>
    <row r="1030" spans="1:2" ht="15">
      <c r="A1030" s="303" t="s">
        <v>27295</v>
      </c>
      <c r="B1030" s="304">
        <v>22.86</v>
      </c>
    </row>
    <row r="1031" spans="1:2" ht="15">
      <c r="A1031" s="303" t="s">
        <v>27296</v>
      </c>
      <c r="B1031" s="304">
        <v>17.43</v>
      </c>
    </row>
    <row r="1032" spans="1:2" ht="15">
      <c r="A1032" s="303" t="s">
        <v>27297</v>
      </c>
      <c r="B1032" s="304">
        <v>24.61</v>
      </c>
    </row>
    <row r="1033" spans="1:2" ht="15">
      <c r="A1033" s="303" t="s">
        <v>27298</v>
      </c>
      <c r="B1033" s="304">
        <v>22.86</v>
      </c>
    </row>
    <row r="1034" spans="1:2" ht="15">
      <c r="A1034" s="303" t="s">
        <v>27299</v>
      </c>
      <c r="B1034" s="304">
        <v>22.86</v>
      </c>
    </row>
    <row r="1035" spans="1:2" ht="15">
      <c r="A1035" s="303" t="s">
        <v>27300</v>
      </c>
      <c r="B1035" s="304">
        <v>17.43</v>
      </c>
    </row>
    <row r="1036" spans="1:2" ht="15">
      <c r="A1036" s="303" t="s">
        <v>27301</v>
      </c>
      <c r="B1036" s="304">
        <v>17.43</v>
      </c>
    </row>
    <row r="1037" spans="1:2" ht="15">
      <c r="A1037" s="303" t="s">
        <v>27302</v>
      </c>
      <c r="B1037" s="304">
        <v>22.86</v>
      </c>
    </row>
    <row r="1038" spans="1:2" ht="15">
      <c r="A1038" s="303" t="s">
        <v>27303</v>
      </c>
      <c r="B1038" s="304">
        <v>22.86</v>
      </c>
    </row>
    <row r="1039" spans="1:2" ht="15">
      <c r="A1039" s="303" t="s">
        <v>27304</v>
      </c>
      <c r="B1039" s="304">
        <v>24.61</v>
      </c>
    </row>
    <row r="1040" spans="1:2" ht="15">
      <c r="A1040" s="303" t="s">
        <v>27305</v>
      </c>
      <c r="B1040" s="304">
        <v>22.86</v>
      </c>
    </row>
    <row r="1041" spans="1:2" ht="15">
      <c r="A1041" s="303" t="s">
        <v>27306</v>
      </c>
      <c r="B1041" s="304">
        <v>22.86</v>
      </c>
    </row>
    <row r="1042" spans="1:2" ht="15">
      <c r="A1042" s="303" t="s">
        <v>27307</v>
      </c>
      <c r="B1042" s="304">
        <v>24.61</v>
      </c>
    </row>
    <row r="1043" spans="1:2" ht="15">
      <c r="A1043" s="303" t="s">
        <v>27308</v>
      </c>
      <c r="B1043" s="304">
        <v>22.86</v>
      </c>
    </row>
    <row r="1044" spans="1:2" ht="15">
      <c r="A1044" s="303" t="s">
        <v>27309</v>
      </c>
      <c r="B1044" s="304">
        <v>22.86</v>
      </c>
    </row>
    <row r="1045" spans="1:2" ht="15">
      <c r="A1045" s="303" t="s">
        <v>27310</v>
      </c>
      <c r="B1045" s="304">
        <v>22.86</v>
      </c>
    </row>
    <row r="1046" spans="1:2" ht="15">
      <c r="A1046" s="303" t="s">
        <v>27311</v>
      </c>
      <c r="B1046" s="304">
        <v>22.86</v>
      </c>
    </row>
    <row r="1047" spans="1:2" ht="15">
      <c r="A1047" s="303" t="s">
        <v>27312</v>
      </c>
      <c r="B1047" s="304">
        <v>1283.73</v>
      </c>
    </row>
    <row r="1048" spans="1:2" ht="15">
      <c r="A1048" s="303" t="s">
        <v>27313</v>
      </c>
      <c r="B1048" s="304">
        <v>22.86</v>
      </c>
    </row>
    <row r="1049" spans="1:2" ht="15">
      <c r="A1049" s="303" t="s">
        <v>27314</v>
      </c>
      <c r="B1049" s="304">
        <v>38.06</v>
      </c>
    </row>
    <row r="1050" spans="1:2" ht="15">
      <c r="A1050" s="303" t="s">
        <v>26242</v>
      </c>
      <c r="B1050" s="304">
        <v>17.43</v>
      </c>
    </row>
    <row r="1051" spans="1:2" ht="15">
      <c r="A1051" s="303" t="s">
        <v>27315</v>
      </c>
      <c r="B1051" s="304">
        <v>24.61</v>
      </c>
    </row>
    <row r="1052" spans="1:2" ht="15">
      <c r="A1052" s="303" t="s">
        <v>27316</v>
      </c>
      <c r="B1052" s="304">
        <v>215.94</v>
      </c>
    </row>
    <row r="1053" spans="1:2" ht="15">
      <c r="A1053" s="303" t="s">
        <v>27317</v>
      </c>
      <c r="B1053" s="304">
        <v>20.94</v>
      </c>
    </row>
    <row r="1054" spans="1:2" ht="15">
      <c r="A1054" s="303" t="s">
        <v>27318</v>
      </c>
      <c r="B1054" s="304">
        <v>27.06</v>
      </c>
    </row>
    <row r="1055" spans="1:2" ht="15">
      <c r="A1055" s="303" t="s">
        <v>27319</v>
      </c>
      <c r="B1055" s="304">
        <v>22.86</v>
      </c>
    </row>
    <row r="1056" spans="1:2" ht="15">
      <c r="A1056" s="303" t="s">
        <v>27320</v>
      </c>
      <c r="B1056" s="304">
        <v>22.86</v>
      </c>
    </row>
    <row r="1057" spans="1:2" ht="15">
      <c r="A1057" s="303" t="s">
        <v>27321</v>
      </c>
      <c r="B1057" s="304">
        <v>31.63</v>
      </c>
    </row>
    <row r="1058" spans="1:2" ht="15">
      <c r="A1058" s="303" t="s">
        <v>27322</v>
      </c>
      <c r="B1058" s="304">
        <v>31.63</v>
      </c>
    </row>
    <row r="1059" spans="1:2" ht="15">
      <c r="A1059" s="303" t="s">
        <v>27323</v>
      </c>
      <c r="B1059" s="304">
        <v>20.94</v>
      </c>
    </row>
    <row r="1060" spans="1:2" ht="15">
      <c r="A1060" s="303" t="s">
        <v>27324</v>
      </c>
      <c r="B1060" s="304">
        <v>21.42</v>
      </c>
    </row>
    <row r="1061" spans="1:2" ht="15">
      <c r="A1061" s="303" t="s">
        <v>27325</v>
      </c>
      <c r="B1061" s="304">
        <v>24.61</v>
      </c>
    </row>
    <row r="1062" spans="1:2" ht="15">
      <c r="A1062" s="303" t="s">
        <v>27326</v>
      </c>
      <c r="B1062" s="304">
        <v>38.06</v>
      </c>
    </row>
    <row r="1063" spans="1:2" ht="15">
      <c r="A1063" s="303" t="s">
        <v>27327</v>
      </c>
      <c r="B1063" s="304">
        <v>22.86</v>
      </c>
    </row>
    <row r="1064" spans="1:2" ht="15">
      <c r="A1064" s="303" t="s">
        <v>27328</v>
      </c>
      <c r="B1064" s="304">
        <v>22.86</v>
      </c>
    </row>
    <row r="1065" spans="1:2" ht="15">
      <c r="A1065" s="303" t="s">
        <v>27329</v>
      </c>
      <c r="B1065" s="304">
        <v>24.61</v>
      </c>
    </row>
    <row r="1066" spans="1:2" ht="15">
      <c r="A1066" s="303" t="s">
        <v>27330</v>
      </c>
      <c r="B1066" s="304">
        <v>38.06</v>
      </c>
    </row>
    <row r="1067" spans="1:2" ht="15">
      <c r="A1067" s="303" t="s">
        <v>27331</v>
      </c>
      <c r="B1067" s="304">
        <v>22.86</v>
      </c>
    </row>
    <row r="1068" spans="1:2" ht="15">
      <c r="A1068" s="303" t="s">
        <v>27332</v>
      </c>
      <c r="B1068" s="304">
        <v>16.55</v>
      </c>
    </row>
    <row r="1069" spans="1:2" ht="15">
      <c r="A1069" s="303" t="s">
        <v>27333</v>
      </c>
      <c r="B1069" s="304">
        <v>17.43</v>
      </c>
    </row>
    <row r="1070" spans="1:2" ht="15">
      <c r="A1070" s="303" t="s">
        <v>27334</v>
      </c>
      <c r="B1070" s="304">
        <v>22.86</v>
      </c>
    </row>
    <row r="1071" spans="1:2" ht="15">
      <c r="A1071" s="303" t="s">
        <v>27335</v>
      </c>
      <c r="B1071" s="304">
        <v>24.61</v>
      </c>
    </row>
    <row r="1072" spans="1:2" ht="15">
      <c r="A1072" s="303" t="s">
        <v>27336</v>
      </c>
      <c r="B1072" s="304">
        <v>22.86</v>
      </c>
    </row>
    <row r="1073" spans="1:2" ht="15">
      <c r="A1073" s="303" t="s">
        <v>27337</v>
      </c>
      <c r="B1073" s="304">
        <v>24.61</v>
      </c>
    </row>
    <row r="1074" spans="1:2" ht="15">
      <c r="A1074" s="303" t="s">
        <v>27338</v>
      </c>
      <c r="B1074" s="304">
        <v>22.86</v>
      </c>
    </row>
    <row r="1075" spans="1:2" ht="15">
      <c r="A1075" s="303" t="s">
        <v>27339</v>
      </c>
      <c r="B1075" s="304">
        <v>22.86</v>
      </c>
    </row>
    <row r="1076" spans="1:2" ht="15">
      <c r="A1076" s="303" t="s">
        <v>27340</v>
      </c>
      <c r="B1076" s="304">
        <v>25.68</v>
      </c>
    </row>
    <row r="1077" spans="1:2" ht="15">
      <c r="A1077" s="303" t="s">
        <v>26236</v>
      </c>
      <c r="B1077" s="304">
        <v>52.28</v>
      </c>
    </row>
    <row r="1078" spans="1:2" ht="15">
      <c r="A1078" s="303" t="s">
        <v>27341</v>
      </c>
      <c r="B1078" s="304">
        <v>17.43</v>
      </c>
    </row>
    <row r="1079" spans="1:2" ht="15">
      <c r="A1079" s="303" t="s">
        <v>27342</v>
      </c>
      <c r="B1079" s="304">
        <v>25.68</v>
      </c>
    </row>
    <row r="1080" spans="1:2" ht="15">
      <c r="A1080" s="303" t="s">
        <v>27343</v>
      </c>
      <c r="B1080" s="304">
        <v>22.86</v>
      </c>
    </row>
    <row r="1081" spans="1:2" ht="15">
      <c r="A1081" s="303" t="s">
        <v>27344</v>
      </c>
      <c r="B1081" s="304">
        <v>24.61</v>
      </c>
    </row>
    <row r="1082" spans="1:2" ht="15">
      <c r="A1082" s="303" t="s">
        <v>27345</v>
      </c>
      <c r="B1082" s="304">
        <v>22.86</v>
      </c>
    </row>
    <row r="1083" spans="1:2" ht="15">
      <c r="A1083" s="303" t="s">
        <v>27346</v>
      </c>
      <c r="B1083" s="304">
        <v>31.63</v>
      </c>
    </row>
    <row r="1084" spans="1:2" ht="15">
      <c r="A1084" s="303" t="s">
        <v>27347</v>
      </c>
      <c r="B1084" s="304">
        <v>24.61</v>
      </c>
    </row>
    <row r="1085" spans="1:2" ht="15">
      <c r="A1085" s="303" t="s">
        <v>27348</v>
      </c>
      <c r="B1085" s="304">
        <v>31.63</v>
      </c>
    </row>
    <row r="1086" spans="1:2" ht="15">
      <c r="A1086" s="303" t="s">
        <v>27349</v>
      </c>
      <c r="B1086" s="304">
        <v>22.86</v>
      </c>
    </row>
    <row r="1087" spans="1:2" ht="15">
      <c r="A1087" s="303" t="s">
        <v>27350</v>
      </c>
      <c r="B1087" s="304">
        <v>22.86</v>
      </c>
    </row>
    <row r="1088" spans="1:2" ht="15">
      <c r="A1088" s="303" t="s">
        <v>27351</v>
      </c>
      <c r="B1088" s="304">
        <v>22.86</v>
      </c>
    </row>
    <row r="1089" spans="1:2" ht="15">
      <c r="A1089" s="303" t="s">
        <v>27352</v>
      </c>
      <c r="B1089" s="304">
        <v>22.86</v>
      </c>
    </row>
    <row r="1090" spans="1:2" ht="15">
      <c r="A1090" s="303" t="s">
        <v>27353</v>
      </c>
      <c r="B1090" s="304">
        <v>22.86</v>
      </c>
    </row>
    <row r="1091" spans="1:2" ht="15">
      <c r="A1091" s="303" t="s">
        <v>27354</v>
      </c>
      <c r="B1091" s="304">
        <v>187.77</v>
      </c>
    </row>
    <row r="1092" spans="1:2" ht="15">
      <c r="A1092" s="303" t="s">
        <v>27355</v>
      </c>
      <c r="B1092" s="304">
        <v>31.63</v>
      </c>
    </row>
    <row r="1093" spans="1:2" ht="15">
      <c r="A1093" s="303" t="s">
        <v>27356</v>
      </c>
      <c r="B1093" s="304">
        <v>31.63</v>
      </c>
    </row>
    <row r="1094" spans="1:2" ht="15">
      <c r="A1094" s="303" t="s">
        <v>27357</v>
      </c>
      <c r="B1094" s="304">
        <v>24.61</v>
      </c>
    </row>
    <row r="1095" spans="1:2" ht="15">
      <c r="A1095" s="303" t="s">
        <v>27358</v>
      </c>
      <c r="B1095" s="304">
        <v>22.86</v>
      </c>
    </row>
    <row r="1096" spans="1:2" ht="15">
      <c r="A1096" s="303" t="s">
        <v>27359</v>
      </c>
      <c r="B1096" s="304">
        <v>22.86</v>
      </c>
    </row>
    <row r="1097" spans="1:2" ht="15">
      <c r="A1097" s="303" t="s">
        <v>27360</v>
      </c>
      <c r="B1097" s="304">
        <v>22.86</v>
      </c>
    </row>
    <row r="1098" spans="1:2" ht="15">
      <c r="A1098" s="303" t="s">
        <v>27361</v>
      </c>
      <c r="B1098" s="304">
        <v>22.86</v>
      </c>
    </row>
    <row r="1099" spans="1:2" ht="15">
      <c r="A1099" s="303" t="s">
        <v>27362</v>
      </c>
      <c r="B1099" s="304">
        <v>22.86</v>
      </c>
    </row>
    <row r="1100" spans="1:2" ht="15">
      <c r="A1100" s="303" t="s">
        <v>27363</v>
      </c>
      <c r="B1100" s="304">
        <v>17.43</v>
      </c>
    </row>
    <row r="1101" spans="1:2" ht="15">
      <c r="A1101" s="303" t="s">
        <v>27364</v>
      </c>
      <c r="B1101" s="304">
        <v>17.43</v>
      </c>
    </row>
    <row r="1102" spans="1:2" ht="15">
      <c r="A1102" s="303" t="s">
        <v>27365</v>
      </c>
      <c r="B1102" s="304">
        <v>22.86</v>
      </c>
    </row>
    <row r="1103" spans="1:2" ht="15">
      <c r="A1103" s="303" t="s">
        <v>27366</v>
      </c>
      <c r="B1103" s="304">
        <v>22.86</v>
      </c>
    </row>
    <row r="1104" spans="1:2" ht="15">
      <c r="A1104" s="303" t="s">
        <v>27367</v>
      </c>
      <c r="B1104" s="304">
        <v>16.55</v>
      </c>
    </row>
    <row r="1105" spans="1:2" ht="15">
      <c r="A1105" s="303" t="s">
        <v>27368</v>
      </c>
      <c r="B1105" s="304">
        <v>0.25659999999999999</v>
      </c>
    </row>
    <row r="1106" spans="1:2" ht="15">
      <c r="A1106" s="303" t="s">
        <v>27369</v>
      </c>
      <c r="B1106" s="304">
        <v>0.25659999999999999</v>
      </c>
    </row>
    <row r="1107" spans="1:2" ht="15">
      <c r="A1107" s="303" t="s">
        <v>27370</v>
      </c>
      <c r="B1107" s="304">
        <v>0.99050000000000005</v>
      </c>
    </row>
    <row r="1108" spans="1:2" ht="15">
      <c r="A1108" s="303" t="s">
        <v>27371</v>
      </c>
      <c r="B1108" s="304">
        <v>44.547899999999998</v>
      </c>
    </row>
    <row r="1109" spans="1:2" ht="15">
      <c r="A1109" s="303" t="s">
        <v>27372</v>
      </c>
      <c r="B1109" s="304">
        <v>39.841299999999997</v>
      </c>
    </row>
    <row r="1110" spans="1:2" ht="15">
      <c r="A1110" s="303" t="s">
        <v>27373</v>
      </c>
      <c r="B1110" s="304">
        <v>28</v>
      </c>
    </row>
    <row r="1111" spans="1:2" ht="15">
      <c r="A1111" s="303" t="s">
        <v>27374</v>
      </c>
      <c r="B1111" s="304">
        <v>11.34</v>
      </c>
    </row>
    <row r="1112" spans="1:2" ht="15">
      <c r="A1112" s="303" t="s">
        <v>27375</v>
      </c>
      <c r="B1112" s="304">
        <v>7</v>
      </c>
    </row>
    <row r="1113" spans="1:2" ht="15">
      <c r="A1113" s="303" t="s">
        <v>27376</v>
      </c>
      <c r="B1113" s="304">
        <v>245.79169999999999</v>
      </c>
    </row>
    <row r="1114" spans="1:2" ht="15">
      <c r="A1114" s="303" t="s">
        <v>27377</v>
      </c>
      <c r="B1114" s="304">
        <v>86.421000000000006</v>
      </c>
    </row>
    <row r="1115" spans="1:2" ht="15">
      <c r="A1115" s="303" t="s">
        <v>27378</v>
      </c>
      <c r="B1115" s="304">
        <v>65.806799999999996</v>
      </c>
    </row>
    <row r="1116" spans="1:2" ht="15">
      <c r="A1116" s="303" t="s">
        <v>27379</v>
      </c>
      <c r="B1116" s="304">
        <v>225.0385</v>
      </c>
    </row>
    <row r="1117" spans="1:2" ht="15">
      <c r="A1117" s="303" t="s">
        <v>27380</v>
      </c>
      <c r="B1117" s="304">
        <v>94.574299999999994</v>
      </c>
    </row>
    <row r="1118" spans="1:2" ht="15">
      <c r="A1118" s="303" t="s">
        <v>27381</v>
      </c>
      <c r="B1118" s="304">
        <v>79.537300000000002</v>
      </c>
    </row>
    <row r="1119" spans="1:2" ht="15">
      <c r="A1119" s="303" t="s">
        <v>27382</v>
      </c>
      <c r="B1119" s="304">
        <v>10.7087</v>
      </c>
    </row>
    <row r="1120" spans="1:2" ht="15">
      <c r="A1120" s="303" t="s">
        <v>27383</v>
      </c>
      <c r="B1120" s="304">
        <v>0.96199999999999997</v>
      </c>
    </row>
    <row r="1121" spans="1:2" ht="15">
      <c r="A1121" s="303" t="s">
        <v>27384</v>
      </c>
      <c r="B1121" s="304">
        <v>62.209899999999998</v>
      </c>
    </row>
    <row r="1122" spans="1:2" ht="15">
      <c r="A1122" s="303" t="s">
        <v>27385</v>
      </c>
      <c r="B1122" s="304">
        <v>10.086</v>
      </c>
    </row>
    <row r="1123" spans="1:2" ht="15">
      <c r="A1123" s="303" t="s">
        <v>27386</v>
      </c>
      <c r="B1123" s="304">
        <v>4.0598999999999998</v>
      </c>
    </row>
    <row r="1124" spans="1:2" ht="15">
      <c r="A1124" s="303" t="s">
        <v>27387</v>
      </c>
      <c r="B1124" s="304">
        <v>7.4995000000000003</v>
      </c>
    </row>
    <row r="1125" spans="1:2" ht="15">
      <c r="A1125" s="303" t="s">
        <v>27388</v>
      </c>
      <c r="B1125" s="304">
        <v>0.86509999999999998</v>
      </c>
    </row>
    <row r="1126" spans="1:2" ht="15">
      <c r="A1126" s="303" t="s">
        <v>27389</v>
      </c>
      <c r="B1126" s="304">
        <v>0.125</v>
      </c>
    </row>
    <row r="1127" spans="1:2" ht="15">
      <c r="A1127" s="303" t="s">
        <v>27390</v>
      </c>
      <c r="B1127" s="304">
        <v>141.02109999999999</v>
      </c>
    </row>
    <row r="1128" spans="1:2" ht="15">
      <c r="A1128" s="303" t="s">
        <v>27391</v>
      </c>
      <c r="B1128" s="304">
        <v>57.361600000000003</v>
      </c>
    </row>
    <row r="1129" spans="1:2" ht="15">
      <c r="A1129" s="303" t="s">
        <v>27392</v>
      </c>
      <c r="B1129" s="304">
        <v>46.157800000000002</v>
      </c>
    </row>
    <row r="1130" spans="1:2" ht="15">
      <c r="A1130" s="303" t="s">
        <v>27393</v>
      </c>
      <c r="B1130" s="304">
        <v>4.8364000000000003</v>
      </c>
    </row>
    <row r="1131" spans="1:2" ht="15">
      <c r="A1131" s="303" t="s">
        <v>27394</v>
      </c>
      <c r="B1131" s="304">
        <v>1.03</v>
      </c>
    </row>
    <row r="1132" spans="1:2" ht="15">
      <c r="A1132" s="303" t="s">
        <v>27395</v>
      </c>
      <c r="B1132" s="304">
        <v>11.137600000000001</v>
      </c>
    </row>
    <row r="1133" spans="1:2" ht="15">
      <c r="A1133" s="303" t="s">
        <v>27396</v>
      </c>
      <c r="B1133" s="304">
        <v>12.2302</v>
      </c>
    </row>
    <row r="1134" spans="1:2" ht="15">
      <c r="A1134" s="303" t="s">
        <v>27397</v>
      </c>
      <c r="B1134" s="304">
        <v>119.6395</v>
      </c>
    </row>
    <row r="1135" spans="1:2" ht="15">
      <c r="A1135" s="303" t="s">
        <v>27398</v>
      </c>
      <c r="B1135" s="304">
        <v>62.092399999999998</v>
      </c>
    </row>
    <row r="1136" spans="1:2" ht="15">
      <c r="A1136" s="303" t="s">
        <v>27399</v>
      </c>
      <c r="B1136" s="304">
        <v>52.696599999999997</v>
      </c>
    </row>
    <row r="1137" spans="1:2" ht="15">
      <c r="A1137" s="303" t="s">
        <v>27400</v>
      </c>
      <c r="B1137" s="304">
        <v>4.6811999999999996</v>
      </c>
    </row>
    <row r="1138" spans="1:2" ht="15">
      <c r="A1138" s="303" t="s">
        <v>27401</v>
      </c>
      <c r="B1138" s="304">
        <v>0.63339999999999996</v>
      </c>
    </row>
    <row r="1139" spans="1:2" ht="15">
      <c r="A1139" s="303" t="s">
        <v>27402</v>
      </c>
      <c r="B1139" s="304">
        <v>5.4996</v>
      </c>
    </row>
    <row r="1140" spans="1:2" ht="15">
      <c r="A1140" s="303" t="s">
        <v>27403</v>
      </c>
      <c r="B1140" s="304">
        <v>0.9</v>
      </c>
    </row>
    <row r="1141" spans="1:2" ht="15">
      <c r="A1141" s="303" t="s">
        <v>27404</v>
      </c>
      <c r="B1141" s="304">
        <v>315.99059999999997</v>
      </c>
    </row>
    <row r="1142" spans="1:2" ht="15">
      <c r="A1142" s="303" t="s">
        <v>27405</v>
      </c>
      <c r="B1142" s="304">
        <v>1740.5811000000001</v>
      </c>
    </row>
    <row r="1143" spans="1:2" ht="15">
      <c r="A1143" s="303" t="s">
        <v>27406</v>
      </c>
      <c r="B1143" s="304">
        <v>122.57550000000001</v>
      </c>
    </row>
    <row r="1144" spans="1:2" ht="15">
      <c r="A1144" s="303" t="s">
        <v>27407</v>
      </c>
      <c r="B1144" s="304">
        <v>1815.5628999999999</v>
      </c>
    </row>
    <row r="1145" spans="1:2" ht="15">
      <c r="A1145" s="303" t="s">
        <v>27408</v>
      </c>
      <c r="B1145" s="304">
        <v>5.3470000000000004</v>
      </c>
    </row>
    <row r="1146" spans="1:2" ht="15">
      <c r="A1146" s="303" t="s">
        <v>27409</v>
      </c>
      <c r="B1146" s="304">
        <v>1.6475</v>
      </c>
    </row>
    <row r="1147" spans="1:2" ht="15">
      <c r="A1147" s="303" t="s">
        <v>27410</v>
      </c>
      <c r="B1147" s="304">
        <v>30.798999999999999</v>
      </c>
    </row>
    <row r="1148" spans="1:2" ht="15">
      <c r="A1148" s="303" t="s">
        <v>27411</v>
      </c>
      <c r="B1148" s="304">
        <v>47.064100000000003</v>
      </c>
    </row>
    <row r="1149" spans="1:2" ht="15">
      <c r="A1149" s="303" t="s">
        <v>27412</v>
      </c>
      <c r="B1149" s="304">
        <v>84.537999999999997</v>
      </c>
    </row>
    <row r="1150" spans="1:2" ht="15">
      <c r="A1150" s="303" t="s">
        <v>27413</v>
      </c>
      <c r="B1150" s="304">
        <v>1.1704000000000001</v>
      </c>
    </row>
    <row r="1151" spans="1:2" ht="15">
      <c r="A1151" s="303" t="s">
        <v>27414</v>
      </c>
      <c r="B1151" s="304">
        <v>8.9291999999999998</v>
      </c>
    </row>
    <row r="1152" spans="1:2" ht="15">
      <c r="A1152" s="303" t="s">
        <v>27415</v>
      </c>
      <c r="B1152" s="304">
        <v>6.4470999999999998</v>
      </c>
    </row>
    <row r="1153" spans="1:2" ht="15">
      <c r="A1153" s="303" t="s">
        <v>27416</v>
      </c>
      <c r="B1153" s="304">
        <v>5.7320000000000002</v>
      </c>
    </row>
    <row r="1154" spans="1:2" ht="15">
      <c r="A1154" s="303" t="s">
        <v>27417</v>
      </c>
      <c r="B1154" s="304">
        <v>5.1820000000000004</v>
      </c>
    </row>
    <row r="1155" spans="1:2" ht="15">
      <c r="A1155" s="303" t="s">
        <v>27418</v>
      </c>
      <c r="B1155" s="304">
        <v>3.5573000000000001</v>
      </c>
    </row>
    <row r="1156" spans="1:2" ht="15">
      <c r="A1156" s="303" t="s">
        <v>27419</v>
      </c>
      <c r="B1156" s="304">
        <v>4.0284000000000004</v>
      </c>
    </row>
    <row r="1157" spans="1:2" ht="15">
      <c r="A1157" s="303" t="s">
        <v>27420</v>
      </c>
      <c r="B1157" s="304">
        <v>3.3104</v>
      </c>
    </row>
    <row r="1158" spans="1:2" ht="15">
      <c r="A1158" s="303" t="s">
        <v>27421</v>
      </c>
      <c r="B1158" s="304">
        <v>7.0190000000000001</v>
      </c>
    </row>
    <row r="1159" spans="1:2" ht="15">
      <c r="A1159" s="303" t="s">
        <v>27422</v>
      </c>
      <c r="B1159" s="304">
        <v>4.8189000000000002</v>
      </c>
    </row>
    <row r="1160" spans="1:2" ht="15">
      <c r="A1160" s="303" t="s">
        <v>27423</v>
      </c>
      <c r="B1160" s="304">
        <v>4.1037999999999997</v>
      </c>
    </row>
    <row r="1161" spans="1:2" ht="15">
      <c r="A1161" s="303" t="s">
        <v>27424</v>
      </c>
      <c r="B1161" s="304">
        <v>3.7187999999999999</v>
      </c>
    </row>
    <row r="1162" spans="1:2" ht="15">
      <c r="A1162" s="303" t="s">
        <v>27425</v>
      </c>
      <c r="B1162" s="304">
        <v>3.5537999999999998</v>
      </c>
    </row>
    <row r="1163" spans="1:2" ht="15">
      <c r="A1163" s="303" t="s">
        <v>27426</v>
      </c>
      <c r="B1163" s="304">
        <v>2.2522000000000002</v>
      </c>
    </row>
    <row r="1164" spans="1:2" ht="15">
      <c r="A1164" s="303" t="s">
        <v>27427</v>
      </c>
      <c r="B1164" s="304">
        <v>2.8618000000000001</v>
      </c>
    </row>
    <row r="1165" spans="1:2" ht="15">
      <c r="A1165" s="303" t="s">
        <v>27428</v>
      </c>
      <c r="B1165" s="304">
        <v>2.2894000000000001</v>
      </c>
    </row>
    <row r="1166" spans="1:2" ht="15">
      <c r="A1166" s="303" t="s">
        <v>27429</v>
      </c>
      <c r="B1166" s="304">
        <v>45.108800000000002</v>
      </c>
    </row>
    <row r="1167" spans="1:2" ht="15">
      <c r="A1167" s="303" t="s">
        <v>27430</v>
      </c>
      <c r="B1167" s="304">
        <v>537.2473</v>
      </c>
    </row>
    <row r="1168" spans="1:2" ht="15">
      <c r="A1168" s="303" t="s">
        <v>27431</v>
      </c>
      <c r="B1168" s="304">
        <v>140.01070000000001</v>
      </c>
    </row>
    <row r="1169" spans="1:2" ht="15">
      <c r="A1169" s="303" t="s">
        <v>27432</v>
      </c>
      <c r="B1169" s="304">
        <v>9.7987000000000002</v>
      </c>
    </row>
    <row r="1170" spans="1:2" ht="15">
      <c r="A1170" s="303" t="s">
        <v>27433</v>
      </c>
      <c r="B1170" s="304">
        <v>218.7123</v>
      </c>
    </row>
    <row r="1171" spans="1:2" ht="15">
      <c r="A1171" s="303" t="s">
        <v>27434</v>
      </c>
      <c r="B1171" s="304">
        <v>290.62580000000003</v>
      </c>
    </row>
    <row r="1172" spans="1:2" ht="15">
      <c r="A1172" s="303" t="s">
        <v>27435</v>
      </c>
      <c r="B1172" s="304">
        <v>148.49430000000001</v>
      </c>
    </row>
    <row r="1173" spans="1:2" ht="15">
      <c r="A1173" s="303" t="s">
        <v>27436</v>
      </c>
      <c r="B1173" s="304">
        <v>124.6854</v>
      </c>
    </row>
    <row r="1174" spans="1:2" ht="15">
      <c r="A1174" s="303" t="s">
        <v>27437</v>
      </c>
      <c r="B1174" s="304">
        <v>101.5373</v>
      </c>
    </row>
    <row r="1175" spans="1:2" ht="15">
      <c r="A1175" s="303" t="s">
        <v>27438</v>
      </c>
      <c r="B1175" s="304">
        <v>12</v>
      </c>
    </row>
    <row r="1176" spans="1:2" ht="15">
      <c r="A1176" s="303" t="s">
        <v>27439</v>
      </c>
      <c r="B1176" s="304">
        <v>25</v>
      </c>
    </row>
    <row r="1177" spans="1:2" ht="15">
      <c r="A1177" s="303" t="s">
        <v>27440</v>
      </c>
      <c r="B1177" s="304">
        <v>13.657500000000001</v>
      </c>
    </row>
    <row r="1178" spans="1:2" ht="15">
      <c r="A1178" s="303" t="s">
        <v>27441</v>
      </c>
      <c r="B1178" s="304">
        <v>81.937600000000003</v>
      </c>
    </row>
    <row r="1179" spans="1:2" ht="15">
      <c r="A1179" s="303" t="s">
        <v>27442</v>
      </c>
      <c r="B1179" s="304">
        <v>41.088900000000002</v>
      </c>
    </row>
    <row r="1180" spans="1:2" ht="15">
      <c r="A1180" s="303" t="s">
        <v>27443</v>
      </c>
      <c r="B1180" s="304">
        <v>35.994300000000003</v>
      </c>
    </row>
    <row r="1181" spans="1:2" ht="15">
      <c r="A1181" s="303" t="s">
        <v>27444</v>
      </c>
      <c r="B1181" s="304">
        <v>1.6561999999999999</v>
      </c>
    </row>
    <row r="1182" spans="1:2" ht="15">
      <c r="A1182" s="303" t="s">
        <v>27445</v>
      </c>
      <c r="B1182" s="304">
        <v>2.8184999999999998</v>
      </c>
    </row>
    <row r="1183" spans="1:2" ht="15">
      <c r="A1183" s="303" t="s">
        <v>27446</v>
      </c>
      <c r="B1183" s="304">
        <v>0.37059999999999998</v>
      </c>
    </row>
    <row r="1184" spans="1:2" ht="15">
      <c r="A1184" s="303" t="s">
        <v>27447</v>
      </c>
      <c r="B1184" s="304">
        <v>0.2442</v>
      </c>
    </row>
    <row r="1185" spans="1:2" ht="15">
      <c r="A1185" s="303" t="s">
        <v>27448</v>
      </c>
      <c r="B1185" s="304">
        <v>75.136399999999995</v>
      </c>
    </row>
    <row r="1186" spans="1:2" ht="15">
      <c r="A1186" s="303" t="s">
        <v>27449</v>
      </c>
      <c r="B1186" s="304">
        <v>92.205699999999993</v>
      </c>
    </row>
    <row r="1187" spans="1:2" ht="15">
      <c r="A1187" s="303" t="s">
        <v>27450</v>
      </c>
      <c r="B1187" s="304">
        <v>118.83969999999999</v>
      </c>
    </row>
    <row r="1188" spans="1:2" ht="15">
      <c r="A1188" s="303" t="s">
        <v>27451</v>
      </c>
      <c r="B1188" s="304">
        <v>2291.0679</v>
      </c>
    </row>
    <row r="1189" spans="1:2" ht="15">
      <c r="A1189" s="303" t="s">
        <v>27452</v>
      </c>
      <c r="B1189" s="304">
        <v>64.216999999999999</v>
      </c>
    </row>
    <row r="1190" spans="1:2" ht="15">
      <c r="A1190" s="303" t="s">
        <v>27453</v>
      </c>
      <c r="B1190" s="304">
        <v>1.4944</v>
      </c>
    </row>
    <row r="1191" spans="1:2" ht="15">
      <c r="A1191" s="303" t="s">
        <v>27454</v>
      </c>
      <c r="B1191" s="304">
        <v>63.701900000000002</v>
      </c>
    </row>
    <row r="1192" spans="1:2" ht="15">
      <c r="A1192" s="303" t="s">
        <v>27455</v>
      </c>
      <c r="B1192" s="304">
        <v>6.8918999999999997</v>
      </c>
    </row>
    <row r="1193" spans="1:2" ht="15">
      <c r="A1193" s="303" t="s">
        <v>27456</v>
      </c>
      <c r="B1193" s="304">
        <v>82.826099999999997</v>
      </c>
    </row>
    <row r="1194" spans="1:2" ht="15">
      <c r="A1194" s="303" t="s">
        <v>27457</v>
      </c>
      <c r="B1194" s="304">
        <v>41.672800000000002</v>
      </c>
    </row>
    <row r="1195" spans="1:2" ht="15">
      <c r="A1195" s="303" t="s">
        <v>27458</v>
      </c>
      <c r="B1195" s="304">
        <v>36.502000000000002</v>
      </c>
    </row>
    <row r="1196" spans="1:2" ht="15">
      <c r="A1196" s="303" t="s">
        <v>27459</v>
      </c>
      <c r="B1196" s="304">
        <v>98.984999999999999</v>
      </c>
    </row>
    <row r="1197" spans="1:2" ht="15">
      <c r="A1197" s="303" t="s">
        <v>27460</v>
      </c>
      <c r="B1197" s="304">
        <v>49.6218</v>
      </c>
    </row>
    <row r="1198" spans="1:2" ht="15">
      <c r="A1198" s="303" t="s">
        <v>27461</v>
      </c>
      <c r="B1198" s="304">
        <v>42.780500000000004</v>
      </c>
    </row>
    <row r="1199" spans="1:2" ht="15">
      <c r="A1199" s="303" t="s">
        <v>27462</v>
      </c>
      <c r="B1199" s="304">
        <v>131.2713</v>
      </c>
    </row>
    <row r="1200" spans="1:2" ht="15">
      <c r="A1200" s="303" t="s">
        <v>27463</v>
      </c>
      <c r="B1200" s="304">
        <v>72.385499999999993</v>
      </c>
    </row>
    <row r="1201" spans="1:2" ht="15">
      <c r="A1201" s="303" t="s">
        <v>27464</v>
      </c>
      <c r="B1201" s="304">
        <v>146.5771</v>
      </c>
    </row>
    <row r="1202" spans="1:2" ht="15">
      <c r="A1202" s="303" t="s">
        <v>27465</v>
      </c>
      <c r="B1202" s="304">
        <v>255.85210000000001</v>
      </c>
    </row>
    <row r="1203" spans="1:2" ht="15">
      <c r="A1203" s="303" t="s">
        <v>27466</v>
      </c>
      <c r="B1203" s="304">
        <v>15.013199999999999</v>
      </c>
    </row>
    <row r="1204" spans="1:2" ht="15">
      <c r="A1204" s="303" t="s">
        <v>27467</v>
      </c>
      <c r="B1204" s="304">
        <v>36.802100000000003</v>
      </c>
    </row>
    <row r="1205" spans="1:2" ht="15">
      <c r="A1205" s="303" t="s">
        <v>27468</v>
      </c>
      <c r="B1205" s="304">
        <v>8.7879000000000005</v>
      </c>
    </row>
    <row r="1206" spans="1:2" ht="15">
      <c r="A1206" s="303" t="s">
        <v>27469</v>
      </c>
      <c r="B1206" s="304">
        <v>1.9106000000000001</v>
      </c>
    </row>
    <row r="1207" spans="1:2" ht="15">
      <c r="A1207" s="303" t="s">
        <v>27470</v>
      </c>
      <c r="B1207" s="304">
        <v>173.63570000000001</v>
      </c>
    </row>
    <row r="1208" spans="1:2" ht="15">
      <c r="A1208" s="303" t="s">
        <v>27471</v>
      </c>
      <c r="B1208" s="304">
        <v>67.097300000000004</v>
      </c>
    </row>
    <row r="1209" spans="1:2" ht="15">
      <c r="A1209" s="303" t="s">
        <v>27472</v>
      </c>
      <c r="B1209" s="304">
        <v>53.337000000000003</v>
      </c>
    </row>
    <row r="1210" spans="1:2" ht="15">
      <c r="A1210" s="303" t="s">
        <v>27473</v>
      </c>
      <c r="B1210" s="304">
        <v>62.814500000000002</v>
      </c>
    </row>
    <row r="1211" spans="1:2" ht="15">
      <c r="A1211" s="303" t="s">
        <v>27474</v>
      </c>
      <c r="B1211" s="304">
        <v>2.63</v>
      </c>
    </row>
    <row r="1212" spans="1:2" ht="15">
      <c r="A1212" s="303" t="s">
        <v>27475</v>
      </c>
      <c r="B1212" s="304">
        <v>1.99</v>
      </c>
    </row>
    <row r="1213" spans="1:2" ht="15">
      <c r="A1213" s="303" t="s">
        <v>27476</v>
      </c>
      <c r="B1213" s="304">
        <v>15.49</v>
      </c>
    </row>
    <row r="1214" spans="1:2" ht="15">
      <c r="A1214" s="303" t="s">
        <v>27477</v>
      </c>
      <c r="B1214" s="304">
        <v>5.2821999999999996</v>
      </c>
    </row>
    <row r="1215" spans="1:2" ht="15">
      <c r="A1215" s="303" t="s">
        <v>27478</v>
      </c>
      <c r="B1215" s="304">
        <v>7.4854000000000003</v>
      </c>
    </row>
    <row r="1216" spans="1:2" ht="15">
      <c r="A1216" s="303" t="s">
        <v>27479</v>
      </c>
      <c r="B1216" s="304">
        <v>140.17410000000001</v>
      </c>
    </row>
    <row r="1217" spans="1:2" ht="15">
      <c r="A1217" s="303" t="s">
        <v>27480</v>
      </c>
      <c r="B1217" s="304">
        <v>270</v>
      </c>
    </row>
    <row r="1218" spans="1:2" ht="15">
      <c r="A1218" s="303" t="s">
        <v>27481</v>
      </c>
      <c r="B1218" s="304">
        <v>310</v>
      </c>
    </row>
    <row r="1219" spans="1:2" ht="15">
      <c r="A1219" s="303" t="s">
        <v>27482</v>
      </c>
      <c r="B1219" s="304">
        <v>280</v>
      </c>
    </row>
    <row r="1220" spans="1:2" ht="15">
      <c r="A1220" s="303" t="s">
        <v>27483</v>
      </c>
      <c r="B1220" s="304">
        <v>11</v>
      </c>
    </row>
    <row r="1221" spans="1:2" ht="15">
      <c r="A1221" s="303" t="s">
        <v>27484</v>
      </c>
      <c r="B1221" s="304">
        <v>53</v>
      </c>
    </row>
    <row r="1222" spans="1:2" ht="15">
      <c r="A1222" s="303" t="s">
        <v>27485</v>
      </c>
      <c r="B1222" s="304">
        <v>92.7</v>
      </c>
    </row>
    <row r="1223" spans="1:2" ht="15">
      <c r="A1223" s="303" t="s">
        <v>27486</v>
      </c>
      <c r="B1223" s="304">
        <v>20.92</v>
      </c>
    </row>
    <row r="1224" spans="1:2" ht="15">
      <c r="A1224" s="303" t="s">
        <v>27487</v>
      </c>
      <c r="B1224" s="304">
        <v>4.95</v>
      </c>
    </row>
    <row r="1225" spans="1:2" ht="15">
      <c r="A1225" s="303" t="s">
        <v>27488</v>
      </c>
      <c r="B1225" s="304">
        <v>16.3</v>
      </c>
    </row>
    <row r="1226" spans="1:2" ht="15">
      <c r="A1226" s="303" t="s">
        <v>27489</v>
      </c>
      <c r="B1226" s="304">
        <v>304</v>
      </c>
    </row>
    <row r="1227" spans="1:2" ht="15">
      <c r="A1227" s="303" t="s">
        <v>27490</v>
      </c>
      <c r="B1227" s="304">
        <v>294.5</v>
      </c>
    </row>
    <row r="1228" spans="1:2" ht="15">
      <c r="A1228" s="303" t="s">
        <v>27491</v>
      </c>
      <c r="B1228" s="304">
        <v>285.31</v>
      </c>
    </row>
    <row r="1229" spans="1:2" ht="15">
      <c r="A1229" s="303" t="s">
        <v>27492</v>
      </c>
      <c r="B1229" s="304">
        <v>330</v>
      </c>
    </row>
    <row r="1230" spans="1:2" ht="15">
      <c r="A1230" s="303" t="s">
        <v>27493</v>
      </c>
      <c r="B1230" s="304">
        <v>330</v>
      </c>
    </row>
    <row r="1231" spans="1:2" ht="15">
      <c r="A1231" s="303" t="s">
        <v>27494</v>
      </c>
      <c r="B1231" s="304">
        <v>330</v>
      </c>
    </row>
    <row r="1232" spans="1:2" ht="15">
      <c r="A1232" s="303" t="s">
        <v>27495</v>
      </c>
      <c r="B1232" s="304">
        <v>1.5</v>
      </c>
    </row>
    <row r="1233" spans="1:2" ht="15">
      <c r="A1233" s="303" t="s">
        <v>27496</v>
      </c>
      <c r="B1233" s="304">
        <v>1317.7516000000001</v>
      </c>
    </row>
    <row r="1234" spans="1:2" ht="15">
      <c r="A1234" s="303" t="s">
        <v>27497</v>
      </c>
      <c r="B1234" s="304">
        <v>1740.5596</v>
      </c>
    </row>
    <row r="1235" spans="1:2" ht="15">
      <c r="A1235" s="303" t="s">
        <v>27498</v>
      </c>
      <c r="B1235" s="304">
        <v>803.33519999999999</v>
      </c>
    </row>
    <row r="1236" spans="1:2" ht="15">
      <c r="A1236" s="303" t="s">
        <v>27499</v>
      </c>
      <c r="B1236" s="304">
        <v>965.41160000000002</v>
      </c>
    </row>
    <row r="1237" spans="1:2" ht="15">
      <c r="A1237" s="303" t="s">
        <v>27500</v>
      </c>
      <c r="B1237" s="304">
        <v>1219.0963999999999</v>
      </c>
    </row>
    <row r="1238" spans="1:2" ht="15">
      <c r="A1238" s="303" t="s">
        <v>27501</v>
      </c>
      <c r="B1238" s="304">
        <v>704.68</v>
      </c>
    </row>
    <row r="1239" spans="1:2" ht="15">
      <c r="A1239" s="303" t="s">
        <v>27502</v>
      </c>
      <c r="B1239" s="304">
        <v>57.978299999999997</v>
      </c>
    </row>
    <row r="1240" spans="1:2" ht="15">
      <c r="A1240" s="303" t="s">
        <v>27503</v>
      </c>
      <c r="B1240" s="304">
        <v>148.8758</v>
      </c>
    </row>
    <row r="1241" spans="1:2" ht="15">
      <c r="A1241" s="303" t="s">
        <v>27504</v>
      </c>
      <c r="B1241" s="304">
        <v>32</v>
      </c>
    </row>
    <row r="1242" spans="1:2" ht="15">
      <c r="A1242" s="303" t="s">
        <v>27505</v>
      </c>
      <c r="B1242" s="304">
        <v>14.006600000000001</v>
      </c>
    </row>
    <row r="1243" spans="1:2" ht="15">
      <c r="A1243" s="303" t="s">
        <v>27506</v>
      </c>
      <c r="B1243" s="304">
        <v>17.477499999999999</v>
      </c>
    </row>
    <row r="1244" spans="1:2" ht="15">
      <c r="A1244" s="303" t="s">
        <v>27507</v>
      </c>
      <c r="B1244" s="304">
        <v>27.732600000000001</v>
      </c>
    </row>
    <row r="1245" spans="1:2" ht="15">
      <c r="A1245" s="303" t="s">
        <v>27508</v>
      </c>
      <c r="B1245" s="304">
        <v>1.5485</v>
      </c>
    </row>
    <row r="1246" spans="1:2" ht="15">
      <c r="A1246" s="303" t="s">
        <v>27509</v>
      </c>
      <c r="B1246" s="304">
        <v>4.1378000000000004</v>
      </c>
    </row>
    <row r="1247" spans="1:2" ht="15">
      <c r="A1247" s="303" t="s">
        <v>27510</v>
      </c>
      <c r="B1247" s="304">
        <v>16.204699999999999</v>
      </c>
    </row>
    <row r="1248" spans="1:2" ht="15">
      <c r="A1248" s="303" t="s">
        <v>27511</v>
      </c>
      <c r="B1248" s="304">
        <v>6.9099000000000004</v>
      </c>
    </row>
    <row r="1249" spans="1:2" ht="15">
      <c r="A1249" s="303" t="s">
        <v>27512</v>
      </c>
      <c r="B1249" s="304">
        <v>7.2</v>
      </c>
    </row>
    <row r="1250" spans="1:2" ht="15">
      <c r="A1250" s="303" t="s">
        <v>27513</v>
      </c>
      <c r="B1250" s="304">
        <v>4.0418000000000003</v>
      </c>
    </row>
    <row r="1251" spans="1:2" ht="15">
      <c r="A1251" s="303" t="s">
        <v>27514</v>
      </c>
      <c r="B1251" s="304">
        <v>4.22</v>
      </c>
    </row>
    <row r="1252" spans="1:2" ht="15">
      <c r="A1252" s="303" t="s">
        <v>27515</v>
      </c>
      <c r="B1252" s="304">
        <v>85.5</v>
      </c>
    </row>
    <row r="1253" spans="1:2" ht="15">
      <c r="A1253" s="303" t="s">
        <v>27516</v>
      </c>
      <c r="B1253" s="304">
        <v>152</v>
      </c>
    </row>
    <row r="1254" spans="1:2" ht="15">
      <c r="A1254" s="303" t="s">
        <v>27517</v>
      </c>
      <c r="B1254" s="304">
        <v>114.12</v>
      </c>
    </row>
    <row r="1255" spans="1:2" ht="15">
      <c r="A1255" s="303" t="s">
        <v>27518</v>
      </c>
      <c r="B1255" s="304">
        <v>156.35</v>
      </c>
    </row>
    <row r="1256" spans="1:2" ht="15">
      <c r="A1256" s="303" t="s">
        <v>27519</v>
      </c>
      <c r="B1256" s="304">
        <v>214.48</v>
      </c>
    </row>
    <row r="1257" spans="1:2" ht="15">
      <c r="A1257" s="303" t="s">
        <v>27520</v>
      </c>
      <c r="B1257" s="304">
        <v>311.81</v>
      </c>
    </row>
    <row r="1258" spans="1:2" ht="15">
      <c r="A1258" s="303" t="s">
        <v>27521</v>
      </c>
      <c r="B1258" s="304">
        <v>362.88</v>
      </c>
    </row>
    <row r="1259" spans="1:2" ht="15">
      <c r="A1259" s="303" t="s">
        <v>27522</v>
      </c>
      <c r="B1259" s="304">
        <v>1.02</v>
      </c>
    </row>
    <row r="1260" spans="1:2" ht="15">
      <c r="A1260" s="303" t="s">
        <v>27523</v>
      </c>
      <c r="B1260" s="304">
        <v>1.34</v>
      </c>
    </row>
    <row r="1261" spans="1:2" ht="15">
      <c r="A1261" s="303" t="s">
        <v>27524</v>
      </c>
      <c r="B1261" s="304">
        <v>1.86</v>
      </c>
    </row>
    <row r="1262" spans="1:2" ht="15">
      <c r="A1262" s="303" t="s">
        <v>27525</v>
      </c>
      <c r="B1262" s="304">
        <v>4.1100000000000003</v>
      </c>
    </row>
    <row r="1263" spans="1:2" ht="15">
      <c r="A1263" s="303" t="s">
        <v>27526</v>
      </c>
      <c r="B1263" s="304">
        <v>4.38</v>
      </c>
    </row>
    <row r="1264" spans="1:2" ht="15">
      <c r="A1264" s="303" t="s">
        <v>27527</v>
      </c>
      <c r="B1264" s="304">
        <v>6.34</v>
      </c>
    </row>
    <row r="1265" spans="1:2" ht="15">
      <c r="A1265" s="303" t="s">
        <v>27528</v>
      </c>
      <c r="B1265" s="304">
        <v>8</v>
      </c>
    </row>
    <row r="1266" spans="1:2" ht="15">
      <c r="A1266" s="303" t="s">
        <v>27529</v>
      </c>
      <c r="B1266" s="304">
        <v>13.36</v>
      </c>
    </row>
    <row r="1267" spans="1:2" ht="15">
      <c r="A1267" s="303" t="s">
        <v>27530</v>
      </c>
      <c r="B1267" s="304">
        <v>6.66</v>
      </c>
    </row>
    <row r="1268" spans="1:2" ht="15">
      <c r="A1268" s="303" t="s">
        <v>27531</v>
      </c>
      <c r="B1268" s="304">
        <v>4.9400000000000004</v>
      </c>
    </row>
    <row r="1269" spans="1:2" ht="15">
      <c r="A1269" s="303" t="s">
        <v>27532</v>
      </c>
      <c r="B1269" s="304">
        <v>0.96</v>
      </c>
    </row>
    <row r="1270" spans="1:2" ht="15">
      <c r="A1270" s="303" t="s">
        <v>27533</v>
      </c>
      <c r="B1270" s="304">
        <v>8.6999999999999993</v>
      </c>
    </row>
    <row r="1271" spans="1:2" ht="15">
      <c r="A1271" s="303" t="s">
        <v>27534</v>
      </c>
      <c r="B1271" s="304">
        <v>1.54</v>
      </c>
    </row>
    <row r="1272" spans="1:2" ht="15">
      <c r="A1272" s="303" t="s">
        <v>27535</v>
      </c>
      <c r="B1272" s="304">
        <v>8.84</v>
      </c>
    </row>
    <row r="1273" spans="1:2" ht="15">
      <c r="A1273" s="303" t="s">
        <v>27536</v>
      </c>
      <c r="B1273" s="304">
        <v>9.81</v>
      </c>
    </row>
    <row r="1274" spans="1:2" ht="15">
      <c r="A1274" s="303" t="s">
        <v>27537</v>
      </c>
      <c r="B1274" s="304">
        <v>10.19</v>
      </c>
    </row>
    <row r="1275" spans="1:2" ht="15">
      <c r="A1275" s="303" t="s">
        <v>27538</v>
      </c>
      <c r="B1275" s="304">
        <v>22.13</v>
      </c>
    </row>
    <row r="1276" spans="1:2" ht="15">
      <c r="A1276" s="303" t="s">
        <v>27539</v>
      </c>
      <c r="B1276" s="304">
        <v>22.67</v>
      </c>
    </row>
    <row r="1277" spans="1:2" ht="15">
      <c r="A1277" s="303" t="s">
        <v>27540</v>
      </c>
      <c r="B1277" s="304">
        <v>39.954500000000003</v>
      </c>
    </row>
    <row r="1278" spans="1:2" ht="15">
      <c r="A1278" s="303" t="s">
        <v>27541</v>
      </c>
      <c r="B1278" s="304">
        <v>2.4</v>
      </c>
    </row>
    <row r="1279" spans="1:2" ht="15">
      <c r="A1279" s="303" t="s">
        <v>27542</v>
      </c>
      <c r="B1279" s="304">
        <v>4.16</v>
      </c>
    </row>
    <row r="1280" spans="1:2" ht="15">
      <c r="A1280" s="303" t="s">
        <v>27543</v>
      </c>
      <c r="B1280" s="304">
        <v>4.55</v>
      </c>
    </row>
    <row r="1281" spans="1:2" ht="15">
      <c r="A1281" s="303" t="s">
        <v>27544</v>
      </c>
      <c r="B1281" s="304">
        <v>9.19</v>
      </c>
    </row>
    <row r="1282" spans="1:2" ht="15">
      <c r="A1282" s="303" t="s">
        <v>27545</v>
      </c>
      <c r="B1282" s="304">
        <v>14.42</v>
      </c>
    </row>
    <row r="1283" spans="1:2" ht="15">
      <c r="A1283" s="303" t="s">
        <v>27546</v>
      </c>
      <c r="B1283" s="304">
        <v>17.100000000000001</v>
      </c>
    </row>
    <row r="1284" spans="1:2" ht="15">
      <c r="A1284" s="303" t="s">
        <v>27547</v>
      </c>
      <c r="B1284" s="304">
        <v>91.1</v>
      </c>
    </row>
    <row r="1285" spans="1:2" ht="15">
      <c r="A1285" s="303" t="s">
        <v>27548</v>
      </c>
      <c r="B1285" s="304">
        <v>135.99</v>
      </c>
    </row>
    <row r="1286" spans="1:2" ht="15">
      <c r="A1286" s="303" t="s">
        <v>27549</v>
      </c>
      <c r="B1286" s="304">
        <v>8.9700000000000006</v>
      </c>
    </row>
    <row r="1287" spans="1:2" ht="15">
      <c r="A1287" s="303" t="s">
        <v>27550</v>
      </c>
      <c r="B1287" s="304">
        <v>0.98880000000000001</v>
      </c>
    </row>
    <row r="1288" spans="1:2" ht="15">
      <c r="A1288" s="303" t="s">
        <v>27551</v>
      </c>
      <c r="B1288" s="304">
        <v>7.75</v>
      </c>
    </row>
    <row r="1289" spans="1:2" ht="15">
      <c r="A1289" s="303" t="s">
        <v>27552</v>
      </c>
      <c r="B1289" s="304">
        <v>16.779199999999999</v>
      </c>
    </row>
    <row r="1290" spans="1:2" ht="15">
      <c r="A1290" s="303" t="s">
        <v>27553</v>
      </c>
      <c r="B1290" s="304">
        <v>34.194099999999999</v>
      </c>
    </row>
    <row r="1291" spans="1:2" ht="15">
      <c r="A1291" s="303" t="s">
        <v>27554</v>
      </c>
      <c r="B1291" s="304">
        <v>49.102200000000003</v>
      </c>
    </row>
    <row r="1292" spans="1:2" ht="15">
      <c r="A1292" s="303" t="s">
        <v>27555</v>
      </c>
      <c r="B1292" s="304">
        <v>63.550800000000002</v>
      </c>
    </row>
    <row r="1293" spans="1:2" ht="15">
      <c r="A1293" s="303" t="s">
        <v>27556</v>
      </c>
      <c r="B1293" s="304">
        <v>888.93</v>
      </c>
    </row>
    <row r="1294" spans="1:2" ht="15">
      <c r="A1294" s="303" t="s">
        <v>27557</v>
      </c>
      <c r="B1294" s="304">
        <v>9.06</v>
      </c>
    </row>
    <row r="1295" spans="1:2" ht="15">
      <c r="A1295" s="303" t="s">
        <v>27558</v>
      </c>
      <c r="B1295" s="304">
        <v>10.51</v>
      </c>
    </row>
    <row r="1296" spans="1:2" ht="15">
      <c r="A1296" s="303" t="s">
        <v>27559</v>
      </c>
      <c r="B1296" s="304">
        <v>6.9</v>
      </c>
    </row>
    <row r="1297" spans="1:2" ht="15">
      <c r="A1297" s="303" t="s">
        <v>27560</v>
      </c>
      <c r="B1297" s="304">
        <v>40.144199999999998</v>
      </c>
    </row>
    <row r="1298" spans="1:2" ht="15">
      <c r="A1298" s="303" t="s">
        <v>27561</v>
      </c>
      <c r="B1298" s="304">
        <v>2.63</v>
      </c>
    </row>
    <row r="1299" spans="1:2" ht="15">
      <c r="A1299" s="303" t="s">
        <v>27562</v>
      </c>
      <c r="B1299" s="304">
        <v>2889</v>
      </c>
    </row>
    <row r="1300" spans="1:2" ht="15">
      <c r="A1300" s="303" t="s">
        <v>27563</v>
      </c>
      <c r="B1300" s="304">
        <v>3153</v>
      </c>
    </row>
    <row r="1301" spans="1:2" ht="15">
      <c r="A1301" s="303" t="s">
        <v>27564</v>
      </c>
      <c r="B1301" s="304">
        <v>4900</v>
      </c>
    </row>
    <row r="1302" spans="1:2" ht="15">
      <c r="A1302" s="303" t="s">
        <v>27565</v>
      </c>
      <c r="B1302" s="304">
        <v>4965</v>
      </c>
    </row>
    <row r="1303" spans="1:2" ht="15">
      <c r="A1303" s="303" t="s">
        <v>27566</v>
      </c>
      <c r="B1303" s="304">
        <v>1.34</v>
      </c>
    </row>
    <row r="1304" spans="1:2" ht="15">
      <c r="A1304" s="303" t="s">
        <v>27567</v>
      </c>
      <c r="B1304" s="304">
        <v>80</v>
      </c>
    </row>
    <row r="1305" spans="1:2" ht="15">
      <c r="A1305" s="303" t="s">
        <v>27568</v>
      </c>
      <c r="B1305" s="304">
        <v>28</v>
      </c>
    </row>
    <row r="1306" spans="1:2" ht="15">
      <c r="A1306" s="303" t="s">
        <v>27569</v>
      </c>
      <c r="B1306" s="304">
        <v>37.6</v>
      </c>
    </row>
    <row r="1307" spans="1:2" ht="15">
      <c r="A1307" s="303" t="s">
        <v>27570</v>
      </c>
      <c r="B1307" s="304">
        <v>2029.2</v>
      </c>
    </row>
    <row r="1308" spans="1:2" ht="15">
      <c r="A1308" s="303" t="s">
        <v>27571</v>
      </c>
      <c r="B1308" s="304">
        <v>4</v>
      </c>
    </row>
    <row r="1309" spans="1:2" ht="15">
      <c r="A1309" s="303" t="s">
        <v>27572</v>
      </c>
      <c r="B1309" s="304">
        <v>753.34</v>
      </c>
    </row>
    <row r="1310" spans="1:2" ht="15">
      <c r="A1310" s="303" t="s">
        <v>27573</v>
      </c>
      <c r="B1310" s="304">
        <v>1730</v>
      </c>
    </row>
    <row r="1311" spans="1:2" ht="15">
      <c r="A1311" s="303" t="s">
        <v>27574</v>
      </c>
      <c r="B1311" s="304">
        <v>236.31</v>
      </c>
    </row>
    <row r="1312" spans="1:2" ht="15">
      <c r="A1312" s="303" t="s">
        <v>27575</v>
      </c>
      <c r="B1312" s="304">
        <v>29.11</v>
      </c>
    </row>
    <row r="1313" spans="1:2" ht="15">
      <c r="A1313" s="303" t="s">
        <v>27576</v>
      </c>
      <c r="B1313" s="304">
        <v>8.64</v>
      </c>
    </row>
    <row r="1314" spans="1:2" ht="15">
      <c r="A1314" s="303" t="s">
        <v>27577</v>
      </c>
      <c r="B1314" s="304">
        <v>901.40219999999999</v>
      </c>
    </row>
    <row r="1315" spans="1:2" ht="15">
      <c r="A1315" s="303" t="s">
        <v>27578</v>
      </c>
      <c r="B1315" s="304">
        <v>63.6</v>
      </c>
    </row>
    <row r="1316" spans="1:2" ht="15">
      <c r="A1316" s="303" t="s">
        <v>27579</v>
      </c>
      <c r="B1316" s="304">
        <v>231.239</v>
      </c>
    </row>
    <row r="1317" spans="1:2" ht="15">
      <c r="A1317" s="303" t="s">
        <v>27580</v>
      </c>
      <c r="B1317" s="304">
        <v>308.89999999999998</v>
      </c>
    </row>
    <row r="1318" spans="1:2" ht="15">
      <c r="A1318" s="303" t="s">
        <v>27581</v>
      </c>
      <c r="B1318" s="304">
        <v>302.11</v>
      </c>
    </row>
    <row r="1319" spans="1:2" ht="15">
      <c r="A1319" s="303" t="s">
        <v>27582</v>
      </c>
      <c r="B1319" s="304">
        <v>794.35</v>
      </c>
    </row>
    <row r="1320" spans="1:2" ht="15">
      <c r="A1320" s="303" t="s">
        <v>27583</v>
      </c>
      <c r="B1320" s="304">
        <v>251.64</v>
      </c>
    </row>
    <row r="1321" spans="1:2" ht="15">
      <c r="A1321" s="303" t="s">
        <v>27584</v>
      </c>
      <c r="B1321" s="304">
        <v>288.58</v>
      </c>
    </row>
    <row r="1322" spans="1:2" ht="15">
      <c r="A1322" s="303" t="s">
        <v>27585</v>
      </c>
      <c r="B1322" s="304">
        <v>365.51</v>
      </c>
    </row>
    <row r="1323" spans="1:2" ht="15">
      <c r="A1323" s="303" t="s">
        <v>27586</v>
      </c>
      <c r="B1323" s="304">
        <v>41.98</v>
      </c>
    </row>
    <row r="1324" spans="1:2" ht="15">
      <c r="A1324" s="303" t="s">
        <v>27587</v>
      </c>
      <c r="B1324" s="304">
        <v>110.84</v>
      </c>
    </row>
    <row r="1325" spans="1:2" ht="15">
      <c r="A1325" s="303" t="s">
        <v>27588</v>
      </c>
      <c r="B1325" s="304">
        <v>65.98</v>
      </c>
    </row>
    <row r="1326" spans="1:2" ht="15">
      <c r="A1326" s="303" t="s">
        <v>27589</v>
      </c>
      <c r="B1326" s="304">
        <v>30.75</v>
      </c>
    </row>
    <row r="1327" spans="1:2" ht="15">
      <c r="A1327" s="303" t="s">
        <v>27590</v>
      </c>
      <c r="B1327" s="304">
        <v>30.39</v>
      </c>
    </row>
    <row r="1328" spans="1:2" ht="15">
      <c r="A1328" s="303" t="s">
        <v>27591</v>
      </c>
      <c r="B1328" s="304">
        <v>400.39839999999998</v>
      </c>
    </row>
    <row r="1329" spans="1:2" ht="15">
      <c r="A1329" s="303" t="s">
        <v>27592</v>
      </c>
      <c r="B1329" s="304">
        <v>372.86</v>
      </c>
    </row>
    <row r="1330" spans="1:2" ht="15">
      <c r="A1330" s="303" t="s">
        <v>27593</v>
      </c>
      <c r="B1330" s="304">
        <v>220</v>
      </c>
    </row>
    <row r="1331" spans="1:2" ht="15">
      <c r="A1331" s="303" t="s">
        <v>27594</v>
      </c>
      <c r="B1331" s="304">
        <v>670</v>
      </c>
    </row>
    <row r="1332" spans="1:2" ht="15">
      <c r="A1332" s="303" t="s">
        <v>27595</v>
      </c>
      <c r="B1332" s="304">
        <v>17087</v>
      </c>
    </row>
    <row r="1333" spans="1:2" ht="15">
      <c r="A1333" s="303" t="s">
        <v>27596</v>
      </c>
      <c r="B1333" s="304">
        <v>9592.6843000000008</v>
      </c>
    </row>
    <row r="1334" spans="1:2" ht="15">
      <c r="A1334" s="303" t="s">
        <v>27597</v>
      </c>
      <c r="B1334" s="304">
        <v>1265.037</v>
      </c>
    </row>
    <row r="1335" spans="1:2" ht="15">
      <c r="A1335" s="303" t="s">
        <v>27598</v>
      </c>
      <c r="B1335" s="304">
        <v>4</v>
      </c>
    </row>
    <row r="1336" spans="1:2" ht="15">
      <c r="A1336" s="303" t="s">
        <v>27599</v>
      </c>
      <c r="B1336" s="304">
        <v>16.97</v>
      </c>
    </row>
    <row r="1337" spans="1:2" ht="15">
      <c r="A1337" s="303" t="s">
        <v>27600</v>
      </c>
      <c r="B1337" s="304">
        <v>10.97</v>
      </c>
    </row>
    <row r="1338" spans="1:2" ht="15">
      <c r="A1338" s="303" t="s">
        <v>27601</v>
      </c>
      <c r="B1338" s="304">
        <v>160.50370000000001</v>
      </c>
    </row>
    <row r="1339" spans="1:2" ht="15">
      <c r="A1339" s="303" t="s">
        <v>27602</v>
      </c>
      <c r="B1339" s="304">
        <v>81.368600000000001</v>
      </c>
    </row>
    <row r="1340" spans="1:2" ht="15">
      <c r="A1340" s="303" t="s">
        <v>27603</v>
      </c>
      <c r="B1340" s="304">
        <v>24.72</v>
      </c>
    </row>
    <row r="1341" spans="1:2" ht="15">
      <c r="A1341" s="303" t="s">
        <v>27604</v>
      </c>
      <c r="B1341" s="304">
        <v>27.5</v>
      </c>
    </row>
    <row r="1342" spans="1:2" ht="15">
      <c r="A1342" s="303" t="s">
        <v>27605</v>
      </c>
      <c r="B1342" s="304">
        <v>40.06</v>
      </c>
    </row>
    <row r="1343" spans="1:2" ht="15">
      <c r="A1343" s="303" t="s">
        <v>27606</v>
      </c>
      <c r="B1343" s="304">
        <v>1.18</v>
      </c>
    </row>
    <row r="1344" spans="1:2" ht="15">
      <c r="A1344" s="303" t="s">
        <v>27607</v>
      </c>
      <c r="B1344" s="304">
        <v>13.65</v>
      </c>
    </row>
    <row r="1345" spans="1:2" ht="15">
      <c r="A1345" s="303" t="s">
        <v>27608</v>
      </c>
      <c r="B1345" s="304">
        <v>4.7300000000000004</v>
      </c>
    </row>
    <row r="1346" spans="1:2" ht="15">
      <c r="A1346" s="303" t="s">
        <v>27609</v>
      </c>
      <c r="B1346" s="304">
        <v>111.84</v>
      </c>
    </row>
    <row r="1347" spans="1:2" ht="15">
      <c r="A1347" s="303" t="s">
        <v>27610</v>
      </c>
      <c r="B1347" s="304">
        <v>296</v>
      </c>
    </row>
    <row r="1348" spans="1:2" ht="15">
      <c r="A1348" s="303" t="s">
        <v>27611</v>
      </c>
      <c r="B1348" s="304">
        <v>7.81</v>
      </c>
    </row>
    <row r="1349" spans="1:2" ht="15">
      <c r="A1349" s="303" t="s">
        <v>27612</v>
      </c>
      <c r="B1349" s="304">
        <v>10.9</v>
      </c>
    </row>
    <row r="1350" spans="1:2" ht="15">
      <c r="A1350" s="303" t="s">
        <v>27613</v>
      </c>
      <c r="B1350" s="304">
        <v>372.46</v>
      </c>
    </row>
    <row r="1351" spans="1:2" ht="15">
      <c r="A1351" s="303" t="s">
        <v>27614</v>
      </c>
      <c r="B1351" s="304">
        <v>373.87</v>
      </c>
    </row>
    <row r="1352" spans="1:2" ht="15">
      <c r="A1352" s="303" t="s">
        <v>27615</v>
      </c>
      <c r="B1352" s="304">
        <v>444.42</v>
      </c>
    </row>
    <row r="1353" spans="1:2" ht="15">
      <c r="A1353" s="303" t="s">
        <v>27616</v>
      </c>
      <c r="B1353" s="304">
        <v>540.94000000000005</v>
      </c>
    </row>
    <row r="1354" spans="1:2" ht="15">
      <c r="A1354" s="303" t="s">
        <v>27617</v>
      </c>
      <c r="B1354" s="304">
        <v>663.38</v>
      </c>
    </row>
    <row r="1355" spans="1:2" ht="15">
      <c r="A1355" s="303" t="s">
        <v>27618</v>
      </c>
      <c r="B1355" s="304">
        <v>782.92</v>
      </c>
    </row>
    <row r="1356" spans="1:2" ht="15">
      <c r="A1356" s="303" t="s">
        <v>27619</v>
      </c>
      <c r="B1356" s="304">
        <v>1022.19</v>
      </c>
    </row>
    <row r="1357" spans="1:2" ht="15">
      <c r="A1357" s="303" t="s">
        <v>27620</v>
      </c>
      <c r="B1357" s="304">
        <v>1068.94</v>
      </c>
    </row>
    <row r="1358" spans="1:2" ht="15">
      <c r="A1358" s="303" t="s">
        <v>27621</v>
      </c>
      <c r="B1358" s="304">
        <v>1375.26</v>
      </c>
    </row>
    <row r="1359" spans="1:2" ht="15">
      <c r="A1359" s="303" t="s">
        <v>27622</v>
      </c>
      <c r="B1359" s="304">
        <v>1783.83</v>
      </c>
    </row>
    <row r="1360" spans="1:2" ht="15">
      <c r="A1360" s="303" t="s">
        <v>27623</v>
      </c>
      <c r="B1360" s="304">
        <v>136</v>
      </c>
    </row>
    <row r="1361" spans="1:2" ht="15">
      <c r="A1361" s="303" t="s">
        <v>27624</v>
      </c>
      <c r="B1361" s="304">
        <v>30</v>
      </c>
    </row>
    <row r="1362" spans="1:2" ht="15">
      <c r="A1362" s="303" t="s">
        <v>27625</v>
      </c>
      <c r="B1362" s="304">
        <v>1.52</v>
      </c>
    </row>
    <row r="1363" spans="1:2" ht="15">
      <c r="A1363" s="303" t="s">
        <v>27626</v>
      </c>
      <c r="B1363" s="304">
        <v>2.08</v>
      </c>
    </row>
    <row r="1364" spans="1:2" ht="15">
      <c r="A1364" s="303" t="s">
        <v>27627</v>
      </c>
      <c r="B1364" s="304">
        <v>2.77</v>
      </c>
    </row>
    <row r="1365" spans="1:2" ht="15">
      <c r="A1365" s="303" t="s">
        <v>27628</v>
      </c>
      <c r="B1365" s="304">
        <v>3.05</v>
      </c>
    </row>
    <row r="1366" spans="1:2" ht="15">
      <c r="A1366" s="303" t="s">
        <v>27629</v>
      </c>
      <c r="B1366" s="304">
        <v>6.23</v>
      </c>
    </row>
    <row r="1367" spans="1:2" ht="15">
      <c r="A1367" s="303" t="s">
        <v>27630</v>
      </c>
      <c r="B1367" s="304">
        <v>20.58</v>
      </c>
    </row>
    <row r="1368" spans="1:2" ht="15">
      <c r="A1368" s="303" t="s">
        <v>27631</v>
      </c>
      <c r="B1368" s="304">
        <v>36.251600000000003</v>
      </c>
    </row>
    <row r="1369" spans="1:2" ht="15">
      <c r="A1369" s="303" t="s">
        <v>27632</v>
      </c>
      <c r="B1369" s="304">
        <v>37.788899999999998</v>
      </c>
    </row>
    <row r="1370" spans="1:2" ht="15">
      <c r="A1370" s="303" t="s">
        <v>27633</v>
      </c>
      <c r="B1370" s="304">
        <v>43.318800000000003</v>
      </c>
    </row>
    <row r="1371" spans="1:2" ht="15">
      <c r="A1371" s="303" t="s">
        <v>27634</v>
      </c>
      <c r="B1371" s="304">
        <v>340</v>
      </c>
    </row>
    <row r="1372" spans="1:2" ht="15">
      <c r="A1372" s="303" t="s">
        <v>27635</v>
      </c>
      <c r="B1372" s="304">
        <v>131.24</v>
      </c>
    </row>
    <row r="1373" spans="1:2" ht="15">
      <c r="A1373" s="303" t="s">
        <v>27636</v>
      </c>
      <c r="B1373" s="304">
        <v>1.05</v>
      </c>
    </row>
    <row r="1374" spans="1:2" ht="15">
      <c r="A1374" s="303" t="s">
        <v>27637</v>
      </c>
      <c r="B1374" s="304">
        <v>412</v>
      </c>
    </row>
    <row r="1375" spans="1:2" ht="15">
      <c r="A1375" s="303" t="s">
        <v>27638</v>
      </c>
      <c r="B1375" s="304">
        <v>463.5</v>
      </c>
    </row>
    <row r="1376" spans="1:2" ht="15">
      <c r="A1376" s="303" t="s">
        <v>27639</v>
      </c>
      <c r="B1376" s="304">
        <v>182.4074</v>
      </c>
    </row>
    <row r="1377" spans="1:2" ht="15">
      <c r="A1377" s="303" t="s">
        <v>27640</v>
      </c>
      <c r="B1377" s="304">
        <v>122.4537</v>
      </c>
    </row>
    <row r="1378" spans="1:2" ht="15">
      <c r="A1378" s="303" t="s">
        <v>27641</v>
      </c>
      <c r="B1378" s="304">
        <v>173.1482</v>
      </c>
    </row>
    <row r="1379" spans="1:2" ht="15">
      <c r="A1379" s="303" t="s">
        <v>27642</v>
      </c>
      <c r="B1379" s="304">
        <v>351</v>
      </c>
    </row>
    <row r="1380" spans="1:2" ht="15">
      <c r="A1380" s="303" t="s">
        <v>27643</v>
      </c>
      <c r="B1380" s="304">
        <v>122.4537</v>
      </c>
    </row>
    <row r="1381" spans="1:2" ht="15">
      <c r="A1381" s="303" t="s">
        <v>27644</v>
      </c>
      <c r="B1381" s="304">
        <v>26.63</v>
      </c>
    </row>
    <row r="1382" spans="1:2" ht="15">
      <c r="A1382" s="303" t="s">
        <v>27645</v>
      </c>
      <c r="B1382" s="304">
        <v>90</v>
      </c>
    </row>
    <row r="1383" spans="1:2" ht="15">
      <c r="A1383" s="303" t="s">
        <v>27646</v>
      </c>
      <c r="B1383" s="304">
        <v>38.15</v>
      </c>
    </row>
    <row r="1384" spans="1:2" ht="15">
      <c r="A1384" s="303" t="s">
        <v>27647</v>
      </c>
      <c r="B1384" s="304">
        <v>62.68</v>
      </c>
    </row>
    <row r="1385" spans="1:2" ht="15">
      <c r="A1385" s="303" t="s">
        <v>27648</v>
      </c>
      <c r="B1385" s="304">
        <v>20.89</v>
      </c>
    </row>
    <row r="1386" spans="1:2" ht="15">
      <c r="A1386" s="303" t="s">
        <v>27649</v>
      </c>
      <c r="B1386" s="304">
        <v>531.48</v>
      </c>
    </row>
    <row r="1387" spans="1:2" ht="15">
      <c r="A1387" s="303" t="s">
        <v>27650</v>
      </c>
      <c r="B1387" s="304">
        <v>36.24</v>
      </c>
    </row>
    <row r="1388" spans="1:2" ht="15">
      <c r="A1388" s="303" t="s">
        <v>27651</v>
      </c>
      <c r="B1388" s="304">
        <v>42.9</v>
      </c>
    </row>
    <row r="1389" spans="1:2" ht="15">
      <c r="A1389" s="303" t="s">
        <v>27652</v>
      </c>
      <c r="B1389" s="304">
        <v>79.7</v>
      </c>
    </row>
    <row r="1390" spans="1:2" ht="15">
      <c r="A1390" s="303" t="s">
        <v>27653</v>
      </c>
      <c r="B1390" s="304">
        <v>1968</v>
      </c>
    </row>
    <row r="1391" spans="1:2" ht="15">
      <c r="A1391" s="303" t="s">
        <v>27654</v>
      </c>
      <c r="B1391" s="304">
        <v>91.1</v>
      </c>
    </row>
    <row r="1392" spans="1:2" ht="15">
      <c r="A1392" s="303" t="s">
        <v>27655</v>
      </c>
      <c r="B1392" s="304">
        <v>82.66</v>
      </c>
    </row>
    <row r="1393" spans="1:2" ht="15">
      <c r="A1393" s="303" t="s">
        <v>27656</v>
      </c>
      <c r="B1393" s="304">
        <v>12.73</v>
      </c>
    </row>
    <row r="1394" spans="1:2" ht="15">
      <c r="A1394" s="303" t="s">
        <v>27657</v>
      </c>
      <c r="B1394" s="304">
        <v>37.9</v>
      </c>
    </row>
    <row r="1395" spans="1:2" ht="15">
      <c r="A1395" s="303" t="s">
        <v>27658</v>
      </c>
      <c r="B1395" s="304">
        <v>148</v>
      </c>
    </row>
    <row r="1396" spans="1:2" ht="15">
      <c r="A1396" s="303" t="s">
        <v>27659</v>
      </c>
      <c r="B1396" s="304">
        <v>25.24</v>
      </c>
    </row>
    <row r="1397" spans="1:2" ht="15">
      <c r="A1397" s="303" t="s">
        <v>27660</v>
      </c>
      <c r="B1397" s="304">
        <v>86.8</v>
      </c>
    </row>
    <row r="1398" spans="1:2" ht="15">
      <c r="A1398" s="303" t="s">
        <v>27661</v>
      </c>
      <c r="B1398" s="304">
        <v>237.39</v>
      </c>
    </row>
    <row r="1399" spans="1:2" ht="15">
      <c r="A1399" s="303" t="s">
        <v>27662</v>
      </c>
      <c r="B1399" s="304">
        <v>42.95</v>
      </c>
    </row>
    <row r="1400" spans="1:2" ht="15">
      <c r="A1400" s="303" t="s">
        <v>27663</v>
      </c>
      <c r="B1400" s="304">
        <v>199.9</v>
      </c>
    </row>
    <row r="1401" spans="1:2" ht="15">
      <c r="A1401" s="303" t="s">
        <v>27664</v>
      </c>
      <c r="B1401" s="304">
        <v>35.96</v>
      </c>
    </row>
    <row r="1402" spans="1:2" ht="15">
      <c r="A1402" s="303" t="s">
        <v>27665</v>
      </c>
      <c r="B1402" s="304">
        <v>571.65</v>
      </c>
    </row>
    <row r="1403" spans="1:2" ht="15">
      <c r="A1403" s="303" t="s">
        <v>27666</v>
      </c>
      <c r="B1403" s="304">
        <v>1139.18</v>
      </c>
    </row>
    <row r="1404" spans="1:2" ht="15">
      <c r="A1404" s="303" t="s">
        <v>27667</v>
      </c>
      <c r="B1404" s="304">
        <v>428.41</v>
      </c>
    </row>
    <row r="1405" spans="1:2" ht="15">
      <c r="A1405" s="303" t="s">
        <v>27668</v>
      </c>
      <c r="B1405" s="304">
        <v>2117.1165999999998</v>
      </c>
    </row>
    <row r="1406" spans="1:2" ht="15">
      <c r="A1406" s="303" t="s">
        <v>27669</v>
      </c>
      <c r="B1406" s="304">
        <v>983.4</v>
      </c>
    </row>
    <row r="1407" spans="1:2" ht="15">
      <c r="A1407" s="303" t="s">
        <v>27670</v>
      </c>
      <c r="B1407" s="304">
        <v>411.98</v>
      </c>
    </row>
    <row r="1408" spans="1:2" ht="15">
      <c r="A1408" s="303" t="s">
        <v>27671</v>
      </c>
      <c r="B1408" s="304">
        <v>23.59</v>
      </c>
    </row>
    <row r="1409" spans="1:2" ht="15">
      <c r="A1409" s="303" t="s">
        <v>27672</v>
      </c>
      <c r="B1409" s="304">
        <v>767.8</v>
      </c>
    </row>
    <row r="1410" spans="1:2" ht="15">
      <c r="A1410" s="303" t="s">
        <v>27673</v>
      </c>
      <c r="B1410" s="304">
        <v>251.77</v>
      </c>
    </row>
    <row r="1411" spans="1:2" ht="15">
      <c r="A1411" s="303" t="s">
        <v>27674</v>
      </c>
      <c r="B1411" s="304">
        <v>9.7799999999999994</v>
      </c>
    </row>
    <row r="1412" spans="1:2" ht="15">
      <c r="A1412" s="303" t="s">
        <v>27675</v>
      </c>
      <c r="B1412" s="304">
        <v>25.74</v>
      </c>
    </row>
    <row r="1413" spans="1:2" ht="15">
      <c r="A1413" s="303" t="s">
        <v>27676</v>
      </c>
      <c r="B1413" s="304">
        <v>28.9</v>
      </c>
    </row>
    <row r="1414" spans="1:2" ht="15">
      <c r="A1414" s="303" t="s">
        <v>27677</v>
      </c>
      <c r="B1414" s="304">
        <v>22.2</v>
      </c>
    </row>
    <row r="1415" spans="1:2" ht="15">
      <c r="A1415" s="303" t="s">
        <v>27678</v>
      </c>
      <c r="B1415" s="304">
        <v>14.9</v>
      </c>
    </row>
    <row r="1416" spans="1:2" ht="15">
      <c r="A1416" s="303" t="s">
        <v>27679</v>
      </c>
      <c r="B1416" s="304">
        <v>2.1</v>
      </c>
    </row>
    <row r="1417" spans="1:2" ht="15">
      <c r="A1417" s="303" t="s">
        <v>27680</v>
      </c>
      <c r="B1417" s="304">
        <v>173.1</v>
      </c>
    </row>
    <row r="1418" spans="1:2" ht="15">
      <c r="A1418" s="303" t="s">
        <v>27681</v>
      </c>
      <c r="B1418" s="304">
        <v>344.16</v>
      </c>
    </row>
    <row r="1419" spans="1:2" ht="15">
      <c r="A1419" s="303" t="s">
        <v>27682</v>
      </c>
      <c r="B1419" s="304">
        <v>457.74</v>
      </c>
    </row>
    <row r="1420" spans="1:2" ht="15">
      <c r="A1420" s="303" t="s">
        <v>27683</v>
      </c>
      <c r="B1420" s="304">
        <v>21.74</v>
      </c>
    </row>
    <row r="1421" spans="1:2" ht="15">
      <c r="A1421" s="303" t="s">
        <v>27684</v>
      </c>
      <c r="B1421" s="304">
        <v>45.53</v>
      </c>
    </row>
    <row r="1422" spans="1:2" ht="15">
      <c r="A1422" s="303" t="s">
        <v>27685</v>
      </c>
      <c r="B1422" s="304">
        <v>57.99</v>
      </c>
    </row>
    <row r="1423" spans="1:2" ht="15">
      <c r="A1423" s="303" t="s">
        <v>27686</v>
      </c>
      <c r="B1423" s="304">
        <v>67.08</v>
      </c>
    </row>
    <row r="1424" spans="1:2" ht="15">
      <c r="A1424" s="303" t="s">
        <v>27687</v>
      </c>
      <c r="B1424" s="304">
        <v>5.57</v>
      </c>
    </row>
    <row r="1425" spans="1:2" ht="15">
      <c r="A1425" s="303" t="s">
        <v>27688</v>
      </c>
      <c r="B1425" s="304">
        <v>0.44</v>
      </c>
    </row>
    <row r="1426" spans="1:2" ht="15">
      <c r="A1426" s="303" t="s">
        <v>27689</v>
      </c>
      <c r="B1426" s="304">
        <v>3.88</v>
      </c>
    </row>
    <row r="1427" spans="1:2" ht="15">
      <c r="A1427" s="303" t="s">
        <v>27690</v>
      </c>
      <c r="B1427" s="304">
        <v>4.24</v>
      </c>
    </row>
    <row r="1428" spans="1:2" ht="15">
      <c r="A1428" s="303" t="s">
        <v>27691</v>
      </c>
      <c r="B1428" s="304">
        <v>1.48</v>
      </c>
    </row>
    <row r="1429" spans="1:2" ht="15">
      <c r="A1429" s="303" t="s">
        <v>27692</v>
      </c>
      <c r="B1429" s="304">
        <v>2.16</v>
      </c>
    </row>
    <row r="1430" spans="1:2" ht="15">
      <c r="A1430" s="303" t="s">
        <v>27693</v>
      </c>
      <c r="B1430" s="304">
        <v>3.84</v>
      </c>
    </row>
    <row r="1431" spans="1:2" ht="15">
      <c r="A1431" s="303" t="s">
        <v>27694</v>
      </c>
      <c r="B1431" s="304">
        <v>15.16</v>
      </c>
    </row>
    <row r="1432" spans="1:2" ht="15">
      <c r="A1432" s="303" t="s">
        <v>27695</v>
      </c>
      <c r="B1432" s="304">
        <v>0.53</v>
      </c>
    </row>
    <row r="1433" spans="1:2" ht="15">
      <c r="A1433" s="303" t="s">
        <v>27696</v>
      </c>
      <c r="B1433" s="304">
        <v>0.73</v>
      </c>
    </row>
    <row r="1434" spans="1:2" ht="15">
      <c r="A1434" s="303" t="s">
        <v>27697</v>
      </c>
      <c r="B1434" s="304">
        <v>2.27</v>
      </c>
    </row>
    <row r="1435" spans="1:2" ht="15">
      <c r="A1435" s="303" t="s">
        <v>27698</v>
      </c>
      <c r="B1435" s="304">
        <v>1.51</v>
      </c>
    </row>
    <row r="1436" spans="1:2" ht="15">
      <c r="A1436" s="303" t="s">
        <v>27699</v>
      </c>
      <c r="B1436" s="304">
        <v>2.4700000000000002</v>
      </c>
    </row>
    <row r="1437" spans="1:2" ht="15">
      <c r="A1437" s="303" t="s">
        <v>27700</v>
      </c>
      <c r="B1437" s="304">
        <v>11.45</v>
      </c>
    </row>
    <row r="1438" spans="1:2" ht="15">
      <c r="A1438" s="303" t="s">
        <v>27701</v>
      </c>
      <c r="B1438" s="304">
        <v>39.229999999999997</v>
      </c>
    </row>
    <row r="1439" spans="1:2" ht="15">
      <c r="A1439" s="303" t="s">
        <v>27702</v>
      </c>
      <c r="B1439" s="304">
        <v>1.64</v>
      </c>
    </row>
    <row r="1440" spans="1:2" ht="15">
      <c r="A1440" s="303" t="s">
        <v>27703</v>
      </c>
      <c r="B1440" s="304">
        <v>4.57</v>
      </c>
    </row>
    <row r="1441" spans="1:2" ht="15">
      <c r="A1441" s="303" t="s">
        <v>27704</v>
      </c>
      <c r="B1441" s="304">
        <v>1968</v>
      </c>
    </row>
    <row r="1442" spans="1:2" ht="15">
      <c r="A1442" s="303" t="s">
        <v>27705</v>
      </c>
      <c r="B1442" s="304">
        <v>0.26</v>
      </c>
    </row>
    <row r="1443" spans="1:2" ht="15">
      <c r="A1443" s="303" t="s">
        <v>27706</v>
      </c>
      <c r="B1443" s="304">
        <v>0.56000000000000005</v>
      </c>
    </row>
    <row r="1444" spans="1:2" ht="15">
      <c r="A1444" s="303" t="s">
        <v>27707</v>
      </c>
      <c r="B1444" s="304">
        <v>0.9</v>
      </c>
    </row>
    <row r="1445" spans="1:2" ht="15">
      <c r="A1445" s="303" t="s">
        <v>27708</v>
      </c>
      <c r="B1445" s="304">
        <v>2.41</v>
      </c>
    </row>
    <row r="1446" spans="1:2" ht="15">
      <c r="A1446" s="303" t="s">
        <v>27709</v>
      </c>
      <c r="B1446" s="304">
        <v>4.8600000000000003</v>
      </c>
    </row>
    <row r="1447" spans="1:2" ht="15">
      <c r="A1447" s="303" t="s">
        <v>27710</v>
      </c>
      <c r="B1447" s="304">
        <v>8.84</v>
      </c>
    </row>
    <row r="1448" spans="1:2" ht="15">
      <c r="A1448" s="303" t="s">
        <v>27711</v>
      </c>
      <c r="B1448" s="304">
        <v>6.19</v>
      </c>
    </row>
    <row r="1449" spans="1:2" ht="15">
      <c r="A1449" s="303" t="s">
        <v>27712</v>
      </c>
      <c r="B1449" s="304">
        <v>5.8053999999999997</v>
      </c>
    </row>
    <row r="1450" spans="1:2" ht="15">
      <c r="A1450" s="303" t="s">
        <v>27713</v>
      </c>
      <c r="B1450" s="304">
        <v>13.463699999999999</v>
      </c>
    </row>
    <row r="1451" spans="1:2" ht="15">
      <c r="A1451" s="303" t="s">
        <v>27714</v>
      </c>
      <c r="B1451" s="304">
        <v>15.563499999999999</v>
      </c>
    </row>
    <row r="1452" spans="1:2" ht="15">
      <c r="A1452" s="303" t="s">
        <v>27715</v>
      </c>
      <c r="B1452" s="304">
        <v>11.920500000000001</v>
      </c>
    </row>
    <row r="1453" spans="1:2" ht="15">
      <c r="A1453" s="303" t="s">
        <v>27716</v>
      </c>
      <c r="B1453" s="304">
        <v>29.1</v>
      </c>
    </row>
    <row r="1454" spans="1:2" ht="15">
      <c r="A1454" s="303" t="s">
        <v>27717</v>
      </c>
      <c r="B1454" s="304">
        <v>4.5578000000000003</v>
      </c>
    </row>
    <row r="1455" spans="1:2" ht="15">
      <c r="A1455" s="303" t="s">
        <v>27718</v>
      </c>
      <c r="B1455" s="304">
        <v>2.3675000000000002</v>
      </c>
    </row>
    <row r="1456" spans="1:2" ht="15">
      <c r="A1456" s="303" t="s">
        <v>27719</v>
      </c>
      <c r="B1456" s="304">
        <v>11.857900000000001</v>
      </c>
    </row>
    <row r="1457" spans="1:2" ht="15">
      <c r="A1457" s="303" t="s">
        <v>27720</v>
      </c>
      <c r="B1457" s="304">
        <v>11.734400000000001</v>
      </c>
    </row>
    <row r="1458" spans="1:2" ht="15">
      <c r="A1458" s="303" t="s">
        <v>27721</v>
      </c>
      <c r="B1458" s="304">
        <v>1.23</v>
      </c>
    </row>
    <row r="1459" spans="1:2" ht="15">
      <c r="A1459" s="303" t="s">
        <v>27722</v>
      </c>
      <c r="B1459" s="304">
        <v>3.3247</v>
      </c>
    </row>
    <row r="1460" spans="1:2" ht="15">
      <c r="A1460" s="303" t="s">
        <v>27723</v>
      </c>
      <c r="B1460" s="304">
        <v>29.9</v>
      </c>
    </row>
    <row r="1461" spans="1:2" ht="15">
      <c r="A1461" s="303" t="s">
        <v>27724</v>
      </c>
      <c r="B1461" s="304">
        <v>41.17</v>
      </c>
    </row>
    <row r="1462" spans="1:2" ht="15">
      <c r="A1462" s="303" t="s">
        <v>27725</v>
      </c>
      <c r="B1462" s="304">
        <v>173.31</v>
      </c>
    </row>
    <row r="1463" spans="1:2" ht="15">
      <c r="A1463" s="303" t="s">
        <v>27726</v>
      </c>
      <c r="B1463" s="304">
        <v>304.7</v>
      </c>
    </row>
    <row r="1464" spans="1:2" ht="15">
      <c r="A1464" s="303" t="s">
        <v>27727</v>
      </c>
      <c r="B1464" s="304">
        <v>1116.4000000000001</v>
      </c>
    </row>
    <row r="1465" spans="1:2" ht="15">
      <c r="A1465" s="303" t="s">
        <v>27728</v>
      </c>
      <c r="B1465" s="304">
        <v>184.81950000000001</v>
      </c>
    </row>
    <row r="1466" spans="1:2" ht="15">
      <c r="A1466" s="303" t="s">
        <v>27729</v>
      </c>
      <c r="B1466" s="304">
        <v>102</v>
      </c>
    </row>
    <row r="1467" spans="1:2" ht="15">
      <c r="A1467" s="303" t="s">
        <v>27730</v>
      </c>
      <c r="B1467" s="304">
        <v>82360</v>
      </c>
    </row>
    <row r="1468" spans="1:2" ht="15">
      <c r="A1468" s="303" t="s">
        <v>27731</v>
      </c>
      <c r="B1468" s="304">
        <v>90</v>
      </c>
    </row>
    <row r="1469" spans="1:2" ht="15">
      <c r="A1469" s="303" t="s">
        <v>27732</v>
      </c>
      <c r="B1469" s="304">
        <v>85</v>
      </c>
    </row>
    <row r="1470" spans="1:2" ht="15">
      <c r="A1470" s="303" t="s">
        <v>27733</v>
      </c>
      <c r="B1470" s="304">
        <v>1.2042999999999999</v>
      </c>
    </row>
    <row r="1471" spans="1:2" ht="15">
      <c r="A1471" s="303" t="s">
        <v>27734</v>
      </c>
      <c r="B1471" s="304">
        <v>1.5027999999999999</v>
      </c>
    </row>
    <row r="1472" spans="1:2" ht="15">
      <c r="A1472" s="303" t="s">
        <v>27735</v>
      </c>
      <c r="B1472" s="304">
        <v>2.1204000000000001</v>
      </c>
    </row>
    <row r="1473" spans="1:2" ht="15">
      <c r="A1473" s="303" t="s">
        <v>27736</v>
      </c>
      <c r="B1473" s="304">
        <v>1.06</v>
      </c>
    </row>
    <row r="1474" spans="1:2" ht="15">
      <c r="A1474" s="303" t="s">
        <v>27737</v>
      </c>
      <c r="B1474" s="304">
        <v>4.78</v>
      </c>
    </row>
    <row r="1475" spans="1:2" ht="15">
      <c r="A1475" s="303" t="s">
        <v>27738</v>
      </c>
      <c r="B1475" s="304">
        <v>32.369999999999997</v>
      </c>
    </row>
    <row r="1476" spans="1:2" ht="15">
      <c r="A1476" s="303" t="s">
        <v>27739</v>
      </c>
      <c r="B1476" s="304">
        <v>9.7227999999999994</v>
      </c>
    </row>
    <row r="1477" spans="1:2" ht="15">
      <c r="A1477" s="303" t="s">
        <v>27740</v>
      </c>
      <c r="B1477" s="304">
        <v>31.349399999999999</v>
      </c>
    </row>
    <row r="1478" spans="1:2" ht="15">
      <c r="A1478" s="303" t="s">
        <v>27741</v>
      </c>
      <c r="B1478" s="304">
        <v>29.9</v>
      </c>
    </row>
    <row r="1479" spans="1:2" ht="15">
      <c r="A1479" s="303" t="s">
        <v>27742</v>
      </c>
      <c r="B1479" s="304">
        <v>9.15</v>
      </c>
    </row>
    <row r="1480" spans="1:2" ht="15">
      <c r="A1480" s="303" t="s">
        <v>27743</v>
      </c>
      <c r="B1480" s="304">
        <v>9.9499999999999993</v>
      </c>
    </row>
    <row r="1481" spans="1:2" ht="15">
      <c r="A1481" s="303" t="s">
        <v>27744</v>
      </c>
      <c r="B1481" s="304">
        <v>11.5777</v>
      </c>
    </row>
    <row r="1482" spans="1:2" ht="15">
      <c r="A1482" s="303" t="s">
        <v>27745</v>
      </c>
      <c r="B1482" s="304">
        <v>29.26</v>
      </c>
    </row>
    <row r="1483" spans="1:2" ht="15">
      <c r="A1483" s="303" t="s">
        <v>27746</v>
      </c>
      <c r="B1483" s="304">
        <v>20.6</v>
      </c>
    </row>
    <row r="1484" spans="1:2" ht="15">
      <c r="A1484" s="303" t="s">
        <v>27747</v>
      </c>
      <c r="B1484" s="304">
        <v>10.27</v>
      </c>
    </row>
    <row r="1485" spans="1:2" ht="15">
      <c r="A1485" s="303" t="s">
        <v>27748</v>
      </c>
      <c r="B1485" s="304">
        <v>43.72</v>
      </c>
    </row>
    <row r="1486" spans="1:2" ht="15">
      <c r="A1486" s="303" t="s">
        <v>27749</v>
      </c>
      <c r="B1486" s="304">
        <v>101.2</v>
      </c>
    </row>
    <row r="1487" spans="1:2" ht="15">
      <c r="A1487" s="303" t="s">
        <v>27750</v>
      </c>
      <c r="B1487" s="304">
        <v>27.61</v>
      </c>
    </row>
    <row r="1488" spans="1:2" ht="15">
      <c r="A1488" s="303" t="s">
        <v>27751</v>
      </c>
      <c r="B1488" s="304">
        <v>27.61</v>
      </c>
    </row>
    <row r="1489" spans="1:2" ht="15">
      <c r="A1489" s="303" t="s">
        <v>27752</v>
      </c>
      <c r="B1489" s="304">
        <v>350</v>
      </c>
    </row>
    <row r="1490" spans="1:2" ht="15">
      <c r="A1490" s="303" t="s">
        <v>27753</v>
      </c>
      <c r="B1490" s="304">
        <v>4.9400000000000004</v>
      </c>
    </row>
    <row r="1491" spans="1:2" ht="15">
      <c r="A1491" s="303" t="s">
        <v>27754</v>
      </c>
      <c r="B1491" s="304">
        <v>1574.6351999999999</v>
      </c>
    </row>
    <row r="1492" spans="1:2" ht="15">
      <c r="A1492" s="303" t="s">
        <v>27755</v>
      </c>
      <c r="B1492" s="304">
        <v>663.51</v>
      </c>
    </row>
    <row r="1493" spans="1:2" ht="15">
      <c r="A1493" s="303" t="s">
        <v>27756</v>
      </c>
      <c r="B1493" s="304">
        <v>6.7</v>
      </c>
    </row>
    <row r="1494" spans="1:2" ht="15">
      <c r="A1494" s="303" t="s">
        <v>27757</v>
      </c>
      <c r="B1494" s="304">
        <v>12.46</v>
      </c>
    </row>
    <row r="1495" spans="1:2" ht="15">
      <c r="A1495" s="303" t="s">
        <v>27758</v>
      </c>
      <c r="B1495" s="304">
        <v>2817.68</v>
      </c>
    </row>
    <row r="1496" spans="1:2" ht="15">
      <c r="A1496" s="303" t="s">
        <v>27759</v>
      </c>
      <c r="B1496" s="304">
        <v>38.01</v>
      </c>
    </row>
    <row r="1497" spans="1:2" ht="15">
      <c r="A1497" s="303" t="s">
        <v>27760</v>
      </c>
      <c r="B1497" s="304">
        <v>5.82</v>
      </c>
    </row>
    <row r="1498" spans="1:2" ht="15">
      <c r="A1498" s="303" t="s">
        <v>27761</v>
      </c>
      <c r="B1498" s="304">
        <v>109</v>
      </c>
    </row>
    <row r="1499" spans="1:2" ht="15">
      <c r="A1499" s="303" t="s">
        <v>27762</v>
      </c>
      <c r="B1499" s="304">
        <v>25.43</v>
      </c>
    </row>
    <row r="1500" spans="1:2" ht="15">
      <c r="A1500" s="303" t="s">
        <v>27763</v>
      </c>
      <c r="B1500" s="304">
        <v>0.55000000000000004</v>
      </c>
    </row>
    <row r="1501" spans="1:2" ht="15">
      <c r="A1501" s="303" t="s">
        <v>27764</v>
      </c>
      <c r="B1501" s="304">
        <v>0.61</v>
      </c>
    </row>
    <row r="1502" spans="1:2" ht="15">
      <c r="A1502" s="303" t="s">
        <v>27765</v>
      </c>
      <c r="B1502" s="304">
        <v>0.77</v>
      </c>
    </row>
    <row r="1503" spans="1:2" ht="15">
      <c r="A1503" s="303" t="s">
        <v>27766</v>
      </c>
      <c r="B1503" s="304">
        <v>2160.8108000000002</v>
      </c>
    </row>
    <row r="1504" spans="1:2" ht="15">
      <c r="A1504" s="303" t="s">
        <v>27767</v>
      </c>
      <c r="B1504" s="304">
        <v>2460</v>
      </c>
    </row>
    <row r="1505" spans="1:2" ht="15">
      <c r="A1505" s="303" t="s">
        <v>27768</v>
      </c>
      <c r="B1505" s="304">
        <v>2570.8108000000002</v>
      </c>
    </row>
    <row r="1506" spans="1:2" ht="15">
      <c r="A1506" s="303" t="s">
        <v>27769</v>
      </c>
      <c r="B1506" s="304">
        <v>2.58</v>
      </c>
    </row>
    <row r="1507" spans="1:2" ht="15">
      <c r="A1507" s="303" t="s">
        <v>27770</v>
      </c>
      <c r="B1507" s="304">
        <v>14.83</v>
      </c>
    </row>
    <row r="1508" spans="1:2" ht="15">
      <c r="A1508" s="303" t="s">
        <v>27771</v>
      </c>
      <c r="B1508" s="304">
        <v>4.95</v>
      </c>
    </row>
    <row r="1509" spans="1:2" ht="15">
      <c r="A1509" s="303" t="s">
        <v>27772</v>
      </c>
      <c r="B1509" s="304">
        <v>3.95</v>
      </c>
    </row>
    <row r="1510" spans="1:2" ht="15">
      <c r="A1510" s="303" t="s">
        <v>27773</v>
      </c>
      <c r="B1510" s="304">
        <v>10.4</v>
      </c>
    </row>
    <row r="1511" spans="1:2" ht="15">
      <c r="A1511" s="303" t="s">
        <v>27774</v>
      </c>
      <c r="B1511" s="304">
        <v>5.44</v>
      </c>
    </row>
    <row r="1512" spans="1:2" ht="15">
      <c r="A1512" s="303" t="s">
        <v>27775</v>
      </c>
      <c r="B1512" s="304">
        <v>3.68</v>
      </c>
    </row>
    <row r="1513" spans="1:2" ht="15">
      <c r="A1513" s="303" t="s">
        <v>27776</v>
      </c>
      <c r="B1513" s="304">
        <v>12.63</v>
      </c>
    </row>
    <row r="1514" spans="1:2" ht="15">
      <c r="A1514" s="303" t="s">
        <v>27777</v>
      </c>
      <c r="B1514" s="304">
        <v>25.72</v>
      </c>
    </row>
    <row r="1515" spans="1:2" ht="15">
      <c r="A1515" s="303" t="s">
        <v>27778</v>
      </c>
      <c r="B1515" s="304">
        <v>45.21</v>
      </c>
    </row>
    <row r="1516" spans="1:2" ht="15">
      <c r="A1516" s="303" t="s">
        <v>27779</v>
      </c>
      <c r="B1516" s="304">
        <v>7.5</v>
      </c>
    </row>
    <row r="1517" spans="1:2" ht="15">
      <c r="A1517" s="303" t="s">
        <v>27780</v>
      </c>
      <c r="B1517" s="304">
        <v>274.32</v>
      </c>
    </row>
    <row r="1518" spans="1:2" ht="15">
      <c r="A1518" s="303" t="s">
        <v>27781</v>
      </c>
      <c r="B1518" s="304">
        <v>5.67</v>
      </c>
    </row>
    <row r="1519" spans="1:2" ht="15">
      <c r="A1519" s="303" t="s">
        <v>27782</v>
      </c>
      <c r="B1519" s="304">
        <v>5.67</v>
      </c>
    </row>
    <row r="1520" spans="1:2" ht="15">
      <c r="A1520" s="303" t="s">
        <v>27783</v>
      </c>
      <c r="B1520" s="304">
        <v>153.33000000000001</v>
      </c>
    </row>
    <row r="1521" spans="1:2" ht="15">
      <c r="A1521" s="303" t="s">
        <v>27784</v>
      </c>
      <c r="B1521" s="304">
        <v>86.286799999999999</v>
      </c>
    </row>
    <row r="1522" spans="1:2" ht="15">
      <c r="A1522" s="303" t="s">
        <v>27785</v>
      </c>
      <c r="B1522" s="304">
        <v>80.192999999999998</v>
      </c>
    </row>
    <row r="1523" spans="1:2" ht="15">
      <c r="A1523" s="303" t="s">
        <v>27786</v>
      </c>
      <c r="B1523" s="304">
        <v>57.958100000000002</v>
      </c>
    </row>
    <row r="1524" spans="1:2" ht="15">
      <c r="A1524" s="303" t="s">
        <v>27787</v>
      </c>
      <c r="B1524" s="304">
        <v>55.4011</v>
      </c>
    </row>
    <row r="1525" spans="1:2" ht="15">
      <c r="A1525" s="303" t="s">
        <v>27788</v>
      </c>
      <c r="B1525" s="304">
        <v>22.7623</v>
      </c>
    </row>
    <row r="1526" spans="1:2" ht="15">
      <c r="A1526" s="303" t="s">
        <v>27789</v>
      </c>
      <c r="B1526" s="304">
        <v>16.8657</v>
      </c>
    </row>
    <row r="1527" spans="1:2" ht="15">
      <c r="A1527" s="303" t="s">
        <v>27790</v>
      </c>
      <c r="B1527" s="304">
        <v>21.0398</v>
      </c>
    </row>
    <row r="1528" spans="1:2" ht="15">
      <c r="A1528" s="303" t="s">
        <v>27791</v>
      </c>
      <c r="B1528" s="304">
        <v>2.1379000000000001</v>
      </c>
    </row>
    <row r="1529" spans="1:2" ht="15">
      <c r="A1529" s="303" t="s">
        <v>27792</v>
      </c>
      <c r="B1529" s="304">
        <v>47.730200000000004</v>
      </c>
    </row>
    <row r="1530" spans="1:2" ht="15">
      <c r="A1530" s="303" t="s">
        <v>27793</v>
      </c>
      <c r="B1530" s="304">
        <v>116.3103</v>
      </c>
    </row>
    <row r="1531" spans="1:2" ht="15">
      <c r="A1531" s="303" t="s">
        <v>27794</v>
      </c>
      <c r="B1531" s="304">
        <v>196.8717</v>
      </c>
    </row>
    <row r="1532" spans="1:2" ht="15">
      <c r="A1532" s="303" t="s">
        <v>27795</v>
      </c>
      <c r="B1532" s="304">
        <v>355.6164</v>
      </c>
    </row>
    <row r="1533" spans="1:2" ht="15">
      <c r="A1533" s="303" t="s">
        <v>27796</v>
      </c>
      <c r="B1533" s="304">
        <v>619.45330000000001</v>
      </c>
    </row>
    <row r="1534" spans="1:2" ht="15">
      <c r="A1534" s="303" t="s">
        <v>27797</v>
      </c>
      <c r="B1534" s="304">
        <v>398.50959999999998</v>
      </c>
    </row>
    <row r="1535" spans="1:2" ht="15">
      <c r="A1535" s="303" t="s">
        <v>27798</v>
      </c>
      <c r="B1535" s="304">
        <v>6.899</v>
      </c>
    </row>
    <row r="1536" spans="1:2" ht="15">
      <c r="A1536" s="303" t="s">
        <v>27799</v>
      </c>
      <c r="B1536" s="304">
        <v>5.8502999999999998</v>
      </c>
    </row>
    <row r="1537" spans="1:2" ht="15">
      <c r="A1537" s="303" t="s">
        <v>27800</v>
      </c>
      <c r="B1537" s="304">
        <v>4.2621000000000002</v>
      </c>
    </row>
    <row r="1538" spans="1:2" ht="15">
      <c r="A1538" s="303" t="s">
        <v>27801</v>
      </c>
      <c r="B1538" s="304">
        <v>3.6532</v>
      </c>
    </row>
    <row r="1539" spans="1:2" ht="15">
      <c r="A1539" s="303" t="s">
        <v>27802</v>
      </c>
      <c r="B1539" s="304">
        <v>1.9991000000000001</v>
      </c>
    </row>
    <row r="1540" spans="1:2" ht="15">
      <c r="A1540" s="303" t="s">
        <v>27803</v>
      </c>
      <c r="B1540" s="304">
        <v>76.549000000000007</v>
      </c>
    </row>
    <row r="1541" spans="1:2" ht="15">
      <c r="A1541" s="303" t="s">
        <v>27804</v>
      </c>
      <c r="B1541" s="304">
        <v>86.582899999999995</v>
      </c>
    </row>
    <row r="1542" spans="1:2" ht="15">
      <c r="A1542" s="303" t="s">
        <v>27805</v>
      </c>
      <c r="B1542" s="304">
        <v>47.717599999999997</v>
      </c>
    </row>
    <row r="1543" spans="1:2" ht="15">
      <c r="A1543" s="303" t="s">
        <v>27806</v>
      </c>
      <c r="B1543" s="304">
        <v>67.547600000000003</v>
      </c>
    </row>
    <row r="1544" spans="1:2" ht="15">
      <c r="A1544" s="303" t="s">
        <v>27807</v>
      </c>
      <c r="B1544" s="304">
        <v>495.69799999999998</v>
      </c>
    </row>
    <row r="1545" spans="1:2" ht="15">
      <c r="A1545" s="303" t="s">
        <v>27808</v>
      </c>
      <c r="B1545" s="304">
        <v>31.155100000000001</v>
      </c>
    </row>
    <row r="1546" spans="1:2" ht="15">
      <c r="A1546" s="303" t="s">
        <v>27809</v>
      </c>
      <c r="B1546" s="304">
        <v>103.0771</v>
      </c>
    </row>
    <row r="1547" spans="1:2" ht="15">
      <c r="A1547" s="303" t="s">
        <v>27810</v>
      </c>
      <c r="B1547" s="304">
        <v>79.5595</v>
      </c>
    </row>
    <row r="1548" spans="1:2" ht="15">
      <c r="A1548" s="303" t="s">
        <v>27811</v>
      </c>
      <c r="B1548" s="304">
        <v>106.8853</v>
      </c>
    </row>
    <row r="1549" spans="1:2" ht="15">
      <c r="A1549" s="303" t="s">
        <v>27812</v>
      </c>
      <c r="B1549" s="304">
        <v>78.751099999999994</v>
      </c>
    </row>
    <row r="1550" spans="1:2" ht="15">
      <c r="A1550" s="303" t="s">
        <v>27813</v>
      </c>
      <c r="B1550" s="304">
        <v>545.22490000000005</v>
      </c>
    </row>
    <row r="1551" spans="1:2" ht="15">
      <c r="A1551" s="303" t="s">
        <v>27814</v>
      </c>
      <c r="B1551" s="304">
        <v>271.88490000000002</v>
      </c>
    </row>
    <row r="1552" spans="1:2" ht="15">
      <c r="A1552" s="303" t="s">
        <v>27815</v>
      </c>
      <c r="B1552" s="304">
        <v>73.299899999999994</v>
      </c>
    </row>
    <row r="1553" spans="1:2" ht="15">
      <c r="A1553" s="303" t="s">
        <v>27816</v>
      </c>
      <c r="B1553" s="304">
        <v>98.869699999999995</v>
      </c>
    </row>
    <row r="1554" spans="1:2" ht="15">
      <c r="A1554" s="303" t="s">
        <v>27817</v>
      </c>
      <c r="B1554" s="304">
        <v>95.197400000000002</v>
      </c>
    </row>
    <row r="1555" spans="1:2" ht="15">
      <c r="A1555" s="303" t="s">
        <v>27818</v>
      </c>
      <c r="B1555" s="304">
        <v>725.91849999999999</v>
      </c>
    </row>
    <row r="1556" spans="1:2" ht="15">
      <c r="A1556" s="303" t="s">
        <v>27819</v>
      </c>
      <c r="B1556" s="304">
        <v>430.36340000000001</v>
      </c>
    </row>
    <row r="1557" spans="1:2" ht="15">
      <c r="A1557" s="303" t="s">
        <v>27820</v>
      </c>
      <c r="B1557" s="304">
        <v>427.23239999999998</v>
      </c>
    </row>
    <row r="1558" spans="1:2" ht="15">
      <c r="A1558" s="303" t="s">
        <v>27821</v>
      </c>
      <c r="B1558" s="304">
        <v>312.64769999999999</v>
      </c>
    </row>
    <row r="1559" spans="1:2" ht="15">
      <c r="A1559" s="303" t="s">
        <v>27822</v>
      </c>
      <c r="B1559" s="304">
        <v>305.05599999999998</v>
      </c>
    </row>
    <row r="1560" spans="1:2" ht="15">
      <c r="A1560" s="303" t="s">
        <v>27823</v>
      </c>
      <c r="B1560" s="304">
        <v>136.06659999999999</v>
      </c>
    </row>
    <row r="1561" spans="1:2" ht="15">
      <c r="A1561" s="303" t="s">
        <v>27824</v>
      </c>
      <c r="B1561" s="304">
        <v>1997.0702000000001</v>
      </c>
    </row>
    <row r="1562" spans="1:2" ht="15">
      <c r="A1562" s="303" t="s">
        <v>27825</v>
      </c>
      <c r="B1562" s="304">
        <v>5.8451000000000004</v>
      </c>
    </row>
    <row r="1563" spans="1:2" ht="15">
      <c r="A1563" s="303" t="s">
        <v>27826</v>
      </c>
      <c r="B1563" s="304">
        <v>28.898</v>
      </c>
    </row>
    <row r="1564" spans="1:2" ht="15">
      <c r="A1564" s="303" t="s">
        <v>27827</v>
      </c>
      <c r="B1564" s="304">
        <v>28.154599999999999</v>
      </c>
    </row>
    <row r="1565" spans="1:2" ht="15">
      <c r="A1565" s="303" t="s">
        <v>27828</v>
      </c>
      <c r="B1565" s="304">
        <v>27.855</v>
      </c>
    </row>
    <row r="1566" spans="1:2" ht="15">
      <c r="A1566" s="303" t="s">
        <v>27829</v>
      </c>
      <c r="B1566" s="304">
        <v>36.506</v>
      </c>
    </row>
    <row r="1567" spans="1:2" ht="15">
      <c r="A1567" s="303" t="s">
        <v>27830</v>
      </c>
      <c r="B1567" s="304">
        <v>33.718499999999999</v>
      </c>
    </row>
    <row r="1568" spans="1:2" ht="15">
      <c r="A1568" s="303" t="s">
        <v>27831</v>
      </c>
      <c r="B1568" s="304">
        <v>33.031999999999996</v>
      </c>
    </row>
    <row r="1569" spans="1:2" ht="15">
      <c r="A1569" s="303" t="s">
        <v>27832</v>
      </c>
      <c r="B1569" s="304">
        <v>28.785799999999998</v>
      </c>
    </row>
    <row r="1570" spans="1:2" ht="15">
      <c r="A1570" s="303" t="s">
        <v>27833</v>
      </c>
      <c r="B1570" s="304">
        <v>32.513199999999998</v>
      </c>
    </row>
    <row r="1571" spans="1:2" ht="15">
      <c r="A1571" s="303" t="s">
        <v>27834</v>
      </c>
      <c r="B1571" s="304">
        <v>36.240900000000003</v>
      </c>
    </row>
    <row r="1572" spans="1:2" ht="15">
      <c r="A1572" s="303" t="s">
        <v>27835</v>
      </c>
      <c r="B1572" s="304">
        <v>34.897599999999997</v>
      </c>
    </row>
    <row r="1573" spans="1:2" ht="15">
      <c r="A1573" s="303" t="s">
        <v>27836</v>
      </c>
      <c r="B1573" s="304">
        <v>34.284199999999998</v>
      </c>
    </row>
    <row r="1574" spans="1:2" ht="15">
      <c r="A1574" s="303" t="s">
        <v>27837</v>
      </c>
      <c r="B1574" s="304">
        <v>1903.4185</v>
      </c>
    </row>
    <row r="1575" spans="1:2" ht="15">
      <c r="A1575" s="303" t="s">
        <v>27838</v>
      </c>
      <c r="B1575" s="304">
        <v>309.84210000000002</v>
      </c>
    </row>
    <row r="1576" spans="1:2" ht="15">
      <c r="A1576" s="303" t="s">
        <v>27839</v>
      </c>
      <c r="B1576" s="304">
        <v>132.96270000000001</v>
      </c>
    </row>
    <row r="1577" spans="1:2" ht="15">
      <c r="A1577" s="303" t="s">
        <v>27840</v>
      </c>
      <c r="B1577" s="304">
        <v>219.8972</v>
      </c>
    </row>
    <row r="1578" spans="1:2" ht="15">
      <c r="A1578" s="303" t="s">
        <v>27841</v>
      </c>
      <c r="B1578" s="304">
        <v>129.86189999999999</v>
      </c>
    </row>
    <row r="1579" spans="1:2" ht="15">
      <c r="A1579" s="303" t="s">
        <v>27842</v>
      </c>
      <c r="B1579" s="304">
        <v>218.56120000000001</v>
      </c>
    </row>
    <row r="1580" spans="1:2" ht="15">
      <c r="A1580" s="303" t="s">
        <v>27843</v>
      </c>
      <c r="B1580" s="304">
        <v>276.56389999999999</v>
      </c>
    </row>
    <row r="1581" spans="1:2" ht="15">
      <c r="A1581" s="303" t="s">
        <v>27844</v>
      </c>
      <c r="B1581" s="304">
        <v>303.12259999999998</v>
      </c>
    </row>
    <row r="1582" spans="1:2" ht="15">
      <c r="A1582" s="303" t="s">
        <v>27845</v>
      </c>
      <c r="B1582" s="304">
        <v>18.887699999999999</v>
      </c>
    </row>
    <row r="1583" spans="1:2" ht="15">
      <c r="A1583" s="303" t="s">
        <v>27846</v>
      </c>
      <c r="B1583" s="304">
        <v>40.287999999999997</v>
      </c>
    </row>
    <row r="1584" spans="1:2" ht="15">
      <c r="A1584" s="303" t="s">
        <v>27847</v>
      </c>
      <c r="B1584" s="304">
        <v>138.49430000000001</v>
      </c>
    </row>
    <row r="1585" spans="1:2" ht="15">
      <c r="A1585" s="303" t="s">
        <v>27848</v>
      </c>
      <c r="B1585" s="304">
        <v>4.8708999999999998</v>
      </c>
    </row>
    <row r="1586" spans="1:2" ht="15">
      <c r="A1586" s="303" t="s">
        <v>27849</v>
      </c>
      <c r="B1586" s="304">
        <v>3.2473000000000001</v>
      </c>
    </row>
    <row r="1587" spans="1:2" ht="15">
      <c r="A1587" s="303" t="s">
        <v>27850</v>
      </c>
      <c r="B1587" s="304">
        <v>4.5979000000000001</v>
      </c>
    </row>
    <row r="1588" spans="1:2" ht="15">
      <c r="A1588" s="303" t="s">
        <v>27851</v>
      </c>
      <c r="B1588" s="304">
        <v>1319.2800999999999</v>
      </c>
    </row>
    <row r="1589" spans="1:2" ht="15">
      <c r="A1589" s="303" t="s">
        <v>27852</v>
      </c>
      <c r="B1589" s="304">
        <v>12.0299</v>
      </c>
    </row>
    <row r="1590" spans="1:2" ht="15">
      <c r="A1590" s="303" t="s">
        <v>27853</v>
      </c>
      <c r="B1590" s="304">
        <v>155.1481</v>
      </c>
    </row>
    <row r="1591" spans="1:2" ht="15">
      <c r="A1591" s="303" t="s">
        <v>27854</v>
      </c>
      <c r="B1591" s="304">
        <v>28.625299999999999</v>
      </c>
    </row>
    <row r="1592" spans="1:2" ht="15">
      <c r="A1592" s="303" t="s">
        <v>27855</v>
      </c>
      <c r="B1592" s="304">
        <v>53.317799999999998</v>
      </c>
    </row>
    <row r="1593" spans="1:2" ht="15">
      <c r="A1593" s="303" t="s">
        <v>27856</v>
      </c>
      <c r="B1593" s="304">
        <v>254.8081</v>
      </c>
    </row>
    <row r="1594" spans="1:2" ht="15">
      <c r="A1594" s="303" t="s">
        <v>27857</v>
      </c>
      <c r="B1594" s="304">
        <v>621.03830000000005</v>
      </c>
    </row>
    <row r="1595" spans="1:2" ht="15">
      <c r="A1595" s="303" t="s">
        <v>27858</v>
      </c>
      <c r="B1595" s="304">
        <v>66.785899999999998</v>
      </c>
    </row>
    <row r="1596" spans="1:2" ht="15">
      <c r="A1596" s="303" t="s">
        <v>27859</v>
      </c>
      <c r="B1596" s="304">
        <v>57.713799999999999</v>
      </c>
    </row>
    <row r="1597" spans="1:2" ht="15">
      <c r="A1597" s="303" t="s">
        <v>27860</v>
      </c>
      <c r="B1597" s="304">
        <v>104.4226</v>
      </c>
    </row>
    <row r="1598" spans="1:2" ht="15">
      <c r="A1598" s="303" t="s">
        <v>27861</v>
      </c>
      <c r="B1598" s="304">
        <v>21915.407599999999</v>
      </c>
    </row>
    <row r="1599" spans="1:2" ht="15">
      <c r="A1599" s="303" t="s">
        <v>27862</v>
      </c>
      <c r="B1599" s="304">
        <v>135.16079999999999</v>
      </c>
    </row>
    <row r="1600" spans="1:2" ht="15">
      <c r="A1600" s="303" t="s">
        <v>27863</v>
      </c>
      <c r="B1600" s="304">
        <v>139.15880000000001</v>
      </c>
    </row>
    <row r="1601" spans="1:2" ht="15">
      <c r="A1601" s="303" t="s">
        <v>27864</v>
      </c>
      <c r="B1601" s="304">
        <v>214.643</v>
      </c>
    </row>
    <row r="1602" spans="1:2" ht="15">
      <c r="A1602" s="303" t="s">
        <v>27865</v>
      </c>
      <c r="B1602" s="304">
        <v>199.90809999999999</v>
      </c>
    </row>
    <row r="1603" spans="1:2" ht="15">
      <c r="A1603" s="303" t="s">
        <v>27866</v>
      </c>
      <c r="B1603" s="304">
        <v>290.10849999999999</v>
      </c>
    </row>
    <row r="1604" spans="1:2" ht="15">
      <c r="A1604" s="303" t="s">
        <v>27867</v>
      </c>
      <c r="B1604" s="304">
        <v>569.45550000000003</v>
      </c>
    </row>
    <row r="1605" spans="1:2" ht="15">
      <c r="A1605" s="303" t="s">
        <v>27868</v>
      </c>
      <c r="B1605" s="304">
        <v>11.5199</v>
      </c>
    </row>
    <row r="1606" spans="1:2" ht="15">
      <c r="A1606" s="303" t="s">
        <v>27869</v>
      </c>
      <c r="B1606" s="304">
        <v>14.285399999999999</v>
      </c>
    </row>
    <row r="1607" spans="1:2" ht="15">
      <c r="A1607" s="303" t="s">
        <v>27870</v>
      </c>
      <c r="B1607" s="304">
        <v>441.9427</v>
      </c>
    </row>
    <row r="1608" spans="1:2" ht="15">
      <c r="A1608" s="303" t="s">
        <v>27871</v>
      </c>
      <c r="B1608" s="304">
        <v>173.29900000000001</v>
      </c>
    </row>
    <row r="1609" spans="1:2" ht="15">
      <c r="A1609" s="303" t="s">
        <v>27872</v>
      </c>
      <c r="B1609" s="304">
        <v>80.619100000000003</v>
      </c>
    </row>
    <row r="1610" spans="1:2" ht="15">
      <c r="A1610" s="303" t="s">
        <v>27873</v>
      </c>
      <c r="B1610" s="304">
        <v>283.68310000000002</v>
      </c>
    </row>
    <row r="1611" spans="1:2" ht="15">
      <c r="A1611" s="303" t="s">
        <v>27874</v>
      </c>
      <c r="B1611" s="304">
        <v>375.79430000000002</v>
      </c>
    </row>
    <row r="1612" spans="1:2" ht="15">
      <c r="A1612" s="303" t="s">
        <v>27875</v>
      </c>
      <c r="B1612" s="304">
        <v>168.33459999999999</v>
      </c>
    </row>
    <row r="1613" spans="1:2" ht="15">
      <c r="A1613" s="303" t="s">
        <v>27876</v>
      </c>
      <c r="B1613" s="304">
        <v>29.8978</v>
      </c>
    </row>
    <row r="1614" spans="1:2" ht="15">
      <c r="A1614" s="303" t="s">
        <v>27877</v>
      </c>
      <c r="B1614" s="304">
        <v>7171.7052999999996</v>
      </c>
    </row>
    <row r="1615" spans="1:2" ht="15">
      <c r="A1615" s="303" t="s">
        <v>27878</v>
      </c>
      <c r="B1615" s="304">
        <v>9316.2356</v>
      </c>
    </row>
    <row r="1616" spans="1:2" ht="15">
      <c r="A1616" s="303" t="s">
        <v>27879</v>
      </c>
      <c r="B1616" s="304">
        <v>3.7416999999999998</v>
      </c>
    </row>
    <row r="1617" spans="1:2" ht="15">
      <c r="A1617" s="303" t="s">
        <v>27880</v>
      </c>
      <c r="B1617" s="304">
        <v>40.840299999999999</v>
      </c>
    </row>
    <row r="1618" spans="1:2" ht="15">
      <c r="A1618" s="303" t="s">
        <v>27881</v>
      </c>
      <c r="B1618" s="304">
        <v>128.0102</v>
      </c>
    </row>
    <row r="1619" spans="1:2" ht="15">
      <c r="A1619" s="303" t="s">
        <v>27882</v>
      </c>
      <c r="B1619" s="304">
        <v>2.9196</v>
      </c>
    </row>
    <row r="1620" spans="1:2" ht="15">
      <c r="A1620" s="303" t="s">
        <v>27883</v>
      </c>
      <c r="B1620" s="304">
        <v>0.3211</v>
      </c>
    </row>
    <row r="1621" spans="1:2" ht="15">
      <c r="A1621" s="303" t="s">
        <v>27884</v>
      </c>
      <c r="B1621" s="304">
        <v>72.338399999999993</v>
      </c>
    </row>
    <row r="1622" spans="1:2" ht="15">
      <c r="A1622" s="303" t="s">
        <v>27885</v>
      </c>
      <c r="B1622" s="304">
        <v>55.357700000000001</v>
      </c>
    </row>
    <row r="1623" spans="1:2" ht="15">
      <c r="A1623" s="303" t="s">
        <v>27886</v>
      </c>
      <c r="B1623" s="304">
        <v>88.173000000000002</v>
      </c>
    </row>
    <row r="1624" spans="1:2" ht="15">
      <c r="A1624" s="303" t="s">
        <v>27887</v>
      </c>
      <c r="B1624" s="304">
        <v>187.79079999999999</v>
      </c>
    </row>
    <row r="1625" spans="1:2" ht="15">
      <c r="A1625" s="303" t="s">
        <v>27888</v>
      </c>
      <c r="B1625" s="304">
        <v>41.127200000000002</v>
      </c>
    </row>
    <row r="1626" spans="1:2" ht="15">
      <c r="A1626" s="303" t="s">
        <v>27889</v>
      </c>
      <c r="B1626" s="304">
        <v>2.8683000000000001</v>
      </c>
    </row>
    <row r="1627" spans="1:2" ht="15">
      <c r="A1627" s="303" t="s">
        <v>27890</v>
      </c>
      <c r="B1627" s="304">
        <v>49.289499999999997</v>
      </c>
    </row>
    <row r="1628" spans="1:2" ht="15">
      <c r="A1628" s="303" t="s">
        <v>27891</v>
      </c>
      <c r="B1628" s="304">
        <v>38.064999999999998</v>
      </c>
    </row>
    <row r="1629" spans="1:2" ht="15">
      <c r="A1629" s="303" t="s">
        <v>27892</v>
      </c>
      <c r="B1629" s="304">
        <v>88.604500000000002</v>
      </c>
    </row>
    <row r="1630" spans="1:2" ht="15">
      <c r="A1630" s="303" t="s">
        <v>27893</v>
      </c>
      <c r="B1630" s="304">
        <v>79.193799999999996</v>
      </c>
    </row>
    <row r="1631" spans="1:2" ht="15">
      <c r="A1631" s="303" t="s">
        <v>27894</v>
      </c>
      <c r="B1631" s="304">
        <v>306.60629999999998</v>
      </c>
    </row>
    <row r="1632" spans="1:2" ht="15">
      <c r="A1632" s="303" t="s">
        <v>27895</v>
      </c>
      <c r="B1632" s="304">
        <v>8.6849000000000007</v>
      </c>
    </row>
    <row r="1633" spans="1:2" ht="15">
      <c r="A1633" s="303" t="s">
        <v>27896</v>
      </c>
      <c r="B1633" s="304">
        <v>26.349499999999999</v>
      </c>
    </row>
    <row r="1634" spans="1:2" ht="15">
      <c r="A1634" s="303" t="s">
        <v>27897</v>
      </c>
      <c r="B1634" s="304">
        <v>343.51490000000001</v>
      </c>
    </row>
    <row r="1635" spans="1:2" ht="15">
      <c r="A1635" s="303" t="s">
        <v>27898</v>
      </c>
      <c r="B1635" s="304">
        <v>20.32</v>
      </c>
    </row>
    <row r="1636" spans="1:2" ht="15">
      <c r="A1636" s="303" t="s">
        <v>27899</v>
      </c>
      <c r="B1636" s="304">
        <v>8.9670000000000005</v>
      </c>
    </row>
    <row r="1637" spans="1:2" ht="15">
      <c r="A1637" s="303" t="s">
        <v>27900</v>
      </c>
      <c r="B1637" s="304">
        <v>2.6711999999999998</v>
      </c>
    </row>
    <row r="1638" spans="1:2" ht="15">
      <c r="A1638" s="303" t="s">
        <v>27901</v>
      </c>
      <c r="B1638" s="304">
        <v>2291.0679</v>
      </c>
    </row>
    <row r="1639" spans="1:2" ht="15">
      <c r="A1639" s="303" t="s">
        <v>27902</v>
      </c>
      <c r="B1639" s="304">
        <v>5.0739999999999998</v>
      </c>
    </row>
    <row r="1640" spans="1:2" ht="15">
      <c r="A1640" s="303" t="s">
        <v>27903</v>
      </c>
      <c r="B1640" s="304">
        <v>6.0887000000000002</v>
      </c>
    </row>
    <row r="1641" spans="1:2" ht="15">
      <c r="A1641" s="303" t="s">
        <v>27904</v>
      </c>
      <c r="B1641" s="304">
        <v>7.5095000000000001</v>
      </c>
    </row>
    <row r="1642" spans="1:2" ht="15">
      <c r="A1642" s="303" t="s">
        <v>27905</v>
      </c>
      <c r="B1642" s="304">
        <v>8.9301999999999992</v>
      </c>
    </row>
    <row r="1643" spans="1:2" ht="15">
      <c r="A1643" s="303" t="s">
        <v>27906</v>
      </c>
      <c r="B1643" s="304">
        <v>10.148</v>
      </c>
    </row>
    <row r="1644" spans="1:2" ht="15">
      <c r="A1644" s="303" t="s">
        <v>27907</v>
      </c>
      <c r="B1644" s="304">
        <v>16.236899999999999</v>
      </c>
    </row>
    <row r="1645" spans="1:2" ht="15">
      <c r="A1645" s="303" t="s">
        <v>27908</v>
      </c>
      <c r="B1645" s="304">
        <v>20.296099999999999</v>
      </c>
    </row>
    <row r="1646" spans="1:2" ht="15">
      <c r="A1646" s="303" t="s">
        <v>27909</v>
      </c>
      <c r="B1646" s="304">
        <v>30.444099999999999</v>
      </c>
    </row>
    <row r="1647" spans="1:2" ht="15">
      <c r="A1647" s="303" t="s">
        <v>27910</v>
      </c>
      <c r="B1647" s="304">
        <v>40.592300000000002</v>
      </c>
    </row>
    <row r="1648" spans="1:2" ht="15">
      <c r="A1648" s="303" t="s">
        <v>27911</v>
      </c>
      <c r="B1648" s="304">
        <v>88.856200000000001</v>
      </c>
    </row>
    <row r="1649" spans="1:2" ht="15">
      <c r="A1649" s="303" t="s">
        <v>27912</v>
      </c>
      <c r="B1649" s="304">
        <v>135.56190000000001</v>
      </c>
    </row>
    <row r="1650" spans="1:2" ht="15">
      <c r="A1650" s="303" t="s">
        <v>27913</v>
      </c>
      <c r="B1650" s="304">
        <v>178.42670000000001</v>
      </c>
    </row>
    <row r="1651" spans="1:2" ht="15">
      <c r="A1651" s="303" t="s">
        <v>27914</v>
      </c>
      <c r="B1651" s="304">
        <v>2.4188000000000001</v>
      </c>
    </row>
    <row r="1652" spans="1:2" ht="15">
      <c r="A1652" s="303" t="s">
        <v>27915</v>
      </c>
      <c r="B1652" s="304">
        <v>22.648199999999999</v>
      </c>
    </row>
    <row r="1653" spans="1:2" ht="15">
      <c r="A1653" s="303" t="s">
        <v>27916</v>
      </c>
      <c r="B1653" s="304">
        <v>776.81370000000004</v>
      </c>
    </row>
    <row r="1654" spans="1:2" ht="15">
      <c r="A1654" s="303" t="s">
        <v>27917</v>
      </c>
      <c r="B1654" s="304">
        <v>142.3295</v>
      </c>
    </row>
    <row r="1655" spans="1:2" ht="15">
      <c r="A1655" s="303" t="s">
        <v>27918</v>
      </c>
      <c r="B1655" s="304">
        <v>61.356000000000002</v>
      </c>
    </row>
    <row r="1656" spans="1:2" ht="15">
      <c r="A1656" s="303" t="s">
        <v>27919</v>
      </c>
      <c r="B1656" s="304">
        <v>51.552399999999999</v>
      </c>
    </row>
    <row r="1657" spans="1:2" ht="15">
      <c r="A1657" s="303" t="s">
        <v>27920</v>
      </c>
      <c r="B1657" s="304">
        <v>80.853700000000003</v>
      </c>
    </row>
    <row r="1658" spans="1:2" ht="15">
      <c r="A1658" s="303" t="s">
        <v>27921</v>
      </c>
      <c r="B1658" s="304">
        <v>53.76</v>
      </c>
    </row>
    <row r="1659" spans="1:2" ht="15">
      <c r="A1659" s="303" t="s">
        <v>27922</v>
      </c>
      <c r="B1659" s="304">
        <v>27.674299999999999</v>
      </c>
    </row>
    <row r="1660" spans="1:2" ht="15">
      <c r="A1660" s="303" t="s">
        <v>27923</v>
      </c>
      <c r="B1660" s="304">
        <v>608.55229999999995</v>
      </c>
    </row>
    <row r="1661" spans="1:2" ht="15">
      <c r="A1661" s="303" t="s">
        <v>27924</v>
      </c>
      <c r="B1661" s="304">
        <v>72.8553</v>
      </c>
    </row>
    <row r="1662" spans="1:2" ht="15">
      <c r="A1662" s="303" t="s">
        <v>27925</v>
      </c>
      <c r="B1662" s="304">
        <v>121.0646</v>
      </c>
    </row>
    <row r="1663" spans="1:2" ht="15">
      <c r="A1663" s="303" t="s">
        <v>27926</v>
      </c>
      <c r="B1663" s="304">
        <v>129.18299999999999</v>
      </c>
    </row>
    <row r="1664" spans="1:2" ht="15">
      <c r="A1664" s="303" t="s">
        <v>27927</v>
      </c>
      <c r="B1664" s="304">
        <v>12.784800000000001</v>
      </c>
    </row>
    <row r="1665" spans="1:2" ht="15">
      <c r="A1665" s="303" t="s">
        <v>27928</v>
      </c>
      <c r="B1665" s="304">
        <v>89.423900000000003</v>
      </c>
    </row>
    <row r="1666" spans="1:2" ht="15">
      <c r="A1666" s="303" t="s">
        <v>27929</v>
      </c>
      <c r="B1666" s="304">
        <v>37.334299999999999</v>
      </c>
    </row>
    <row r="1667" spans="1:2" ht="15">
      <c r="A1667" s="303" t="s">
        <v>27930</v>
      </c>
      <c r="B1667" s="304">
        <v>31.7759</v>
      </c>
    </row>
    <row r="1668" spans="1:2" ht="15">
      <c r="A1668" s="303" t="s">
        <v>27931</v>
      </c>
      <c r="B1668" s="304">
        <v>68.498900000000006</v>
      </c>
    </row>
    <row r="1669" spans="1:2" ht="15">
      <c r="A1669" s="303" t="s">
        <v>27932</v>
      </c>
      <c r="B1669" s="304">
        <v>32.104199999999999</v>
      </c>
    </row>
    <row r="1670" spans="1:2" ht="15">
      <c r="A1670" s="303" t="s">
        <v>27933</v>
      </c>
      <c r="B1670" s="304">
        <v>28.0548</v>
      </c>
    </row>
    <row r="1671" spans="1:2" ht="15">
      <c r="A1671" s="303" t="s">
        <v>27934</v>
      </c>
      <c r="B1671" s="304">
        <v>45.6389</v>
      </c>
    </row>
    <row r="1672" spans="1:2" ht="15">
      <c r="A1672" s="303" t="s">
        <v>27935</v>
      </c>
      <c r="B1672" s="304">
        <v>9.2441999999999993</v>
      </c>
    </row>
    <row r="1673" spans="1:2" ht="15">
      <c r="A1673" s="303" t="s">
        <v>27936</v>
      </c>
      <c r="B1673" s="304">
        <v>5.1947999999999999</v>
      </c>
    </row>
    <row r="1674" spans="1:2" ht="15">
      <c r="A1674" s="303" t="s">
        <v>27937</v>
      </c>
      <c r="B1674" s="304">
        <v>49.445599999999999</v>
      </c>
    </row>
    <row r="1675" spans="1:2" ht="15">
      <c r="A1675" s="303" t="s">
        <v>27938</v>
      </c>
      <c r="B1675" s="304">
        <v>42.738999999999997</v>
      </c>
    </row>
    <row r="1676" spans="1:2" ht="15">
      <c r="A1676" s="303" t="s">
        <v>27939</v>
      </c>
      <c r="B1676" s="304">
        <v>30.0046</v>
      </c>
    </row>
    <row r="1677" spans="1:2" ht="15">
      <c r="A1677" s="303" t="s">
        <v>27940</v>
      </c>
      <c r="B1677" s="304">
        <v>18.415400000000002</v>
      </c>
    </row>
    <row r="1678" spans="1:2" ht="15">
      <c r="A1678" s="303" t="s">
        <v>27941</v>
      </c>
      <c r="B1678" s="304">
        <v>15.15</v>
      </c>
    </row>
    <row r="1679" spans="1:2" ht="15">
      <c r="A1679" s="303" t="s">
        <v>27942</v>
      </c>
      <c r="B1679" s="304">
        <v>12.625</v>
      </c>
    </row>
    <row r="1680" spans="1:2" ht="15">
      <c r="A1680" s="303" t="s">
        <v>27943</v>
      </c>
      <c r="B1680" s="304">
        <v>17.3568</v>
      </c>
    </row>
    <row r="1681" spans="1:2" ht="15">
      <c r="A1681" s="303" t="s">
        <v>27944</v>
      </c>
      <c r="B1681" s="304">
        <v>326.99959999999999</v>
      </c>
    </row>
    <row r="1682" spans="1:2" ht="15">
      <c r="A1682" s="303" t="s">
        <v>27945</v>
      </c>
      <c r="B1682" s="304">
        <v>57.357199999999999</v>
      </c>
    </row>
    <row r="1683" spans="1:2" ht="15">
      <c r="A1683" s="303" t="s">
        <v>27946</v>
      </c>
      <c r="B1683" s="304">
        <v>77.988299999999995</v>
      </c>
    </row>
    <row r="1684" spans="1:2" ht="15">
      <c r="A1684" s="303" t="s">
        <v>27947</v>
      </c>
      <c r="B1684" s="304">
        <v>14.551500000000001</v>
      </c>
    </row>
    <row r="1685" spans="1:2" ht="15">
      <c r="A1685" s="303" t="s">
        <v>27948</v>
      </c>
      <c r="B1685" s="304">
        <v>1672.0563</v>
      </c>
    </row>
    <row r="1686" spans="1:2" ht="15">
      <c r="A1686" s="303" t="s">
        <v>27949</v>
      </c>
      <c r="B1686" s="304">
        <v>211.25710000000001</v>
      </c>
    </row>
    <row r="1687" spans="1:2" ht="15">
      <c r="A1687" s="303" t="s">
        <v>27950</v>
      </c>
      <c r="B1687" s="304">
        <v>325.11189999999999</v>
      </c>
    </row>
    <row r="1688" spans="1:2" ht="15">
      <c r="A1688" s="303" t="s">
        <v>27951</v>
      </c>
      <c r="B1688" s="304">
        <v>243.56700000000001</v>
      </c>
    </row>
    <row r="1689" spans="1:2" ht="15">
      <c r="A1689" s="303" t="s">
        <v>27952</v>
      </c>
      <c r="B1689" s="304">
        <v>372.67779999999999</v>
      </c>
    </row>
    <row r="1690" spans="1:2" ht="15">
      <c r="A1690" s="303" t="s">
        <v>27953</v>
      </c>
      <c r="B1690" s="304">
        <v>277.11959999999999</v>
      </c>
    </row>
    <row r="1691" spans="1:2" ht="15">
      <c r="A1691" s="303" t="s">
        <v>27954</v>
      </c>
      <c r="B1691" s="304">
        <v>424.34609999999998</v>
      </c>
    </row>
    <row r="1692" spans="1:2" ht="15">
      <c r="A1692" s="303" t="s">
        <v>27955</v>
      </c>
      <c r="B1692" s="304">
        <v>351.26679999999999</v>
      </c>
    </row>
    <row r="1693" spans="1:2" ht="15">
      <c r="A1693" s="303" t="s">
        <v>27956</v>
      </c>
      <c r="B1693" s="304">
        <v>537.13630000000001</v>
      </c>
    </row>
    <row r="1694" spans="1:2" ht="15">
      <c r="A1694" s="303" t="s">
        <v>27957</v>
      </c>
      <c r="B1694" s="304">
        <v>433.28429999999997</v>
      </c>
    </row>
    <row r="1695" spans="1:2" ht="15">
      <c r="A1695" s="303" t="s">
        <v>27958</v>
      </c>
      <c r="B1695" s="304">
        <v>662.82899999999995</v>
      </c>
    </row>
    <row r="1696" spans="1:2" ht="15">
      <c r="A1696" s="303" t="s">
        <v>27959</v>
      </c>
      <c r="B1696" s="304">
        <v>23.307500000000001</v>
      </c>
    </row>
    <row r="1697" spans="1:2" ht="15">
      <c r="A1697" s="303" t="s">
        <v>27960</v>
      </c>
      <c r="B1697" s="304">
        <v>0.63060000000000005</v>
      </c>
    </row>
    <row r="1698" spans="1:2" ht="15">
      <c r="A1698" s="303" t="s">
        <v>27961</v>
      </c>
      <c r="B1698" s="304">
        <v>115.53400000000001</v>
      </c>
    </row>
    <row r="1699" spans="1:2" ht="15">
      <c r="A1699" s="303" t="s">
        <v>27962</v>
      </c>
      <c r="B1699" s="304">
        <v>134.1182</v>
      </c>
    </row>
    <row r="1700" spans="1:2" ht="15">
      <c r="A1700" s="303" t="s">
        <v>27963</v>
      </c>
      <c r="B1700" s="304">
        <v>165.9699</v>
      </c>
    </row>
    <row r="1701" spans="1:2" ht="15">
      <c r="A1701" s="303" t="s">
        <v>27964</v>
      </c>
      <c r="B1701" s="304">
        <v>501.08170000000001</v>
      </c>
    </row>
    <row r="1702" spans="1:2" ht="15">
      <c r="A1702" s="303" t="s">
        <v>27965</v>
      </c>
      <c r="B1702" s="304">
        <v>1287.8132000000001</v>
      </c>
    </row>
    <row r="1703" spans="1:2" ht="15">
      <c r="A1703" s="303" t="s">
        <v>27966</v>
      </c>
      <c r="B1703" s="304">
        <v>341.67320000000001</v>
      </c>
    </row>
    <row r="1704" spans="1:2" ht="15">
      <c r="A1704" s="303" t="s">
        <v>27967</v>
      </c>
      <c r="B1704" s="304">
        <v>99.703199999999995</v>
      </c>
    </row>
    <row r="1705" spans="1:2" ht="15">
      <c r="A1705" s="303" t="s">
        <v>27968</v>
      </c>
      <c r="B1705" s="304">
        <v>627.23779999999999</v>
      </c>
    </row>
    <row r="1706" spans="1:2" ht="15">
      <c r="A1706" s="303" t="s">
        <v>27969</v>
      </c>
      <c r="B1706" s="304">
        <v>1119.4185</v>
      </c>
    </row>
    <row r="1707" spans="1:2" ht="15">
      <c r="A1707" s="303" t="s">
        <v>27970</v>
      </c>
      <c r="B1707" s="304">
        <v>1242.0184999999999</v>
      </c>
    </row>
    <row r="1708" spans="1:2" ht="15">
      <c r="A1708" s="303" t="s">
        <v>27971</v>
      </c>
      <c r="B1708" s="304">
        <v>610.65750000000003</v>
      </c>
    </row>
    <row r="1709" spans="1:2" ht="15">
      <c r="A1709" s="303" t="s">
        <v>27972</v>
      </c>
      <c r="B1709" s="304">
        <v>571.46050000000002</v>
      </c>
    </row>
    <row r="1710" spans="1:2" ht="15">
      <c r="A1710" s="303" t="s">
        <v>27973</v>
      </c>
      <c r="B1710" s="304">
        <v>537.4375</v>
      </c>
    </row>
    <row r="1711" spans="1:2" ht="15">
      <c r="A1711" s="303" t="s">
        <v>27974</v>
      </c>
      <c r="B1711" s="304">
        <v>484.33449999999999</v>
      </c>
    </row>
    <row r="1712" spans="1:2" ht="15">
      <c r="A1712" s="303" t="s">
        <v>27975</v>
      </c>
      <c r="B1712" s="304">
        <v>457.33249999999998</v>
      </c>
    </row>
    <row r="1713" spans="1:2" ht="15">
      <c r="A1713" s="303" t="s">
        <v>27976</v>
      </c>
      <c r="B1713" s="304">
        <v>433.82850000000002</v>
      </c>
    </row>
    <row r="1714" spans="1:2" ht="15">
      <c r="A1714" s="303" t="s">
        <v>27977</v>
      </c>
      <c r="B1714" s="304">
        <v>417.65249999999997</v>
      </c>
    </row>
    <row r="1715" spans="1:2" ht="15">
      <c r="A1715" s="303" t="s">
        <v>27978</v>
      </c>
      <c r="B1715" s="304">
        <v>395.8295</v>
      </c>
    </row>
    <row r="1716" spans="1:2" ht="15">
      <c r="A1716" s="303" t="s">
        <v>27979</v>
      </c>
      <c r="B1716" s="304">
        <v>437.98480000000001</v>
      </c>
    </row>
    <row r="1717" spans="1:2" ht="15">
      <c r="A1717" s="303" t="s">
        <v>27980</v>
      </c>
      <c r="B1717" s="304">
        <v>406.20580000000001</v>
      </c>
    </row>
    <row r="1718" spans="1:2" ht="15">
      <c r="A1718" s="303" t="s">
        <v>27981</v>
      </c>
      <c r="B1718" s="304">
        <v>507.4735</v>
      </c>
    </row>
    <row r="1719" spans="1:2" ht="15">
      <c r="A1719" s="303" t="s">
        <v>27982</v>
      </c>
      <c r="B1719" s="304">
        <v>475.8175</v>
      </c>
    </row>
    <row r="1720" spans="1:2" ht="15">
      <c r="A1720" s="303" t="s">
        <v>27983</v>
      </c>
      <c r="B1720" s="304">
        <v>709.41150000000005</v>
      </c>
    </row>
    <row r="1721" spans="1:2" ht="15">
      <c r="A1721" s="303" t="s">
        <v>27984</v>
      </c>
      <c r="B1721" s="304">
        <v>487.76549999999997</v>
      </c>
    </row>
    <row r="1722" spans="1:2" ht="15">
      <c r="A1722" s="303" t="s">
        <v>27985</v>
      </c>
      <c r="B1722" s="304">
        <v>404.98149999999998</v>
      </c>
    </row>
    <row r="1723" spans="1:2" ht="15">
      <c r="A1723" s="303" t="s">
        <v>27986</v>
      </c>
      <c r="B1723" s="304">
        <v>366.64670000000001</v>
      </c>
    </row>
    <row r="1724" spans="1:2" ht="15">
      <c r="A1724" s="303" t="s">
        <v>27987</v>
      </c>
      <c r="B1724" s="304">
        <v>345.97550000000001</v>
      </c>
    </row>
    <row r="1725" spans="1:2" ht="15">
      <c r="A1725" s="303" t="s">
        <v>27988</v>
      </c>
      <c r="B1725" s="304">
        <v>392.33550000000002</v>
      </c>
    </row>
    <row r="1726" spans="1:2" ht="15">
      <c r="A1726" s="303" t="s">
        <v>27989</v>
      </c>
      <c r="B1726" s="304">
        <v>421.01549999999997</v>
      </c>
    </row>
    <row r="1727" spans="1:2" ht="15">
      <c r="A1727" s="303" t="s">
        <v>27990</v>
      </c>
      <c r="B1727" s="304">
        <v>404.90050000000002</v>
      </c>
    </row>
    <row r="1728" spans="1:2" ht="15">
      <c r="A1728" s="303" t="s">
        <v>27991</v>
      </c>
      <c r="B1728" s="304">
        <v>413.83550000000002</v>
      </c>
    </row>
    <row r="1729" spans="1:2" ht="15">
      <c r="A1729" s="303" t="s">
        <v>27992</v>
      </c>
      <c r="B1729" s="304">
        <v>411.10789999999997</v>
      </c>
    </row>
    <row r="1730" spans="1:2" ht="15">
      <c r="A1730" s="303" t="s">
        <v>27993</v>
      </c>
      <c r="B1730" s="304">
        <v>537.16150000000005</v>
      </c>
    </row>
    <row r="1731" spans="1:2" ht="15">
      <c r="A1731" s="303" t="s">
        <v>27994</v>
      </c>
      <c r="B1731" s="304">
        <v>440.98149999999998</v>
      </c>
    </row>
    <row r="1732" spans="1:2" ht="15">
      <c r="A1732" s="303" t="s">
        <v>27995</v>
      </c>
      <c r="B1732" s="304">
        <v>404.01150000000001</v>
      </c>
    </row>
    <row r="1733" spans="1:2" ht="15">
      <c r="A1733" s="303" t="s">
        <v>27996</v>
      </c>
      <c r="B1733" s="304">
        <v>464.78739999999999</v>
      </c>
    </row>
    <row r="1734" spans="1:2" ht="15">
      <c r="A1734" s="303" t="s">
        <v>27997</v>
      </c>
      <c r="B1734" s="304">
        <v>400.94299999999998</v>
      </c>
    </row>
    <row r="1735" spans="1:2" ht="15">
      <c r="A1735" s="303" t="s">
        <v>27998</v>
      </c>
      <c r="B1735" s="304">
        <v>310.86590000000001</v>
      </c>
    </row>
    <row r="1736" spans="1:2" ht="15">
      <c r="A1736" s="303" t="s">
        <v>27999</v>
      </c>
      <c r="B1736" s="304">
        <v>288.4624</v>
      </c>
    </row>
    <row r="1737" spans="1:2" ht="15">
      <c r="A1737" s="303" t="s">
        <v>28000</v>
      </c>
      <c r="B1737" s="304">
        <v>591.66809999999998</v>
      </c>
    </row>
    <row r="1738" spans="1:2" ht="15">
      <c r="A1738" s="303" t="s">
        <v>28001</v>
      </c>
      <c r="B1738" s="304">
        <v>351.27100000000002</v>
      </c>
    </row>
    <row r="1739" spans="1:2" ht="15">
      <c r="A1739" s="303" t="s">
        <v>28002</v>
      </c>
      <c r="B1739" s="304">
        <v>287.23809999999997</v>
      </c>
    </row>
    <row r="1740" spans="1:2" ht="15">
      <c r="A1740" s="303" t="s">
        <v>28003</v>
      </c>
      <c r="B1740" s="304">
        <v>400.66699999999997</v>
      </c>
    </row>
    <row r="1741" spans="1:2" ht="15">
      <c r="A1741" s="303" t="s">
        <v>28004</v>
      </c>
      <c r="B1741" s="304">
        <v>323.23809999999997</v>
      </c>
    </row>
    <row r="1742" spans="1:2" ht="15">
      <c r="A1742" s="303" t="s">
        <v>28005</v>
      </c>
      <c r="B1742" s="304">
        <v>304.16699999999997</v>
      </c>
    </row>
    <row r="1743" spans="1:2" ht="15">
      <c r="A1743" s="303" t="s">
        <v>28006</v>
      </c>
      <c r="B1743" s="304">
        <v>168.14080000000001</v>
      </c>
    </row>
    <row r="1744" spans="1:2" ht="15">
      <c r="A1744" s="303" t="s">
        <v>28007</v>
      </c>
      <c r="B1744" s="304">
        <v>50.168199999999999</v>
      </c>
    </row>
    <row r="1745" spans="1:2" ht="15">
      <c r="A1745" s="303" t="s">
        <v>28008</v>
      </c>
      <c r="B1745" s="304">
        <v>17.592600000000001</v>
      </c>
    </row>
    <row r="1746" spans="1:2" ht="15">
      <c r="A1746" s="303" t="s">
        <v>28009</v>
      </c>
      <c r="B1746" s="304">
        <v>148.8175</v>
      </c>
    </row>
    <row r="1747" spans="1:2" ht="15">
      <c r="A1747" s="303" t="s">
        <v>28010</v>
      </c>
      <c r="B1747" s="304">
        <v>52.892600000000002</v>
      </c>
    </row>
    <row r="1748" spans="1:2" ht="15">
      <c r="A1748" s="303" t="s">
        <v>28011</v>
      </c>
      <c r="B1748" s="304">
        <v>552.7826</v>
      </c>
    </row>
    <row r="1749" spans="1:2" ht="15">
      <c r="A1749" s="303" t="s">
        <v>28012</v>
      </c>
      <c r="B1749" s="304">
        <v>138.47540000000001</v>
      </c>
    </row>
    <row r="1750" spans="1:2" ht="15">
      <c r="A1750" s="303" t="s">
        <v>28013</v>
      </c>
      <c r="B1750" s="304">
        <v>268.48230000000001</v>
      </c>
    </row>
    <row r="1751" spans="1:2" ht="15">
      <c r="A1751" s="303" t="s">
        <v>28014</v>
      </c>
      <c r="B1751" s="304">
        <v>250.71559999999999</v>
      </c>
    </row>
    <row r="1752" spans="1:2" ht="15">
      <c r="A1752" s="303" t="s">
        <v>28015</v>
      </c>
      <c r="B1752" s="304">
        <v>31.233599999999999</v>
      </c>
    </row>
    <row r="1753" spans="1:2" ht="15">
      <c r="A1753" s="303" t="s">
        <v>28016</v>
      </c>
      <c r="B1753" s="304">
        <v>2.52</v>
      </c>
    </row>
    <row r="1754" spans="1:2" ht="15">
      <c r="A1754" s="303" t="s">
        <v>28017</v>
      </c>
      <c r="B1754" s="304">
        <v>14.750999999999999</v>
      </c>
    </row>
    <row r="1755" spans="1:2" ht="15">
      <c r="A1755" s="303" t="s">
        <v>28018</v>
      </c>
      <c r="B1755" s="304">
        <v>7.8360000000000003</v>
      </c>
    </row>
    <row r="1756" spans="1:2" ht="15">
      <c r="A1756" s="303" t="s">
        <v>28019</v>
      </c>
      <c r="B1756" s="304">
        <v>71.400000000000006</v>
      </c>
    </row>
    <row r="1757" spans="1:2" ht="15">
      <c r="A1757" s="303" t="s">
        <v>28020</v>
      </c>
      <c r="B1757" s="304">
        <v>17.88</v>
      </c>
    </row>
    <row r="1758" spans="1:2" ht="15">
      <c r="A1758" s="303" t="s">
        <v>28021</v>
      </c>
      <c r="B1758" s="304">
        <v>26.64</v>
      </c>
    </row>
    <row r="1759" spans="1:2" ht="15">
      <c r="A1759" s="303" t="s">
        <v>28022</v>
      </c>
      <c r="B1759" s="304">
        <v>34.68</v>
      </c>
    </row>
    <row r="1760" spans="1:2" ht="15">
      <c r="A1760" s="303" t="s">
        <v>28023</v>
      </c>
      <c r="B1760" s="304">
        <v>53.4</v>
      </c>
    </row>
    <row r="1761" spans="1:2" ht="15">
      <c r="A1761" s="303" t="s">
        <v>28024</v>
      </c>
      <c r="B1761" s="304">
        <v>10.421799999999999</v>
      </c>
    </row>
    <row r="1762" spans="1:2" ht="15">
      <c r="A1762" s="303" t="s">
        <v>28025</v>
      </c>
      <c r="B1762" s="304">
        <v>165.351</v>
      </c>
    </row>
    <row r="1763" spans="1:2" ht="15">
      <c r="A1763" s="303" t="s">
        <v>28026</v>
      </c>
      <c r="B1763" s="304">
        <v>208.3783</v>
      </c>
    </row>
    <row r="1764" spans="1:2" ht="15">
      <c r="A1764" s="303" t="s">
        <v>28027</v>
      </c>
      <c r="B1764" s="304">
        <v>97.556799999999996</v>
      </c>
    </row>
    <row r="1765" spans="1:2" ht="15">
      <c r="A1765" s="303" t="s">
        <v>28028</v>
      </c>
      <c r="B1765" s="304">
        <v>369.56799999999998</v>
      </c>
    </row>
    <row r="1766" spans="1:2" ht="15">
      <c r="A1766" s="303" t="s">
        <v>28029</v>
      </c>
      <c r="B1766" s="304">
        <v>480.54809999999998</v>
      </c>
    </row>
    <row r="1767" spans="1:2" ht="15">
      <c r="A1767" s="303" t="s">
        <v>28030</v>
      </c>
      <c r="B1767" s="304">
        <v>208.84729999999999</v>
      </c>
    </row>
    <row r="1768" spans="1:2" ht="15">
      <c r="A1768" s="303" t="s">
        <v>28031</v>
      </c>
      <c r="B1768" s="304">
        <v>362.28620000000001</v>
      </c>
    </row>
    <row r="1769" spans="1:2" ht="15">
      <c r="A1769" s="303" t="s">
        <v>28032</v>
      </c>
      <c r="B1769" s="304">
        <v>63.239899999999999</v>
      </c>
    </row>
    <row r="1770" spans="1:2" ht="15">
      <c r="A1770" s="303" t="s">
        <v>28033</v>
      </c>
      <c r="B1770" s="304">
        <v>270786.21999999997</v>
      </c>
    </row>
    <row r="1771" spans="1:2" ht="15">
      <c r="A1771" s="303" t="s">
        <v>28034</v>
      </c>
      <c r="B1771" s="304">
        <v>303943.7</v>
      </c>
    </row>
    <row r="1772" spans="1:2" ht="15">
      <c r="A1772" s="303" t="s">
        <v>28035</v>
      </c>
      <c r="B1772" s="304">
        <v>128928.97</v>
      </c>
    </row>
    <row r="1773" spans="1:2" ht="15">
      <c r="A1773" s="303" t="s">
        <v>28036</v>
      </c>
      <c r="B1773" s="304">
        <v>135275.19</v>
      </c>
    </row>
    <row r="1774" spans="1:2" ht="15">
      <c r="A1774" s="303" t="s">
        <v>28037</v>
      </c>
      <c r="B1774" s="304">
        <v>249006.78</v>
      </c>
    </row>
    <row r="1775" spans="1:2" ht="15">
      <c r="A1775" s="303" t="s">
        <v>28038</v>
      </c>
      <c r="B1775" s="304">
        <v>499431.78</v>
      </c>
    </row>
    <row r="1776" spans="1:2" ht="15">
      <c r="A1776" s="303" t="s">
        <v>28039</v>
      </c>
      <c r="B1776" s="304">
        <v>310982.13</v>
      </c>
    </row>
    <row r="1777" spans="1:2" ht="15">
      <c r="A1777" s="303" t="s">
        <v>28040</v>
      </c>
      <c r="B1777" s="304">
        <v>499214.96</v>
      </c>
    </row>
    <row r="1778" spans="1:2" ht="15">
      <c r="A1778" s="303" t="s">
        <v>28041</v>
      </c>
      <c r="B1778" s="304">
        <v>66515.740000000005</v>
      </c>
    </row>
    <row r="1779" spans="1:2" ht="15">
      <c r="A1779" s="303" t="s">
        <v>28042</v>
      </c>
      <c r="B1779" s="304">
        <v>98660</v>
      </c>
    </row>
    <row r="1780" spans="1:2" ht="15">
      <c r="A1780" s="303" t="s">
        <v>28043</v>
      </c>
      <c r="B1780" s="304">
        <v>9553.25</v>
      </c>
    </row>
    <row r="1781" spans="1:2" ht="15">
      <c r="A1781" s="303" t="s">
        <v>28044</v>
      </c>
      <c r="B1781" s="304">
        <v>1043.55</v>
      </c>
    </row>
    <row r="1782" spans="1:2" ht="15">
      <c r="A1782" s="303" t="s">
        <v>28045</v>
      </c>
      <c r="B1782" s="304">
        <v>1379.38</v>
      </c>
    </row>
    <row r="1783" spans="1:2" ht="15">
      <c r="A1783" s="303" t="s">
        <v>28046</v>
      </c>
      <c r="B1783" s="304">
        <v>16500</v>
      </c>
    </row>
    <row r="1784" spans="1:2" ht="15">
      <c r="A1784" s="303" t="s">
        <v>28047</v>
      </c>
      <c r="B1784" s="304">
        <v>392214.96</v>
      </c>
    </row>
    <row r="1785" spans="1:2" ht="15">
      <c r="A1785" s="303" t="s">
        <v>28048</v>
      </c>
      <c r="B1785" s="304">
        <v>410714.96</v>
      </c>
    </row>
    <row r="1786" spans="1:2" ht="15">
      <c r="A1786" s="303" t="s">
        <v>28049</v>
      </c>
      <c r="B1786" s="304">
        <v>1066568.1383</v>
      </c>
    </row>
    <row r="1787" spans="1:2" ht="15">
      <c r="A1787" s="303" t="s">
        <v>28050</v>
      </c>
      <c r="B1787" s="304">
        <v>112.97</v>
      </c>
    </row>
    <row r="1788" spans="1:2" ht="15">
      <c r="A1788" s="303" t="s">
        <v>28051</v>
      </c>
      <c r="B1788" s="304">
        <v>127.27</v>
      </c>
    </row>
    <row r="1789" spans="1:2" ht="15">
      <c r="A1789" s="303" t="s">
        <v>28052</v>
      </c>
      <c r="B1789" s="304">
        <v>105.82</v>
      </c>
    </row>
    <row r="1790" spans="1:2" ht="15">
      <c r="A1790" s="303" t="s">
        <v>28053</v>
      </c>
      <c r="B1790" s="304">
        <v>7956.24</v>
      </c>
    </row>
    <row r="1791" spans="1:2" ht="15">
      <c r="A1791" s="303" t="s">
        <v>28054</v>
      </c>
      <c r="B1791" s="304">
        <v>409.94</v>
      </c>
    </row>
    <row r="1792" spans="1:2" ht="15">
      <c r="A1792" s="303" t="s">
        <v>28055</v>
      </c>
      <c r="B1792" s="304">
        <v>314.10000000000002</v>
      </c>
    </row>
    <row r="1793" spans="1:2" ht="15">
      <c r="A1793" s="303" t="s">
        <v>28056</v>
      </c>
      <c r="B1793" s="304">
        <v>503.67</v>
      </c>
    </row>
    <row r="1794" spans="1:2" ht="15">
      <c r="A1794" s="303" t="s">
        <v>28057</v>
      </c>
      <c r="B1794" s="304">
        <v>16.7</v>
      </c>
    </row>
    <row r="1795" spans="1:2" ht="15">
      <c r="A1795" s="303" t="s">
        <v>28058</v>
      </c>
      <c r="B1795" s="304">
        <v>17.96</v>
      </c>
    </row>
    <row r="1796" spans="1:2" ht="15">
      <c r="A1796" s="303" t="s">
        <v>28059</v>
      </c>
      <c r="B1796" s="304">
        <v>14.12</v>
      </c>
    </row>
    <row r="1797" spans="1:2" ht="15">
      <c r="A1797" s="303" t="s">
        <v>28060</v>
      </c>
      <c r="B1797" s="304">
        <v>15.44</v>
      </c>
    </row>
    <row r="1798" spans="1:2" ht="15">
      <c r="A1798" s="303" t="s">
        <v>28061</v>
      </c>
      <c r="B1798" s="304">
        <v>6.41</v>
      </c>
    </row>
    <row r="1799" spans="1:2" ht="15">
      <c r="A1799" s="303" t="s">
        <v>28062</v>
      </c>
      <c r="B1799" s="304">
        <v>15.23</v>
      </c>
    </row>
    <row r="1800" spans="1:2" ht="15">
      <c r="A1800" s="303" t="s">
        <v>28063</v>
      </c>
      <c r="B1800" s="304">
        <v>18.54</v>
      </c>
    </row>
    <row r="1801" spans="1:2" ht="15">
      <c r="A1801" s="303" t="s">
        <v>28064</v>
      </c>
      <c r="B1801" s="304">
        <v>19.27</v>
      </c>
    </row>
    <row r="1802" spans="1:2" ht="15">
      <c r="A1802" s="303" t="s">
        <v>28065</v>
      </c>
      <c r="B1802" s="304">
        <v>10.35</v>
      </c>
    </row>
    <row r="1803" spans="1:2" ht="15">
      <c r="A1803" s="303" t="s">
        <v>28066</v>
      </c>
      <c r="B1803" s="304">
        <v>53.71</v>
      </c>
    </row>
    <row r="1804" spans="1:2" ht="15">
      <c r="A1804" s="303" t="s">
        <v>28067</v>
      </c>
      <c r="B1804" s="304">
        <v>46.12</v>
      </c>
    </row>
    <row r="1805" spans="1:2" ht="15">
      <c r="A1805" s="303" t="s">
        <v>28068</v>
      </c>
      <c r="B1805" s="304">
        <v>28.8</v>
      </c>
    </row>
    <row r="1806" spans="1:2" ht="15">
      <c r="A1806" s="303" t="s">
        <v>28069</v>
      </c>
      <c r="B1806" s="304">
        <v>61.05</v>
      </c>
    </row>
    <row r="1807" spans="1:2" ht="15">
      <c r="A1807" s="303" t="s">
        <v>28070</v>
      </c>
      <c r="B1807" s="304">
        <v>66.27</v>
      </c>
    </row>
    <row r="1808" spans="1:2" ht="15">
      <c r="A1808" s="303" t="s">
        <v>28071</v>
      </c>
      <c r="B1808" s="304">
        <v>60.97</v>
      </c>
    </row>
    <row r="1809" spans="1:2" ht="15">
      <c r="A1809" s="303" t="s">
        <v>28072</v>
      </c>
      <c r="B1809" s="304">
        <v>93.55</v>
      </c>
    </row>
    <row r="1810" spans="1:2" ht="15">
      <c r="A1810" s="303" t="s">
        <v>28073</v>
      </c>
      <c r="B1810" s="304">
        <v>375.85</v>
      </c>
    </row>
    <row r="1811" spans="1:2" ht="15">
      <c r="A1811" s="303" t="s">
        <v>28074</v>
      </c>
      <c r="B1811" s="304">
        <v>87.76</v>
      </c>
    </row>
    <row r="1812" spans="1:2" ht="15">
      <c r="A1812" s="303" t="s">
        <v>28075</v>
      </c>
      <c r="B1812" s="304">
        <v>69.28</v>
      </c>
    </row>
    <row r="1813" spans="1:2" ht="15">
      <c r="A1813" s="303" t="s">
        <v>28076</v>
      </c>
      <c r="B1813" s="304">
        <v>201.19</v>
      </c>
    </row>
    <row r="1814" spans="1:2" ht="15">
      <c r="A1814" s="303" t="s">
        <v>28077</v>
      </c>
      <c r="B1814" s="304">
        <v>17.52</v>
      </c>
    </row>
    <row r="1815" spans="1:2" ht="15">
      <c r="A1815" s="303" t="s">
        <v>28078</v>
      </c>
      <c r="B1815" s="304">
        <v>1.44</v>
      </c>
    </row>
    <row r="1816" spans="1:2" ht="15">
      <c r="A1816" s="303" t="s">
        <v>28079</v>
      </c>
      <c r="B1816" s="304">
        <v>4.2300000000000004</v>
      </c>
    </row>
    <row r="1817" spans="1:2" ht="15">
      <c r="A1817" s="303" t="s">
        <v>28080</v>
      </c>
      <c r="B1817" s="304">
        <v>123.07</v>
      </c>
    </row>
    <row r="1818" spans="1:2" ht="15">
      <c r="A1818" s="303" t="s">
        <v>28081</v>
      </c>
      <c r="B1818" s="304">
        <v>321.70530000000002</v>
      </c>
    </row>
    <row r="1819" spans="1:2" ht="15">
      <c r="A1819" s="303" t="s">
        <v>28082</v>
      </c>
      <c r="B1819" s="304">
        <v>416.577</v>
      </c>
    </row>
    <row r="1820" spans="1:2" ht="15">
      <c r="A1820" s="303" t="s">
        <v>28083</v>
      </c>
      <c r="B1820" s="304">
        <v>543.95330000000001</v>
      </c>
    </row>
    <row r="1821" spans="1:2" ht="15">
      <c r="A1821" s="303" t="s">
        <v>28084</v>
      </c>
      <c r="B1821" s="304">
        <v>606.1173</v>
      </c>
    </row>
    <row r="1822" spans="1:2" ht="15">
      <c r="A1822" s="303" t="s">
        <v>28085</v>
      </c>
      <c r="B1822" s="304">
        <v>637.19920000000002</v>
      </c>
    </row>
    <row r="1823" spans="1:2" ht="15">
      <c r="A1823" s="303" t="s">
        <v>28086</v>
      </c>
      <c r="B1823" s="304">
        <v>817.23580000000004</v>
      </c>
    </row>
    <row r="1824" spans="1:2" ht="15">
      <c r="A1824" s="303" t="s">
        <v>28087</v>
      </c>
      <c r="B1824" s="304">
        <v>1072.3594000000001</v>
      </c>
    </row>
    <row r="1825" spans="1:2" ht="15">
      <c r="A1825" s="303" t="s">
        <v>28088</v>
      </c>
      <c r="B1825" s="304">
        <v>1288.3800000000001</v>
      </c>
    </row>
    <row r="1826" spans="1:2" ht="15">
      <c r="A1826" s="303" t="s">
        <v>28089</v>
      </c>
      <c r="B1826" s="304">
        <v>1725.0932</v>
      </c>
    </row>
    <row r="1827" spans="1:2" ht="15">
      <c r="A1827" s="303" t="s">
        <v>28090</v>
      </c>
      <c r="B1827" s="304">
        <v>2495.9436000000001</v>
      </c>
    </row>
    <row r="1828" spans="1:2" ht="15">
      <c r="A1828" s="303" t="s">
        <v>28091</v>
      </c>
      <c r="B1828" s="304">
        <v>57.54</v>
      </c>
    </row>
    <row r="1829" spans="1:2" ht="15">
      <c r="A1829" s="303" t="s">
        <v>28092</v>
      </c>
      <c r="B1829" s="304">
        <v>111.8</v>
      </c>
    </row>
    <row r="1830" spans="1:2" ht="15">
      <c r="A1830" s="303" t="s">
        <v>28093</v>
      </c>
      <c r="B1830" s="304">
        <v>39.04</v>
      </c>
    </row>
    <row r="1831" spans="1:2" ht="15">
      <c r="A1831" s="303" t="s">
        <v>28094</v>
      </c>
      <c r="B1831" s="304">
        <v>111.03</v>
      </c>
    </row>
    <row r="1832" spans="1:2" ht="15">
      <c r="A1832" s="303" t="s">
        <v>28095</v>
      </c>
      <c r="B1832" s="304">
        <v>191.51</v>
      </c>
    </row>
    <row r="1833" spans="1:2" ht="15">
      <c r="A1833" s="303" t="s">
        <v>28096</v>
      </c>
      <c r="B1833" s="304">
        <v>154.88</v>
      </c>
    </row>
    <row r="1834" spans="1:2" ht="15">
      <c r="A1834" s="303" t="s">
        <v>28097</v>
      </c>
      <c r="B1834" s="304">
        <v>811.13</v>
      </c>
    </row>
    <row r="1835" spans="1:2" ht="15">
      <c r="A1835" s="303" t="s">
        <v>28098</v>
      </c>
      <c r="B1835" s="304">
        <v>41.57</v>
      </c>
    </row>
    <row r="1836" spans="1:2" ht="15">
      <c r="A1836" s="303" t="s">
        <v>28099</v>
      </c>
      <c r="B1836" s="304">
        <v>49.72</v>
      </c>
    </row>
    <row r="1837" spans="1:2" ht="15">
      <c r="A1837" s="303" t="s">
        <v>28100</v>
      </c>
      <c r="B1837" s="304">
        <v>94.91</v>
      </c>
    </row>
    <row r="1838" spans="1:2" ht="15">
      <c r="A1838" s="303" t="s">
        <v>28101</v>
      </c>
      <c r="B1838" s="304">
        <v>77.349999999999994</v>
      </c>
    </row>
    <row r="1839" spans="1:2" ht="15">
      <c r="A1839" s="303" t="s">
        <v>28102</v>
      </c>
      <c r="B1839" s="304">
        <v>189.34</v>
      </c>
    </row>
    <row r="1840" spans="1:2" ht="15">
      <c r="A1840" s="303" t="s">
        <v>28103</v>
      </c>
      <c r="B1840" s="304">
        <v>58.6</v>
      </c>
    </row>
    <row r="1841" spans="1:2" ht="15">
      <c r="A1841" s="303" t="s">
        <v>28104</v>
      </c>
      <c r="B1841" s="304">
        <v>39.130000000000003</v>
      </c>
    </row>
    <row r="1842" spans="1:2" ht="15">
      <c r="A1842" s="303" t="s">
        <v>28105</v>
      </c>
      <c r="B1842" s="304">
        <v>266.55</v>
      </c>
    </row>
    <row r="1843" spans="1:2" ht="15">
      <c r="A1843" s="303" t="s">
        <v>28106</v>
      </c>
      <c r="B1843" s="304">
        <v>293.14999999999998</v>
      </c>
    </row>
    <row r="1844" spans="1:2" ht="15">
      <c r="A1844" s="303" t="s">
        <v>28107</v>
      </c>
      <c r="B1844" s="304">
        <v>174.49</v>
      </c>
    </row>
    <row r="1845" spans="1:2" ht="15">
      <c r="A1845" s="303" t="s">
        <v>28108</v>
      </c>
      <c r="B1845" s="304">
        <v>206.03</v>
      </c>
    </row>
    <row r="1846" spans="1:2" ht="15">
      <c r="A1846" s="303" t="s">
        <v>28109</v>
      </c>
      <c r="B1846" s="304">
        <v>25.63</v>
      </c>
    </row>
    <row r="1847" spans="1:2" ht="15">
      <c r="A1847" s="303" t="s">
        <v>28110</v>
      </c>
      <c r="B1847" s="304">
        <v>73.03</v>
      </c>
    </row>
    <row r="1848" spans="1:2" ht="15">
      <c r="A1848" s="303" t="s">
        <v>28111</v>
      </c>
      <c r="B1848" s="304">
        <v>50.37</v>
      </c>
    </row>
    <row r="1849" spans="1:2" ht="15">
      <c r="A1849" s="303" t="s">
        <v>28112</v>
      </c>
      <c r="B1849" s="304">
        <v>29.77</v>
      </c>
    </row>
    <row r="1850" spans="1:2" ht="15">
      <c r="A1850" s="303" t="s">
        <v>28113</v>
      </c>
      <c r="B1850" s="304">
        <v>51.39</v>
      </c>
    </row>
    <row r="1851" spans="1:2" ht="15">
      <c r="A1851" s="303" t="s">
        <v>28114</v>
      </c>
      <c r="B1851" s="304">
        <v>92.25</v>
      </c>
    </row>
    <row r="1852" spans="1:2" ht="15">
      <c r="A1852" s="303" t="s">
        <v>28115</v>
      </c>
      <c r="B1852" s="304">
        <v>615.54</v>
      </c>
    </row>
    <row r="1853" spans="1:2" ht="15">
      <c r="A1853" s="303" t="s">
        <v>28116</v>
      </c>
      <c r="B1853" s="304">
        <v>730.27</v>
      </c>
    </row>
    <row r="1854" spans="1:2" ht="15">
      <c r="A1854" s="303" t="s">
        <v>28117</v>
      </c>
      <c r="B1854" s="304">
        <v>1507.92</v>
      </c>
    </row>
    <row r="1855" spans="1:2" ht="15">
      <c r="A1855" s="303" t="s">
        <v>28118</v>
      </c>
      <c r="B1855" s="304">
        <v>9.26</v>
      </c>
    </row>
    <row r="1856" spans="1:2" ht="15">
      <c r="A1856" s="303" t="s">
        <v>28119</v>
      </c>
      <c r="B1856" s="304">
        <v>87.61</v>
      </c>
    </row>
    <row r="1857" spans="1:2" ht="15">
      <c r="A1857" s="303" t="s">
        <v>28120</v>
      </c>
      <c r="B1857" s="304">
        <v>94.9</v>
      </c>
    </row>
    <row r="1858" spans="1:2" ht="15">
      <c r="A1858" s="303" t="s">
        <v>28121</v>
      </c>
      <c r="B1858" s="304">
        <v>59.07</v>
      </c>
    </row>
    <row r="1859" spans="1:2" ht="15">
      <c r="A1859" s="303" t="s">
        <v>28122</v>
      </c>
      <c r="B1859" s="304">
        <v>13.34</v>
      </c>
    </row>
    <row r="1860" spans="1:2" ht="15">
      <c r="A1860" s="303" t="s">
        <v>28123</v>
      </c>
      <c r="B1860" s="304">
        <v>6308.1280999999999</v>
      </c>
    </row>
    <row r="1861" spans="1:2" ht="15">
      <c r="A1861" s="303" t="s">
        <v>28124</v>
      </c>
      <c r="B1861" s="304">
        <v>30.9</v>
      </c>
    </row>
    <row r="1862" spans="1:2" ht="15">
      <c r="A1862" s="303" t="s">
        <v>28125</v>
      </c>
      <c r="B1862" s="304">
        <v>41.86</v>
      </c>
    </row>
    <row r="1863" spans="1:2" ht="15">
      <c r="A1863" s="303" t="s">
        <v>28126</v>
      </c>
      <c r="B1863" s="304">
        <v>47.19</v>
      </c>
    </row>
    <row r="1864" spans="1:2" ht="15">
      <c r="A1864" s="303" t="s">
        <v>28127</v>
      </c>
      <c r="B1864" s="304">
        <v>179.71</v>
      </c>
    </row>
    <row r="1865" spans="1:2" ht="15">
      <c r="A1865" s="303" t="s">
        <v>28128</v>
      </c>
      <c r="B1865" s="304">
        <v>0.84</v>
      </c>
    </row>
    <row r="1866" spans="1:2" ht="15">
      <c r="A1866" s="303" t="s">
        <v>28129</v>
      </c>
      <c r="B1866" s="304">
        <v>3.23</v>
      </c>
    </row>
    <row r="1867" spans="1:2" ht="15">
      <c r="A1867" s="303" t="s">
        <v>28130</v>
      </c>
      <c r="B1867" s="304">
        <v>35</v>
      </c>
    </row>
    <row r="1868" spans="1:2" ht="15">
      <c r="A1868" s="303" t="s">
        <v>28131</v>
      </c>
      <c r="B1868" s="304">
        <v>30.084199999999999</v>
      </c>
    </row>
    <row r="1869" spans="1:2" ht="15">
      <c r="A1869" s="303" t="s">
        <v>28132</v>
      </c>
      <c r="B1869" s="304">
        <v>23.383600000000001</v>
      </c>
    </row>
    <row r="1870" spans="1:2" ht="15">
      <c r="A1870" s="303" t="s">
        <v>28133</v>
      </c>
      <c r="B1870" s="304">
        <v>56.37</v>
      </c>
    </row>
    <row r="1871" spans="1:2" ht="15">
      <c r="A1871" s="303" t="s">
        <v>28134</v>
      </c>
      <c r="B1871" s="304">
        <v>8064</v>
      </c>
    </row>
    <row r="1872" spans="1:2" ht="15">
      <c r="A1872" s="303" t="s">
        <v>28135</v>
      </c>
      <c r="B1872" s="304">
        <v>6375</v>
      </c>
    </row>
    <row r="1873" spans="1:2" ht="15">
      <c r="A1873" s="303" t="s">
        <v>28136</v>
      </c>
      <c r="B1873" s="304">
        <v>5322</v>
      </c>
    </row>
    <row r="1874" spans="1:2" ht="15">
      <c r="A1874" s="303" t="s">
        <v>28137</v>
      </c>
      <c r="B1874" s="304">
        <v>19.57</v>
      </c>
    </row>
    <row r="1875" spans="1:2" ht="15">
      <c r="A1875" s="303" t="s">
        <v>28138</v>
      </c>
      <c r="B1875" s="304">
        <v>71.37</v>
      </c>
    </row>
    <row r="1876" spans="1:2" ht="15">
      <c r="A1876" s="303" t="s">
        <v>28139</v>
      </c>
      <c r="B1876" s="304">
        <v>31.93</v>
      </c>
    </row>
    <row r="1877" spans="1:2" ht="15">
      <c r="A1877" s="303" t="s">
        <v>28140</v>
      </c>
      <c r="B1877" s="304">
        <v>21.12</v>
      </c>
    </row>
    <row r="1878" spans="1:2" ht="15">
      <c r="A1878" s="303" t="s">
        <v>28141</v>
      </c>
      <c r="B1878" s="304">
        <v>78.69</v>
      </c>
    </row>
    <row r="1879" spans="1:2" ht="15">
      <c r="A1879" s="303" t="s">
        <v>28142</v>
      </c>
      <c r="B1879" s="304">
        <v>64.94</v>
      </c>
    </row>
    <row r="1880" spans="1:2" ht="15">
      <c r="A1880" s="303" t="s">
        <v>28143</v>
      </c>
      <c r="B1880" s="304">
        <v>49.14</v>
      </c>
    </row>
    <row r="1881" spans="1:2" ht="15">
      <c r="A1881" s="303" t="s">
        <v>28144</v>
      </c>
      <c r="B1881" s="304">
        <v>12.25</v>
      </c>
    </row>
    <row r="1882" spans="1:2" ht="15">
      <c r="A1882" s="303" t="s">
        <v>28145</v>
      </c>
      <c r="B1882" s="304">
        <v>1.71</v>
      </c>
    </row>
    <row r="1883" spans="1:2" ht="15">
      <c r="A1883" s="303" t="s">
        <v>28146</v>
      </c>
      <c r="B1883" s="304">
        <v>28.97</v>
      </c>
    </row>
    <row r="1884" spans="1:2" ht="15">
      <c r="A1884" s="303" t="s">
        <v>28147</v>
      </c>
      <c r="B1884" s="304">
        <v>1928.1080999999999</v>
      </c>
    </row>
    <row r="1885" spans="1:2" ht="15">
      <c r="A1885" s="303" t="s">
        <v>28148</v>
      </c>
      <c r="B1885" s="304">
        <v>1429.4594999999999</v>
      </c>
    </row>
    <row r="1886" spans="1:2" ht="15">
      <c r="A1886" s="303" t="s">
        <v>28149</v>
      </c>
      <c r="B1886" s="304">
        <v>731.04250000000002</v>
      </c>
    </row>
    <row r="1887" spans="1:2" ht="15">
      <c r="A1887" s="303" t="s">
        <v>28150</v>
      </c>
      <c r="B1887" s="304">
        <v>796</v>
      </c>
    </row>
    <row r="1888" spans="1:2" ht="15">
      <c r="A1888" s="303" t="s">
        <v>28151</v>
      </c>
      <c r="B1888" s="304">
        <v>144.67349999999999</v>
      </c>
    </row>
    <row r="1889" spans="1:2" ht="15">
      <c r="A1889" s="303" t="s">
        <v>28152</v>
      </c>
      <c r="B1889" s="304">
        <v>301.83670000000001</v>
      </c>
    </row>
    <row r="1890" spans="1:2" ht="15">
      <c r="A1890" s="303" t="s">
        <v>28153</v>
      </c>
      <c r="B1890" s="304">
        <v>457.95920000000001</v>
      </c>
    </row>
    <row r="1891" spans="1:2" ht="15">
      <c r="A1891" s="303" t="s">
        <v>28154</v>
      </c>
      <c r="B1891" s="304">
        <v>24.51</v>
      </c>
    </row>
    <row r="1892" spans="1:2" ht="15">
      <c r="A1892" s="303" t="s">
        <v>28155</v>
      </c>
      <c r="B1892" s="304">
        <v>60.04</v>
      </c>
    </row>
    <row r="1893" spans="1:2" ht="15">
      <c r="A1893" s="303" t="s">
        <v>28156</v>
      </c>
      <c r="B1893" s="304">
        <v>119.32</v>
      </c>
    </row>
    <row r="1894" spans="1:2" ht="15">
      <c r="A1894" s="303" t="s">
        <v>28157</v>
      </c>
      <c r="B1894" s="304">
        <v>160.56</v>
      </c>
    </row>
    <row r="1895" spans="1:2" ht="15">
      <c r="A1895" s="303" t="s">
        <v>28158</v>
      </c>
      <c r="B1895" s="304">
        <v>3983.45</v>
      </c>
    </row>
    <row r="1896" spans="1:2" ht="15">
      <c r="A1896" s="303" t="s">
        <v>28159</v>
      </c>
      <c r="B1896" s="304">
        <v>180.97</v>
      </c>
    </row>
    <row r="1897" spans="1:2" ht="15">
      <c r="A1897" s="303" t="s">
        <v>28160</v>
      </c>
      <c r="B1897" s="304">
        <v>5680</v>
      </c>
    </row>
    <row r="1898" spans="1:2" ht="15">
      <c r="A1898" s="303" t="s">
        <v>28161</v>
      </c>
      <c r="B1898" s="304">
        <v>5880</v>
      </c>
    </row>
    <row r="1899" spans="1:2" ht="15">
      <c r="A1899" s="303" t="s">
        <v>28162</v>
      </c>
      <c r="B1899" s="304">
        <v>7.69</v>
      </c>
    </row>
    <row r="1900" spans="1:2" ht="15">
      <c r="A1900" s="303" t="s">
        <v>28163</v>
      </c>
      <c r="B1900" s="304">
        <v>8.93</v>
      </c>
    </row>
    <row r="1901" spans="1:2" ht="15">
      <c r="A1901" s="303" t="s">
        <v>28164</v>
      </c>
      <c r="B1901" s="304">
        <v>9.2899999999999991</v>
      </c>
    </row>
    <row r="1902" spans="1:2" ht="15">
      <c r="A1902" s="303" t="s">
        <v>28165</v>
      </c>
      <c r="B1902" s="304">
        <v>10.94</v>
      </c>
    </row>
    <row r="1903" spans="1:2" ht="15">
      <c r="A1903" s="303" t="s">
        <v>28166</v>
      </c>
      <c r="B1903" s="304">
        <v>11.74</v>
      </c>
    </row>
    <row r="1904" spans="1:2" ht="15">
      <c r="A1904" s="303" t="s">
        <v>28167</v>
      </c>
      <c r="B1904" s="304">
        <v>23.48</v>
      </c>
    </row>
    <row r="1905" spans="1:2" ht="15">
      <c r="A1905" s="303" t="s">
        <v>28168</v>
      </c>
      <c r="B1905" s="304">
        <v>26.06</v>
      </c>
    </row>
    <row r="1906" spans="1:2" ht="15">
      <c r="A1906" s="303" t="s">
        <v>28169</v>
      </c>
      <c r="B1906" s="304">
        <v>28.7</v>
      </c>
    </row>
    <row r="1907" spans="1:2" ht="15">
      <c r="A1907" s="303" t="s">
        <v>28170</v>
      </c>
      <c r="B1907" s="304">
        <v>33.909999999999997</v>
      </c>
    </row>
    <row r="1908" spans="1:2" ht="15">
      <c r="A1908" s="303" t="s">
        <v>28171</v>
      </c>
      <c r="B1908" s="304">
        <v>19.8</v>
      </c>
    </row>
    <row r="1909" spans="1:2" ht="15">
      <c r="A1909" s="303" t="s">
        <v>28172</v>
      </c>
      <c r="B1909" s="304">
        <v>0.82</v>
      </c>
    </row>
    <row r="1910" spans="1:2" ht="15">
      <c r="A1910" s="303" t="s">
        <v>28173</v>
      </c>
      <c r="B1910" s="304">
        <v>0.2</v>
      </c>
    </row>
    <row r="1911" spans="1:2" ht="15">
      <c r="A1911" s="303" t="s">
        <v>28174</v>
      </c>
      <c r="B1911" s="304">
        <v>75.224199999999996</v>
      </c>
    </row>
    <row r="1912" spans="1:2" ht="15">
      <c r="A1912" s="303" t="s">
        <v>28175</v>
      </c>
      <c r="B1912" s="304">
        <v>40.063200000000002</v>
      </c>
    </row>
    <row r="1913" spans="1:2" ht="15">
      <c r="A1913" s="303" t="s">
        <v>28176</v>
      </c>
      <c r="B1913" s="304">
        <v>27.6294</v>
      </c>
    </row>
    <row r="1914" spans="1:2" ht="15">
      <c r="A1914" s="303" t="s">
        <v>28177</v>
      </c>
      <c r="B1914" s="304">
        <v>22.7986</v>
      </c>
    </row>
    <row r="1915" spans="1:2" ht="15">
      <c r="A1915" s="303" t="s">
        <v>28178</v>
      </c>
      <c r="B1915" s="304">
        <v>414.33</v>
      </c>
    </row>
    <row r="1916" spans="1:2" ht="15">
      <c r="A1916" s="303" t="s">
        <v>28179</v>
      </c>
      <c r="B1916" s="304">
        <v>495.32</v>
      </c>
    </row>
    <row r="1917" spans="1:2" ht="15">
      <c r="A1917" s="303" t="s">
        <v>28180</v>
      </c>
      <c r="B1917" s="304">
        <v>607.72</v>
      </c>
    </row>
    <row r="1918" spans="1:2" ht="15">
      <c r="A1918" s="303" t="s">
        <v>28181</v>
      </c>
      <c r="B1918" s="304">
        <v>691.01</v>
      </c>
    </row>
    <row r="1919" spans="1:2" ht="15">
      <c r="A1919" s="303" t="s">
        <v>28182</v>
      </c>
      <c r="B1919" s="304">
        <v>972.83</v>
      </c>
    </row>
    <row r="1920" spans="1:2" ht="15">
      <c r="A1920" s="303" t="s">
        <v>28183</v>
      </c>
      <c r="B1920" s="304">
        <v>1213</v>
      </c>
    </row>
    <row r="1921" spans="1:2" ht="15">
      <c r="A1921" s="303" t="s">
        <v>28184</v>
      </c>
      <c r="B1921" s="304">
        <v>1568.36</v>
      </c>
    </row>
    <row r="1922" spans="1:2" ht="15">
      <c r="A1922" s="303" t="s">
        <v>28185</v>
      </c>
      <c r="B1922" s="304">
        <v>911.7</v>
      </c>
    </row>
    <row r="1923" spans="1:2" ht="15">
      <c r="A1923" s="303" t="s">
        <v>28186</v>
      </c>
      <c r="B1923" s="304">
        <v>118.74</v>
      </c>
    </row>
    <row r="1924" spans="1:2" ht="15">
      <c r="A1924" s="303" t="s">
        <v>28187</v>
      </c>
      <c r="B1924" s="304">
        <v>4.18</v>
      </c>
    </row>
    <row r="1925" spans="1:2" ht="15">
      <c r="A1925" s="303" t="s">
        <v>28188</v>
      </c>
      <c r="B1925" s="304">
        <v>44.019300000000001</v>
      </c>
    </row>
    <row r="1926" spans="1:2" ht="15">
      <c r="A1926" s="303" t="s">
        <v>28189</v>
      </c>
      <c r="B1926" s="304">
        <v>50.639000000000003</v>
      </c>
    </row>
    <row r="1927" spans="1:2" ht="15">
      <c r="A1927" s="303" t="s">
        <v>28190</v>
      </c>
      <c r="B1927" s="304">
        <v>57.585599999999999</v>
      </c>
    </row>
    <row r="1928" spans="1:2" ht="15">
      <c r="A1928" s="303" t="s">
        <v>28191</v>
      </c>
      <c r="B1928" s="304">
        <v>4.1500000000000004</v>
      </c>
    </row>
    <row r="1929" spans="1:2" ht="15">
      <c r="A1929" s="303" t="s">
        <v>28192</v>
      </c>
      <c r="B1929" s="304">
        <v>6.85</v>
      </c>
    </row>
    <row r="1930" spans="1:2" ht="15">
      <c r="A1930" s="303" t="s">
        <v>28193</v>
      </c>
      <c r="B1930" s="304">
        <v>11.3</v>
      </c>
    </row>
    <row r="1931" spans="1:2" ht="15">
      <c r="A1931" s="303" t="s">
        <v>28194</v>
      </c>
      <c r="B1931" s="304">
        <v>17.510000000000002</v>
      </c>
    </row>
    <row r="1932" spans="1:2" ht="15">
      <c r="A1932" s="303" t="s">
        <v>28195</v>
      </c>
      <c r="B1932" s="304">
        <v>21.65</v>
      </c>
    </row>
    <row r="1933" spans="1:2" ht="15">
      <c r="A1933" s="303" t="s">
        <v>28196</v>
      </c>
      <c r="B1933" s="304">
        <v>35.729999999999997</v>
      </c>
    </row>
    <row r="1934" spans="1:2" ht="15">
      <c r="A1934" s="303" t="s">
        <v>28197</v>
      </c>
      <c r="B1934" s="304">
        <v>16.440000000000001</v>
      </c>
    </row>
    <row r="1935" spans="1:2" ht="15">
      <c r="A1935" s="303" t="s">
        <v>28198</v>
      </c>
      <c r="B1935" s="304">
        <v>0.67</v>
      </c>
    </row>
    <row r="1936" spans="1:2" ht="15">
      <c r="A1936" s="303" t="s">
        <v>28199</v>
      </c>
      <c r="B1936" s="304">
        <v>1.37</v>
      </c>
    </row>
    <row r="1937" spans="1:2" ht="15">
      <c r="A1937" s="303" t="s">
        <v>28200</v>
      </c>
      <c r="B1937" s="304">
        <v>1.5</v>
      </c>
    </row>
    <row r="1938" spans="1:2" ht="15">
      <c r="A1938" s="303" t="s">
        <v>28201</v>
      </c>
      <c r="B1938" s="304">
        <v>1.93</v>
      </c>
    </row>
    <row r="1939" spans="1:2" ht="15">
      <c r="A1939" s="303" t="s">
        <v>28202</v>
      </c>
      <c r="B1939" s="304">
        <v>3.19</v>
      </c>
    </row>
    <row r="1940" spans="1:2" ht="15">
      <c r="A1940" s="303" t="s">
        <v>28203</v>
      </c>
      <c r="B1940" s="304">
        <v>4</v>
      </c>
    </row>
    <row r="1941" spans="1:2" ht="15">
      <c r="A1941" s="303" t="s">
        <v>28204</v>
      </c>
      <c r="B1941" s="304">
        <v>6.5919999999999996</v>
      </c>
    </row>
    <row r="1942" spans="1:2" ht="15">
      <c r="A1942" s="303" t="s">
        <v>28205</v>
      </c>
      <c r="B1942" s="304">
        <v>121.65860000000001</v>
      </c>
    </row>
    <row r="1943" spans="1:2" ht="15">
      <c r="A1943" s="303" t="s">
        <v>28206</v>
      </c>
      <c r="B1943" s="304">
        <v>99.381200000000007</v>
      </c>
    </row>
    <row r="1944" spans="1:2" ht="15">
      <c r="A1944" s="303" t="s">
        <v>28207</v>
      </c>
      <c r="B1944" s="304">
        <v>165.63</v>
      </c>
    </row>
    <row r="1945" spans="1:2" ht="15">
      <c r="A1945" s="303" t="s">
        <v>28208</v>
      </c>
      <c r="B1945" s="304">
        <v>21.8918</v>
      </c>
    </row>
    <row r="1946" spans="1:2" ht="15">
      <c r="A1946" s="303" t="s">
        <v>28209</v>
      </c>
      <c r="B1946" s="304">
        <v>2.0874999999999999</v>
      </c>
    </row>
    <row r="1947" spans="1:2" ht="15">
      <c r="A1947" s="303" t="s">
        <v>28210</v>
      </c>
      <c r="B1947" s="304">
        <v>3.0144000000000002</v>
      </c>
    </row>
    <row r="1948" spans="1:2" ht="15">
      <c r="A1948" s="303" t="s">
        <v>28211</v>
      </c>
      <c r="B1948" s="304">
        <v>4.2622999999999998</v>
      </c>
    </row>
    <row r="1949" spans="1:2" ht="15">
      <c r="A1949" s="303" t="s">
        <v>28212</v>
      </c>
      <c r="B1949" s="304">
        <v>7.4508999999999999</v>
      </c>
    </row>
    <row r="1950" spans="1:2" ht="15">
      <c r="A1950" s="303" t="s">
        <v>28213</v>
      </c>
      <c r="B1950" s="304">
        <v>11.452400000000001</v>
      </c>
    </row>
    <row r="1951" spans="1:2" ht="15">
      <c r="A1951" s="303" t="s">
        <v>28214</v>
      </c>
      <c r="B1951" s="304">
        <v>18.1052</v>
      </c>
    </row>
    <row r="1952" spans="1:2" ht="15">
      <c r="A1952" s="303" t="s">
        <v>28215</v>
      </c>
      <c r="B1952" s="304">
        <v>35.357799999999997</v>
      </c>
    </row>
    <row r="1953" spans="1:2" ht="15">
      <c r="A1953" s="303" t="s">
        <v>28216</v>
      </c>
      <c r="B1953" s="304">
        <v>50.908900000000003</v>
      </c>
    </row>
    <row r="1954" spans="1:2" ht="15">
      <c r="A1954" s="303" t="s">
        <v>28217</v>
      </c>
      <c r="B1954" s="304">
        <v>66.915300000000002</v>
      </c>
    </row>
    <row r="1955" spans="1:2" ht="15">
      <c r="A1955" s="303" t="s">
        <v>28218</v>
      </c>
      <c r="B1955" s="304">
        <v>84.214500000000001</v>
      </c>
    </row>
    <row r="1956" spans="1:2" ht="15">
      <c r="A1956" s="303" t="s">
        <v>28219</v>
      </c>
      <c r="B1956" s="304">
        <v>166.52959999999999</v>
      </c>
    </row>
    <row r="1957" spans="1:2" ht="15">
      <c r="A1957" s="303" t="s">
        <v>28220</v>
      </c>
      <c r="B1957" s="304">
        <v>41.75</v>
      </c>
    </row>
    <row r="1958" spans="1:2" ht="15">
      <c r="A1958" s="303" t="s">
        <v>28221</v>
      </c>
      <c r="B1958" s="304">
        <v>98.47</v>
      </c>
    </row>
    <row r="1959" spans="1:2" ht="15">
      <c r="A1959" s="303" t="s">
        <v>28222</v>
      </c>
      <c r="B1959" s="304">
        <v>3.79</v>
      </c>
    </row>
    <row r="1960" spans="1:2" ht="15">
      <c r="A1960" s="303" t="s">
        <v>28223</v>
      </c>
      <c r="B1960" s="304">
        <v>6.7168000000000001</v>
      </c>
    </row>
    <row r="1961" spans="1:2" ht="15">
      <c r="A1961" s="303" t="s">
        <v>28224</v>
      </c>
      <c r="B1961" s="304">
        <v>6.7168000000000001</v>
      </c>
    </row>
    <row r="1962" spans="1:2" ht="15">
      <c r="A1962" s="303" t="s">
        <v>28225</v>
      </c>
      <c r="B1962" s="304">
        <v>17.78</v>
      </c>
    </row>
    <row r="1963" spans="1:2" ht="15">
      <c r="A1963" s="303" t="s">
        <v>28226</v>
      </c>
      <c r="B1963" s="304">
        <v>31.7</v>
      </c>
    </row>
    <row r="1964" spans="1:2" ht="15">
      <c r="A1964" s="303" t="s">
        <v>28227</v>
      </c>
      <c r="B1964" s="304">
        <v>31.42</v>
      </c>
    </row>
    <row r="1965" spans="1:2" ht="15">
      <c r="A1965" s="303" t="s">
        <v>28228</v>
      </c>
      <c r="B1965" s="304">
        <v>20.86</v>
      </c>
    </row>
    <row r="1966" spans="1:2" ht="15">
      <c r="A1966" s="303" t="s">
        <v>28229</v>
      </c>
      <c r="B1966" s="304">
        <v>26.76</v>
      </c>
    </row>
    <row r="1967" spans="1:2" ht="15">
      <c r="A1967" s="303" t="s">
        <v>28230</v>
      </c>
      <c r="B1967" s="304">
        <v>3.2</v>
      </c>
    </row>
    <row r="1968" spans="1:2" ht="15">
      <c r="A1968" s="303" t="s">
        <v>28231</v>
      </c>
      <c r="B1968" s="304">
        <v>4.2</v>
      </c>
    </row>
    <row r="1969" spans="1:2" ht="15">
      <c r="A1969" s="303" t="s">
        <v>28232</v>
      </c>
      <c r="B1969" s="304">
        <v>79.308400000000006</v>
      </c>
    </row>
    <row r="1970" spans="1:2" ht="15">
      <c r="A1970" s="303" t="s">
        <v>28233</v>
      </c>
      <c r="B1970" s="304">
        <v>216</v>
      </c>
    </row>
    <row r="1971" spans="1:2" ht="15">
      <c r="A1971" s="303" t="s">
        <v>28234</v>
      </c>
      <c r="B1971" s="304">
        <v>25.55</v>
      </c>
    </row>
    <row r="1972" spans="1:2" ht="15">
      <c r="A1972" s="303" t="s">
        <v>28235</v>
      </c>
      <c r="B1972" s="304">
        <v>47327</v>
      </c>
    </row>
    <row r="1973" spans="1:2" ht="15">
      <c r="A1973" s="303" t="s">
        <v>28236</v>
      </c>
      <c r="B1973" s="304">
        <v>371.39</v>
      </c>
    </row>
    <row r="1974" spans="1:2" ht="15">
      <c r="A1974" s="303" t="s">
        <v>28237</v>
      </c>
      <c r="B1974" s="304">
        <v>732.37</v>
      </c>
    </row>
    <row r="1975" spans="1:2" ht="15">
      <c r="A1975" s="303" t="s">
        <v>28238</v>
      </c>
      <c r="B1975" s="304">
        <v>1553</v>
      </c>
    </row>
    <row r="1976" spans="1:2" ht="15">
      <c r="A1976" s="303" t="s">
        <v>28239</v>
      </c>
      <c r="B1976" s="304">
        <v>2070</v>
      </c>
    </row>
    <row r="1977" spans="1:2" ht="15">
      <c r="A1977" s="303" t="s">
        <v>28240</v>
      </c>
      <c r="B1977" s="304">
        <v>42.38</v>
      </c>
    </row>
    <row r="1978" spans="1:2" ht="15">
      <c r="A1978" s="303" t="s">
        <v>28241</v>
      </c>
      <c r="B1978" s="304">
        <v>198.34</v>
      </c>
    </row>
    <row r="1979" spans="1:2" ht="15">
      <c r="A1979" s="303" t="s">
        <v>28242</v>
      </c>
      <c r="B1979" s="304">
        <v>184.25</v>
      </c>
    </row>
    <row r="1980" spans="1:2" ht="15">
      <c r="A1980" s="303" t="s">
        <v>28243</v>
      </c>
      <c r="B1980" s="304">
        <v>88.81</v>
      </c>
    </row>
    <row r="1981" spans="1:2" ht="15">
      <c r="A1981" s="303" t="s">
        <v>28244</v>
      </c>
      <c r="B1981" s="304">
        <v>7.87</v>
      </c>
    </row>
    <row r="1982" spans="1:2" ht="15">
      <c r="A1982" s="303" t="s">
        <v>28245</v>
      </c>
      <c r="B1982" s="304">
        <v>7681.6746000000003</v>
      </c>
    </row>
    <row r="1983" spans="1:2" ht="15">
      <c r="A1983" s="303" t="s">
        <v>28246</v>
      </c>
      <c r="B1983" s="304">
        <v>12098.658299999999</v>
      </c>
    </row>
    <row r="1984" spans="1:2" ht="15">
      <c r="A1984" s="303" t="s">
        <v>28247</v>
      </c>
      <c r="B1984" s="304">
        <v>16776.777300000002</v>
      </c>
    </row>
    <row r="1985" spans="1:2" ht="15">
      <c r="A1985" s="303" t="s">
        <v>28248</v>
      </c>
      <c r="B1985" s="304">
        <v>18710.471000000001</v>
      </c>
    </row>
    <row r="1986" spans="1:2" ht="15">
      <c r="A1986" s="303" t="s">
        <v>28249</v>
      </c>
      <c r="B1986" s="304">
        <v>27838.388599999998</v>
      </c>
    </row>
    <row r="1987" spans="1:2" ht="15">
      <c r="A1987" s="303" t="s">
        <v>28250</v>
      </c>
      <c r="B1987" s="304">
        <v>804</v>
      </c>
    </row>
    <row r="1988" spans="1:2" ht="15">
      <c r="A1988" s="303" t="s">
        <v>28251</v>
      </c>
      <c r="B1988" s="304">
        <v>33.46</v>
      </c>
    </row>
    <row r="1989" spans="1:2" ht="15">
      <c r="A1989" s="303" t="s">
        <v>28252</v>
      </c>
      <c r="B1989" s="304">
        <v>17.149999999999999</v>
      </c>
    </row>
    <row r="1990" spans="1:2" ht="15">
      <c r="A1990" s="303" t="s">
        <v>28253</v>
      </c>
      <c r="B1990" s="304">
        <v>25.95</v>
      </c>
    </row>
    <row r="1991" spans="1:2" ht="15">
      <c r="A1991" s="303" t="s">
        <v>28254</v>
      </c>
      <c r="B1991" s="304">
        <v>208</v>
      </c>
    </row>
    <row r="1992" spans="1:2" ht="15">
      <c r="A1992" s="303" t="s">
        <v>28255</v>
      </c>
      <c r="B1992" s="304">
        <v>9.33</v>
      </c>
    </row>
    <row r="1993" spans="1:2" ht="15">
      <c r="A1993" s="303" t="s">
        <v>28256</v>
      </c>
      <c r="B1993" s="304">
        <v>20.87</v>
      </c>
    </row>
    <row r="1994" spans="1:2" ht="15">
      <c r="A1994" s="303" t="s">
        <v>28257</v>
      </c>
      <c r="B1994" s="304">
        <v>2.99</v>
      </c>
    </row>
    <row r="1995" spans="1:2" ht="15">
      <c r="A1995" s="303" t="s">
        <v>28258</v>
      </c>
      <c r="B1995" s="304">
        <v>14.21</v>
      </c>
    </row>
    <row r="1996" spans="1:2" ht="15">
      <c r="A1996" s="303" t="s">
        <v>28259</v>
      </c>
      <c r="B1996" s="304">
        <v>5.14</v>
      </c>
    </row>
    <row r="1997" spans="1:2" ht="15">
      <c r="A1997" s="303" t="s">
        <v>28260</v>
      </c>
      <c r="B1997" s="304">
        <v>5.74</v>
      </c>
    </row>
    <row r="1998" spans="1:2" ht="15">
      <c r="A1998" s="303" t="s">
        <v>28261</v>
      </c>
      <c r="B1998" s="304">
        <v>15.14</v>
      </c>
    </row>
    <row r="1999" spans="1:2" ht="15">
      <c r="A1999" s="303" t="s">
        <v>28262</v>
      </c>
      <c r="B1999" s="304">
        <v>13.0876</v>
      </c>
    </row>
    <row r="2000" spans="1:2" ht="15">
      <c r="A2000" s="303" t="s">
        <v>28263</v>
      </c>
      <c r="B2000" s="304">
        <v>205</v>
      </c>
    </row>
    <row r="2001" spans="1:2" ht="15">
      <c r="A2001" s="303" t="s">
        <v>28264</v>
      </c>
      <c r="B2001" s="304">
        <v>275.81630000000001</v>
      </c>
    </row>
    <row r="2002" spans="1:2" ht="15">
      <c r="A2002" s="303" t="s">
        <v>28265</v>
      </c>
      <c r="B2002" s="304">
        <v>32000</v>
      </c>
    </row>
    <row r="2003" spans="1:2" ht="15">
      <c r="A2003" s="303" t="s">
        <v>28266</v>
      </c>
      <c r="B2003" s="304">
        <v>2.5</v>
      </c>
    </row>
    <row r="2004" spans="1:2" ht="15">
      <c r="A2004" s="303" t="s">
        <v>28267</v>
      </c>
      <c r="B2004" s="304">
        <v>4.28</v>
      </c>
    </row>
    <row r="2005" spans="1:2" ht="15">
      <c r="A2005" s="303" t="s">
        <v>28268</v>
      </c>
      <c r="B2005" s="304">
        <v>1.82</v>
      </c>
    </row>
    <row r="2006" spans="1:2" ht="15">
      <c r="A2006" s="303" t="s">
        <v>28269</v>
      </c>
      <c r="B2006" s="304">
        <v>15.42</v>
      </c>
    </row>
    <row r="2007" spans="1:2" ht="15">
      <c r="A2007" s="303" t="s">
        <v>28270</v>
      </c>
      <c r="B2007" s="304">
        <v>24</v>
      </c>
    </row>
    <row r="2008" spans="1:2" ht="15">
      <c r="A2008" s="303" t="s">
        <v>28271</v>
      </c>
      <c r="B2008" s="304">
        <v>257.5</v>
      </c>
    </row>
    <row r="2009" spans="1:2" ht="15">
      <c r="A2009" s="303" t="s">
        <v>28272</v>
      </c>
      <c r="B2009" s="304">
        <v>0.45</v>
      </c>
    </row>
    <row r="2010" spans="1:2" ht="15">
      <c r="A2010" s="303" t="s">
        <v>28273</v>
      </c>
      <c r="B2010" s="304">
        <v>0.3</v>
      </c>
    </row>
    <row r="2011" spans="1:2" ht="15">
      <c r="A2011" s="303" t="s">
        <v>28274</v>
      </c>
      <c r="B2011" s="304">
        <v>0.4</v>
      </c>
    </row>
    <row r="2012" spans="1:2" ht="15">
      <c r="A2012" s="303" t="s">
        <v>28275</v>
      </c>
      <c r="B2012" s="304">
        <v>16900</v>
      </c>
    </row>
    <row r="2013" spans="1:2" ht="15">
      <c r="A2013" s="303" t="s">
        <v>28276</v>
      </c>
      <c r="B2013" s="304">
        <v>2400</v>
      </c>
    </row>
    <row r="2014" spans="1:2" ht="15">
      <c r="A2014" s="303" t="s">
        <v>28277</v>
      </c>
      <c r="B2014" s="304">
        <v>12500</v>
      </c>
    </row>
    <row r="2015" spans="1:2" ht="15">
      <c r="A2015" s="303" t="s">
        <v>28278</v>
      </c>
      <c r="B2015" s="304">
        <v>810.04</v>
      </c>
    </row>
    <row r="2016" spans="1:2" ht="15">
      <c r="A2016" s="303" t="s">
        <v>28279</v>
      </c>
      <c r="B2016" s="304">
        <v>977.47</v>
      </c>
    </row>
    <row r="2017" spans="1:2" ht="15">
      <c r="A2017" s="303" t="s">
        <v>28280</v>
      </c>
      <c r="B2017" s="304">
        <v>1.4924999999999999</v>
      </c>
    </row>
    <row r="2018" spans="1:2" ht="15">
      <c r="A2018" s="303" t="s">
        <v>28281</v>
      </c>
      <c r="B2018" s="304">
        <v>0.48380000000000001</v>
      </c>
    </row>
    <row r="2019" spans="1:2" ht="15">
      <c r="A2019" s="303" t="s">
        <v>28282</v>
      </c>
      <c r="B2019" s="304">
        <v>490.18</v>
      </c>
    </row>
    <row r="2020" spans="1:2" ht="15">
      <c r="A2020" s="303" t="s">
        <v>28283</v>
      </c>
      <c r="B2020" s="304">
        <v>201.88</v>
      </c>
    </row>
    <row r="2021" spans="1:2" ht="15">
      <c r="A2021" s="303" t="s">
        <v>28284</v>
      </c>
      <c r="B2021" s="304">
        <v>244.53</v>
      </c>
    </row>
    <row r="2022" spans="1:2" ht="15">
      <c r="A2022" s="303" t="s">
        <v>28285</v>
      </c>
      <c r="B2022" s="304">
        <v>36.24</v>
      </c>
    </row>
    <row r="2023" spans="1:2" ht="15">
      <c r="A2023" s="303" t="s">
        <v>28286</v>
      </c>
      <c r="B2023" s="304">
        <v>83</v>
      </c>
    </row>
    <row r="2024" spans="1:2" ht="15">
      <c r="A2024" s="303" t="s">
        <v>28287</v>
      </c>
      <c r="B2024" s="304">
        <v>77.290000000000006</v>
      </c>
    </row>
    <row r="2025" spans="1:2" ht="15">
      <c r="A2025" s="303" t="s">
        <v>28288</v>
      </c>
      <c r="B2025" s="304">
        <v>106.41</v>
      </c>
    </row>
    <row r="2026" spans="1:2" ht="15">
      <c r="A2026" s="303" t="s">
        <v>28289</v>
      </c>
      <c r="B2026" s="304">
        <v>24.94</v>
      </c>
    </row>
    <row r="2027" spans="1:2" ht="15">
      <c r="A2027" s="303" t="s">
        <v>28290</v>
      </c>
      <c r="B2027" s="304">
        <v>39.18</v>
      </c>
    </row>
    <row r="2028" spans="1:2" ht="15">
      <c r="A2028" s="303" t="s">
        <v>28291</v>
      </c>
      <c r="B2028" s="304">
        <v>61.37</v>
      </c>
    </row>
    <row r="2029" spans="1:2" ht="15">
      <c r="A2029" s="303" t="s">
        <v>28292</v>
      </c>
      <c r="B2029" s="304">
        <v>67.72</v>
      </c>
    </row>
    <row r="2030" spans="1:2" ht="15">
      <c r="A2030" s="303" t="s">
        <v>28293</v>
      </c>
      <c r="B2030" s="304">
        <v>117.76</v>
      </c>
    </row>
    <row r="2031" spans="1:2" ht="15">
      <c r="A2031" s="303" t="s">
        <v>28294</v>
      </c>
      <c r="B2031" s="304">
        <v>158.11000000000001</v>
      </c>
    </row>
    <row r="2032" spans="1:2" ht="15">
      <c r="A2032" s="303" t="s">
        <v>28295</v>
      </c>
      <c r="B2032" s="304">
        <v>41.86</v>
      </c>
    </row>
    <row r="2033" spans="1:2" ht="15">
      <c r="A2033" s="303" t="s">
        <v>28296</v>
      </c>
      <c r="B2033" s="304">
        <v>50.15</v>
      </c>
    </row>
    <row r="2034" spans="1:2" ht="15">
      <c r="A2034" s="303" t="s">
        <v>28297</v>
      </c>
      <c r="B2034" s="304">
        <v>76.319999999999993</v>
      </c>
    </row>
    <row r="2035" spans="1:2" ht="15">
      <c r="A2035" s="303" t="s">
        <v>28298</v>
      </c>
      <c r="B2035" s="304">
        <v>106.86</v>
      </c>
    </row>
    <row r="2036" spans="1:2" ht="15">
      <c r="A2036" s="303" t="s">
        <v>28299</v>
      </c>
      <c r="B2036" s="304">
        <v>178.21</v>
      </c>
    </row>
    <row r="2037" spans="1:2" ht="15">
      <c r="A2037" s="303" t="s">
        <v>28300</v>
      </c>
      <c r="B2037" s="304">
        <v>262.33999999999997</v>
      </c>
    </row>
    <row r="2038" spans="1:2" ht="15">
      <c r="A2038" s="303" t="s">
        <v>28301</v>
      </c>
      <c r="B2038" s="304">
        <v>7.6</v>
      </c>
    </row>
    <row r="2039" spans="1:2" ht="15">
      <c r="A2039" s="303" t="s">
        <v>28302</v>
      </c>
      <c r="B2039" s="304">
        <v>9.92</v>
      </c>
    </row>
    <row r="2040" spans="1:2" ht="15">
      <c r="A2040" s="303" t="s">
        <v>28303</v>
      </c>
      <c r="B2040" s="304">
        <v>19.671399999999998</v>
      </c>
    </row>
    <row r="2041" spans="1:2" ht="15">
      <c r="A2041" s="303" t="s">
        <v>28304</v>
      </c>
      <c r="B2041" s="304">
        <v>28</v>
      </c>
    </row>
    <row r="2042" spans="1:2" ht="15">
      <c r="A2042" s="303" t="s">
        <v>28305</v>
      </c>
      <c r="B2042" s="304">
        <v>47.66</v>
      </c>
    </row>
    <row r="2043" spans="1:2" ht="15">
      <c r="A2043" s="303" t="s">
        <v>28306</v>
      </c>
      <c r="B2043" s="304">
        <v>79.36</v>
      </c>
    </row>
    <row r="2044" spans="1:2" ht="15">
      <c r="A2044" s="303" t="s">
        <v>28307</v>
      </c>
      <c r="B2044" s="304">
        <v>121.33</v>
      </c>
    </row>
    <row r="2045" spans="1:2" ht="15">
      <c r="A2045" s="303" t="s">
        <v>28308</v>
      </c>
      <c r="B2045" s="304">
        <v>170.13</v>
      </c>
    </row>
    <row r="2046" spans="1:2" ht="15">
      <c r="A2046" s="303" t="s">
        <v>28309</v>
      </c>
      <c r="B2046" s="304">
        <v>229.04259999999999</v>
      </c>
    </row>
    <row r="2047" spans="1:2" ht="15">
      <c r="A2047" s="303" t="s">
        <v>28310</v>
      </c>
      <c r="B2047" s="304">
        <v>38.74</v>
      </c>
    </row>
    <row r="2048" spans="1:2" ht="15">
      <c r="A2048" s="303" t="s">
        <v>28311</v>
      </c>
      <c r="B2048" s="304">
        <v>41.79</v>
      </c>
    </row>
    <row r="2049" spans="1:2" ht="15">
      <c r="A2049" s="303" t="s">
        <v>28312</v>
      </c>
      <c r="B2049" s="304">
        <v>47.69</v>
      </c>
    </row>
    <row r="2050" spans="1:2" ht="15">
      <c r="A2050" s="303" t="s">
        <v>28313</v>
      </c>
      <c r="B2050" s="304">
        <v>113.98</v>
      </c>
    </row>
    <row r="2051" spans="1:2" ht="15">
      <c r="A2051" s="303" t="s">
        <v>28314</v>
      </c>
      <c r="B2051" s="304">
        <v>150.8357</v>
      </c>
    </row>
    <row r="2052" spans="1:2" ht="15">
      <c r="A2052" s="303" t="s">
        <v>28315</v>
      </c>
      <c r="B2052" s="304">
        <v>33.2348</v>
      </c>
    </row>
    <row r="2053" spans="1:2" ht="15">
      <c r="A2053" s="303" t="s">
        <v>28316</v>
      </c>
      <c r="B2053" s="304">
        <v>64.826099999999997</v>
      </c>
    </row>
    <row r="2054" spans="1:2" ht="15">
      <c r="A2054" s="303" t="s">
        <v>28317</v>
      </c>
      <c r="B2054" s="304">
        <v>843.86429999999996</v>
      </c>
    </row>
    <row r="2055" spans="1:2" ht="15">
      <c r="A2055" s="303" t="s">
        <v>28318</v>
      </c>
      <c r="B2055" s="304">
        <v>55</v>
      </c>
    </row>
    <row r="2056" spans="1:2" ht="15">
      <c r="A2056" s="303" t="s">
        <v>28319</v>
      </c>
      <c r="B2056" s="304">
        <v>75</v>
      </c>
    </row>
    <row r="2057" spans="1:2" ht="15">
      <c r="A2057" s="303" t="s">
        <v>28320</v>
      </c>
      <c r="B2057" s="304">
        <v>45</v>
      </c>
    </row>
    <row r="2058" spans="1:2" ht="15">
      <c r="A2058" s="303" t="s">
        <v>28321</v>
      </c>
      <c r="B2058" s="304">
        <v>2.97</v>
      </c>
    </row>
    <row r="2059" spans="1:2" ht="15">
      <c r="A2059" s="303" t="s">
        <v>28322</v>
      </c>
      <c r="B2059" s="304">
        <v>71.06</v>
      </c>
    </row>
    <row r="2060" spans="1:2" ht="15">
      <c r="A2060" s="303" t="s">
        <v>28323</v>
      </c>
      <c r="B2060" s="304">
        <v>255</v>
      </c>
    </row>
    <row r="2061" spans="1:2" ht="15">
      <c r="A2061" s="303" t="s">
        <v>28324</v>
      </c>
      <c r="B2061" s="304">
        <v>165</v>
      </c>
    </row>
    <row r="2062" spans="1:2" ht="15">
      <c r="A2062" s="303" t="s">
        <v>28325</v>
      </c>
      <c r="B2062" s="304">
        <v>650.51020000000005</v>
      </c>
    </row>
    <row r="2063" spans="1:2" ht="15">
      <c r="A2063" s="303" t="s">
        <v>28326</v>
      </c>
      <c r="B2063" s="304">
        <v>265</v>
      </c>
    </row>
    <row r="2064" spans="1:2" ht="15">
      <c r="A2064" s="303" t="s">
        <v>28327</v>
      </c>
      <c r="B2064" s="304">
        <v>62.744900000000001</v>
      </c>
    </row>
    <row r="2065" spans="1:2" ht="15">
      <c r="A2065" s="303" t="s">
        <v>28328</v>
      </c>
      <c r="B2065" s="304">
        <v>170.04050000000001</v>
      </c>
    </row>
    <row r="2066" spans="1:2" ht="15">
      <c r="A2066" s="303" t="s">
        <v>28329</v>
      </c>
      <c r="B2066" s="304">
        <v>192.71260000000001</v>
      </c>
    </row>
    <row r="2067" spans="1:2" ht="15">
      <c r="A2067" s="303" t="s">
        <v>28330</v>
      </c>
      <c r="B2067" s="304">
        <v>94.5</v>
      </c>
    </row>
    <row r="2068" spans="1:2" ht="15">
      <c r="A2068" s="303" t="s">
        <v>28331</v>
      </c>
      <c r="B2068" s="304">
        <v>140.40809999999999</v>
      </c>
    </row>
    <row r="2069" spans="1:2" ht="15">
      <c r="A2069" s="303" t="s">
        <v>28332</v>
      </c>
      <c r="B2069" s="304">
        <v>190.4453</v>
      </c>
    </row>
    <row r="2070" spans="1:2" ht="15">
      <c r="A2070" s="303" t="s">
        <v>28333</v>
      </c>
      <c r="B2070" s="304">
        <v>264.36759999999998</v>
      </c>
    </row>
    <row r="2071" spans="1:2" ht="15">
      <c r="A2071" s="303" t="s">
        <v>28334</v>
      </c>
      <c r="B2071" s="304">
        <v>272.14409999999998</v>
      </c>
    </row>
    <row r="2072" spans="1:2" ht="15">
      <c r="A2072" s="303" t="s">
        <v>28335</v>
      </c>
      <c r="B2072" s="304">
        <v>283.4008</v>
      </c>
    </row>
    <row r="2073" spans="1:2" ht="15">
      <c r="A2073" s="303" t="s">
        <v>28336</v>
      </c>
      <c r="B2073" s="304">
        <v>414</v>
      </c>
    </row>
    <row r="2074" spans="1:2" ht="15">
      <c r="A2074" s="303" t="s">
        <v>28337</v>
      </c>
      <c r="B2074" s="304">
        <v>562.2672</v>
      </c>
    </row>
    <row r="2075" spans="1:2" ht="15">
      <c r="A2075" s="303" t="s">
        <v>28338</v>
      </c>
      <c r="B2075" s="304">
        <v>618.38059999999996</v>
      </c>
    </row>
    <row r="2076" spans="1:2" ht="15">
      <c r="A2076" s="303" t="s">
        <v>28339</v>
      </c>
      <c r="B2076" s="304">
        <v>637.08500000000004</v>
      </c>
    </row>
    <row r="2077" spans="1:2" ht="15">
      <c r="A2077" s="303" t="s">
        <v>28340</v>
      </c>
      <c r="B2077" s="304">
        <v>104.93770000000001</v>
      </c>
    </row>
    <row r="2078" spans="1:2" ht="15">
      <c r="A2078" s="303" t="s">
        <v>28341</v>
      </c>
      <c r="B2078" s="304">
        <v>140.9</v>
      </c>
    </row>
    <row r="2079" spans="1:2" ht="15">
      <c r="A2079" s="303" t="s">
        <v>28342</v>
      </c>
      <c r="B2079" s="304">
        <v>175.42</v>
      </c>
    </row>
    <row r="2080" spans="1:2" ht="15">
      <c r="A2080" s="303" t="s">
        <v>28343</v>
      </c>
      <c r="B2080" s="304">
        <v>293.92</v>
      </c>
    </row>
    <row r="2081" spans="1:2" ht="15">
      <c r="A2081" s="303" t="s">
        <v>28344</v>
      </c>
      <c r="B2081" s="304">
        <v>306.25</v>
      </c>
    </row>
    <row r="2082" spans="1:2" ht="15">
      <c r="A2082" s="303" t="s">
        <v>28345</v>
      </c>
      <c r="B2082" s="304">
        <v>415</v>
      </c>
    </row>
    <row r="2083" spans="1:2" ht="15">
      <c r="A2083" s="303" t="s">
        <v>28346</v>
      </c>
      <c r="B2083" s="304">
        <v>460</v>
      </c>
    </row>
    <row r="2084" spans="1:2" ht="15">
      <c r="A2084" s="303" t="s">
        <v>28347</v>
      </c>
      <c r="B2084" s="304">
        <v>596</v>
      </c>
    </row>
    <row r="2085" spans="1:2" ht="15">
      <c r="A2085" s="303" t="s">
        <v>28348</v>
      </c>
      <c r="B2085" s="304">
        <v>662</v>
      </c>
    </row>
    <row r="2086" spans="1:2" ht="15">
      <c r="A2086" s="303" t="s">
        <v>28349</v>
      </c>
      <c r="B2086" s="304">
        <v>930</v>
      </c>
    </row>
    <row r="2087" spans="1:2" ht="15">
      <c r="A2087" s="303" t="s">
        <v>28350</v>
      </c>
      <c r="B2087" s="304">
        <v>161.11109999999999</v>
      </c>
    </row>
    <row r="2088" spans="1:2" ht="15">
      <c r="A2088" s="303" t="s">
        <v>28351</v>
      </c>
      <c r="B2088" s="304">
        <v>171.2963</v>
      </c>
    </row>
    <row r="2089" spans="1:2" ht="15">
      <c r="A2089" s="303" t="s">
        <v>28352</v>
      </c>
      <c r="B2089" s="304">
        <v>84.67</v>
      </c>
    </row>
    <row r="2090" spans="1:2" ht="15">
      <c r="A2090" s="303" t="s">
        <v>28353</v>
      </c>
      <c r="B2090" s="304">
        <v>94.65</v>
      </c>
    </row>
    <row r="2091" spans="1:2" ht="15">
      <c r="A2091" s="303" t="s">
        <v>28354</v>
      </c>
      <c r="B2091" s="304">
        <v>177</v>
      </c>
    </row>
    <row r="2092" spans="1:2" ht="15">
      <c r="A2092" s="303" t="s">
        <v>28355</v>
      </c>
      <c r="B2092" s="304">
        <v>51.83</v>
      </c>
    </row>
    <row r="2093" spans="1:2" ht="15">
      <c r="A2093" s="303" t="s">
        <v>28356</v>
      </c>
      <c r="B2093" s="304">
        <v>103.66</v>
      </c>
    </row>
    <row r="2094" spans="1:2" ht="15">
      <c r="A2094" s="303" t="s">
        <v>28357</v>
      </c>
      <c r="B2094" s="304">
        <v>260</v>
      </c>
    </row>
    <row r="2095" spans="1:2" ht="15">
      <c r="A2095" s="303" t="s">
        <v>28358</v>
      </c>
      <c r="B2095" s="304">
        <v>18.399999999999999</v>
      </c>
    </row>
    <row r="2096" spans="1:2" ht="15">
      <c r="A2096" s="303" t="s">
        <v>28359</v>
      </c>
      <c r="B2096" s="304">
        <v>24.15</v>
      </c>
    </row>
    <row r="2097" spans="1:2" ht="15">
      <c r="A2097" s="303" t="s">
        <v>28360</v>
      </c>
      <c r="B2097" s="304">
        <v>27.4</v>
      </c>
    </row>
    <row r="2098" spans="1:2" ht="15">
      <c r="A2098" s="303" t="s">
        <v>28361</v>
      </c>
      <c r="B2098" s="304">
        <v>30.6</v>
      </c>
    </row>
    <row r="2099" spans="1:2" ht="15">
      <c r="A2099" s="303" t="s">
        <v>28362</v>
      </c>
      <c r="B2099" s="304">
        <v>32.799999999999997</v>
      </c>
    </row>
    <row r="2100" spans="1:2" ht="15">
      <c r="A2100" s="303" t="s">
        <v>28363</v>
      </c>
      <c r="B2100" s="304">
        <v>39.15</v>
      </c>
    </row>
    <row r="2101" spans="1:2" ht="15">
      <c r="A2101" s="303" t="s">
        <v>28364</v>
      </c>
      <c r="B2101" s="304">
        <v>44.5</v>
      </c>
    </row>
    <row r="2102" spans="1:2" ht="15">
      <c r="A2102" s="303" t="s">
        <v>28365</v>
      </c>
      <c r="B2102" s="304">
        <v>50.1</v>
      </c>
    </row>
    <row r="2103" spans="1:2" ht="15">
      <c r="A2103" s="303" t="s">
        <v>28366</v>
      </c>
      <c r="B2103" s="304">
        <v>50.1</v>
      </c>
    </row>
    <row r="2104" spans="1:2" ht="15">
      <c r="A2104" s="303" t="s">
        <v>28367</v>
      </c>
      <c r="B2104" s="304">
        <v>370</v>
      </c>
    </row>
    <row r="2105" spans="1:2" ht="15">
      <c r="A2105" s="303" t="s">
        <v>28368</v>
      </c>
      <c r="B2105" s="304">
        <v>512</v>
      </c>
    </row>
    <row r="2106" spans="1:2" ht="15">
      <c r="A2106" s="303" t="s">
        <v>28369</v>
      </c>
      <c r="B2106" s="304">
        <v>1843.5</v>
      </c>
    </row>
    <row r="2107" spans="1:2" ht="15">
      <c r="A2107" s="303" t="s">
        <v>28370</v>
      </c>
      <c r="B2107" s="304">
        <v>2470.1999999999998</v>
      </c>
    </row>
    <row r="2108" spans="1:2" ht="15">
      <c r="A2108" s="303" t="s">
        <v>28371</v>
      </c>
      <c r="B2108" s="304">
        <v>4495.3999999999996</v>
      </c>
    </row>
    <row r="2109" spans="1:2" ht="15">
      <c r="A2109" s="303" t="s">
        <v>28372</v>
      </c>
      <c r="B2109" s="304">
        <v>6978.2</v>
      </c>
    </row>
    <row r="2110" spans="1:2" ht="15">
      <c r="A2110" s="303" t="s">
        <v>28373</v>
      </c>
      <c r="B2110" s="304">
        <v>111.91</v>
      </c>
    </row>
    <row r="2111" spans="1:2" ht="15">
      <c r="A2111" s="303" t="s">
        <v>28374</v>
      </c>
      <c r="B2111" s="304">
        <v>300</v>
      </c>
    </row>
    <row r="2112" spans="1:2" ht="15">
      <c r="A2112" s="303" t="s">
        <v>28375</v>
      </c>
      <c r="B2112" s="304">
        <v>1424</v>
      </c>
    </row>
    <row r="2113" spans="1:2" ht="15">
      <c r="A2113" s="303" t="s">
        <v>28376</v>
      </c>
      <c r="B2113" s="304">
        <v>1780</v>
      </c>
    </row>
    <row r="2114" spans="1:2" ht="15">
      <c r="A2114" s="303" t="s">
        <v>28377</v>
      </c>
      <c r="B2114" s="304">
        <v>7.14</v>
      </c>
    </row>
    <row r="2115" spans="1:2" ht="15">
      <c r="A2115" s="303" t="s">
        <v>28378</v>
      </c>
      <c r="B2115" s="304">
        <v>292.5</v>
      </c>
    </row>
    <row r="2116" spans="1:2" ht="15">
      <c r="A2116" s="303" t="s">
        <v>28379</v>
      </c>
      <c r="B2116" s="304">
        <v>12.26</v>
      </c>
    </row>
    <row r="2117" spans="1:2" ht="15">
      <c r="A2117" s="303" t="s">
        <v>28380</v>
      </c>
      <c r="B2117" s="304">
        <v>0.84</v>
      </c>
    </row>
    <row r="2118" spans="1:2" ht="15">
      <c r="A2118" s="303" t="s">
        <v>28381</v>
      </c>
      <c r="B2118" s="304">
        <v>947.01</v>
      </c>
    </row>
    <row r="2119" spans="1:2" ht="15">
      <c r="A2119" s="303" t="s">
        <v>28382</v>
      </c>
      <c r="B2119" s="304">
        <v>2.95</v>
      </c>
    </row>
    <row r="2120" spans="1:2" ht="15">
      <c r="A2120" s="303" t="s">
        <v>28383</v>
      </c>
      <c r="B2120" s="304">
        <v>124.87</v>
      </c>
    </row>
    <row r="2121" spans="1:2" ht="15">
      <c r="A2121" s="303" t="s">
        <v>28384</v>
      </c>
      <c r="B2121" s="304">
        <v>22.56</v>
      </c>
    </row>
    <row r="2122" spans="1:2" ht="15">
      <c r="A2122" s="303" t="s">
        <v>28385</v>
      </c>
      <c r="B2122" s="304">
        <v>17.38</v>
      </c>
    </row>
    <row r="2123" spans="1:2" ht="15">
      <c r="A2123" s="303" t="s">
        <v>28386</v>
      </c>
      <c r="B2123" s="304">
        <v>2.7</v>
      </c>
    </row>
    <row r="2124" spans="1:2" ht="15">
      <c r="A2124" s="303" t="s">
        <v>28387</v>
      </c>
      <c r="B2124" s="304">
        <v>3.67</v>
      </c>
    </row>
    <row r="2125" spans="1:2" ht="15">
      <c r="A2125" s="303" t="s">
        <v>28388</v>
      </c>
      <c r="B2125" s="304">
        <v>78.150000000000006</v>
      </c>
    </row>
    <row r="2126" spans="1:2" ht="15">
      <c r="A2126" s="303" t="s">
        <v>28389</v>
      </c>
      <c r="B2126" s="304">
        <v>28.69</v>
      </c>
    </row>
    <row r="2127" spans="1:2" ht="15">
      <c r="A2127" s="303" t="s">
        <v>28390</v>
      </c>
      <c r="B2127" s="304">
        <v>23.59</v>
      </c>
    </row>
    <row r="2128" spans="1:2" ht="15">
      <c r="A2128" s="303" t="s">
        <v>28391</v>
      </c>
      <c r="B2128" s="304">
        <v>6.38</v>
      </c>
    </row>
    <row r="2129" spans="1:2" ht="15">
      <c r="A2129" s="303" t="s">
        <v>28392</v>
      </c>
      <c r="B2129" s="304">
        <v>8.14</v>
      </c>
    </row>
    <row r="2130" spans="1:2" ht="15">
      <c r="A2130" s="303" t="s">
        <v>28393</v>
      </c>
      <c r="B2130" s="304">
        <v>24.62</v>
      </c>
    </row>
    <row r="2131" spans="1:2" ht="15">
      <c r="A2131" s="303" t="s">
        <v>28394</v>
      </c>
      <c r="B2131" s="304">
        <v>77.27</v>
      </c>
    </row>
    <row r="2132" spans="1:2" ht="15">
      <c r="A2132" s="303" t="s">
        <v>28395</v>
      </c>
      <c r="B2132" s="304">
        <v>3.71</v>
      </c>
    </row>
    <row r="2133" spans="1:2" ht="15">
      <c r="A2133" s="303" t="s">
        <v>28396</v>
      </c>
      <c r="B2133" s="304">
        <v>4.2300000000000004</v>
      </c>
    </row>
    <row r="2134" spans="1:2" ht="15">
      <c r="A2134" s="303" t="s">
        <v>28397</v>
      </c>
      <c r="B2134" s="304">
        <v>17.579999999999998</v>
      </c>
    </row>
    <row r="2135" spans="1:2" ht="15">
      <c r="A2135" s="303" t="s">
        <v>28398</v>
      </c>
      <c r="B2135" s="304">
        <v>40.82</v>
      </c>
    </row>
    <row r="2136" spans="1:2" ht="15">
      <c r="A2136" s="303" t="s">
        <v>28399</v>
      </c>
      <c r="B2136" s="304">
        <v>49.277099999999997</v>
      </c>
    </row>
    <row r="2137" spans="1:2" ht="15">
      <c r="A2137" s="303" t="s">
        <v>28400</v>
      </c>
      <c r="B2137" s="304">
        <v>219.845</v>
      </c>
    </row>
    <row r="2138" spans="1:2" ht="15">
      <c r="A2138" s="303" t="s">
        <v>28401</v>
      </c>
      <c r="B2138" s="304">
        <v>46.44</v>
      </c>
    </row>
    <row r="2139" spans="1:2" ht="15">
      <c r="A2139" s="303" t="s">
        <v>28402</v>
      </c>
      <c r="B2139" s="304">
        <v>171.6</v>
      </c>
    </row>
    <row r="2140" spans="1:2" ht="15">
      <c r="A2140" s="303" t="s">
        <v>28403</v>
      </c>
      <c r="B2140" s="304">
        <v>50.334299999999999</v>
      </c>
    </row>
    <row r="2141" spans="1:2" ht="15">
      <c r="A2141" s="303" t="s">
        <v>28404</v>
      </c>
      <c r="B2141" s="304">
        <v>213.09219999999999</v>
      </c>
    </row>
    <row r="2142" spans="1:2" ht="15">
      <c r="A2142" s="303" t="s">
        <v>28405</v>
      </c>
      <c r="B2142" s="304">
        <v>32.283299999999997</v>
      </c>
    </row>
    <row r="2143" spans="1:2" ht="15">
      <c r="A2143" s="303" t="s">
        <v>28406</v>
      </c>
      <c r="B2143" s="304">
        <v>64</v>
      </c>
    </row>
    <row r="2144" spans="1:2" ht="15">
      <c r="A2144" s="303" t="s">
        <v>28407</v>
      </c>
      <c r="B2144" s="304">
        <v>3.38</v>
      </c>
    </row>
    <row r="2145" spans="1:2" ht="15">
      <c r="A2145" s="303" t="s">
        <v>28408</v>
      </c>
      <c r="B2145" s="304">
        <v>4.1900000000000004</v>
      </c>
    </row>
    <row r="2146" spans="1:2" ht="15">
      <c r="A2146" s="303" t="s">
        <v>28409</v>
      </c>
      <c r="B2146" s="304">
        <v>10.956300000000001</v>
      </c>
    </row>
    <row r="2147" spans="1:2" ht="15">
      <c r="A2147" s="303" t="s">
        <v>28410</v>
      </c>
      <c r="B2147" s="304">
        <v>12.165900000000001</v>
      </c>
    </row>
    <row r="2148" spans="1:2" ht="15">
      <c r="A2148" s="303" t="s">
        <v>28411</v>
      </c>
      <c r="B2148" s="304">
        <v>2.0278</v>
      </c>
    </row>
    <row r="2149" spans="1:2" ht="15">
      <c r="A2149" s="303" t="s">
        <v>28412</v>
      </c>
      <c r="B2149" s="304">
        <v>12.02</v>
      </c>
    </row>
    <row r="2150" spans="1:2" ht="15">
      <c r="A2150" s="303" t="s">
        <v>28413</v>
      </c>
      <c r="B2150" s="304">
        <v>14.04</v>
      </c>
    </row>
    <row r="2151" spans="1:2" ht="15">
      <c r="A2151" s="303" t="s">
        <v>28414</v>
      </c>
      <c r="B2151" s="304">
        <v>6.5156999999999998</v>
      </c>
    </row>
    <row r="2152" spans="1:2" ht="15">
      <c r="A2152" s="303" t="s">
        <v>28415</v>
      </c>
      <c r="B2152" s="304">
        <v>9.2845999999999993</v>
      </c>
    </row>
    <row r="2153" spans="1:2" ht="15">
      <c r="A2153" s="303" t="s">
        <v>28416</v>
      </c>
      <c r="B2153" s="304">
        <v>3.2423999999999999</v>
      </c>
    </row>
    <row r="2154" spans="1:2" ht="15">
      <c r="A2154" s="303" t="s">
        <v>28417</v>
      </c>
      <c r="B2154" s="304">
        <v>26.242599999999999</v>
      </c>
    </row>
    <row r="2155" spans="1:2" ht="15">
      <c r="A2155" s="303" t="s">
        <v>28418</v>
      </c>
      <c r="B2155" s="304">
        <v>3.9218000000000002</v>
      </c>
    </row>
    <row r="2156" spans="1:2" ht="15">
      <c r="A2156" s="303" t="s">
        <v>28419</v>
      </c>
      <c r="B2156" s="304">
        <v>10.241899999999999</v>
      </c>
    </row>
    <row r="2157" spans="1:2" ht="15">
      <c r="A2157" s="303" t="s">
        <v>28420</v>
      </c>
      <c r="B2157" s="304">
        <v>0.72050000000000003</v>
      </c>
    </row>
    <row r="2158" spans="1:2" ht="15">
      <c r="A2158" s="303" t="s">
        <v>28421</v>
      </c>
      <c r="B2158" s="304">
        <v>20.401399999999999</v>
      </c>
    </row>
    <row r="2159" spans="1:2" ht="15">
      <c r="A2159" s="303" t="s">
        <v>28422</v>
      </c>
      <c r="B2159" s="304">
        <v>27.2423</v>
      </c>
    </row>
    <row r="2160" spans="1:2" ht="15">
      <c r="A2160" s="303" t="s">
        <v>28423</v>
      </c>
      <c r="B2160" s="304">
        <v>16.36</v>
      </c>
    </row>
    <row r="2161" spans="1:2" ht="15">
      <c r="A2161" s="303" t="s">
        <v>28424</v>
      </c>
      <c r="B2161" s="304">
        <v>5.7</v>
      </c>
    </row>
    <row r="2162" spans="1:2" ht="15">
      <c r="A2162" s="303" t="s">
        <v>28425</v>
      </c>
      <c r="B2162" s="304">
        <v>8.0390999999999995</v>
      </c>
    </row>
    <row r="2163" spans="1:2" ht="15">
      <c r="A2163" s="303" t="s">
        <v>28426</v>
      </c>
      <c r="B2163" s="304">
        <v>1.2661</v>
      </c>
    </row>
    <row r="2164" spans="1:2" ht="15">
      <c r="A2164" s="303" t="s">
        <v>28427</v>
      </c>
      <c r="B2164" s="304">
        <v>95.336699999999993</v>
      </c>
    </row>
    <row r="2165" spans="1:2" ht="15">
      <c r="A2165" s="303" t="s">
        <v>28428</v>
      </c>
      <c r="B2165" s="304">
        <v>49.6447</v>
      </c>
    </row>
    <row r="2166" spans="1:2" ht="15">
      <c r="A2166" s="303" t="s">
        <v>28429</v>
      </c>
      <c r="B2166" s="304">
        <v>8.68</v>
      </c>
    </row>
    <row r="2167" spans="1:2" ht="15">
      <c r="A2167" s="303" t="s">
        <v>28430</v>
      </c>
      <c r="B2167" s="304">
        <v>13.51</v>
      </c>
    </row>
    <row r="2168" spans="1:2" ht="15">
      <c r="A2168" s="303" t="s">
        <v>28431</v>
      </c>
      <c r="B2168" s="304">
        <v>7.07</v>
      </c>
    </row>
    <row r="2169" spans="1:2" ht="15">
      <c r="A2169" s="303" t="s">
        <v>28432</v>
      </c>
      <c r="B2169" s="304">
        <v>8.25</v>
      </c>
    </row>
    <row r="2170" spans="1:2" ht="15">
      <c r="A2170" s="303" t="s">
        <v>28433</v>
      </c>
      <c r="B2170" s="304">
        <v>11.22</v>
      </c>
    </row>
    <row r="2171" spans="1:2" ht="15">
      <c r="A2171" s="303" t="s">
        <v>28434</v>
      </c>
      <c r="B2171" s="304">
        <v>2.0278</v>
      </c>
    </row>
    <row r="2172" spans="1:2" ht="15">
      <c r="A2172" s="303" t="s">
        <v>28435</v>
      </c>
      <c r="B2172" s="304">
        <v>5.8981000000000003</v>
      </c>
    </row>
    <row r="2173" spans="1:2" ht="15">
      <c r="A2173" s="303" t="s">
        <v>28436</v>
      </c>
      <c r="B2173" s="304">
        <v>175.19</v>
      </c>
    </row>
    <row r="2174" spans="1:2" ht="15">
      <c r="A2174" s="303" t="s">
        <v>28437</v>
      </c>
      <c r="B2174" s="304">
        <v>19</v>
      </c>
    </row>
    <row r="2175" spans="1:2" ht="15">
      <c r="A2175" s="303" t="s">
        <v>28438</v>
      </c>
      <c r="B2175" s="304">
        <v>19</v>
      </c>
    </row>
    <row r="2176" spans="1:2" ht="15">
      <c r="A2176" s="303" t="s">
        <v>28439</v>
      </c>
      <c r="B2176" s="304">
        <v>19</v>
      </c>
    </row>
    <row r="2177" spans="1:2" ht="15">
      <c r="A2177" s="303" t="s">
        <v>28440</v>
      </c>
      <c r="B2177" s="304">
        <v>8.75</v>
      </c>
    </row>
    <row r="2178" spans="1:2" ht="15">
      <c r="A2178" s="303" t="s">
        <v>28441</v>
      </c>
      <c r="B2178" s="304">
        <v>101.92</v>
      </c>
    </row>
    <row r="2179" spans="1:2" ht="15">
      <c r="A2179" s="303" t="s">
        <v>28442</v>
      </c>
      <c r="B2179" s="304">
        <v>262.57</v>
      </c>
    </row>
    <row r="2180" spans="1:2" ht="15">
      <c r="A2180" s="303" t="s">
        <v>28443</v>
      </c>
      <c r="B2180" s="304">
        <v>370.47</v>
      </c>
    </row>
    <row r="2181" spans="1:2" ht="15">
      <c r="A2181" s="303" t="s">
        <v>28444</v>
      </c>
      <c r="B2181" s="304">
        <v>22.66</v>
      </c>
    </row>
    <row r="2182" spans="1:2" ht="15">
      <c r="A2182" s="303" t="s">
        <v>28445</v>
      </c>
      <c r="B2182" s="304">
        <v>7.05</v>
      </c>
    </row>
    <row r="2183" spans="1:2" ht="15">
      <c r="A2183" s="303" t="s">
        <v>28446</v>
      </c>
      <c r="B2183" s="304">
        <v>11.08</v>
      </c>
    </row>
    <row r="2184" spans="1:2" ht="15">
      <c r="A2184" s="303" t="s">
        <v>28447</v>
      </c>
      <c r="B2184" s="304">
        <v>17.190000000000001</v>
      </c>
    </row>
    <row r="2185" spans="1:2" ht="15">
      <c r="A2185" s="303" t="s">
        <v>28448</v>
      </c>
      <c r="B2185" s="304">
        <v>10.715299999999999</v>
      </c>
    </row>
    <row r="2186" spans="1:2" ht="15">
      <c r="A2186" s="303" t="s">
        <v>28449</v>
      </c>
      <c r="B2186" s="304">
        <v>2.7174</v>
      </c>
    </row>
    <row r="2187" spans="1:2" ht="15">
      <c r="A2187" s="303" t="s">
        <v>28450</v>
      </c>
      <c r="B2187" s="304">
        <v>6.3201000000000001</v>
      </c>
    </row>
    <row r="2188" spans="1:2" ht="15">
      <c r="A2188" s="303" t="s">
        <v>28451</v>
      </c>
      <c r="B2188" s="304">
        <v>6.2</v>
      </c>
    </row>
    <row r="2189" spans="1:2" ht="15">
      <c r="A2189" s="303" t="s">
        <v>28452</v>
      </c>
      <c r="B2189" s="304">
        <v>36</v>
      </c>
    </row>
    <row r="2190" spans="1:2" ht="15">
      <c r="A2190" s="303" t="s">
        <v>28453</v>
      </c>
      <c r="B2190" s="304">
        <v>35.200000000000003</v>
      </c>
    </row>
    <row r="2191" spans="1:2" ht="15">
      <c r="A2191" s="303" t="s">
        <v>28454</v>
      </c>
      <c r="B2191" s="304">
        <v>12.3857</v>
      </c>
    </row>
    <row r="2192" spans="1:2" ht="15">
      <c r="A2192" s="303" t="s">
        <v>28455</v>
      </c>
      <c r="B2192" s="304">
        <v>15.1959</v>
      </c>
    </row>
    <row r="2193" spans="1:2" ht="15">
      <c r="A2193" s="303" t="s">
        <v>28456</v>
      </c>
      <c r="B2193" s="304">
        <v>19.567399999999999</v>
      </c>
    </row>
    <row r="2194" spans="1:2" ht="15">
      <c r="A2194" s="303" t="s">
        <v>28457</v>
      </c>
      <c r="B2194" s="304">
        <v>30.079599999999999</v>
      </c>
    </row>
    <row r="2195" spans="1:2" ht="15">
      <c r="A2195" s="303" t="s">
        <v>28458</v>
      </c>
      <c r="B2195" s="304">
        <v>40.279600000000002</v>
      </c>
    </row>
    <row r="2196" spans="1:2" ht="15">
      <c r="A2196" s="303" t="s">
        <v>28459</v>
      </c>
      <c r="B2196" s="304">
        <v>48.085700000000003</v>
      </c>
    </row>
    <row r="2197" spans="1:2" ht="15">
      <c r="A2197" s="303" t="s">
        <v>28460</v>
      </c>
      <c r="B2197" s="304">
        <v>25.0334</v>
      </c>
    </row>
    <row r="2198" spans="1:2" ht="15">
      <c r="A2198" s="303" t="s">
        <v>28461</v>
      </c>
      <c r="B2198" s="304">
        <v>77.601299999999995</v>
      </c>
    </row>
    <row r="2199" spans="1:2" ht="15">
      <c r="A2199" s="303" t="s">
        <v>28462</v>
      </c>
      <c r="B2199" s="304">
        <v>129.3252</v>
      </c>
    </row>
    <row r="2200" spans="1:2" ht="15">
      <c r="A2200" s="303" t="s">
        <v>28463</v>
      </c>
      <c r="B2200" s="304">
        <v>1131.51</v>
      </c>
    </row>
    <row r="2201" spans="1:2" ht="15">
      <c r="A2201" s="303" t="s">
        <v>28464</v>
      </c>
      <c r="B2201" s="304">
        <v>1351.58</v>
      </c>
    </row>
    <row r="2202" spans="1:2" ht="15">
      <c r="A2202" s="303" t="s">
        <v>28465</v>
      </c>
      <c r="B2202" s="304">
        <v>2124.63</v>
      </c>
    </row>
    <row r="2203" spans="1:2" ht="15">
      <c r="A2203" s="303" t="s">
        <v>28466</v>
      </c>
      <c r="B2203" s="304">
        <v>2913.94</v>
      </c>
    </row>
    <row r="2204" spans="1:2" ht="15">
      <c r="A2204" s="303" t="s">
        <v>28467</v>
      </c>
      <c r="B2204" s="304">
        <v>4307.43</v>
      </c>
    </row>
    <row r="2205" spans="1:2" ht="15">
      <c r="A2205" s="303" t="s">
        <v>28468</v>
      </c>
      <c r="B2205" s="304">
        <v>34.56</v>
      </c>
    </row>
    <row r="2206" spans="1:2" ht="15">
      <c r="A2206" s="303" t="s">
        <v>28469</v>
      </c>
      <c r="B2206" s="304">
        <v>44.79</v>
      </c>
    </row>
    <row r="2207" spans="1:2" ht="15">
      <c r="A2207" s="303" t="s">
        <v>28470</v>
      </c>
      <c r="B2207" s="304">
        <v>57.75</v>
      </c>
    </row>
    <row r="2208" spans="1:2" ht="15">
      <c r="A2208" s="303" t="s">
        <v>28471</v>
      </c>
      <c r="B2208" s="304">
        <v>12.93</v>
      </c>
    </row>
    <row r="2209" spans="1:2" ht="15">
      <c r="A2209" s="303" t="s">
        <v>28472</v>
      </c>
      <c r="B2209" s="304">
        <v>23.65</v>
      </c>
    </row>
    <row r="2210" spans="1:2" ht="15">
      <c r="A2210" s="303" t="s">
        <v>28473</v>
      </c>
      <c r="B2210" s="304">
        <v>3.92</v>
      </c>
    </row>
    <row r="2211" spans="1:2" ht="15">
      <c r="A2211" s="303" t="s">
        <v>28474</v>
      </c>
      <c r="B2211" s="304">
        <v>16.190000000000001</v>
      </c>
    </row>
    <row r="2212" spans="1:2" ht="15">
      <c r="A2212" s="303" t="s">
        <v>28475</v>
      </c>
      <c r="B2212" s="304">
        <v>17.693899999999999</v>
      </c>
    </row>
    <row r="2213" spans="1:2" ht="15">
      <c r="A2213" s="303" t="s">
        <v>28476</v>
      </c>
      <c r="B2213" s="304">
        <v>1010.6735</v>
      </c>
    </row>
    <row r="2214" spans="1:2" ht="15">
      <c r="A2214" s="303" t="s">
        <v>28477</v>
      </c>
      <c r="B2214" s="304">
        <v>1090.1647</v>
      </c>
    </row>
    <row r="2215" spans="1:2" ht="15">
      <c r="A2215" s="303" t="s">
        <v>28478</v>
      </c>
      <c r="B2215" s="304">
        <v>176.0162</v>
      </c>
    </row>
    <row r="2216" spans="1:2" ht="15">
      <c r="A2216" s="303" t="s">
        <v>28479</v>
      </c>
      <c r="B2216" s="304">
        <v>193.05</v>
      </c>
    </row>
    <row r="2217" spans="1:2" ht="15">
      <c r="A2217" s="303" t="s">
        <v>28480</v>
      </c>
      <c r="B2217" s="304">
        <v>431.52350000000001</v>
      </c>
    </row>
    <row r="2218" spans="1:2" ht="15">
      <c r="A2218" s="303" t="s">
        <v>28481</v>
      </c>
      <c r="B2218" s="304">
        <v>5.9823000000000004</v>
      </c>
    </row>
    <row r="2219" spans="1:2" ht="15">
      <c r="A2219" s="303" t="s">
        <v>28482</v>
      </c>
      <c r="B2219" s="304">
        <v>47.885899999999999</v>
      </c>
    </row>
    <row r="2220" spans="1:2" ht="15">
      <c r="A2220" s="303" t="s">
        <v>28483</v>
      </c>
      <c r="B2220" s="304">
        <v>12.792400000000001</v>
      </c>
    </row>
    <row r="2221" spans="1:2" ht="15">
      <c r="A2221" s="303" t="s">
        <v>28484</v>
      </c>
      <c r="B2221" s="304">
        <v>17.86</v>
      </c>
    </row>
    <row r="2222" spans="1:2" ht="15">
      <c r="A2222" s="303" t="s">
        <v>28485</v>
      </c>
      <c r="B2222" s="304">
        <v>22.389500000000002</v>
      </c>
    </row>
    <row r="2223" spans="1:2" ht="15">
      <c r="A2223" s="303" t="s">
        <v>28486</v>
      </c>
      <c r="B2223" s="304">
        <v>15.417899999999999</v>
      </c>
    </row>
    <row r="2224" spans="1:2" ht="15">
      <c r="A2224" s="303" t="s">
        <v>28487</v>
      </c>
      <c r="B2224" s="304">
        <v>10.602600000000001</v>
      </c>
    </row>
    <row r="2225" spans="1:2" ht="15">
      <c r="A2225" s="303" t="s">
        <v>28488</v>
      </c>
      <c r="B2225" s="304">
        <v>25.3279</v>
      </c>
    </row>
    <row r="2226" spans="1:2" ht="15">
      <c r="A2226" s="303" t="s">
        <v>28489</v>
      </c>
      <c r="B2226" s="304">
        <v>148.72</v>
      </c>
    </row>
    <row r="2227" spans="1:2" ht="15">
      <c r="A2227" s="303" t="s">
        <v>28490</v>
      </c>
      <c r="B2227" s="304">
        <v>188.76</v>
      </c>
    </row>
    <row r="2228" spans="1:2" ht="15">
      <c r="A2228" s="303" t="s">
        <v>28491</v>
      </c>
      <c r="B2228" s="304">
        <v>92.95</v>
      </c>
    </row>
    <row r="2229" spans="1:2" ht="15">
      <c r="A2229" s="303" t="s">
        <v>28492</v>
      </c>
      <c r="B2229" s="304">
        <v>211.64</v>
      </c>
    </row>
    <row r="2230" spans="1:2" ht="15">
      <c r="A2230" s="303" t="s">
        <v>28493</v>
      </c>
      <c r="B2230" s="304">
        <v>198.77</v>
      </c>
    </row>
    <row r="2231" spans="1:2" ht="15">
      <c r="A2231" s="303" t="s">
        <v>28494</v>
      </c>
      <c r="B2231" s="304">
        <v>1269.06</v>
      </c>
    </row>
    <row r="2232" spans="1:2" ht="15">
      <c r="A2232" s="303" t="s">
        <v>28495</v>
      </c>
      <c r="B2232" s="304">
        <v>2066</v>
      </c>
    </row>
    <row r="2233" spans="1:2" ht="15">
      <c r="A2233" s="303" t="s">
        <v>28496</v>
      </c>
      <c r="B2233" s="304">
        <v>2521.5300000000002</v>
      </c>
    </row>
    <row r="2234" spans="1:2" ht="15">
      <c r="A2234" s="303" t="s">
        <v>28497</v>
      </c>
      <c r="B2234" s="304">
        <v>300</v>
      </c>
    </row>
    <row r="2235" spans="1:2" ht="15">
      <c r="A2235" s="303" t="s">
        <v>28498</v>
      </c>
      <c r="B2235" s="304">
        <v>323.14</v>
      </c>
    </row>
    <row r="2236" spans="1:2" ht="15">
      <c r="A2236" s="303" t="s">
        <v>28499</v>
      </c>
      <c r="B2236" s="304">
        <v>43.54</v>
      </c>
    </row>
    <row r="2237" spans="1:2" ht="15">
      <c r="A2237" s="303" t="s">
        <v>28500</v>
      </c>
      <c r="B2237" s="304">
        <v>65.72</v>
      </c>
    </row>
    <row r="2238" spans="1:2" ht="15">
      <c r="A2238" s="303" t="s">
        <v>28501</v>
      </c>
      <c r="B2238" s="304">
        <v>12.36</v>
      </c>
    </row>
    <row r="2239" spans="1:2" ht="15">
      <c r="A2239" s="303" t="s">
        <v>28502</v>
      </c>
      <c r="B2239" s="304">
        <v>17.72</v>
      </c>
    </row>
    <row r="2240" spans="1:2" ht="15">
      <c r="A2240" s="303" t="s">
        <v>28503</v>
      </c>
      <c r="B2240" s="304">
        <v>30.74</v>
      </c>
    </row>
    <row r="2241" spans="1:2" ht="15">
      <c r="A2241" s="303" t="s">
        <v>28504</v>
      </c>
      <c r="B2241" s="304">
        <v>1.2</v>
      </c>
    </row>
    <row r="2242" spans="1:2" ht="15">
      <c r="A2242" s="303" t="s">
        <v>28505</v>
      </c>
      <c r="B2242" s="304">
        <v>1.25</v>
      </c>
    </row>
    <row r="2243" spans="1:2" ht="15">
      <c r="A2243" s="303" t="s">
        <v>28506</v>
      </c>
      <c r="B2243" s="304">
        <v>1.52</v>
      </c>
    </row>
    <row r="2244" spans="1:2" ht="15">
      <c r="A2244" s="303" t="s">
        <v>28507</v>
      </c>
      <c r="B2244" s="304">
        <v>1.4</v>
      </c>
    </row>
    <row r="2245" spans="1:2" ht="15">
      <c r="A2245" s="303" t="s">
        <v>28508</v>
      </c>
      <c r="B2245" s="304">
        <v>1.5</v>
      </c>
    </row>
    <row r="2246" spans="1:2" ht="15">
      <c r="A2246" s="303" t="s">
        <v>28509</v>
      </c>
      <c r="B2246" s="304">
        <v>1.55</v>
      </c>
    </row>
    <row r="2247" spans="1:2" ht="15">
      <c r="A2247" s="303" t="s">
        <v>28510</v>
      </c>
      <c r="B2247" s="304">
        <v>2.0099999999999998</v>
      </c>
    </row>
    <row r="2248" spans="1:2" ht="15">
      <c r="A2248" s="303" t="s">
        <v>28511</v>
      </c>
      <c r="B2248" s="304">
        <v>1.9</v>
      </c>
    </row>
    <row r="2249" spans="1:2" ht="15">
      <c r="A2249" s="303" t="s">
        <v>28512</v>
      </c>
      <c r="B2249" s="304">
        <v>2.8</v>
      </c>
    </row>
    <row r="2250" spans="1:2" ht="15">
      <c r="A2250" s="303" t="s">
        <v>28513</v>
      </c>
      <c r="B2250" s="304">
        <v>1437.5</v>
      </c>
    </row>
    <row r="2251" spans="1:2" ht="15">
      <c r="A2251" s="303" t="s">
        <v>28514</v>
      </c>
      <c r="B2251" s="304">
        <v>992.84500000000003</v>
      </c>
    </row>
    <row r="2252" spans="1:2" ht="15">
      <c r="A2252" s="303" t="s">
        <v>28515</v>
      </c>
      <c r="B2252" s="304">
        <v>129.94999999999999</v>
      </c>
    </row>
    <row r="2253" spans="1:2" ht="15">
      <c r="A2253" s="303" t="s">
        <v>28516</v>
      </c>
      <c r="B2253" s="304">
        <v>2422.56</v>
      </c>
    </row>
    <row r="2254" spans="1:2" ht="15">
      <c r="A2254" s="303" t="s">
        <v>28517</v>
      </c>
      <c r="B2254" s="304">
        <v>131.3776</v>
      </c>
    </row>
    <row r="2255" spans="1:2" ht="15">
      <c r="A2255" s="303" t="s">
        <v>28518</v>
      </c>
      <c r="B2255" s="304">
        <v>1.59</v>
      </c>
    </row>
    <row r="2256" spans="1:2" ht="15">
      <c r="A2256" s="303" t="s">
        <v>28519</v>
      </c>
      <c r="B2256" s="304">
        <v>13</v>
      </c>
    </row>
    <row r="2257" spans="1:2" ht="15">
      <c r="A2257" s="303" t="s">
        <v>28520</v>
      </c>
      <c r="B2257" s="304">
        <v>1.21</v>
      </c>
    </row>
    <row r="2258" spans="1:2" ht="15">
      <c r="A2258" s="303" t="s">
        <v>28521</v>
      </c>
      <c r="B2258" s="304">
        <v>32.880000000000003</v>
      </c>
    </row>
    <row r="2259" spans="1:2" ht="15">
      <c r="A2259" s="303" t="s">
        <v>28522</v>
      </c>
      <c r="B2259" s="304">
        <v>18</v>
      </c>
    </row>
    <row r="2260" spans="1:2" ht="15">
      <c r="A2260" s="303" t="s">
        <v>28523</v>
      </c>
      <c r="B2260" s="304">
        <v>15</v>
      </c>
    </row>
    <row r="2261" spans="1:2" ht="15">
      <c r="A2261" s="303" t="s">
        <v>28524</v>
      </c>
      <c r="B2261" s="304">
        <v>85</v>
      </c>
    </row>
    <row r="2262" spans="1:2" ht="15">
      <c r="A2262" s="303" t="s">
        <v>28525</v>
      </c>
      <c r="B2262" s="304">
        <v>2.52</v>
      </c>
    </row>
    <row r="2263" spans="1:2" ht="15">
      <c r="A2263" s="303" t="s">
        <v>28526</v>
      </c>
      <c r="B2263" s="304">
        <v>3.6</v>
      </c>
    </row>
    <row r="2264" spans="1:2" ht="15">
      <c r="A2264" s="303" t="s">
        <v>28527</v>
      </c>
      <c r="B2264" s="304">
        <v>3.29</v>
      </c>
    </row>
    <row r="2265" spans="1:2" ht="15">
      <c r="A2265" s="303" t="s">
        <v>28528</v>
      </c>
      <c r="B2265" s="304">
        <v>5.15</v>
      </c>
    </row>
    <row r="2266" spans="1:2" ht="15">
      <c r="A2266" s="303" t="s">
        <v>28529</v>
      </c>
      <c r="B2266" s="304">
        <v>7</v>
      </c>
    </row>
    <row r="2267" spans="1:2" ht="15">
      <c r="A2267" s="303" t="s">
        <v>28530</v>
      </c>
      <c r="B2267" s="304">
        <v>20.41</v>
      </c>
    </row>
    <row r="2268" spans="1:2" ht="15">
      <c r="A2268" s="303" t="s">
        <v>28531</v>
      </c>
      <c r="B2268" s="304">
        <v>111.86</v>
      </c>
    </row>
    <row r="2269" spans="1:2" ht="15">
      <c r="A2269" s="303" t="s">
        <v>28532</v>
      </c>
      <c r="B2269" s="304">
        <v>12.36</v>
      </c>
    </row>
    <row r="2270" spans="1:2" ht="15">
      <c r="A2270" s="303" t="s">
        <v>28533</v>
      </c>
      <c r="B2270" s="304">
        <v>55.52</v>
      </c>
    </row>
    <row r="2271" spans="1:2" ht="15">
      <c r="A2271" s="303" t="s">
        <v>28534</v>
      </c>
      <c r="B2271" s="304">
        <v>3527.6417000000001</v>
      </c>
    </row>
    <row r="2272" spans="1:2" ht="15">
      <c r="A2272" s="303" t="s">
        <v>28535</v>
      </c>
      <c r="B2272" s="304">
        <v>1093.0999999999999</v>
      </c>
    </row>
    <row r="2273" spans="1:2" ht="15">
      <c r="A2273" s="303" t="s">
        <v>28536</v>
      </c>
      <c r="B2273" s="304">
        <v>1271.02</v>
      </c>
    </row>
    <row r="2274" spans="1:2" ht="15">
      <c r="A2274" s="303" t="s">
        <v>28537</v>
      </c>
      <c r="B2274" s="304">
        <v>52.166499999999999</v>
      </c>
    </row>
    <row r="2275" spans="1:2" ht="15">
      <c r="A2275" s="303" t="s">
        <v>28538</v>
      </c>
      <c r="B2275" s="304">
        <v>89.490099999999998</v>
      </c>
    </row>
    <row r="2276" spans="1:2" ht="15">
      <c r="A2276" s="303" t="s">
        <v>28539</v>
      </c>
      <c r="B2276" s="304">
        <v>138.9289</v>
      </c>
    </row>
    <row r="2277" spans="1:2" ht="15">
      <c r="A2277" s="303" t="s">
        <v>28540</v>
      </c>
      <c r="B2277" s="304">
        <v>1.8012999999999999</v>
      </c>
    </row>
    <row r="2278" spans="1:2" ht="15">
      <c r="A2278" s="303" t="s">
        <v>28541</v>
      </c>
      <c r="B2278" s="304">
        <v>2.2233999999999998</v>
      </c>
    </row>
    <row r="2279" spans="1:2" ht="15">
      <c r="A2279" s="303" t="s">
        <v>28542</v>
      </c>
      <c r="B2279" s="304">
        <v>8.7286999999999999</v>
      </c>
    </row>
    <row r="2280" spans="1:2" ht="15">
      <c r="A2280" s="303" t="s">
        <v>28543</v>
      </c>
      <c r="B2280" s="304">
        <v>6.53</v>
      </c>
    </row>
    <row r="2281" spans="1:2" ht="15">
      <c r="A2281" s="303" t="s">
        <v>28544</v>
      </c>
      <c r="B2281" s="304">
        <v>63.95</v>
      </c>
    </row>
    <row r="2282" spans="1:2" ht="15">
      <c r="A2282" s="303" t="s">
        <v>28545</v>
      </c>
      <c r="B2282" s="304">
        <v>11.92</v>
      </c>
    </row>
    <row r="2283" spans="1:2" ht="15">
      <c r="A2283" s="303" t="s">
        <v>28546</v>
      </c>
      <c r="B2283" s="304">
        <v>13.3</v>
      </c>
    </row>
    <row r="2284" spans="1:2" ht="15">
      <c r="A2284" s="303" t="s">
        <v>28547</v>
      </c>
      <c r="B2284" s="304">
        <v>101.99</v>
      </c>
    </row>
    <row r="2285" spans="1:2" ht="15">
      <c r="A2285" s="303" t="s">
        <v>28548</v>
      </c>
      <c r="B2285" s="304">
        <v>23.18</v>
      </c>
    </row>
    <row r="2286" spans="1:2" ht="15">
      <c r="A2286" s="303" t="s">
        <v>28549</v>
      </c>
      <c r="B2286" s="304">
        <v>43.96</v>
      </c>
    </row>
    <row r="2287" spans="1:2" ht="15">
      <c r="A2287" s="303" t="s">
        <v>28550</v>
      </c>
      <c r="B2287" s="304">
        <v>8.89</v>
      </c>
    </row>
    <row r="2288" spans="1:2" ht="15">
      <c r="A2288" s="303" t="s">
        <v>28551</v>
      </c>
      <c r="B2288" s="304">
        <v>1</v>
      </c>
    </row>
    <row r="2289" spans="1:2" ht="15">
      <c r="A2289" s="303" t="s">
        <v>28552</v>
      </c>
      <c r="B2289" s="304">
        <v>3.99</v>
      </c>
    </row>
    <row r="2290" spans="1:2" ht="15">
      <c r="A2290" s="303" t="s">
        <v>28553</v>
      </c>
      <c r="B2290" s="304">
        <v>14.99</v>
      </c>
    </row>
    <row r="2291" spans="1:2" ht="15">
      <c r="A2291" s="303" t="s">
        <v>28554</v>
      </c>
      <c r="B2291" s="304">
        <v>26.28</v>
      </c>
    </row>
    <row r="2292" spans="1:2" ht="15">
      <c r="A2292" s="303" t="s">
        <v>28555</v>
      </c>
      <c r="B2292" s="304">
        <v>11.98</v>
      </c>
    </row>
    <row r="2293" spans="1:2" ht="15">
      <c r="A2293" s="303" t="s">
        <v>28556</v>
      </c>
      <c r="B2293" s="304">
        <v>1.1000000000000001</v>
      </c>
    </row>
    <row r="2294" spans="1:2" ht="15">
      <c r="A2294" s="303" t="s">
        <v>28557</v>
      </c>
      <c r="B2294" s="304">
        <v>2264.9699999999998</v>
      </c>
    </row>
    <row r="2295" spans="1:2" ht="15">
      <c r="A2295" s="303" t="s">
        <v>28558</v>
      </c>
      <c r="B2295" s="304">
        <v>79.42</v>
      </c>
    </row>
    <row r="2296" spans="1:2" ht="15">
      <c r="A2296" s="303" t="s">
        <v>28559</v>
      </c>
      <c r="B2296" s="304">
        <v>216</v>
      </c>
    </row>
    <row r="2297" spans="1:2" ht="15">
      <c r="A2297" s="303" t="s">
        <v>28560</v>
      </c>
      <c r="B2297" s="304">
        <v>16.05</v>
      </c>
    </row>
    <row r="2298" spans="1:2" ht="15">
      <c r="A2298" s="303" t="s">
        <v>28561</v>
      </c>
      <c r="B2298" s="304">
        <v>38.11</v>
      </c>
    </row>
    <row r="2299" spans="1:2" ht="15">
      <c r="A2299" s="303" t="s">
        <v>28562</v>
      </c>
      <c r="B2299" s="304">
        <v>61.59</v>
      </c>
    </row>
    <row r="2300" spans="1:2" ht="15">
      <c r="A2300" s="303" t="s">
        <v>28563</v>
      </c>
      <c r="B2300" s="304">
        <v>605.79999999999995</v>
      </c>
    </row>
    <row r="2301" spans="1:2" ht="15">
      <c r="A2301" s="303" t="s">
        <v>28564</v>
      </c>
      <c r="B2301" s="304">
        <v>569.79</v>
      </c>
    </row>
    <row r="2302" spans="1:2" ht="15">
      <c r="A2302" s="303" t="s">
        <v>28565</v>
      </c>
      <c r="B2302" s="304">
        <v>555.16999999999996</v>
      </c>
    </row>
    <row r="2303" spans="1:2" ht="15">
      <c r="A2303" s="303" t="s">
        <v>28566</v>
      </c>
      <c r="B2303" s="304">
        <v>41.285400000000003</v>
      </c>
    </row>
    <row r="2304" spans="1:2" ht="15">
      <c r="A2304" s="303" t="s">
        <v>28567</v>
      </c>
      <c r="B2304" s="304">
        <v>23.08</v>
      </c>
    </row>
    <row r="2305" spans="1:2" ht="15">
      <c r="A2305" s="303" t="s">
        <v>28568</v>
      </c>
      <c r="B2305" s="304">
        <v>3808</v>
      </c>
    </row>
    <row r="2306" spans="1:2" ht="15">
      <c r="A2306" s="303" t="s">
        <v>28569</v>
      </c>
      <c r="B2306" s="304">
        <v>19.310300000000002</v>
      </c>
    </row>
    <row r="2307" spans="1:2" ht="15">
      <c r="A2307" s="303" t="s">
        <v>28570</v>
      </c>
      <c r="B2307" s="304">
        <v>6.61</v>
      </c>
    </row>
    <row r="2308" spans="1:2" ht="15">
      <c r="A2308" s="303" t="s">
        <v>28571</v>
      </c>
      <c r="B2308" s="304">
        <v>7.51</v>
      </c>
    </row>
    <row r="2309" spans="1:2" ht="15">
      <c r="A2309" s="303" t="s">
        <v>28572</v>
      </c>
      <c r="B2309" s="304">
        <v>410.66</v>
      </c>
    </row>
    <row r="2310" spans="1:2" ht="15">
      <c r="A2310" s="303" t="s">
        <v>28573</v>
      </c>
      <c r="B2310" s="304">
        <v>705.04</v>
      </c>
    </row>
    <row r="2311" spans="1:2" ht="15">
      <c r="A2311" s="303" t="s">
        <v>28574</v>
      </c>
      <c r="B2311" s="304">
        <v>46.8</v>
      </c>
    </row>
    <row r="2312" spans="1:2" ht="15">
      <c r="A2312" s="303" t="s">
        <v>28575</v>
      </c>
      <c r="B2312" s="304">
        <v>164.8</v>
      </c>
    </row>
    <row r="2313" spans="1:2" ht="15">
      <c r="A2313" s="303" t="s">
        <v>28576</v>
      </c>
      <c r="B2313" s="304">
        <v>37.61</v>
      </c>
    </row>
    <row r="2314" spans="1:2" ht="15">
      <c r="A2314" s="303" t="s">
        <v>28577</v>
      </c>
      <c r="B2314" s="304">
        <v>29.1816</v>
      </c>
    </row>
    <row r="2315" spans="1:2" ht="15">
      <c r="A2315" s="303" t="s">
        <v>28578</v>
      </c>
      <c r="B2315" s="304">
        <v>13.1</v>
      </c>
    </row>
    <row r="2316" spans="1:2" ht="15">
      <c r="A2316" s="303" t="s">
        <v>28579</v>
      </c>
      <c r="B2316" s="304">
        <v>1018.67</v>
      </c>
    </row>
    <row r="2317" spans="1:2" ht="15">
      <c r="A2317" s="303" t="s">
        <v>28580</v>
      </c>
      <c r="B2317" s="304">
        <v>353</v>
      </c>
    </row>
    <row r="2318" spans="1:2" ht="15">
      <c r="A2318" s="303" t="s">
        <v>28581</v>
      </c>
      <c r="B2318" s="304">
        <v>34.43</v>
      </c>
    </row>
    <row r="2319" spans="1:2" ht="15">
      <c r="A2319" s="303" t="s">
        <v>28582</v>
      </c>
      <c r="B2319" s="304">
        <v>19.46</v>
      </c>
    </row>
    <row r="2320" spans="1:2" ht="15">
      <c r="A2320" s="303" t="s">
        <v>28583</v>
      </c>
      <c r="B2320" s="304">
        <v>40.26</v>
      </c>
    </row>
    <row r="2321" spans="1:2" ht="15">
      <c r="A2321" s="303" t="s">
        <v>28584</v>
      </c>
      <c r="B2321" s="304">
        <v>7.94</v>
      </c>
    </row>
    <row r="2322" spans="1:2" ht="15">
      <c r="A2322" s="303" t="s">
        <v>28585</v>
      </c>
      <c r="B2322" s="304">
        <v>44.7</v>
      </c>
    </row>
    <row r="2323" spans="1:2" ht="15">
      <c r="A2323" s="303" t="s">
        <v>28586</v>
      </c>
      <c r="B2323" s="304">
        <v>46.25</v>
      </c>
    </row>
    <row r="2324" spans="1:2" ht="15">
      <c r="A2324" s="303" t="s">
        <v>28587</v>
      </c>
      <c r="B2324" s="304">
        <v>44.04</v>
      </c>
    </row>
    <row r="2325" spans="1:2" ht="15">
      <c r="A2325" s="303" t="s">
        <v>28588</v>
      </c>
      <c r="B2325" s="304">
        <v>49.73</v>
      </c>
    </row>
    <row r="2326" spans="1:2" ht="15">
      <c r="A2326" s="303" t="s">
        <v>28589</v>
      </c>
      <c r="B2326" s="304">
        <v>53.62</v>
      </c>
    </row>
    <row r="2327" spans="1:2" ht="15">
      <c r="A2327" s="303" t="s">
        <v>28590</v>
      </c>
      <c r="B2327" s="304">
        <v>25.65</v>
      </c>
    </row>
    <row r="2328" spans="1:2" ht="15">
      <c r="A2328" s="303" t="s">
        <v>28591</v>
      </c>
      <c r="B2328" s="304">
        <v>5.22</v>
      </c>
    </row>
    <row r="2329" spans="1:2" ht="15">
      <c r="A2329" s="303" t="s">
        <v>28592</v>
      </c>
      <c r="B2329" s="304">
        <v>12.45</v>
      </c>
    </row>
    <row r="2330" spans="1:2" ht="15">
      <c r="A2330" s="303" t="s">
        <v>28593</v>
      </c>
      <c r="B2330" s="304">
        <v>195.69</v>
      </c>
    </row>
    <row r="2331" spans="1:2" ht="15">
      <c r="A2331" s="303" t="s">
        <v>28594</v>
      </c>
      <c r="B2331" s="304">
        <v>11.94</v>
      </c>
    </row>
    <row r="2332" spans="1:2" ht="15">
      <c r="A2332" s="303" t="s">
        <v>28595</v>
      </c>
      <c r="B2332" s="304">
        <v>13.06</v>
      </c>
    </row>
    <row r="2333" spans="1:2" ht="15">
      <c r="A2333" s="303" t="s">
        <v>28596</v>
      </c>
      <c r="B2333" s="304">
        <v>4.38</v>
      </c>
    </row>
    <row r="2334" spans="1:2" ht="15">
      <c r="A2334" s="303" t="s">
        <v>28597</v>
      </c>
      <c r="B2334" s="304">
        <v>19.899999999999999</v>
      </c>
    </row>
    <row r="2335" spans="1:2" ht="15">
      <c r="A2335" s="303" t="s">
        <v>28598</v>
      </c>
      <c r="B2335" s="304">
        <v>79.010000000000005</v>
      </c>
    </row>
    <row r="2336" spans="1:2" ht="15">
      <c r="A2336" s="303" t="s">
        <v>28599</v>
      </c>
      <c r="B2336" s="304">
        <v>653.94299999999998</v>
      </c>
    </row>
    <row r="2337" spans="1:2" ht="15">
      <c r="A2337" s="303" t="s">
        <v>28600</v>
      </c>
      <c r="B2337" s="304">
        <v>712.07230000000004</v>
      </c>
    </row>
    <row r="2338" spans="1:2" ht="15">
      <c r="A2338" s="303" t="s">
        <v>28601</v>
      </c>
      <c r="B2338" s="304">
        <v>148.32210000000001</v>
      </c>
    </row>
    <row r="2339" spans="1:2" ht="15">
      <c r="A2339" s="303" t="s">
        <v>28602</v>
      </c>
      <c r="B2339" s="304">
        <v>107.6101</v>
      </c>
    </row>
    <row r="2340" spans="1:2" ht="15">
      <c r="A2340" s="303" t="s">
        <v>28603</v>
      </c>
      <c r="B2340" s="304">
        <v>152</v>
      </c>
    </row>
    <row r="2341" spans="1:2" ht="15">
      <c r="A2341" s="303" t="s">
        <v>28604</v>
      </c>
      <c r="B2341" s="304">
        <v>1163.9000000000001</v>
      </c>
    </row>
    <row r="2342" spans="1:2" ht="15">
      <c r="A2342" s="303" t="s">
        <v>28605</v>
      </c>
      <c r="B2342" s="304">
        <v>2062.06</v>
      </c>
    </row>
    <row r="2343" spans="1:2" ht="15">
      <c r="A2343" s="303" t="s">
        <v>28606</v>
      </c>
      <c r="B2343" s="304">
        <v>2297.6</v>
      </c>
    </row>
    <row r="2344" spans="1:2" ht="15">
      <c r="A2344" s="303" t="s">
        <v>28607</v>
      </c>
      <c r="B2344" s="304">
        <v>2645.85</v>
      </c>
    </row>
    <row r="2345" spans="1:2" ht="15">
      <c r="A2345" s="303" t="s">
        <v>28608</v>
      </c>
      <c r="B2345" s="304">
        <v>2010</v>
      </c>
    </row>
    <row r="2346" spans="1:2" ht="15">
      <c r="A2346" s="303" t="s">
        <v>28609</v>
      </c>
      <c r="B2346" s="304">
        <v>2409.1999999999998</v>
      </c>
    </row>
    <row r="2347" spans="1:2" ht="15">
      <c r="A2347" s="303" t="s">
        <v>28610</v>
      </c>
      <c r="B2347" s="304">
        <v>3150</v>
      </c>
    </row>
    <row r="2348" spans="1:2" ht="15">
      <c r="A2348" s="303" t="s">
        <v>28611</v>
      </c>
      <c r="B2348" s="304">
        <v>50</v>
      </c>
    </row>
    <row r="2349" spans="1:2" ht="15">
      <c r="A2349" s="303" t="s">
        <v>28612</v>
      </c>
      <c r="B2349" s="304">
        <v>53</v>
      </c>
    </row>
    <row r="2350" spans="1:2" ht="15">
      <c r="A2350" s="303" t="s">
        <v>28613</v>
      </c>
      <c r="B2350" s="304">
        <v>60.25</v>
      </c>
    </row>
    <row r="2351" spans="1:2" ht="15">
      <c r="A2351" s="303" t="s">
        <v>28614</v>
      </c>
      <c r="B2351" s="304">
        <v>134.96469999999999</v>
      </c>
    </row>
    <row r="2352" spans="1:2" ht="15">
      <c r="A2352" s="303" t="s">
        <v>28615</v>
      </c>
      <c r="B2352" s="304">
        <v>118.5056</v>
      </c>
    </row>
    <row r="2353" spans="1:2" ht="15">
      <c r="A2353" s="303" t="s">
        <v>28616</v>
      </c>
      <c r="B2353" s="304">
        <v>50</v>
      </c>
    </row>
    <row r="2354" spans="1:2" ht="15">
      <c r="A2354" s="303" t="s">
        <v>28617</v>
      </c>
      <c r="B2354" s="304">
        <v>98.04</v>
      </c>
    </row>
    <row r="2355" spans="1:2" ht="15">
      <c r="A2355" s="303" t="s">
        <v>28618</v>
      </c>
      <c r="B2355" s="304">
        <v>36.049999999999997</v>
      </c>
    </row>
    <row r="2356" spans="1:2" ht="15">
      <c r="A2356" s="303" t="s">
        <v>28619</v>
      </c>
      <c r="B2356" s="304">
        <v>38.799999999999997</v>
      </c>
    </row>
    <row r="2357" spans="1:2" ht="15">
      <c r="A2357" s="303" t="s">
        <v>28620</v>
      </c>
      <c r="B2357" s="304">
        <v>19.149999999999999</v>
      </c>
    </row>
    <row r="2358" spans="1:2" ht="15">
      <c r="A2358" s="303" t="s">
        <v>28621</v>
      </c>
      <c r="B2358" s="304">
        <v>42.46</v>
      </c>
    </row>
    <row r="2359" spans="1:2" ht="15">
      <c r="A2359" s="303" t="s">
        <v>28622</v>
      </c>
      <c r="B2359" s="304">
        <v>0.08</v>
      </c>
    </row>
    <row r="2360" spans="1:2" ht="15">
      <c r="A2360" s="303" t="s">
        <v>28623</v>
      </c>
      <c r="B2360" s="304">
        <v>51.28</v>
      </c>
    </row>
    <row r="2361" spans="1:2" ht="15">
      <c r="A2361" s="303" t="s">
        <v>28624</v>
      </c>
      <c r="B2361" s="304">
        <v>1.24</v>
      </c>
    </row>
    <row r="2362" spans="1:2" ht="15">
      <c r="A2362" s="303" t="s">
        <v>28625</v>
      </c>
      <c r="B2362" s="304">
        <v>0.92</v>
      </c>
    </row>
    <row r="2363" spans="1:2" ht="15">
      <c r="A2363" s="303" t="s">
        <v>28626</v>
      </c>
      <c r="B2363" s="304">
        <v>44.5</v>
      </c>
    </row>
    <row r="2364" spans="1:2" ht="15">
      <c r="A2364" s="303" t="s">
        <v>28627</v>
      </c>
      <c r="B2364" s="304">
        <v>55.82</v>
      </c>
    </row>
    <row r="2365" spans="1:2" ht="15">
      <c r="A2365" s="303" t="s">
        <v>28628</v>
      </c>
      <c r="B2365" s="304">
        <v>155.76</v>
      </c>
    </row>
    <row r="2366" spans="1:2" ht="15">
      <c r="A2366" s="303" t="s">
        <v>28629</v>
      </c>
      <c r="B2366" s="304">
        <v>2.37</v>
      </c>
    </row>
    <row r="2367" spans="1:2" ht="15">
      <c r="A2367" s="303" t="s">
        <v>28630</v>
      </c>
      <c r="B2367" s="304">
        <v>1</v>
      </c>
    </row>
    <row r="2368" spans="1:2" ht="15">
      <c r="A2368" s="303" t="s">
        <v>28631</v>
      </c>
      <c r="B2368" s="304">
        <v>0.8</v>
      </c>
    </row>
    <row r="2369" spans="1:2" ht="15">
      <c r="A2369" s="303" t="s">
        <v>28632</v>
      </c>
      <c r="B2369" s="304">
        <v>0.25</v>
      </c>
    </row>
    <row r="2370" spans="1:2" ht="15">
      <c r="A2370" s="303" t="s">
        <v>28633</v>
      </c>
      <c r="B2370" s="304">
        <v>9.83</v>
      </c>
    </row>
    <row r="2371" spans="1:2" ht="15">
      <c r="A2371" s="303" t="s">
        <v>28634</v>
      </c>
      <c r="B2371" s="304">
        <v>9.98</v>
      </c>
    </row>
    <row r="2372" spans="1:2" ht="15">
      <c r="A2372" s="303" t="s">
        <v>28635</v>
      </c>
      <c r="B2372" s="304">
        <v>12.78</v>
      </c>
    </row>
    <row r="2373" spans="1:2" ht="15">
      <c r="A2373" s="303" t="s">
        <v>28636</v>
      </c>
      <c r="B2373" s="304">
        <v>8.99</v>
      </c>
    </row>
    <row r="2374" spans="1:2" ht="15">
      <c r="A2374" s="303" t="s">
        <v>28637</v>
      </c>
      <c r="B2374" s="304">
        <v>9.58</v>
      </c>
    </row>
    <row r="2375" spans="1:2" ht="15">
      <c r="A2375" s="303" t="s">
        <v>28638</v>
      </c>
      <c r="B2375" s="304">
        <v>11.88</v>
      </c>
    </row>
    <row r="2376" spans="1:2" ht="15">
      <c r="A2376" s="303" t="s">
        <v>28639</v>
      </c>
      <c r="B2376" s="304">
        <v>8.5500000000000007</v>
      </c>
    </row>
    <row r="2377" spans="1:2" ht="15">
      <c r="A2377" s="303" t="s">
        <v>28640</v>
      </c>
      <c r="B2377" s="304">
        <v>8.57</v>
      </c>
    </row>
    <row r="2378" spans="1:2" ht="15">
      <c r="A2378" s="303" t="s">
        <v>28641</v>
      </c>
      <c r="B2378" s="304">
        <v>11.55</v>
      </c>
    </row>
    <row r="2379" spans="1:2" ht="15">
      <c r="A2379" s="303" t="s">
        <v>28642</v>
      </c>
      <c r="B2379" s="304">
        <v>8.99</v>
      </c>
    </row>
    <row r="2380" spans="1:2" ht="15">
      <c r="A2380" s="303" t="s">
        <v>28643</v>
      </c>
      <c r="B2380" s="304">
        <v>9.58</v>
      </c>
    </row>
    <row r="2381" spans="1:2" ht="15">
      <c r="A2381" s="303" t="s">
        <v>28644</v>
      </c>
      <c r="B2381" s="304">
        <v>9.66</v>
      </c>
    </row>
    <row r="2382" spans="1:2" ht="15">
      <c r="A2382" s="303" t="s">
        <v>28645</v>
      </c>
      <c r="B2382" s="304">
        <v>8.99</v>
      </c>
    </row>
    <row r="2383" spans="1:2" ht="15">
      <c r="A2383" s="303" t="s">
        <v>28646</v>
      </c>
      <c r="B2383" s="304">
        <v>7.55</v>
      </c>
    </row>
    <row r="2384" spans="1:2" ht="15">
      <c r="A2384" s="303" t="s">
        <v>28647</v>
      </c>
      <c r="B2384" s="304">
        <v>9.77</v>
      </c>
    </row>
    <row r="2385" spans="1:2" ht="15">
      <c r="A2385" s="303" t="s">
        <v>28648</v>
      </c>
      <c r="B2385" s="304">
        <v>10.79</v>
      </c>
    </row>
    <row r="2386" spans="1:2" ht="15">
      <c r="A2386" s="303" t="s">
        <v>28649</v>
      </c>
      <c r="B2386" s="304">
        <v>11.07</v>
      </c>
    </row>
    <row r="2387" spans="1:2" ht="15">
      <c r="A2387" s="303" t="s">
        <v>28650</v>
      </c>
      <c r="B2387" s="304">
        <v>15.74</v>
      </c>
    </row>
    <row r="2388" spans="1:2" ht="15">
      <c r="A2388" s="303" t="s">
        <v>28651</v>
      </c>
      <c r="B2388" s="304">
        <v>9.84</v>
      </c>
    </row>
    <row r="2389" spans="1:2" ht="15">
      <c r="A2389" s="303" t="s">
        <v>28652</v>
      </c>
      <c r="B2389" s="304">
        <v>8.1199999999999992</v>
      </c>
    </row>
    <row r="2390" spans="1:2" ht="15">
      <c r="A2390" s="303" t="s">
        <v>28653</v>
      </c>
      <c r="B2390" s="304">
        <v>13.33</v>
      </c>
    </row>
    <row r="2391" spans="1:2" ht="15">
      <c r="A2391" s="303" t="s">
        <v>28654</v>
      </c>
      <c r="B2391" s="304">
        <v>46.89</v>
      </c>
    </row>
    <row r="2392" spans="1:2" ht="15">
      <c r="A2392" s="303" t="s">
        <v>28655</v>
      </c>
      <c r="B2392" s="304">
        <v>0.28000000000000003</v>
      </c>
    </row>
    <row r="2393" spans="1:2" ht="15">
      <c r="A2393" s="303" t="s">
        <v>28656</v>
      </c>
      <c r="B2393" s="304">
        <v>0.79</v>
      </c>
    </row>
    <row r="2394" spans="1:2" ht="15">
      <c r="A2394" s="303" t="s">
        <v>28657</v>
      </c>
      <c r="B2394" s="304">
        <v>7.39</v>
      </c>
    </row>
    <row r="2395" spans="1:2" ht="15">
      <c r="A2395" s="303" t="s">
        <v>28658</v>
      </c>
      <c r="B2395" s="304">
        <v>11.85</v>
      </c>
    </row>
    <row r="2396" spans="1:2" ht="15">
      <c r="A2396" s="303" t="s">
        <v>28659</v>
      </c>
      <c r="B2396" s="304">
        <v>18.190000000000001</v>
      </c>
    </row>
    <row r="2397" spans="1:2" ht="15">
      <c r="A2397" s="303" t="s">
        <v>28660</v>
      </c>
      <c r="B2397" s="304">
        <v>4.8464999999999998</v>
      </c>
    </row>
    <row r="2398" spans="1:2" ht="15">
      <c r="A2398" s="303" t="s">
        <v>28661</v>
      </c>
      <c r="B2398" s="304">
        <v>8.8691999999999993</v>
      </c>
    </row>
    <row r="2399" spans="1:2" ht="15">
      <c r="A2399" s="303" t="s">
        <v>28662</v>
      </c>
      <c r="B2399" s="304">
        <v>15.66</v>
      </c>
    </row>
    <row r="2400" spans="1:2" ht="15">
      <c r="A2400" s="303" t="s">
        <v>28663</v>
      </c>
      <c r="B2400" s="304">
        <v>27.8</v>
      </c>
    </row>
    <row r="2401" spans="1:2" ht="15">
      <c r="A2401" s="303" t="s">
        <v>28664</v>
      </c>
      <c r="B2401" s="304">
        <v>54.44</v>
      </c>
    </row>
    <row r="2402" spans="1:2" ht="15">
      <c r="A2402" s="303" t="s">
        <v>28665</v>
      </c>
      <c r="B2402" s="304">
        <v>350</v>
      </c>
    </row>
    <row r="2403" spans="1:2" ht="15">
      <c r="A2403" s="303" t="s">
        <v>28666</v>
      </c>
      <c r="B2403" s="304">
        <v>28</v>
      </c>
    </row>
    <row r="2404" spans="1:2" ht="15">
      <c r="A2404" s="303" t="s">
        <v>28667</v>
      </c>
      <c r="B2404" s="304">
        <v>51.779200000000003</v>
      </c>
    </row>
    <row r="2405" spans="1:2" ht="15">
      <c r="A2405" s="303" t="s">
        <v>28668</v>
      </c>
      <c r="B2405" s="304">
        <v>60</v>
      </c>
    </row>
    <row r="2406" spans="1:2" ht="15">
      <c r="A2406" s="303" t="s">
        <v>28669</v>
      </c>
      <c r="B2406" s="304">
        <v>10</v>
      </c>
    </row>
    <row r="2407" spans="1:2" ht="15">
      <c r="A2407" s="303" t="s">
        <v>28670</v>
      </c>
      <c r="B2407" s="304">
        <v>8.86</v>
      </c>
    </row>
    <row r="2408" spans="1:2" ht="15">
      <c r="A2408" s="303" t="s">
        <v>28671</v>
      </c>
      <c r="B2408" s="304">
        <v>76.75</v>
      </c>
    </row>
    <row r="2409" spans="1:2" ht="15">
      <c r="A2409" s="303" t="s">
        <v>28672</v>
      </c>
      <c r="B2409" s="304">
        <v>7.45</v>
      </c>
    </row>
    <row r="2410" spans="1:2" ht="15">
      <c r="A2410" s="303" t="s">
        <v>28673</v>
      </c>
      <c r="B2410" s="304">
        <v>10.92</v>
      </c>
    </row>
    <row r="2411" spans="1:2" ht="15">
      <c r="A2411" s="303" t="s">
        <v>28674</v>
      </c>
      <c r="B2411" s="304">
        <v>27.45</v>
      </c>
    </row>
    <row r="2412" spans="1:2" ht="15">
      <c r="A2412" s="303" t="s">
        <v>28675</v>
      </c>
      <c r="B2412" s="304">
        <v>50.47</v>
      </c>
    </row>
    <row r="2413" spans="1:2" ht="15">
      <c r="A2413" s="303" t="s">
        <v>28676</v>
      </c>
      <c r="B2413" s="304">
        <v>56.14</v>
      </c>
    </row>
    <row r="2414" spans="1:2" ht="15">
      <c r="A2414" s="303" t="s">
        <v>28677</v>
      </c>
      <c r="B2414" s="304">
        <v>189.24</v>
      </c>
    </row>
    <row r="2415" spans="1:2" ht="15">
      <c r="A2415" s="303" t="s">
        <v>28678</v>
      </c>
      <c r="B2415" s="304">
        <v>251.97</v>
      </c>
    </row>
    <row r="2416" spans="1:2" ht="15">
      <c r="A2416" s="303" t="s">
        <v>28679</v>
      </c>
      <c r="B2416" s="304">
        <v>266.14999999999998</v>
      </c>
    </row>
    <row r="2417" spans="1:2" ht="15">
      <c r="A2417" s="303" t="s">
        <v>28680</v>
      </c>
      <c r="B2417" s="304">
        <v>31.11</v>
      </c>
    </row>
    <row r="2418" spans="1:2" ht="15">
      <c r="A2418" s="303" t="s">
        <v>28681</v>
      </c>
      <c r="B2418" s="304">
        <v>59.942799999999998</v>
      </c>
    </row>
    <row r="2419" spans="1:2" ht="15">
      <c r="A2419" s="303" t="s">
        <v>28682</v>
      </c>
      <c r="B2419" s="304">
        <v>25.24</v>
      </c>
    </row>
    <row r="2420" spans="1:2" ht="15">
      <c r="A2420" s="303" t="s">
        <v>28683</v>
      </c>
      <c r="B2420" s="304">
        <v>6.45</v>
      </c>
    </row>
    <row r="2421" spans="1:2" ht="15">
      <c r="A2421" s="303" t="s">
        <v>28684</v>
      </c>
      <c r="B2421" s="304">
        <v>56.65</v>
      </c>
    </row>
    <row r="2422" spans="1:2" ht="15">
      <c r="A2422" s="303" t="s">
        <v>28685</v>
      </c>
      <c r="B2422" s="304">
        <v>2875</v>
      </c>
    </row>
    <row r="2423" spans="1:2" ht="15">
      <c r="A2423" s="303" t="s">
        <v>28686</v>
      </c>
      <c r="B2423" s="304">
        <v>203.94</v>
      </c>
    </row>
    <row r="2424" spans="1:2" ht="15">
      <c r="A2424" s="303" t="s">
        <v>28687</v>
      </c>
      <c r="B2424" s="304">
        <v>147.29</v>
      </c>
    </row>
    <row r="2425" spans="1:2" ht="15">
      <c r="A2425" s="303" t="s">
        <v>28688</v>
      </c>
      <c r="B2425" s="304">
        <v>2914.9</v>
      </c>
    </row>
    <row r="2426" spans="1:2" ht="15">
      <c r="A2426" s="303" t="s">
        <v>28689</v>
      </c>
      <c r="B2426" s="304">
        <v>1826.04</v>
      </c>
    </row>
    <row r="2427" spans="1:2" ht="15">
      <c r="A2427" s="303" t="s">
        <v>28690</v>
      </c>
      <c r="B2427" s="304">
        <v>35.04</v>
      </c>
    </row>
    <row r="2428" spans="1:2" ht="15">
      <c r="A2428" s="303" t="s">
        <v>28691</v>
      </c>
      <c r="B2428" s="304">
        <v>61.13</v>
      </c>
    </row>
    <row r="2429" spans="1:2" ht="15">
      <c r="A2429" s="303" t="s">
        <v>28692</v>
      </c>
      <c r="B2429" s="304">
        <v>896.37</v>
      </c>
    </row>
    <row r="2430" spans="1:2" ht="15">
      <c r="A2430" s="303" t="s">
        <v>28693</v>
      </c>
      <c r="B2430" s="304">
        <v>1462.22</v>
      </c>
    </row>
    <row r="2431" spans="1:2" ht="15">
      <c r="A2431" s="303" t="s">
        <v>28694</v>
      </c>
      <c r="B2431" s="304">
        <v>216.3</v>
      </c>
    </row>
    <row r="2432" spans="1:2" ht="15">
      <c r="A2432" s="303" t="s">
        <v>28695</v>
      </c>
      <c r="B2432" s="304">
        <v>35.54</v>
      </c>
    </row>
    <row r="2433" spans="1:2" ht="15">
      <c r="A2433" s="303" t="s">
        <v>28696</v>
      </c>
      <c r="B2433" s="304">
        <v>54.92</v>
      </c>
    </row>
    <row r="2434" spans="1:2" ht="15">
      <c r="A2434" s="303" t="s">
        <v>28697</v>
      </c>
      <c r="B2434" s="304">
        <v>57.0764</v>
      </c>
    </row>
    <row r="2435" spans="1:2" ht="15">
      <c r="A2435" s="303" t="s">
        <v>28698</v>
      </c>
      <c r="B2435" s="304">
        <v>87.54</v>
      </c>
    </row>
    <row r="2436" spans="1:2" ht="15">
      <c r="A2436" s="303" t="s">
        <v>28699</v>
      </c>
      <c r="B2436" s="304">
        <v>196.52</v>
      </c>
    </row>
    <row r="2437" spans="1:2" ht="15">
      <c r="A2437" s="303" t="s">
        <v>28700</v>
      </c>
      <c r="B2437" s="304">
        <v>231.31139999999999</v>
      </c>
    </row>
    <row r="2438" spans="1:2" ht="15">
      <c r="A2438" s="303" t="s">
        <v>28701</v>
      </c>
      <c r="B2438" s="304">
        <v>318.22820000000002</v>
      </c>
    </row>
    <row r="2439" spans="1:2" ht="15">
      <c r="A2439" s="303" t="s">
        <v>28702</v>
      </c>
      <c r="B2439" s="304">
        <v>244.52</v>
      </c>
    </row>
    <row r="2440" spans="1:2" ht="15">
      <c r="A2440" s="303" t="s">
        <v>28703</v>
      </c>
      <c r="B2440" s="304">
        <v>273.88</v>
      </c>
    </row>
    <row r="2441" spans="1:2" ht="15">
      <c r="A2441" s="303" t="s">
        <v>28704</v>
      </c>
      <c r="B2441" s="304">
        <v>99.19</v>
      </c>
    </row>
    <row r="2442" spans="1:2" ht="15">
      <c r="A2442" s="303" t="s">
        <v>28705</v>
      </c>
      <c r="B2442" s="304">
        <v>89.86</v>
      </c>
    </row>
    <row r="2443" spans="1:2" ht="15">
      <c r="A2443" s="303" t="s">
        <v>28706</v>
      </c>
      <c r="B2443" s="304">
        <v>77.7</v>
      </c>
    </row>
    <row r="2444" spans="1:2" ht="15">
      <c r="A2444" s="303" t="s">
        <v>28707</v>
      </c>
      <c r="B2444" s="304">
        <v>1.0025999999999999</v>
      </c>
    </row>
    <row r="2445" spans="1:2" ht="15">
      <c r="A2445" s="303" t="s">
        <v>28708</v>
      </c>
      <c r="B2445" s="304">
        <v>1.5723</v>
      </c>
    </row>
    <row r="2446" spans="1:2" ht="15">
      <c r="A2446" s="303" t="s">
        <v>28709</v>
      </c>
      <c r="B2446" s="304">
        <v>2.56</v>
      </c>
    </row>
    <row r="2447" spans="1:2" ht="15">
      <c r="A2447" s="303" t="s">
        <v>28710</v>
      </c>
      <c r="B2447" s="304">
        <v>3.96</v>
      </c>
    </row>
    <row r="2448" spans="1:2" ht="15">
      <c r="A2448" s="303" t="s">
        <v>28711</v>
      </c>
      <c r="B2448" s="304">
        <v>7.0160999999999998</v>
      </c>
    </row>
    <row r="2449" spans="1:2" ht="15">
      <c r="A2449" s="303" t="s">
        <v>28712</v>
      </c>
      <c r="B2449" s="304">
        <v>1.3932</v>
      </c>
    </row>
    <row r="2450" spans="1:2" ht="15">
      <c r="A2450" s="303" t="s">
        <v>28713</v>
      </c>
      <c r="B2450" s="304">
        <v>103.5929</v>
      </c>
    </row>
    <row r="2451" spans="1:2" ht="15">
      <c r="A2451" s="303" t="s">
        <v>28714</v>
      </c>
      <c r="B2451" s="304">
        <v>111.72329999999999</v>
      </c>
    </row>
    <row r="2452" spans="1:2" ht="15">
      <c r="A2452" s="303" t="s">
        <v>28715</v>
      </c>
      <c r="B2452" s="304">
        <v>193.72669999999999</v>
      </c>
    </row>
    <row r="2453" spans="1:2" ht="15">
      <c r="A2453" s="303" t="s">
        <v>28716</v>
      </c>
      <c r="B2453" s="304">
        <v>24.606400000000001</v>
      </c>
    </row>
    <row r="2454" spans="1:2" ht="15">
      <c r="A2454" s="303" t="s">
        <v>28717</v>
      </c>
      <c r="B2454" s="304">
        <v>0.61760000000000004</v>
      </c>
    </row>
    <row r="2455" spans="1:2" ht="15">
      <c r="A2455" s="303" t="s">
        <v>28718</v>
      </c>
      <c r="B2455" s="304">
        <v>0.59699999999999998</v>
      </c>
    </row>
    <row r="2456" spans="1:2" ht="15">
      <c r="A2456" s="303" t="s">
        <v>28719</v>
      </c>
      <c r="B2456" s="304">
        <v>19.4544</v>
      </c>
    </row>
    <row r="2457" spans="1:2" ht="15">
      <c r="A2457" s="303" t="s">
        <v>28720</v>
      </c>
      <c r="B2457" s="304">
        <v>8.0288000000000004</v>
      </c>
    </row>
    <row r="2458" spans="1:2" ht="15">
      <c r="A2458" s="303" t="s">
        <v>28721</v>
      </c>
      <c r="B2458" s="304">
        <v>0.73080000000000001</v>
      </c>
    </row>
    <row r="2459" spans="1:2" ht="15">
      <c r="A2459" s="303" t="s">
        <v>28722</v>
      </c>
      <c r="B2459" s="304">
        <v>0.36030000000000001</v>
      </c>
    </row>
    <row r="2460" spans="1:2" ht="15">
      <c r="A2460" s="303" t="s">
        <v>28723</v>
      </c>
      <c r="B2460" s="304">
        <v>0.50439999999999996</v>
      </c>
    </row>
    <row r="2461" spans="1:2" ht="15">
      <c r="A2461" s="303" t="s">
        <v>28724</v>
      </c>
      <c r="B2461" s="304">
        <v>1.0396000000000001</v>
      </c>
    </row>
    <row r="2462" spans="1:2" ht="15">
      <c r="A2462" s="303" t="s">
        <v>28725</v>
      </c>
      <c r="B2462" s="304">
        <v>5.6612999999999998</v>
      </c>
    </row>
    <row r="2463" spans="1:2" ht="15">
      <c r="A2463" s="303" t="s">
        <v>28726</v>
      </c>
      <c r="B2463" s="304">
        <v>1.4822</v>
      </c>
    </row>
    <row r="2464" spans="1:2" ht="15">
      <c r="A2464" s="303" t="s">
        <v>28727</v>
      </c>
      <c r="B2464" s="304">
        <v>111.7957</v>
      </c>
    </row>
    <row r="2465" spans="1:2" ht="15">
      <c r="A2465" s="303" t="s">
        <v>28728</v>
      </c>
      <c r="B2465" s="304">
        <v>31.579899999999999</v>
      </c>
    </row>
    <row r="2466" spans="1:2" ht="15">
      <c r="A2466" s="303" t="s">
        <v>28729</v>
      </c>
      <c r="B2466" s="304">
        <v>7.6787999999999998</v>
      </c>
    </row>
    <row r="2467" spans="1:2" ht="15">
      <c r="A2467" s="303" t="s">
        <v>28730</v>
      </c>
      <c r="B2467" s="304">
        <v>11.1683</v>
      </c>
    </row>
    <row r="2468" spans="1:2" ht="15">
      <c r="A2468" s="303" t="s">
        <v>28731</v>
      </c>
      <c r="B2468" s="304">
        <v>2.2233999999999998</v>
      </c>
    </row>
    <row r="2469" spans="1:2" ht="15">
      <c r="A2469" s="303" t="s">
        <v>28732</v>
      </c>
      <c r="B2469" s="304">
        <v>4.3746999999999998</v>
      </c>
    </row>
    <row r="2470" spans="1:2" ht="15">
      <c r="A2470" s="303" t="s">
        <v>28733</v>
      </c>
      <c r="B2470" s="304">
        <v>0.96</v>
      </c>
    </row>
    <row r="2471" spans="1:2" ht="15">
      <c r="A2471" s="303" t="s">
        <v>28734</v>
      </c>
      <c r="B2471" s="304">
        <v>0.82</v>
      </c>
    </row>
    <row r="2472" spans="1:2" ht="15">
      <c r="A2472" s="303" t="s">
        <v>28735</v>
      </c>
      <c r="B2472" s="304">
        <v>1.52</v>
      </c>
    </row>
    <row r="2473" spans="1:2" ht="15">
      <c r="A2473" s="303" t="s">
        <v>28736</v>
      </c>
      <c r="B2473" s="304">
        <v>11.16</v>
      </c>
    </row>
    <row r="2474" spans="1:2" ht="15">
      <c r="A2474" s="303" t="s">
        <v>28737</v>
      </c>
      <c r="B2474" s="304">
        <v>2.73</v>
      </c>
    </row>
    <row r="2475" spans="1:2" ht="15">
      <c r="A2475" s="303" t="s">
        <v>28738</v>
      </c>
      <c r="B2475" s="304">
        <v>1.5337000000000001</v>
      </c>
    </row>
    <row r="2476" spans="1:2" ht="15">
      <c r="A2476" s="303" t="s">
        <v>28739</v>
      </c>
      <c r="B2476" s="304">
        <v>8.0299999999999994</v>
      </c>
    </row>
    <row r="2477" spans="1:2" ht="15">
      <c r="A2477" s="303" t="s">
        <v>28740</v>
      </c>
      <c r="B2477" s="304">
        <v>0.28000000000000003</v>
      </c>
    </row>
    <row r="2478" spans="1:2" ht="15">
      <c r="A2478" s="303" t="s">
        <v>28741</v>
      </c>
      <c r="B2478" s="304">
        <v>1.0293000000000001</v>
      </c>
    </row>
    <row r="2479" spans="1:2" ht="15">
      <c r="A2479" s="303" t="s">
        <v>28742</v>
      </c>
      <c r="B2479" s="304">
        <v>3.3144999999999998</v>
      </c>
    </row>
    <row r="2480" spans="1:2" ht="15">
      <c r="A2480" s="303" t="s">
        <v>28743</v>
      </c>
      <c r="B2480" s="304">
        <v>9.5109999999999992</v>
      </c>
    </row>
    <row r="2481" spans="1:2" ht="15">
      <c r="A2481" s="303" t="s">
        <v>28744</v>
      </c>
      <c r="B2481" s="304">
        <v>5.0999999999999996</v>
      </c>
    </row>
    <row r="2482" spans="1:2" ht="15">
      <c r="A2482" s="303" t="s">
        <v>28745</v>
      </c>
      <c r="B2482" s="304">
        <v>3.0880000000000001</v>
      </c>
    </row>
    <row r="2483" spans="1:2" ht="15">
      <c r="A2483" s="303" t="s">
        <v>28746</v>
      </c>
      <c r="B2483" s="304">
        <v>26.083300000000001</v>
      </c>
    </row>
    <row r="2484" spans="1:2" ht="15">
      <c r="A2484" s="303" t="s">
        <v>28747</v>
      </c>
      <c r="B2484" s="304">
        <v>38.558799999999998</v>
      </c>
    </row>
    <row r="2485" spans="1:2" ht="15">
      <c r="A2485" s="303" t="s">
        <v>28748</v>
      </c>
      <c r="B2485" s="304">
        <v>4.1276000000000002</v>
      </c>
    </row>
    <row r="2486" spans="1:2" ht="15">
      <c r="A2486" s="303" t="s">
        <v>28749</v>
      </c>
      <c r="B2486" s="304">
        <v>7.3288000000000002</v>
      </c>
    </row>
    <row r="2487" spans="1:2" ht="15">
      <c r="A2487" s="303" t="s">
        <v>28750</v>
      </c>
      <c r="B2487" s="304">
        <v>15.223800000000001</v>
      </c>
    </row>
    <row r="2488" spans="1:2" ht="15">
      <c r="A2488" s="303" t="s">
        <v>28751</v>
      </c>
      <c r="B2488" s="304">
        <v>1.5646</v>
      </c>
    </row>
    <row r="2489" spans="1:2" ht="15">
      <c r="A2489" s="303" t="s">
        <v>28752</v>
      </c>
      <c r="B2489" s="304">
        <v>2.4291999999999998</v>
      </c>
    </row>
    <row r="2490" spans="1:2" ht="15">
      <c r="A2490" s="303" t="s">
        <v>28753</v>
      </c>
      <c r="B2490" s="304">
        <v>7.5244</v>
      </c>
    </row>
    <row r="2491" spans="1:2" ht="15">
      <c r="A2491" s="303" t="s">
        <v>28754</v>
      </c>
      <c r="B2491" s="304">
        <v>12.7431</v>
      </c>
    </row>
    <row r="2492" spans="1:2" ht="15">
      <c r="A2492" s="303" t="s">
        <v>28755</v>
      </c>
      <c r="B2492" s="304">
        <v>0.61760000000000004</v>
      </c>
    </row>
    <row r="2493" spans="1:2" ht="15">
      <c r="A2493" s="303" t="s">
        <v>28756</v>
      </c>
      <c r="B2493" s="304">
        <v>10.01</v>
      </c>
    </row>
    <row r="2494" spans="1:2" ht="15">
      <c r="A2494" s="303" t="s">
        <v>28757</v>
      </c>
      <c r="B2494" s="304">
        <v>3.9115000000000002</v>
      </c>
    </row>
    <row r="2495" spans="1:2" ht="15">
      <c r="A2495" s="303" t="s">
        <v>28758</v>
      </c>
      <c r="B2495" s="304">
        <v>17.766300000000001</v>
      </c>
    </row>
    <row r="2496" spans="1:2" ht="15">
      <c r="A2496" s="303" t="s">
        <v>28759</v>
      </c>
      <c r="B2496" s="304">
        <v>1.6675</v>
      </c>
    </row>
    <row r="2497" spans="1:2" ht="15">
      <c r="A2497" s="303" t="s">
        <v>28760</v>
      </c>
      <c r="B2497" s="304">
        <v>1.9762999999999999</v>
      </c>
    </row>
    <row r="2498" spans="1:2" ht="15">
      <c r="A2498" s="303" t="s">
        <v>28761</v>
      </c>
      <c r="B2498" s="304">
        <v>6.9583000000000004</v>
      </c>
    </row>
    <row r="2499" spans="1:2" ht="15">
      <c r="A2499" s="303" t="s">
        <v>28762</v>
      </c>
      <c r="B2499" s="304">
        <v>0.98819999999999997</v>
      </c>
    </row>
    <row r="2500" spans="1:2" ht="15">
      <c r="A2500" s="303" t="s">
        <v>28763</v>
      </c>
      <c r="B2500" s="304">
        <v>9.7581000000000007</v>
      </c>
    </row>
    <row r="2501" spans="1:2" ht="15">
      <c r="A2501" s="303" t="s">
        <v>28764</v>
      </c>
      <c r="B2501" s="304">
        <v>2.7791999999999999</v>
      </c>
    </row>
    <row r="2502" spans="1:2" ht="15">
      <c r="A2502" s="303" t="s">
        <v>28765</v>
      </c>
      <c r="B2502" s="304">
        <v>3.4689000000000001</v>
      </c>
    </row>
    <row r="2503" spans="1:2" ht="15">
      <c r="A2503" s="303" t="s">
        <v>28766</v>
      </c>
      <c r="B2503" s="304">
        <v>2.2439</v>
      </c>
    </row>
    <row r="2504" spans="1:2" ht="15">
      <c r="A2504" s="303" t="s">
        <v>28767</v>
      </c>
      <c r="B2504" s="304">
        <v>549.04</v>
      </c>
    </row>
    <row r="2505" spans="1:2" ht="15">
      <c r="A2505" s="303" t="s">
        <v>28768</v>
      </c>
      <c r="B2505" s="304">
        <v>696.31</v>
      </c>
    </row>
    <row r="2506" spans="1:2" ht="15">
      <c r="A2506" s="303" t="s">
        <v>28769</v>
      </c>
      <c r="B2506" s="304">
        <v>362.56</v>
      </c>
    </row>
    <row r="2507" spans="1:2" ht="15">
      <c r="A2507" s="303" t="s">
        <v>28770</v>
      </c>
      <c r="B2507" s="304">
        <v>67.98</v>
      </c>
    </row>
    <row r="2508" spans="1:2" ht="15">
      <c r="A2508" s="303" t="s">
        <v>28771</v>
      </c>
      <c r="B2508" s="304">
        <v>256.09039999999999</v>
      </c>
    </row>
    <row r="2509" spans="1:2" ht="15">
      <c r="A2509" s="303" t="s">
        <v>28772</v>
      </c>
      <c r="B2509" s="304">
        <v>57.558799999999998</v>
      </c>
    </row>
    <row r="2510" spans="1:2" ht="15">
      <c r="A2510" s="303" t="s">
        <v>28773</v>
      </c>
      <c r="B2510" s="304">
        <v>105.38</v>
      </c>
    </row>
    <row r="2511" spans="1:2" ht="15">
      <c r="A2511" s="303" t="s">
        <v>28774</v>
      </c>
      <c r="B2511" s="304">
        <v>813705.06350000005</v>
      </c>
    </row>
    <row r="2512" spans="1:2" ht="15">
      <c r="A2512" s="303" t="s">
        <v>28775</v>
      </c>
      <c r="B2512" s="304">
        <v>813705.06350000005</v>
      </c>
    </row>
    <row r="2513" spans="1:2" ht="15">
      <c r="A2513" s="303" t="s">
        <v>28776</v>
      </c>
      <c r="B2513" s="304">
        <v>1030692.6401</v>
      </c>
    </row>
    <row r="2514" spans="1:2" ht="15">
      <c r="A2514" s="303" t="s">
        <v>28777</v>
      </c>
      <c r="B2514" s="304">
        <v>511778.66480000003</v>
      </c>
    </row>
    <row r="2515" spans="1:2" ht="15">
      <c r="A2515" s="303" t="s">
        <v>28778</v>
      </c>
      <c r="B2515" s="304">
        <v>492094.87</v>
      </c>
    </row>
    <row r="2516" spans="1:2" ht="15">
      <c r="A2516" s="303" t="s">
        <v>28779</v>
      </c>
      <c r="B2516" s="304">
        <v>241157.54</v>
      </c>
    </row>
    <row r="2517" spans="1:2" ht="15">
      <c r="A2517" s="303" t="s">
        <v>28780</v>
      </c>
      <c r="B2517" s="304">
        <v>415640.3</v>
      </c>
    </row>
    <row r="2518" spans="1:2" ht="15">
      <c r="A2518" s="303" t="s">
        <v>28781</v>
      </c>
      <c r="B2518" s="304">
        <v>295000</v>
      </c>
    </row>
    <row r="2519" spans="1:2" ht="15">
      <c r="A2519" s="303" t="s">
        <v>28782</v>
      </c>
      <c r="B2519" s="304">
        <v>928525.14</v>
      </c>
    </row>
    <row r="2520" spans="1:2" ht="15">
      <c r="A2520" s="303" t="s">
        <v>28783</v>
      </c>
      <c r="B2520" s="304">
        <v>680323.41</v>
      </c>
    </row>
    <row r="2521" spans="1:2" ht="15">
      <c r="A2521" s="303" t="s">
        <v>28784</v>
      </c>
      <c r="B2521" s="304">
        <v>16.38</v>
      </c>
    </row>
    <row r="2522" spans="1:2" ht="15">
      <c r="A2522" s="303" t="s">
        <v>28785</v>
      </c>
      <c r="B2522" s="304">
        <v>20.5</v>
      </c>
    </row>
    <row r="2523" spans="1:2" ht="15">
      <c r="A2523" s="303" t="s">
        <v>28786</v>
      </c>
      <c r="B2523" s="304">
        <v>38.11</v>
      </c>
    </row>
    <row r="2524" spans="1:2" ht="15">
      <c r="A2524" s="303" t="s">
        <v>28787</v>
      </c>
      <c r="B2524" s="304">
        <v>40.17</v>
      </c>
    </row>
    <row r="2525" spans="1:2" ht="15">
      <c r="A2525" s="303" t="s">
        <v>28788</v>
      </c>
      <c r="B2525" s="304">
        <v>48.31</v>
      </c>
    </row>
    <row r="2526" spans="1:2" ht="15">
      <c r="A2526" s="303" t="s">
        <v>28789</v>
      </c>
      <c r="B2526" s="304">
        <v>133.80000000000001</v>
      </c>
    </row>
    <row r="2527" spans="1:2" ht="15">
      <c r="A2527" s="303" t="s">
        <v>28790</v>
      </c>
      <c r="B2527" s="304">
        <v>28.82</v>
      </c>
    </row>
    <row r="2528" spans="1:2" ht="15">
      <c r="A2528" s="303" t="s">
        <v>28791</v>
      </c>
      <c r="B2528" s="304">
        <v>215.93</v>
      </c>
    </row>
    <row r="2529" spans="1:2" ht="15">
      <c r="A2529" s="303" t="s">
        <v>28792</v>
      </c>
      <c r="B2529" s="304">
        <v>268.82</v>
      </c>
    </row>
    <row r="2530" spans="1:2" ht="15">
      <c r="A2530" s="303" t="s">
        <v>28793</v>
      </c>
      <c r="B2530" s="304">
        <v>542.79999999999995</v>
      </c>
    </row>
    <row r="2531" spans="1:2" ht="15">
      <c r="A2531" s="303" t="s">
        <v>28794</v>
      </c>
      <c r="B2531" s="304">
        <v>390.89</v>
      </c>
    </row>
    <row r="2532" spans="1:2" ht="15">
      <c r="A2532" s="303" t="s">
        <v>28795</v>
      </c>
      <c r="B2532" s="304">
        <v>736.68</v>
      </c>
    </row>
    <row r="2533" spans="1:2" ht="15">
      <c r="A2533" s="303" t="s">
        <v>28796</v>
      </c>
      <c r="B2533" s="304">
        <v>7.8</v>
      </c>
    </row>
    <row r="2534" spans="1:2" ht="15">
      <c r="A2534" s="303" t="s">
        <v>28797</v>
      </c>
      <c r="B2534" s="304">
        <v>7.8</v>
      </c>
    </row>
    <row r="2535" spans="1:2" ht="15">
      <c r="A2535" s="303" t="s">
        <v>28798</v>
      </c>
      <c r="B2535" s="304">
        <v>73.109499999999997</v>
      </c>
    </row>
    <row r="2536" spans="1:2" ht="15">
      <c r="A2536" s="303" t="s">
        <v>28799</v>
      </c>
      <c r="B2536" s="304">
        <v>10</v>
      </c>
    </row>
    <row r="2537" spans="1:2" ht="15">
      <c r="A2537" s="303" t="s">
        <v>28800</v>
      </c>
      <c r="B2537" s="304">
        <v>15</v>
      </c>
    </row>
    <row r="2538" spans="1:2" ht="15">
      <c r="A2538" s="303" t="s">
        <v>28801</v>
      </c>
      <c r="B2538" s="304">
        <v>15.74</v>
      </c>
    </row>
    <row r="2539" spans="1:2" ht="15">
      <c r="A2539" s="303" t="s">
        <v>28802</v>
      </c>
      <c r="B2539" s="304">
        <v>23.26</v>
      </c>
    </row>
    <row r="2540" spans="1:2" ht="15">
      <c r="A2540" s="303" t="s">
        <v>28803</v>
      </c>
      <c r="B2540" s="304">
        <v>39.36</v>
      </c>
    </row>
    <row r="2541" spans="1:2" ht="15">
      <c r="A2541" s="303" t="s">
        <v>28804</v>
      </c>
      <c r="B2541" s="304">
        <v>33.369999999999997</v>
      </c>
    </row>
    <row r="2542" spans="1:2" ht="15">
      <c r="A2542" s="303" t="s">
        <v>28805</v>
      </c>
      <c r="B2542" s="304">
        <v>30</v>
      </c>
    </row>
    <row r="2543" spans="1:2" ht="15">
      <c r="A2543" s="303" t="s">
        <v>28806</v>
      </c>
      <c r="B2543" s="304">
        <v>20</v>
      </c>
    </row>
    <row r="2544" spans="1:2" ht="15">
      <c r="A2544" s="303" t="s">
        <v>28807</v>
      </c>
      <c r="B2544" s="304">
        <v>40</v>
      </c>
    </row>
    <row r="2545" spans="1:2" ht="15">
      <c r="A2545" s="303" t="s">
        <v>28808</v>
      </c>
      <c r="B2545" s="304">
        <v>42</v>
      </c>
    </row>
    <row r="2546" spans="1:2" ht="15">
      <c r="A2546" s="303" t="s">
        <v>28809</v>
      </c>
      <c r="B2546" s="304">
        <v>25.85</v>
      </c>
    </row>
    <row r="2547" spans="1:2" ht="15">
      <c r="A2547" s="303" t="s">
        <v>28810</v>
      </c>
      <c r="B2547" s="304">
        <v>0.02</v>
      </c>
    </row>
    <row r="2548" spans="1:2" ht="15">
      <c r="A2548" s="303" t="s">
        <v>28811</v>
      </c>
      <c r="B2548" s="304">
        <v>0.02</v>
      </c>
    </row>
    <row r="2549" spans="1:2" ht="15">
      <c r="A2549" s="303" t="s">
        <v>28812</v>
      </c>
      <c r="B2549" s="304">
        <v>0.02</v>
      </c>
    </row>
    <row r="2550" spans="1:2" ht="15">
      <c r="A2550" s="303" t="s">
        <v>28813</v>
      </c>
      <c r="B2550" s="304">
        <v>0.02</v>
      </c>
    </row>
    <row r="2551" spans="1:2" ht="15">
      <c r="A2551" s="303" t="s">
        <v>28814</v>
      </c>
      <c r="B2551" s="304">
        <v>0.04</v>
      </c>
    </row>
    <row r="2552" spans="1:2" ht="15">
      <c r="A2552" s="303" t="s">
        <v>28815</v>
      </c>
      <c r="B2552" s="304">
        <v>96.990700000000004</v>
      </c>
    </row>
    <row r="2553" spans="1:2" ht="15">
      <c r="A2553" s="303" t="s">
        <v>28816</v>
      </c>
      <c r="B2553" s="304">
        <v>197.22219999999999</v>
      </c>
    </row>
    <row r="2554" spans="1:2" ht="15">
      <c r="A2554" s="303" t="s">
        <v>28817</v>
      </c>
      <c r="B2554" s="304">
        <v>215.7407</v>
      </c>
    </row>
    <row r="2555" spans="1:2" ht="15">
      <c r="A2555" s="303" t="s">
        <v>28818</v>
      </c>
      <c r="B2555" s="304">
        <v>110</v>
      </c>
    </row>
    <row r="2556" spans="1:2" ht="15">
      <c r="A2556" s="303" t="s">
        <v>28819</v>
      </c>
      <c r="B2556" s="304">
        <v>134.2593</v>
      </c>
    </row>
    <row r="2557" spans="1:2" ht="15">
      <c r="A2557" s="303" t="s">
        <v>28820</v>
      </c>
      <c r="B2557" s="304">
        <v>134.2593</v>
      </c>
    </row>
    <row r="2558" spans="1:2" ht="15">
      <c r="A2558" s="303" t="s">
        <v>28821</v>
      </c>
      <c r="B2558" s="304">
        <v>80</v>
      </c>
    </row>
    <row r="2559" spans="1:2" ht="15">
      <c r="A2559" s="303" t="s">
        <v>28822</v>
      </c>
      <c r="B2559" s="304">
        <v>51.7</v>
      </c>
    </row>
    <row r="2560" spans="1:2" ht="15">
      <c r="A2560" s="303" t="s">
        <v>28823</v>
      </c>
      <c r="B2560" s="304">
        <v>82.5</v>
      </c>
    </row>
    <row r="2561" spans="1:2" ht="15">
      <c r="A2561" s="303" t="s">
        <v>28824</v>
      </c>
      <c r="B2561" s="304">
        <v>0.04</v>
      </c>
    </row>
    <row r="2562" spans="1:2" ht="15">
      <c r="A2562" s="303" t="s">
        <v>28825</v>
      </c>
      <c r="B2562" s="304">
        <v>0.06</v>
      </c>
    </row>
    <row r="2563" spans="1:2" ht="15">
      <c r="A2563" s="303" t="s">
        <v>28826</v>
      </c>
      <c r="B2563" s="304">
        <v>7.0000000000000007E-2</v>
      </c>
    </row>
    <row r="2564" spans="1:2" ht="15">
      <c r="A2564" s="303" t="s">
        <v>28827</v>
      </c>
      <c r="B2564" s="304">
        <v>0.15</v>
      </c>
    </row>
    <row r="2565" spans="1:2" ht="15">
      <c r="A2565" s="303" t="s">
        <v>28828</v>
      </c>
      <c r="B2565" s="304">
        <v>0.27</v>
      </c>
    </row>
    <row r="2566" spans="1:2" ht="15">
      <c r="A2566" s="303" t="s">
        <v>28829</v>
      </c>
      <c r="B2566" s="304">
        <v>3.03</v>
      </c>
    </row>
    <row r="2567" spans="1:2" ht="15">
      <c r="A2567" s="303" t="s">
        <v>28830</v>
      </c>
      <c r="B2567" s="304">
        <v>48.31</v>
      </c>
    </row>
    <row r="2568" spans="1:2" ht="15">
      <c r="A2568" s="303" t="s">
        <v>28831</v>
      </c>
      <c r="B2568" s="304">
        <v>11.52</v>
      </c>
    </row>
    <row r="2569" spans="1:2" ht="15">
      <c r="A2569" s="303" t="s">
        <v>28832</v>
      </c>
      <c r="B2569" s="304">
        <v>20.55</v>
      </c>
    </row>
    <row r="2570" spans="1:2" ht="15">
      <c r="A2570" s="303" t="s">
        <v>28833</v>
      </c>
      <c r="B2570" s="304">
        <v>10.41</v>
      </c>
    </row>
    <row r="2571" spans="1:2" ht="15">
      <c r="A2571" s="303" t="s">
        <v>28834</v>
      </c>
      <c r="B2571" s="304">
        <v>20.282900000000001</v>
      </c>
    </row>
    <row r="2572" spans="1:2" ht="15">
      <c r="A2572" s="303" t="s">
        <v>28835</v>
      </c>
      <c r="B2572" s="304">
        <v>44.5</v>
      </c>
    </row>
    <row r="2573" spans="1:2" ht="15">
      <c r="A2573" s="303" t="s">
        <v>28836</v>
      </c>
      <c r="B2573" s="304">
        <v>59.5</v>
      </c>
    </row>
    <row r="2574" spans="1:2" ht="15">
      <c r="A2574" s="303" t="s">
        <v>28837</v>
      </c>
      <c r="B2574" s="304">
        <v>2851.5185000000001</v>
      </c>
    </row>
    <row r="2575" spans="1:2" ht="15">
      <c r="A2575" s="303" t="s">
        <v>28838</v>
      </c>
      <c r="B2575" s="304">
        <v>33783.86</v>
      </c>
    </row>
    <row r="2576" spans="1:2" ht="15">
      <c r="A2576" s="303" t="s">
        <v>28839</v>
      </c>
      <c r="B2576" s="304">
        <v>16891.93</v>
      </c>
    </row>
    <row r="2577" spans="1:2" ht="15">
      <c r="A2577" s="303" t="s">
        <v>28840</v>
      </c>
      <c r="B2577" s="304">
        <v>11.85</v>
      </c>
    </row>
    <row r="2578" spans="1:2" ht="15">
      <c r="A2578" s="303" t="s">
        <v>28841</v>
      </c>
      <c r="B2578" s="304">
        <v>13.7</v>
      </c>
    </row>
    <row r="2579" spans="1:2" ht="15">
      <c r="A2579" s="303" t="s">
        <v>28842</v>
      </c>
      <c r="B2579" s="304">
        <v>2.2000000000000002</v>
      </c>
    </row>
    <row r="2580" spans="1:2" ht="15">
      <c r="A2580" s="303" t="s">
        <v>28843</v>
      </c>
      <c r="B2580" s="304">
        <v>35.246699999999997</v>
      </c>
    </row>
    <row r="2581" spans="1:2" ht="15">
      <c r="A2581" s="303" t="s">
        <v>28844</v>
      </c>
      <c r="B2581" s="304">
        <v>14.2605</v>
      </c>
    </row>
    <row r="2582" spans="1:2" ht="15">
      <c r="A2582" s="303" t="s">
        <v>28845</v>
      </c>
      <c r="B2582" s="304">
        <v>865</v>
      </c>
    </row>
    <row r="2583" spans="1:2" ht="15">
      <c r="A2583" s="303" t="s">
        <v>28846</v>
      </c>
      <c r="B2583" s="304">
        <v>1.95</v>
      </c>
    </row>
    <row r="2584" spans="1:2" ht="15">
      <c r="A2584" s="303" t="s">
        <v>28847</v>
      </c>
      <c r="B2584" s="304">
        <v>2.4729999999999999</v>
      </c>
    </row>
    <row r="2585" spans="1:2" ht="15">
      <c r="A2585" s="303" t="s">
        <v>28848</v>
      </c>
      <c r="B2585" s="304">
        <v>22.65</v>
      </c>
    </row>
    <row r="2586" spans="1:2" ht="15">
      <c r="A2586" s="303" t="s">
        <v>28849</v>
      </c>
      <c r="B2586" s="304">
        <v>0.4</v>
      </c>
    </row>
    <row r="2587" spans="1:2" ht="15">
      <c r="A2587" s="303" t="s">
        <v>28850</v>
      </c>
      <c r="B2587" s="304">
        <v>1.96</v>
      </c>
    </row>
    <row r="2588" spans="1:2" ht="15">
      <c r="A2588" s="303" t="s">
        <v>28851</v>
      </c>
      <c r="B2588" s="304">
        <v>3.09</v>
      </c>
    </row>
    <row r="2589" spans="1:2" ht="15">
      <c r="A2589" s="303" t="s">
        <v>28852</v>
      </c>
      <c r="B2589" s="304">
        <v>14.97</v>
      </c>
    </row>
    <row r="2590" spans="1:2" ht="15">
      <c r="A2590" s="303" t="s">
        <v>28853</v>
      </c>
      <c r="B2590" s="304">
        <v>4.21</v>
      </c>
    </row>
    <row r="2591" spans="1:2" ht="15">
      <c r="A2591" s="303" t="s">
        <v>28854</v>
      </c>
      <c r="B2591" s="304">
        <v>12.09</v>
      </c>
    </row>
    <row r="2592" spans="1:2" ht="15">
      <c r="A2592" s="303" t="s">
        <v>28855</v>
      </c>
      <c r="B2592" s="304">
        <v>10.53</v>
      </c>
    </row>
    <row r="2593" spans="1:2" ht="15">
      <c r="A2593" s="303" t="s">
        <v>28856</v>
      </c>
      <c r="B2593" s="304">
        <v>20.69</v>
      </c>
    </row>
    <row r="2594" spans="1:2" ht="15">
      <c r="A2594" s="303" t="s">
        <v>28857</v>
      </c>
      <c r="B2594" s="304">
        <v>7.61</v>
      </c>
    </row>
    <row r="2595" spans="1:2" ht="15">
      <c r="A2595" s="303" t="s">
        <v>28858</v>
      </c>
      <c r="B2595" s="304">
        <v>18.329999999999998</v>
      </c>
    </row>
    <row r="2596" spans="1:2" ht="15">
      <c r="A2596" s="303" t="s">
        <v>28859</v>
      </c>
      <c r="B2596" s="304">
        <v>13.71</v>
      </c>
    </row>
    <row r="2597" spans="1:2" ht="15">
      <c r="A2597" s="303" t="s">
        <v>28860</v>
      </c>
      <c r="B2597" s="304">
        <v>0.75</v>
      </c>
    </row>
    <row r="2598" spans="1:2" ht="15">
      <c r="A2598" s="303" t="s">
        <v>28861</v>
      </c>
      <c r="B2598" s="304">
        <v>16.57</v>
      </c>
    </row>
    <row r="2599" spans="1:2" ht="15">
      <c r="A2599" s="303" t="s">
        <v>28862</v>
      </c>
      <c r="B2599" s="304">
        <v>181.28</v>
      </c>
    </row>
    <row r="2600" spans="1:2" ht="15">
      <c r="A2600" s="303" t="s">
        <v>28863</v>
      </c>
      <c r="B2600" s="304">
        <v>6.8244999999999996</v>
      </c>
    </row>
    <row r="2601" spans="1:2" ht="15">
      <c r="A2601" s="303" t="s">
        <v>28864</v>
      </c>
      <c r="B2601" s="304">
        <v>12.26</v>
      </c>
    </row>
    <row r="2602" spans="1:2" ht="15">
      <c r="A2602" s="303" t="s">
        <v>28865</v>
      </c>
      <c r="B2602" s="304">
        <v>8.2899999999999991</v>
      </c>
    </row>
    <row r="2603" spans="1:2" ht="15">
      <c r="A2603" s="303" t="s">
        <v>28866</v>
      </c>
      <c r="B2603" s="304">
        <v>12.84</v>
      </c>
    </row>
    <row r="2604" spans="1:2" ht="15">
      <c r="A2604" s="303" t="s">
        <v>28867</v>
      </c>
      <c r="B2604" s="304">
        <v>32.15</v>
      </c>
    </row>
    <row r="2605" spans="1:2" ht="15">
      <c r="A2605" s="303" t="s">
        <v>28868</v>
      </c>
      <c r="B2605" s="304">
        <v>79.22</v>
      </c>
    </row>
    <row r="2606" spans="1:2" ht="15">
      <c r="A2606" s="303" t="s">
        <v>28869</v>
      </c>
      <c r="B2606" s="304">
        <v>15</v>
      </c>
    </row>
    <row r="2607" spans="1:2" ht="15">
      <c r="A2607" s="303" t="s">
        <v>28870</v>
      </c>
      <c r="B2607" s="304">
        <v>0.6</v>
      </c>
    </row>
    <row r="2608" spans="1:2" ht="15">
      <c r="A2608" s="303" t="s">
        <v>28871</v>
      </c>
      <c r="B2608" s="304">
        <v>9.0251999999999999</v>
      </c>
    </row>
    <row r="2609" spans="1:2" ht="15">
      <c r="A2609" s="303" t="s">
        <v>28872</v>
      </c>
      <c r="B2609" s="304">
        <v>38.073799999999999</v>
      </c>
    </row>
    <row r="2610" spans="1:2" ht="15">
      <c r="A2610" s="303" t="s">
        <v>28873</v>
      </c>
      <c r="B2610" s="304">
        <v>8.76</v>
      </c>
    </row>
    <row r="2611" spans="1:2" ht="15">
      <c r="A2611" s="303" t="s">
        <v>28874</v>
      </c>
      <c r="B2611" s="304">
        <v>8.9275000000000002</v>
      </c>
    </row>
    <row r="2612" spans="1:2" ht="15">
      <c r="A2612" s="303" t="s">
        <v>28875</v>
      </c>
      <c r="B2612" s="304">
        <v>30.99</v>
      </c>
    </row>
    <row r="2613" spans="1:2" ht="15">
      <c r="A2613" s="303" t="s">
        <v>28876</v>
      </c>
      <c r="B2613" s="304">
        <v>0.5</v>
      </c>
    </row>
    <row r="2614" spans="1:2" ht="15">
      <c r="A2614" s="303" t="s">
        <v>28877</v>
      </c>
      <c r="B2614" s="304">
        <v>36.04</v>
      </c>
    </row>
    <row r="2615" spans="1:2" ht="15">
      <c r="A2615" s="303" t="s">
        <v>28878</v>
      </c>
      <c r="B2615" s="304">
        <v>18</v>
      </c>
    </row>
    <row r="2616" spans="1:2" ht="15">
      <c r="A2616" s="303" t="s">
        <v>28879</v>
      </c>
      <c r="B2616" s="304">
        <v>50.14</v>
      </c>
    </row>
    <row r="2617" spans="1:2" ht="15">
      <c r="A2617" s="303" t="s">
        <v>28880</v>
      </c>
      <c r="B2617" s="304">
        <v>63.73</v>
      </c>
    </row>
    <row r="2618" spans="1:2" ht="15">
      <c r="A2618" s="303" t="s">
        <v>28881</v>
      </c>
      <c r="B2618" s="304">
        <v>16.45</v>
      </c>
    </row>
    <row r="2619" spans="1:2" ht="15">
      <c r="A2619" s="303" t="s">
        <v>28882</v>
      </c>
      <c r="B2619" s="304">
        <v>5.92</v>
      </c>
    </row>
    <row r="2620" spans="1:2" ht="15">
      <c r="A2620" s="303" t="s">
        <v>28883</v>
      </c>
      <c r="B2620" s="304">
        <v>17.84</v>
      </c>
    </row>
    <row r="2621" spans="1:2" ht="15">
      <c r="A2621" s="303" t="s">
        <v>28884</v>
      </c>
      <c r="B2621" s="304">
        <v>30.5</v>
      </c>
    </row>
    <row r="2622" spans="1:2" ht="15">
      <c r="A2622" s="303" t="s">
        <v>28885</v>
      </c>
      <c r="B2622" s="304">
        <v>39.94</v>
      </c>
    </row>
    <row r="2623" spans="1:2" ht="15">
      <c r="A2623" s="303" t="s">
        <v>28886</v>
      </c>
      <c r="B2623" s="304">
        <v>75.37</v>
      </c>
    </row>
    <row r="2624" spans="1:2" ht="15">
      <c r="A2624" s="303" t="s">
        <v>28887</v>
      </c>
      <c r="B2624" s="304">
        <v>103.58</v>
      </c>
    </row>
    <row r="2625" spans="1:2" ht="15">
      <c r="A2625" s="303" t="s">
        <v>28888</v>
      </c>
      <c r="B2625" s="304">
        <v>120.06</v>
      </c>
    </row>
    <row r="2626" spans="1:2" ht="15">
      <c r="A2626" s="303" t="s">
        <v>28889</v>
      </c>
      <c r="B2626" s="304">
        <v>204.51</v>
      </c>
    </row>
    <row r="2627" spans="1:2" ht="15">
      <c r="A2627" s="303" t="s">
        <v>28890</v>
      </c>
      <c r="B2627" s="304">
        <v>277.12</v>
      </c>
    </row>
    <row r="2628" spans="1:2" ht="15">
      <c r="A2628" s="303" t="s">
        <v>28891</v>
      </c>
      <c r="B2628" s="304">
        <v>300.32</v>
      </c>
    </row>
    <row r="2629" spans="1:2" ht="15">
      <c r="A2629" s="303" t="s">
        <v>28892</v>
      </c>
      <c r="B2629" s="304">
        <v>1.93</v>
      </c>
    </row>
    <row r="2630" spans="1:2" ht="15">
      <c r="A2630" s="303" t="s">
        <v>28893</v>
      </c>
      <c r="B2630" s="304">
        <v>3.11</v>
      </c>
    </row>
    <row r="2631" spans="1:2" ht="15">
      <c r="A2631" s="303" t="s">
        <v>28894</v>
      </c>
      <c r="B2631" s="304">
        <v>4.0599999999999996</v>
      </c>
    </row>
    <row r="2632" spans="1:2" ht="15">
      <c r="A2632" s="303" t="s">
        <v>28895</v>
      </c>
      <c r="B2632" s="304">
        <v>8</v>
      </c>
    </row>
    <row r="2633" spans="1:2" ht="15">
      <c r="A2633" s="303" t="s">
        <v>28896</v>
      </c>
      <c r="B2633" s="304">
        <v>11.96</v>
      </c>
    </row>
    <row r="2634" spans="1:2" ht="15">
      <c r="A2634" s="303" t="s">
        <v>28897</v>
      </c>
      <c r="B2634" s="304">
        <v>20.18</v>
      </c>
    </row>
    <row r="2635" spans="1:2" ht="15">
      <c r="A2635" s="303" t="s">
        <v>28898</v>
      </c>
      <c r="B2635" s="304">
        <v>45.78</v>
      </c>
    </row>
    <row r="2636" spans="1:2" ht="15">
      <c r="A2636" s="303" t="s">
        <v>28899</v>
      </c>
      <c r="B2636" s="304">
        <v>2.36</v>
      </c>
    </row>
    <row r="2637" spans="1:2" ht="15">
      <c r="A2637" s="303" t="s">
        <v>28900</v>
      </c>
      <c r="B2637" s="304">
        <v>5.46</v>
      </c>
    </row>
    <row r="2638" spans="1:2" ht="15">
      <c r="A2638" s="303" t="s">
        <v>28901</v>
      </c>
      <c r="B2638" s="304">
        <v>8.3800000000000008</v>
      </c>
    </row>
    <row r="2639" spans="1:2" ht="15">
      <c r="A2639" s="303" t="s">
        <v>28902</v>
      </c>
      <c r="B2639" s="304">
        <v>15.41</v>
      </c>
    </row>
    <row r="2640" spans="1:2" ht="15">
      <c r="A2640" s="303" t="s">
        <v>28903</v>
      </c>
      <c r="B2640" s="304">
        <v>23.28</v>
      </c>
    </row>
    <row r="2641" spans="1:2" ht="15">
      <c r="A2641" s="303" t="s">
        <v>28904</v>
      </c>
      <c r="B2641" s="304">
        <v>35.72</v>
      </c>
    </row>
    <row r="2642" spans="1:2" ht="15">
      <c r="A2642" s="303" t="s">
        <v>28905</v>
      </c>
      <c r="B2642" s="304">
        <v>102.14</v>
      </c>
    </row>
    <row r="2643" spans="1:2" ht="15">
      <c r="A2643" s="303" t="s">
        <v>28906</v>
      </c>
      <c r="B2643" s="304">
        <v>5.8334000000000001</v>
      </c>
    </row>
    <row r="2644" spans="1:2" ht="15">
      <c r="A2644" s="303" t="s">
        <v>28907</v>
      </c>
      <c r="B2644" s="304">
        <v>7.1082000000000001</v>
      </c>
    </row>
    <row r="2645" spans="1:2" ht="15">
      <c r="A2645" s="303" t="s">
        <v>28908</v>
      </c>
      <c r="B2645" s="304">
        <v>15.6442</v>
      </c>
    </row>
    <row r="2646" spans="1:2" ht="15">
      <c r="A2646" s="303" t="s">
        <v>28909</v>
      </c>
      <c r="B2646" s="304">
        <v>23.884399999999999</v>
      </c>
    </row>
    <row r="2647" spans="1:2" ht="15">
      <c r="A2647" s="303" t="s">
        <v>28910</v>
      </c>
      <c r="B2647" s="304">
        <v>36.9178</v>
      </c>
    </row>
    <row r="2648" spans="1:2" ht="15">
      <c r="A2648" s="303" t="s">
        <v>28911</v>
      </c>
      <c r="B2648" s="304">
        <v>57.997599999999998</v>
      </c>
    </row>
    <row r="2649" spans="1:2" ht="15">
      <c r="A2649" s="303" t="s">
        <v>28912</v>
      </c>
      <c r="B2649" s="304">
        <v>122.5629</v>
      </c>
    </row>
    <row r="2650" spans="1:2" ht="15">
      <c r="A2650" s="303" t="s">
        <v>28913</v>
      </c>
      <c r="B2650" s="304">
        <v>41.67</v>
      </c>
    </row>
    <row r="2651" spans="1:2" ht="15">
      <c r="A2651" s="303" t="s">
        <v>28914</v>
      </c>
      <c r="B2651" s="304">
        <v>32.777299999999997</v>
      </c>
    </row>
    <row r="2652" spans="1:2" ht="15">
      <c r="A2652" s="303" t="s">
        <v>28915</v>
      </c>
      <c r="B2652" s="304">
        <v>28.07</v>
      </c>
    </row>
    <row r="2653" spans="1:2" ht="15">
      <c r="A2653" s="303" t="s">
        <v>28916</v>
      </c>
      <c r="B2653" s="304">
        <v>422.6</v>
      </c>
    </row>
    <row r="2654" spans="1:2" ht="15">
      <c r="A2654" s="303" t="s">
        <v>28917</v>
      </c>
      <c r="B2654" s="304">
        <v>532.07000000000005</v>
      </c>
    </row>
    <row r="2655" spans="1:2" ht="15">
      <c r="A2655" s="303" t="s">
        <v>28918</v>
      </c>
      <c r="B2655" s="304">
        <v>617.79999999999995</v>
      </c>
    </row>
    <row r="2656" spans="1:2" ht="15">
      <c r="A2656" s="303" t="s">
        <v>28919</v>
      </c>
      <c r="B2656" s="304">
        <v>780.15</v>
      </c>
    </row>
    <row r="2657" spans="1:2" ht="15">
      <c r="A2657" s="303" t="s">
        <v>28920</v>
      </c>
      <c r="B2657" s="304">
        <v>398.72</v>
      </c>
    </row>
    <row r="2658" spans="1:2" ht="15">
      <c r="A2658" s="303" t="s">
        <v>28921</v>
      </c>
      <c r="B2658" s="304">
        <v>1252.52</v>
      </c>
    </row>
    <row r="2659" spans="1:2" ht="15">
      <c r="A2659" s="303" t="s">
        <v>28922</v>
      </c>
      <c r="B2659" s="304">
        <v>1360.17</v>
      </c>
    </row>
    <row r="2660" spans="1:2" ht="15">
      <c r="A2660" s="303" t="s">
        <v>28923</v>
      </c>
      <c r="B2660" s="304">
        <v>6.13</v>
      </c>
    </row>
    <row r="2661" spans="1:2" ht="15">
      <c r="A2661" s="303" t="s">
        <v>28924</v>
      </c>
      <c r="B2661" s="304">
        <v>6.04</v>
      </c>
    </row>
    <row r="2662" spans="1:2" ht="15">
      <c r="A2662" s="303" t="s">
        <v>28925</v>
      </c>
      <c r="B2662" s="304">
        <v>5.59</v>
      </c>
    </row>
    <row r="2663" spans="1:2" ht="15">
      <c r="A2663" s="303" t="s">
        <v>28926</v>
      </c>
      <c r="B2663" s="304">
        <v>6.5</v>
      </c>
    </row>
    <row r="2664" spans="1:2" ht="15">
      <c r="A2664" s="303" t="s">
        <v>28927</v>
      </c>
      <c r="B2664" s="304">
        <v>6.48</v>
      </c>
    </row>
    <row r="2665" spans="1:2" ht="15">
      <c r="A2665" s="303" t="s">
        <v>28928</v>
      </c>
      <c r="B2665" s="304">
        <v>6.48</v>
      </c>
    </row>
    <row r="2666" spans="1:2" ht="15">
      <c r="A2666" s="303" t="s">
        <v>28929</v>
      </c>
      <c r="B2666" s="304">
        <v>7.05</v>
      </c>
    </row>
    <row r="2667" spans="1:2" ht="15">
      <c r="A2667" s="303" t="s">
        <v>28930</v>
      </c>
      <c r="B2667" s="304">
        <v>6.62</v>
      </c>
    </row>
    <row r="2668" spans="1:2" ht="15">
      <c r="A2668" s="303" t="s">
        <v>28931</v>
      </c>
      <c r="B2668" s="304">
        <v>6.62</v>
      </c>
    </row>
    <row r="2669" spans="1:2" ht="15">
      <c r="A2669" s="303" t="s">
        <v>28932</v>
      </c>
      <c r="B2669" s="304">
        <v>6.62</v>
      </c>
    </row>
    <row r="2670" spans="1:2" ht="15">
      <c r="A2670" s="303" t="s">
        <v>28933</v>
      </c>
      <c r="B2670" s="304">
        <v>6.62</v>
      </c>
    </row>
    <row r="2671" spans="1:2" ht="15">
      <c r="A2671" s="303" t="s">
        <v>28934</v>
      </c>
      <c r="B2671" s="304">
        <v>44.08</v>
      </c>
    </row>
    <row r="2672" spans="1:2" ht="15">
      <c r="A2672" s="303" t="s">
        <v>28935</v>
      </c>
      <c r="B2672" s="304">
        <v>30.74</v>
      </c>
    </row>
    <row r="2673" spans="1:2" ht="15">
      <c r="A2673" s="303" t="s">
        <v>28936</v>
      </c>
      <c r="B2673" s="304">
        <v>254.24</v>
      </c>
    </row>
    <row r="2674" spans="1:2" ht="15">
      <c r="A2674" s="303" t="s">
        <v>28937</v>
      </c>
      <c r="B2674" s="304">
        <v>232.02</v>
      </c>
    </row>
    <row r="2675" spans="1:2" ht="15">
      <c r="A2675" s="303" t="s">
        <v>28938</v>
      </c>
      <c r="B2675" s="304">
        <v>283.14999999999998</v>
      </c>
    </row>
    <row r="2676" spans="1:2" ht="15">
      <c r="A2676" s="303" t="s">
        <v>28939</v>
      </c>
      <c r="B2676" s="304">
        <v>239.94</v>
      </c>
    </row>
    <row r="2677" spans="1:2" ht="15">
      <c r="A2677" s="303" t="s">
        <v>28940</v>
      </c>
      <c r="B2677" s="304">
        <v>308.70999999999998</v>
      </c>
    </row>
    <row r="2678" spans="1:2" ht="15">
      <c r="A2678" s="303" t="s">
        <v>28941</v>
      </c>
      <c r="B2678" s="304">
        <v>300</v>
      </c>
    </row>
    <row r="2679" spans="1:2" ht="15">
      <c r="A2679" s="303" t="s">
        <v>28942</v>
      </c>
      <c r="B2679" s="304">
        <v>420</v>
      </c>
    </row>
    <row r="2680" spans="1:2" ht="15">
      <c r="A2680" s="303" t="s">
        <v>28943</v>
      </c>
      <c r="B2680" s="304">
        <v>400</v>
      </c>
    </row>
    <row r="2681" spans="1:2" ht="15">
      <c r="A2681" s="303" t="s">
        <v>28944</v>
      </c>
      <c r="B2681" s="304">
        <v>560</v>
      </c>
    </row>
    <row r="2682" spans="1:2" ht="15">
      <c r="A2682" s="303" t="s">
        <v>28945</v>
      </c>
      <c r="B2682" s="304">
        <v>6.4</v>
      </c>
    </row>
    <row r="2683" spans="1:2" ht="15">
      <c r="A2683" s="303" t="s">
        <v>28946</v>
      </c>
      <c r="B2683" s="304">
        <v>6.4</v>
      </c>
    </row>
    <row r="2684" spans="1:2" ht="15">
      <c r="A2684" s="303" t="s">
        <v>28947</v>
      </c>
      <c r="B2684" s="304">
        <v>6.02</v>
      </c>
    </row>
    <row r="2685" spans="1:2" ht="15">
      <c r="A2685" s="303" t="s">
        <v>28948</v>
      </c>
      <c r="B2685" s="304">
        <v>5.63</v>
      </c>
    </row>
    <row r="2686" spans="1:2" ht="15">
      <c r="A2686" s="303" t="s">
        <v>28949</v>
      </c>
      <c r="B2686" s="304">
        <v>5.63</v>
      </c>
    </row>
    <row r="2687" spans="1:2" ht="15">
      <c r="A2687" s="303" t="s">
        <v>28950</v>
      </c>
      <c r="B2687" s="304">
        <v>5.63</v>
      </c>
    </row>
    <row r="2688" spans="1:2" ht="15">
      <c r="A2688" s="303" t="s">
        <v>28951</v>
      </c>
      <c r="B2688" s="304">
        <v>5.63</v>
      </c>
    </row>
    <row r="2689" spans="1:2" ht="15">
      <c r="A2689" s="303" t="s">
        <v>28952</v>
      </c>
      <c r="B2689" s="304">
        <v>48.253300000000003</v>
      </c>
    </row>
    <row r="2690" spans="1:2" ht="15">
      <c r="A2690" s="303" t="s">
        <v>28953</v>
      </c>
      <c r="B2690" s="304">
        <v>62.562899999999999</v>
      </c>
    </row>
    <row r="2691" spans="1:2" ht="15">
      <c r="A2691" s="303" t="s">
        <v>28954</v>
      </c>
      <c r="B2691" s="304">
        <v>73.888499999999993</v>
      </c>
    </row>
    <row r="2692" spans="1:2" ht="15">
      <c r="A2692" s="303" t="s">
        <v>28955</v>
      </c>
      <c r="B2692" s="304">
        <v>91.370599999999996</v>
      </c>
    </row>
    <row r="2693" spans="1:2" ht="15">
      <c r="A2693" s="303" t="s">
        <v>28956</v>
      </c>
      <c r="B2693" s="304">
        <v>111.1711</v>
      </c>
    </row>
    <row r="2694" spans="1:2" ht="15">
      <c r="A2694" s="303" t="s">
        <v>28957</v>
      </c>
      <c r="B2694" s="304">
        <v>148.01</v>
      </c>
    </row>
    <row r="2695" spans="1:2" ht="15">
      <c r="A2695" s="303" t="s">
        <v>28958</v>
      </c>
      <c r="B2695" s="304">
        <v>173.49</v>
      </c>
    </row>
    <row r="2696" spans="1:2" ht="15">
      <c r="A2696" s="303" t="s">
        <v>28959</v>
      </c>
      <c r="B2696" s="304">
        <v>296.84089999999998</v>
      </c>
    </row>
    <row r="2697" spans="1:2" ht="15">
      <c r="A2697" s="303" t="s">
        <v>28960</v>
      </c>
      <c r="B2697" s="304">
        <v>55.463500000000003</v>
      </c>
    </row>
    <row r="2698" spans="1:2" ht="15">
      <c r="A2698" s="303" t="s">
        <v>28961</v>
      </c>
      <c r="B2698" s="304">
        <v>57.682099999999998</v>
      </c>
    </row>
    <row r="2699" spans="1:2" ht="15">
      <c r="A2699" s="303" t="s">
        <v>28962</v>
      </c>
      <c r="B2699" s="304">
        <v>64.337699999999998</v>
      </c>
    </row>
    <row r="2700" spans="1:2" ht="15">
      <c r="A2700" s="303" t="s">
        <v>28963</v>
      </c>
      <c r="B2700" s="304">
        <v>64.337699999999998</v>
      </c>
    </row>
    <row r="2701" spans="1:2" ht="15">
      <c r="A2701" s="303" t="s">
        <v>28964</v>
      </c>
      <c r="B2701" s="304">
        <v>72.102599999999995</v>
      </c>
    </row>
    <row r="2702" spans="1:2" ht="15">
      <c r="A2702" s="303" t="s">
        <v>28965</v>
      </c>
      <c r="B2702" s="304">
        <v>85.413899999999998</v>
      </c>
    </row>
    <row r="2703" spans="1:2" ht="15">
      <c r="A2703" s="303" t="s">
        <v>28966</v>
      </c>
      <c r="B2703" s="304">
        <v>148.04329999999999</v>
      </c>
    </row>
    <row r="2704" spans="1:2" ht="15">
      <c r="A2704" s="303" t="s">
        <v>28967</v>
      </c>
      <c r="B2704" s="304">
        <v>154.41050000000001</v>
      </c>
    </row>
    <row r="2705" spans="1:2" ht="15">
      <c r="A2705" s="303" t="s">
        <v>28968</v>
      </c>
      <c r="B2705" s="304">
        <v>57.65</v>
      </c>
    </row>
    <row r="2706" spans="1:2" ht="15">
      <c r="A2706" s="303" t="s">
        <v>28969</v>
      </c>
      <c r="B2706" s="304">
        <v>66.849999999999994</v>
      </c>
    </row>
    <row r="2707" spans="1:2" ht="15">
      <c r="A2707" s="303" t="s">
        <v>28970</v>
      </c>
      <c r="B2707" s="304">
        <v>79.069999999999993</v>
      </c>
    </row>
    <row r="2708" spans="1:2" ht="15">
      <c r="A2708" s="303" t="s">
        <v>28971</v>
      </c>
      <c r="B2708" s="304">
        <v>95.81</v>
      </c>
    </row>
    <row r="2709" spans="1:2" ht="15">
      <c r="A2709" s="303" t="s">
        <v>28972</v>
      </c>
      <c r="B2709" s="304">
        <v>115.06</v>
      </c>
    </row>
    <row r="2710" spans="1:2" ht="15">
      <c r="A2710" s="303" t="s">
        <v>28973</v>
      </c>
      <c r="B2710" s="304">
        <v>151.88</v>
      </c>
    </row>
    <row r="2711" spans="1:2" ht="15">
      <c r="A2711" s="303" t="s">
        <v>28974</v>
      </c>
      <c r="B2711" s="304">
        <v>173.4</v>
      </c>
    </row>
    <row r="2712" spans="1:2" ht="15">
      <c r="A2712" s="303" t="s">
        <v>28975</v>
      </c>
      <c r="B2712" s="304">
        <v>191.4</v>
      </c>
    </row>
    <row r="2713" spans="1:2" ht="15">
      <c r="A2713" s="303" t="s">
        <v>28976</v>
      </c>
      <c r="B2713" s="304">
        <v>2512.94</v>
      </c>
    </row>
    <row r="2714" spans="1:2" ht="15">
      <c r="A2714" s="303" t="s">
        <v>28977</v>
      </c>
      <c r="B2714" s="304">
        <v>3009.1</v>
      </c>
    </row>
    <row r="2715" spans="1:2" ht="15">
      <c r="A2715" s="303" t="s">
        <v>28978</v>
      </c>
      <c r="B2715" s="304">
        <v>3522.16</v>
      </c>
    </row>
    <row r="2716" spans="1:2" ht="15">
      <c r="A2716" s="303" t="s">
        <v>28979</v>
      </c>
      <c r="B2716" s="304">
        <v>4108.78</v>
      </c>
    </row>
    <row r="2717" spans="1:2" ht="15">
      <c r="A2717" s="303" t="s">
        <v>28980</v>
      </c>
      <c r="B2717" s="304">
        <v>5385.8</v>
      </c>
    </row>
    <row r="2718" spans="1:2" ht="15">
      <c r="A2718" s="303" t="s">
        <v>28981</v>
      </c>
      <c r="B2718" s="304">
        <v>2229.84</v>
      </c>
    </row>
    <row r="2719" spans="1:2" ht="15">
      <c r="A2719" s="303" t="s">
        <v>28982</v>
      </c>
      <c r="B2719" s="304">
        <v>2588.25</v>
      </c>
    </row>
    <row r="2720" spans="1:2" ht="15">
      <c r="A2720" s="303" t="s">
        <v>28983</v>
      </c>
      <c r="B2720" s="304">
        <v>2990.01</v>
      </c>
    </row>
    <row r="2721" spans="1:2" ht="15">
      <c r="A2721" s="303" t="s">
        <v>28984</v>
      </c>
      <c r="B2721" s="304">
        <v>3515.06</v>
      </c>
    </row>
    <row r="2722" spans="1:2" ht="15">
      <c r="A2722" s="303" t="s">
        <v>28985</v>
      </c>
      <c r="B2722" s="304">
        <v>4677.24</v>
      </c>
    </row>
    <row r="2723" spans="1:2" ht="15">
      <c r="A2723" s="303" t="s">
        <v>28986</v>
      </c>
      <c r="B2723" s="304">
        <v>31.63</v>
      </c>
    </row>
    <row r="2724" spans="1:2" ht="15">
      <c r="A2724" s="303" t="s">
        <v>28987</v>
      </c>
      <c r="B2724" s="304">
        <v>24.61</v>
      </c>
    </row>
    <row r="2725" spans="1:2" ht="15">
      <c r="A2725" s="303" t="s">
        <v>28988</v>
      </c>
      <c r="B2725" s="304">
        <v>22.86</v>
      </c>
    </row>
    <row r="2726" spans="1:2" ht="15">
      <c r="A2726" s="303" t="s">
        <v>28989</v>
      </c>
      <c r="B2726" s="304">
        <v>52.28</v>
      </c>
    </row>
    <row r="2727" spans="1:2" ht="15">
      <c r="A2727" s="303" t="s">
        <v>28990</v>
      </c>
      <c r="B2727" s="304">
        <v>24.61</v>
      </c>
    </row>
    <row r="2728" spans="1:2" ht="15">
      <c r="A2728" s="303" t="s">
        <v>28991</v>
      </c>
      <c r="B2728" s="304">
        <v>27.06</v>
      </c>
    </row>
    <row r="2729" spans="1:2" ht="15">
      <c r="A2729" s="303" t="s">
        <v>28992</v>
      </c>
      <c r="B2729" s="304">
        <v>24.61</v>
      </c>
    </row>
    <row r="2730" spans="1:2" ht="15">
      <c r="A2730" s="303" t="s">
        <v>28993</v>
      </c>
      <c r="B2730" s="304">
        <v>24.61</v>
      </c>
    </row>
    <row r="2731" spans="1:2" ht="15">
      <c r="A2731" s="303" t="s">
        <v>28994</v>
      </c>
      <c r="B2731" s="304">
        <v>24.61</v>
      </c>
    </row>
    <row r="2732" spans="1:2" ht="15">
      <c r="A2732" s="303" t="s">
        <v>28995</v>
      </c>
      <c r="B2732" s="304">
        <v>46.35</v>
      </c>
    </row>
    <row r="2733" spans="1:2" ht="15">
      <c r="A2733" s="303" t="s">
        <v>28996</v>
      </c>
      <c r="B2733" s="304">
        <v>26.78</v>
      </c>
    </row>
    <row r="2734" spans="1:2" ht="15">
      <c r="A2734" s="303" t="s">
        <v>28997</v>
      </c>
      <c r="B2734" s="304">
        <v>26.78</v>
      </c>
    </row>
    <row r="2735" spans="1:2" ht="15">
      <c r="A2735" s="303" t="s">
        <v>28998</v>
      </c>
      <c r="B2735" s="304">
        <v>145.71430000000001</v>
      </c>
    </row>
    <row r="2736" spans="1:2" ht="15">
      <c r="A2736" s="303" t="s">
        <v>28999</v>
      </c>
      <c r="B2736" s="304">
        <v>17.940000000000001</v>
      </c>
    </row>
    <row r="2737" spans="1:2" ht="15">
      <c r="A2737" s="303" t="s">
        <v>29000</v>
      </c>
      <c r="B2737" s="304">
        <v>14.32</v>
      </c>
    </row>
    <row r="2738" spans="1:2" ht="15">
      <c r="A2738" s="303" t="s">
        <v>29001</v>
      </c>
      <c r="B2738" s="304">
        <v>12.24</v>
      </c>
    </row>
    <row r="2739" spans="1:2" ht="15">
      <c r="A2739" s="303" t="s">
        <v>29002</v>
      </c>
      <c r="B2739" s="304">
        <v>10.55</v>
      </c>
    </row>
    <row r="2740" spans="1:2" ht="15">
      <c r="A2740" s="303" t="s">
        <v>29003</v>
      </c>
      <c r="B2740" s="304">
        <v>5.12</v>
      </c>
    </row>
    <row r="2741" spans="1:2" ht="15">
      <c r="A2741" s="303" t="s">
        <v>29004</v>
      </c>
      <c r="B2741" s="304">
        <v>137.81</v>
      </c>
    </row>
    <row r="2742" spans="1:2" ht="15">
      <c r="A2742" s="303" t="s">
        <v>29005</v>
      </c>
      <c r="B2742" s="304">
        <v>100.43</v>
      </c>
    </row>
    <row r="2743" spans="1:2" ht="15">
      <c r="A2743" s="303" t="s">
        <v>29006</v>
      </c>
      <c r="B2743" s="304">
        <v>7.9</v>
      </c>
    </row>
    <row r="2744" spans="1:2" ht="15">
      <c r="A2744" s="303" t="s">
        <v>29007</v>
      </c>
      <c r="B2744" s="304">
        <v>3.4</v>
      </c>
    </row>
    <row r="2745" spans="1:2" ht="15">
      <c r="A2745" s="303" t="s">
        <v>29008</v>
      </c>
      <c r="B2745" s="304">
        <v>66.849999999999994</v>
      </c>
    </row>
    <row r="2746" spans="1:2" ht="15">
      <c r="A2746" s="303" t="s">
        <v>29009</v>
      </c>
      <c r="B2746" s="304">
        <v>170.72</v>
      </c>
    </row>
    <row r="2747" spans="1:2" ht="15">
      <c r="A2747" s="303" t="s">
        <v>29010</v>
      </c>
      <c r="B2747" s="304">
        <v>37.1</v>
      </c>
    </row>
    <row r="2748" spans="1:2" ht="15">
      <c r="A2748" s="303" t="s">
        <v>29011</v>
      </c>
      <c r="B2748" s="304">
        <v>8.8699999999999992</v>
      </c>
    </row>
    <row r="2749" spans="1:2" ht="15">
      <c r="A2749" s="303" t="s">
        <v>29012</v>
      </c>
      <c r="B2749" s="304">
        <v>112.9</v>
      </c>
    </row>
    <row r="2750" spans="1:2" ht="15">
      <c r="A2750" s="303" t="s">
        <v>29013</v>
      </c>
      <c r="B2750" s="304">
        <v>143.01570000000001</v>
      </c>
    </row>
    <row r="2751" spans="1:2" ht="15">
      <c r="A2751" s="303" t="s">
        <v>29014</v>
      </c>
      <c r="B2751" s="304">
        <v>202.67</v>
      </c>
    </row>
    <row r="2752" spans="1:2" ht="15">
      <c r="A2752" s="303" t="s">
        <v>29015</v>
      </c>
      <c r="B2752" s="304">
        <v>43.551499999999997</v>
      </c>
    </row>
    <row r="2753" spans="1:2" ht="15">
      <c r="A2753" s="303" t="s">
        <v>29016</v>
      </c>
      <c r="B2753" s="304">
        <v>1543.97</v>
      </c>
    </row>
    <row r="2754" spans="1:2" ht="15">
      <c r="A2754" s="303" t="s">
        <v>29017</v>
      </c>
      <c r="B2754" s="304">
        <v>101000</v>
      </c>
    </row>
    <row r="2755" spans="1:2" ht="15">
      <c r="A2755" s="303" t="s">
        <v>29018</v>
      </c>
      <c r="B2755" s="304">
        <v>4.0599999999999996</v>
      </c>
    </row>
    <row r="2756" spans="1:2" ht="15">
      <c r="A2756" s="303" t="s">
        <v>29019</v>
      </c>
      <c r="B2756" s="304">
        <v>38.04</v>
      </c>
    </row>
    <row r="2757" spans="1:2" ht="15">
      <c r="A2757" s="303" t="s">
        <v>29020</v>
      </c>
      <c r="B2757" s="304">
        <v>3.53</v>
      </c>
    </row>
    <row r="2758" spans="1:2" ht="15">
      <c r="A2758" s="303" t="s">
        <v>29021</v>
      </c>
      <c r="B2758" s="304">
        <v>4.17</v>
      </c>
    </row>
    <row r="2759" spans="1:2" ht="15">
      <c r="A2759" s="303" t="s">
        <v>29022</v>
      </c>
      <c r="B2759" s="304">
        <v>636.24</v>
      </c>
    </row>
    <row r="2760" spans="1:2" ht="15">
      <c r="A2760" s="303" t="s">
        <v>29023</v>
      </c>
      <c r="B2760" s="304">
        <v>1335</v>
      </c>
    </row>
    <row r="2761" spans="1:2" ht="15">
      <c r="A2761" s="303" t="s">
        <v>29024</v>
      </c>
      <c r="B2761" s="304">
        <v>688.69</v>
      </c>
    </row>
    <row r="2762" spans="1:2" ht="15">
      <c r="A2762" s="303" t="s">
        <v>29025</v>
      </c>
      <c r="B2762" s="304">
        <v>933.64</v>
      </c>
    </row>
    <row r="2763" spans="1:2" ht="15">
      <c r="A2763" s="303" t="s">
        <v>29026</v>
      </c>
      <c r="B2763" s="304">
        <v>1135.58</v>
      </c>
    </row>
    <row r="2764" spans="1:2" ht="15">
      <c r="A2764" s="303" t="s">
        <v>29027</v>
      </c>
      <c r="B2764" s="304">
        <v>422.2</v>
      </c>
    </row>
    <row r="2765" spans="1:2" ht="15">
      <c r="A2765" s="303" t="s">
        <v>29028</v>
      </c>
      <c r="B2765" s="304">
        <v>84.81</v>
      </c>
    </row>
    <row r="2766" spans="1:2" ht="15">
      <c r="A2766" s="303" t="s">
        <v>29029</v>
      </c>
      <c r="B2766" s="304">
        <v>128.04</v>
      </c>
    </row>
    <row r="2767" spans="1:2" ht="15">
      <c r="A2767" s="303" t="s">
        <v>29030</v>
      </c>
      <c r="B2767" s="304">
        <v>2600</v>
      </c>
    </row>
    <row r="2768" spans="1:2" ht="15">
      <c r="A2768" s="303" t="s">
        <v>29031</v>
      </c>
      <c r="B2768" s="304">
        <v>21.53</v>
      </c>
    </row>
    <row r="2769" spans="1:2" ht="15">
      <c r="A2769" s="303" t="s">
        <v>29032</v>
      </c>
      <c r="B2769" s="304">
        <v>120.5936</v>
      </c>
    </row>
    <row r="2770" spans="1:2" ht="15">
      <c r="A2770" s="303" t="s">
        <v>29033</v>
      </c>
      <c r="B2770" s="304">
        <v>35</v>
      </c>
    </row>
    <row r="2771" spans="1:2" ht="15">
      <c r="A2771" s="303" t="s">
        <v>29034</v>
      </c>
      <c r="B2771" s="304">
        <v>201489.46</v>
      </c>
    </row>
    <row r="2772" spans="1:2" ht="15">
      <c r="A2772" s="303" t="s">
        <v>29035</v>
      </c>
      <c r="B2772" s="304">
        <v>4.9400000000000004</v>
      </c>
    </row>
    <row r="2773" spans="1:2" ht="15">
      <c r="A2773" s="303" t="s">
        <v>29036</v>
      </c>
      <c r="B2773" s="304">
        <v>17.5</v>
      </c>
    </row>
    <row r="2774" spans="1:2" ht="15">
      <c r="A2774" s="303" t="s">
        <v>29037</v>
      </c>
      <c r="B2774" s="304">
        <v>3013.92</v>
      </c>
    </row>
    <row r="2775" spans="1:2" ht="15">
      <c r="A2775" s="303" t="s">
        <v>29038</v>
      </c>
      <c r="B2775" s="304">
        <v>1230.02</v>
      </c>
    </row>
    <row r="2776" spans="1:2" ht="15">
      <c r="A2776" s="303" t="s">
        <v>29039</v>
      </c>
      <c r="B2776" s="304">
        <v>5.63</v>
      </c>
    </row>
    <row r="2777" spans="1:2" ht="15">
      <c r="A2777" s="303" t="s">
        <v>29040</v>
      </c>
      <c r="B2777" s="304">
        <v>10.28</v>
      </c>
    </row>
    <row r="2778" spans="1:2" ht="15">
      <c r="A2778" s="303" t="s">
        <v>29041</v>
      </c>
      <c r="B2778" s="304">
        <v>5223.5387000000001</v>
      </c>
    </row>
    <row r="2779" spans="1:2" ht="15">
      <c r="A2779" s="303" t="s">
        <v>29042</v>
      </c>
      <c r="B2779" s="304">
        <v>6092.2272000000003</v>
      </c>
    </row>
    <row r="2780" spans="1:2" ht="15">
      <c r="A2780" s="303" t="s">
        <v>29043</v>
      </c>
      <c r="B2780" s="304">
        <v>38900</v>
      </c>
    </row>
    <row r="2781" spans="1:2" ht="15">
      <c r="A2781" s="303" t="s">
        <v>29044</v>
      </c>
      <c r="B2781" s="304">
        <v>51280.1149</v>
      </c>
    </row>
    <row r="2782" spans="1:2" ht="15">
      <c r="A2782" s="303" t="s">
        <v>29045</v>
      </c>
      <c r="B2782" s="304">
        <v>16.38</v>
      </c>
    </row>
    <row r="2783" spans="1:2" ht="15">
      <c r="A2783" s="303" t="s">
        <v>29046</v>
      </c>
      <c r="B2783" s="304">
        <v>49.21</v>
      </c>
    </row>
    <row r="2784" spans="1:2" ht="15">
      <c r="A2784" s="303" t="s">
        <v>29047</v>
      </c>
      <c r="B2784" s="304">
        <v>16.27</v>
      </c>
    </row>
    <row r="2785" spans="1:2" ht="15">
      <c r="A2785" s="303" t="s">
        <v>29048</v>
      </c>
      <c r="B2785" s="304">
        <v>30.62</v>
      </c>
    </row>
    <row r="2786" spans="1:2" ht="15">
      <c r="A2786" s="303" t="s">
        <v>29049</v>
      </c>
      <c r="B2786" s="304">
        <v>44.88</v>
      </c>
    </row>
    <row r="2787" spans="1:2" ht="15">
      <c r="A2787" s="303" t="s">
        <v>29050</v>
      </c>
      <c r="B2787" s="304">
        <v>35.950000000000003</v>
      </c>
    </row>
    <row r="2788" spans="1:2" ht="15">
      <c r="A2788" s="303" t="s">
        <v>29051</v>
      </c>
      <c r="B2788" s="304">
        <v>42.31</v>
      </c>
    </row>
    <row r="2789" spans="1:2" ht="15">
      <c r="A2789" s="303" t="s">
        <v>29052</v>
      </c>
      <c r="B2789" s="304">
        <v>13.91</v>
      </c>
    </row>
    <row r="2790" spans="1:2" ht="15">
      <c r="A2790" s="303" t="s">
        <v>29053</v>
      </c>
      <c r="B2790" s="304">
        <v>8.2899999999999991</v>
      </c>
    </row>
    <row r="2791" spans="1:2" ht="15">
      <c r="A2791" s="303" t="s">
        <v>29054</v>
      </c>
      <c r="B2791" s="304">
        <v>0.8</v>
      </c>
    </row>
    <row r="2792" spans="1:2" ht="15">
      <c r="A2792" s="303" t="s">
        <v>29055</v>
      </c>
      <c r="B2792" s="304">
        <v>22.4</v>
      </c>
    </row>
    <row r="2793" spans="1:2" ht="15">
      <c r="A2793" s="303" t="s">
        <v>29056</v>
      </c>
      <c r="B2793" s="304">
        <v>7.55</v>
      </c>
    </row>
    <row r="2794" spans="1:2" ht="15">
      <c r="A2794" s="303" t="s">
        <v>29057</v>
      </c>
      <c r="B2794" s="304">
        <v>84</v>
      </c>
    </row>
    <row r="2795" spans="1:2" ht="15">
      <c r="A2795" s="303" t="s">
        <v>29058</v>
      </c>
      <c r="B2795" s="304">
        <v>150</v>
      </c>
    </row>
    <row r="2796" spans="1:2" ht="15">
      <c r="A2796" s="303" t="s">
        <v>29059</v>
      </c>
      <c r="B2796" s="304">
        <v>20.67</v>
      </c>
    </row>
    <row r="2797" spans="1:2" ht="15">
      <c r="A2797" s="303" t="s">
        <v>29060</v>
      </c>
      <c r="B2797" s="304">
        <v>2.84</v>
      </c>
    </row>
    <row r="2798" spans="1:2" ht="15">
      <c r="A2798" s="303" t="s">
        <v>29061</v>
      </c>
      <c r="B2798" s="304">
        <v>5.34</v>
      </c>
    </row>
    <row r="2799" spans="1:2" ht="15">
      <c r="A2799" s="303" t="s">
        <v>29062</v>
      </c>
      <c r="B2799" s="304">
        <v>2.39</v>
      </c>
    </row>
    <row r="2800" spans="1:2" ht="15">
      <c r="A2800" s="303" t="s">
        <v>29063</v>
      </c>
      <c r="B2800" s="304">
        <v>550</v>
      </c>
    </row>
    <row r="2801" spans="1:2" ht="15">
      <c r="A2801" s="303" t="s">
        <v>29064</v>
      </c>
      <c r="B2801" s="304">
        <v>234.53</v>
      </c>
    </row>
    <row r="2802" spans="1:2" ht="15">
      <c r="A2802" s="303" t="s">
        <v>29065</v>
      </c>
      <c r="B2802" s="304">
        <v>259.96940000000001</v>
      </c>
    </row>
    <row r="2803" spans="1:2" ht="15">
      <c r="A2803" s="303" t="s">
        <v>29066</v>
      </c>
      <c r="B2803" s="304">
        <v>107.52209999999999</v>
      </c>
    </row>
    <row r="2804" spans="1:2" ht="15">
      <c r="A2804" s="303" t="s">
        <v>29067</v>
      </c>
      <c r="B2804" s="304">
        <v>124.6339</v>
      </c>
    </row>
    <row r="2805" spans="1:2" ht="15">
      <c r="A2805" s="303" t="s">
        <v>29068</v>
      </c>
      <c r="B2805" s="304">
        <v>122.89060000000001</v>
      </c>
    </row>
    <row r="2806" spans="1:2" ht="15">
      <c r="A2806" s="303" t="s">
        <v>29069</v>
      </c>
      <c r="B2806" s="304">
        <v>179.51490000000001</v>
      </c>
    </row>
    <row r="2807" spans="1:2" ht="15">
      <c r="A2807" s="303" t="s">
        <v>29070</v>
      </c>
      <c r="B2807" s="304">
        <v>866.59</v>
      </c>
    </row>
    <row r="2808" spans="1:2" ht="15">
      <c r="A2808" s="303" t="s">
        <v>29071</v>
      </c>
      <c r="B2808" s="304">
        <v>2747.2</v>
      </c>
    </row>
    <row r="2809" spans="1:2" ht="15">
      <c r="A2809" s="303" t="s">
        <v>29072</v>
      </c>
      <c r="B2809" s="304">
        <v>412.39</v>
      </c>
    </row>
    <row r="2810" spans="1:2" ht="15">
      <c r="A2810" s="303" t="s">
        <v>29073</v>
      </c>
      <c r="B2810" s="304">
        <v>946.67</v>
      </c>
    </row>
    <row r="2811" spans="1:2" ht="15">
      <c r="A2811" s="303" t="s">
        <v>29074</v>
      </c>
      <c r="B2811" s="304">
        <v>929.65</v>
      </c>
    </row>
    <row r="2812" spans="1:2" ht="15">
      <c r="A2812" s="303" t="s">
        <v>29075</v>
      </c>
      <c r="B2812" s="304">
        <v>912.28</v>
      </c>
    </row>
    <row r="2813" spans="1:2" ht="15">
      <c r="A2813" s="303" t="s">
        <v>29076</v>
      </c>
      <c r="B2813" s="304">
        <v>1175.57</v>
      </c>
    </row>
    <row r="2814" spans="1:2" ht="15">
      <c r="A2814" s="303" t="s">
        <v>29077</v>
      </c>
      <c r="B2814" s="304">
        <v>1140.6500000000001</v>
      </c>
    </row>
    <row r="2815" spans="1:2" ht="15">
      <c r="A2815" s="303" t="s">
        <v>29078</v>
      </c>
      <c r="B2815" s="304">
        <v>1784.8</v>
      </c>
    </row>
    <row r="2816" spans="1:2" ht="15">
      <c r="A2816" s="303" t="s">
        <v>29079</v>
      </c>
      <c r="B2816" s="304">
        <v>601.76</v>
      </c>
    </row>
    <row r="2817" spans="1:2" ht="15">
      <c r="A2817" s="303" t="s">
        <v>29080</v>
      </c>
      <c r="B2817" s="304">
        <v>3.5924</v>
      </c>
    </row>
    <row r="2818" spans="1:2" ht="15">
      <c r="A2818" s="303" t="s">
        <v>29081</v>
      </c>
      <c r="B2818" s="304">
        <v>1.3998999999999999</v>
      </c>
    </row>
    <row r="2819" spans="1:2" ht="15">
      <c r="A2819" s="303" t="s">
        <v>29082</v>
      </c>
      <c r="B2819" s="304">
        <v>22.480599999999999</v>
      </c>
    </row>
    <row r="2820" spans="1:2" ht="15">
      <c r="A2820" s="303" t="s">
        <v>29083</v>
      </c>
      <c r="B2820" s="304">
        <v>44.395099999999999</v>
      </c>
    </row>
    <row r="2821" spans="1:2" ht="15">
      <c r="A2821" s="303" t="s">
        <v>29084</v>
      </c>
      <c r="B2821" s="304">
        <v>3.6953</v>
      </c>
    </row>
    <row r="2822" spans="1:2" ht="15">
      <c r="A2822" s="303" t="s">
        <v>29085</v>
      </c>
      <c r="B2822" s="304">
        <v>8.1729000000000003</v>
      </c>
    </row>
    <row r="2823" spans="1:2" ht="15">
      <c r="A2823" s="303" t="s">
        <v>29086</v>
      </c>
      <c r="B2823" s="304">
        <v>72.866399999999999</v>
      </c>
    </row>
    <row r="2824" spans="1:2" ht="15">
      <c r="A2824" s="303" t="s">
        <v>29087</v>
      </c>
      <c r="B2824" s="304">
        <v>155.63499999999999</v>
      </c>
    </row>
    <row r="2825" spans="1:2" ht="15">
      <c r="A2825" s="303" t="s">
        <v>29088</v>
      </c>
      <c r="B2825" s="304">
        <v>8.6155000000000008</v>
      </c>
    </row>
    <row r="2826" spans="1:2" ht="15">
      <c r="A2826" s="303" t="s">
        <v>29089</v>
      </c>
      <c r="B2826" s="304">
        <v>2.8203999999999998</v>
      </c>
    </row>
    <row r="2827" spans="1:2" ht="15">
      <c r="A2827" s="303" t="s">
        <v>29090</v>
      </c>
      <c r="B2827" s="304">
        <v>1.1631</v>
      </c>
    </row>
    <row r="2828" spans="1:2" ht="15">
      <c r="A2828" s="303" t="s">
        <v>29091</v>
      </c>
      <c r="B2828" s="304">
        <v>18.3324</v>
      </c>
    </row>
    <row r="2829" spans="1:2" ht="15">
      <c r="A2829" s="303" t="s">
        <v>29092</v>
      </c>
      <c r="B2829" s="304">
        <v>29.1919</v>
      </c>
    </row>
    <row r="2830" spans="1:2" ht="15">
      <c r="A2830" s="303" t="s">
        <v>29093</v>
      </c>
      <c r="B2830" s="304">
        <v>12.269600000000001</v>
      </c>
    </row>
    <row r="2831" spans="1:2" ht="15">
      <c r="A2831" s="303" t="s">
        <v>29094</v>
      </c>
      <c r="B2831" s="304">
        <v>156.07759999999999</v>
      </c>
    </row>
    <row r="2832" spans="1:2" ht="15">
      <c r="A2832" s="303" t="s">
        <v>29095</v>
      </c>
      <c r="B2832" s="304">
        <v>218.83590000000001</v>
      </c>
    </row>
    <row r="2833" spans="1:2" ht="15">
      <c r="A2833" s="303" t="s">
        <v>29096</v>
      </c>
      <c r="B2833" s="304">
        <v>3.6233</v>
      </c>
    </row>
    <row r="2834" spans="1:2" ht="15">
      <c r="A2834" s="303" t="s">
        <v>29097</v>
      </c>
      <c r="B2834" s="304">
        <v>2.0998000000000001</v>
      </c>
    </row>
    <row r="2835" spans="1:2" ht="15">
      <c r="A2835" s="303" t="s">
        <v>29098</v>
      </c>
      <c r="B2835" s="304">
        <v>7.6684999999999999</v>
      </c>
    </row>
    <row r="2836" spans="1:2" ht="15">
      <c r="A2836" s="303" t="s">
        <v>29099</v>
      </c>
      <c r="B2836" s="304">
        <v>8.23</v>
      </c>
    </row>
    <row r="2837" spans="1:2" ht="15">
      <c r="A2837" s="303" t="s">
        <v>29100</v>
      </c>
      <c r="B2837" s="304">
        <v>1.22</v>
      </c>
    </row>
    <row r="2838" spans="1:2" ht="15">
      <c r="A2838" s="303" t="s">
        <v>29101</v>
      </c>
      <c r="B2838" s="304">
        <v>22.911799999999999</v>
      </c>
    </row>
    <row r="2839" spans="1:2" ht="15">
      <c r="A2839" s="303" t="s">
        <v>29102</v>
      </c>
      <c r="B2839" s="304">
        <v>53.344099999999997</v>
      </c>
    </row>
    <row r="2840" spans="1:2" ht="15">
      <c r="A2840" s="303" t="s">
        <v>29103</v>
      </c>
      <c r="B2840" s="304">
        <v>92.558899999999994</v>
      </c>
    </row>
    <row r="2841" spans="1:2" ht="15">
      <c r="A2841" s="303" t="s">
        <v>29104</v>
      </c>
      <c r="B2841" s="304">
        <v>66.596900000000005</v>
      </c>
    </row>
    <row r="2842" spans="1:2" ht="15">
      <c r="A2842" s="303" t="s">
        <v>29105</v>
      </c>
      <c r="B2842" s="304">
        <v>117.4341</v>
      </c>
    </row>
    <row r="2843" spans="1:2" ht="15">
      <c r="A2843" s="303" t="s">
        <v>29106</v>
      </c>
      <c r="B2843" s="304">
        <v>13.3401</v>
      </c>
    </row>
    <row r="2844" spans="1:2" ht="15">
      <c r="A2844" s="303" t="s">
        <v>29107</v>
      </c>
      <c r="B2844" s="304">
        <v>241.11</v>
      </c>
    </row>
    <row r="2845" spans="1:2" ht="15">
      <c r="A2845" s="303" t="s">
        <v>29108</v>
      </c>
      <c r="B2845" s="304">
        <v>230</v>
      </c>
    </row>
    <row r="2846" spans="1:2" ht="15">
      <c r="A2846" s="303" t="s">
        <v>29109</v>
      </c>
      <c r="B2846" s="304">
        <v>404.5</v>
      </c>
    </row>
    <row r="2847" spans="1:2" ht="15">
      <c r="A2847" s="303" t="s">
        <v>29110</v>
      </c>
      <c r="B2847" s="304">
        <v>517.64760000000001</v>
      </c>
    </row>
    <row r="2848" spans="1:2" ht="15">
      <c r="A2848" s="303" t="s">
        <v>29111</v>
      </c>
      <c r="B2848" s="304">
        <v>590.41</v>
      </c>
    </row>
    <row r="2849" spans="1:2" ht="15">
      <c r="A2849" s="303" t="s">
        <v>29112</v>
      </c>
      <c r="B2849" s="304">
        <v>658.93499999999995</v>
      </c>
    </row>
    <row r="2850" spans="1:2" ht="15">
      <c r="A2850" s="303" t="s">
        <v>29113</v>
      </c>
      <c r="B2850" s="304">
        <v>658.93499999999995</v>
      </c>
    </row>
    <row r="2851" spans="1:2" ht="15">
      <c r="A2851" s="303" t="s">
        <v>29114</v>
      </c>
      <c r="B2851" s="304">
        <v>1.7</v>
      </c>
    </row>
    <row r="2852" spans="1:2" ht="15">
      <c r="A2852" s="303" t="s">
        <v>29115</v>
      </c>
      <c r="B2852" s="304">
        <v>1.68</v>
      </c>
    </row>
    <row r="2853" spans="1:2" ht="15">
      <c r="A2853" s="303" t="s">
        <v>29116</v>
      </c>
      <c r="B2853" s="304">
        <v>2.29</v>
      </c>
    </row>
    <row r="2854" spans="1:2" ht="15">
      <c r="A2854" s="303" t="s">
        <v>29117</v>
      </c>
      <c r="B2854" s="304">
        <v>44267.74</v>
      </c>
    </row>
    <row r="2855" spans="1:2" ht="15">
      <c r="A2855" s="303" t="s">
        <v>29118</v>
      </c>
      <c r="B2855" s="304">
        <v>149.35</v>
      </c>
    </row>
    <row r="2856" spans="1:2" ht="15">
      <c r="A2856" s="303" t="s">
        <v>29119</v>
      </c>
      <c r="B2856" s="304">
        <v>18.079999999999998</v>
      </c>
    </row>
    <row r="2857" spans="1:2" ht="15">
      <c r="A2857" s="303" t="s">
        <v>29120</v>
      </c>
      <c r="B2857" s="304">
        <v>28.47</v>
      </c>
    </row>
    <row r="2858" spans="1:2" ht="15">
      <c r="A2858" s="303" t="s">
        <v>29121</v>
      </c>
      <c r="B2858" s="304">
        <v>32.5</v>
      </c>
    </row>
    <row r="2859" spans="1:2" ht="15">
      <c r="A2859" s="303" t="s">
        <v>29122</v>
      </c>
      <c r="B2859" s="304">
        <v>33</v>
      </c>
    </row>
    <row r="2860" spans="1:2" ht="15">
      <c r="A2860" s="303" t="s">
        <v>29123</v>
      </c>
      <c r="B2860" s="304">
        <v>406</v>
      </c>
    </row>
    <row r="2861" spans="1:2" ht="15">
      <c r="A2861" s="303" t="s">
        <v>29124</v>
      </c>
      <c r="B2861" s="304">
        <v>697</v>
      </c>
    </row>
    <row r="2862" spans="1:2" ht="15">
      <c r="A2862" s="303" t="s">
        <v>29125</v>
      </c>
      <c r="B2862" s="304">
        <v>650</v>
      </c>
    </row>
    <row r="2863" spans="1:2" ht="15">
      <c r="A2863" s="303" t="s">
        <v>29126</v>
      </c>
      <c r="B2863" s="304">
        <v>809</v>
      </c>
    </row>
    <row r="2864" spans="1:2" ht="15">
      <c r="A2864" s="303" t="s">
        <v>29127</v>
      </c>
      <c r="B2864" s="304">
        <v>5.6</v>
      </c>
    </row>
    <row r="2865" spans="1:2" ht="15">
      <c r="A2865" s="303" t="s">
        <v>29128</v>
      </c>
      <c r="B2865" s="304">
        <v>11.35</v>
      </c>
    </row>
    <row r="2866" spans="1:2" ht="15">
      <c r="A2866" s="303" t="s">
        <v>29129</v>
      </c>
      <c r="B2866" s="304">
        <v>10.918200000000001</v>
      </c>
    </row>
    <row r="2867" spans="1:2" ht="15">
      <c r="A2867" s="303" t="s">
        <v>29130</v>
      </c>
      <c r="B2867" s="304">
        <v>10.0189</v>
      </c>
    </row>
    <row r="2868" spans="1:2" ht="15">
      <c r="A2868" s="303" t="s">
        <v>29131</v>
      </c>
      <c r="B2868" s="304">
        <v>10.765000000000001</v>
      </c>
    </row>
    <row r="2869" spans="1:2" ht="15">
      <c r="A2869" s="303" t="s">
        <v>29132</v>
      </c>
      <c r="B2869" s="304">
        <v>10.747299999999999</v>
      </c>
    </row>
    <row r="2870" spans="1:2" ht="15">
      <c r="A2870" s="303" t="s">
        <v>29133</v>
      </c>
      <c r="B2870" s="304">
        <v>7.61</v>
      </c>
    </row>
    <row r="2871" spans="1:2" ht="15">
      <c r="A2871" s="303" t="s">
        <v>29134</v>
      </c>
      <c r="B2871" s="304">
        <v>11.45</v>
      </c>
    </row>
    <row r="2872" spans="1:2" ht="15">
      <c r="A2872" s="303" t="s">
        <v>29135</v>
      </c>
      <c r="B2872" s="304">
        <v>11.183999999999999</v>
      </c>
    </row>
    <row r="2873" spans="1:2" ht="15">
      <c r="A2873" s="303" t="s">
        <v>29136</v>
      </c>
      <c r="B2873" s="304">
        <v>0.61250000000000004</v>
      </c>
    </row>
    <row r="2874" spans="1:2" ht="15">
      <c r="A2874" s="303" t="s">
        <v>29137</v>
      </c>
      <c r="B2874" s="304">
        <v>6.1788999999999996</v>
      </c>
    </row>
    <row r="2875" spans="1:2" ht="15">
      <c r="A2875" s="303" t="s">
        <v>29138</v>
      </c>
      <c r="B2875" s="304">
        <v>39.979999999999997</v>
      </c>
    </row>
    <row r="2876" spans="1:2" ht="15">
      <c r="A2876" s="303" t="s">
        <v>29139</v>
      </c>
      <c r="B2876" s="304">
        <v>30.13</v>
      </c>
    </row>
    <row r="2877" spans="1:2" ht="15">
      <c r="A2877" s="303" t="s">
        <v>29140</v>
      </c>
      <c r="B2877" s="304">
        <v>12.02</v>
      </c>
    </row>
    <row r="2878" spans="1:2" ht="15">
      <c r="A2878" s="303" t="s">
        <v>29141</v>
      </c>
      <c r="B2878" s="304">
        <v>14.16</v>
      </c>
    </row>
    <row r="2879" spans="1:2" ht="15">
      <c r="A2879" s="303" t="s">
        <v>29142</v>
      </c>
      <c r="B2879" s="304">
        <v>1.73</v>
      </c>
    </row>
    <row r="2880" spans="1:2" ht="15">
      <c r="A2880" s="303" t="s">
        <v>29143</v>
      </c>
      <c r="B2880" s="304">
        <v>60.428199999999997</v>
      </c>
    </row>
    <row r="2881" spans="1:2" ht="15">
      <c r="A2881" s="303" t="s">
        <v>29144</v>
      </c>
      <c r="B2881" s="304">
        <v>24.95</v>
      </c>
    </row>
    <row r="2882" spans="1:2" ht="15">
      <c r="A2882" s="303" t="s">
        <v>29145</v>
      </c>
      <c r="B2882" s="304">
        <v>20.6</v>
      </c>
    </row>
    <row r="2883" spans="1:2" ht="15">
      <c r="A2883" s="303" t="s">
        <v>29146</v>
      </c>
      <c r="B2883" s="304">
        <v>6.18</v>
      </c>
    </row>
    <row r="2884" spans="1:2" ht="15">
      <c r="A2884" s="303" t="s">
        <v>29147</v>
      </c>
      <c r="B2884" s="304">
        <v>34.479999999999997</v>
      </c>
    </row>
    <row r="2885" spans="1:2" ht="15">
      <c r="A2885" s="303" t="s">
        <v>29148</v>
      </c>
      <c r="B2885" s="304">
        <v>28</v>
      </c>
    </row>
    <row r="2886" spans="1:2" ht="15">
      <c r="A2886" s="303" t="s">
        <v>29149</v>
      </c>
      <c r="B2886" s="304">
        <v>11.9</v>
      </c>
    </row>
    <row r="2887" spans="1:2" ht="15">
      <c r="A2887" s="303" t="s">
        <v>29150</v>
      </c>
      <c r="B2887" s="304">
        <v>7.7302999999999997</v>
      </c>
    </row>
    <row r="2888" spans="1:2" ht="15">
      <c r="A2888" s="303" t="s">
        <v>29151</v>
      </c>
      <c r="B2888" s="304">
        <v>28.5227</v>
      </c>
    </row>
    <row r="2889" spans="1:2" ht="15">
      <c r="A2889" s="303" t="s">
        <v>29152</v>
      </c>
      <c r="B2889" s="304">
        <v>33.237699999999997</v>
      </c>
    </row>
    <row r="2890" spans="1:2" ht="15">
      <c r="A2890" s="303" t="s">
        <v>29153</v>
      </c>
      <c r="B2890" s="304">
        <v>42.667700000000004</v>
      </c>
    </row>
    <row r="2891" spans="1:2" ht="15">
      <c r="A2891" s="303" t="s">
        <v>29154</v>
      </c>
      <c r="B2891" s="304">
        <v>52.098300000000002</v>
      </c>
    </row>
    <row r="2892" spans="1:2" ht="15">
      <c r="A2892" s="303" t="s">
        <v>29155</v>
      </c>
      <c r="B2892" s="304">
        <v>89.973799999999997</v>
      </c>
    </row>
    <row r="2893" spans="1:2" ht="15">
      <c r="A2893" s="303" t="s">
        <v>29156</v>
      </c>
      <c r="B2893" s="304">
        <v>15.98</v>
      </c>
    </row>
    <row r="2894" spans="1:2" ht="15">
      <c r="A2894" s="303" t="s">
        <v>29157</v>
      </c>
      <c r="B2894" s="304">
        <v>55.73</v>
      </c>
    </row>
    <row r="2895" spans="1:2" ht="15">
      <c r="A2895" s="303" t="s">
        <v>29158</v>
      </c>
      <c r="B2895" s="304">
        <v>33.004100000000001</v>
      </c>
    </row>
    <row r="2896" spans="1:2" ht="15">
      <c r="A2896" s="303" t="s">
        <v>29159</v>
      </c>
      <c r="B2896" s="304">
        <v>44.216099999999997</v>
      </c>
    </row>
    <row r="2897" spans="1:2" ht="15">
      <c r="A2897" s="303" t="s">
        <v>29160</v>
      </c>
      <c r="B2897" s="304">
        <v>53.170400000000001</v>
      </c>
    </row>
    <row r="2898" spans="1:2" ht="15">
      <c r="A2898" s="303" t="s">
        <v>29161</v>
      </c>
      <c r="B2898" s="304">
        <v>57.9285</v>
      </c>
    </row>
    <row r="2899" spans="1:2" ht="15">
      <c r="A2899" s="303" t="s">
        <v>29162</v>
      </c>
      <c r="B2899" s="304">
        <v>68.282300000000006</v>
      </c>
    </row>
    <row r="2900" spans="1:2" ht="15">
      <c r="A2900" s="303" t="s">
        <v>29163</v>
      </c>
      <c r="B2900" s="304">
        <v>75.839299999999994</v>
      </c>
    </row>
    <row r="2901" spans="1:2" ht="15">
      <c r="A2901" s="303" t="s">
        <v>29164</v>
      </c>
      <c r="B2901" s="304">
        <v>34.08</v>
      </c>
    </row>
    <row r="2902" spans="1:2" ht="15">
      <c r="A2902" s="303" t="s">
        <v>29165</v>
      </c>
      <c r="B2902" s="304">
        <v>6.9195000000000002</v>
      </c>
    </row>
    <row r="2903" spans="1:2" ht="15">
      <c r="A2903" s="303" t="s">
        <v>29166</v>
      </c>
      <c r="B2903" s="304">
        <v>14.209199999999999</v>
      </c>
    </row>
    <row r="2904" spans="1:2" ht="15">
      <c r="A2904" s="303" t="s">
        <v>29167</v>
      </c>
      <c r="B2904" s="304">
        <v>14.9922</v>
      </c>
    </row>
    <row r="2905" spans="1:2" ht="15">
      <c r="A2905" s="303" t="s">
        <v>29168</v>
      </c>
      <c r="B2905" s="304">
        <v>23.06</v>
      </c>
    </row>
    <row r="2906" spans="1:2" ht="15">
      <c r="A2906" s="303" t="s">
        <v>29169</v>
      </c>
      <c r="B2906" s="304">
        <v>41.64</v>
      </c>
    </row>
    <row r="2907" spans="1:2" ht="15">
      <c r="A2907" s="303" t="s">
        <v>29170</v>
      </c>
      <c r="B2907" s="304">
        <v>44.39</v>
      </c>
    </row>
    <row r="2908" spans="1:2" ht="15">
      <c r="A2908" s="303" t="s">
        <v>29171</v>
      </c>
      <c r="B2908" s="304">
        <v>7.13</v>
      </c>
    </row>
    <row r="2909" spans="1:2" ht="15">
      <c r="A2909" s="303" t="s">
        <v>29172</v>
      </c>
      <c r="B2909" s="304">
        <v>240.46</v>
      </c>
    </row>
    <row r="2910" spans="1:2" ht="15">
      <c r="A2910" s="303" t="s">
        <v>29173</v>
      </c>
      <c r="B2910" s="304">
        <v>300</v>
      </c>
    </row>
    <row r="2911" spans="1:2" ht="15">
      <c r="A2911" s="303" t="s">
        <v>29174</v>
      </c>
      <c r="B2911" s="304">
        <v>310.14999999999998</v>
      </c>
    </row>
    <row r="2912" spans="1:2" ht="15">
      <c r="A2912" s="303" t="s">
        <v>29175</v>
      </c>
      <c r="B2912" s="304">
        <v>310</v>
      </c>
    </row>
    <row r="2913" spans="1:2" ht="15">
      <c r="A2913" s="303" t="s">
        <v>29176</v>
      </c>
      <c r="B2913" s="304">
        <v>340</v>
      </c>
    </row>
    <row r="2914" spans="1:2" ht="15">
      <c r="A2914" s="303" t="s">
        <v>29177</v>
      </c>
      <c r="B2914" s="304">
        <v>114.61</v>
      </c>
    </row>
    <row r="2915" spans="1:2" ht="15">
      <c r="A2915" s="303" t="s">
        <v>29178</v>
      </c>
      <c r="B2915" s="304">
        <v>3.26</v>
      </c>
    </row>
    <row r="2916" spans="1:2" ht="15">
      <c r="A2916" s="303" t="s">
        <v>29179</v>
      </c>
      <c r="B2916" s="304">
        <v>3.69</v>
      </c>
    </row>
    <row r="2917" spans="1:2" ht="15">
      <c r="A2917" s="303" t="s">
        <v>29180</v>
      </c>
      <c r="B2917" s="304">
        <v>32</v>
      </c>
    </row>
    <row r="2918" spans="1:2" ht="15">
      <c r="A2918" s="303" t="s">
        <v>29181</v>
      </c>
      <c r="B2918" s="304">
        <v>30.9</v>
      </c>
    </row>
    <row r="2919" spans="1:2" ht="15">
      <c r="A2919" s="303" t="s">
        <v>29182</v>
      </c>
      <c r="B2919" s="304">
        <v>32.299999999999997</v>
      </c>
    </row>
    <row r="2920" spans="1:2" ht="15">
      <c r="A2920" s="303" t="s">
        <v>29183</v>
      </c>
      <c r="B2920" s="304">
        <v>31.4</v>
      </c>
    </row>
    <row r="2921" spans="1:2" ht="15">
      <c r="A2921" s="303" t="s">
        <v>29184</v>
      </c>
      <c r="B2921" s="304">
        <v>34.200000000000003</v>
      </c>
    </row>
    <row r="2922" spans="1:2" ht="15">
      <c r="A2922" s="303" t="s">
        <v>29185</v>
      </c>
      <c r="B2922" s="304">
        <v>33.6</v>
      </c>
    </row>
    <row r="2923" spans="1:2" ht="15">
      <c r="A2923" s="303" t="s">
        <v>29186</v>
      </c>
      <c r="B2923" s="304">
        <v>34.700000000000003</v>
      </c>
    </row>
    <row r="2924" spans="1:2" ht="15">
      <c r="A2924" s="303" t="s">
        <v>29187</v>
      </c>
      <c r="B2924" s="304">
        <v>33.9</v>
      </c>
    </row>
    <row r="2925" spans="1:2" ht="15">
      <c r="A2925" s="303" t="s">
        <v>29188</v>
      </c>
      <c r="B2925" s="304">
        <v>36.6</v>
      </c>
    </row>
    <row r="2926" spans="1:2" ht="15">
      <c r="A2926" s="303" t="s">
        <v>29189</v>
      </c>
      <c r="B2926" s="304">
        <v>35.700000000000003</v>
      </c>
    </row>
    <row r="2927" spans="1:2" ht="15">
      <c r="A2927" s="303" t="s">
        <v>29190</v>
      </c>
      <c r="B2927" s="304">
        <v>33.299999999999997</v>
      </c>
    </row>
    <row r="2928" spans="1:2" ht="15">
      <c r="A2928" s="303" t="s">
        <v>29191</v>
      </c>
      <c r="B2928" s="304">
        <v>35.6</v>
      </c>
    </row>
    <row r="2929" spans="1:2" ht="15">
      <c r="A2929" s="303" t="s">
        <v>29192</v>
      </c>
      <c r="B2929" s="304">
        <v>35.700000000000003</v>
      </c>
    </row>
    <row r="2930" spans="1:2" ht="15">
      <c r="A2930" s="303" t="s">
        <v>29193</v>
      </c>
      <c r="B2930" s="304">
        <v>33.799999999999997</v>
      </c>
    </row>
    <row r="2931" spans="1:2" ht="15">
      <c r="A2931" s="303" t="s">
        <v>29194</v>
      </c>
      <c r="B2931" s="304">
        <v>39.6</v>
      </c>
    </row>
    <row r="2932" spans="1:2" ht="15">
      <c r="A2932" s="303" t="s">
        <v>29195</v>
      </c>
      <c r="B2932" s="304">
        <v>37.200000000000003</v>
      </c>
    </row>
    <row r="2933" spans="1:2" ht="15">
      <c r="A2933" s="303" t="s">
        <v>29196</v>
      </c>
      <c r="B2933" s="304">
        <v>35.700000000000003</v>
      </c>
    </row>
    <row r="2934" spans="1:2" ht="15">
      <c r="A2934" s="303" t="s">
        <v>29197</v>
      </c>
      <c r="B2934" s="304">
        <v>39.9</v>
      </c>
    </row>
    <row r="2935" spans="1:2" ht="15">
      <c r="A2935" s="303" t="s">
        <v>29198</v>
      </c>
      <c r="B2935" s="304">
        <v>37.700000000000003</v>
      </c>
    </row>
    <row r="2936" spans="1:2" ht="15">
      <c r="A2936" s="303" t="s">
        <v>29199</v>
      </c>
      <c r="B2936" s="304">
        <v>36.4</v>
      </c>
    </row>
    <row r="2937" spans="1:2" ht="15">
      <c r="A2937" s="303" t="s">
        <v>29200</v>
      </c>
      <c r="B2937" s="304">
        <v>33.5</v>
      </c>
    </row>
    <row r="2938" spans="1:2" ht="15">
      <c r="A2938" s="303" t="s">
        <v>29201</v>
      </c>
      <c r="B2938" s="304">
        <v>31.9</v>
      </c>
    </row>
    <row r="2939" spans="1:2" ht="15">
      <c r="A2939" s="303" t="s">
        <v>29202</v>
      </c>
      <c r="B2939" s="304">
        <v>30.3</v>
      </c>
    </row>
    <row r="2940" spans="1:2" ht="15">
      <c r="A2940" s="303" t="s">
        <v>29203</v>
      </c>
      <c r="B2940" s="304">
        <v>29.1</v>
      </c>
    </row>
    <row r="2941" spans="1:2" ht="15">
      <c r="A2941" s="303" t="s">
        <v>29204</v>
      </c>
      <c r="B2941" s="304">
        <v>33.799999999999997</v>
      </c>
    </row>
    <row r="2942" spans="1:2" ht="15">
      <c r="A2942" s="303" t="s">
        <v>29205</v>
      </c>
      <c r="B2942" s="304">
        <v>33</v>
      </c>
    </row>
    <row r="2943" spans="1:2" ht="15">
      <c r="A2943" s="303" t="s">
        <v>29206</v>
      </c>
      <c r="B2943" s="304">
        <v>31.7</v>
      </c>
    </row>
    <row r="2944" spans="1:2" ht="15">
      <c r="A2944" s="303" t="s">
        <v>29207</v>
      </c>
      <c r="B2944" s="304">
        <v>30.6</v>
      </c>
    </row>
    <row r="2945" spans="1:2" ht="15">
      <c r="A2945" s="303" t="s">
        <v>29208</v>
      </c>
      <c r="B2945" s="304">
        <v>15356.3</v>
      </c>
    </row>
    <row r="2946" spans="1:2" ht="15">
      <c r="A2946" s="303" t="s">
        <v>29209</v>
      </c>
      <c r="B2946" s="304">
        <v>67487.289999999994</v>
      </c>
    </row>
    <row r="2947" spans="1:2" ht="15">
      <c r="A2947" s="303" t="s">
        <v>29210</v>
      </c>
      <c r="B2947" s="304">
        <v>74549.13</v>
      </c>
    </row>
    <row r="2948" spans="1:2" ht="15">
      <c r="A2948" s="303" t="s">
        <v>29211</v>
      </c>
      <c r="B2948" s="304">
        <v>104874.11</v>
      </c>
    </row>
    <row r="2949" spans="1:2" ht="15">
      <c r="A2949" s="303" t="s">
        <v>29212</v>
      </c>
      <c r="B2949" s="304">
        <v>114879</v>
      </c>
    </row>
    <row r="2950" spans="1:2" ht="15">
      <c r="A2950" s="303" t="s">
        <v>29213</v>
      </c>
      <c r="B2950" s="304">
        <v>123754</v>
      </c>
    </row>
    <row r="2951" spans="1:2" ht="15">
      <c r="A2951" s="303" t="s">
        <v>29214</v>
      </c>
      <c r="B2951" s="304">
        <v>41461.75</v>
      </c>
    </row>
    <row r="2952" spans="1:2" ht="15">
      <c r="A2952" s="303" t="s">
        <v>29215</v>
      </c>
      <c r="B2952" s="304">
        <v>54985</v>
      </c>
    </row>
    <row r="2953" spans="1:2" ht="15">
      <c r="A2953" s="303" t="s">
        <v>29216</v>
      </c>
      <c r="B2953" s="304">
        <v>70544</v>
      </c>
    </row>
    <row r="2954" spans="1:2" ht="15">
      <c r="A2954" s="303" t="s">
        <v>29217</v>
      </c>
      <c r="B2954" s="304">
        <v>85574</v>
      </c>
    </row>
    <row r="2955" spans="1:2" ht="15">
      <c r="A2955" s="303" t="s">
        <v>29218</v>
      </c>
      <c r="B2955" s="304">
        <v>371.48</v>
      </c>
    </row>
    <row r="2956" spans="1:2" ht="15">
      <c r="A2956" s="303" t="s">
        <v>29219</v>
      </c>
      <c r="B2956" s="304">
        <v>19.420000000000002</v>
      </c>
    </row>
    <row r="2957" spans="1:2" ht="15">
      <c r="A2957" s="303" t="s">
        <v>29220</v>
      </c>
      <c r="B2957" s="304">
        <v>291.64999999999998</v>
      </c>
    </row>
    <row r="2958" spans="1:2" ht="15">
      <c r="A2958" s="303" t="s">
        <v>29221</v>
      </c>
      <c r="B2958" s="304">
        <v>8.3218999999999994</v>
      </c>
    </row>
    <row r="2959" spans="1:2" ht="15">
      <c r="A2959" s="303" t="s">
        <v>29222</v>
      </c>
      <c r="B2959" s="304">
        <v>113.3</v>
      </c>
    </row>
    <row r="2960" spans="1:2" ht="15">
      <c r="A2960" s="303" t="s">
        <v>29223</v>
      </c>
      <c r="B2960" s="304">
        <v>177.88</v>
      </c>
    </row>
    <row r="2961" spans="1:2" ht="15">
      <c r="A2961" s="303" t="s">
        <v>29224</v>
      </c>
      <c r="B2961" s="304">
        <v>322.12</v>
      </c>
    </row>
    <row r="2962" spans="1:2" ht="15">
      <c r="A2962" s="303" t="s">
        <v>29225</v>
      </c>
      <c r="B2962" s="304">
        <v>1.35</v>
      </c>
    </row>
    <row r="2963" spans="1:2" ht="15">
      <c r="A2963" s="303" t="s">
        <v>29226</v>
      </c>
      <c r="B2963" s="304">
        <v>1.59</v>
      </c>
    </row>
    <row r="2964" spans="1:2" ht="15">
      <c r="A2964" s="303" t="s">
        <v>29227</v>
      </c>
      <c r="B2964" s="304">
        <v>158.16</v>
      </c>
    </row>
    <row r="2965" spans="1:2" ht="15">
      <c r="A2965" s="303" t="s">
        <v>29228</v>
      </c>
      <c r="B2965" s="304">
        <v>120.1887</v>
      </c>
    </row>
    <row r="2966" spans="1:2" ht="15">
      <c r="A2966" s="303" t="s">
        <v>29229</v>
      </c>
      <c r="B2966" s="304">
        <v>151.65</v>
      </c>
    </row>
    <row r="2967" spans="1:2" ht="15">
      <c r="A2967" s="303" t="s">
        <v>29230</v>
      </c>
      <c r="B2967" s="304">
        <v>249.25</v>
      </c>
    </row>
    <row r="2968" spans="1:2" ht="15">
      <c r="A2968" s="303" t="s">
        <v>29231</v>
      </c>
      <c r="B2968" s="304">
        <v>363.98</v>
      </c>
    </row>
    <row r="2969" spans="1:2" ht="15">
      <c r="A2969" s="303" t="s">
        <v>29232</v>
      </c>
      <c r="B2969" s="304">
        <v>388.29</v>
      </c>
    </row>
    <row r="2970" spans="1:2" ht="15">
      <c r="A2970" s="303" t="s">
        <v>29233</v>
      </c>
      <c r="B2970" s="304">
        <v>531.08000000000004</v>
      </c>
    </row>
    <row r="2971" spans="1:2" ht="15">
      <c r="A2971" s="303" t="s">
        <v>29234</v>
      </c>
      <c r="B2971" s="304">
        <v>671.69</v>
      </c>
    </row>
    <row r="2972" spans="1:2" ht="15">
      <c r="A2972" s="303" t="s">
        <v>29235</v>
      </c>
      <c r="B2972" s="304">
        <v>802.03470000000004</v>
      </c>
    </row>
    <row r="2973" spans="1:2" ht="15">
      <c r="A2973" s="303" t="s">
        <v>29236</v>
      </c>
      <c r="B2973" s="304">
        <v>1019.53</v>
      </c>
    </row>
    <row r="2974" spans="1:2" ht="15">
      <c r="A2974" s="303" t="s">
        <v>29237</v>
      </c>
      <c r="B2974" s="304">
        <v>1084.1400000000001</v>
      </c>
    </row>
    <row r="2975" spans="1:2" ht="15">
      <c r="A2975" s="303" t="s">
        <v>29238</v>
      </c>
      <c r="B2975" s="304">
        <v>1777.8472999999999</v>
      </c>
    </row>
    <row r="2976" spans="1:2" ht="15">
      <c r="A2976" s="303" t="s">
        <v>29239</v>
      </c>
      <c r="B2976" s="304">
        <v>2449.4108999999999</v>
      </c>
    </row>
    <row r="2977" spans="1:2" ht="15">
      <c r="A2977" s="303" t="s">
        <v>29240</v>
      </c>
      <c r="B2977" s="304">
        <v>2721.5255000000002</v>
      </c>
    </row>
    <row r="2978" spans="1:2" ht="15">
      <c r="A2978" s="303" t="s">
        <v>29241</v>
      </c>
      <c r="B2978" s="304">
        <v>3461.3508999999999</v>
      </c>
    </row>
    <row r="2979" spans="1:2" ht="15">
      <c r="A2979" s="303" t="s">
        <v>29242</v>
      </c>
      <c r="B2979" s="304">
        <v>4796.3254999999999</v>
      </c>
    </row>
    <row r="2980" spans="1:2" ht="15">
      <c r="A2980" s="303" t="s">
        <v>29243</v>
      </c>
      <c r="B2980" s="304">
        <v>23.648099999999999</v>
      </c>
    </row>
    <row r="2981" spans="1:2" ht="15">
      <c r="A2981" s="303" t="s">
        <v>29244</v>
      </c>
      <c r="B2981" s="304">
        <v>34.270000000000003</v>
      </c>
    </row>
    <row r="2982" spans="1:2" ht="15">
      <c r="A2982" s="303" t="s">
        <v>29245</v>
      </c>
      <c r="B2982" s="304">
        <v>47.8</v>
      </c>
    </row>
    <row r="2983" spans="1:2" ht="15">
      <c r="A2983" s="303" t="s">
        <v>29246</v>
      </c>
      <c r="B2983" s="304">
        <v>11.7989</v>
      </c>
    </row>
    <row r="2984" spans="1:2" ht="15">
      <c r="A2984" s="303" t="s">
        <v>29247</v>
      </c>
      <c r="B2984" s="304">
        <v>9.3085000000000004</v>
      </c>
    </row>
    <row r="2985" spans="1:2" ht="15">
      <c r="A2985" s="303" t="s">
        <v>29248</v>
      </c>
      <c r="B2985" s="304">
        <v>20.299900000000001</v>
      </c>
    </row>
    <row r="2986" spans="1:2" ht="15">
      <c r="A2986" s="303" t="s">
        <v>29249</v>
      </c>
      <c r="B2986" s="304">
        <v>38.846699999999998</v>
      </c>
    </row>
    <row r="2987" spans="1:2" ht="15">
      <c r="A2987" s="303" t="s">
        <v>29250</v>
      </c>
      <c r="B2987" s="304">
        <v>34.656999999999996</v>
      </c>
    </row>
    <row r="2988" spans="1:2" ht="15">
      <c r="A2988" s="303" t="s">
        <v>29251</v>
      </c>
      <c r="B2988" s="304">
        <v>83.653599999999997</v>
      </c>
    </row>
    <row r="2989" spans="1:2" ht="15">
      <c r="A2989" s="303" t="s">
        <v>29252</v>
      </c>
      <c r="B2989" s="304">
        <v>175.81450000000001</v>
      </c>
    </row>
    <row r="2990" spans="1:2" ht="15">
      <c r="A2990" s="303" t="s">
        <v>29253</v>
      </c>
      <c r="B2990" s="304">
        <v>22.070399999999999</v>
      </c>
    </row>
    <row r="2991" spans="1:2" ht="15">
      <c r="A2991" s="303" t="s">
        <v>29254</v>
      </c>
      <c r="B2991" s="304">
        <v>51.415799999999997</v>
      </c>
    </row>
    <row r="2992" spans="1:2" ht="15">
      <c r="A2992" s="303" t="s">
        <v>29255</v>
      </c>
      <c r="B2992" s="304">
        <v>89.911900000000003</v>
      </c>
    </row>
    <row r="2993" spans="1:2" ht="15">
      <c r="A2993" s="303" t="s">
        <v>29256</v>
      </c>
      <c r="B2993" s="304">
        <v>47.61</v>
      </c>
    </row>
    <row r="2994" spans="1:2" ht="15">
      <c r="A2994" s="303" t="s">
        <v>29257</v>
      </c>
      <c r="B2994" s="304">
        <v>83.549700000000001</v>
      </c>
    </row>
    <row r="2995" spans="1:2" ht="15">
      <c r="A2995" s="303" t="s">
        <v>29258</v>
      </c>
      <c r="B2995" s="304">
        <v>141.2559</v>
      </c>
    </row>
    <row r="2996" spans="1:2" ht="15">
      <c r="A2996" s="303" t="s">
        <v>29259</v>
      </c>
      <c r="B2996" s="304">
        <v>179.48740000000001</v>
      </c>
    </row>
    <row r="2997" spans="1:2" ht="15">
      <c r="A2997" s="303" t="s">
        <v>29260</v>
      </c>
      <c r="B2997" s="304">
        <v>67.245500000000007</v>
      </c>
    </row>
    <row r="2998" spans="1:2" ht="15">
      <c r="A2998" s="303" t="s">
        <v>29261</v>
      </c>
      <c r="B2998" s="304">
        <v>128.66550000000001</v>
      </c>
    </row>
    <row r="2999" spans="1:2" ht="15">
      <c r="A2999" s="303" t="s">
        <v>29262</v>
      </c>
      <c r="B2999" s="304">
        <v>176.10050000000001</v>
      </c>
    </row>
    <row r="3000" spans="1:2" ht="15">
      <c r="A3000" s="303" t="s">
        <v>29263</v>
      </c>
      <c r="B3000" s="304">
        <v>29.064900000000002</v>
      </c>
    </row>
    <row r="3001" spans="1:2" ht="15">
      <c r="A3001" s="303" t="s">
        <v>29264</v>
      </c>
      <c r="B3001" s="304">
        <v>46.980699999999999</v>
      </c>
    </row>
    <row r="3002" spans="1:2" ht="15">
      <c r="A3002" s="303" t="s">
        <v>29265</v>
      </c>
      <c r="B3002" s="304">
        <v>84.179500000000004</v>
      </c>
    </row>
    <row r="3003" spans="1:2" ht="15">
      <c r="A3003" s="303" t="s">
        <v>29266</v>
      </c>
      <c r="B3003" s="304">
        <v>159.3837</v>
      </c>
    </row>
    <row r="3004" spans="1:2" ht="15">
      <c r="A3004" s="303" t="s">
        <v>29267</v>
      </c>
      <c r="B3004" s="304">
        <v>73.131299999999996</v>
      </c>
    </row>
    <row r="3005" spans="1:2" ht="15">
      <c r="A3005" s="303" t="s">
        <v>29268</v>
      </c>
      <c r="B3005" s="304">
        <v>94.17</v>
      </c>
    </row>
    <row r="3006" spans="1:2" ht="15">
      <c r="A3006" s="303" t="s">
        <v>29269</v>
      </c>
      <c r="B3006" s="304">
        <v>138.88999999999999</v>
      </c>
    </row>
    <row r="3007" spans="1:2" ht="15">
      <c r="A3007" s="303" t="s">
        <v>29270</v>
      </c>
      <c r="B3007" s="304">
        <v>206.75</v>
      </c>
    </row>
    <row r="3008" spans="1:2" ht="15">
      <c r="A3008" s="303" t="s">
        <v>29271</v>
      </c>
      <c r="B3008" s="304">
        <v>284.63</v>
      </c>
    </row>
    <row r="3009" spans="1:2" ht="15">
      <c r="A3009" s="303" t="s">
        <v>29272</v>
      </c>
      <c r="B3009" s="304">
        <v>29.031099999999999</v>
      </c>
    </row>
    <row r="3010" spans="1:2" ht="15">
      <c r="A3010" s="303" t="s">
        <v>29273</v>
      </c>
      <c r="B3010" s="304">
        <v>107.0253</v>
      </c>
    </row>
    <row r="3011" spans="1:2" ht="15">
      <c r="A3011" s="303" t="s">
        <v>29274</v>
      </c>
      <c r="B3011" s="304">
        <v>13.3916</v>
      </c>
    </row>
    <row r="3012" spans="1:2" ht="15">
      <c r="A3012" s="303" t="s">
        <v>29275</v>
      </c>
      <c r="B3012" s="304">
        <v>52.187100000000001</v>
      </c>
    </row>
    <row r="3013" spans="1:2" ht="15">
      <c r="A3013" s="303" t="s">
        <v>29276</v>
      </c>
      <c r="B3013" s="304">
        <v>25.6921</v>
      </c>
    </row>
    <row r="3014" spans="1:2" ht="15">
      <c r="A3014" s="303" t="s">
        <v>29277</v>
      </c>
      <c r="B3014" s="304">
        <v>50.262300000000003</v>
      </c>
    </row>
    <row r="3015" spans="1:2" ht="15">
      <c r="A3015" s="303" t="s">
        <v>29278</v>
      </c>
      <c r="B3015" s="304">
        <v>2001.6966</v>
      </c>
    </row>
    <row r="3016" spans="1:2" ht="15">
      <c r="A3016" s="303" t="s">
        <v>29279</v>
      </c>
      <c r="B3016" s="304">
        <v>63.130699999999997</v>
      </c>
    </row>
    <row r="3017" spans="1:2" ht="15">
      <c r="A3017" s="303" t="s">
        <v>29280</v>
      </c>
      <c r="B3017" s="304">
        <v>48.122900000000001</v>
      </c>
    </row>
    <row r="3018" spans="1:2" ht="15">
      <c r="A3018" s="303" t="s">
        <v>29281</v>
      </c>
      <c r="B3018" s="304">
        <v>76.385900000000007</v>
      </c>
    </row>
    <row r="3019" spans="1:2" ht="15">
      <c r="A3019" s="303" t="s">
        <v>29282</v>
      </c>
      <c r="B3019" s="304">
        <v>404.92</v>
      </c>
    </row>
    <row r="3020" spans="1:2" ht="15">
      <c r="A3020" s="303" t="s">
        <v>29283</v>
      </c>
      <c r="B3020" s="304">
        <v>236.28</v>
      </c>
    </row>
    <row r="3021" spans="1:2" ht="15">
      <c r="A3021" s="303" t="s">
        <v>29284</v>
      </c>
      <c r="B3021" s="304">
        <v>450</v>
      </c>
    </row>
    <row r="3022" spans="1:2" ht="15">
      <c r="A3022" s="303" t="s">
        <v>29285</v>
      </c>
      <c r="B3022" s="304">
        <v>1.6</v>
      </c>
    </row>
    <row r="3023" spans="1:2" ht="15">
      <c r="A3023" s="303" t="s">
        <v>29286</v>
      </c>
      <c r="B3023" s="304">
        <v>90.09</v>
      </c>
    </row>
    <row r="3024" spans="1:2" ht="15">
      <c r="A3024" s="303" t="s">
        <v>29287</v>
      </c>
      <c r="B3024" s="304">
        <v>113.84</v>
      </c>
    </row>
    <row r="3025" spans="1:2" ht="15">
      <c r="A3025" s="303" t="s">
        <v>29288</v>
      </c>
      <c r="B3025" s="304">
        <v>210.06</v>
      </c>
    </row>
    <row r="3026" spans="1:2" ht="15">
      <c r="A3026" s="303" t="s">
        <v>29289</v>
      </c>
      <c r="B3026" s="304">
        <v>1261.72</v>
      </c>
    </row>
    <row r="3027" spans="1:2" ht="15">
      <c r="A3027" s="303" t="s">
        <v>29290</v>
      </c>
      <c r="B3027" s="304">
        <v>2.68</v>
      </c>
    </row>
    <row r="3028" spans="1:2" ht="15">
      <c r="A3028" s="303" t="s">
        <v>29291</v>
      </c>
      <c r="B3028" s="304">
        <v>6.4538000000000002</v>
      </c>
    </row>
    <row r="3029" spans="1:2" ht="15">
      <c r="A3029" s="303" t="s">
        <v>29292</v>
      </c>
      <c r="B3029" s="304">
        <v>7.9</v>
      </c>
    </row>
    <row r="3030" spans="1:2" ht="15">
      <c r="A3030" s="303" t="s">
        <v>29293</v>
      </c>
      <c r="B3030" s="304">
        <v>30.03</v>
      </c>
    </row>
    <row r="3031" spans="1:2" ht="15">
      <c r="A3031" s="303" t="s">
        <v>29294</v>
      </c>
      <c r="B3031" s="304">
        <v>42.22</v>
      </c>
    </row>
    <row r="3032" spans="1:2" ht="15">
      <c r="A3032" s="303" t="s">
        <v>29295</v>
      </c>
      <c r="B3032" s="304">
        <v>56.92</v>
      </c>
    </row>
    <row r="3033" spans="1:2" ht="15">
      <c r="A3033" s="303" t="s">
        <v>29296</v>
      </c>
      <c r="B3033" s="304">
        <v>99.27</v>
      </c>
    </row>
    <row r="3034" spans="1:2" ht="15">
      <c r="A3034" s="303" t="s">
        <v>29297</v>
      </c>
      <c r="B3034" s="304">
        <v>121.58</v>
      </c>
    </row>
    <row r="3035" spans="1:2" ht="15">
      <c r="A3035" s="303" t="s">
        <v>29298</v>
      </c>
      <c r="B3035" s="304">
        <v>173.51</v>
      </c>
    </row>
    <row r="3036" spans="1:2" ht="15">
      <c r="A3036" s="303" t="s">
        <v>29299</v>
      </c>
      <c r="B3036" s="304">
        <v>236.65</v>
      </c>
    </row>
    <row r="3037" spans="1:2" ht="15">
      <c r="A3037" s="303" t="s">
        <v>29300</v>
      </c>
      <c r="B3037" s="304">
        <v>6.7210000000000001</v>
      </c>
    </row>
    <row r="3038" spans="1:2" ht="15">
      <c r="A3038" s="303" t="s">
        <v>29301</v>
      </c>
      <c r="B3038" s="304">
        <v>4.1029999999999998</v>
      </c>
    </row>
    <row r="3039" spans="1:2" ht="15">
      <c r="A3039" s="303" t="s">
        <v>29302</v>
      </c>
      <c r="B3039" s="304">
        <v>13.353999999999999</v>
      </c>
    </row>
    <row r="3040" spans="1:2" ht="15">
      <c r="A3040" s="303" t="s">
        <v>29303</v>
      </c>
      <c r="B3040" s="304">
        <v>14.256</v>
      </c>
    </row>
    <row r="3041" spans="1:2" ht="15">
      <c r="A3041" s="303" t="s">
        <v>29304</v>
      </c>
      <c r="B3041" s="304">
        <v>10.164</v>
      </c>
    </row>
    <row r="3042" spans="1:2" ht="15">
      <c r="A3042" s="303" t="s">
        <v>29305</v>
      </c>
      <c r="B3042" s="304">
        <v>55.869</v>
      </c>
    </row>
    <row r="3043" spans="1:2" ht="15">
      <c r="A3043" s="303" t="s">
        <v>29306</v>
      </c>
      <c r="B3043" s="304">
        <v>20.745999999999999</v>
      </c>
    </row>
    <row r="3044" spans="1:2" ht="15">
      <c r="A3044" s="303" t="s">
        <v>29307</v>
      </c>
      <c r="B3044" s="304">
        <v>6.8639999999999999</v>
      </c>
    </row>
    <row r="3045" spans="1:2" ht="15">
      <c r="A3045" s="303" t="s">
        <v>29308</v>
      </c>
      <c r="B3045" s="304">
        <v>3.4980000000000002</v>
      </c>
    </row>
    <row r="3046" spans="1:2" ht="15">
      <c r="A3046" s="303" t="s">
        <v>29309</v>
      </c>
      <c r="B3046" s="304">
        <v>24.651</v>
      </c>
    </row>
    <row r="3047" spans="1:2" ht="15">
      <c r="A3047" s="303" t="s">
        <v>29310</v>
      </c>
      <c r="B3047" s="304">
        <v>182182.32</v>
      </c>
    </row>
    <row r="3048" spans="1:2" ht="15">
      <c r="A3048" s="303" t="s">
        <v>29311</v>
      </c>
      <c r="B3048" s="304">
        <v>194.66</v>
      </c>
    </row>
    <row r="3049" spans="1:2" ht="15">
      <c r="A3049" s="303" t="s">
        <v>29312</v>
      </c>
      <c r="B3049" s="304">
        <v>147.61160000000001</v>
      </c>
    </row>
    <row r="3050" spans="1:2" ht="15">
      <c r="A3050" s="303" t="s">
        <v>29313</v>
      </c>
      <c r="B3050" s="304">
        <v>15.967000000000001</v>
      </c>
    </row>
    <row r="3051" spans="1:2" ht="15">
      <c r="A3051" s="303" t="s">
        <v>29314</v>
      </c>
      <c r="B3051" s="304">
        <v>255.32980000000001</v>
      </c>
    </row>
    <row r="3052" spans="1:2" ht="15">
      <c r="A3052" s="303" t="s">
        <v>29315</v>
      </c>
      <c r="B3052" s="304">
        <v>28.1098</v>
      </c>
    </row>
    <row r="3053" spans="1:2" ht="15">
      <c r="A3053" s="303" t="s">
        <v>29316</v>
      </c>
      <c r="B3053" s="304">
        <v>85.550399999999996</v>
      </c>
    </row>
    <row r="3054" spans="1:2" ht="15">
      <c r="A3054" s="303" t="s">
        <v>29317</v>
      </c>
      <c r="B3054" s="304">
        <v>39.011400000000002</v>
      </c>
    </row>
    <row r="3055" spans="1:2" ht="15">
      <c r="A3055" s="303" t="s">
        <v>29318</v>
      </c>
      <c r="B3055" s="304">
        <v>271.44009999999997</v>
      </c>
    </row>
    <row r="3056" spans="1:2" ht="15">
      <c r="A3056" s="303" t="s">
        <v>29319</v>
      </c>
      <c r="B3056" s="304">
        <v>279.7133</v>
      </c>
    </row>
    <row r="3057" spans="1:2" ht="15">
      <c r="A3057" s="303" t="s">
        <v>29320</v>
      </c>
      <c r="B3057" s="304">
        <v>2817.68</v>
      </c>
    </row>
    <row r="3058" spans="1:2" ht="15">
      <c r="A3058" s="303" t="s">
        <v>29321</v>
      </c>
      <c r="B3058" s="304">
        <v>600</v>
      </c>
    </row>
    <row r="3059" spans="1:2" ht="15">
      <c r="A3059" s="303" t="s">
        <v>29322</v>
      </c>
      <c r="B3059" s="304">
        <v>3481.4</v>
      </c>
    </row>
    <row r="3060" spans="1:2" ht="15">
      <c r="A3060" s="303" t="s">
        <v>29323</v>
      </c>
      <c r="B3060" s="304">
        <v>98700</v>
      </c>
    </row>
    <row r="3061" spans="1:2" ht="15">
      <c r="A3061" s="303" t="s">
        <v>29324</v>
      </c>
      <c r="B3061" s="304">
        <v>139400</v>
      </c>
    </row>
    <row r="3062" spans="1:2" ht="15">
      <c r="A3062" s="303" t="s">
        <v>29325</v>
      </c>
      <c r="B3062" s="304">
        <v>35900</v>
      </c>
    </row>
    <row r="3063" spans="1:2" ht="15">
      <c r="A3063" s="303" t="s">
        <v>29326</v>
      </c>
      <c r="B3063" s="304">
        <v>53400</v>
      </c>
    </row>
    <row r="3064" spans="1:2" ht="15">
      <c r="A3064" s="303" t="s">
        <v>29327</v>
      </c>
      <c r="B3064" s="304">
        <v>66500</v>
      </c>
    </row>
    <row r="3065" spans="1:2" ht="15">
      <c r="A3065" s="303" t="s">
        <v>29328</v>
      </c>
      <c r="B3065" s="304">
        <v>135.78</v>
      </c>
    </row>
    <row r="3066" spans="1:2" ht="15">
      <c r="A3066" s="303" t="s">
        <v>29329</v>
      </c>
      <c r="B3066" s="304">
        <v>2.66</v>
      </c>
    </row>
    <row r="3067" spans="1:2" ht="15">
      <c r="A3067" s="303" t="s">
        <v>29330</v>
      </c>
      <c r="B3067" s="304">
        <v>12.76</v>
      </c>
    </row>
    <row r="3068" spans="1:2" ht="15">
      <c r="A3068" s="303" t="s">
        <v>29331</v>
      </c>
      <c r="B3068" s="304">
        <v>1.55</v>
      </c>
    </row>
    <row r="3069" spans="1:2" ht="15">
      <c r="A3069" s="303" t="s">
        <v>29332</v>
      </c>
      <c r="B3069" s="304">
        <v>0.08</v>
      </c>
    </row>
    <row r="3070" spans="1:2" ht="15">
      <c r="A3070" s="303" t="s">
        <v>29333</v>
      </c>
      <c r="B3070" s="304">
        <v>6.22</v>
      </c>
    </row>
    <row r="3071" spans="1:2" ht="15">
      <c r="A3071" s="303" t="s">
        <v>29334</v>
      </c>
      <c r="B3071" s="304">
        <v>0.06</v>
      </c>
    </row>
    <row r="3072" spans="1:2" ht="15">
      <c r="A3072" s="303" t="s">
        <v>29335</v>
      </c>
      <c r="B3072" s="304">
        <v>0.23</v>
      </c>
    </row>
    <row r="3073" spans="1:2" ht="15">
      <c r="A3073" s="303" t="s">
        <v>29336</v>
      </c>
      <c r="B3073" s="304">
        <v>2.84</v>
      </c>
    </row>
    <row r="3074" spans="1:2" ht="15">
      <c r="A3074" s="303" t="s">
        <v>29337</v>
      </c>
      <c r="B3074" s="304">
        <v>67.87</v>
      </c>
    </row>
    <row r="3075" spans="1:2" ht="15">
      <c r="A3075" s="303" t="s">
        <v>29338</v>
      </c>
      <c r="B3075" s="304">
        <v>2.68</v>
      </c>
    </row>
    <row r="3076" spans="1:2" ht="15">
      <c r="A3076" s="303" t="s">
        <v>29339</v>
      </c>
      <c r="B3076" s="304">
        <v>81.430000000000007</v>
      </c>
    </row>
    <row r="3077" spans="1:2" ht="15">
      <c r="A3077" s="303" t="s">
        <v>29340</v>
      </c>
      <c r="B3077" s="304">
        <v>2.4300000000000002</v>
      </c>
    </row>
    <row r="3078" spans="1:2" ht="15">
      <c r="A3078" s="303" t="s">
        <v>29341</v>
      </c>
      <c r="B3078" s="304">
        <v>104.14</v>
      </c>
    </row>
    <row r="3079" spans="1:2" ht="15">
      <c r="A3079" s="303" t="s">
        <v>29342</v>
      </c>
      <c r="B3079" s="304">
        <v>3.96</v>
      </c>
    </row>
    <row r="3080" spans="1:2" ht="15">
      <c r="A3080" s="303" t="s">
        <v>29343</v>
      </c>
      <c r="B3080" s="304">
        <v>144.15</v>
      </c>
    </row>
    <row r="3081" spans="1:2" ht="15">
      <c r="A3081" s="303" t="s">
        <v>29344</v>
      </c>
      <c r="B3081" s="304">
        <v>4.66</v>
      </c>
    </row>
    <row r="3082" spans="1:2" ht="15">
      <c r="A3082" s="303" t="s">
        <v>29345</v>
      </c>
      <c r="B3082" s="304">
        <v>32.479999999999997</v>
      </c>
    </row>
    <row r="3083" spans="1:2" ht="15">
      <c r="A3083" s="303" t="s">
        <v>29346</v>
      </c>
      <c r="B3083" s="304">
        <v>4.79</v>
      </c>
    </row>
    <row r="3084" spans="1:2" ht="15">
      <c r="A3084" s="303" t="s">
        <v>29347</v>
      </c>
      <c r="B3084" s="304">
        <v>0.23</v>
      </c>
    </row>
    <row r="3085" spans="1:2" ht="15">
      <c r="A3085" s="303" t="s">
        <v>29348</v>
      </c>
      <c r="B3085" s="304">
        <v>1.7</v>
      </c>
    </row>
    <row r="3086" spans="1:2" ht="15">
      <c r="A3086" s="303" t="s">
        <v>29349</v>
      </c>
      <c r="B3086" s="304">
        <v>27.86</v>
      </c>
    </row>
    <row r="3087" spans="1:2" ht="15">
      <c r="A3087" s="303" t="s">
        <v>29350</v>
      </c>
      <c r="B3087" s="304">
        <v>4.93</v>
      </c>
    </row>
    <row r="3088" spans="1:2" ht="15">
      <c r="A3088" s="303" t="s">
        <v>29351</v>
      </c>
      <c r="B3088" s="304">
        <v>2.2799999999999998</v>
      </c>
    </row>
    <row r="3089" spans="1:2" ht="15">
      <c r="A3089" s="303" t="s">
        <v>29352</v>
      </c>
      <c r="B3089" s="304">
        <v>47.85</v>
      </c>
    </row>
    <row r="3090" spans="1:2" ht="15">
      <c r="A3090" s="303" t="s">
        <v>29353</v>
      </c>
      <c r="B3090" s="304">
        <v>8.14</v>
      </c>
    </row>
    <row r="3091" spans="1:2" ht="15">
      <c r="A3091" s="303" t="s">
        <v>29354</v>
      </c>
      <c r="B3091" s="304">
        <v>2.2799999999999998</v>
      </c>
    </row>
    <row r="3092" spans="1:2" ht="15">
      <c r="A3092" s="303" t="s">
        <v>29355</v>
      </c>
      <c r="B3092" s="304">
        <v>42.52</v>
      </c>
    </row>
    <row r="3093" spans="1:2" ht="15">
      <c r="A3093" s="303" t="s">
        <v>29356</v>
      </c>
      <c r="B3093" s="304">
        <v>9.2200000000000006</v>
      </c>
    </row>
    <row r="3094" spans="1:2" ht="15">
      <c r="A3094" s="303" t="s">
        <v>29357</v>
      </c>
      <c r="B3094" s="304">
        <v>2.2799999999999998</v>
      </c>
    </row>
    <row r="3095" spans="1:2" ht="15">
      <c r="A3095" s="303" t="s">
        <v>29358</v>
      </c>
      <c r="B3095" s="304">
        <v>3.78</v>
      </c>
    </row>
    <row r="3096" spans="1:2" ht="15">
      <c r="A3096" s="303" t="s">
        <v>29359</v>
      </c>
      <c r="B3096" s="304">
        <v>3.47</v>
      </c>
    </row>
    <row r="3097" spans="1:2" ht="15">
      <c r="A3097" s="303" t="s">
        <v>29360</v>
      </c>
      <c r="B3097" s="304">
        <v>4.9400000000000004</v>
      </c>
    </row>
    <row r="3098" spans="1:2" ht="15">
      <c r="A3098" s="303" t="s">
        <v>29361</v>
      </c>
      <c r="B3098" s="304">
        <v>7.46</v>
      </c>
    </row>
    <row r="3099" spans="1:2" ht="15">
      <c r="A3099" s="303" t="s">
        <v>29362</v>
      </c>
      <c r="B3099" s="304">
        <v>13.13</v>
      </c>
    </row>
    <row r="3100" spans="1:2" ht="15">
      <c r="A3100" s="303" t="s">
        <v>29363</v>
      </c>
      <c r="B3100" s="304">
        <v>16.91</v>
      </c>
    </row>
    <row r="3101" spans="1:2" ht="15">
      <c r="A3101" s="303" t="s">
        <v>29364</v>
      </c>
      <c r="B3101" s="304">
        <v>26.04</v>
      </c>
    </row>
    <row r="3102" spans="1:2" ht="15">
      <c r="A3102" s="303" t="s">
        <v>29365</v>
      </c>
      <c r="B3102" s="304">
        <v>31.19</v>
      </c>
    </row>
    <row r="3103" spans="1:2" ht="15">
      <c r="A3103" s="303" t="s">
        <v>29366</v>
      </c>
      <c r="B3103" s="304">
        <v>49.75</v>
      </c>
    </row>
    <row r="3104" spans="1:2" ht="15">
      <c r="A3104" s="303" t="s">
        <v>29367</v>
      </c>
      <c r="B3104" s="304">
        <v>66.92</v>
      </c>
    </row>
    <row r="3105" spans="1:2" ht="15">
      <c r="A3105" s="303" t="s">
        <v>29368</v>
      </c>
      <c r="B3105" s="304">
        <v>79.64</v>
      </c>
    </row>
    <row r="3106" spans="1:2" ht="15">
      <c r="A3106" s="303" t="s">
        <v>29369</v>
      </c>
      <c r="B3106" s="304">
        <v>132.47999999999999</v>
      </c>
    </row>
    <row r="3107" spans="1:2" ht="15">
      <c r="A3107" s="303" t="s">
        <v>29370</v>
      </c>
      <c r="B3107" s="304">
        <v>158.83000000000001</v>
      </c>
    </row>
    <row r="3108" spans="1:2" ht="15">
      <c r="A3108" s="303" t="s">
        <v>29371</v>
      </c>
      <c r="B3108" s="304">
        <v>174.26</v>
      </c>
    </row>
    <row r="3109" spans="1:2" ht="15">
      <c r="A3109" s="303" t="s">
        <v>29372</v>
      </c>
      <c r="B3109" s="304">
        <v>30.9</v>
      </c>
    </row>
    <row r="3110" spans="1:2" ht="15">
      <c r="A3110" s="303" t="s">
        <v>29373</v>
      </c>
      <c r="B3110" s="304">
        <v>80.34</v>
      </c>
    </row>
    <row r="3111" spans="1:2" ht="15">
      <c r="A3111" s="303" t="s">
        <v>29374</v>
      </c>
      <c r="B3111" s="304">
        <v>144.19999999999999</v>
      </c>
    </row>
    <row r="3112" spans="1:2" ht="15">
      <c r="A3112" s="303" t="s">
        <v>29375</v>
      </c>
      <c r="B3112" s="304">
        <v>0.82</v>
      </c>
    </row>
    <row r="3113" spans="1:2" ht="15">
      <c r="A3113" s="303" t="s">
        <v>29376</v>
      </c>
      <c r="B3113" s="304">
        <v>0.95</v>
      </c>
    </row>
    <row r="3114" spans="1:2" ht="15">
      <c r="A3114" s="303" t="s">
        <v>29377</v>
      </c>
      <c r="B3114" s="304">
        <v>1.07</v>
      </c>
    </row>
    <row r="3115" spans="1:2" ht="15">
      <c r="A3115" s="303" t="s">
        <v>29378</v>
      </c>
      <c r="B3115" s="304">
        <v>0.97</v>
      </c>
    </row>
    <row r="3116" spans="1:2" ht="15">
      <c r="A3116" s="303" t="s">
        <v>29379</v>
      </c>
      <c r="B3116" s="304">
        <v>1.01</v>
      </c>
    </row>
    <row r="3117" spans="1:2" ht="15">
      <c r="A3117" s="303" t="s">
        <v>29380</v>
      </c>
      <c r="B3117" s="304">
        <v>1.53</v>
      </c>
    </row>
    <row r="3118" spans="1:2" ht="15">
      <c r="A3118" s="303" t="s">
        <v>29381</v>
      </c>
      <c r="B3118" s="304">
        <v>1.72</v>
      </c>
    </row>
    <row r="3119" spans="1:2" ht="15">
      <c r="A3119" s="303" t="s">
        <v>29382</v>
      </c>
      <c r="B3119" s="304">
        <v>1.94</v>
      </c>
    </row>
    <row r="3120" spans="1:2" ht="15">
      <c r="A3120" s="303" t="s">
        <v>29383</v>
      </c>
      <c r="B3120" s="304">
        <v>4.42</v>
      </c>
    </row>
    <row r="3121" spans="1:2" ht="15">
      <c r="A3121" s="303" t="s">
        <v>29384</v>
      </c>
      <c r="B3121" s="304">
        <v>5.15</v>
      </c>
    </row>
    <row r="3122" spans="1:2" ht="15">
      <c r="A3122" s="303" t="s">
        <v>29385</v>
      </c>
      <c r="B3122" s="304">
        <v>6.29</v>
      </c>
    </row>
    <row r="3123" spans="1:2" ht="15">
      <c r="A3123" s="303" t="s">
        <v>29386</v>
      </c>
      <c r="B3123" s="304">
        <v>8.83</v>
      </c>
    </row>
    <row r="3124" spans="1:2" ht="15">
      <c r="A3124" s="303" t="s">
        <v>29387</v>
      </c>
      <c r="B3124" s="304">
        <v>13.73</v>
      </c>
    </row>
    <row r="3125" spans="1:2" ht="15">
      <c r="A3125" s="303" t="s">
        <v>29388</v>
      </c>
      <c r="B3125" s="304">
        <v>15.97</v>
      </c>
    </row>
    <row r="3126" spans="1:2" ht="15">
      <c r="A3126" s="303" t="s">
        <v>29389</v>
      </c>
      <c r="B3126" s="304">
        <v>21.96</v>
      </c>
    </row>
    <row r="3127" spans="1:2" ht="15">
      <c r="A3127" s="303" t="s">
        <v>29390</v>
      </c>
      <c r="B3127" s="304">
        <v>43.16</v>
      </c>
    </row>
    <row r="3128" spans="1:2" ht="15">
      <c r="A3128" s="303" t="s">
        <v>29391</v>
      </c>
      <c r="B3128" s="304">
        <v>38.110300000000002</v>
      </c>
    </row>
    <row r="3129" spans="1:2" ht="15">
      <c r="A3129" s="303" t="s">
        <v>29392</v>
      </c>
      <c r="B3129" s="304">
        <v>53.951599999999999</v>
      </c>
    </row>
    <row r="3130" spans="1:2" ht="15">
      <c r="A3130" s="303" t="s">
        <v>29393</v>
      </c>
      <c r="B3130" s="304">
        <v>53.265700000000002</v>
      </c>
    </row>
    <row r="3131" spans="1:2" ht="15">
      <c r="A3131" s="303" t="s">
        <v>29394</v>
      </c>
      <c r="B3131" s="304">
        <v>128</v>
      </c>
    </row>
    <row r="3132" spans="1:2" ht="15">
      <c r="A3132" s="303" t="s">
        <v>29395</v>
      </c>
      <c r="B3132" s="304">
        <v>492.28660000000002</v>
      </c>
    </row>
    <row r="3133" spans="1:2" ht="15">
      <c r="A3133" s="303" t="s">
        <v>29396</v>
      </c>
      <c r="B3133" s="304">
        <v>938.07939999999996</v>
      </c>
    </row>
    <row r="3134" spans="1:2" ht="15">
      <c r="A3134" s="303" t="s">
        <v>29397</v>
      </c>
      <c r="B3134" s="304">
        <v>341.17</v>
      </c>
    </row>
    <row r="3135" spans="1:2" ht="15">
      <c r="A3135" s="303" t="s">
        <v>29398</v>
      </c>
      <c r="B3135" s="304">
        <v>221.53550000000001</v>
      </c>
    </row>
    <row r="3136" spans="1:2" ht="15">
      <c r="A3136" s="303" t="s">
        <v>29399</v>
      </c>
      <c r="B3136" s="304">
        <v>277.69909999999999</v>
      </c>
    </row>
    <row r="3137" spans="1:2" ht="15">
      <c r="A3137" s="303" t="s">
        <v>29400</v>
      </c>
      <c r="B3137" s="304">
        <v>329.67309999999998</v>
      </c>
    </row>
    <row r="3138" spans="1:2" ht="15">
      <c r="A3138" s="303" t="s">
        <v>29401</v>
      </c>
      <c r="B3138" s="304">
        <v>470.5145</v>
      </c>
    </row>
    <row r="3139" spans="1:2" ht="15">
      <c r="A3139" s="303" t="s">
        <v>29402</v>
      </c>
      <c r="B3139" s="304">
        <v>641.92880000000002</v>
      </c>
    </row>
    <row r="3140" spans="1:2" ht="15">
      <c r="A3140" s="303" t="s">
        <v>29403</v>
      </c>
      <c r="B3140" s="304">
        <v>817.46079999999995</v>
      </c>
    </row>
    <row r="3141" spans="1:2" ht="15">
      <c r="A3141" s="303" t="s">
        <v>29404</v>
      </c>
      <c r="B3141" s="304">
        <v>1050.0107</v>
      </c>
    </row>
    <row r="3142" spans="1:2" ht="15">
      <c r="A3142" s="303" t="s">
        <v>29405</v>
      </c>
      <c r="B3142" s="304">
        <v>1321.5128</v>
      </c>
    </row>
    <row r="3143" spans="1:2" ht="15">
      <c r="A3143" s="303" t="s">
        <v>29406</v>
      </c>
      <c r="B3143" s="304">
        <v>1534.3911000000001</v>
      </c>
    </row>
    <row r="3144" spans="1:2" ht="15">
      <c r="A3144" s="303" t="s">
        <v>29407</v>
      </c>
      <c r="B3144" s="304">
        <v>2002.1159</v>
      </c>
    </row>
    <row r="3145" spans="1:2" ht="15">
      <c r="A3145" s="303" t="s">
        <v>29408</v>
      </c>
      <c r="B3145" s="304">
        <v>265.83019999999999</v>
      </c>
    </row>
    <row r="3146" spans="1:2" ht="15">
      <c r="A3146" s="303" t="s">
        <v>29409</v>
      </c>
      <c r="B3146" s="304">
        <v>335.48910000000001</v>
      </c>
    </row>
    <row r="3147" spans="1:2" ht="15">
      <c r="A3147" s="303" t="s">
        <v>29410</v>
      </c>
      <c r="B3147" s="304">
        <v>399.54820000000001</v>
      </c>
    </row>
    <row r="3148" spans="1:2" ht="15">
      <c r="A3148" s="303" t="s">
        <v>29411</v>
      </c>
      <c r="B3148" s="304">
        <v>563.27300000000002</v>
      </c>
    </row>
    <row r="3149" spans="1:2" ht="15">
      <c r="A3149" s="303" t="s">
        <v>29412</v>
      </c>
      <c r="B3149" s="304">
        <v>771.98220000000003</v>
      </c>
    </row>
    <row r="3150" spans="1:2" ht="15">
      <c r="A3150" s="303" t="s">
        <v>29413</v>
      </c>
      <c r="B3150" s="304">
        <v>967.31970000000001</v>
      </c>
    </row>
    <row r="3151" spans="1:2" ht="15">
      <c r="A3151" s="303" t="s">
        <v>29414</v>
      </c>
      <c r="B3151" s="304">
        <v>1204.4607000000001</v>
      </c>
    </row>
    <row r="3152" spans="1:2" ht="15">
      <c r="A3152" s="303" t="s">
        <v>29415</v>
      </c>
      <c r="B3152" s="304">
        <v>1479.0509999999999</v>
      </c>
    </row>
    <row r="3153" spans="1:2" ht="15">
      <c r="A3153" s="303" t="s">
        <v>29416</v>
      </c>
      <c r="B3153" s="304">
        <v>1706.3099</v>
      </c>
    </row>
    <row r="3154" spans="1:2" ht="15">
      <c r="A3154" s="303" t="s">
        <v>29417</v>
      </c>
      <c r="B3154" s="304">
        <v>2352.1298000000002</v>
      </c>
    </row>
    <row r="3155" spans="1:2" ht="15">
      <c r="A3155" s="303" t="s">
        <v>29418</v>
      </c>
      <c r="B3155" s="304">
        <v>297.73099999999999</v>
      </c>
    </row>
    <row r="3156" spans="1:2" ht="15">
      <c r="A3156" s="303" t="s">
        <v>29419</v>
      </c>
      <c r="B3156" s="304">
        <v>356.39609999999999</v>
      </c>
    </row>
    <row r="3157" spans="1:2" ht="15">
      <c r="A3157" s="303" t="s">
        <v>29420</v>
      </c>
      <c r="B3157" s="304">
        <v>425.07709999999997</v>
      </c>
    </row>
    <row r="3158" spans="1:2" ht="15">
      <c r="A3158" s="303" t="s">
        <v>29421</v>
      </c>
      <c r="B3158" s="304">
        <v>571.94050000000004</v>
      </c>
    </row>
    <row r="3159" spans="1:2" ht="15">
      <c r="A3159" s="303" t="s">
        <v>29422</v>
      </c>
      <c r="B3159" s="304">
        <v>780.66</v>
      </c>
    </row>
    <row r="3160" spans="1:2" ht="15">
      <c r="A3160" s="303" t="s">
        <v>29423</v>
      </c>
      <c r="B3160" s="304">
        <v>975.98710000000005</v>
      </c>
    </row>
    <row r="3161" spans="1:2" ht="15">
      <c r="A3161" s="303" t="s">
        <v>29424</v>
      </c>
      <c r="B3161" s="304">
        <v>1213.1385</v>
      </c>
    </row>
    <row r="3162" spans="1:2" ht="15">
      <c r="A3162" s="303" t="s">
        <v>29425</v>
      </c>
      <c r="B3162" s="304">
        <v>1487.7288000000001</v>
      </c>
    </row>
    <row r="3163" spans="1:2" ht="15">
      <c r="A3163" s="303" t="s">
        <v>29426</v>
      </c>
      <c r="B3163" s="304">
        <v>1714.9875999999999</v>
      </c>
    </row>
    <row r="3164" spans="1:2" ht="15">
      <c r="A3164" s="303" t="s">
        <v>29427</v>
      </c>
      <c r="B3164" s="304">
        <v>2360.7973000000002</v>
      </c>
    </row>
    <row r="3165" spans="1:2" ht="15">
      <c r="A3165" s="303" t="s">
        <v>29428</v>
      </c>
      <c r="B3165" s="304">
        <v>5.76</v>
      </c>
    </row>
    <row r="3166" spans="1:2" ht="15">
      <c r="A3166" s="303" t="s">
        <v>29429</v>
      </c>
      <c r="B3166" s="304">
        <v>7.85</v>
      </c>
    </row>
    <row r="3167" spans="1:2" ht="15">
      <c r="A3167" s="303" t="s">
        <v>29430</v>
      </c>
      <c r="B3167" s="304">
        <v>20.09</v>
      </c>
    </row>
    <row r="3168" spans="1:2" ht="15">
      <c r="A3168" s="303" t="s">
        <v>29431</v>
      </c>
      <c r="B3168" s="304">
        <v>21.6</v>
      </c>
    </row>
    <row r="3169" spans="1:2" ht="15">
      <c r="A3169" s="303" t="s">
        <v>29432</v>
      </c>
      <c r="B3169" s="304">
        <v>23.05</v>
      </c>
    </row>
    <row r="3170" spans="1:2" ht="15">
      <c r="A3170" s="303" t="s">
        <v>29433</v>
      </c>
      <c r="B3170" s="304">
        <v>42.45</v>
      </c>
    </row>
    <row r="3171" spans="1:2" ht="15">
      <c r="A3171" s="303" t="s">
        <v>29434</v>
      </c>
      <c r="B3171" s="304">
        <v>54.34</v>
      </c>
    </row>
    <row r="3172" spans="1:2" ht="15">
      <c r="A3172" s="303" t="s">
        <v>29435</v>
      </c>
      <c r="B3172" s="304">
        <v>1229.82</v>
      </c>
    </row>
    <row r="3173" spans="1:2" ht="15">
      <c r="A3173" s="303" t="s">
        <v>29436</v>
      </c>
      <c r="B3173" s="304">
        <v>1349.35</v>
      </c>
    </row>
    <row r="3174" spans="1:2" ht="15">
      <c r="A3174" s="303" t="s">
        <v>29437</v>
      </c>
      <c r="B3174" s="304">
        <v>1843.8</v>
      </c>
    </row>
    <row r="3175" spans="1:2" ht="15">
      <c r="A3175" s="303" t="s">
        <v>29438</v>
      </c>
      <c r="B3175" s="304">
        <v>4326.84</v>
      </c>
    </row>
    <row r="3176" spans="1:2" ht="15">
      <c r="A3176" s="303" t="s">
        <v>29439</v>
      </c>
      <c r="B3176" s="304">
        <v>2501.9699999999998</v>
      </c>
    </row>
    <row r="3177" spans="1:2" ht="15">
      <c r="A3177" s="303" t="s">
        <v>29440</v>
      </c>
      <c r="B3177" s="304">
        <v>7248</v>
      </c>
    </row>
    <row r="3178" spans="1:2" ht="15">
      <c r="A3178" s="303" t="s">
        <v>29441</v>
      </c>
      <c r="B3178" s="304">
        <v>3159.06</v>
      </c>
    </row>
    <row r="3179" spans="1:2" ht="15">
      <c r="A3179" s="303" t="s">
        <v>29442</v>
      </c>
      <c r="B3179" s="304">
        <v>4800.93</v>
      </c>
    </row>
    <row r="3180" spans="1:2" ht="15">
      <c r="A3180" s="303" t="s">
        <v>29443</v>
      </c>
      <c r="B3180" s="304">
        <v>6600</v>
      </c>
    </row>
    <row r="3181" spans="1:2" ht="15">
      <c r="A3181" s="303" t="s">
        <v>29444</v>
      </c>
      <c r="B3181" s="304">
        <v>7321.2233999999999</v>
      </c>
    </row>
    <row r="3182" spans="1:2" ht="15">
      <c r="A3182" s="303" t="s">
        <v>29445</v>
      </c>
      <c r="B3182" s="304">
        <v>77.75</v>
      </c>
    </row>
    <row r="3183" spans="1:2" ht="15">
      <c r="A3183" s="303" t="s">
        <v>29446</v>
      </c>
      <c r="B3183" s="304">
        <v>2461.2453999999998</v>
      </c>
    </row>
    <row r="3184" spans="1:2" ht="15">
      <c r="A3184" s="303" t="s">
        <v>29447</v>
      </c>
      <c r="B3184" s="304">
        <v>2736.7107000000001</v>
      </c>
    </row>
    <row r="3185" spans="1:2" ht="15">
      <c r="A3185" s="303" t="s">
        <v>29448</v>
      </c>
      <c r="B3185" s="304">
        <v>3124.9973</v>
      </c>
    </row>
    <row r="3186" spans="1:2" ht="15">
      <c r="A3186" s="303" t="s">
        <v>29449</v>
      </c>
      <c r="B3186" s="304">
        <v>3001.5216999999998</v>
      </c>
    </row>
    <row r="3187" spans="1:2" ht="15">
      <c r="A3187" s="303" t="s">
        <v>29450</v>
      </c>
      <c r="B3187" s="304">
        <v>3338.3903</v>
      </c>
    </row>
    <row r="3188" spans="1:2" ht="15">
      <c r="A3188" s="303" t="s">
        <v>29451</v>
      </c>
      <c r="B3188" s="304">
        <v>3822.4515999999999</v>
      </c>
    </row>
    <row r="3189" spans="1:2" ht="15">
      <c r="A3189" s="303" t="s">
        <v>29452</v>
      </c>
      <c r="B3189" s="304">
        <v>3261.68</v>
      </c>
    </row>
    <row r="3190" spans="1:2" ht="15">
      <c r="A3190" s="303" t="s">
        <v>29453</v>
      </c>
      <c r="B3190" s="304">
        <v>3647.3108000000002</v>
      </c>
    </row>
    <row r="3191" spans="1:2" ht="15">
      <c r="A3191" s="303" t="s">
        <v>29454</v>
      </c>
      <c r="B3191" s="304">
        <v>4176.1608999999999</v>
      </c>
    </row>
    <row r="3192" spans="1:2" ht="15">
      <c r="A3192" s="303" t="s">
        <v>29455</v>
      </c>
      <c r="B3192" s="304">
        <v>30.56</v>
      </c>
    </row>
    <row r="3193" spans="1:2" ht="15">
      <c r="A3193" s="303" t="s">
        <v>29456</v>
      </c>
      <c r="B3193" s="304">
        <v>19.95</v>
      </c>
    </row>
    <row r="3194" spans="1:2" ht="15">
      <c r="A3194" s="303" t="s">
        <v>29457</v>
      </c>
      <c r="B3194" s="304">
        <v>14.08</v>
      </c>
    </row>
    <row r="3195" spans="1:2" ht="15">
      <c r="A3195" s="303" t="s">
        <v>29458</v>
      </c>
      <c r="B3195" s="304">
        <v>162.12</v>
      </c>
    </row>
    <row r="3196" spans="1:2" ht="15">
      <c r="A3196" s="303" t="s">
        <v>29459</v>
      </c>
      <c r="B3196" s="304">
        <v>257.33</v>
      </c>
    </row>
    <row r="3197" spans="1:2" ht="15">
      <c r="A3197" s="303" t="s">
        <v>29460</v>
      </c>
      <c r="B3197" s="304">
        <v>598.35</v>
      </c>
    </row>
    <row r="3198" spans="1:2" ht="15">
      <c r="A3198" s="303" t="s">
        <v>29461</v>
      </c>
      <c r="B3198" s="304">
        <v>308.79000000000002</v>
      </c>
    </row>
    <row r="3199" spans="1:2" ht="15">
      <c r="A3199" s="303" t="s">
        <v>29462</v>
      </c>
      <c r="B3199" s="304">
        <v>231.59</v>
      </c>
    </row>
    <row r="3200" spans="1:2" ht="15">
      <c r="A3200" s="303" t="s">
        <v>29463</v>
      </c>
      <c r="B3200" s="304">
        <v>5.7024999999999997</v>
      </c>
    </row>
    <row r="3201" spans="1:2" ht="15">
      <c r="A3201" s="303" t="s">
        <v>29464</v>
      </c>
      <c r="B3201" s="304">
        <v>57.58</v>
      </c>
    </row>
    <row r="3202" spans="1:2" ht="15">
      <c r="A3202" s="303" t="s">
        <v>29465</v>
      </c>
      <c r="B3202" s="304">
        <v>231.59</v>
      </c>
    </row>
    <row r="3203" spans="1:2" ht="15">
      <c r="A3203" s="303" t="s">
        <v>29466</v>
      </c>
      <c r="B3203" s="304">
        <v>56.55</v>
      </c>
    </row>
    <row r="3204" spans="1:2" ht="15">
      <c r="A3204" s="303" t="s">
        <v>29467</v>
      </c>
      <c r="B3204" s="304">
        <v>102.49</v>
      </c>
    </row>
    <row r="3205" spans="1:2" ht="15">
      <c r="A3205" s="303" t="s">
        <v>29468</v>
      </c>
      <c r="B3205" s="304">
        <v>254.76419999999999</v>
      </c>
    </row>
    <row r="3206" spans="1:2" ht="15">
      <c r="A3206" s="303" t="s">
        <v>29469</v>
      </c>
      <c r="B3206" s="304">
        <v>321.82909999999998</v>
      </c>
    </row>
    <row r="3207" spans="1:2" ht="15">
      <c r="A3207" s="303" t="s">
        <v>29470</v>
      </c>
      <c r="B3207" s="304">
        <v>383.56180000000001</v>
      </c>
    </row>
    <row r="3208" spans="1:2" ht="15">
      <c r="A3208" s="303" t="s">
        <v>29471</v>
      </c>
      <c r="B3208" s="304">
        <v>553.44230000000005</v>
      </c>
    </row>
    <row r="3209" spans="1:2" ht="15">
      <c r="A3209" s="303" t="s">
        <v>29472</v>
      </c>
      <c r="B3209" s="304">
        <v>755.15170000000001</v>
      </c>
    </row>
    <row r="3210" spans="1:2" ht="15">
      <c r="A3210" s="303" t="s">
        <v>29473</v>
      </c>
      <c r="B3210" s="304">
        <v>965.10649999999998</v>
      </c>
    </row>
    <row r="3211" spans="1:2" ht="15">
      <c r="A3211" s="303" t="s">
        <v>29474</v>
      </c>
      <c r="B3211" s="304">
        <v>1245.482</v>
      </c>
    </row>
    <row r="3212" spans="1:2" ht="15">
      <c r="A3212" s="303" t="s">
        <v>29475</v>
      </c>
      <c r="B3212" s="304">
        <v>1564.1713999999999</v>
      </c>
    </row>
    <row r="3213" spans="1:2" ht="15">
      <c r="A3213" s="303" t="s">
        <v>29476</v>
      </c>
      <c r="B3213" s="304">
        <v>1833.3471</v>
      </c>
    </row>
    <row r="3214" spans="1:2" ht="15">
      <c r="A3214" s="303" t="s">
        <v>29477</v>
      </c>
      <c r="B3214" s="304">
        <v>2426.4106999999999</v>
      </c>
    </row>
    <row r="3215" spans="1:2" ht="15">
      <c r="A3215" s="303" t="s">
        <v>29478</v>
      </c>
      <c r="B3215" s="304">
        <v>2939.6655999999998</v>
      </c>
    </row>
    <row r="3216" spans="1:2" ht="15">
      <c r="A3216" s="303" t="s">
        <v>29479</v>
      </c>
      <c r="B3216" s="304">
        <v>3287.7545</v>
      </c>
    </row>
    <row r="3217" spans="1:2" ht="15">
      <c r="A3217" s="303" t="s">
        <v>29480</v>
      </c>
      <c r="B3217" s="304">
        <v>3764.4762000000001</v>
      </c>
    </row>
    <row r="3218" spans="1:2" ht="15">
      <c r="A3218" s="303" t="s">
        <v>29481</v>
      </c>
      <c r="B3218" s="304">
        <v>292.4194</v>
      </c>
    </row>
    <row r="3219" spans="1:2" ht="15">
      <c r="A3219" s="303" t="s">
        <v>29482</v>
      </c>
      <c r="B3219" s="304">
        <v>369.7885</v>
      </c>
    </row>
    <row r="3220" spans="1:2" ht="15">
      <c r="A3220" s="303" t="s">
        <v>29483</v>
      </c>
      <c r="B3220" s="304">
        <v>440.71359999999999</v>
      </c>
    </row>
    <row r="3221" spans="1:2" ht="15">
      <c r="A3221" s="303" t="s">
        <v>29484</v>
      </c>
      <c r="B3221" s="304">
        <v>596.82090000000005</v>
      </c>
    </row>
    <row r="3222" spans="1:2" ht="15">
      <c r="A3222" s="303" t="s">
        <v>29485</v>
      </c>
      <c r="B3222" s="304">
        <v>819.99310000000003</v>
      </c>
    </row>
    <row r="3223" spans="1:2" ht="15">
      <c r="A3223" s="303" t="s">
        <v>29486</v>
      </c>
      <c r="B3223" s="304">
        <v>1008.3821</v>
      </c>
    </row>
    <row r="3224" spans="1:2" ht="15">
      <c r="A3224" s="303" t="s">
        <v>29487</v>
      </c>
      <c r="B3224" s="304">
        <v>1286.6061999999999</v>
      </c>
    </row>
    <row r="3225" spans="1:2" ht="15">
      <c r="A3225" s="303" t="s">
        <v>29488</v>
      </c>
      <c r="B3225" s="304">
        <v>1582.0108</v>
      </c>
    </row>
    <row r="3226" spans="1:2" ht="15">
      <c r="A3226" s="303" t="s">
        <v>29489</v>
      </c>
      <c r="B3226" s="304">
        <v>1852.0821000000001</v>
      </c>
    </row>
    <row r="3227" spans="1:2" ht="15">
      <c r="A3227" s="303" t="s">
        <v>29490</v>
      </c>
      <c r="B3227" s="304">
        <v>2533.7557000000002</v>
      </c>
    </row>
    <row r="3228" spans="1:2" ht="15">
      <c r="A3228" s="303" t="s">
        <v>29491</v>
      </c>
      <c r="B3228" s="304">
        <v>3395.2127</v>
      </c>
    </row>
    <row r="3229" spans="1:2" ht="15">
      <c r="A3229" s="303" t="s">
        <v>29492</v>
      </c>
      <c r="B3229" s="304">
        <v>3797.1903000000002</v>
      </c>
    </row>
    <row r="3230" spans="1:2" ht="15">
      <c r="A3230" s="303" t="s">
        <v>29493</v>
      </c>
      <c r="B3230" s="304">
        <v>4320.8419999999996</v>
      </c>
    </row>
    <row r="3231" spans="1:2" ht="15">
      <c r="A3231" s="303" t="s">
        <v>29494</v>
      </c>
      <c r="B3231" s="304">
        <v>327.50110000000001</v>
      </c>
    </row>
    <row r="3232" spans="1:2" ht="15">
      <c r="A3232" s="303" t="s">
        <v>29495</v>
      </c>
      <c r="B3232" s="304">
        <v>394.83359999999999</v>
      </c>
    </row>
    <row r="3233" spans="1:2" ht="15">
      <c r="A3233" s="303" t="s">
        <v>29496</v>
      </c>
      <c r="B3233" s="304">
        <v>460.70440000000002</v>
      </c>
    </row>
    <row r="3234" spans="1:2" ht="15">
      <c r="A3234" s="303" t="s">
        <v>29497</v>
      </c>
      <c r="B3234" s="304">
        <v>605.48839999999996</v>
      </c>
    </row>
    <row r="3235" spans="1:2" ht="15">
      <c r="A3235" s="303" t="s">
        <v>29498</v>
      </c>
      <c r="B3235" s="304">
        <v>828.67079999999999</v>
      </c>
    </row>
    <row r="3236" spans="1:2" ht="15">
      <c r="A3236" s="303" t="s">
        <v>29499</v>
      </c>
      <c r="B3236" s="304">
        <v>1017.0599</v>
      </c>
    </row>
    <row r="3237" spans="1:2" ht="15">
      <c r="A3237" s="303" t="s">
        <v>29500</v>
      </c>
      <c r="B3237" s="304">
        <v>1295.2736</v>
      </c>
    </row>
    <row r="3238" spans="1:2" ht="15">
      <c r="A3238" s="303" t="s">
        <v>29501</v>
      </c>
      <c r="B3238" s="304">
        <v>1590.6886</v>
      </c>
    </row>
    <row r="3239" spans="1:2" ht="15">
      <c r="A3239" s="303" t="s">
        <v>29502</v>
      </c>
      <c r="B3239" s="304">
        <v>1860.7598</v>
      </c>
    </row>
    <row r="3240" spans="1:2" ht="15">
      <c r="A3240" s="303" t="s">
        <v>29503</v>
      </c>
      <c r="B3240" s="304">
        <v>2542.4335000000001</v>
      </c>
    </row>
    <row r="3241" spans="1:2" ht="15">
      <c r="A3241" s="303" t="s">
        <v>29504</v>
      </c>
      <c r="B3241" s="304">
        <v>3716.6300999999999</v>
      </c>
    </row>
    <row r="3242" spans="1:2" ht="15">
      <c r="A3242" s="303" t="s">
        <v>29505</v>
      </c>
      <c r="B3242" s="304">
        <v>4168.4817000000003</v>
      </c>
    </row>
    <row r="3243" spans="1:2" ht="15">
      <c r="A3243" s="303" t="s">
        <v>29506</v>
      </c>
      <c r="B3243" s="304">
        <v>4752.0439999999999</v>
      </c>
    </row>
    <row r="3244" spans="1:2" ht="15">
      <c r="A3244" s="303" t="s">
        <v>29507</v>
      </c>
      <c r="B3244" s="304">
        <v>7.98</v>
      </c>
    </row>
    <row r="3245" spans="1:2" ht="15">
      <c r="A3245" s="303" t="s">
        <v>29508</v>
      </c>
      <c r="B3245" s="304">
        <v>10.199999999999999</v>
      </c>
    </row>
    <row r="3246" spans="1:2" ht="15">
      <c r="A3246" s="303" t="s">
        <v>29509</v>
      </c>
      <c r="B3246" s="304">
        <v>76.8</v>
      </c>
    </row>
    <row r="3247" spans="1:2" ht="15">
      <c r="A3247" s="303" t="s">
        <v>29510</v>
      </c>
      <c r="B3247" s="304">
        <v>118.4</v>
      </c>
    </row>
    <row r="3248" spans="1:2" ht="15">
      <c r="A3248" s="303" t="s">
        <v>29511</v>
      </c>
      <c r="B3248" s="304">
        <v>188.22</v>
      </c>
    </row>
    <row r="3249" spans="1:2" ht="15">
      <c r="A3249" s="303" t="s">
        <v>29512</v>
      </c>
      <c r="B3249" s="304">
        <v>302.54000000000002</v>
      </c>
    </row>
    <row r="3250" spans="1:2" ht="15">
      <c r="A3250" s="303" t="s">
        <v>29513</v>
      </c>
      <c r="B3250" s="304">
        <v>86.13</v>
      </c>
    </row>
    <row r="3251" spans="1:2" ht="15">
      <c r="A3251" s="303" t="s">
        <v>29514</v>
      </c>
      <c r="B3251" s="304">
        <v>1.5</v>
      </c>
    </row>
    <row r="3252" spans="1:2" ht="15">
      <c r="A3252" s="303" t="s">
        <v>29515</v>
      </c>
      <c r="B3252" s="304">
        <v>47.931899999999999</v>
      </c>
    </row>
    <row r="3253" spans="1:2" ht="15">
      <c r="A3253" s="303" t="s">
        <v>29516</v>
      </c>
      <c r="B3253" s="304">
        <v>69.479100000000003</v>
      </c>
    </row>
    <row r="3254" spans="1:2" ht="15">
      <c r="A3254" s="303" t="s">
        <v>29517</v>
      </c>
      <c r="B3254" s="304">
        <v>1.5297000000000001</v>
      </c>
    </row>
    <row r="3255" spans="1:2" ht="15">
      <c r="A3255" s="303" t="s">
        <v>29518</v>
      </c>
      <c r="B3255" s="304">
        <v>2.4373999999999998</v>
      </c>
    </row>
    <row r="3256" spans="1:2" ht="15">
      <c r="A3256" s="303" t="s">
        <v>29519</v>
      </c>
      <c r="B3256" s="304">
        <v>3.2431000000000001</v>
      </c>
    </row>
    <row r="3257" spans="1:2" ht="15">
      <c r="A3257" s="303" t="s">
        <v>29520</v>
      </c>
      <c r="B3257" s="304">
        <v>5.0380000000000003</v>
      </c>
    </row>
    <row r="3258" spans="1:2" ht="15">
      <c r="A3258" s="303" t="s">
        <v>29521</v>
      </c>
      <c r="B3258" s="304">
        <v>5.5479000000000003</v>
      </c>
    </row>
    <row r="3259" spans="1:2" ht="15">
      <c r="A3259" s="303" t="s">
        <v>29522</v>
      </c>
      <c r="B3259" s="304">
        <v>8.4339999999999993</v>
      </c>
    </row>
    <row r="3260" spans="1:2" ht="15">
      <c r="A3260" s="303" t="s">
        <v>29523</v>
      </c>
      <c r="B3260" s="304">
        <v>19.091200000000001</v>
      </c>
    </row>
    <row r="3261" spans="1:2" ht="15">
      <c r="A3261" s="303" t="s">
        <v>29524</v>
      </c>
      <c r="B3261" s="304">
        <v>0.12</v>
      </c>
    </row>
    <row r="3262" spans="1:2" ht="15">
      <c r="A3262" s="303" t="s">
        <v>29525</v>
      </c>
      <c r="B3262" s="304">
        <v>439.23500000000001</v>
      </c>
    </row>
    <row r="3263" spans="1:2" ht="15">
      <c r="A3263" s="303" t="s">
        <v>29526</v>
      </c>
      <c r="B3263" s="304">
        <v>1.94</v>
      </c>
    </row>
    <row r="3264" spans="1:2" ht="15">
      <c r="A3264" s="303" t="s">
        <v>29527</v>
      </c>
      <c r="B3264" s="304">
        <v>0.75</v>
      </c>
    </row>
    <row r="3265" spans="1:2" ht="15">
      <c r="A3265" s="303" t="s">
        <v>29528</v>
      </c>
      <c r="B3265" s="304">
        <v>0.85</v>
      </c>
    </row>
    <row r="3266" spans="1:2" ht="15">
      <c r="A3266" s="303" t="s">
        <v>29529</v>
      </c>
      <c r="B3266" s="304">
        <v>0.95</v>
      </c>
    </row>
    <row r="3267" spans="1:2" ht="15">
      <c r="A3267" s="303" t="s">
        <v>29530</v>
      </c>
      <c r="B3267" s="304">
        <v>1.22</v>
      </c>
    </row>
    <row r="3268" spans="1:2" ht="15">
      <c r="A3268" s="303" t="s">
        <v>29531</v>
      </c>
      <c r="B3268" s="304">
        <v>1.44</v>
      </c>
    </row>
    <row r="3269" spans="1:2" ht="15">
      <c r="A3269" s="303" t="s">
        <v>29532</v>
      </c>
      <c r="B3269" s="304">
        <v>1.47</v>
      </c>
    </row>
    <row r="3270" spans="1:2" ht="15">
      <c r="A3270" s="303" t="s">
        <v>29533</v>
      </c>
      <c r="B3270" s="304">
        <v>6</v>
      </c>
    </row>
    <row r="3271" spans="1:2" ht="15">
      <c r="A3271" s="303" t="s">
        <v>29534</v>
      </c>
      <c r="B3271" s="304">
        <v>7.57</v>
      </c>
    </row>
    <row r="3272" spans="1:2" ht="15">
      <c r="A3272" s="303" t="s">
        <v>29535</v>
      </c>
      <c r="B3272" s="304">
        <v>7.11</v>
      </c>
    </row>
    <row r="3273" spans="1:2" ht="15">
      <c r="A3273" s="303" t="s">
        <v>29536</v>
      </c>
      <c r="B3273" s="304">
        <v>18.43</v>
      </c>
    </row>
    <row r="3274" spans="1:2" ht="15">
      <c r="A3274" s="303" t="s">
        <v>29537</v>
      </c>
      <c r="B3274" s="304">
        <v>14.66</v>
      </c>
    </row>
    <row r="3275" spans="1:2" ht="15">
      <c r="A3275" s="303" t="s">
        <v>29538</v>
      </c>
      <c r="B3275" s="304">
        <v>21.01</v>
      </c>
    </row>
    <row r="3276" spans="1:2" ht="15">
      <c r="A3276" s="303" t="s">
        <v>29539</v>
      </c>
      <c r="B3276" s="304">
        <v>48.75</v>
      </c>
    </row>
    <row r="3277" spans="1:2" ht="15">
      <c r="A3277" s="303" t="s">
        <v>29540</v>
      </c>
      <c r="B3277" s="304">
        <v>188679.92</v>
      </c>
    </row>
    <row r="3278" spans="1:2" ht="15">
      <c r="A3278" s="303" t="s">
        <v>29541</v>
      </c>
      <c r="B3278" s="304">
        <v>152547.51999999999</v>
      </c>
    </row>
    <row r="3279" spans="1:2" ht="15">
      <c r="A3279" s="303" t="s">
        <v>29542</v>
      </c>
      <c r="B3279" s="304">
        <v>80200</v>
      </c>
    </row>
    <row r="3280" spans="1:2" ht="15">
      <c r="A3280" s="303" t="s">
        <v>29543</v>
      </c>
      <c r="B3280" s="304">
        <v>86800</v>
      </c>
    </row>
    <row r="3281" spans="1:2" ht="15">
      <c r="A3281" s="303" t="s">
        <v>29544</v>
      </c>
      <c r="B3281" s="304">
        <v>166500</v>
      </c>
    </row>
    <row r="3282" spans="1:2" ht="15">
      <c r="A3282" s="303" t="s">
        <v>29545</v>
      </c>
      <c r="B3282" s="304">
        <v>236600</v>
      </c>
    </row>
    <row r="3283" spans="1:2" ht="15">
      <c r="A3283" s="303" t="s">
        <v>29546</v>
      </c>
      <c r="B3283" s="304">
        <v>77100</v>
      </c>
    </row>
    <row r="3284" spans="1:2" ht="15">
      <c r="A3284" s="303" t="s">
        <v>29547</v>
      </c>
      <c r="B3284" s="304">
        <v>87600</v>
      </c>
    </row>
    <row r="3285" spans="1:2" ht="15">
      <c r="A3285" s="303" t="s">
        <v>29548</v>
      </c>
      <c r="B3285" s="304">
        <v>663.62860000000001</v>
      </c>
    </row>
    <row r="3286" spans="1:2" ht="15">
      <c r="A3286" s="303" t="s">
        <v>29549</v>
      </c>
      <c r="B3286" s="304">
        <v>751.23220000000003</v>
      </c>
    </row>
    <row r="3287" spans="1:2" ht="15">
      <c r="A3287" s="303" t="s">
        <v>29550</v>
      </c>
      <c r="B3287" s="304">
        <v>832.02139999999997</v>
      </c>
    </row>
    <row r="3288" spans="1:2" ht="15">
      <c r="A3288" s="303" t="s">
        <v>29551</v>
      </c>
      <c r="B3288" s="304">
        <v>925.03179999999998</v>
      </c>
    </row>
    <row r="3289" spans="1:2" ht="15">
      <c r="A3289" s="303" t="s">
        <v>29552</v>
      </c>
      <c r="B3289" s="304">
        <v>1011.9955</v>
      </c>
    </row>
    <row r="3290" spans="1:2" ht="15">
      <c r="A3290" s="303" t="s">
        <v>29553</v>
      </c>
      <c r="B3290" s="304">
        <v>1143.4346</v>
      </c>
    </row>
    <row r="3291" spans="1:2" ht="15">
      <c r="A3291" s="303" t="s">
        <v>29554</v>
      </c>
      <c r="B3291" s="304">
        <v>1250.1505</v>
      </c>
    </row>
    <row r="3292" spans="1:2" ht="15">
      <c r="A3292" s="303" t="s">
        <v>29555</v>
      </c>
      <c r="B3292" s="304">
        <v>1346.6633999999999</v>
      </c>
    </row>
    <row r="3293" spans="1:2" ht="15">
      <c r="A3293" s="303" t="s">
        <v>29556</v>
      </c>
      <c r="B3293" s="304">
        <v>1439.8997999999999</v>
      </c>
    </row>
    <row r="3294" spans="1:2" ht="15">
      <c r="A3294" s="303" t="s">
        <v>29557</v>
      </c>
      <c r="B3294" s="304">
        <v>1533.7867000000001</v>
      </c>
    </row>
    <row r="3295" spans="1:2" ht="15">
      <c r="A3295" s="303" t="s">
        <v>29558</v>
      </c>
      <c r="B3295" s="304">
        <v>853.54650000000004</v>
      </c>
    </row>
    <row r="3296" spans="1:2" ht="15">
      <c r="A3296" s="303" t="s">
        <v>29559</v>
      </c>
      <c r="B3296" s="304">
        <v>906.48540000000003</v>
      </c>
    </row>
    <row r="3297" spans="1:2" ht="15">
      <c r="A3297" s="303" t="s">
        <v>29560</v>
      </c>
      <c r="B3297" s="304">
        <v>1002.3393</v>
      </c>
    </row>
    <row r="3298" spans="1:2" ht="15">
      <c r="A3298" s="303" t="s">
        <v>29561</v>
      </c>
      <c r="B3298" s="304">
        <v>1092.7846999999999</v>
      </c>
    </row>
    <row r="3299" spans="1:2" ht="15">
      <c r="A3299" s="303" t="s">
        <v>29562</v>
      </c>
      <c r="B3299" s="304">
        <v>1179.4582</v>
      </c>
    </row>
    <row r="3300" spans="1:2" ht="15">
      <c r="A3300" s="303" t="s">
        <v>29563</v>
      </c>
      <c r="B3300" s="304">
        <v>1330.2206000000001</v>
      </c>
    </row>
    <row r="3301" spans="1:2" ht="15">
      <c r="A3301" s="303" t="s">
        <v>29564</v>
      </c>
      <c r="B3301" s="304">
        <v>1433.3226</v>
      </c>
    </row>
    <row r="3302" spans="1:2" ht="15">
      <c r="A3302" s="303" t="s">
        <v>29565</v>
      </c>
      <c r="B3302" s="304">
        <v>1533.7867000000001</v>
      </c>
    </row>
    <row r="3303" spans="1:2" ht="15">
      <c r="A3303" s="303" t="s">
        <v>29566</v>
      </c>
      <c r="B3303" s="304">
        <v>1626.7701</v>
      </c>
    </row>
    <row r="3304" spans="1:2" ht="15">
      <c r="A3304" s="303" t="s">
        <v>29567</v>
      </c>
      <c r="B3304" s="304">
        <v>1733.0763999999999</v>
      </c>
    </row>
    <row r="3305" spans="1:2" ht="15">
      <c r="A3305" s="303" t="s">
        <v>29568</v>
      </c>
      <c r="B3305" s="304">
        <v>66.7</v>
      </c>
    </row>
    <row r="3306" spans="1:2" ht="15">
      <c r="A3306" s="303" t="s">
        <v>29569</v>
      </c>
      <c r="B3306" s="304">
        <v>22.91</v>
      </c>
    </row>
    <row r="3307" spans="1:2" ht="15">
      <c r="A3307" s="303" t="s">
        <v>29570</v>
      </c>
      <c r="B3307" s="304">
        <v>29.3568</v>
      </c>
    </row>
    <row r="3308" spans="1:2" ht="15">
      <c r="A3308" s="303" t="s">
        <v>29571</v>
      </c>
      <c r="B3308" s="304">
        <v>37.29</v>
      </c>
    </row>
    <row r="3309" spans="1:2" ht="15">
      <c r="A3309" s="303" t="s">
        <v>29572</v>
      </c>
      <c r="B3309" s="304">
        <v>48.931800000000003</v>
      </c>
    </row>
    <row r="3310" spans="1:2" ht="15">
      <c r="A3310" s="303" t="s">
        <v>29573</v>
      </c>
      <c r="B3310" s="304">
        <v>58.725000000000001</v>
      </c>
    </row>
    <row r="3311" spans="1:2" ht="15">
      <c r="A3311" s="303" t="s">
        <v>29574</v>
      </c>
      <c r="B3311" s="304">
        <v>75.031800000000004</v>
      </c>
    </row>
    <row r="3312" spans="1:2" ht="15">
      <c r="A3312" s="303" t="s">
        <v>29575</v>
      </c>
      <c r="B3312" s="304">
        <v>107.6568</v>
      </c>
    </row>
    <row r="3313" spans="1:2" ht="15">
      <c r="A3313" s="303" t="s">
        <v>29576</v>
      </c>
      <c r="B3313" s="304">
        <v>140.2818</v>
      </c>
    </row>
    <row r="3314" spans="1:2" ht="15">
      <c r="A3314" s="303" t="s">
        <v>29577</v>
      </c>
      <c r="B3314" s="304">
        <v>31.4696</v>
      </c>
    </row>
    <row r="3315" spans="1:2" ht="15">
      <c r="A3315" s="303" t="s">
        <v>29578</v>
      </c>
      <c r="B3315" s="304">
        <v>21.4072</v>
      </c>
    </row>
    <row r="3316" spans="1:2" ht="15">
      <c r="A3316" s="303" t="s">
        <v>29579</v>
      </c>
      <c r="B3316" s="304">
        <v>25.046299999999999</v>
      </c>
    </row>
    <row r="3317" spans="1:2" ht="15">
      <c r="A3317" s="303" t="s">
        <v>29580</v>
      </c>
      <c r="B3317" s="304">
        <v>36.862499999999997</v>
      </c>
    </row>
    <row r="3318" spans="1:2" ht="15">
      <c r="A3318" s="303" t="s">
        <v>29581</v>
      </c>
      <c r="B3318" s="304">
        <v>44.228400000000001</v>
      </c>
    </row>
    <row r="3319" spans="1:2" ht="15">
      <c r="A3319" s="303" t="s">
        <v>29582</v>
      </c>
      <c r="B3319" s="304">
        <v>28.8828</v>
      </c>
    </row>
    <row r="3320" spans="1:2" ht="15">
      <c r="A3320" s="303" t="s">
        <v>29583</v>
      </c>
      <c r="B3320" s="304">
        <v>24.7394</v>
      </c>
    </row>
    <row r="3321" spans="1:2" ht="15">
      <c r="A3321" s="303" t="s">
        <v>29584</v>
      </c>
      <c r="B3321" s="304">
        <v>72.099999999999994</v>
      </c>
    </row>
    <row r="3322" spans="1:2" ht="15">
      <c r="A3322" s="303" t="s">
        <v>29585</v>
      </c>
      <c r="B3322" s="304">
        <v>85.49</v>
      </c>
    </row>
    <row r="3323" spans="1:2" ht="15">
      <c r="A3323" s="303" t="s">
        <v>29586</v>
      </c>
      <c r="B3323" s="304">
        <v>53.46</v>
      </c>
    </row>
    <row r="3324" spans="1:2" ht="15">
      <c r="A3324" s="303" t="s">
        <v>29587</v>
      </c>
      <c r="B3324" s="304">
        <v>62.239199999999997</v>
      </c>
    </row>
    <row r="3325" spans="1:2" ht="15">
      <c r="A3325" s="303" t="s">
        <v>29588</v>
      </c>
      <c r="B3325" s="304">
        <v>549.15239999999994</v>
      </c>
    </row>
    <row r="3326" spans="1:2" ht="15">
      <c r="A3326" s="303" t="s">
        <v>29589</v>
      </c>
      <c r="B3326" s="304">
        <v>76.848799999999997</v>
      </c>
    </row>
    <row r="3327" spans="1:2" ht="15">
      <c r="A3327" s="303" t="s">
        <v>29590</v>
      </c>
      <c r="B3327" s="304">
        <v>83.39</v>
      </c>
    </row>
    <row r="3328" spans="1:2" ht="15">
      <c r="A3328" s="303" t="s">
        <v>29591</v>
      </c>
      <c r="B3328" s="304">
        <v>44.19</v>
      </c>
    </row>
    <row r="3329" spans="1:2" ht="15">
      <c r="A3329" s="303" t="s">
        <v>29592</v>
      </c>
      <c r="B3329" s="304">
        <v>7323.3038999999999</v>
      </c>
    </row>
    <row r="3330" spans="1:2" ht="15">
      <c r="A3330" s="303" t="s">
        <v>29593</v>
      </c>
      <c r="B3330" s="304">
        <v>128</v>
      </c>
    </row>
    <row r="3331" spans="1:2" ht="15">
      <c r="A3331" s="303" t="s">
        <v>29594</v>
      </c>
      <c r="B3331" s="304">
        <v>87.962999999999994</v>
      </c>
    </row>
    <row r="3332" spans="1:2" ht="15">
      <c r="A3332" s="303" t="s">
        <v>29595</v>
      </c>
      <c r="B3332" s="304">
        <v>28.5</v>
      </c>
    </row>
    <row r="3333" spans="1:2" ht="15">
      <c r="A3333" s="303" t="s">
        <v>29596</v>
      </c>
      <c r="B3333" s="304">
        <v>2.0299999999999998</v>
      </c>
    </row>
    <row r="3334" spans="1:2" ht="15">
      <c r="A3334" s="303" t="s">
        <v>29597</v>
      </c>
      <c r="B3334" s="304">
        <v>6.02</v>
      </c>
    </row>
    <row r="3335" spans="1:2" ht="15">
      <c r="A3335" s="303" t="s">
        <v>29598</v>
      </c>
      <c r="B3335" s="304">
        <v>7.4668000000000001</v>
      </c>
    </row>
    <row r="3336" spans="1:2" ht="15">
      <c r="A3336" s="303" t="s">
        <v>29599</v>
      </c>
      <c r="B3336" s="304">
        <v>31.69</v>
      </c>
    </row>
    <row r="3337" spans="1:2" ht="15">
      <c r="A3337" s="303" t="s">
        <v>29600</v>
      </c>
      <c r="B3337" s="304">
        <v>34.049999999999997</v>
      </c>
    </row>
    <row r="3338" spans="1:2" ht="15">
      <c r="A3338" s="303" t="s">
        <v>29601</v>
      </c>
      <c r="B3338" s="304">
        <v>7.87</v>
      </c>
    </row>
    <row r="3339" spans="1:2" ht="15">
      <c r="A3339" s="303" t="s">
        <v>29602</v>
      </c>
      <c r="B3339" s="304">
        <v>10.972200000000001</v>
      </c>
    </row>
    <row r="3340" spans="1:2" ht="15">
      <c r="A3340" s="303" t="s">
        <v>29603</v>
      </c>
      <c r="B3340" s="304">
        <v>39.1</v>
      </c>
    </row>
    <row r="3341" spans="1:2" ht="15">
      <c r="A3341" s="303" t="s">
        <v>29604</v>
      </c>
      <c r="B3341" s="304">
        <v>81.11</v>
      </c>
    </row>
    <row r="3342" spans="1:2" ht="15">
      <c r="A3342" s="303" t="s">
        <v>29605</v>
      </c>
      <c r="B3342" s="304">
        <v>65.682299999999998</v>
      </c>
    </row>
    <row r="3343" spans="1:2" ht="15">
      <c r="A3343" s="303" t="s">
        <v>29606</v>
      </c>
      <c r="B3343" s="304">
        <v>51.639600000000002</v>
      </c>
    </row>
    <row r="3344" spans="1:2" ht="15">
      <c r="A3344" s="303" t="s">
        <v>29607</v>
      </c>
      <c r="B3344" s="304">
        <v>58.540199999999999</v>
      </c>
    </row>
    <row r="3345" spans="1:2" ht="15">
      <c r="A3345" s="303" t="s">
        <v>29608</v>
      </c>
      <c r="B3345" s="304">
        <v>67.741</v>
      </c>
    </row>
    <row r="3346" spans="1:2" ht="15">
      <c r="A3346" s="303" t="s">
        <v>29609</v>
      </c>
      <c r="B3346" s="304">
        <v>51.8</v>
      </c>
    </row>
    <row r="3347" spans="1:2" ht="15">
      <c r="A3347" s="303" t="s">
        <v>29610</v>
      </c>
      <c r="B3347" s="304">
        <v>81.37</v>
      </c>
    </row>
    <row r="3348" spans="1:2" ht="15">
      <c r="A3348" s="303" t="s">
        <v>29611</v>
      </c>
      <c r="B3348" s="304">
        <v>37.700000000000003</v>
      </c>
    </row>
    <row r="3349" spans="1:2" ht="15">
      <c r="A3349" s="303" t="s">
        <v>29612</v>
      </c>
      <c r="B3349" s="304">
        <v>54.59</v>
      </c>
    </row>
    <row r="3350" spans="1:2" ht="15">
      <c r="A3350" s="303" t="s">
        <v>29613</v>
      </c>
      <c r="B3350" s="304">
        <v>23</v>
      </c>
    </row>
    <row r="3351" spans="1:2" ht="15">
      <c r="A3351" s="303" t="s">
        <v>29614</v>
      </c>
      <c r="B3351" s="304">
        <v>94</v>
      </c>
    </row>
    <row r="3352" spans="1:2" ht="15">
      <c r="A3352" s="303" t="s">
        <v>29615</v>
      </c>
      <c r="B3352" s="304">
        <v>160.04</v>
      </c>
    </row>
    <row r="3353" spans="1:2" ht="15">
      <c r="A3353" s="303" t="s">
        <v>29616</v>
      </c>
      <c r="B3353" s="304">
        <v>235.6448</v>
      </c>
    </row>
    <row r="3354" spans="1:2" ht="15">
      <c r="A3354" s="303" t="s">
        <v>29617</v>
      </c>
      <c r="B3354" s="304">
        <v>952.75</v>
      </c>
    </row>
    <row r="3355" spans="1:2" ht="15">
      <c r="A3355" s="303" t="s">
        <v>29618</v>
      </c>
      <c r="B3355" s="304">
        <v>1249.1611</v>
      </c>
    </row>
    <row r="3356" spans="1:2" ht="15">
      <c r="A3356" s="303" t="s">
        <v>29619</v>
      </c>
      <c r="B3356" s="304">
        <v>123.1704</v>
      </c>
    </row>
    <row r="3357" spans="1:2" ht="15">
      <c r="A3357" s="303" t="s">
        <v>29620</v>
      </c>
      <c r="B3357" s="304">
        <v>47.971800000000002</v>
      </c>
    </row>
    <row r="3358" spans="1:2" ht="15">
      <c r="A3358" s="303" t="s">
        <v>29621</v>
      </c>
      <c r="B3358" s="304">
        <v>39.043300000000002</v>
      </c>
    </row>
    <row r="3359" spans="1:2" ht="15">
      <c r="A3359" s="303" t="s">
        <v>29622</v>
      </c>
      <c r="B3359" s="304">
        <v>109.7042</v>
      </c>
    </row>
    <row r="3360" spans="1:2" ht="15">
      <c r="A3360" s="303" t="s">
        <v>29623</v>
      </c>
      <c r="B3360" s="304">
        <v>51.248899999999999</v>
      </c>
    </row>
    <row r="3361" spans="1:2" ht="15">
      <c r="A3361" s="303" t="s">
        <v>29624</v>
      </c>
      <c r="B3361" s="304">
        <v>43.859400000000001</v>
      </c>
    </row>
    <row r="3362" spans="1:2" ht="15">
      <c r="A3362" s="303" t="s">
        <v>29625</v>
      </c>
      <c r="B3362" s="304">
        <v>86.144300000000001</v>
      </c>
    </row>
    <row r="3363" spans="1:2" ht="15">
      <c r="A3363" s="303" t="s">
        <v>29626</v>
      </c>
      <c r="B3363" s="304">
        <v>45.767299999999999</v>
      </c>
    </row>
    <row r="3364" spans="1:2" ht="15">
      <c r="A3364" s="303" t="s">
        <v>29627</v>
      </c>
      <c r="B3364" s="304">
        <v>36.610900000000001</v>
      </c>
    </row>
    <row r="3365" spans="1:2" ht="15">
      <c r="A3365" s="303" t="s">
        <v>29628</v>
      </c>
      <c r="B3365" s="304">
        <v>4.3</v>
      </c>
    </row>
    <row r="3366" spans="1:2" ht="15">
      <c r="A3366" s="303" t="s">
        <v>29629</v>
      </c>
      <c r="B3366" s="304">
        <v>5.05</v>
      </c>
    </row>
    <row r="3367" spans="1:2" ht="15">
      <c r="A3367" s="303" t="s">
        <v>29630</v>
      </c>
      <c r="B3367" s="304">
        <v>6.56</v>
      </c>
    </row>
    <row r="3368" spans="1:2" ht="15">
      <c r="A3368" s="303" t="s">
        <v>29631</v>
      </c>
      <c r="B3368" s="304">
        <v>6.66</v>
      </c>
    </row>
    <row r="3369" spans="1:2" ht="15">
      <c r="A3369" s="303" t="s">
        <v>29632</v>
      </c>
      <c r="B3369" s="304">
        <v>10.75</v>
      </c>
    </row>
    <row r="3370" spans="1:2" ht="15">
      <c r="A3370" s="303" t="s">
        <v>29633</v>
      </c>
      <c r="B3370" s="304">
        <v>14.42</v>
      </c>
    </row>
    <row r="3371" spans="1:2" ht="15">
      <c r="A3371" s="303" t="s">
        <v>29634</v>
      </c>
      <c r="B3371" s="304">
        <v>21.08</v>
      </c>
    </row>
    <row r="3372" spans="1:2" ht="15">
      <c r="A3372" s="303" t="s">
        <v>29635</v>
      </c>
      <c r="B3372" s="304">
        <v>22.63</v>
      </c>
    </row>
    <row r="3373" spans="1:2" ht="15">
      <c r="A3373" s="303" t="s">
        <v>29636</v>
      </c>
      <c r="B3373" s="304">
        <v>33.08</v>
      </c>
    </row>
    <row r="3374" spans="1:2" ht="15">
      <c r="A3374" s="303" t="s">
        <v>29637</v>
      </c>
      <c r="B3374" s="304">
        <v>38.21</v>
      </c>
    </row>
    <row r="3375" spans="1:2" ht="15">
      <c r="A3375" s="303" t="s">
        <v>29638</v>
      </c>
      <c r="B3375" s="304">
        <v>53.56</v>
      </c>
    </row>
    <row r="3376" spans="1:2" ht="15">
      <c r="A3376" s="303" t="s">
        <v>29639</v>
      </c>
      <c r="B3376" s="304">
        <v>82.5</v>
      </c>
    </row>
    <row r="3377" spans="1:2" ht="15">
      <c r="A3377" s="303" t="s">
        <v>29640</v>
      </c>
      <c r="B3377" s="304">
        <v>7.78</v>
      </c>
    </row>
    <row r="3378" spans="1:2" ht="15">
      <c r="A3378" s="303" t="s">
        <v>29641</v>
      </c>
      <c r="B3378" s="304">
        <v>21.43</v>
      </c>
    </row>
    <row r="3379" spans="1:2" ht="15">
      <c r="A3379" s="303" t="s">
        <v>29642</v>
      </c>
      <c r="B3379" s="304">
        <v>23.08</v>
      </c>
    </row>
    <row r="3380" spans="1:2" ht="15">
      <c r="A3380" s="303" t="s">
        <v>29643</v>
      </c>
      <c r="B3380" s="304">
        <v>33.308500000000002</v>
      </c>
    </row>
    <row r="3381" spans="1:2" ht="15">
      <c r="A3381" s="303" t="s">
        <v>29644</v>
      </c>
      <c r="B3381" s="304">
        <v>38.06</v>
      </c>
    </row>
    <row r="3382" spans="1:2" ht="15">
      <c r="A3382" s="303" t="s">
        <v>29645</v>
      </c>
      <c r="B3382" s="304">
        <v>20.94</v>
      </c>
    </row>
    <row r="3383" spans="1:2" ht="15">
      <c r="A3383" s="303" t="s">
        <v>29646</v>
      </c>
      <c r="B3383" s="304">
        <v>0.88</v>
      </c>
    </row>
    <row r="3384" spans="1:2" ht="15">
      <c r="A3384" s="303" t="s">
        <v>29647</v>
      </c>
      <c r="B3384" s="304">
        <v>68.91</v>
      </c>
    </row>
    <row r="3385" spans="1:2" ht="15">
      <c r="A3385" s="303" t="s">
        <v>29648</v>
      </c>
      <c r="B3385" s="304">
        <v>50.61</v>
      </c>
    </row>
    <row r="3386" spans="1:2" ht="15">
      <c r="A3386" s="303" t="s">
        <v>29649</v>
      </c>
      <c r="B3386" s="304">
        <v>0.75</v>
      </c>
    </row>
    <row r="3387" spans="1:2" ht="15">
      <c r="A3387" s="303" t="s">
        <v>29650</v>
      </c>
      <c r="B3387" s="304">
        <v>11.44</v>
      </c>
    </row>
    <row r="3388" spans="1:2" ht="15">
      <c r="A3388" s="303" t="s">
        <v>29651</v>
      </c>
      <c r="B3388" s="304">
        <v>24.31</v>
      </c>
    </row>
    <row r="3389" spans="1:2" ht="15">
      <c r="A3389" s="303" t="s">
        <v>29652</v>
      </c>
      <c r="B3389" s="304">
        <v>607.6</v>
      </c>
    </row>
    <row r="3390" spans="1:2" ht="15">
      <c r="A3390" s="303" t="s">
        <v>29653</v>
      </c>
      <c r="B3390" s="304">
        <v>19.05</v>
      </c>
    </row>
    <row r="3391" spans="1:2" ht="15">
      <c r="A3391" s="303" t="s">
        <v>29654</v>
      </c>
      <c r="B3391" s="304">
        <v>1.77</v>
      </c>
    </row>
    <row r="3392" spans="1:2" ht="15">
      <c r="A3392" s="303" t="s">
        <v>29655</v>
      </c>
      <c r="B3392" s="304">
        <v>50.37</v>
      </c>
    </row>
    <row r="3393" spans="1:2" ht="15">
      <c r="A3393" s="303" t="s">
        <v>29656</v>
      </c>
      <c r="B3393" s="304">
        <v>1.4</v>
      </c>
    </row>
    <row r="3394" spans="1:2" ht="15">
      <c r="A3394" s="303" t="s">
        <v>29657</v>
      </c>
      <c r="B3394" s="304">
        <v>4</v>
      </c>
    </row>
    <row r="3395" spans="1:2" ht="15">
      <c r="A3395" s="303" t="s">
        <v>29658</v>
      </c>
      <c r="B3395" s="304">
        <v>95</v>
      </c>
    </row>
    <row r="3396" spans="1:2" ht="15">
      <c r="A3396" s="303" t="s">
        <v>29659</v>
      </c>
      <c r="B3396" s="304">
        <v>144.1</v>
      </c>
    </row>
    <row r="3397" spans="1:2" ht="15">
      <c r="A3397" s="303" t="s">
        <v>29660</v>
      </c>
      <c r="B3397" s="304">
        <v>18.440000000000001</v>
      </c>
    </row>
    <row r="3398" spans="1:2" ht="15">
      <c r="A3398" s="303" t="s">
        <v>29661</v>
      </c>
      <c r="B3398" s="304">
        <v>18.440000000000001</v>
      </c>
    </row>
    <row r="3399" spans="1:2" ht="15">
      <c r="A3399" s="303" t="s">
        <v>29662</v>
      </c>
      <c r="B3399" s="304">
        <v>18.440000000000001</v>
      </c>
    </row>
    <row r="3400" spans="1:2" ht="15">
      <c r="A3400" s="303" t="s">
        <v>29663</v>
      </c>
      <c r="B3400" s="304">
        <v>17</v>
      </c>
    </row>
    <row r="3401" spans="1:2" ht="15">
      <c r="A3401" s="303" t="s">
        <v>29664</v>
      </c>
      <c r="B3401" s="304">
        <v>35</v>
      </c>
    </row>
    <row r="3402" spans="1:2" ht="15">
      <c r="A3402" s="303" t="s">
        <v>29665</v>
      </c>
      <c r="B3402" s="304">
        <v>6.84</v>
      </c>
    </row>
    <row r="3403" spans="1:2" ht="15">
      <c r="A3403" s="303" t="s">
        <v>29666</v>
      </c>
      <c r="B3403" s="304">
        <v>384.5052</v>
      </c>
    </row>
    <row r="3404" spans="1:2" ht="15">
      <c r="A3404" s="303" t="s">
        <v>29667</v>
      </c>
      <c r="B3404" s="304">
        <v>198.46539999999999</v>
      </c>
    </row>
    <row r="3405" spans="1:2" ht="15">
      <c r="A3405" s="303" t="s">
        <v>29668</v>
      </c>
      <c r="B3405" s="304">
        <v>250.75550000000001</v>
      </c>
    </row>
    <row r="3406" spans="1:2" ht="15">
      <c r="A3406" s="303" t="s">
        <v>29669</v>
      </c>
      <c r="B3406" s="304">
        <v>496.5401</v>
      </c>
    </row>
    <row r="3407" spans="1:2" ht="15">
      <c r="A3407" s="303" t="s">
        <v>29670</v>
      </c>
      <c r="B3407" s="304">
        <v>316.91000000000003</v>
      </c>
    </row>
    <row r="3408" spans="1:2" ht="15">
      <c r="A3408" s="303" t="s">
        <v>29671</v>
      </c>
      <c r="B3408" s="304">
        <v>470.48689999999999</v>
      </c>
    </row>
    <row r="3409" spans="1:2" ht="15">
      <c r="A3409" s="303" t="s">
        <v>29672</v>
      </c>
      <c r="B3409" s="304">
        <v>843.21529999999996</v>
      </c>
    </row>
    <row r="3410" spans="1:2" ht="15">
      <c r="A3410" s="303" t="s">
        <v>29673</v>
      </c>
      <c r="B3410" s="304">
        <v>848.26</v>
      </c>
    </row>
    <row r="3411" spans="1:2" ht="15">
      <c r="A3411" s="303" t="s">
        <v>29674</v>
      </c>
      <c r="B3411" s="304">
        <v>1107.0564999999999</v>
      </c>
    </row>
    <row r="3412" spans="1:2" ht="15">
      <c r="A3412" s="303" t="s">
        <v>29675</v>
      </c>
      <c r="B3412" s="304">
        <v>20.6553</v>
      </c>
    </row>
    <row r="3413" spans="1:2" ht="15">
      <c r="A3413" s="303" t="s">
        <v>29676</v>
      </c>
      <c r="B3413" s="304">
        <v>34.492600000000003</v>
      </c>
    </row>
    <row r="3414" spans="1:2" ht="15">
      <c r="A3414" s="303" t="s">
        <v>29677</v>
      </c>
      <c r="B3414" s="304">
        <v>41.396900000000002</v>
      </c>
    </row>
    <row r="3415" spans="1:2" ht="15">
      <c r="A3415" s="303" t="s">
        <v>29678</v>
      </c>
      <c r="B3415" s="304">
        <v>44.273600000000002</v>
      </c>
    </row>
    <row r="3416" spans="1:2" ht="15">
      <c r="A3416" s="303" t="s">
        <v>29679</v>
      </c>
      <c r="B3416" s="304">
        <v>63.778199999999998</v>
      </c>
    </row>
    <row r="3417" spans="1:2" ht="15">
      <c r="A3417" s="303" t="s">
        <v>29680</v>
      </c>
      <c r="B3417" s="304">
        <v>66.597399999999993</v>
      </c>
    </row>
    <row r="3418" spans="1:2" ht="15">
      <c r="A3418" s="303" t="s">
        <v>29681</v>
      </c>
      <c r="B3418" s="304">
        <v>79.399100000000004</v>
      </c>
    </row>
    <row r="3419" spans="1:2" ht="15">
      <c r="A3419" s="303" t="s">
        <v>29682</v>
      </c>
      <c r="B3419" s="304">
        <v>120.1918</v>
      </c>
    </row>
    <row r="3420" spans="1:2" ht="15">
      <c r="A3420" s="303" t="s">
        <v>29683</v>
      </c>
      <c r="B3420" s="304">
        <v>130.83590000000001</v>
      </c>
    </row>
    <row r="3421" spans="1:2" ht="15">
      <c r="A3421" s="303" t="s">
        <v>29684</v>
      </c>
      <c r="B3421" s="304">
        <v>166.62299999999999</v>
      </c>
    </row>
    <row r="3422" spans="1:2" ht="15">
      <c r="A3422" s="303" t="s">
        <v>29685</v>
      </c>
      <c r="B3422" s="304">
        <v>185.5522</v>
      </c>
    </row>
    <row r="3423" spans="1:2" ht="15">
      <c r="A3423" s="303" t="s">
        <v>29686</v>
      </c>
      <c r="B3423" s="304">
        <v>157.41239999999999</v>
      </c>
    </row>
    <row r="3424" spans="1:2" ht="15">
      <c r="A3424" s="303" t="s">
        <v>29687</v>
      </c>
      <c r="B3424" s="304">
        <v>180</v>
      </c>
    </row>
    <row r="3425" spans="1:2" ht="15">
      <c r="A3425" s="303" t="s">
        <v>29688</v>
      </c>
      <c r="B3425" s="304">
        <v>193.34819999999999</v>
      </c>
    </row>
    <row r="3426" spans="1:2" ht="15">
      <c r="A3426" s="303" t="s">
        <v>29689</v>
      </c>
      <c r="B3426" s="304">
        <v>233.45050000000001</v>
      </c>
    </row>
    <row r="3427" spans="1:2" ht="15">
      <c r="A3427" s="303" t="s">
        <v>29690</v>
      </c>
      <c r="B3427" s="304">
        <v>353.98750000000001</v>
      </c>
    </row>
    <row r="3428" spans="1:2" ht="15">
      <c r="A3428" s="303" t="s">
        <v>29691</v>
      </c>
      <c r="B3428" s="304">
        <v>393.39940000000001</v>
      </c>
    </row>
    <row r="3429" spans="1:2" ht="15">
      <c r="A3429" s="303" t="s">
        <v>29692</v>
      </c>
      <c r="B3429" s="304">
        <v>434.96879999999999</v>
      </c>
    </row>
    <row r="3430" spans="1:2" ht="15">
      <c r="A3430" s="303" t="s">
        <v>29693</v>
      </c>
      <c r="B3430" s="304">
        <v>560.1662</v>
      </c>
    </row>
    <row r="3431" spans="1:2" ht="15">
      <c r="A3431" s="303" t="s">
        <v>29694</v>
      </c>
      <c r="B3431" s="304">
        <v>668.64949999999999</v>
      </c>
    </row>
    <row r="3432" spans="1:2" ht="15">
      <c r="A3432" s="303" t="s">
        <v>29695</v>
      </c>
      <c r="B3432" s="304">
        <v>19.239999999999998</v>
      </c>
    </row>
    <row r="3433" spans="1:2" ht="15">
      <c r="A3433" s="303" t="s">
        <v>29696</v>
      </c>
      <c r="B3433" s="304">
        <v>38.86</v>
      </c>
    </row>
    <row r="3434" spans="1:2" ht="15">
      <c r="A3434" s="303" t="s">
        <v>29697</v>
      </c>
      <c r="B3434" s="304">
        <v>88.35</v>
      </c>
    </row>
    <row r="3435" spans="1:2" ht="15">
      <c r="A3435" s="303" t="s">
        <v>29698</v>
      </c>
      <c r="B3435" s="304">
        <v>196</v>
      </c>
    </row>
    <row r="3436" spans="1:2" ht="15">
      <c r="A3436" s="303" t="s">
        <v>29699</v>
      </c>
      <c r="B3436" s="304">
        <v>267.97000000000003</v>
      </c>
    </row>
    <row r="3437" spans="1:2" ht="15">
      <c r="A3437" s="303" t="s">
        <v>29700</v>
      </c>
      <c r="B3437" s="304">
        <v>342.24</v>
      </c>
    </row>
    <row r="3438" spans="1:2" ht="15">
      <c r="A3438" s="303" t="s">
        <v>29701</v>
      </c>
      <c r="B3438" s="304">
        <v>452.42</v>
      </c>
    </row>
    <row r="3439" spans="1:2" ht="15">
      <c r="A3439" s="303" t="s">
        <v>29702</v>
      </c>
      <c r="B3439" s="304">
        <v>261.86239999999998</v>
      </c>
    </row>
    <row r="3440" spans="1:2" ht="15">
      <c r="A3440" s="303" t="s">
        <v>29703</v>
      </c>
      <c r="B3440" s="304">
        <v>346.88260000000002</v>
      </c>
    </row>
    <row r="3441" spans="1:2" ht="15">
      <c r="A3441" s="303" t="s">
        <v>29704</v>
      </c>
      <c r="B3441" s="304">
        <v>481.78140000000002</v>
      </c>
    </row>
    <row r="3442" spans="1:2" ht="15">
      <c r="A3442" s="303" t="s">
        <v>29705</v>
      </c>
      <c r="B3442" s="304">
        <v>640.48580000000004</v>
      </c>
    </row>
    <row r="3443" spans="1:2" ht="15">
      <c r="A3443" s="303" t="s">
        <v>29706</v>
      </c>
      <c r="B3443" s="304">
        <v>702.83399999999995</v>
      </c>
    </row>
    <row r="3444" spans="1:2" ht="15">
      <c r="A3444" s="303" t="s">
        <v>29707</v>
      </c>
      <c r="B3444" s="304">
        <v>888.74490000000003</v>
      </c>
    </row>
    <row r="3445" spans="1:2" ht="15">
      <c r="A3445" s="303" t="s">
        <v>29708</v>
      </c>
      <c r="B3445" s="304">
        <v>1071.2551000000001</v>
      </c>
    </row>
    <row r="3446" spans="1:2" ht="15">
      <c r="A3446" s="303" t="s">
        <v>29709</v>
      </c>
      <c r="B3446" s="304">
        <v>1583.6437000000001</v>
      </c>
    </row>
    <row r="3447" spans="1:2" ht="15">
      <c r="A3447" s="303" t="s">
        <v>29710</v>
      </c>
      <c r="B3447" s="304">
        <v>2444.0486000000001</v>
      </c>
    </row>
    <row r="3448" spans="1:2" ht="15">
      <c r="A3448" s="303" t="s">
        <v>29711</v>
      </c>
      <c r="B3448" s="304">
        <v>5053.6031999999996</v>
      </c>
    </row>
    <row r="3449" spans="1:2" ht="15">
      <c r="A3449" s="303" t="s">
        <v>29712</v>
      </c>
      <c r="B3449" s="304">
        <v>1139</v>
      </c>
    </row>
    <row r="3450" spans="1:2" ht="15">
      <c r="A3450" s="303" t="s">
        <v>29713</v>
      </c>
      <c r="B3450" s="304">
        <v>1251.0899999999999</v>
      </c>
    </row>
    <row r="3451" spans="1:2" ht="15">
      <c r="A3451" s="303" t="s">
        <v>29714</v>
      </c>
      <c r="B3451" s="304">
        <v>411.01</v>
      </c>
    </row>
    <row r="3452" spans="1:2" ht="15">
      <c r="A3452" s="303" t="s">
        <v>29715</v>
      </c>
      <c r="B3452" s="304">
        <v>411.15</v>
      </c>
    </row>
    <row r="3453" spans="1:2" ht="15">
      <c r="A3453" s="303" t="s">
        <v>29716</v>
      </c>
      <c r="B3453" s="304">
        <v>474.59</v>
      </c>
    </row>
    <row r="3454" spans="1:2" ht="15">
      <c r="A3454" s="303" t="s">
        <v>29717</v>
      </c>
      <c r="B3454" s="304">
        <v>555.07000000000005</v>
      </c>
    </row>
    <row r="3455" spans="1:2" ht="15">
      <c r="A3455" s="303" t="s">
        <v>29718</v>
      </c>
      <c r="B3455" s="304">
        <v>688.84</v>
      </c>
    </row>
    <row r="3456" spans="1:2" ht="15">
      <c r="A3456" s="303" t="s">
        <v>29719</v>
      </c>
      <c r="B3456" s="304">
        <v>777.64</v>
      </c>
    </row>
    <row r="3457" spans="1:2" ht="15">
      <c r="A3457" s="303" t="s">
        <v>29720</v>
      </c>
      <c r="B3457" s="304">
        <v>1039.5899999999999</v>
      </c>
    </row>
    <row r="3458" spans="1:2" ht="15">
      <c r="A3458" s="303" t="s">
        <v>29721</v>
      </c>
      <c r="B3458" s="304">
        <v>1136.97</v>
      </c>
    </row>
    <row r="3459" spans="1:2" ht="15">
      <c r="A3459" s="303" t="s">
        <v>29722</v>
      </c>
      <c r="B3459" s="304">
        <v>1301.3800000000001</v>
      </c>
    </row>
    <row r="3460" spans="1:2" ht="15">
      <c r="A3460" s="303" t="s">
        <v>29723</v>
      </c>
      <c r="B3460" s="304">
        <v>1397.78</v>
      </c>
    </row>
    <row r="3461" spans="1:2" ht="15">
      <c r="A3461" s="303" t="s">
        <v>29724</v>
      </c>
      <c r="B3461" s="304">
        <v>1855.49</v>
      </c>
    </row>
    <row r="3462" spans="1:2" ht="15">
      <c r="A3462" s="303" t="s">
        <v>29725</v>
      </c>
      <c r="B3462" s="304">
        <v>2709.13</v>
      </c>
    </row>
    <row r="3463" spans="1:2" ht="15">
      <c r="A3463" s="303" t="s">
        <v>29726</v>
      </c>
      <c r="B3463" s="304">
        <v>3173.13</v>
      </c>
    </row>
    <row r="3464" spans="1:2" ht="15">
      <c r="A3464" s="303" t="s">
        <v>29727</v>
      </c>
      <c r="B3464" s="304">
        <v>3773.06</v>
      </c>
    </row>
    <row r="3465" spans="1:2" ht="15">
      <c r="A3465" s="303" t="s">
        <v>29728</v>
      </c>
      <c r="B3465" s="304">
        <v>4422.9399999999996</v>
      </c>
    </row>
    <row r="3466" spans="1:2" ht="15">
      <c r="A3466" s="303" t="s">
        <v>29729</v>
      </c>
      <c r="B3466" s="304">
        <v>6192.29</v>
      </c>
    </row>
    <row r="3467" spans="1:2" ht="15">
      <c r="A3467" s="303" t="s">
        <v>29730</v>
      </c>
      <c r="B3467" s="304">
        <v>1364</v>
      </c>
    </row>
    <row r="3468" spans="1:2" ht="15">
      <c r="A3468" s="303" t="s">
        <v>29731</v>
      </c>
      <c r="B3468" s="304">
        <v>1518.2</v>
      </c>
    </row>
    <row r="3469" spans="1:2" ht="15">
      <c r="A3469" s="303" t="s">
        <v>29732</v>
      </c>
      <c r="B3469" s="304">
        <v>1873.53</v>
      </c>
    </row>
    <row r="3470" spans="1:2" ht="15">
      <c r="A3470" s="303" t="s">
        <v>29733</v>
      </c>
      <c r="B3470" s="304">
        <v>2263.39</v>
      </c>
    </row>
    <row r="3471" spans="1:2" ht="15">
      <c r="A3471" s="303" t="s">
        <v>29734</v>
      </c>
      <c r="B3471" s="304">
        <v>2676.27</v>
      </c>
    </row>
    <row r="3472" spans="1:2" ht="15">
      <c r="A3472" s="303" t="s">
        <v>29735</v>
      </c>
      <c r="B3472" s="304">
        <v>3277.72</v>
      </c>
    </row>
    <row r="3473" spans="1:2" ht="15">
      <c r="A3473" s="303" t="s">
        <v>29736</v>
      </c>
      <c r="B3473" s="304">
        <v>3809.47</v>
      </c>
    </row>
    <row r="3474" spans="1:2" ht="15">
      <c r="A3474" s="303" t="s">
        <v>29737</v>
      </c>
      <c r="B3474" s="304">
        <v>4286.54</v>
      </c>
    </row>
    <row r="3475" spans="1:2" ht="15">
      <c r="A3475" s="303" t="s">
        <v>29738</v>
      </c>
      <c r="B3475" s="304">
        <v>5251.25</v>
      </c>
    </row>
    <row r="3476" spans="1:2" ht="15">
      <c r="A3476" s="303" t="s">
        <v>29739</v>
      </c>
      <c r="B3476" s="304">
        <v>5596.42</v>
      </c>
    </row>
    <row r="3477" spans="1:2" ht="15">
      <c r="A3477" s="303" t="s">
        <v>29740</v>
      </c>
      <c r="B3477" s="304">
        <v>6778.46</v>
      </c>
    </row>
    <row r="3478" spans="1:2" ht="15">
      <c r="A3478" s="303" t="s">
        <v>29741</v>
      </c>
      <c r="B3478" s="304">
        <v>15069.65</v>
      </c>
    </row>
    <row r="3479" spans="1:2" ht="15">
      <c r="A3479" s="303" t="s">
        <v>29742</v>
      </c>
      <c r="B3479" s="304">
        <v>19135.176899999999</v>
      </c>
    </row>
    <row r="3480" spans="1:2" ht="15">
      <c r="A3480" s="303" t="s">
        <v>29743</v>
      </c>
      <c r="B3480" s="304">
        <v>27796.91</v>
      </c>
    </row>
    <row r="3481" spans="1:2" ht="15">
      <c r="A3481" s="303" t="s">
        <v>29744</v>
      </c>
      <c r="B3481" s="304">
        <v>28837.96</v>
      </c>
    </row>
    <row r="3482" spans="1:2" ht="15">
      <c r="A3482" s="303" t="s">
        <v>29745</v>
      </c>
      <c r="B3482" s="304">
        <v>41360.57</v>
      </c>
    </row>
    <row r="3483" spans="1:2" ht="15">
      <c r="A3483" s="303" t="s">
        <v>29746</v>
      </c>
      <c r="B3483" s="304">
        <v>1364</v>
      </c>
    </row>
    <row r="3484" spans="1:2" ht="15">
      <c r="A3484" s="303" t="s">
        <v>29747</v>
      </c>
      <c r="B3484" s="304">
        <v>1518.2</v>
      </c>
    </row>
    <row r="3485" spans="1:2" ht="15">
      <c r="A3485" s="303" t="s">
        <v>29748</v>
      </c>
      <c r="B3485" s="304">
        <v>1873.53</v>
      </c>
    </row>
    <row r="3486" spans="1:2" ht="15">
      <c r="A3486" s="303" t="s">
        <v>29749</v>
      </c>
      <c r="B3486" s="304">
        <v>2264.31</v>
      </c>
    </row>
    <row r="3487" spans="1:2" ht="15">
      <c r="A3487" s="303" t="s">
        <v>29750</v>
      </c>
      <c r="B3487" s="304">
        <v>2737.8</v>
      </c>
    </row>
    <row r="3488" spans="1:2" ht="15">
      <c r="A3488" s="303" t="s">
        <v>29751</v>
      </c>
      <c r="B3488" s="304">
        <v>3328.23</v>
      </c>
    </row>
    <row r="3489" spans="1:2" ht="15">
      <c r="A3489" s="303" t="s">
        <v>29752</v>
      </c>
      <c r="B3489" s="304">
        <v>3863.86</v>
      </c>
    </row>
    <row r="3490" spans="1:2" ht="15">
      <c r="A3490" s="303" t="s">
        <v>29753</v>
      </c>
      <c r="B3490" s="304">
        <v>4545.3500000000004</v>
      </c>
    </row>
    <row r="3491" spans="1:2" ht="15">
      <c r="A3491" s="303" t="s">
        <v>29754</v>
      </c>
      <c r="B3491" s="304">
        <v>5569.11</v>
      </c>
    </row>
    <row r="3492" spans="1:2" ht="15">
      <c r="A3492" s="303" t="s">
        <v>29755</v>
      </c>
      <c r="B3492" s="304">
        <v>6460.45</v>
      </c>
    </row>
    <row r="3493" spans="1:2" ht="15">
      <c r="A3493" s="303" t="s">
        <v>29756</v>
      </c>
      <c r="B3493" s="304">
        <v>8872.77</v>
      </c>
    </row>
    <row r="3494" spans="1:2" ht="15">
      <c r="A3494" s="303" t="s">
        <v>29757</v>
      </c>
      <c r="B3494" s="304">
        <v>15477.16</v>
      </c>
    </row>
    <row r="3495" spans="1:2" ht="15">
      <c r="A3495" s="303" t="s">
        <v>29758</v>
      </c>
      <c r="B3495" s="304">
        <v>27821.03</v>
      </c>
    </row>
    <row r="3496" spans="1:2" ht="15">
      <c r="A3496" s="303" t="s">
        <v>29759</v>
      </c>
      <c r="B3496" s="304">
        <v>30057.01</v>
      </c>
    </row>
    <row r="3497" spans="1:2" ht="15">
      <c r="A3497" s="303" t="s">
        <v>29760</v>
      </c>
      <c r="B3497" s="304">
        <v>38318.269999999997</v>
      </c>
    </row>
    <row r="3498" spans="1:2" ht="15">
      <c r="A3498" s="303" t="s">
        <v>29761</v>
      </c>
      <c r="B3498" s="304">
        <v>55848.07</v>
      </c>
    </row>
    <row r="3499" spans="1:2" ht="15">
      <c r="A3499" s="303" t="s">
        <v>29762</v>
      </c>
      <c r="B3499" s="304">
        <v>36862.97</v>
      </c>
    </row>
    <row r="3500" spans="1:2" ht="15">
      <c r="A3500" s="303" t="s">
        <v>29763</v>
      </c>
      <c r="B3500" s="304">
        <v>36862.97</v>
      </c>
    </row>
    <row r="3501" spans="1:2" ht="15">
      <c r="A3501" s="303" t="s">
        <v>29764</v>
      </c>
      <c r="B3501" s="304">
        <v>48409.18</v>
      </c>
    </row>
    <row r="3502" spans="1:2" ht="15">
      <c r="A3502" s="303" t="s">
        <v>29765</v>
      </c>
      <c r="B3502" s="304">
        <v>65146.99</v>
      </c>
    </row>
    <row r="3503" spans="1:2" ht="15">
      <c r="A3503" s="303" t="s">
        <v>29766</v>
      </c>
      <c r="B3503" s="304">
        <v>50623.34</v>
      </c>
    </row>
    <row r="3504" spans="1:2" ht="15">
      <c r="A3504" s="303" t="s">
        <v>29767</v>
      </c>
      <c r="B3504" s="304">
        <v>54719</v>
      </c>
    </row>
    <row r="3505" spans="1:2" ht="15">
      <c r="A3505" s="303" t="s">
        <v>29768</v>
      </c>
      <c r="B3505" s="304">
        <v>59331.33</v>
      </c>
    </row>
    <row r="3506" spans="1:2" ht="15">
      <c r="A3506" s="303" t="s">
        <v>29769</v>
      </c>
      <c r="B3506" s="304">
        <v>81593.87</v>
      </c>
    </row>
    <row r="3507" spans="1:2" ht="15">
      <c r="A3507" s="303" t="s">
        <v>29770</v>
      </c>
      <c r="B3507" s="304">
        <v>983.68</v>
      </c>
    </row>
    <row r="3508" spans="1:2" ht="15">
      <c r="A3508" s="303" t="s">
        <v>29771</v>
      </c>
      <c r="B3508" s="304">
        <v>1075.58</v>
      </c>
    </row>
    <row r="3509" spans="1:2" ht="15">
      <c r="A3509" s="303" t="s">
        <v>29772</v>
      </c>
      <c r="B3509" s="304">
        <v>1308.8900000000001</v>
      </c>
    </row>
    <row r="3510" spans="1:2" ht="15">
      <c r="A3510" s="303" t="s">
        <v>29773</v>
      </c>
      <c r="B3510" s="304">
        <v>1588.95</v>
      </c>
    </row>
    <row r="3511" spans="1:2" ht="15">
      <c r="A3511" s="303" t="s">
        <v>29774</v>
      </c>
      <c r="B3511" s="304">
        <v>1881.84</v>
      </c>
    </row>
    <row r="3512" spans="1:2" ht="15">
      <c r="A3512" s="303" t="s">
        <v>29775</v>
      </c>
      <c r="B3512" s="304">
        <v>2260.56</v>
      </c>
    </row>
    <row r="3513" spans="1:2" ht="15">
      <c r="A3513" s="303" t="s">
        <v>29776</v>
      </c>
      <c r="B3513" s="304">
        <v>2606.9499999999998</v>
      </c>
    </row>
    <row r="3514" spans="1:2" ht="15">
      <c r="A3514" s="303" t="s">
        <v>29777</v>
      </c>
      <c r="B3514" s="304">
        <v>2964.05</v>
      </c>
    </row>
    <row r="3515" spans="1:2" ht="15">
      <c r="A3515" s="303" t="s">
        <v>29778</v>
      </c>
      <c r="B3515" s="304">
        <v>3547.39</v>
      </c>
    </row>
    <row r="3516" spans="1:2" ht="15">
      <c r="A3516" s="303" t="s">
        <v>29779</v>
      </c>
      <c r="B3516" s="304">
        <v>3821.63</v>
      </c>
    </row>
    <row r="3517" spans="1:2" ht="15">
      <c r="A3517" s="303" t="s">
        <v>29780</v>
      </c>
      <c r="B3517" s="304">
        <v>4682.74</v>
      </c>
    </row>
    <row r="3518" spans="1:2" ht="15">
      <c r="A3518" s="303" t="s">
        <v>29781</v>
      </c>
      <c r="B3518" s="304">
        <v>9377.2900000000009</v>
      </c>
    </row>
    <row r="3519" spans="1:2" ht="15">
      <c r="A3519" s="303" t="s">
        <v>29782</v>
      </c>
      <c r="B3519" s="304">
        <v>11873.2053</v>
      </c>
    </row>
    <row r="3520" spans="1:2" ht="15">
      <c r="A3520" s="303" t="s">
        <v>29783</v>
      </c>
      <c r="B3520" s="304">
        <v>18286.53</v>
      </c>
    </row>
    <row r="3521" spans="1:2" ht="15">
      <c r="A3521" s="303" t="s">
        <v>29784</v>
      </c>
      <c r="B3521" s="304">
        <v>19248.439999999999</v>
      </c>
    </row>
    <row r="3522" spans="1:2" ht="15">
      <c r="A3522" s="303" t="s">
        <v>29785</v>
      </c>
      <c r="B3522" s="304">
        <v>26474.21</v>
      </c>
    </row>
    <row r="3523" spans="1:2" ht="15">
      <c r="A3523" s="303" t="s">
        <v>29786</v>
      </c>
      <c r="B3523" s="304">
        <v>983.68</v>
      </c>
    </row>
    <row r="3524" spans="1:2" ht="15">
      <c r="A3524" s="303" t="s">
        <v>29787</v>
      </c>
      <c r="B3524" s="304">
        <v>1075.58</v>
      </c>
    </row>
    <row r="3525" spans="1:2" ht="15">
      <c r="A3525" s="303" t="s">
        <v>29788</v>
      </c>
      <c r="B3525" s="304">
        <v>1308.8900000000001</v>
      </c>
    </row>
    <row r="3526" spans="1:2" ht="15">
      <c r="A3526" s="303" t="s">
        <v>29789</v>
      </c>
      <c r="B3526" s="304">
        <v>1589.42</v>
      </c>
    </row>
    <row r="3527" spans="1:2" ht="15">
      <c r="A3527" s="303" t="s">
        <v>29790</v>
      </c>
      <c r="B3527" s="304">
        <v>1912.66</v>
      </c>
    </row>
    <row r="3528" spans="1:2" ht="15">
      <c r="A3528" s="303" t="s">
        <v>29791</v>
      </c>
      <c r="B3528" s="304">
        <v>2285.8000000000002</v>
      </c>
    </row>
    <row r="3529" spans="1:2" ht="15">
      <c r="A3529" s="303" t="s">
        <v>29792</v>
      </c>
      <c r="B3529" s="304">
        <v>2634.12</v>
      </c>
    </row>
    <row r="3530" spans="1:2" ht="15">
      <c r="A3530" s="303" t="s">
        <v>29793</v>
      </c>
      <c r="B3530" s="304">
        <v>3093.44</v>
      </c>
    </row>
    <row r="3531" spans="1:2" ht="15">
      <c r="A3531" s="303" t="s">
        <v>29794</v>
      </c>
      <c r="B3531" s="304">
        <v>3709.15</v>
      </c>
    </row>
    <row r="3532" spans="1:2" ht="15">
      <c r="A3532" s="303" t="s">
        <v>29795</v>
      </c>
      <c r="B3532" s="304">
        <v>4250.78</v>
      </c>
    </row>
    <row r="3533" spans="1:2" ht="15">
      <c r="A3533" s="303" t="s">
        <v>29796</v>
      </c>
      <c r="B3533" s="304">
        <v>5829.31</v>
      </c>
    </row>
    <row r="3534" spans="1:2" ht="15">
      <c r="A3534" s="303" t="s">
        <v>29797</v>
      </c>
      <c r="B3534" s="304">
        <v>10067.35</v>
      </c>
    </row>
    <row r="3535" spans="1:2" ht="15">
      <c r="A3535" s="303" t="s">
        <v>29798</v>
      </c>
      <c r="B3535" s="304">
        <v>1014.3</v>
      </c>
    </row>
    <row r="3536" spans="1:2" ht="15">
      <c r="A3536" s="303" t="s">
        <v>29799</v>
      </c>
      <c r="B3536" s="304">
        <v>1116.01</v>
      </c>
    </row>
    <row r="3537" spans="1:2" ht="15">
      <c r="A3537" s="303" t="s">
        <v>29800</v>
      </c>
      <c r="B3537" s="304">
        <v>1361.68</v>
      </c>
    </row>
    <row r="3538" spans="1:2" ht="15">
      <c r="A3538" s="303" t="s">
        <v>29801</v>
      </c>
      <c r="B3538" s="304">
        <v>1662.5</v>
      </c>
    </row>
    <row r="3539" spans="1:2" ht="15">
      <c r="A3539" s="303" t="s">
        <v>29802</v>
      </c>
      <c r="B3539" s="304">
        <v>1982.91</v>
      </c>
    </row>
    <row r="3540" spans="1:2" ht="15">
      <c r="A3540" s="303" t="s">
        <v>29803</v>
      </c>
      <c r="B3540" s="304">
        <v>2399.1</v>
      </c>
    </row>
    <row r="3541" spans="1:2" ht="15">
      <c r="A3541" s="303" t="s">
        <v>29804</v>
      </c>
      <c r="B3541" s="304">
        <v>2795.23</v>
      </c>
    </row>
    <row r="3542" spans="1:2" ht="15">
      <c r="A3542" s="303" t="s">
        <v>29805</v>
      </c>
      <c r="B3542" s="304">
        <v>3170.98</v>
      </c>
    </row>
    <row r="3543" spans="1:2" ht="15">
      <c r="A3543" s="303" t="s">
        <v>29806</v>
      </c>
      <c r="B3543" s="304">
        <v>3820.7</v>
      </c>
    </row>
    <row r="3544" spans="1:2" ht="15">
      <c r="A3544" s="303" t="s">
        <v>29807</v>
      </c>
      <c r="B3544" s="304">
        <v>4128.55</v>
      </c>
    </row>
    <row r="3545" spans="1:2" ht="15">
      <c r="A3545" s="303" t="s">
        <v>29808</v>
      </c>
      <c r="B3545" s="304">
        <v>5105.93</v>
      </c>
    </row>
    <row r="3546" spans="1:2" ht="15">
      <c r="A3546" s="303" t="s">
        <v>29809</v>
      </c>
      <c r="B3546" s="304">
        <v>10019.27</v>
      </c>
    </row>
    <row r="3547" spans="1:2" ht="15">
      <c r="A3547" s="303" t="s">
        <v>29810</v>
      </c>
      <c r="B3547" s="304">
        <v>12675.58</v>
      </c>
    </row>
    <row r="3548" spans="1:2" ht="15">
      <c r="A3548" s="303" t="s">
        <v>29811</v>
      </c>
      <c r="B3548" s="304">
        <v>19280.36</v>
      </c>
    </row>
    <row r="3549" spans="1:2" ht="15">
      <c r="A3549" s="303" t="s">
        <v>29812</v>
      </c>
      <c r="B3549" s="304">
        <v>20481.2</v>
      </c>
    </row>
    <row r="3550" spans="1:2" ht="15">
      <c r="A3550" s="303" t="s">
        <v>29813</v>
      </c>
      <c r="B3550" s="304">
        <v>28293.759999999998</v>
      </c>
    </row>
    <row r="3551" spans="1:2" ht="15">
      <c r="A3551" s="303" t="s">
        <v>29814</v>
      </c>
      <c r="B3551" s="304">
        <v>1014.3</v>
      </c>
    </row>
    <row r="3552" spans="1:2" ht="15">
      <c r="A3552" s="303" t="s">
        <v>29815</v>
      </c>
      <c r="B3552" s="304">
        <v>1116.01</v>
      </c>
    </row>
    <row r="3553" spans="1:2" ht="15">
      <c r="A3553" s="303" t="s">
        <v>29816</v>
      </c>
      <c r="B3553" s="304">
        <v>1361.68</v>
      </c>
    </row>
    <row r="3554" spans="1:2" ht="15">
      <c r="A3554" s="303" t="s">
        <v>29817</v>
      </c>
      <c r="B3554" s="304">
        <v>1662.96</v>
      </c>
    </row>
    <row r="3555" spans="1:2" ht="15">
      <c r="A3555" s="303" t="s">
        <v>29818</v>
      </c>
      <c r="B3555" s="304">
        <v>2013.72</v>
      </c>
    </row>
    <row r="3556" spans="1:2" ht="15">
      <c r="A3556" s="303" t="s">
        <v>29819</v>
      </c>
      <c r="B3556" s="304">
        <v>2424.37</v>
      </c>
    </row>
    <row r="3557" spans="1:2" ht="15">
      <c r="A3557" s="303" t="s">
        <v>29820</v>
      </c>
      <c r="B3557" s="304">
        <v>2822.41</v>
      </c>
    </row>
    <row r="3558" spans="1:2" ht="15">
      <c r="A3558" s="303" t="s">
        <v>29821</v>
      </c>
      <c r="B3558" s="304">
        <v>3300.37</v>
      </c>
    </row>
    <row r="3559" spans="1:2" ht="15">
      <c r="A3559" s="303" t="s">
        <v>29822</v>
      </c>
      <c r="B3559" s="304">
        <v>3982.46</v>
      </c>
    </row>
    <row r="3560" spans="1:2" ht="15">
      <c r="A3560" s="303" t="s">
        <v>29823</v>
      </c>
      <c r="B3560" s="304">
        <v>4557.6899999999996</v>
      </c>
    </row>
    <row r="3561" spans="1:2" ht="15">
      <c r="A3561" s="303" t="s">
        <v>29824</v>
      </c>
      <c r="B3561" s="304">
        <v>6246.83</v>
      </c>
    </row>
    <row r="3562" spans="1:2" ht="15">
      <c r="A3562" s="303" t="s">
        <v>29825</v>
      </c>
      <c r="B3562" s="304">
        <v>10703.6131</v>
      </c>
    </row>
    <row r="3563" spans="1:2" ht="15">
      <c r="A3563" s="303" t="s">
        <v>29826</v>
      </c>
      <c r="B3563" s="304">
        <v>336.28</v>
      </c>
    </row>
    <row r="3564" spans="1:2" ht="15">
      <c r="A3564" s="303" t="s">
        <v>29827</v>
      </c>
      <c r="B3564" s="304">
        <v>355.33</v>
      </c>
    </row>
    <row r="3565" spans="1:2" ht="15">
      <c r="A3565" s="303" t="s">
        <v>29828</v>
      </c>
      <c r="B3565" s="304">
        <v>452.94</v>
      </c>
    </row>
    <row r="3566" spans="1:2" ht="15">
      <c r="A3566" s="303" t="s">
        <v>29829</v>
      </c>
      <c r="B3566" s="304">
        <v>588</v>
      </c>
    </row>
    <row r="3567" spans="1:2" ht="15">
      <c r="A3567" s="303" t="s">
        <v>29830</v>
      </c>
      <c r="B3567" s="304">
        <v>753.24</v>
      </c>
    </row>
    <row r="3568" spans="1:2" ht="15">
      <c r="A3568" s="303" t="s">
        <v>29831</v>
      </c>
      <c r="B3568" s="304">
        <v>903.29</v>
      </c>
    </row>
    <row r="3569" spans="1:2" ht="15">
      <c r="A3569" s="303" t="s">
        <v>29832</v>
      </c>
      <c r="B3569" s="304">
        <v>1060.71</v>
      </c>
    </row>
    <row r="3570" spans="1:2" ht="15">
      <c r="A3570" s="303" t="s">
        <v>29833</v>
      </c>
      <c r="B3570" s="304">
        <v>1168.48</v>
      </c>
    </row>
    <row r="3571" spans="1:2" ht="15">
      <c r="A3571" s="303" t="s">
        <v>29834</v>
      </c>
      <c r="B3571" s="304">
        <v>1364.78</v>
      </c>
    </row>
    <row r="3572" spans="1:2" ht="15">
      <c r="A3572" s="303" t="s">
        <v>29835</v>
      </c>
      <c r="B3572" s="304">
        <v>1530.92</v>
      </c>
    </row>
    <row r="3573" spans="1:2" ht="15">
      <c r="A3573" s="303" t="s">
        <v>29836</v>
      </c>
      <c r="B3573" s="304">
        <v>1980.35</v>
      </c>
    </row>
    <row r="3574" spans="1:2" ht="15">
      <c r="A3574" s="303" t="s">
        <v>29837</v>
      </c>
      <c r="B3574" s="304">
        <v>2684.41</v>
      </c>
    </row>
    <row r="3575" spans="1:2" ht="15">
      <c r="A3575" s="303" t="s">
        <v>29838</v>
      </c>
      <c r="B3575" s="304">
        <v>3208.4708000000001</v>
      </c>
    </row>
    <row r="3576" spans="1:2" ht="15">
      <c r="A3576" s="303" t="s">
        <v>29839</v>
      </c>
      <c r="B3576" s="304">
        <v>4946.82</v>
      </c>
    </row>
    <row r="3577" spans="1:2" ht="15">
      <c r="A3577" s="303" t="s">
        <v>29840</v>
      </c>
      <c r="B3577" s="304">
        <v>5829.65</v>
      </c>
    </row>
    <row r="3578" spans="1:2" ht="15">
      <c r="A3578" s="303" t="s">
        <v>29841</v>
      </c>
      <c r="B3578" s="304">
        <v>7752.94</v>
      </c>
    </row>
    <row r="3579" spans="1:2" ht="15">
      <c r="A3579" s="303" t="s">
        <v>29842</v>
      </c>
      <c r="B3579" s="304">
        <v>336.28</v>
      </c>
    </row>
    <row r="3580" spans="1:2" ht="15">
      <c r="A3580" s="303" t="s">
        <v>29843</v>
      </c>
      <c r="B3580" s="304">
        <v>355.33</v>
      </c>
    </row>
    <row r="3581" spans="1:2" ht="15">
      <c r="A3581" s="303" t="s">
        <v>29844</v>
      </c>
      <c r="B3581" s="304">
        <v>452.94</v>
      </c>
    </row>
    <row r="3582" spans="1:2" ht="15">
      <c r="A3582" s="303" t="s">
        <v>29845</v>
      </c>
      <c r="B3582" s="304">
        <v>588</v>
      </c>
    </row>
    <row r="3583" spans="1:2" ht="15">
      <c r="A3583" s="303" t="s">
        <v>29846</v>
      </c>
      <c r="B3583" s="304">
        <v>753.31</v>
      </c>
    </row>
    <row r="3584" spans="1:2" ht="15">
      <c r="A3584" s="303" t="s">
        <v>29847</v>
      </c>
      <c r="B3584" s="304">
        <v>903.3</v>
      </c>
    </row>
    <row r="3585" spans="1:2" ht="15">
      <c r="A3585" s="303" t="s">
        <v>29848</v>
      </c>
      <c r="B3585" s="304">
        <v>1060.68</v>
      </c>
    </row>
    <row r="3586" spans="1:2" ht="15">
      <c r="A3586" s="303" t="s">
        <v>29849</v>
      </c>
      <c r="B3586" s="304">
        <v>1168.5</v>
      </c>
    </row>
    <row r="3587" spans="1:2" ht="15">
      <c r="A3587" s="303" t="s">
        <v>29850</v>
      </c>
      <c r="B3587" s="304">
        <v>1364.79</v>
      </c>
    </row>
    <row r="3588" spans="1:2" ht="15">
      <c r="A3588" s="303" t="s">
        <v>29851</v>
      </c>
      <c r="B3588" s="304">
        <v>1530.94</v>
      </c>
    </row>
    <row r="3589" spans="1:2" ht="15">
      <c r="A3589" s="303" t="s">
        <v>29852</v>
      </c>
      <c r="B3589" s="304">
        <v>2173.5</v>
      </c>
    </row>
    <row r="3590" spans="1:2" ht="15">
      <c r="A3590" s="303" t="s">
        <v>29853</v>
      </c>
      <c r="B3590" s="304">
        <v>3476.86</v>
      </c>
    </row>
    <row r="3591" spans="1:2" ht="15">
      <c r="A3591" s="303" t="s">
        <v>29854</v>
      </c>
      <c r="B3591" s="304">
        <v>1384.67</v>
      </c>
    </row>
    <row r="3592" spans="1:2" ht="15">
      <c r="A3592" s="303" t="s">
        <v>29855</v>
      </c>
      <c r="B3592" s="304">
        <v>1540.81</v>
      </c>
    </row>
    <row r="3593" spans="1:2" ht="15">
      <c r="A3593" s="303" t="s">
        <v>29856</v>
      </c>
      <c r="B3593" s="304">
        <v>1904.79</v>
      </c>
    </row>
    <row r="3594" spans="1:2" ht="15">
      <c r="A3594" s="303" t="s">
        <v>29857</v>
      </c>
      <c r="B3594" s="304">
        <v>2292.63</v>
      </c>
    </row>
    <row r="3595" spans="1:2" ht="15">
      <c r="A3595" s="303" t="s">
        <v>29858</v>
      </c>
      <c r="B3595" s="304">
        <v>2795.86</v>
      </c>
    </row>
    <row r="3596" spans="1:2" ht="15">
      <c r="A3596" s="303" t="s">
        <v>29859</v>
      </c>
      <c r="B3596" s="304">
        <v>3331.18</v>
      </c>
    </row>
    <row r="3597" spans="1:2" ht="15">
      <c r="A3597" s="303" t="s">
        <v>29860</v>
      </c>
      <c r="B3597" s="304">
        <v>3892.4</v>
      </c>
    </row>
    <row r="3598" spans="1:2" ht="15">
      <c r="A3598" s="303" t="s">
        <v>29861</v>
      </c>
      <c r="B3598" s="304">
        <v>4393.3100000000004</v>
      </c>
    </row>
    <row r="3599" spans="1:2" ht="15">
      <c r="A3599" s="303" t="s">
        <v>29862</v>
      </c>
      <c r="B3599" s="304">
        <v>5356.92</v>
      </c>
    </row>
    <row r="3600" spans="1:2" ht="15">
      <c r="A3600" s="303" t="s">
        <v>29863</v>
      </c>
      <c r="B3600" s="304">
        <v>5716.85</v>
      </c>
    </row>
    <row r="3601" spans="1:2" ht="15">
      <c r="A3601" s="303" t="s">
        <v>29864</v>
      </c>
      <c r="B3601" s="304">
        <v>6959.18</v>
      </c>
    </row>
    <row r="3602" spans="1:2" ht="15">
      <c r="A3602" s="303" t="s">
        <v>29865</v>
      </c>
      <c r="B3602" s="304">
        <v>15284.62</v>
      </c>
    </row>
    <row r="3603" spans="1:2" ht="15">
      <c r="A3603" s="303" t="s">
        <v>29866</v>
      </c>
      <c r="B3603" s="304">
        <v>19399.849999999999</v>
      </c>
    </row>
    <row r="3604" spans="1:2" ht="15">
      <c r="A3604" s="303" t="s">
        <v>29867</v>
      </c>
      <c r="B3604" s="304">
        <v>28115.77</v>
      </c>
    </row>
    <row r="3605" spans="1:2" ht="15">
      <c r="A3605" s="303" t="s">
        <v>29868</v>
      </c>
      <c r="B3605" s="304">
        <v>29221.15</v>
      </c>
    </row>
    <row r="3606" spans="1:2" ht="15">
      <c r="A3606" s="303" t="s">
        <v>29869</v>
      </c>
      <c r="B3606" s="304">
        <v>41879.019999999997</v>
      </c>
    </row>
    <row r="3607" spans="1:2" ht="15">
      <c r="A3607" s="303" t="s">
        <v>29870</v>
      </c>
      <c r="B3607" s="304">
        <v>1384.67</v>
      </c>
    </row>
    <row r="3608" spans="1:2" ht="15">
      <c r="A3608" s="303" t="s">
        <v>29871</v>
      </c>
      <c r="B3608" s="304">
        <v>1540.81</v>
      </c>
    </row>
    <row r="3609" spans="1:2" ht="15">
      <c r="A3609" s="303" t="s">
        <v>29872</v>
      </c>
      <c r="B3609" s="304">
        <v>1904.79</v>
      </c>
    </row>
    <row r="3610" spans="1:2" ht="15">
      <c r="A3610" s="303" t="s">
        <v>29873</v>
      </c>
      <c r="B3610" s="304">
        <v>2293.5500000000002</v>
      </c>
    </row>
    <row r="3611" spans="1:2" ht="15">
      <c r="A3611" s="303" t="s">
        <v>29874</v>
      </c>
      <c r="B3611" s="304">
        <v>2787.46</v>
      </c>
    </row>
    <row r="3612" spans="1:2" ht="15">
      <c r="A3612" s="303" t="s">
        <v>29875</v>
      </c>
      <c r="B3612" s="304">
        <v>3381.7</v>
      </c>
    </row>
    <row r="3613" spans="1:2" ht="15">
      <c r="A3613" s="303" t="s">
        <v>29876</v>
      </c>
      <c r="B3613" s="304">
        <v>3946.79</v>
      </c>
    </row>
    <row r="3614" spans="1:2" ht="15">
      <c r="A3614" s="303" t="s">
        <v>29877</v>
      </c>
      <c r="B3614" s="304">
        <v>4652.13</v>
      </c>
    </row>
    <row r="3615" spans="1:2" ht="15">
      <c r="A3615" s="303" t="s">
        <v>29878</v>
      </c>
      <c r="B3615" s="304">
        <v>5674.8</v>
      </c>
    </row>
    <row r="3616" spans="1:2" ht="15">
      <c r="A3616" s="303" t="s">
        <v>29879</v>
      </c>
      <c r="B3616" s="304">
        <v>6580.91</v>
      </c>
    </row>
    <row r="3617" spans="1:2" ht="15">
      <c r="A3617" s="303" t="s">
        <v>29880</v>
      </c>
      <c r="B3617" s="304">
        <v>8979.59</v>
      </c>
    </row>
    <row r="3618" spans="1:2" ht="15">
      <c r="A3618" s="303" t="s">
        <v>29881</v>
      </c>
      <c r="B3618" s="304">
        <v>15693.78</v>
      </c>
    </row>
    <row r="3619" spans="1:2" ht="15">
      <c r="A3619" s="303" t="s">
        <v>29882</v>
      </c>
      <c r="B3619" s="304">
        <v>21804.880000000001</v>
      </c>
    </row>
    <row r="3620" spans="1:2" ht="15">
      <c r="A3620" s="303" t="s">
        <v>29883</v>
      </c>
      <c r="B3620" s="304">
        <v>30798.3</v>
      </c>
    </row>
    <row r="3621" spans="1:2" ht="15">
      <c r="A3621" s="303" t="s">
        <v>29884</v>
      </c>
      <c r="B3621" s="304">
        <v>31423.18</v>
      </c>
    </row>
    <row r="3622" spans="1:2" ht="15">
      <c r="A3622" s="303" t="s">
        <v>29885</v>
      </c>
      <c r="B3622" s="304">
        <v>47095.62</v>
      </c>
    </row>
    <row r="3623" spans="1:2" ht="15">
      <c r="A3623" s="303" t="s">
        <v>29886</v>
      </c>
      <c r="B3623" s="304">
        <v>27988.959999999999</v>
      </c>
    </row>
    <row r="3624" spans="1:2" ht="15">
      <c r="A3624" s="303" t="s">
        <v>29887</v>
      </c>
      <c r="B3624" s="304">
        <v>30963.51</v>
      </c>
    </row>
    <row r="3625" spans="1:2" ht="15">
      <c r="A3625" s="303" t="s">
        <v>29888</v>
      </c>
      <c r="B3625" s="304">
        <v>39789.550000000003</v>
      </c>
    </row>
    <row r="3626" spans="1:2" ht="15">
      <c r="A3626" s="303" t="s">
        <v>29889</v>
      </c>
      <c r="B3626" s="304">
        <v>54463.8</v>
      </c>
    </row>
    <row r="3627" spans="1:2" ht="15">
      <c r="A3627" s="303" t="s">
        <v>29890</v>
      </c>
      <c r="B3627" s="304">
        <v>41431.18</v>
      </c>
    </row>
    <row r="3628" spans="1:2" ht="15">
      <c r="A3628" s="303" t="s">
        <v>29891</v>
      </c>
      <c r="B3628" s="304">
        <v>44826.81</v>
      </c>
    </row>
    <row r="3629" spans="1:2" ht="15">
      <c r="A3629" s="303" t="s">
        <v>29892</v>
      </c>
      <c r="B3629" s="304">
        <v>53084.46</v>
      </c>
    </row>
    <row r="3630" spans="1:2" ht="15">
      <c r="A3630" s="303" t="s">
        <v>29893</v>
      </c>
      <c r="B3630" s="304">
        <v>68335.94</v>
      </c>
    </row>
    <row r="3631" spans="1:2" ht="15">
      <c r="A3631" s="303" t="s">
        <v>29894</v>
      </c>
      <c r="B3631" s="304">
        <v>1044.3399999999999</v>
      </c>
    </row>
    <row r="3632" spans="1:2" ht="15">
      <c r="A3632" s="303" t="s">
        <v>29895</v>
      </c>
      <c r="B3632" s="304">
        <v>1098.24</v>
      </c>
    </row>
    <row r="3633" spans="1:2" ht="15">
      <c r="A3633" s="303" t="s">
        <v>29896</v>
      </c>
      <c r="B3633" s="304">
        <v>1345.83</v>
      </c>
    </row>
    <row r="3634" spans="1:2" ht="15">
      <c r="A3634" s="303" t="s">
        <v>29897</v>
      </c>
      <c r="B3634" s="304">
        <v>1623.86</v>
      </c>
    </row>
    <row r="3635" spans="1:2" ht="15">
      <c r="A3635" s="303" t="s">
        <v>29898</v>
      </c>
      <c r="B3635" s="304">
        <v>1931.42</v>
      </c>
    </row>
    <row r="3636" spans="1:2" ht="15">
      <c r="A3636" s="303" t="s">
        <v>29899</v>
      </c>
      <c r="B3636" s="304">
        <v>2319.67</v>
      </c>
    </row>
    <row r="3637" spans="1:2" ht="15">
      <c r="A3637" s="303" t="s">
        <v>29900</v>
      </c>
      <c r="B3637" s="304">
        <v>2695.55</v>
      </c>
    </row>
    <row r="3638" spans="1:2" ht="15">
      <c r="A3638" s="303" t="s">
        <v>29901</v>
      </c>
      <c r="B3638" s="304">
        <v>3070.81</v>
      </c>
    </row>
    <row r="3639" spans="1:2" ht="15">
      <c r="A3639" s="303" t="s">
        <v>29902</v>
      </c>
      <c r="B3639" s="304">
        <v>3658.78</v>
      </c>
    </row>
    <row r="3640" spans="1:2" ht="15">
      <c r="A3640" s="303" t="s">
        <v>29903</v>
      </c>
      <c r="B3640" s="304">
        <v>3942.07</v>
      </c>
    </row>
    <row r="3641" spans="1:2" ht="15">
      <c r="A3641" s="303" t="s">
        <v>29904</v>
      </c>
      <c r="B3641" s="304">
        <v>4869.1400000000003</v>
      </c>
    </row>
    <row r="3642" spans="1:2" ht="15">
      <c r="A3642" s="303" t="s">
        <v>29905</v>
      </c>
      <c r="B3642" s="304">
        <v>9597.9500000000007</v>
      </c>
    </row>
    <row r="3643" spans="1:2" ht="15">
      <c r="A3643" s="303" t="s">
        <v>29906</v>
      </c>
      <c r="B3643" s="304">
        <v>12137.8</v>
      </c>
    </row>
    <row r="3644" spans="1:2" ht="15">
      <c r="A3644" s="303" t="s">
        <v>29907</v>
      </c>
      <c r="B3644" s="304">
        <v>18611.080000000002</v>
      </c>
    </row>
    <row r="3645" spans="1:2" ht="15">
      <c r="A3645" s="303" t="s">
        <v>29908</v>
      </c>
      <c r="B3645" s="304">
        <v>19631.66</v>
      </c>
    </row>
    <row r="3646" spans="1:2" ht="15">
      <c r="A3646" s="303" t="s">
        <v>29909</v>
      </c>
      <c r="B3646" s="304">
        <v>26992.69</v>
      </c>
    </row>
    <row r="3647" spans="1:2" ht="15">
      <c r="A3647" s="303" t="s">
        <v>29910</v>
      </c>
      <c r="B3647" s="304">
        <v>1004.34</v>
      </c>
    </row>
    <row r="3648" spans="1:2" ht="15">
      <c r="A3648" s="303" t="s">
        <v>29911</v>
      </c>
      <c r="B3648" s="304">
        <v>1098.24</v>
      </c>
    </row>
    <row r="3649" spans="1:2" ht="15">
      <c r="A3649" s="303" t="s">
        <v>29912</v>
      </c>
      <c r="B3649" s="304">
        <v>1345.83</v>
      </c>
    </row>
    <row r="3650" spans="1:2" ht="15">
      <c r="A3650" s="303" t="s">
        <v>29913</v>
      </c>
      <c r="B3650" s="304">
        <v>1624.32</v>
      </c>
    </row>
    <row r="3651" spans="1:2" ht="15">
      <c r="A3651" s="303" t="s">
        <v>29914</v>
      </c>
      <c r="B3651" s="304">
        <v>1962.22</v>
      </c>
    </row>
    <row r="3652" spans="1:2" ht="15">
      <c r="A3652" s="303" t="s">
        <v>29915</v>
      </c>
      <c r="B3652" s="304">
        <v>2344.9299999999998</v>
      </c>
    </row>
    <row r="3653" spans="1:2" ht="15">
      <c r="A3653" s="303" t="s">
        <v>29916</v>
      </c>
      <c r="B3653" s="304">
        <v>2722.74</v>
      </c>
    </row>
    <row r="3654" spans="1:2" ht="15">
      <c r="A3654" s="303" t="s">
        <v>29917</v>
      </c>
      <c r="B3654" s="304">
        <v>3200.17</v>
      </c>
    </row>
    <row r="3655" spans="1:2" ht="15">
      <c r="A3655" s="303" t="s">
        <v>29918</v>
      </c>
      <c r="B3655" s="304">
        <v>3814.83</v>
      </c>
    </row>
    <row r="3656" spans="1:2" ht="15">
      <c r="A3656" s="303" t="s">
        <v>29919</v>
      </c>
      <c r="B3656" s="304">
        <v>4376.91</v>
      </c>
    </row>
    <row r="3657" spans="1:2" ht="15">
      <c r="A3657" s="303" t="s">
        <v>29920</v>
      </c>
      <c r="B3657" s="304">
        <v>5873.68</v>
      </c>
    </row>
    <row r="3658" spans="1:2" ht="15">
      <c r="A3658" s="303" t="s">
        <v>29921</v>
      </c>
      <c r="B3658" s="304">
        <v>10283.99</v>
      </c>
    </row>
    <row r="3659" spans="1:2" ht="15">
      <c r="A3659" s="303" t="s">
        <v>29922</v>
      </c>
      <c r="B3659" s="304">
        <v>22802.31</v>
      </c>
    </row>
    <row r="3660" spans="1:2" ht="15">
      <c r="A3660" s="303" t="s">
        <v>29923</v>
      </c>
      <c r="B3660" s="304">
        <v>24662.14</v>
      </c>
    </row>
    <row r="3661" spans="1:2" ht="15">
      <c r="A3661" s="303" t="s">
        <v>29924</v>
      </c>
      <c r="B3661" s="304">
        <v>21013.06</v>
      </c>
    </row>
    <row r="3662" spans="1:2" ht="15">
      <c r="A3662" s="303" t="s">
        <v>29925</v>
      </c>
      <c r="B3662" s="304">
        <v>25735.8</v>
      </c>
    </row>
    <row r="3663" spans="1:2" ht="15">
      <c r="A3663" s="303" t="s">
        <v>29926</v>
      </c>
      <c r="B3663" s="304">
        <v>1031.28</v>
      </c>
    </row>
    <row r="3664" spans="1:2" ht="15">
      <c r="A3664" s="303" t="s">
        <v>29927</v>
      </c>
      <c r="B3664" s="304">
        <v>1034.68</v>
      </c>
    </row>
    <row r="3665" spans="1:2" ht="15">
      <c r="A3665" s="303" t="s">
        <v>29928</v>
      </c>
      <c r="B3665" s="304">
        <v>1405.02</v>
      </c>
    </row>
    <row r="3666" spans="1:2" ht="15">
      <c r="A3666" s="303" t="s">
        <v>29929</v>
      </c>
      <c r="B3666" s="304">
        <v>1704.96</v>
      </c>
    </row>
    <row r="3667" spans="1:2" ht="15">
      <c r="A3667" s="303" t="s">
        <v>29930</v>
      </c>
      <c r="B3667" s="304">
        <v>2061.58</v>
      </c>
    </row>
    <row r="3668" spans="1:2" ht="15">
      <c r="A3668" s="303" t="s">
        <v>29931</v>
      </c>
      <c r="B3668" s="304">
        <v>2465.41</v>
      </c>
    </row>
    <row r="3669" spans="1:2" ht="15">
      <c r="A3669" s="303" t="s">
        <v>29932</v>
      </c>
      <c r="B3669" s="304">
        <v>2893.42</v>
      </c>
    </row>
    <row r="3670" spans="1:2" ht="15">
      <c r="A3670" s="303" t="s">
        <v>29933</v>
      </c>
      <c r="B3670" s="304">
        <v>3293.29</v>
      </c>
    </row>
    <row r="3671" spans="1:2" ht="15">
      <c r="A3671" s="303" t="s">
        <v>29934</v>
      </c>
      <c r="B3671" s="304">
        <v>3943.95</v>
      </c>
    </row>
    <row r="3672" spans="1:2" ht="15">
      <c r="A3672" s="303" t="s">
        <v>29935</v>
      </c>
      <c r="B3672" s="304">
        <v>4267.53</v>
      </c>
    </row>
    <row r="3673" spans="1:2" ht="15">
      <c r="A3673" s="303" t="s">
        <v>29936</v>
      </c>
      <c r="B3673" s="304">
        <v>5340.13</v>
      </c>
    </row>
    <row r="3674" spans="1:2" ht="15">
      <c r="A3674" s="303" t="s">
        <v>29937</v>
      </c>
      <c r="B3674" s="304">
        <v>10264.15</v>
      </c>
    </row>
    <row r="3675" spans="1:2" ht="15">
      <c r="A3675" s="303" t="s">
        <v>29938</v>
      </c>
      <c r="B3675" s="304">
        <v>13008.03</v>
      </c>
    </row>
    <row r="3676" spans="1:2" ht="15">
      <c r="A3676" s="303" t="s">
        <v>29939</v>
      </c>
      <c r="B3676" s="304">
        <v>19724</v>
      </c>
    </row>
    <row r="3677" spans="1:2" ht="15">
      <c r="A3677" s="303" t="s">
        <v>29940</v>
      </c>
      <c r="B3677" s="304">
        <v>21675.74</v>
      </c>
    </row>
    <row r="3678" spans="1:2" ht="15">
      <c r="A3678" s="303" t="s">
        <v>29941</v>
      </c>
      <c r="B3678" s="304">
        <v>28922.99</v>
      </c>
    </row>
    <row r="3679" spans="1:2" ht="15">
      <c r="A3679" s="303" t="s">
        <v>29942</v>
      </c>
      <c r="B3679" s="304">
        <v>1031.28</v>
      </c>
    </row>
    <row r="3680" spans="1:2" ht="15">
      <c r="A3680" s="303" t="s">
        <v>29943</v>
      </c>
      <c r="B3680" s="304">
        <v>1134.68</v>
      </c>
    </row>
    <row r="3681" spans="1:2" ht="15">
      <c r="A3681" s="303" t="s">
        <v>29944</v>
      </c>
      <c r="B3681" s="304">
        <v>1405.02</v>
      </c>
    </row>
    <row r="3682" spans="1:2" ht="15">
      <c r="A3682" s="303" t="s">
        <v>29945</v>
      </c>
      <c r="B3682" s="304">
        <v>1705.41</v>
      </c>
    </row>
    <row r="3683" spans="1:2" ht="15">
      <c r="A3683" s="303" t="s">
        <v>29946</v>
      </c>
      <c r="B3683" s="304">
        <v>2082.9499999999998</v>
      </c>
    </row>
    <row r="3684" spans="1:2" ht="15">
      <c r="A3684" s="303" t="s">
        <v>29947</v>
      </c>
      <c r="B3684" s="304">
        <v>2490.19</v>
      </c>
    </row>
    <row r="3685" spans="1:2" ht="15">
      <c r="A3685" s="303" t="s">
        <v>29948</v>
      </c>
      <c r="B3685" s="304">
        <v>2920.61</v>
      </c>
    </row>
    <row r="3686" spans="1:2" ht="15">
      <c r="A3686" s="303" t="s">
        <v>29949</v>
      </c>
      <c r="B3686" s="304">
        <v>3421.78</v>
      </c>
    </row>
    <row r="3687" spans="1:2" ht="15">
      <c r="A3687" s="303" t="s">
        <v>29950</v>
      </c>
      <c r="B3687" s="304">
        <v>4696.4399999999996</v>
      </c>
    </row>
    <row r="3688" spans="1:2" ht="15">
      <c r="A3688" s="303" t="s">
        <v>29951</v>
      </c>
      <c r="B3688" s="304">
        <v>6350.09</v>
      </c>
    </row>
    <row r="3689" spans="1:2" ht="15">
      <c r="A3689" s="303" t="s">
        <v>29952</v>
      </c>
      <c r="B3689" s="304">
        <v>10950.18</v>
      </c>
    </row>
    <row r="3690" spans="1:2" ht="15">
      <c r="A3690" s="303" t="s">
        <v>29953</v>
      </c>
      <c r="B3690" s="304">
        <v>19626.3</v>
      </c>
    </row>
    <row r="3691" spans="1:2" ht="15">
      <c r="A3691" s="303" t="s">
        <v>29954</v>
      </c>
      <c r="B3691" s="304">
        <v>14028.51</v>
      </c>
    </row>
    <row r="3692" spans="1:2" ht="15">
      <c r="A3692" s="303" t="s">
        <v>29955</v>
      </c>
      <c r="B3692" s="304">
        <v>21661.279999999999</v>
      </c>
    </row>
    <row r="3693" spans="1:2" ht="15">
      <c r="A3693" s="303" t="s">
        <v>29956</v>
      </c>
      <c r="B3693" s="304">
        <v>21240.32</v>
      </c>
    </row>
    <row r="3694" spans="1:2" ht="15">
      <c r="A3694" s="303" t="s">
        <v>29957</v>
      </c>
      <c r="B3694" s="304">
        <v>345.55</v>
      </c>
    </row>
    <row r="3695" spans="1:2" ht="15">
      <c r="A3695" s="303" t="s">
        <v>29958</v>
      </c>
      <c r="B3695" s="304">
        <v>372.3</v>
      </c>
    </row>
    <row r="3696" spans="1:2" ht="15">
      <c r="A3696" s="303" t="s">
        <v>29959</v>
      </c>
      <c r="B3696" s="304">
        <v>489.92</v>
      </c>
    </row>
    <row r="3697" spans="1:2" ht="15">
      <c r="A3697" s="303" t="s">
        <v>29960</v>
      </c>
      <c r="B3697" s="304">
        <v>628.64</v>
      </c>
    </row>
    <row r="3698" spans="1:2" ht="15">
      <c r="A3698" s="303" t="s">
        <v>29961</v>
      </c>
      <c r="B3698" s="304">
        <v>802.85</v>
      </c>
    </row>
    <row r="3699" spans="1:2" ht="15">
      <c r="A3699" s="303" t="s">
        <v>29962</v>
      </c>
      <c r="B3699" s="304">
        <v>956.75</v>
      </c>
    </row>
    <row r="3700" spans="1:2" ht="15">
      <c r="A3700" s="303" t="s">
        <v>29963</v>
      </c>
      <c r="B3700" s="304">
        <v>1143.6400000000001</v>
      </c>
    </row>
    <row r="3701" spans="1:2" ht="15">
      <c r="A3701" s="303" t="s">
        <v>29964</v>
      </c>
      <c r="B3701" s="304">
        <v>1275.1300000000001</v>
      </c>
    </row>
    <row r="3702" spans="1:2" ht="15">
      <c r="A3702" s="303" t="s">
        <v>29965</v>
      </c>
      <c r="B3702" s="304">
        <v>1470.56</v>
      </c>
    </row>
    <row r="3703" spans="1:2" ht="15">
      <c r="A3703" s="303" t="s">
        <v>29966</v>
      </c>
      <c r="B3703" s="304">
        <v>1651.46</v>
      </c>
    </row>
    <row r="3704" spans="1:2" ht="15">
      <c r="A3704" s="303" t="s">
        <v>29967</v>
      </c>
      <c r="B3704" s="304">
        <v>2161.08</v>
      </c>
    </row>
    <row r="3705" spans="1:2" ht="15">
      <c r="A3705" s="303" t="s">
        <v>29968</v>
      </c>
      <c r="B3705" s="304">
        <v>2905.03</v>
      </c>
    </row>
    <row r="3706" spans="1:2" ht="15">
      <c r="A3706" s="303" t="s">
        <v>29969</v>
      </c>
      <c r="B3706" s="304">
        <v>3467.46</v>
      </c>
    </row>
    <row r="3707" spans="1:2" ht="15">
      <c r="A3707" s="303" t="s">
        <v>29970</v>
      </c>
      <c r="B3707" s="304">
        <v>5271.28</v>
      </c>
    </row>
    <row r="3708" spans="1:2" ht="15">
      <c r="A3708" s="303" t="s">
        <v>29971</v>
      </c>
      <c r="B3708" s="304">
        <v>6207.26</v>
      </c>
    </row>
    <row r="3709" spans="1:2" ht="15">
      <c r="A3709" s="303" t="s">
        <v>29972</v>
      </c>
      <c r="B3709" s="304">
        <v>8265.75</v>
      </c>
    </row>
    <row r="3710" spans="1:2" ht="15">
      <c r="A3710" s="303" t="s">
        <v>29973</v>
      </c>
      <c r="B3710" s="304">
        <v>345.55</v>
      </c>
    </row>
    <row r="3711" spans="1:2" ht="15">
      <c r="A3711" s="303" t="s">
        <v>29974</v>
      </c>
      <c r="B3711" s="304">
        <v>372.3</v>
      </c>
    </row>
    <row r="3712" spans="1:2" ht="15">
      <c r="A3712" s="303" t="s">
        <v>29975</v>
      </c>
      <c r="B3712" s="304">
        <v>489.92</v>
      </c>
    </row>
    <row r="3713" spans="1:2" ht="15">
      <c r="A3713" s="303" t="s">
        <v>29976</v>
      </c>
      <c r="B3713" s="304">
        <v>628.62</v>
      </c>
    </row>
    <row r="3714" spans="1:2" ht="15">
      <c r="A3714" s="303" t="s">
        <v>29977</v>
      </c>
      <c r="B3714" s="304">
        <v>802.86</v>
      </c>
    </row>
    <row r="3715" spans="1:2" ht="15">
      <c r="A3715" s="303" t="s">
        <v>29978</v>
      </c>
      <c r="B3715" s="304">
        <v>956.74</v>
      </c>
    </row>
    <row r="3716" spans="1:2" ht="15">
      <c r="A3716" s="303" t="s">
        <v>29979</v>
      </c>
      <c r="B3716" s="304">
        <v>1143.6099999999999</v>
      </c>
    </row>
    <row r="3717" spans="1:2" ht="15">
      <c r="A3717" s="303" t="s">
        <v>29980</v>
      </c>
      <c r="B3717" s="304">
        <v>1275.1300000000001</v>
      </c>
    </row>
    <row r="3718" spans="1:2" ht="15">
      <c r="A3718" s="303" t="s">
        <v>29981</v>
      </c>
      <c r="B3718" s="304">
        <v>1470.54</v>
      </c>
    </row>
    <row r="3719" spans="1:2" ht="15">
      <c r="A3719" s="303" t="s">
        <v>29982</v>
      </c>
      <c r="B3719" s="304">
        <v>1651.46</v>
      </c>
    </row>
    <row r="3720" spans="1:2" ht="15">
      <c r="A3720" s="303" t="s">
        <v>29983</v>
      </c>
      <c r="B3720" s="304">
        <v>2161.1</v>
      </c>
    </row>
    <row r="3721" spans="1:2" ht="15">
      <c r="A3721" s="303" t="s">
        <v>29984</v>
      </c>
      <c r="B3721" s="304">
        <v>3699.12</v>
      </c>
    </row>
    <row r="3722" spans="1:2" ht="15">
      <c r="A3722" s="303" t="s">
        <v>29985</v>
      </c>
      <c r="B3722" s="304">
        <v>15.82</v>
      </c>
    </row>
    <row r="3723" spans="1:2" ht="15">
      <c r="A3723" s="303" t="s">
        <v>29986</v>
      </c>
      <c r="B3723" s="304">
        <v>23.4</v>
      </c>
    </row>
    <row r="3724" spans="1:2" ht="15">
      <c r="A3724" s="303" t="s">
        <v>29987</v>
      </c>
      <c r="B3724" s="304">
        <v>30.2</v>
      </c>
    </row>
    <row r="3725" spans="1:2" ht="15">
      <c r="A3725" s="303" t="s">
        <v>29988</v>
      </c>
      <c r="B3725" s="304">
        <v>37.6</v>
      </c>
    </row>
    <row r="3726" spans="1:2" ht="15">
      <c r="A3726" s="303" t="s">
        <v>29989</v>
      </c>
      <c r="B3726" s="304">
        <v>48.4</v>
      </c>
    </row>
    <row r="3727" spans="1:2" ht="15">
      <c r="A3727" s="303" t="s">
        <v>29990</v>
      </c>
      <c r="B3727" s="304">
        <v>61.4</v>
      </c>
    </row>
    <row r="3728" spans="1:2" ht="15">
      <c r="A3728" s="303" t="s">
        <v>29991</v>
      </c>
      <c r="B3728" s="304">
        <v>95.4</v>
      </c>
    </row>
    <row r="3729" spans="1:2" ht="15">
      <c r="A3729" s="303" t="s">
        <v>29992</v>
      </c>
      <c r="B3729" s="304">
        <v>148</v>
      </c>
    </row>
    <row r="3730" spans="1:2" ht="15">
      <c r="A3730" s="303" t="s">
        <v>29993</v>
      </c>
      <c r="B3730" s="304">
        <v>240.74</v>
      </c>
    </row>
    <row r="3731" spans="1:2" ht="15">
      <c r="A3731" s="303" t="s">
        <v>29994</v>
      </c>
      <c r="B3731" s="304">
        <v>383.2</v>
      </c>
    </row>
    <row r="3732" spans="1:2" ht="15">
      <c r="A3732" s="303" t="s">
        <v>29995</v>
      </c>
      <c r="B3732" s="304">
        <v>472.02</v>
      </c>
    </row>
    <row r="3733" spans="1:2" ht="15">
      <c r="A3733" s="303" t="s">
        <v>29996</v>
      </c>
      <c r="B3733" s="304">
        <v>593.28</v>
      </c>
    </row>
    <row r="3734" spans="1:2" ht="15">
      <c r="A3734" s="303" t="s">
        <v>29997</v>
      </c>
      <c r="B3734" s="304">
        <v>751.08</v>
      </c>
    </row>
    <row r="3735" spans="1:2" ht="15">
      <c r="A3735" s="303" t="s">
        <v>29998</v>
      </c>
      <c r="B3735" s="304">
        <v>1210.1400000000001</v>
      </c>
    </row>
    <row r="3736" spans="1:2" ht="15">
      <c r="A3736" s="303" t="s">
        <v>29999</v>
      </c>
      <c r="B3736" s="304">
        <v>1530.32</v>
      </c>
    </row>
    <row r="3737" spans="1:2" ht="15">
      <c r="A3737" s="303" t="s">
        <v>30000</v>
      </c>
      <c r="B3737" s="304">
        <v>1890.84</v>
      </c>
    </row>
    <row r="3738" spans="1:2" ht="15">
      <c r="A3738" s="303" t="s">
        <v>30001</v>
      </c>
      <c r="B3738" s="304">
        <v>2719.46</v>
      </c>
    </row>
    <row r="3739" spans="1:2" ht="15">
      <c r="A3739" s="303" t="s">
        <v>30002</v>
      </c>
      <c r="B3739" s="304">
        <v>3.84</v>
      </c>
    </row>
    <row r="3740" spans="1:2" ht="15">
      <c r="A3740" s="303" t="s">
        <v>30003</v>
      </c>
      <c r="B3740" s="304">
        <v>5.8</v>
      </c>
    </row>
    <row r="3741" spans="1:2" ht="15">
      <c r="A3741" s="303" t="s">
        <v>30004</v>
      </c>
      <c r="B3741" s="304">
        <v>8.94</v>
      </c>
    </row>
    <row r="3742" spans="1:2" ht="15">
      <c r="A3742" s="303" t="s">
        <v>30005</v>
      </c>
      <c r="B3742" s="304">
        <v>20.12</v>
      </c>
    </row>
    <row r="3743" spans="1:2" ht="15">
      <c r="A3743" s="303" t="s">
        <v>30006</v>
      </c>
      <c r="B3743" s="304">
        <v>28.92</v>
      </c>
    </row>
    <row r="3744" spans="1:2" ht="15">
      <c r="A3744" s="303" t="s">
        <v>30007</v>
      </c>
      <c r="B3744" s="304">
        <v>43.04</v>
      </c>
    </row>
    <row r="3745" spans="1:2" ht="15">
      <c r="A3745" s="303" t="s">
        <v>30008</v>
      </c>
      <c r="B3745" s="304">
        <v>55.54</v>
      </c>
    </row>
    <row r="3746" spans="1:2" ht="15">
      <c r="A3746" s="303" t="s">
        <v>30009</v>
      </c>
      <c r="B3746" s="304">
        <v>68.92</v>
      </c>
    </row>
    <row r="3747" spans="1:2" ht="15">
      <c r="A3747" s="303" t="s">
        <v>30010</v>
      </c>
      <c r="B3747" s="304">
        <v>89.96</v>
      </c>
    </row>
    <row r="3748" spans="1:2" ht="15">
      <c r="A3748" s="303" t="s">
        <v>30011</v>
      </c>
      <c r="B3748" s="304">
        <v>113.78</v>
      </c>
    </row>
    <row r="3749" spans="1:2" ht="15">
      <c r="A3749" s="303" t="s">
        <v>30012</v>
      </c>
      <c r="B3749" s="304">
        <v>140.41999999999999</v>
      </c>
    </row>
    <row r="3750" spans="1:2" ht="15">
      <c r="A3750" s="303" t="s">
        <v>30013</v>
      </c>
      <c r="B3750" s="304">
        <v>178.08</v>
      </c>
    </row>
    <row r="3751" spans="1:2" ht="15">
      <c r="A3751" s="303" t="s">
        <v>30014</v>
      </c>
      <c r="B3751" s="304">
        <v>219.58</v>
      </c>
    </row>
    <row r="3752" spans="1:2" ht="15">
      <c r="A3752" s="303" t="s">
        <v>30015</v>
      </c>
      <c r="B3752" s="304">
        <v>274.2</v>
      </c>
    </row>
    <row r="3753" spans="1:2" ht="15">
      <c r="A3753" s="303" t="s">
        <v>30016</v>
      </c>
      <c r="B3753" s="304">
        <v>347.24</v>
      </c>
    </row>
    <row r="3754" spans="1:2" ht="15">
      <c r="A3754" s="303" t="s">
        <v>30017</v>
      </c>
      <c r="B3754" s="304">
        <v>441.92</v>
      </c>
    </row>
    <row r="3755" spans="1:2" ht="15">
      <c r="A3755" s="303" t="s">
        <v>30018</v>
      </c>
      <c r="B3755" s="304">
        <v>560.64</v>
      </c>
    </row>
    <row r="3756" spans="1:2" ht="15">
      <c r="A3756" s="303" t="s">
        <v>30019</v>
      </c>
      <c r="B3756" s="304">
        <v>707.66</v>
      </c>
    </row>
    <row r="3757" spans="1:2" ht="15">
      <c r="A3757" s="303" t="s">
        <v>30020</v>
      </c>
      <c r="B3757" s="304">
        <v>874.36</v>
      </c>
    </row>
    <row r="3758" spans="1:2" ht="15">
      <c r="A3758" s="303" t="s">
        <v>30021</v>
      </c>
      <c r="B3758" s="304">
        <v>1095.3399999999999</v>
      </c>
    </row>
    <row r="3759" spans="1:2" ht="15">
      <c r="A3759" s="303" t="s">
        <v>30022</v>
      </c>
      <c r="B3759" s="304">
        <v>1387.32</v>
      </c>
    </row>
    <row r="3760" spans="1:2" ht="15">
      <c r="A3760" s="303" t="s">
        <v>30023</v>
      </c>
      <c r="B3760" s="304">
        <v>2236.3000000000002</v>
      </c>
    </row>
    <row r="3761" spans="1:2" ht="15">
      <c r="A3761" s="303" t="s">
        <v>30024</v>
      </c>
      <c r="B3761" s="304">
        <v>2.2400000000000002</v>
      </c>
    </row>
    <row r="3762" spans="1:2" ht="15">
      <c r="A3762" s="303" t="s">
        <v>30025</v>
      </c>
      <c r="B3762" s="304">
        <v>3.42</v>
      </c>
    </row>
    <row r="3763" spans="1:2" ht="15">
      <c r="A3763" s="303" t="s">
        <v>30026</v>
      </c>
      <c r="B3763" s="304">
        <v>5.5</v>
      </c>
    </row>
    <row r="3764" spans="1:2" ht="15">
      <c r="A3764" s="303" t="s">
        <v>30027</v>
      </c>
      <c r="B3764" s="304">
        <v>8.5</v>
      </c>
    </row>
    <row r="3765" spans="1:2" ht="15">
      <c r="A3765" s="303" t="s">
        <v>30028</v>
      </c>
      <c r="B3765" s="304">
        <v>13.2</v>
      </c>
    </row>
    <row r="3766" spans="1:2" ht="15">
      <c r="A3766" s="303" t="s">
        <v>30029</v>
      </c>
      <c r="B3766" s="304">
        <v>29.5</v>
      </c>
    </row>
    <row r="3767" spans="1:2" ht="15">
      <c r="A3767" s="303" t="s">
        <v>30030</v>
      </c>
      <c r="B3767" s="304">
        <v>42.22</v>
      </c>
    </row>
    <row r="3768" spans="1:2" ht="15">
      <c r="A3768" s="303" t="s">
        <v>30031</v>
      </c>
      <c r="B3768" s="304">
        <v>62.62</v>
      </c>
    </row>
    <row r="3769" spans="1:2" ht="15">
      <c r="A3769" s="303" t="s">
        <v>30032</v>
      </c>
      <c r="B3769" s="304">
        <v>81.239999999999995</v>
      </c>
    </row>
    <row r="3770" spans="1:2" ht="15">
      <c r="A3770" s="303" t="s">
        <v>30033</v>
      </c>
      <c r="B3770" s="304">
        <v>101.94</v>
      </c>
    </row>
    <row r="3771" spans="1:2" ht="15">
      <c r="A3771" s="303" t="s">
        <v>30034</v>
      </c>
      <c r="B3771" s="304">
        <v>132.91999999999999</v>
      </c>
    </row>
    <row r="3772" spans="1:2" ht="15">
      <c r="A3772" s="303" t="s">
        <v>30035</v>
      </c>
      <c r="B3772" s="304">
        <v>168.02</v>
      </c>
    </row>
    <row r="3773" spans="1:2" ht="15">
      <c r="A3773" s="303" t="s">
        <v>30036</v>
      </c>
      <c r="B3773" s="304">
        <v>207.2</v>
      </c>
    </row>
    <row r="3774" spans="1:2" ht="15">
      <c r="A3774" s="303" t="s">
        <v>30037</v>
      </c>
      <c r="B3774" s="304">
        <v>262.24</v>
      </c>
    </row>
    <row r="3775" spans="1:2" ht="15">
      <c r="A3775" s="303" t="s">
        <v>30038</v>
      </c>
      <c r="B3775" s="304">
        <v>323.76</v>
      </c>
    </row>
    <row r="3776" spans="1:2" ht="15">
      <c r="A3776" s="303" t="s">
        <v>30039</v>
      </c>
      <c r="B3776" s="304">
        <v>405.72</v>
      </c>
    </row>
    <row r="3777" spans="1:2" ht="15">
      <c r="A3777" s="303" t="s">
        <v>30040</v>
      </c>
      <c r="B3777" s="304">
        <v>513.4</v>
      </c>
    </row>
    <row r="3778" spans="1:2" ht="15">
      <c r="A3778" s="303" t="s">
        <v>30041</v>
      </c>
      <c r="B3778" s="304">
        <v>651.46</v>
      </c>
    </row>
    <row r="3779" spans="1:2" ht="15">
      <c r="A3779" s="303" t="s">
        <v>30042</v>
      </c>
      <c r="B3779" s="304">
        <v>826.9</v>
      </c>
    </row>
    <row r="3780" spans="1:2" ht="15">
      <c r="A3780" s="303" t="s">
        <v>30043</v>
      </c>
      <c r="B3780" s="304">
        <v>1046.82</v>
      </c>
    </row>
    <row r="3781" spans="1:2" ht="15">
      <c r="A3781" s="303" t="s">
        <v>30044</v>
      </c>
      <c r="B3781" s="304">
        <v>1291.42</v>
      </c>
    </row>
    <row r="3782" spans="1:2" ht="15">
      <c r="A3782" s="303" t="s">
        <v>30045</v>
      </c>
      <c r="B3782" s="304">
        <v>1620.18</v>
      </c>
    </row>
    <row r="3783" spans="1:2" ht="15">
      <c r="A3783" s="303" t="s">
        <v>30046</v>
      </c>
      <c r="B3783" s="304">
        <v>15.95</v>
      </c>
    </row>
    <row r="3784" spans="1:2" ht="15">
      <c r="A3784" s="303" t="s">
        <v>30047</v>
      </c>
      <c r="B3784" s="304">
        <v>18.899999999999999</v>
      </c>
    </row>
    <row r="3785" spans="1:2" ht="15">
      <c r="A3785" s="303" t="s">
        <v>30048</v>
      </c>
      <c r="B3785" s="304">
        <v>29.79</v>
      </c>
    </row>
    <row r="3786" spans="1:2" ht="15">
      <c r="A3786" s="303" t="s">
        <v>30049</v>
      </c>
      <c r="B3786" s="304">
        <v>46.16</v>
      </c>
    </row>
    <row r="3787" spans="1:2" ht="15">
      <c r="A3787" s="303" t="s">
        <v>30050</v>
      </c>
      <c r="B3787" s="304">
        <v>52.74</v>
      </c>
    </row>
    <row r="3788" spans="1:2" ht="15">
      <c r="A3788" s="303" t="s">
        <v>30051</v>
      </c>
      <c r="B3788" s="304">
        <v>66.180000000000007</v>
      </c>
    </row>
    <row r="3789" spans="1:2" ht="15">
      <c r="A3789" s="303" t="s">
        <v>30052</v>
      </c>
      <c r="B3789" s="304">
        <v>80.760000000000005</v>
      </c>
    </row>
    <row r="3790" spans="1:2" ht="15">
      <c r="A3790" s="303" t="s">
        <v>30053</v>
      </c>
      <c r="B3790" s="304">
        <v>102.84</v>
      </c>
    </row>
    <row r="3791" spans="1:2" ht="15">
      <c r="A3791" s="303" t="s">
        <v>30054</v>
      </c>
      <c r="B3791" s="304">
        <v>138.13</v>
      </c>
    </row>
    <row r="3792" spans="1:2" ht="15">
      <c r="A3792" s="303" t="s">
        <v>30055</v>
      </c>
      <c r="B3792" s="304">
        <v>204.73</v>
      </c>
    </row>
    <row r="3793" spans="1:2" ht="15">
      <c r="A3793" s="303" t="s">
        <v>30056</v>
      </c>
      <c r="B3793" s="304">
        <v>213.25</v>
      </c>
    </row>
    <row r="3794" spans="1:2" ht="15">
      <c r="A3794" s="303" t="s">
        <v>30057</v>
      </c>
      <c r="B3794" s="304">
        <v>253.27</v>
      </c>
    </row>
    <row r="3795" spans="1:2" ht="15">
      <c r="A3795" s="303" t="s">
        <v>30058</v>
      </c>
      <c r="B3795" s="304">
        <v>538</v>
      </c>
    </row>
    <row r="3796" spans="1:2" ht="15">
      <c r="A3796" s="303" t="s">
        <v>30059</v>
      </c>
      <c r="B3796" s="304">
        <v>548.55999999999995</v>
      </c>
    </row>
    <row r="3797" spans="1:2" ht="15">
      <c r="A3797" s="303" t="s">
        <v>30060</v>
      </c>
      <c r="B3797" s="304">
        <v>563.41999999999996</v>
      </c>
    </row>
    <row r="3798" spans="1:2" ht="15">
      <c r="A3798" s="303" t="s">
        <v>30061</v>
      </c>
      <c r="B3798" s="304">
        <v>583.98</v>
      </c>
    </row>
    <row r="3799" spans="1:2" ht="15">
      <c r="A3799" s="303" t="s">
        <v>30062</v>
      </c>
      <c r="B3799" s="304">
        <v>663.56</v>
      </c>
    </row>
    <row r="3800" spans="1:2" ht="15">
      <c r="A3800" s="303" t="s">
        <v>30063</v>
      </c>
      <c r="B3800" s="304">
        <v>1344.16</v>
      </c>
    </row>
    <row r="3801" spans="1:2" ht="15">
      <c r="A3801" s="303" t="s">
        <v>30064</v>
      </c>
      <c r="B3801" s="304">
        <v>1394.82</v>
      </c>
    </row>
    <row r="3802" spans="1:2" ht="15">
      <c r="A3802" s="303" t="s">
        <v>30065</v>
      </c>
      <c r="B3802" s="304">
        <v>2876.06</v>
      </c>
    </row>
    <row r="3803" spans="1:2" ht="15">
      <c r="A3803" s="303" t="s">
        <v>30066</v>
      </c>
      <c r="B3803" s="304">
        <v>3231.54</v>
      </c>
    </row>
    <row r="3804" spans="1:2" ht="15">
      <c r="A3804" s="303" t="s">
        <v>30067</v>
      </c>
      <c r="B3804" s="304">
        <v>5995.38</v>
      </c>
    </row>
    <row r="3805" spans="1:2" ht="15">
      <c r="A3805" s="303" t="s">
        <v>30068</v>
      </c>
      <c r="B3805" s="304">
        <v>6353.68</v>
      </c>
    </row>
    <row r="3806" spans="1:2" ht="15">
      <c r="A3806" s="303" t="s">
        <v>30069</v>
      </c>
      <c r="B3806" s="304">
        <v>15.14</v>
      </c>
    </row>
    <row r="3807" spans="1:2" ht="15">
      <c r="A3807" s="303" t="s">
        <v>30070</v>
      </c>
      <c r="B3807" s="304">
        <v>17.87</v>
      </c>
    </row>
    <row r="3808" spans="1:2" ht="15">
      <c r="A3808" s="303" t="s">
        <v>30071</v>
      </c>
      <c r="B3808" s="304">
        <v>23.68</v>
      </c>
    </row>
    <row r="3809" spans="1:2" ht="15">
      <c r="A3809" s="303" t="s">
        <v>30072</v>
      </c>
      <c r="B3809" s="304">
        <v>36.96</v>
      </c>
    </row>
    <row r="3810" spans="1:2" ht="15">
      <c r="A3810" s="303" t="s">
        <v>30073</v>
      </c>
      <c r="B3810" s="304">
        <v>44.46</v>
      </c>
    </row>
    <row r="3811" spans="1:2" ht="15">
      <c r="A3811" s="303" t="s">
        <v>30074</v>
      </c>
      <c r="B3811" s="304">
        <v>56.56</v>
      </c>
    </row>
    <row r="3812" spans="1:2" ht="15">
      <c r="A3812" s="303" t="s">
        <v>30075</v>
      </c>
      <c r="B3812" s="304">
        <v>65.94</v>
      </c>
    </row>
    <row r="3813" spans="1:2" ht="15">
      <c r="A3813" s="303" t="s">
        <v>30076</v>
      </c>
      <c r="B3813" s="304">
        <v>92.51</v>
      </c>
    </row>
    <row r="3814" spans="1:2" ht="15">
      <c r="A3814" s="303" t="s">
        <v>30077</v>
      </c>
      <c r="B3814" s="304">
        <v>116.19</v>
      </c>
    </row>
    <row r="3815" spans="1:2" ht="15">
      <c r="A3815" s="303" t="s">
        <v>30078</v>
      </c>
      <c r="B3815" s="304">
        <v>126.75</v>
      </c>
    </row>
    <row r="3816" spans="1:2" ht="15">
      <c r="A3816" s="303" t="s">
        <v>30079</v>
      </c>
      <c r="B3816" s="304">
        <v>234.34</v>
      </c>
    </row>
    <row r="3817" spans="1:2" ht="15">
      <c r="A3817" s="303" t="s">
        <v>30080</v>
      </c>
      <c r="B3817" s="304">
        <v>277.41000000000003</v>
      </c>
    </row>
    <row r="3818" spans="1:2" ht="15">
      <c r="A3818" s="303" t="s">
        <v>30081</v>
      </c>
      <c r="B3818" s="304">
        <v>400.92</v>
      </c>
    </row>
    <row r="3819" spans="1:2" ht="15">
      <c r="A3819" s="303" t="s">
        <v>30082</v>
      </c>
      <c r="B3819" s="304">
        <v>708</v>
      </c>
    </row>
    <row r="3820" spans="1:2" ht="15">
      <c r="A3820" s="303" t="s">
        <v>30083</v>
      </c>
      <c r="B3820" s="304">
        <v>876</v>
      </c>
    </row>
    <row r="3821" spans="1:2" ht="15">
      <c r="A3821" s="303" t="s">
        <v>30084</v>
      </c>
      <c r="B3821" s="304">
        <v>1700</v>
      </c>
    </row>
    <row r="3822" spans="1:2" ht="15">
      <c r="A3822" s="303" t="s">
        <v>30085</v>
      </c>
      <c r="B3822" s="304">
        <v>1885</v>
      </c>
    </row>
    <row r="3823" spans="1:2" ht="15">
      <c r="A3823" s="303" t="s">
        <v>30086</v>
      </c>
      <c r="B3823" s="304">
        <v>2240</v>
      </c>
    </row>
    <row r="3824" spans="1:2" ht="15">
      <c r="A3824" s="303" t="s">
        <v>30087</v>
      </c>
      <c r="B3824" s="304">
        <v>2427</v>
      </c>
    </row>
    <row r="3825" spans="1:2" ht="15">
      <c r="A3825" s="303" t="s">
        <v>30088</v>
      </c>
      <c r="B3825" s="304">
        <v>7637</v>
      </c>
    </row>
    <row r="3826" spans="1:2" ht="15">
      <c r="A3826" s="303" t="s">
        <v>30089</v>
      </c>
      <c r="B3826" s="304">
        <v>18.690000000000001</v>
      </c>
    </row>
    <row r="3827" spans="1:2" ht="15">
      <c r="A3827" s="303" t="s">
        <v>30090</v>
      </c>
      <c r="B3827" s="304">
        <v>21.96</v>
      </c>
    </row>
    <row r="3828" spans="1:2" ht="15">
      <c r="A3828" s="303" t="s">
        <v>30091</v>
      </c>
      <c r="B3828" s="304">
        <v>30.09</v>
      </c>
    </row>
    <row r="3829" spans="1:2" ht="15">
      <c r="A3829" s="303" t="s">
        <v>30092</v>
      </c>
      <c r="B3829" s="304">
        <v>35.58</v>
      </c>
    </row>
    <row r="3830" spans="1:2" ht="15">
      <c r="A3830" s="303" t="s">
        <v>30093</v>
      </c>
      <c r="B3830" s="304">
        <v>46.48</v>
      </c>
    </row>
    <row r="3831" spans="1:2" ht="15">
      <c r="A3831" s="303" t="s">
        <v>30094</v>
      </c>
      <c r="B3831" s="304">
        <v>59.9</v>
      </c>
    </row>
    <row r="3832" spans="1:2" ht="15">
      <c r="A3832" s="303" t="s">
        <v>30095</v>
      </c>
      <c r="B3832" s="304">
        <v>69.42</v>
      </c>
    </row>
    <row r="3833" spans="1:2" ht="15">
      <c r="A3833" s="303" t="s">
        <v>30096</v>
      </c>
      <c r="B3833" s="304">
        <v>96.09</v>
      </c>
    </row>
    <row r="3834" spans="1:2" ht="15">
      <c r="A3834" s="303" t="s">
        <v>30097</v>
      </c>
      <c r="B3834" s="304">
        <v>118.2</v>
      </c>
    </row>
    <row r="3835" spans="1:2" ht="15">
      <c r="A3835" s="303" t="s">
        <v>30098</v>
      </c>
      <c r="B3835" s="304">
        <v>143.28</v>
      </c>
    </row>
    <row r="3836" spans="1:2" ht="15">
      <c r="A3836" s="303" t="s">
        <v>30099</v>
      </c>
      <c r="B3836" s="304">
        <v>269.58</v>
      </c>
    </row>
    <row r="3837" spans="1:2" ht="15">
      <c r="A3837" s="303" t="s">
        <v>30100</v>
      </c>
      <c r="B3837" s="304">
        <v>432</v>
      </c>
    </row>
    <row r="3838" spans="1:2" ht="15">
      <c r="A3838" s="303" t="s">
        <v>30101</v>
      </c>
      <c r="B3838" s="304">
        <v>538</v>
      </c>
    </row>
    <row r="3839" spans="1:2" ht="15">
      <c r="A3839" s="303" t="s">
        <v>30102</v>
      </c>
      <c r="B3839" s="304">
        <v>708</v>
      </c>
    </row>
    <row r="3840" spans="1:2" ht="15">
      <c r="A3840" s="303" t="s">
        <v>30103</v>
      </c>
      <c r="B3840" s="304">
        <v>876</v>
      </c>
    </row>
    <row r="3841" spans="1:2" ht="15">
      <c r="A3841" s="303" t="s">
        <v>30104</v>
      </c>
      <c r="B3841" s="304">
        <v>1700</v>
      </c>
    </row>
    <row r="3842" spans="1:2" ht="15">
      <c r="A3842" s="303" t="s">
        <v>30105</v>
      </c>
      <c r="B3842" s="304">
        <v>1885</v>
      </c>
    </row>
    <row r="3843" spans="1:2" ht="15">
      <c r="A3843" s="303" t="s">
        <v>30106</v>
      </c>
      <c r="B3843" s="304">
        <v>2240</v>
      </c>
    </row>
    <row r="3844" spans="1:2" ht="15">
      <c r="A3844" s="303" t="s">
        <v>30107</v>
      </c>
      <c r="B3844" s="304">
        <v>8.16</v>
      </c>
    </row>
    <row r="3845" spans="1:2" ht="15">
      <c r="A3845" s="303" t="s">
        <v>30108</v>
      </c>
      <c r="B3845" s="304">
        <v>8.3800000000000008</v>
      </c>
    </row>
    <row r="3846" spans="1:2" ht="15">
      <c r="A3846" s="303" t="s">
        <v>30109</v>
      </c>
      <c r="B3846" s="304">
        <v>8.7899999999999991</v>
      </c>
    </row>
    <row r="3847" spans="1:2" ht="15">
      <c r="A3847" s="303" t="s">
        <v>30110</v>
      </c>
      <c r="B3847" s="304">
        <v>9.82</v>
      </c>
    </row>
    <row r="3848" spans="1:2" ht="15">
      <c r="A3848" s="303" t="s">
        <v>30111</v>
      </c>
      <c r="B3848" s="304">
        <v>13.75</v>
      </c>
    </row>
    <row r="3849" spans="1:2" ht="15">
      <c r="A3849" s="303" t="s">
        <v>30112</v>
      </c>
      <c r="B3849" s="304">
        <v>22.12</v>
      </c>
    </row>
    <row r="3850" spans="1:2" ht="15">
      <c r="A3850" s="303" t="s">
        <v>30113</v>
      </c>
      <c r="B3850" s="304">
        <v>23.32</v>
      </c>
    </row>
    <row r="3851" spans="1:2" ht="15">
      <c r="A3851" s="303" t="s">
        <v>30114</v>
      </c>
      <c r="B3851" s="304">
        <v>24.08</v>
      </c>
    </row>
    <row r="3852" spans="1:2" ht="15">
      <c r="A3852" s="303" t="s">
        <v>30115</v>
      </c>
      <c r="B3852" s="304">
        <v>42.35</v>
      </c>
    </row>
    <row r="3853" spans="1:2" ht="15">
      <c r="A3853" s="303" t="s">
        <v>30116</v>
      </c>
      <c r="B3853" s="304">
        <v>77.02</v>
      </c>
    </row>
    <row r="3854" spans="1:2" ht="15">
      <c r="A3854" s="303" t="s">
        <v>30117</v>
      </c>
      <c r="B3854" s="304">
        <v>82.51</v>
      </c>
    </row>
    <row r="3855" spans="1:2" ht="15">
      <c r="A3855" s="303" t="s">
        <v>30118</v>
      </c>
      <c r="B3855" s="304">
        <v>111.64</v>
      </c>
    </row>
    <row r="3856" spans="1:2" ht="15">
      <c r="A3856" s="303" t="s">
        <v>30119</v>
      </c>
      <c r="B3856" s="304">
        <v>145.94999999999999</v>
      </c>
    </row>
    <row r="3857" spans="1:2" ht="15">
      <c r="A3857" s="303" t="s">
        <v>30120</v>
      </c>
      <c r="B3857" s="304">
        <v>187.32</v>
      </c>
    </row>
    <row r="3858" spans="1:2" ht="15">
      <c r="A3858" s="303" t="s">
        <v>30121</v>
      </c>
      <c r="B3858" s="304">
        <v>207.65</v>
      </c>
    </row>
    <row r="3859" spans="1:2" ht="15">
      <c r="A3859" s="303" t="s">
        <v>30122</v>
      </c>
      <c r="B3859" s="304">
        <v>501.48</v>
      </c>
    </row>
    <row r="3860" spans="1:2" ht="15">
      <c r="A3860" s="303" t="s">
        <v>30123</v>
      </c>
      <c r="B3860" s="304">
        <v>526.79</v>
      </c>
    </row>
    <row r="3861" spans="1:2" ht="15">
      <c r="A3861" s="303" t="s">
        <v>30124</v>
      </c>
      <c r="B3861" s="304">
        <v>775.75</v>
      </c>
    </row>
    <row r="3862" spans="1:2" ht="15">
      <c r="A3862" s="303" t="s">
        <v>30125</v>
      </c>
      <c r="B3862" s="304">
        <v>1845.66</v>
      </c>
    </row>
    <row r="3863" spans="1:2" ht="15">
      <c r="A3863" s="303" t="s">
        <v>30126</v>
      </c>
      <c r="B3863" s="304">
        <v>19.177600000000002</v>
      </c>
    </row>
    <row r="3864" spans="1:2" ht="15">
      <c r="A3864" s="303" t="s">
        <v>30127</v>
      </c>
      <c r="B3864" s="304">
        <v>38.5199</v>
      </c>
    </row>
    <row r="3865" spans="1:2" ht="15">
      <c r="A3865" s="303" t="s">
        <v>30128</v>
      </c>
      <c r="B3865" s="304">
        <v>56.246000000000002</v>
      </c>
    </row>
    <row r="3866" spans="1:2" ht="15">
      <c r="A3866" s="303" t="s">
        <v>30129</v>
      </c>
      <c r="B3866" s="304">
        <v>82.927800000000005</v>
      </c>
    </row>
    <row r="3867" spans="1:2" ht="15">
      <c r="A3867" s="303" t="s">
        <v>30130</v>
      </c>
      <c r="B3867" s="304">
        <v>106.16119999999999</v>
      </c>
    </row>
    <row r="3868" spans="1:2" ht="15">
      <c r="A3868" s="303" t="s">
        <v>30131</v>
      </c>
      <c r="B3868" s="304">
        <v>24.0672</v>
      </c>
    </row>
    <row r="3869" spans="1:2" ht="15">
      <c r="A3869" s="303" t="s">
        <v>30132</v>
      </c>
      <c r="B3869" s="304">
        <v>49.802</v>
      </c>
    </row>
    <row r="3870" spans="1:2" ht="15">
      <c r="A3870" s="303" t="s">
        <v>30133</v>
      </c>
      <c r="B3870" s="304">
        <v>75.413300000000007</v>
      </c>
    </row>
    <row r="3871" spans="1:2" ht="15">
      <c r="A3871" s="303" t="s">
        <v>30134</v>
      </c>
      <c r="B3871" s="304">
        <v>112.4508</v>
      </c>
    </row>
    <row r="3872" spans="1:2" ht="15">
      <c r="A3872" s="303" t="s">
        <v>30135</v>
      </c>
      <c r="B3872" s="304">
        <v>148.33539999999999</v>
      </c>
    </row>
    <row r="3873" spans="1:2" ht="15">
      <c r="A3873" s="303" t="s">
        <v>30136</v>
      </c>
      <c r="B3873" s="304">
        <v>24.2422</v>
      </c>
    </row>
    <row r="3874" spans="1:2" ht="15">
      <c r="A3874" s="303" t="s">
        <v>30137</v>
      </c>
      <c r="B3874" s="304">
        <v>58.067999999999998</v>
      </c>
    </row>
    <row r="3875" spans="1:2" ht="15">
      <c r="A3875" s="303" t="s">
        <v>30138</v>
      </c>
      <c r="B3875" s="304">
        <v>83.668999999999997</v>
      </c>
    </row>
    <row r="3876" spans="1:2" ht="15">
      <c r="A3876" s="303" t="s">
        <v>30139</v>
      </c>
      <c r="B3876" s="304">
        <v>111.5861</v>
      </c>
    </row>
    <row r="3877" spans="1:2" ht="15">
      <c r="A3877" s="303" t="s">
        <v>30140</v>
      </c>
      <c r="B3877" s="304">
        <v>159.5249</v>
      </c>
    </row>
    <row r="3878" spans="1:2" ht="15">
      <c r="A3878" s="303" t="s">
        <v>30141</v>
      </c>
      <c r="B3878" s="304">
        <v>19.898199999999999</v>
      </c>
    </row>
    <row r="3879" spans="1:2" ht="15">
      <c r="A3879" s="303" t="s">
        <v>30142</v>
      </c>
      <c r="B3879" s="304">
        <v>39.991900000000001</v>
      </c>
    </row>
    <row r="3880" spans="1:2" ht="15">
      <c r="A3880" s="303" t="s">
        <v>30143</v>
      </c>
      <c r="B3880" s="304">
        <v>75.413300000000007</v>
      </c>
    </row>
    <row r="3881" spans="1:2" ht="15">
      <c r="A3881" s="303" t="s">
        <v>30144</v>
      </c>
      <c r="B3881" s="304">
        <v>101.08629999999999</v>
      </c>
    </row>
    <row r="3882" spans="1:2" ht="15">
      <c r="A3882" s="303" t="s">
        <v>30145</v>
      </c>
      <c r="B3882" s="304">
        <v>130.58869999999999</v>
      </c>
    </row>
    <row r="3883" spans="1:2" ht="15">
      <c r="A3883" s="303" t="s">
        <v>30146</v>
      </c>
      <c r="B3883" s="304">
        <v>24.077500000000001</v>
      </c>
    </row>
    <row r="3884" spans="1:2" ht="15">
      <c r="A3884" s="303" t="s">
        <v>30147</v>
      </c>
      <c r="B3884" s="304">
        <v>56.317999999999998</v>
      </c>
    </row>
    <row r="3885" spans="1:2" ht="15">
      <c r="A3885" s="303" t="s">
        <v>30148</v>
      </c>
      <c r="B3885" s="304">
        <v>97.473100000000002</v>
      </c>
    </row>
    <row r="3886" spans="1:2" ht="15">
      <c r="A3886" s="303" t="s">
        <v>30149</v>
      </c>
      <c r="B3886" s="304">
        <v>116.53749999999999</v>
      </c>
    </row>
    <row r="3887" spans="1:2" ht="15">
      <c r="A3887" s="303" t="s">
        <v>30150</v>
      </c>
      <c r="B3887" s="304">
        <v>158.02199999999999</v>
      </c>
    </row>
    <row r="3888" spans="1:2" ht="15">
      <c r="A3888" s="303" t="s">
        <v>30151</v>
      </c>
      <c r="B3888" s="304">
        <v>25.2819</v>
      </c>
    </row>
    <row r="3889" spans="1:2" ht="15">
      <c r="A3889" s="303" t="s">
        <v>30152</v>
      </c>
      <c r="B3889" s="304">
        <v>63.801699999999997</v>
      </c>
    </row>
    <row r="3890" spans="1:2" ht="15">
      <c r="A3890" s="303" t="s">
        <v>30153</v>
      </c>
      <c r="B3890" s="304">
        <v>107.3347</v>
      </c>
    </row>
    <row r="3891" spans="1:2" ht="15">
      <c r="A3891" s="303" t="s">
        <v>30154</v>
      </c>
      <c r="B3891" s="304">
        <v>135.10769999999999</v>
      </c>
    </row>
    <row r="3892" spans="1:2" ht="15">
      <c r="A3892" s="303" t="s">
        <v>30155</v>
      </c>
      <c r="B3892" s="304">
        <v>174.0393</v>
      </c>
    </row>
    <row r="3893" spans="1:2" ht="15">
      <c r="A3893" s="303" t="s">
        <v>30156</v>
      </c>
      <c r="B3893" s="304">
        <v>1715.614</v>
      </c>
    </row>
    <row r="3894" spans="1:2" ht="15">
      <c r="A3894" s="303" t="s">
        <v>30157</v>
      </c>
      <c r="B3894" s="304">
        <v>2127.6316000000002</v>
      </c>
    </row>
    <row r="3895" spans="1:2" ht="15">
      <c r="A3895" s="303" t="s">
        <v>30158</v>
      </c>
      <c r="B3895" s="304">
        <v>177.97569999999999</v>
      </c>
    </row>
    <row r="3896" spans="1:2" ht="15">
      <c r="A3896" s="303" t="s">
        <v>30159</v>
      </c>
      <c r="B3896" s="304">
        <v>270.8</v>
      </c>
    </row>
    <row r="3897" spans="1:2" ht="15">
      <c r="A3897" s="303" t="s">
        <v>30160</v>
      </c>
      <c r="B3897" s="304">
        <v>286.76</v>
      </c>
    </row>
    <row r="3898" spans="1:2" ht="15">
      <c r="A3898" s="303" t="s">
        <v>30161</v>
      </c>
      <c r="B3898" s="304">
        <v>370</v>
      </c>
    </row>
    <row r="3899" spans="1:2" ht="15">
      <c r="A3899" s="303" t="s">
        <v>30162</v>
      </c>
      <c r="B3899" s="304">
        <v>410.06</v>
      </c>
    </row>
    <row r="3900" spans="1:2" ht="15">
      <c r="A3900" s="303" t="s">
        <v>30163</v>
      </c>
      <c r="B3900" s="304">
        <v>577</v>
      </c>
    </row>
    <row r="3901" spans="1:2" ht="15">
      <c r="A3901" s="303" t="s">
        <v>30164</v>
      </c>
      <c r="B3901" s="304">
        <v>655</v>
      </c>
    </row>
    <row r="3902" spans="1:2" ht="15">
      <c r="A3902" s="303" t="s">
        <v>30165</v>
      </c>
      <c r="B3902" s="304">
        <v>1076.9231</v>
      </c>
    </row>
    <row r="3903" spans="1:2" ht="15">
      <c r="A3903" s="303" t="s">
        <v>30166</v>
      </c>
      <c r="B3903" s="304">
        <v>1625.587</v>
      </c>
    </row>
    <row r="3904" spans="1:2" ht="15">
      <c r="A3904" s="303" t="s">
        <v>30167</v>
      </c>
      <c r="B3904" s="304">
        <v>204.04859999999999</v>
      </c>
    </row>
    <row r="3905" spans="1:2" ht="15">
      <c r="A3905" s="303" t="s">
        <v>30168</v>
      </c>
      <c r="B3905" s="304">
        <v>299.2713</v>
      </c>
    </row>
    <row r="3906" spans="1:2" ht="15">
      <c r="A3906" s="303" t="s">
        <v>30169</v>
      </c>
      <c r="B3906" s="304">
        <v>371.82190000000003</v>
      </c>
    </row>
    <row r="3907" spans="1:2" ht="15">
      <c r="A3907" s="303" t="s">
        <v>30170</v>
      </c>
      <c r="B3907" s="304">
        <v>479.51420000000002</v>
      </c>
    </row>
    <row r="3908" spans="1:2" ht="15">
      <c r="A3908" s="303" t="s">
        <v>30171</v>
      </c>
      <c r="B3908" s="304">
        <v>589.47370000000001</v>
      </c>
    </row>
    <row r="3909" spans="1:2" ht="15">
      <c r="A3909" s="303" t="s">
        <v>30172</v>
      </c>
      <c r="B3909" s="304">
        <v>748.17809999999997</v>
      </c>
    </row>
    <row r="3910" spans="1:2" ht="15">
      <c r="A3910" s="303" t="s">
        <v>30173</v>
      </c>
      <c r="B3910" s="304">
        <v>852.46960000000001</v>
      </c>
    </row>
    <row r="3911" spans="1:2" ht="15">
      <c r="A3911" s="303" t="s">
        <v>30174</v>
      </c>
      <c r="B3911" s="304">
        <v>1229.9594999999999</v>
      </c>
    </row>
    <row r="3912" spans="1:2" ht="15">
      <c r="A3912" s="303" t="s">
        <v>30175</v>
      </c>
      <c r="B3912" s="304">
        <v>1857.9757</v>
      </c>
    </row>
    <row r="3913" spans="1:2" ht="15">
      <c r="A3913" s="303" t="s">
        <v>30176</v>
      </c>
      <c r="B3913" s="304">
        <v>80.4405</v>
      </c>
    </row>
    <row r="3914" spans="1:2" ht="15">
      <c r="A3914" s="303" t="s">
        <v>30177</v>
      </c>
      <c r="B3914" s="304">
        <v>91.821899999999999</v>
      </c>
    </row>
    <row r="3915" spans="1:2" ht="15">
      <c r="A3915" s="303" t="s">
        <v>30178</v>
      </c>
      <c r="B3915" s="304">
        <v>99.757099999999994</v>
      </c>
    </row>
    <row r="3916" spans="1:2" ht="15">
      <c r="A3916" s="303" t="s">
        <v>30179</v>
      </c>
      <c r="B3916" s="304">
        <v>61.921399999999998</v>
      </c>
    </row>
    <row r="3917" spans="1:2" ht="15">
      <c r="A3917" s="303" t="s">
        <v>30180</v>
      </c>
      <c r="B3917" s="304">
        <v>15.661799999999999</v>
      </c>
    </row>
    <row r="3918" spans="1:2" ht="15">
      <c r="A3918" s="303" t="s">
        <v>30181</v>
      </c>
      <c r="B3918" s="304">
        <v>34.3003</v>
      </c>
    </row>
    <row r="3919" spans="1:2" ht="15">
      <c r="A3919" s="303" t="s">
        <v>30182</v>
      </c>
      <c r="B3919" s="304">
        <v>46.731699999999996</v>
      </c>
    </row>
    <row r="3920" spans="1:2" ht="15">
      <c r="A3920" s="303" t="s">
        <v>30183</v>
      </c>
      <c r="B3920" s="304">
        <v>79.534099999999995</v>
      </c>
    </row>
    <row r="3921" spans="1:2" ht="15">
      <c r="A3921" s="303" t="s">
        <v>30184</v>
      </c>
      <c r="B3921" s="304">
        <v>134.56110000000001</v>
      </c>
    </row>
    <row r="3922" spans="1:2" ht="15">
      <c r="A3922" s="303" t="s">
        <v>30185</v>
      </c>
      <c r="B3922" s="304">
        <v>6.92</v>
      </c>
    </row>
    <row r="3923" spans="1:2" ht="15">
      <c r="A3923" s="303" t="s">
        <v>30186</v>
      </c>
      <c r="B3923" s="304">
        <v>11.37</v>
      </c>
    </row>
    <row r="3924" spans="1:2" ht="15">
      <c r="A3924" s="303" t="s">
        <v>30187</v>
      </c>
      <c r="B3924" s="304">
        <v>3870.83</v>
      </c>
    </row>
    <row r="3925" spans="1:2" ht="15">
      <c r="A3925" s="303" t="s">
        <v>30188</v>
      </c>
      <c r="B3925" s="304">
        <v>5886.26</v>
      </c>
    </row>
    <row r="3926" spans="1:2" ht="15">
      <c r="A3926" s="303" t="s">
        <v>30189</v>
      </c>
      <c r="B3926" s="304">
        <v>57.568899999999999</v>
      </c>
    </row>
    <row r="3927" spans="1:2" ht="15">
      <c r="A3927" s="303" t="s">
        <v>30190</v>
      </c>
      <c r="B3927" s="304">
        <v>179.4907</v>
      </c>
    </row>
    <row r="3928" spans="1:2" ht="15">
      <c r="A3928" s="303" t="s">
        <v>30191</v>
      </c>
      <c r="B3928" s="304">
        <v>39.619399999999999</v>
      </c>
    </row>
    <row r="3929" spans="1:2" ht="15">
      <c r="A3929" s="303" t="s">
        <v>30192</v>
      </c>
      <c r="B3929" s="304">
        <v>46.1036</v>
      </c>
    </row>
    <row r="3930" spans="1:2" ht="15">
      <c r="A3930" s="303" t="s">
        <v>30193</v>
      </c>
      <c r="B3930" s="304">
        <v>60.511699999999998</v>
      </c>
    </row>
    <row r="3931" spans="1:2" ht="15">
      <c r="A3931" s="303" t="s">
        <v>30194</v>
      </c>
      <c r="B3931" s="304">
        <v>87.899600000000007</v>
      </c>
    </row>
    <row r="3932" spans="1:2" ht="15">
      <c r="A3932" s="303" t="s">
        <v>30195</v>
      </c>
      <c r="B3932" s="304">
        <v>113.4397</v>
      </c>
    </row>
    <row r="3933" spans="1:2" ht="15">
      <c r="A3933" s="303" t="s">
        <v>30196</v>
      </c>
      <c r="B3933" s="304">
        <v>1514.7773</v>
      </c>
    </row>
    <row r="3934" spans="1:2" ht="15">
      <c r="A3934" s="303" t="s">
        <v>30197</v>
      </c>
      <c r="B3934" s="304">
        <v>1531.31</v>
      </c>
    </row>
    <row r="3935" spans="1:2" ht="15">
      <c r="A3935" s="303" t="s">
        <v>30198</v>
      </c>
      <c r="B3935" s="304">
        <v>1734.413</v>
      </c>
    </row>
    <row r="3936" spans="1:2" ht="15">
      <c r="A3936" s="303" t="s">
        <v>30199</v>
      </c>
      <c r="B3936" s="304">
        <v>1752.5506</v>
      </c>
    </row>
    <row r="3937" spans="1:2" ht="15">
      <c r="A3937" s="303" t="s">
        <v>30200</v>
      </c>
      <c r="B3937" s="304">
        <v>2353.3602999999998</v>
      </c>
    </row>
    <row r="3938" spans="1:2" ht="15">
      <c r="A3938" s="303" t="s">
        <v>30201</v>
      </c>
      <c r="B3938" s="304">
        <v>2618.6235000000001</v>
      </c>
    </row>
    <row r="3939" spans="1:2" ht="15">
      <c r="A3939" s="303" t="s">
        <v>30202</v>
      </c>
      <c r="B3939" s="304">
        <v>114.4939</v>
      </c>
    </row>
    <row r="3940" spans="1:2" ht="15">
      <c r="A3940" s="303" t="s">
        <v>30203</v>
      </c>
      <c r="B3940" s="304">
        <v>131.49799999999999</v>
      </c>
    </row>
    <row r="3941" spans="1:2" ht="15">
      <c r="A3941" s="303" t="s">
        <v>30204</v>
      </c>
      <c r="B3941" s="304">
        <v>156.84530000000001</v>
      </c>
    </row>
    <row r="3942" spans="1:2" ht="15">
      <c r="A3942" s="303" t="s">
        <v>30205</v>
      </c>
      <c r="B3942" s="304">
        <v>213.02670000000001</v>
      </c>
    </row>
    <row r="3943" spans="1:2" ht="15">
      <c r="A3943" s="303" t="s">
        <v>30206</v>
      </c>
      <c r="B3943" s="304">
        <v>368.42110000000002</v>
      </c>
    </row>
    <row r="3944" spans="1:2" ht="15">
      <c r="A3944" s="303" t="s">
        <v>30207</v>
      </c>
      <c r="B3944" s="304">
        <v>379.75709999999998</v>
      </c>
    </row>
    <row r="3945" spans="1:2" ht="15">
      <c r="A3945" s="303" t="s">
        <v>30208</v>
      </c>
      <c r="B3945" s="304">
        <v>539.5951</v>
      </c>
    </row>
    <row r="3946" spans="1:2" ht="15">
      <c r="A3946" s="303" t="s">
        <v>30209</v>
      </c>
      <c r="B3946" s="304">
        <v>595.14170000000001</v>
      </c>
    </row>
    <row r="3947" spans="1:2" ht="15">
      <c r="A3947" s="303" t="s">
        <v>30210</v>
      </c>
      <c r="B3947" s="304">
        <v>821.57899999999995</v>
      </c>
    </row>
    <row r="3948" spans="1:2" ht="15">
      <c r="A3948" s="303" t="s">
        <v>30211</v>
      </c>
      <c r="B3948" s="304">
        <v>897.81380000000001</v>
      </c>
    </row>
    <row r="3949" spans="1:2" ht="15">
      <c r="A3949" s="303" t="s">
        <v>30212</v>
      </c>
      <c r="B3949" s="304">
        <v>1176.6802</v>
      </c>
    </row>
    <row r="3950" spans="1:2" ht="15">
      <c r="A3950" s="303" t="s">
        <v>30213</v>
      </c>
      <c r="B3950" s="304">
        <v>2803.6842000000001</v>
      </c>
    </row>
    <row r="3951" spans="1:2" ht="15">
      <c r="A3951" s="303" t="s">
        <v>30214</v>
      </c>
      <c r="B3951" s="304">
        <v>2992.7125999999998</v>
      </c>
    </row>
    <row r="3952" spans="1:2" ht="15">
      <c r="A3952" s="303" t="s">
        <v>30215</v>
      </c>
      <c r="B3952" s="304">
        <v>51</v>
      </c>
    </row>
    <row r="3953" spans="1:2" ht="15">
      <c r="A3953" s="303" t="s">
        <v>30216</v>
      </c>
      <c r="B3953" s="304">
        <v>56</v>
      </c>
    </row>
    <row r="3954" spans="1:2" ht="15">
      <c r="A3954" s="303" t="s">
        <v>30217</v>
      </c>
      <c r="B3954" s="304">
        <v>61</v>
      </c>
    </row>
    <row r="3955" spans="1:2" ht="15">
      <c r="A3955" s="303" t="s">
        <v>30218</v>
      </c>
      <c r="B3955" s="304">
        <v>58</v>
      </c>
    </row>
    <row r="3956" spans="1:2" ht="15">
      <c r="A3956" s="303" t="s">
        <v>30219</v>
      </c>
      <c r="B3956" s="304">
        <v>61.6</v>
      </c>
    </row>
    <row r="3957" spans="1:2" ht="15">
      <c r="A3957" s="303" t="s">
        <v>30220</v>
      </c>
      <c r="B3957" s="304">
        <v>261.57380000000001</v>
      </c>
    </row>
    <row r="3958" spans="1:2" ht="15">
      <c r="A3958" s="303" t="s">
        <v>30221</v>
      </c>
      <c r="B3958" s="304">
        <v>277.32</v>
      </c>
    </row>
    <row r="3959" spans="1:2" ht="15">
      <c r="A3959" s="303" t="s">
        <v>30222</v>
      </c>
      <c r="B3959" s="304">
        <v>2031.88</v>
      </c>
    </row>
    <row r="3960" spans="1:2" ht="15">
      <c r="A3960" s="303" t="s">
        <v>30223</v>
      </c>
      <c r="B3960" s="304">
        <v>2059.6</v>
      </c>
    </row>
    <row r="3961" spans="1:2" ht="15">
      <c r="A3961" s="303" t="s">
        <v>30224</v>
      </c>
      <c r="B3961" s="304">
        <v>2024.96</v>
      </c>
    </row>
    <row r="3962" spans="1:2" ht="15">
      <c r="A3962" s="303" t="s">
        <v>30225</v>
      </c>
      <c r="B3962" s="304">
        <v>19.57</v>
      </c>
    </row>
    <row r="3963" spans="1:2" ht="15">
      <c r="A3963" s="303" t="s">
        <v>30226</v>
      </c>
      <c r="B3963" s="304">
        <v>23.44</v>
      </c>
    </row>
    <row r="3964" spans="1:2" ht="15">
      <c r="A3964" s="303" t="s">
        <v>30227</v>
      </c>
      <c r="B3964" s="304">
        <v>2.5137999999999998</v>
      </c>
    </row>
    <row r="3965" spans="1:2" ht="15">
      <c r="A3965" s="303" t="s">
        <v>30228</v>
      </c>
      <c r="B3965" s="304">
        <v>2.3574000000000002</v>
      </c>
    </row>
    <row r="3966" spans="1:2" ht="15">
      <c r="A3966" s="303" t="s">
        <v>30229</v>
      </c>
      <c r="B3966" s="304">
        <v>6.89</v>
      </c>
    </row>
    <row r="3967" spans="1:2" ht="15">
      <c r="A3967" s="303" t="s">
        <v>30230</v>
      </c>
      <c r="B3967" s="304">
        <v>84</v>
      </c>
    </row>
    <row r="3968" spans="1:2" ht="15">
      <c r="A3968" s="303" t="s">
        <v>30231</v>
      </c>
      <c r="B3968" s="304">
        <v>18.899999999999999</v>
      </c>
    </row>
    <row r="3969" spans="1:2" ht="15">
      <c r="A3969" s="303" t="s">
        <v>30232</v>
      </c>
      <c r="B3969" s="304">
        <v>2.1</v>
      </c>
    </row>
    <row r="3970" spans="1:2" ht="15">
      <c r="A3970" s="303" t="s">
        <v>30233</v>
      </c>
      <c r="B3970" s="304">
        <v>1.89</v>
      </c>
    </row>
    <row r="3971" spans="1:2" ht="15">
      <c r="A3971" s="303" t="s">
        <v>30234</v>
      </c>
      <c r="B3971" s="304">
        <v>1.5</v>
      </c>
    </row>
    <row r="3972" spans="1:2" ht="15">
      <c r="A3972" s="303" t="s">
        <v>30235</v>
      </c>
      <c r="B3972" s="304">
        <v>146.2037</v>
      </c>
    </row>
    <row r="3973" spans="1:2" ht="15">
      <c r="A3973" s="303" t="s">
        <v>30236</v>
      </c>
      <c r="B3973" s="304">
        <v>197.22219999999999</v>
      </c>
    </row>
    <row r="3974" spans="1:2" ht="15">
      <c r="A3974" s="303" t="s">
        <v>30237</v>
      </c>
      <c r="B3974" s="304">
        <v>122.2222</v>
      </c>
    </row>
    <row r="3975" spans="1:2" ht="15">
      <c r="A3975" s="303" t="s">
        <v>30238</v>
      </c>
      <c r="B3975" s="304">
        <v>161.11109999999999</v>
      </c>
    </row>
    <row r="3976" spans="1:2" ht="15">
      <c r="A3976" s="303" t="s">
        <v>30239</v>
      </c>
      <c r="B3976" s="304">
        <v>176.8519</v>
      </c>
    </row>
    <row r="3977" spans="1:2" ht="15">
      <c r="A3977" s="303" t="s">
        <v>30240</v>
      </c>
      <c r="B3977" s="304">
        <v>215.7407</v>
      </c>
    </row>
    <row r="3978" spans="1:2" ht="15">
      <c r="A3978" s="303" t="s">
        <v>30241</v>
      </c>
      <c r="B3978" s="304">
        <v>142.5926</v>
      </c>
    </row>
    <row r="3979" spans="1:2" ht="15">
      <c r="A3979" s="303" t="s">
        <v>30242</v>
      </c>
      <c r="B3979" s="304">
        <v>171.2963</v>
      </c>
    </row>
    <row r="3980" spans="1:2" ht="15">
      <c r="A3980" s="303" t="s">
        <v>30243</v>
      </c>
      <c r="B3980" s="304">
        <v>161.11109999999999</v>
      </c>
    </row>
    <row r="3981" spans="1:2" ht="15">
      <c r="A3981" s="303" t="s">
        <v>30244</v>
      </c>
      <c r="B3981" s="304">
        <v>182.4074</v>
      </c>
    </row>
    <row r="3982" spans="1:2" ht="15">
      <c r="A3982" s="303" t="s">
        <v>30245</v>
      </c>
      <c r="B3982" s="304">
        <v>136.11109999999999</v>
      </c>
    </row>
    <row r="3983" spans="1:2" ht="15">
      <c r="A3983" s="303" t="s">
        <v>30246</v>
      </c>
      <c r="B3983" s="304">
        <v>173.1482</v>
      </c>
    </row>
    <row r="3984" spans="1:2" ht="15">
      <c r="A3984" s="303" t="s">
        <v>30247</v>
      </c>
      <c r="B3984" s="304">
        <v>298.7</v>
      </c>
    </row>
    <row r="3985" spans="1:2" ht="15">
      <c r="A3985" s="303" t="s">
        <v>30248</v>
      </c>
      <c r="B3985" s="304">
        <v>339.9</v>
      </c>
    </row>
    <row r="3986" spans="1:2" ht="15">
      <c r="A3986" s="303" t="s">
        <v>30249</v>
      </c>
      <c r="B3986" s="304">
        <v>334.75</v>
      </c>
    </row>
    <row r="3987" spans="1:2" ht="15">
      <c r="A3987" s="303" t="s">
        <v>30250</v>
      </c>
      <c r="B3987" s="304">
        <v>334.75</v>
      </c>
    </row>
    <row r="3988" spans="1:2" ht="15">
      <c r="A3988" s="303" t="s">
        <v>30251</v>
      </c>
      <c r="B3988" s="304">
        <v>77</v>
      </c>
    </row>
    <row r="3989" spans="1:2" ht="15">
      <c r="A3989" s="303" t="s">
        <v>30252</v>
      </c>
      <c r="B3989" s="304">
        <v>515</v>
      </c>
    </row>
    <row r="3990" spans="1:2" ht="15">
      <c r="A3990" s="303" t="s">
        <v>30253</v>
      </c>
      <c r="B3990" s="304">
        <v>432.6</v>
      </c>
    </row>
    <row r="3991" spans="1:2" ht="15">
      <c r="A3991" s="303" t="s">
        <v>30254</v>
      </c>
      <c r="B3991" s="304">
        <v>15.6</v>
      </c>
    </row>
    <row r="3992" spans="1:2" ht="15">
      <c r="A3992" s="303" t="s">
        <v>30255</v>
      </c>
      <c r="B3992" s="304">
        <v>140.99</v>
      </c>
    </row>
    <row r="3993" spans="1:2" ht="15">
      <c r="A3993" s="303" t="s">
        <v>30256</v>
      </c>
      <c r="B3993" s="304">
        <v>71.583399999999997</v>
      </c>
    </row>
    <row r="3994" spans="1:2" ht="15">
      <c r="A3994" s="303" t="s">
        <v>30257</v>
      </c>
      <c r="B3994" s="304">
        <v>56.22</v>
      </c>
    </row>
    <row r="3995" spans="1:2" ht="15">
      <c r="A3995" s="303" t="s">
        <v>30258</v>
      </c>
      <c r="B3995" s="304">
        <v>3</v>
      </c>
    </row>
    <row r="3996" spans="1:2" ht="15">
      <c r="A3996" s="303" t="s">
        <v>30259</v>
      </c>
      <c r="B3996" s="304">
        <v>3</v>
      </c>
    </row>
    <row r="3997" spans="1:2" ht="15">
      <c r="A3997" s="303" t="s">
        <v>30260</v>
      </c>
      <c r="B3997" s="304">
        <v>280</v>
      </c>
    </row>
    <row r="3998" spans="1:2" ht="15">
      <c r="A3998" s="303" t="s">
        <v>30261</v>
      </c>
      <c r="B3998" s="304">
        <v>350</v>
      </c>
    </row>
    <row r="3999" spans="1:2" ht="15">
      <c r="A3999" s="303" t="s">
        <v>30262</v>
      </c>
      <c r="B3999" s="304">
        <v>380</v>
      </c>
    </row>
    <row r="4000" spans="1:2" ht="15">
      <c r="A4000" s="303" t="s">
        <v>30263</v>
      </c>
      <c r="B4000" s="304">
        <v>4.5</v>
      </c>
    </row>
    <row r="4001" spans="1:2" ht="15">
      <c r="A4001" s="303" t="s">
        <v>30264</v>
      </c>
      <c r="B4001" s="304">
        <v>4.5</v>
      </c>
    </row>
    <row r="4002" spans="1:2" ht="15">
      <c r="A4002" s="303" t="s">
        <v>30265</v>
      </c>
      <c r="B4002" s="304">
        <v>3.5</v>
      </c>
    </row>
    <row r="4003" spans="1:2" ht="15">
      <c r="A4003" s="303" t="s">
        <v>30266</v>
      </c>
      <c r="B4003" s="304">
        <v>3</v>
      </c>
    </row>
    <row r="4004" spans="1:2" ht="15">
      <c r="A4004" s="303" t="s">
        <v>30267</v>
      </c>
      <c r="B4004" s="304">
        <v>3</v>
      </c>
    </row>
    <row r="4005" spans="1:2" ht="15">
      <c r="A4005" s="303" t="s">
        <v>30268</v>
      </c>
      <c r="B4005" s="304">
        <v>3.5</v>
      </c>
    </row>
    <row r="4006" spans="1:2" ht="15">
      <c r="A4006" s="303" t="s">
        <v>30269</v>
      </c>
      <c r="B4006" s="304">
        <v>1.1000000000000001</v>
      </c>
    </row>
    <row r="4007" spans="1:2" ht="15">
      <c r="A4007" s="303" t="s">
        <v>30270</v>
      </c>
      <c r="B4007" s="304">
        <v>3.5</v>
      </c>
    </row>
    <row r="4008" spans="1:2" ht="15">
      <c r="A4008" s="303" t="s">
        <v>30271</v>
      </c>
      <c r="B4008" s="304">
        <v>0.5</v>
      </c>
    </row>
    <row r="4009" spans="1:2" ht="15">
      <c r="A4009" s="303" t="s">
        <v>30272</v>
      </c>
      <c r="B4009" s="304">
        <v>1.1000000000000001</v>
      </c>
    </row>
    <row r="4010" spans="1:2" ht="15">
      <c r="A4010" s="303" t="s">
        <v>30273</v>
      </c>
      <c r="B4010" s="304">
        <v>1.1000000000000001</v>
      </c>
    </row>
    <row r="4011" spans="1:2" ht="15">
      <c r="A4011" s="303" t="s">
        <v>30274</v>
      </c>
      <c r="B4011" s="304">
        <v>1.1000000000000001</v>
      </c>
    </row>
    <row r="4012" spans="1:2" ht="15">
      <c r="A4012" s="303" t="s">
        <v>30275</v>
      </c>
      <c r="B4012" s="304">
        <v>1.1000000000000001</v>
      </c>
    </row>
    <row r="4013" spans="1:2" ht="15">
      <c r="A4013" s="303" t="s">
        <v>30276</v>
      </c>
      <c r="B4013" s="304">
        <v>1.1000000000000001</v>
      </c>
    </row>
    <row r="4014" spans="1:2" ht="15">
      <c r="A4014" s="303" t="s">
        <v>30277</v>
      </c>
      <c r="B4014" s="304">
        <v>0.7</v>
      </c>
    </row>
    <row r="4015" spans="1:2" ht="15">
      <c r="A4015" s="303" t="s">
        <v>30278</v>
      </c>
      <c r="B4015" s="304">
        <v>150</v>
      </c>
    </row>
    <row r="4016" spans="1:2" ht="15">
      <c r="A4016" s="303" t="s">
        <v>30279</v>
      </c>
      <c r="B4016" s="304">
        <v>85.9</v>
      </c>
    </row>
    <row r="4017" spans="1:2" ht="15">
      <c r="A4017" s="303" t="s">
        <v>30280</v>
      </c>
      <c r="B4017" s="304">
        <v>2.68</v>
      </c>
    </row>
    <row r="4018" spans="1:2" ht="15">
      <c r="A4018" s="303" t="s">
        <v>30281</v>
      </c>
      <c r="B4018" s="304">
        <v>2.68</v>
      </c>
    </row>
    <row r="4019" spans="1:2" ht="15">
      <c r="A4019" s="303" t="s">
        <v>30282</v>
      </c>
      <c r="B4019" s="304">
        <v>501.49</v>
      </c>
    </row>
    <row r="4020" spans="1:2" ht="15">
      <c r="A4020" s="303" t="s">
        <v>30283</v>
      </c>
      <c r="B4020" s="304">
        <v>1173.17</v>
      </c>
    </row>
    <row r="4021" spans="1:2" ht="15">
      <c r="A4021" s="303" t="s">
        <v>30284</v>
      </c>
      <c r="B4021" s="304">
        <v>11.63</v>
      </c>
    </row>
    <row r="4022" spans="1:2" ht="15">
      <c r="A4022" s="303" t="s">
        <v>30285</v>
      </c>
      <c r="B4022" s="304">
        <v>3.39E-2</v>
      </c>
    </row>
    <row r="4023" spans="1:2" ht="15">
      <c r="A4023" s="303" t="s">
        <v>30286</v>
      </c>
      <c r="B4023" s="304">
        <v>9.8428000000000004</v>
      </c>
    </row>
    <row r="4024" spans="1:2" ht="15">
      <c r="A4024" s="303" t="s">
        <v>30287</v>
      </c>
      <c r="B4024" s="304">
        <v>6.06</v>
      </c>
    </row>
    <row r="4025" spans="1:2" ht="15">
      <c r="A4025" s="303" t="s">
        <v>30288</v>
      </c>
      <c r="B4025" s="304">
        <v>263.5</v>
      </c>
    </row>
    <row r="4026" spans="1:2" ht="15">
      <c r="A4026" s="303" t="s">
        <v>30289</v>
      </c>
      <c r="B4026" s="304">
        <v>412</v>
      </c>
    </row>
    <row r="4027" spans="1:2" ht="15">
      <c r="A4027" s="303" t="s">
        <v>30290</v>
      </c>
      <c r="B4027" s="304">
        <v>616.97</v>
      </c>
    </row>
    <row r="4028" spans="1:2" ht="15">
      <c r="A4028" s="303" t="s">
        <v>30291</v>
      </c>
      <c r="B4028" s="304">
        <v>0.48</v>
      </c>
    </row>
    <row r="4029" spans="1:2" ht="15">
      <c r="A4029" s="303" t="s">
        <v>30292</v>
      </c>
      <c r="B4029" s="304">
        <v>35.9</v>
      </c>
    </row>
    <row r="4030" spans="1:2" ht="15">
      <c r="A4030" s="303" t="s">
        <v>30293</v>
      </c>
      <c r="B4030" s="304">
        <v>3.2</v>
      </c>
    </row>
    <row r="4031" spans="1:2" ht="15">
      <c r="A4031" s="303" t="s">
        <v>30294</v>
      </c>
      <c r="B4031" s="304">
        <v>0.54</v>
      </c>
    </row>
    <row r="4032" spans="1:2" ht="15">
      <c r="A4032" s="303" t="s">
        <v>30295</v>
      </c>
      <c r="B4032" s="304">
        <v>18</v>
      </c>
    </row>
    <row r="4033" spans="1:2" ht="15">
      <c r="A4033" s="303" t="s">
        <v>30296</v>
      </c>
      <c r="B4033" s="304">
        <v>0.05</v>
      </c>
    </row>
    <row r="4034" spans="1:2" ht="15">
      <c r="A4034" s="303" t="s">
        <v>30297</v>
      </c>
      <c r="B4034" s="304">
        <v>6138.8</v>
      </c>
    </row>
    <row r="4035" spans="1:2" ht="15">
      <c r="A4035" s="303" t="s">
        <v>30298</v>
      </c>
      <c r="B4035" s="304">
        <v>3.3277000000000001</v>
      </c>
    </row>
    <row r="4036" spans="1:2" ht="15">
      <c r="A4036" s="303" t="s">
        <v>30299</v>
      </c>
      <c r="B4036" s="304">
        <v>92</v>
      </c>
    </row>
    <row r="4037" spans="1:2" ht="15">
      <c r="A4037" s="303" t="s">
        <v>30300</v>
      </c>
      <c r="B4037" s="304">
        <v>43.89</v>
      </c>
    </row>
    <row r="4038" spans="1:2" ht="15">
      <c r="A4038" s="303" t="s">
        <v>30301</v>
      </c>
      <c r="B4038" s="304">
        <v>16.68</v>
      </c>
    </row>
    <row r="4039" spans="1:2" ht="15">
      <c r="A4039" s="303" t="s">
        <v>30302</v>
      </c>
      <c r="B4039" s="304">
        <v>25.65</v>
      </c>
    </row>
    <row r="4040" spans="1:2" ht="15">
      <c r="A4040" s="303" t="s">
        <v>30303</v>
      </c>
      <c r="B4040" s="304">
        <v>48.39</v>
      </c>
    </row>
    <row r="4041" spans="1:2" ht="15">
      <c r="A4041" s="303" t="s">
        <v>30304</v>
      </c>
      <c r="B4041" s="304">
        <v>975</v>
      </c>
    </row>
    <row r="4042" spans="1:2" ht="15">
      <c r="A4042" s="303" t="s">
        <v>30305</v>
      </c>
      <c r="B4042" s="304">
        <v>302.17</v>
      </c>
    </row>
    <row r="4043" spans="1:2" ht="15">
      <c r="A4043" s="303" t="s">
        <v>30306</v>
      </c>
      <c r="B4043" s="304">
        <v>116.39</v>
      </c>
    </row>
    <row r="4044" spans="1:2" ht="15">
      <c r="A4044" s="303" t="s">
        <v>30307</v>
      </c>
      <c r="B4044" s="304">
        <v>32.86</v>
      </c>
    </row>
    <row r="4045" spans="1:2" ht="15">
      <c r="A4045" s="303" t="s">
        <v>30308</v>
      </c>
      <c r="B4045" s="304">
        <v>34.4</v>
      </c>
    </row>
    <row r="4046" spans="1:2" ht="15">
      <c r="A4046" s="303" t="s">
        <v>30309</v>
      </c>
      <c r="B4046" s="304">
        <v>79.16</v>
      </c>
    </row>
    <row r="4047" spans="1:2" ht="15">
      <c r="A4047" s="303" t="s">
        <v>30310</v>
      </c>
      <c r="B4047" s="304">
        <v>10.393700000000001</v>
      </c>
    </row>
    <row r="4048" spans="1:2" ht="15">
      <c r="A4048" s="303" t="s">
        <v>30311</v>
      </c>
      <c r="B4048" s="304">
        <v>0.13</v>
      </c>
    </row>
    <row r="4049" spans="1:2" ht="15">
      <c r="A4049" s="303" t="s">
        <v>30312</v>
      </c>
      <c r="B4049" s="304">
        <v>2.79</v>
      </c>
    </row>
    <row r="4050" spans="1:2" ht="15">
      <c r="A4050" s="303" t="s">
        <v>30313</v>
      </c>
      <c r="B4050" s="304">
        <v>250</v>
      </c>
    </row>
    <row r="4051" spans="1:2" ht="15">
      <c r="A4051" s="303" t="s">
        <v>30314</v>
      </c>
      <c r="B4051" s="304">
        <v>104.93</v>
      </c>
    </row>
    <row r="4052" spans="1:2" ht="15">
      <c r="A4052" s="303" t="s">
        <v>30315</v>
      </c>
      <c r="B4052" s="304">
        <v>154.63999999999999</v>
      </c>
    </row>
    <row r="4053" spans="1:2" ht="15">
      <c r="A4053" s="303" t="s">
        <v>30316</v>
      </c>
      <c r="B4053" s="304">
        <v>220.91</v>
      </c>
    </row>
    <row r="4054" spans="1:2" ht="15">
      <c r="A4054" s="303" t="s">
        <v>30317</v>
      </c>
      <c r="B4054" s="304">
        <v>73.45</v>
      </c>
    </row>
    <row r="4055" spans="1:2" ht="15">
      <c r="A4055" s="303" t="s">
        <v>30318</v>
      </c>
      <c r="B4055" s="304">
        <v>108.25</v>
      </c>
    </row>
    <row r="4056" spans="1:2" ht="15">
      <c r="A4056" s="303" t="s">
        <v>30319</v>
      </c>
      <c r="B4056" s="304">
        <v>154.63999999999999</v>
      </c>
    </row>
    <row r="4057" spans="1:2" ht="15">
      <c r="A4057" s="303" t="s">
        <v>30320</v>
      </c>
      <c r="B4057" s="304">
        <v>104.93</v>
      </c>
    </row>
    <row r="4058" spans="1:2" ht="15">
      <c r="A4058" s="303" t="s">
        <v>30321</v>
      </c>
      <c r="B4058" s="304">
        <v>154.63999999999999</v>
      </c>
    </row>
    <row r="4059" spans="1:2" ht="15">
      <c r="A4059" s="303" t="s">
        <v>30322</v>
      </c>
      <c r="B4059" s="304">
        <v>220.91</v>
      </c>
    </row>
    <row r="4060" spans="1:2" ht="15">
      <c r="A4060" s="303" t="s">
        <v>30323</v>
      </c>
      <c r="B4060" s="304">
        <v>73.45</v>
      </c>
    </row>
    <row r="4061" spans="1:2" ht="15">
      <c r="A4061" s="303" t="s">
        <v>30324</v>
      </c>
      <c r="B4061" s="304">
        <v>108.25</v>
      </c>
    </row>
    <row r="4062" spans="1:2" ht="15">
      <c r="A4062" s="303" t="s">
        <v>30325</v>
      </c>
      <c r="B4062" s="304">
        <v>154.63999999999999</v>
      </c>
    </row>
    <row r="4063" spans="1:2" ht="15">
      <c r="A4063" s="303" t="s">
        <v>30326</v>
      </c>
      <c r="B4063" s="304">
        <v>94.44</v>
      </c>
    </row>
    <row r="4064" spans="1:2" ht="15">
      <c r="A4064" s="303" t="s">
        <v>30327</v>
      </c>
      <c r="B4064" s="304">
        <v>49.32</v>
      </c>
    </row>
    <row r="4065" spans="1:2" ht="15">
      <c r="A4065" s="303" t="s">
        <v>30328</v>
      </c>
      <c r="B4065" s="304">
        <v>23.09</v>
      </c>
    </row>
    <row r="4066" spans="1:2" ht="15">
      <c r="A4066" s="303" t="s">
        <v>30329</v>
      </c>
      <c r="B4066" s="304">
        <v>35.68</v>
      </c>
    </row>
    <row r="4067" spans="1:2" ht="15">
      <c r="A4067" s="303" t="s">
        <v>30330</v>
      </c>
      <c r="B4067" s="304">
        <v>254.05</v>
      </c>
    </row>
    <row r="4068" spans="1:2" ht="15">
      <c r="A4068" s="303" t="s">
        <v>30331</v>
      </c>
      <c r="B4068" s="304">
        <v>28.65</v>
      </c>
    </row>
    <row r="4069" spans="1:2" ht="15">
      <c r="A4069" s="303" t="s">
        <v>30332</v>
      </c>
      <c r="B4069" s="304">
        <v>32.74</v>
      </c>
    </row>
    <row r="4070" spans="1:2" ht="15">
      <c r="A4070" s="303" t="s">
        <v>30333</v>
      </c>
      <c r="B4070" s="304">
        <v>40.92</v>
      </c>
    </row>
    <row r="4071" spans="1:2" ht="15">
      <c r="A4071" s="303" t="s">
        <v>30334</v>
      </c>
      <c r="B4071" s="304">
        <v>47.74</v>
      </c>
    </row>
    <row r="4072" spans="1:2" ht="15">
      <c r="A4072" s="303" t="s">
        <v>30335</v>
      </c>
      <c r="B4072" s="304">
        <v>54.56</v>
      </c>
    </row>
    <row r="4073" spans="1:2" ht="15">
      <c r="A4073" s="303" t="s">
        <v>30336</v>
      </c>
      <c r="B4073" s="304">
        <v>68.209999999999994</v>
      </c>
    </row>
    <row r="4074" spans="1:2" ht="15">
      <c r="A4074" s="303" t="s">
        <v>30337</v>
      </c>
      <c r="B4074" s="304">
        <v>89.19</v>
      </c>
    </row>
    <row r="4075" spans="1:2" ht="15">
      <c r="A4075" s="303" t="s">
        <v>30338</v>
      </c>
      <c r="B4075" s="304">
        <v>135</v>
      </c>
    </row>
    <row r="4076" spans="1:2" ht="15">
      <c r="A4076" s="303" t="s">
        <v>30339</v>
      </c>
      <c r="B4076" s="304">
        <v>298.23</v>
      </c>
    </row>
    <row r="4077" spans="1:2" ht="15">
      <c r="A4077" s="303" t="s">
        <v>30340</v>
      </c>
      <c r="B4077" s="304">
        <v>43.02</v>
      </c>
    </row>
    <row r="4078" spans="1:2" ht="15">
      <c r="A4078" s="303" t="s">
        <v>30341</v>
      </c>
      <c r="B4078" s="304">
        <v>49.32</v>
      </c>
    </row>
    <row r="4079" spans="1:2" ht="15">
      <c r="A4079" s="303" t="s">
        <v>30342</v>
      </c>
      <c r="B4079" s="304">
        <v>61.91</v>
      </c>
    </row>
    <row r="4080" spans="1:2" ht="15">
      <c r="A4080" s="303" t="s">
        <v>30343</v>
      </c>
      <c r="B4080" s="304">
        <v>58.76</v>
      </c>
    </row>
    <row r="4081" spans="1:2" ht="15">
      <c r="A4081" s="303" t="s">
        <v>30344</v>
      </c>
      <c r="B4081" s="304">
        <v>67.16</v>
      </c>
    </row>
    <row r="4082" spans="1:2" ht="15">
      <c r="A4082" s="303" t="s">
        <v>30345</v>
      </c>
      <c r="B4082" s="304">
        <v>83.95</v>
      </c>
    </row>
    <row r="4083" spans="1:2" ht="15">
      <c r="A4083" s="303" t="s">
        <v>30346</v>
      </c>
      <c r="B4083" s="304">
        <v>20.94</v>
      </c>
    </row>
    <row r="4084" spans="1:2" ht="15">
      <c r="A4084" s="303" t="s">
        <v>30347</v>
      </c>
      <c r="B4084" s="304">
        <v>59793.93</v>
      </c>
    </row>
    <row r="4085" spans="1:2" ht="15">
      <c r="A4085" s="303" t="s">
        <v>30348</v>
      </c>
      <c r="B4085" s="304">
        <v>66.94</v>
      </c>
    </row>
    <row r="4086" spans="1:2" ht="15">
      <c r="A4086" s="303" t="s">
        <v>30349</v>
      </c>
      <c r="B4086" s="304">
        <v>589</v>
      </c>
    </row>
    <row r="4087" spans="1:2" ht="15">
      <c r="A4087" s="303" t="s">
        <v>30350</v>
      </c>
      <c r="B4087" s="304">
        <v>800</v>
      </c>
    </row>
    <row r="4088" spans="1:2" ht="15">
      <c r="A4088" s="303" t="s">
        <v>30351</v>
      </c>
      <c r="B4088" s="304">
        <v>16692.5</v>
      </c>
    </row>
    <row r="4089" spans="1:2" ht="15">
      <c r="A4089" s="303" t="s">
        <v>30352</v>
      </c>
      <c r="B4089" s="304">
        <v>25792.5</v>
      </c>
    </row>
    <row r="4090" spans="1:2" ht="15">
      <c r="A4090" s="303" t="s">
        <v>30353</v>
      </c>
      <c r="B4090" s="304">
        <v>593.27</v>
      </c>
    </row>
    <row r="4091" spans="1:2" ht="15">
      <c r="A4091" s="303" t="s">
        <v>30354</v>
      </c>
      <c r="B4091" s="304">
        <v>2.25</v>
      </c>
    </row>
    <row r="4092" spans="1:2" ht="15">
      <c r="A4092" s="303" t="s">
        <v>30355</v>
      </c>
      <c r="B4092" s="304">
        <v>2.25</v>
      </c>
    </row>
    <row r="4093" spans="1:2" ht="15">
      <c r="A4093" s="303" t="s">
        <v>30356</v>
      </c>
      <c r="B4093" s="304">
        <v>27.06</v>
      </c>
    </row>
    <row r="4094" spans="1:2" ht="15">
      <c r="A4094" s="303" t="s">
        <v>30357</v>
      </c>
      <c r="B4094" s="304">
        <v>13</v>
      </c>
    </row>
    <row r="4095" spans="1:2" ht="15">
      <c r="A4095" s="303" t="s">
        <v>30358</v>
      </c>
      <c r="B4095" s="304">
        <v>0.3</v>
      </c>
    </row>
    <row r="4096" spans="1:2" ht="15">
      <c r="A4096" s="303" t="s">
        <v>30359</v>
      </c>
      <c r="B4096" s="304">
        <v>5</v>
      </c>
    </row>
    <row r="4097" spans="1:2" ht="15">
      <c r="A4097" s="303" t="s">
        <v>30360</v>
      </c>
      <c r="B4097" s="304">
        <v>52.28</v>
      </c>
    </row>
    <row r="4098" spans="1:2" ht="15">
      <c r="A4098" s="303" t="s">
        <v>30361</v>
      </c>
      <c r="B4098" s="304">
        <v>320</v>
      </c>
    </row>
    <row r="4099" spans="1:2" ht="15">
      <c r="A4099" s="303" t="s">
        <v>30362</v>
      </c>
      <c r="B4099" s="304">
        <v>104.4933</v>
      </c>
    </row>
    <row r="4100" spans="1:2" ht="15">
      <c r="A4100" s="303" t="s">
        <v>30363</v>
      </c>
      <c r="B4100" s="304">
        <v>141.65389999999999</v>
      </c>
    </row>
    <row r="4101" spans="1:2" ht="15">
      <c r="A4101" s="303" t="s">
        <v>30364</v>
      </c>
      <c r="B4101" s="304">
        <v>180.3674</v>
      </c>
    </row>
    <row r="4102" spans="1:2" ht="15">
      <c r="A4102" s="303" t="s">
        <v>30365</v>
      </c>
      <c r="B4102" s="304">
        <v>218.7482</v>
      </c>
    </row>
    <row r="4103" spans="1:2" ht="15">
      <c r="A4103" s="303" t="s">
        <v>30366</v>
      </c>
      <c r="B4103" s="304">
        <v>305.60410000000002</v>
      </c>
    </row>
    <row r="4104" spans="1:2" ht="15">
      <c r="A4104" s="303" t="s">
        <v>30367</v>
      </c>
      <c r="B4104" s="304">
        <v>433.72489999999999</v>
      </c>
    </row>
    <row r="4105" spans="1:2" ht="15">
      <c r="A4105" s="303" t="s">
        <v>30368</v>
      </c>
      <c r="B4105" s="304">
        <v>472.54939999999999</v>
      </c>
    </row>
    <row r="4106" spans="1:2" ht="15">
      <c r="A4106" s="303" t="s">
        <v>30369</v>
      </c>
      <c r="B4106" s="304">
        <v>621.19159999999999</v>
      </c>
    </row>
    <row r="4107" spans="1:2" ht="15">
      <c r="A4107" s="303" t="s">
        <v>30370</v>
      </c>
      <c r="B4107" s="304">
        <v>44.34</v>
      </c>
    </row>
    <row r="4108" spans="1:2" ht="15">
      <c r="A4108" s="303" t="s">
        <v>30371</v>
      </c>
      <c r="B4108" s="304">
        <v>12</v>
      </c>
    </row>
    <row r="4109" spans="1:2" ht="15">
      <c r="A4109" s="303" t="s">
        <v>30372</v>
      </c>
      <c r="B4109" s="304">
        <v>9.6</v>
      </c>
    </row>
    <row r="4110" spans="1:2" ht="15">
      <c r="A4110" s="303" t="s">
        <v>30373</v>
      </c>
      <c r="B4110" s="304">
        <v>264.81</v>
      </c>
    </row>
    <row r="4111" spans="1:2" ht="15">
      <c r="A4111" s="303" t="s">
        <v>30374</v>
      </c>
      <c r="B4111" s="304">
        <v>126.88</v>
      </c>
    </row>
    <row r="4112" spans="1:2" ht="15">
      <c r="A4112" s="303" t="s">
        <v>30375</v>
      </c>
      <c r="B4112" s="304">
        <v>287.77</v>
      </c>
    </row>
    <row r="4113" spans="1:2" ht="15">
      <c r="A4113" s="303" t="s">
        <v>30376</v>
      </c>
      <c r="B4113" s="304">
        <v>388.98</v>
      </c>
    </row>
    <row r="4114" spans="1:2" ht="15">
      <c r="A4114" s="303" t="s">
        <v>30377</v>
      </c>
      <c r="B4114" s="304">
        <v>199.9</v>
      </c>
    </row>
    <row r="4115" spans="1:2" ht="15">
      <c r="A4115" s="303" t="s">
        <v>30378</v>
      </c>
      <c r="B4115" s="304">
        <v>7.41</v>
      </c>
    </row>
    <row r="4116" spans="1:2" ht="15">
      <c r="A4116" s="303" t="s">
        <v>30379</v>
      </c>
      <c r="B4116" s="304">
        <v>70.502499999999998</v>
      </c>
    </row>
    <row r="4117" spans="1:2" ht="15">
      <c r="A4117" s="303" t="s">
        <v>30380</v>
      </c>
      <c r="B4117" s="304">
        <v>60.082099999999997</v>
      </c>
    </row>
    <row r="4118" spans="1:2" ht="15">
      <c r="A4118" s="303" t="s">
        <v>30381</v>
      </c>
      <c r="B4118" s="304">
        <v>63.529699999999998</v>
      </c>
    </row>
    <row r="4119" spans="1:2" ht="15">
      <c r="A4119" s="303" t="s">
        <v>30382</v>
      </c>
      <c r="B4119" s="304">
        <v>69.475999999999999</v>
      </c>
    </row>
    <row r="4120" spans="1:2" ht="15">
      <c r="A4120" s="303" t="s">
        <v>30383</v>
      </c>
      <c r="B4120" s="304">
        <v>70.004499999999993</v>
      </c>
    </row>
    <row r="4121" spans="1:2" ht="15">
      <c r="A4121" s="303" t="s">
        <v>30384</v>
      </c>
      <c r="B4121" s="304">
        <v>70.004499999999993</v>
      </c>
    </row>
    <row r="4122" spans="1:2" ht="15">
      <c r="A4122" s="303" t="s">
        <v>30385</v>
      </c>
      <c r="B4122" s="304">
        <v>28.5</v>
      </c>
    </row>
    <row r="4123" spans="1:2" ht="15">
      <c r="A4123" s="303" t="s">
        <v>30386</v>
      </c>
      <c r="B4123" s="304">
        <v>2.0499999999999998</v>
      </c>
    </row>
    <row r="4124" spans="1:2" ht="15">
      <c r="A4124" s="303" t="s">
        <v>30387</v>
      </c>
      <c r="B4124" s="304">
        <v>8.93</v>
      </c>
    </row>
    <row r="4125" spans="1:2" ht="15">
      <c r="A4125" s="303" t="s">
        <v>30388</v>
      </c>
      <c r="B4125" s="304">
        <v>20.86</v>
      </c>
    </row>
    <row r="4126" spans="1:2" ht="15">
      <c r="A4126" s="303" t="s">
        <v>30389</v>
      </c>
      <c r="B4126" s="304">
        <v>19.47</v>
      </c>
    </row>
    <row r="4127" spans="1:2" ht="15">
      <c r="A4127" s="303" t="s">
        <v>30390</v>
      </c>
      <c r="B4127" s="304">
        <v>27.71</v>
      </c>
    </row>
    <row r="4128" spans="1:2" ht="15">
      <c r="A4128" s="303" t="s">
        <v>30391</v>
      </c>
      <c r="B4128" s="304">
        <v>47.279299999999999</v>
      </c>
    </row>
    <row r="4129" spans="1:2" ht="15">
      <c r="A4129" s="303" t="s">
        <v>30392</v>
      </c>
      <c r="B4129" s="304">
        <v>50.087800000000001</v>
      </c>
    </row>
    <row r="4130" spans="1:2" ht="15">
      <c r="A4130" s="303" t="s">
        <v>30393</v>
      </c>
      <c r="B4130" s="304">
        <v>75.856300000000005</v>
      </c>
    </row>
    <row r="4131" spans="1:2" ht="15">
      <c r="A4131" s="303" t="s">
        <v>30394</v>
      </c>
      <c r="B4131" s="304">
        <v>1.03</v>
      </c>
    </row>
    <row r="4132" spans="1:2" ht="15">
      <c r="A4132" s="303" t="s">
        <v>30395</v>
      </c>
      <c r="B4132" s="304">
        <v>0.48</v>
      </c>
    </row>
    <row r="4133" spans="1:2" ht="15">
      <c r="A4133" s="303" t="s">
        <v>30396</v>
      </c>
      <c r="B4133" s="304">
        <v>1.55</v>
      </c>
    </row>
    <row r="4134" spans="1:2" ht="15">
      <c r="A4134" s="303" t="s">
        <v>30397</v>
      </c>
      <c r="B4134" s="304">
        <v>47.447400000000002</v>
      </c>
    </row>
    <row r="4135" spans="1:2" ht="15">
      <c r="A4135" s="303" t="s">
        <v>30398</v>
      </c>
      <c r="B4135" s="304">
        <v>123.9605</v>
      </c>
    </row>
    <row r="4136" spans="1:2" ht="15">
      <c r="A4136" s="303" t="s">
        <v>30399</v>
      </c>
      <c r="B4136" s="304">
        <v>75.856300000000005</v>
      </c>
    </row>
    <row r="4137" spans="1:2" ht="15">
      <c r="A4137" s="303" t="s">
        <v>30400</v>
      </c>
      <c r="B4137" s="304">
        <v>128.80269999999999</v>
      </c>
    </row>
    <row r="4138" spans="1:2" ht="15">
      <c r="A4138" s="303" t="s">
        <v>30401</v>
      </c>
      <c r="B4138" s="304">
        <v>7.8299999999999995E-2</v>
      </c>
    </row>
    <row r="4139" spans="1:2" ht="15">
      <c r="A4139" s="303" t="s">
        <v>30402</v>
      </c>
      <c r="B4139" s="304">
        <v>55.21</v>
      </c>
    </row>
    <row r="4140" spans="1:2" ht="15">
      <c r="A4140" s="303" t="s">
        <v>30403</v>
      </c>
      <c r="B4140" s="304">
        <v>39.380000000000003</v>
      </c>
    </row>
    <row r="4141" spans="1:2" ht="15">
      <c r="A4141" s="303" t="s">
        <v>30404</v>
      </c>
      <c r="B4141" s="304">
        <v>68.62</v>
      </c>
    </row>
    <row r="4142" spans="1:2" ht="15">
      <c r="A4142" s="303" t="s">
        <v>30405</v>
      </c>
      <c r="B4142" s="304">
        <v>17.02</v>
      </c>
    </row>
    <row r="4143" spans="1:2" ht="15">
      <c r="A4143" s="303" t="s">
        <v>30406</v>
      </c>
      <c r="B4143" s="304">
        <v>454.98</v>
      </c>
    </row>
    <row r="4144" spans="1:2" ht="15">
      <c r="A4144" s="303" t="s">
        <v>30407</v>
      </c>
      <c r="B4144" s="304">
        <v>70.680000000000007</v>
      </c>
    </row>
    <row r="4145" spans="1:2" ht="15">
      <c r="A4145" s="303" t="s">
        <v>30408</v>
      </c>
      <c r="B4145" s="304">
        <v>9.24</v>
      </c>
    </row>
    <row r="4146" spans="1:2" ht="15">
      <c r="A4146" s="303" t="s">
        <v>30409</v>
      </c>
      <c r="B4146" s="304">
        <v>100</v>
      </c>
    </row>
    <row r="4147" spans="1:2" ht="15">
      <c r="A4147" s="303" t="s">
        <v>30410</v>
      </c>
      <c r="B4147" s="304">
        <v>333</v>
      </c>
    </row>
    <row r="4148" spans="1:2" ht="15">
      <c r="A4148" s="303" t="s">
        <v>30411</v>
      </c>
      <c r="B4148" s="304">
        <v>127.5</v>
      </c>
    </row>
    <row r="4149" spans="1:2" ht="15">
      <c r="A4149" s="303" t="s">
        <v>30412</v>
      </c>
      <c r="B4149" s="304">
        <v>73.260000000000005</v>
      </c>
    </row>
    <row r="4150" spans="1:2" ht="15">
      <c r="A4150" s="303" t="s">
        <v>30413</v>
      </c>
      <c r="B4150" s="304">
        <v>48.76</v>
      </c>
    </row>
    <row r="4151" spans="1:2" ht="15">
      <c r="A4151" s="303" t="s">
        <v>30414</v>
      </c>
      <c r="B4151" s="304">
        <v>53.36</v>
      </c>
    </row>
    <row r="4152" spans="1:2" ht="15">
      <c r="A4152" s="303" t="s">
        <v>30415</v>
      </c>
      <c r="B4152" s="304">
        <v>27.14</v>
      </c>
    </row>
    <row r="4153" spans="1:2" ht="15">
      <c r="A4153" s="303" t="s">
        <v>30416</v>
      </c>
      <c r="B4153" s="304">
        <v>119.85</v>
      </c>
    </row>
    <row r="4154" spans="1:2" ht="15">
      <c r="A4154" s="303" t="s">
        <v>30417</v>
      </c>
      <c r="B4154" s="304">
        <v>97.92</v>
      </c>
    </row>
    <row r="4155" spans="1:2" ht="15">
      <c r="A4155" s="303" t="s">
        <v>30418</v>
      </c>
      <c r="B4155" s="304">
        <v>193.73</v>
      </c>
    </row>
    <row r="4156" spans="1:2" ht="15">
      <c r="A4156" s="303" t="s">
        <v>30419</v>
      </c>
      <c r="B4156" s="304">
        <v>78</v>
      </c>
    </row>
    <row r="4157" spans="1:2" ht="15">
      <c r="A4157" s="303" t="s">
        <v>30420</v>
      </c>
      <c r="B4157" s="304">
        <v>71.430000000000007</v>
      </c>
    </row>
    <row r="4158" spans="1:2" ht="15">
      <c r="A4158" s="303" t="s">
        <v>30421</v>
      </c>
      <c r="B4158" s="304">
        <v>65.34</v>
      </c>
    </row>
    <row r="4159" spans="1:2" ht="15">
      <c r="A4159" s="303" t="s">
        <v>30422</v>
      </c>
      <c r="B4159" s="304">
        <v>46.18</v>
      </c>
    </row>
    <row r="4160" spans="1:2" ht="15">
      <c r="A4160" s="303" t="s">
        <v>30423</v>
      </c>
      <c r="B4160" s="304">
        <v>18.72</v>
      </c>
    </row>
    <row r="4161" spans="1:2" ht="15">
      <c r="A4161" s="303" t="s">
        <v>30424</v>
      </c>
      <c r="B4161" s="304">
        <v>155.72</v>
      </c>
    </row>
    <row r="4162" spans="1:2" ht="15">
      <c r="A4162" s="303" t="s">
        <v>30425</v>
      </c>
      <c r="B4162" s="304">
        <v>28.45</v>
      </c>
    </row>
    <row r="4163" spans="1:2" ht="15">
      <c r="A4163" s="303" t="s">
        <v>30426</v>
      </c>
      <c r="B4163" s="304">
        <v>60.048900000000003</v>
      </c>
    </row>
    <row r="4164" spans="1:2" ht="15">
      <c r="A4164" s="303" t="s">
        <v>30427</v>
      </c>
      <c r="B4164" s="304">
        <v>51.5</v>
      </c>
    </row>
    <row r="4165" spans="1:2" ht="15">
      <c r="A4165" s="303" t="s">
        <v>30428</v>
      </c>
      <c r="B4165" s="304">
        <v>150</v>
      </c>
    </row>
    <row r="4166" spans="1:2" ht="15">
      <c r="A4166" s="303" t="s">
        <v>30429</v>
      </c>
      <c r="B4166" s="304">
        <v>178.6</v>
      </c>
    </row>
    <row r="4167" spans="1:2" ht="15">
      <c r="A4167" s="303" t="s">
        <v>30430</v>
      </c>
      <c r="B4167" s="304">
        <v>25.75</v>
      </c>
    </row>
    <row r="4168" spans="1:2" ht="15">
      <c r="A4168" s="303" t="s">
        <v>30431</v>
      </c>
      <c r="B4168" s="304">
        <v>13.73</v>
      </c>
    </row>
    <row r="4169" spans="1:2" ht="15">
      <c r="A4169" s="303" t="s">
        <v>30432</v>
      </c>
      <c r="B4169" s="304">
        <v>203.94</v>
      </c>
    </row>
    <row r="4170" spans="1:2" ht="15">
      <c r="A4170" s="303" t="s">
        <v>30433</v>
      </c>
      <c r="B4170" s="304">
        <v>239.98</v>
      </c>
    </row>
    <row r="4171" spans="1:2" ht="15">
      <c r="A4171" s="303" t="s">
        <v>30434</v>
      </c>
      <c r="B4171" s="304">
        <v>174.76</v>
      </c>
    </row>
    <row r="4172" spans="1:2" ht="15">
      <c r="A4172" s="303" t="s">
        <v>30435</v>
      </c>
      <c r="B4172" s="304">
        <v>98.18</v>
      </c>
    </row>
    <row r="4173" spans="1:2" ht="15">
      <c r="A4173" s="303" t="s">
        <v>30436</v>
      </c>
      <c r="B4173" s="304">
        <v>142.13999999999999</v>
      </c>
    </row>
    <row r="4174" spans="1:2" ht="15">
      <c r="A4174" s="303" t="s">
        <v>30437</v>
      </c>
      <c r="B4174" s="304">
        <v>117.81</v>
      </c>
    </row>
    <row r="4175" spans="1:2" ht="15">
      <c r="A4175" s="303" t="s">
        <v>30438</v>
      </c>
      <c r="B4175" s="304">
        <v>0.65</v>
      </c>
    </row>
    <row r="4176" spans="1:2" ht="15">
      <c r="A4176" s="303" t="s">
        <v>30439</v>
      </c>
      <c r="B4176" s="304">
        <v>1.1200000000000001</v>
      </c>
    </row>
    <row r="4177" spans="1:2" ht="15">
      <c r="A4177" s="303" t="s">
        <v>30440</v>
      </c>
      <c r="B4177" s="304">
        <v>71.709999999999994</v>
      </c>
    </row>
    <row r="4178" spans="1:2" ht="15">
      <c r="A4178" s="303" t="s">
        <v>30441</v>
      </c>
      <c r="B4178" s="304">
        <v>97.24</v>
      </c>
    </row>
    <row r="4179" spans="1:2" ht="15">
      <c r="A4179" s="303" t="s">
        <v>30442</v>
      </c>
      <c r="B4179" s="304">
        <v>164.36</v>
      </c>
    </row>
    <row r="4180" spans="1:2" ht="15">
      <c r="A4180" s="303" t="s">
        <v>30443</v>
      </c>
      <c r="B4180" s="304">
        <v>133.22</v>
      </c>
    </row>
    <row r="4181" spans="1:2" ht="15">
      <c r="A4181" s="303" t="s">
        <v>30444</v>
      </c>
      <c r="B4181" s="304">
        <v>171.65</v>
      </c>
    </row>
    <row r="4182" spans="1:2" ht="15">
      <c r="A4182" s="303" t="s">
        <v>30445</v>
      </c>
      <c r="B4182" s="304">
        <v>8.52</v>
      </c>
    </row>
    <row r="4183" spans="1:2" ht="15">
      <c r="A4183" s="303" t="s">
        <v>30446</v>
      </c>
      <c r="B4183" s="304">
        <v>15.35</v>
      </c>
    </row>
    <row r="4184" spans="1:2" ht="15">
      <c r="A4184" s="303" t="s">
        <v>30447</v>
      </c>
      <c r="B4184" s="304">
        <v>190.44</v>
      </c>
    </row>
    <row r="4185" spans="1:2" ht="15">
      <c r="A4185" s="303" t="s">
        <v>30448</v>
      </c>
      <c r="B4185" s="304">
        <v>36.630000000000003</v>
      </c>
    </row>
    <row r="4186" spans="1:2" ht="15">
      <c r="A4186" s="303" t="s">
        <v>30449</v>
      </c>
      <c r="B4186" s="304">
        <v>51.9</v>
      </c>
    </row>
    <row r="4187" spans="1:2" ht="15">
      <c r="A4187" s="303" t="s">
        <v>30450</v>
      </c>
      <c r="B4187" s="304">
        <v>27</v>
      </c>
    </row>
    <row r="4188" spans="1:2" ht="15">
      <c r="A4188" s="303" t="s">
        <v>30451</v>
      </c>
      <c r="B4188" s="304">
        <v>79.599999999999994</v>
      </c>
    </row>
    <row r="4189" spans="1:2" ht="15">
      <c r="A4189" s="303" t="s">
        <v>30452</v>
      </c>
      <c r="B4189" s="304">
        <v>7.99</v>
      </c>
    </row>
    <row r="4190" spans="1:2" ht="15">
      <c r="A4190" s="303" t="s">
        <v>30453</v>
      </c>
      <c r="B4190" s="304">
        <v>7.65</v>
      </c>
    </row>
    <row r="4191" spans="1:2" ht="15">
      <c r="A4191" s="303" t="s">
        <v>30454</v>
      </c>
      <c r="B4191" s="304">
        <v>6.56</v>
      </c>
    </row>
    <row r="4192" spans="1:2" ht="15">
      <c r="A4192" s="303" t="s">
        <v>30455</v>
      </c>
      <c r="B4192" s="304">
        <v>8.89</v>
      </c>
    </row>
    <row r="4193" spans="1:2" ht="15">
      <c r="A4193" s="303" t="s">
        <v>30456</v>
      </c>
      <c r="B4193" s="304">
        <v>386</v>
      </c>
    </row>
    <row r="4194" spans="1:2" ht="15">
      <c r="A4194" s="303" t="s">
        <v>30457</v>
      </c>
      <c r="B4194" s="304">
        <v>680.49</v>
      </c>
    </row>
    <row r="4195" spans="1:2" ht="15">
      <c r="A4195" s="303" t="s">
        <v>30458</v>
      </c>
      <c r="B4195" s="304">
        <v>264</v>
      </c>
    </row>
    <row r="4196" spans="1:2" ht="15">
      <c r="A4196" s="303" t="s">
        <v>30459</v>
      </c>
      <c r="B4196" s="304">
        <v>449.52</v>
      </c>
    </row>
    <row r="4197" spans="1:2" ht="15">
      <c r="A4197" s="303" t="s">
        <v>30460</v>
      </c>
      <c r="B4197" s="304">
        <v>87.55</v>
      </c>
    </row>
    <row r="4198" spans="1:2" ht="15">
      <c r="A4198" s="303" t="s">
        <v>30461</v>
      </c>
      <c r="B4198" s="304">
        <v>87.55</v>
      </c>
    </row>
    <row r="4199" spans="1:2" ht="15">
      <c r="A4199" s="303" t="s">
        <v>30462</v>
      </c>
      <c r="B4199" s="304">
        <v>127.94</v>
      </c>
    </row>
    <row r="4200" spans="1:2" ht="15">
      <c r="A4200" s="303" t="s">
        <v>30463</v>
      </c>
      <c r="B4200" s="304">
        <v>52.43</v>
      </c>
    </row>
    <row r="4201" spans="1:2" ht="15">
      <c r="A4201" s="303" t="s">
        <v>30464</v>
      </c>
      <c r="B4201" s="304">
        <v>72.11</v>
      </c>
    </row>
    <row r="4202" spans="1:2" ht="15">
      <c r="A4202" s="303" t="s">
        <v>30465</v>
      </c>
      <c r="B4202" s="304">
        <v>74.98</v>
      </c>
    </row>
    <row r="4203" spans="1:2" ht="15">
      <c r="A4203" s="303" t="s">
        <v>30466</v>
      </c>
      <c r="B4203" s="304">
        <v>34.81</v>
      </c>
    </row>
    <row r="4204" spans="1:2" ht="15">
      <c r="A4204" s="303" t="s">
        <v>30467</v>
      </c>
      <c r="B4204" s="304">
        <v>40.17</v>
      </c>
    </row>
    <row r="4205" spans="1:2" ht="15">
      <c r="A4205" s="303" t="s">
        <v>30468</v>
      </c>
      <c r="B4205" s="304">
        <v>64.38</v>
      </c>
    </row>
    <row r="4206" spans="1:2" ht="15">
      <c r="A4206" s="303" t="s">
        <v>30469</v>
      </c>
      <c r="B4206" s="304">
        <v>77.25</v>
      </c>
    </row>
    <row r="4207" spans="1:2" ht="15">
      <c r="A4207" s="303" t="s">
        <v>30470</v>
      </c>
      <c r="B4207" s="304">
        <v>51.5</v>
      </c>
    </row>
    <row r="4208" spans="1:2" ht="15">
      <c r="A4208" s="303" t="s">
        <v>30471</v>
      </c>
      <c r="B4208" s="304">
        <v>30.9</v>
      </c>
    </row>
    <row r="4209" spans="1:2" ht="15">
      <c r="A4209" s="303" t="s">
        <v>30472</v>
      </c>
      <c r="B4209" s="304">
        <v>55.62</v>
      </c>
    </row>
    <row r="4210" spans="1:2" ht="15">
      <c r="A4210" s="303" t="s">
        <v>30473</v>
      </c>
      <c r="B4210" s="304">
        <v>79.31</v>
      </c>
    </row>
    <row r="4211" spans="1:2" ht="15">
      <c r="A4211" s="303" t="s">
        <v>30474</v>
      </c>
      <c r="B4211" s="304">
        <v>38.869999999999997</v>
      </c>
    </row>
    <row r="4212" spans="1:2" ht="15">
      <c r="A4212" s="303" t="s">
        <v>30475</v>
      </c>
      <c r="B4212" s="304">
        <v>42.95</v>
      </c>
    </row>
    <row r="4213" spans="1:2" ht="15">
      <c r="A4213" s="303" t="s">
        <v>30476</v>
      </c>
      <c r="B4213" s="304">
        <v>64.38</v>
      </c>
    </row>
    <row r="4214" spans="1:2" ht="15">
      <c r="A4214" s="303" t="s">
        <v>30477</v>
      </c>
      <c r="B4214" s="304">
        <v>81</v>
      </c>
    </row>
    <row r="4215" spans="1:2" ht="15">
      <c r="A4215" s="303" t="s">
        <v>30478</v>
      </c>
      <c r="B4215" s="304">
        <v>7.21</v>
      </c>
    </row>
    <row r="4216" spans="1:2" ht="15">
      <c r="A4216" s="303" t="s">
        <v>30479</v>
      </c>
      <c r="B4216" s="304">
        <v>62.62</v>
      </c>
    </row>
    <row r="4217" spans="1:2" ht="15">
      <c r="A4217" s="303" t="s">
        <v>30480</v>
      </c>
      <c r="B4217" s="304">
        <v>62.62</v>
      </c>
    </row>
    <row r="4218" spans="1:2" ht="15">
      <c r="A4218" s="303" t="s">
        <v>30481</v>
      </c>
      <c r="B4218" s="304">
        <v>77.25</v>
      </c>
    </row>
    <row r="4219" spans="1:2" ht="15">
      <c r="A4219" s="303" t="s">
        <v>30482</v>
      </c>
      <c r="B4219" s="304">
        <v>51.5</v>
      </c>
    </row>
    <row r="4220" spans="1:2" ht="15">
      <c r="A4220" s="303" t="s">
        <v>30483</v>
      </c>
      <c r="B4220" s="304">
        <v>49.07</v>
      </c>
    </row>
    <row r="4221" spans="1:2" ht="15">
      <c r="A4221" s="303" t="s">
        <v>30484</v>
      </c>
      <c r="B4221" s="304">
        <v>56.51</v>
      </c>
    </row>
    <row r="4222" spans="1:2" ht="15">
      <c r="A4222" s="303" t="s">
        <v>30485</v>
      </c>
      <c r="B4222" s="304">
        <v>16.47</v>
      </c>
    </row>
    <row r="4223" spans="1:2" ht="15">
      <c r="A4223" s="303" t="s">
        <v>30486</v>
      </c>
      <c r="B4223" s="304">
        <v>18.440000000000001</v>
      </c>
    </row>
    <row r="4224" spans="1:2" ht="15">
      <c r="A4224" s="303" t="s">
        <v>30487</v>
      </c>
      <c r="B4224" s="304">
        <v>206</v>
      </c>
    </row>
    <row r="4225" spans="1:2" ht="15">
      <c r="A4225" s="303" t="s">
        <v>30488</v>
      </c>
      <c r="B4225" s="304">
        <v>26.57</v>
      </c>
    </row>
    <row r="4226" spans="1:2" ht="15">
      <c r="A4226" s="303" t="s">
        <v>30489</v>
      </c>
      <c r="B4226" s="304">
        <v>60.02</v>
      </c>
    </row>
    <row r="4227" spans="1:2" ht="15">
      <c r="A4227" s="303" t="s">
        <v>30490</v>
      </c>
      <c r="B4227" s="304">
        <v>60.77</v>
      </c>
    </row>
    <row r="4228" spans="1:2" ht="15">
      <c r="A4228" s="303" t="s">
        <v>30491</v>
      </c>
      <c r="B4228" s="304">
        <v>244.09</v>
      </c>
    </row>
    <row r="4229" spans="1:2" ht="15">
      <c r="A4229" s="303" t="s">
        <v>30492</v>
      </c>
      <c r="B4229" s="304">
        <v>150.18</v>
      </c>
    </row>
    <row r="4230" spans="1:2" ht="15">
      <c r="A4230" s="303" t="s">
        <v>30493</v>
      </c>
      <c r="B4230" s="304">
        <v>122.36</v>
      </c>
    </row>
    <row r="4231" spans="1:2" ht="15">
      <c r="A4231" s="303" t="s">
        <v>30494</v>
      </c>
      <c r="B4231" s="304">
        <v>122.36</v>
      </c>
    </row>
    <row r="4232" spans="1:2" ht="15">
      <c r="A4232" s="303" t="s">
        <v>30495</v>
      </c>
      <c r="B4232" s="304">
        <v>124.04</v>
      </c>
    </row>
    <row r="4233" spans="1:2" ht="15">
      <c r="A4233" s="303" t="s">
        <v>30496</v>
      </c>
      <c r="B4233" s="304">
        <v>128.74</v>
      </c>
    </row>
    <row r="4234" spans="1:2" ht="15">
      <c r="A4234" s="303" t="s">
        <v>30497</v>
      </c>
      <c r="B4234" s="304">
        <v>61.8</v>
      </c>
    </row>
    <row r="4235" spans="1:2" ht="15">
      <c r="A4235" s="303" t="s">
        <v>30498</v>
      </c>
      <c r="B4235" s="304">
        <v>61.8</v>
      </c>
    </row>
    <row r="4236" spans="1:2" ht="15">
      <c r="A4236" s="303" t="s">
        <v>30499</v>
      </c>
      <c r="B4236" s="304">
        <v>5.28</v>
      </c>
    </row>
    <row r="4237" spans="1:2" ht="15">
      <c r="A4237" s="303" t="s">
        <v>30500</v>
      </c>
      <c r="B4237" s="304">
        <v>91.67</v>
      </c>
    </row>
    <row r="4238" spans="1:2" ht="15">
      <c r="A4238" s="303" t="s">
        <v>30501</v>
      </c>
      <c r="B4238" s="304">
        <v>100.94</v>
      </c>
    </row>
    <row r="4239" spans="1:2" ht="15">
      <c r="A4239" s="303" t="s">
        <v>30502</v>
      </c>
      <c r="B4239" s="304">
        <v>164.7</v>
      </c>
    </row>
    <row r="4240" spans="1:2" ht="15">
      <c r="A4240" s="303" t="s">
        <v>30503</v>
      </c>
      <c r="B4240" s="304">
        <v>2646</v>
      </c>
    </row>
    <row r="4241" spans="1:2" ht="15">
      <c r="A4241" s="303" t="s">
        <v>30504</v>
      </c>
      <c r="B4241" s="304">
        <v>100</v>
      </c>
    </row>
    <row r="4242" spans="1:2" ht="15">
      <c r="A4242" s="303" t="s">
        <v>30505</v>
      </c>
      <c r="B4242" s="304">
        <v>9.7774000000000001</v>
      </c>
    </row>
    <row r="4243" spans="1:2" ht="15">
      <c r="A4243" s="303" t="s">
        <v>30506</v>
      </c>
      <c r="B4243" s="304">
        <v>8.6999999999999993</v>
      </c>
    </row>
    <row r="4244" spans="1:2" ht="15">
      <c r="A4244" s="303" t="s">
        <v>30507</v>
      </c>
      <c r="B4244" s="304">
        <v>31.72</v>
      </c>
    </row>
    <row r="4245" spans="1:2" ht="15">
      <c r="A4245" s="303" t="s">
        <v>30508</v>
      </c>
      <c r="B4245" s="304">
        <v>56.63</v>
      </c>
    </row>
    <row r="4246" spans="1:2" ht="15">
      <c r="A4246" s="303" t="s">
        <v>30509</v>
      </c>
      <c r="B4246" s="304">
        <v>6</v>
      </c>
    </row>
    <row r="4247" spans="1:2" ht="15">
      <c r="A4247" s="303" t="s">
        <v>30510</v>
      </c>
      <c r="B4247" s="304">
        <v>6.06</v>
      </c>
    </row>
    <row r="4248" spans="1:2" ht="15">
      <c r="A4248" s="303" t="s">
        <v>30511</v>
      </c>
      <c r="B4248" s="304">
        <v>9.7579999999999991</v>
      </c>
    </row>
    <row r="4249" spans="1:2" ht="15">
      <c r="A4249" s="303" t="s">
        <v>30512</v>
      </c>
      <c r="B4249" s="304">
        <v>10.8141</v>
      </c>
    </row>
    <row r="4250" spans="1:2" ht="15">
      <c r="A4250" s="303" t="s">
        <v>30513</v>
      </c>
      <c r="B4250" s="304">
        <v>9.7674000000000003</v>
      </c>
    </row>
    <row r="4251" spans="1:2" ht="15">
      <c r="A4251" s="303" t="s">
        <v>30514</v>
      </c>
      <c r="B4251" s="304">
        <v>18.54</v>
      </c>
    </row>
    <row r="4252" spans="1:2" ht="15">
      <c r="A4252" s="303" t="s">
        <v>30515</v>
      </c>
      <c r="B4252" s="304">
        <v>12.7645</v>
      </c>
    </row>
    <row r="4253" spans="1:2" ht="15">
      <c r="A4253" s="303" t="s">
        <v>30516</v>
      </c>
      <c r="B4253" s="304">
        <v>9.17</v>
      </c>
    </row>
    <row r="4254" spans="1:2" ht="15">
      <c r="A4254" s="303" t="s">
        <v>30517</v>
      </c>
      <c r="B4254" s="304">
        <v>9.39</v>
      </c>
    </row>
    <row r="4255" spans="1:2" ht="15">
      <c r="A4255" s="303" t="s">
        <v>30518</v>
      </c>
      <c r="B4255" s="304">
        <v>5.99</v>
      </c>
    </row>
    <row r="4256" spans="1:2" ht="15">
      <c r="A4256" s="303" t="s">
        <v>30519</v>
      </c>
      <c r="B4256" s="304">
        <v>12.5213</v>
      </c>
    </row>
    <row r="4257" spans="1:2" ht="15">
      <c r="A4257" s="303" t="s">
        <v>30520</v>
      </c>
      <c r="B4257" s="304">
        <v>44.77</v>
      </c>
    </row>
    <row r="4258" spans="1:2" ht="15">
      <c r="A4258" s="303" t="s">
        <v>30521</v>
      </c>
      <c r="B4258" s="304">
        <v>5.35</v>
      </c>
    </row>
    <row r="4259" spans="1:2" ht="15">
      <c r="A4259" s="303" t="s">
        <v>30522</v>
      </c>
      <c r="B4259" s="304">
        <v>5.99</v>
      </c>
    </row>
    <row r="4260" spans="1:2" ht="15">
      <c r="A4260" s="303" t="s">
        <v>30523</v>
      </c>
      <c r="B4260" s="304">
        <v>11.7989</v>
      </c>
    </row>
    <row r="4261" spans="1:2" ht="15">
      <c r="A4261" s="303" t="s">
        <v>30524</v>
      </c>
      <c r="B4261" s="304">
        <v>12.9971</v>
      </c>
    </row>
    <row r="4262" spans="1:2" ht="15">
      <c r="A4262" s="303" t="s">
        <v>30525</v>
      </c>
      <c r="B4262" s="304">
        <v>7.83</v>
      </c>
    </row>
    <row r="4263" spans="1:2" ht="15">
      <c r="A4263" s="303" t="s">
        <v>30526</v>
      </c>
      <c r="B4263" s="304">
        <v>12.3367</v>
      </c>
    </row>
    <row r="4264" spans="1:2" ht="15">
      <c r="A4264" s="303" t="s">
        <v>30527</v>
      </c>
      <c r="B4264" s="304">
        <v>5.85</v>
      </c>
    </row>
    <row r="4265" spans="1:2" ht="15">
      <c r="A4265" s="303" t="s">
        <v>30528</v>
      </c>
      <c r="B4265" s="304">
        <v>9.8515999999999995</v>
      </c>
    </row>
    <row r="4266" spans="1:2" ht="15">
      <c r="A4266" s="303" t="s">
        <v>30529</v>
      </c>
      <c r="B4266" s="304">
        <v>11.693099999999999</v>
      </c>
    </row>
    <row r="4267" spans="1:2" ht="15">
      <c r="A4267" s="303" t="s">
        <v>30530</v>
      </c>
      <c r="B4267" s="304">
        <v>9.782</v>
      </c>
    </row>
    <row r="4268" spans="1:2" ht="15">
      <c r="A4268" s="303" t="s">
        <v>30531</v>
      </c>
      <c r="B4268" s="304">
        <v>9.1545000000000005</v>
      </c>
    </row>
    <row r="4269" spans="1:2" ht="15">
      <c r="A4269" s="303" t="s">
        <v>30532</v>
      </c>
      <c r="B4269" s="304">
        <v>6.09</v>
      </c>
    </row>
    <row r="4270" spans="1:2" ht="15">
      <c r="A4270" s="303" t="s">
        <v>30533</v>
      </c>
      <c r="B4270" s="304">
        <v>18.68</v>
      </c>
    </row>
    <row r="4271" spans="1:2" ht="15">
      <c r="A4271" s="303" t="s">
        <v>30534</v>
      </c>
      <c r="B4271" s="304">
        <v>9.7692999999999994</v>
      </c>
    </row>
    <row r="4272" spans="1:2" ht="15">
      <c r="A4272" s="303" t="s">
        <v>30535</v>
      </c>
      <c r="B4272" s="304">
        <v>4.46</v>
      </c>
    </row>
    <row r="4273" spans="1:2" ht="15">
      <c r="A4273" s="303" t="s">
        <v>30536</v>
      </c>
      <c r="B4273" s="304">
        <v>232.25</v>
      </c>
    </row>
    <row r="4274" spans="1:2" ht="15">
      <c r="A4274" s="303" t="s">
        <v>30537</v>
      </c>
      <c r="B4274" s="304">
        <v>329.6</v>
      </c>
    </row>
    <row r="4275" spans="1:2" ht="15">
      <c r="A4275" s="303" t="s">
        <v>30538</v>
      </c>
      <c r="B4275" s="304">
        <v>181.18</v>
      </c>
    </row>
    <row r="4276" spans="1:2" ht="15">
      <c r="A4276" s="303" t="s">
        <v>30539</v>
      </c>
      <c r="B4276" s="304">
        <v>734.39</v>
      </c>
    </row>
    <row r="4277" spans="1:2" ht="15">
      <c r="A4277" s="303" t="s">
        <v>30540</v>
      </c>
      <c r="B4277" s="304">
        <v>4.9800000000000004</v>
      </c>
    </row>
    <row r="4278" spans="1:2" ht="15">
      <c r="A4278" s="303" t="s">
        <v>30541</v>
      </c>
      <c r="B4278" s="304">
        <v>7.65</v>
      </c>
    </row>
    <row r="4279" spans="1:2" ht="15">
      <c r="A4279" s="303" t="s">
        <v>30542</v>
      </c>
      <c r="B4279" s="304">
        <v>174.42</v>
      </c>
    </row>
    <row r="4280" spans="1:2" ht="15">
      <c r="A4280" s="303" t="s">
        <v>30543</v>
      </c>
      <c r="B4280" s="304">
        <v>6.04</v>
      </c>
    </row>
    <row r="4281" spans="1:2" ht="15">
      <c r="A4281" s="303" t="s">
        <v>30544</v>
      </c>
      <c r="B4281" s="304">
        <v>8.4275000000000002</v>
      </c>
    </row>
    <row r="4282" spans="1:2" ht="15">
      <c r="A4282" s="303" t="s">
        <v>30545</v>
      </c>
      <c r="B4282" s="304">
        <v>1104.7519</v>
      </c>
    </row>
    <row r="4283" spans="1:2" ht="15">
      <c r="A4283" s="303" t="s">
        <v>30546</v>
      </c>
      <c r="B4283" s="304">
        <v>334.59</v>
      </c>
    </row>
    <row r="4284" spans="1:2" ht="15">
      <c r="A4284" s="303" t="s">
        <v>30547</v>
      </c>
      <c r="B4284" s="304">
        <v>280</v>
      </c>
    </row>
    <row r="4285" spans="1:2" ht="15">
      <c r="A4285" s="303" t="s">
        <v>30548</v>
      </c>
      <c r="B4285" s="304">
        <v>362.87</v>
      </c>
    </row>
    <row r="4286" spans="1:2" ht="15">
      <c r="A4286" s="303" t="s">
        <v>30549</v>
      </c>
      <c r="B4286" s="304">
        <v>462</v>
      </c>
    </row>
    <row r="4287" spans="1:2" ht="15">
      <c r="A4287" s="303" t="s">
        <v>30550</v>
      </c>
      <c r="B4287" s="304">
        <v>756.4</v>
      </c>
    </row>
    <row r="4288" spans="1:2" ht="15">
      <c r="A4288" s="303" t="s">
        <v>30551</v>
      </c>
      <c r="B4288" s="304">
        <v>1000.89</v>
      </c>
    </row>
    <row r="4289" spans="1:2" ht="15">
      <c r="A4289" s="303" t="s">
        <v>30552</v>
      </c>
      <c r="B4289" s="304">
        <v>301</v>
      </c>
    </row>
    <row r="4290" spans="1:2" ht="15">
      <c r="A4290" s="303" t="s">
        <v>30553</v>
      </c>
      <c r="B4290" s="304">
        <v>361.16</v>
      </c>
    </row>
    <row r="4291" spans="1:2" ht="15">
      <c r="A4291" s="303" t="s">
        <v>30554</v>
      </c>
      <c r="B4291" s="304">
        <v>99.48</v>
      </c>
    </row>
    <row r="4292" spans="1:2" ht="15">
      <c r="A4292" s="303" t="s">
        <v>30555</v>
      </c>
      <c r="B4292" s="304">
        <v>118.15</v>
      </c>
    </row>
    <row r="4293" spans="1:2" ht="15">
      <c r="A4293" s="303" t="s">
        <v>30556</v>
      </c>
      <c r="B4293" s="304">
        <v>137.19999999999999</v>
      </c>
    </row>
    <row r="4294" spans="1:2" ht="15">
      <c r="A4294" s="303" t="s">
        <v>30557</v>
      </c>
      <c r="B4294" s="304">
        <v>154</v>
      </c>
    </row>
    <row r="4295" spans="1:2" ht="15">
      <c r="A4295" s="303" t="s">
        <v>30558</v>
      </c>
      <c r="B4295" s="304">
        <v>163.98</v>
      </c>
    </row>
    <row r="4296" spans="1:2" ht="15">
      <c r="A4296" s="303" t="s">
        <v>30559</v>
      </c>
      <c r="B4296" s="304">
        <v>218.48</v>
      </c>
    </row>
    <row r="4297" spans="1:2" ht="15">
      <c r="A4297" s="303" t="s">
        <v>30560</v>
      </c>
      <c r="B4297" s="304">
        <v>186.31</v>
      </c>
    </row>
    <row r="4298" spans="1:2" ht="15">
      <c r="A4298" s="303" t="s">
        <v>30561</v>
      </c>
      <c r="B4298" s="304">
        <v>270.06</v>
      </c>
    </row>
    <row r="4299" spans="1:2" ht="15">
      <c r="A4299" s="303" t="s">
        <v>30562</v>
      </c>
      <c r="B4299" s="304">
        <v>307</v>
      </c>
    </row>
    <row r="4300" spans="1:2" ht="15">
      <c r="A4300" s="303" t="s">
        <v>30563</v>
      </c>
      <c r="B4300" s="304">
        <v>315.25</v>
      </c>
    </row>
    <row r="4301" spans="1:2" ht="15">
      <c r="A4301" s="303" t="s">
        <v>30564</v>
      </c>
      <c r="B4301" s="304">
        <v>330.48309999999998</v>
      </c>
    </row>
    <row r="4302" spans="1:2" ht="15">
      <c r="A4302" s="303" t="s">
        <v>30565</v>
      </c>
      <c r="B4302" s="304">
        <v>406.73</v>
      </c>
    </row>
    <row r="4303" spans="1:2" ht="15">
      <c r="A4303" s="303" t="s">
        <v>30566</v>
      </c>
      <c r="B4303" s="304">
        <v>118</v>
      </c>
    </row>
    <row r="4304" spans="1:2" ht="15">
      <c r="A4304" s="303" t="s">
        <v>30567</v>
      </c>
      <c r="B4304" s="304">
        <v>135.80000000000001</v>
      </c>
    </row>
    <row r="4305" spans="1:2" ht="15">
      <c r="A4305" s="303" t="s">
        <v>30568</v>
      </c>
      <c r="B4305" s="304">
        <v>38.43</v>
      </c>
    </row>
    <row r="4306" spans="1:2" ht="15">
      <c r="A4306" s="303" t="s">
        <v>30569</v>
      </c>
      <c r="B4306" s="304">
        <v>223.44</v>
      </c>
    </row>
    <row r="4307" spans="1:2" ht="15">
      <c r="A4307" s="303" t="s">
        <v>30570</v>
      </c>
      <c r="B4307" s="304">
        <v>299.81139999999999</v>
      </c>
    </row>
    <row r="4308" spans="1:2" ht="15">
      <c r="A4308" s="303" t="s">
        <v>30571</v>
      </c>
      <c r="B4308" s="304">
        <v>253.27279999999999</v>
      </c>
    </row>
    <row r="4309" spans="1:2" ht="15">
      <c r="A4309" s="303" t="s">
        <v>30572</v>
      </c>
      <c r="B4309" s="304">
        <v>309.16820000000001</v>
      </c>
    </row>
    <row r="4310" spans="1:2" ht="15">
      <c r="A4310" s="303" t="s">
        <v>30573</v>
      </c>
      <c r="B4310" s="304">
        <v>457.24209999999999</v>
      </c>
    </row>
    <row r="4311" spans="1:2" ht="15">
      <c r="A4311" s="303" t="s">
        <v>30574</v>
      </c>
      <c r="B4311" s="304">
        <v>127.31740000000001</v>
      </c>
    </row>
    <row r="4312" spans="1:2" ht="15">
      <c r="A4312" s="303" t="s">
        <v>30575</v>
      </c>
      <c r="B4312" s="304">
        <v>193.0463</v>
      </c>
    </row>
    <row r="4313" spans="1:2" ht="15">
      <c r="A4313" s="303" t="s">
        <v>30576</v>
      </c>
      <c r="B4313" s="304">
        <v>258</v>
      </c>
    </row>
    <row r="4314" spans="1:2" ht="15">
      <c r="A4314" s="303" t="s">
        <v>30577</v>
      </c>
      <c r="B4314" s="304">
        <v>301.17340000000002</v>
      </c>
    </row>
    <row r="4315" spans="1:2" ht="15">
      <c r="A4315" s="303" t="s">
        <v>30578</v>
      </c>
      <c r="B4315" s="304">
        <v>346.51</v>
      </c>
    </row>
    <row r="4316" spans="1:2" ht="15">
      <c r="A4316" s="303" t="s">
        <v>30579</v>
      </c>
      <c r="B4316" s="304">
        <v>47.11</v>
      </c>
    </row>
    <row r="4317" spans="1:2" ht="15">
      <c r="A4317" s="303" t="s">
        <v>30580</v>
      </c>
      <c r="B4317" s="304">
        <v>590.00729999999999</v>
      </c>
    </row>
    <row r="4318" spans="1:2" ht="15">
      <c r="A4318" s="303" t="s">
        <v>30581</v>
      </c>
      <c r="B4318" s="304">
        <v>125.02</v>
      </c>
    </row>
    <row r="4319" spans="1:2" ht="15">
      <c r="A4319" s="303" t="s">
        <v>30582</v>
      </c>
      <c r="B4319" s="304">
        <v>439.52</v>
      </c>
    </row>
    <row r="4320" spans="1:2" ht="15">
      <c r="A4320" s="303" t="s">
        <v>30583</v>
      </c>
      <c r="B4320" s="304">
        <v>315</v>
      </c>
    </row>
    <row r="4321" spans="1:2" ht="15">
      <c r="A4321" s="303" t="s">
        <v>30584</v>
      </c>
      <c r="B4321" s="304">
        <v>500.5</v>
      </c>
    </row>
    <row r="4322" spans="1:2" ht="15">
      <c r="A4322" s="303" t="s">
        <v>30585</v>
      </c>
      <c r="B4322" s="304">
        <v>160</v>
      </c>
    </row>
    <row r="4323" spans="1:2" ht="15">
      <c r="A4323" s="303" t="s">
        <v>30586</v>
      </c>
      <c r="B4323" s="304">
        <v>212</v>
      </c>
    </row>
    <row r="4324" spans="1:2" ht="15">
      <c r="A4324" s="303" t="s">
        <v>30587</v>
      </c>
      <c r="B4324" s="304">
        <v>333</v>
      </c>
    </row>
    <row r="4325" spans="1:2" ht="15">
      <c r="A4325" s="303" t="s">
        <v>30588</v>
      </c>
      <c r="B4325" s="304">
        <v>28.7</v>
      </c>
    </row>
    <row r="4326" spans="1:2" ht="15">
      <c r="A4326" s="303" t="s">
        <v>30589</v>
      </c>
      <c r="B4326" s="304">
        <v>139.77000000000001</v>
      </c>
    </row>
    <row r="4327" spans="1:2" ht="15">
      <c r="A4327" s="303" t="s">
        <v>30590</v>
      </c>
      <c r="B4327" s="304">
        <v>297.24</v>
      </c>
    </row>
    <row r="4328" spans="1:2" ht="15">
      <c r="A4328" s="303" t="s">
        <v>30591</v>
      </c>
      <c r="B4328" s="304">
        <v>365.25</v>
      </c>
    </row>
    <row r="4329" spans="1:2" ht="15">
      <c r="A4329" s="303" t="s">
        <v>30592</v>
      </c>
      <c r="B4329" s="304">
        <v>397.13</v>
      </c>
    </row>
    <row r="4330" spans="1:2" ht="15">
      <c r="A4330" s="303" t="s">
        <v>30593</v>
      </c>
      <c r="B4330" s="304">
        <v>653.02</v>
      </c>
    </row>
    <row r="4331" spans="1:2" ht="15">
      <c r="A4331" s="303" t="s">
        <v>30594</v>
      </c>
      <c r="B4331" s="304">
        <v>850</v>
      </c>
    </row>
    <row r="4332" spans="1:2" ht="15">
      <c r="A4332" s="303" t="s">
        <v>30595</v>
      </c>
      <c r="B4332" s="304">
        <v>713.33</v>
      </c>
    </row>
    <row r="4333" spans="1:2" ht="15">
      <c r="A4333" s="303" t="s">
        <v>30596</v>
      </c>
      <c r="B4333" s="304">
        <v>21.07</v>
      </c>
    </row>
    <row r="4334" spans="1:2" ht="15">
      <c r="A4334" s="303" t="s">
        <v>30597</v>
      </c>
      <c r="B4334" s="304">
        <v>12.36</v>
      </c>
    </row>
    <row r="4335" spans="1:2" ht="15">
      <c r="A4335" s="303" t="s">
        <v>30598</v>
      </c>
      <c r="B4335" s="304">
        <v>0.86</v>
      </c>
    </row>
    <row r="4336" spans="1:2" ht="15">
      <c r="A4336" s="303" t="s">
        <v>30599</v>
      </c>
      <c r="B4336" s="304">
        <v>164.8</v>
      </c>
    </row>
    <row r="4337" spans="1:2" ht="15">
      <c r="A4337" s="303" t="s">
        <v>30600</v>
      </c>
      <c r="B4337" s="304">
        <v>75.900000000000006</v>
      </c>
    </row>
    <row r="4338" spans="1:2" ht="15">
      <c r="A4338" s="303" t="s">
        <v>30601</v>
      </c>
      <c r="B4338" s="304">
        <v>61.19</v>
      </c>
    </row>
    <row r="4339" spans="1:2" ht="15">
      <c r="A4339" s="303" t="s">
        <v>30602</v>
      </c>
      <c r="B4339" s="304">
        <v>1909.5610999999999</v>
      </c>
    </row>
    <row r="4340" spans="1:2" ht="15">
      <c r="A4340" s="303" t="s">
        <v>30603</v>
      </c>
      <c r="B4340" s="304">
        <v>1744.27</v>
      </c>
    </row>
    <row r="4341" spans="1:2" ht="15">
      <c r="A4341" s="303" t="s">
        <v>30604</v>
      </c>
      <c r="B4341" s="304">
        <v>3720.6</v>
      </c>
    </row>
    <row r="4342" spans="1:2" ht="15">
      <c r="A4342" s="303" t="s">
        <v>30605</v>
      </c>
      <c r="B4342" s="304">
        <v>113.3</v>
      </c>
    </row>
    <row r="4343" spans="1:2" ht="15">
      <c r="A4343" s="303" t="s">
        <v>30606</v>
      </c>
      <c r="B4343" s="304">
        <v>129.37</v>
      </c>
    </row>
    <row r="4344" spans="1:2" ht="15">
      <c r="A4344" s="303" t="s">
        <v>30607</v>
      </c>
      <c r="B4344" s="304">
        <v>59.15</v>
      </c>
    </row>
    <row r="4345" spans="1:2" ht="15">
      <c r="A4345" s="303" t="s">
        <v>30608</v>
      </c>
      <c r="B4345" s="304">
        <v>8.5399999999999991</v>
      </c>
    </row>
    <row r="4346" spans="1:2" ht="15">
      <c r="A4346" s="303" t="s">
        <v>30609</v>
      </c>
      <c r="B4346" s="304">
        <v>29</v>
      </c>
    </row>
    <row r="4347" spans="1:2" ht="15">
      <c r="A4347" s="303" t="s">
        <v>30610</v>
      </c>
      <c r="B4347" s="304">
        <v>10.2218</v>
      </c>
    </row>
    <row r="4348" spans="1:2" ht="15">
      <c r="A4348" s="303" t="s">
        <v>30611</v>
      </c>
      <c r="B4348" s="304">
        <v>14.2461</v>
      </c>
    </row>
    <row r="4349" spans="1:2" ht="15">
      <c r="A4349" s="303" t="s">
        <v>30612</v>
      </c>
      <c r="B4349" s="304">
        <v>4923.3999999999996</v>
      </c>
    </row>
    <row r="4350" spans="1:2" ht="15">
      <c r="A4350" s="303" t="s">
        <v>30613</v>
      </c>
      <c r="B4350" s="304">
        <v>4923.3999999999996</v>
      </c>
    </row>
    <row r="4351" spans="1:2" ht="15">
      <c r="A4351" s="303" t="s">
        <v>30614</v>
      </c>
      <c r="B4351" s="304">
        <v>5650</v>
      </c>
    </row>
    <row r="4352" spans="1:2" ht="15">
      <c r="A4352" s="303" t="s">
        <v>30615</v>
      </c>
      <c r="B4352" s="304">
        <v>6262.4</v>
      </c>
    </row>
    <row r="4353" spans="1:2" ht="15">
      <c r="A4353" s="303" t="s">
        <v>30616</v>
      </c>
      <c r="B4353" s="304">
        <v>8404.7999999999993</v>
      </c>
    </row>
    <row r="4354" spans="1:2" ht="15">
      <c r="A4354" s="303" t="s">
        <v>30617</v>
      </c>
      <c r="B4354" s="304">
        <v>9445.1</v>
      </c>
    </row>
    <row r="4355" spans="1:2" ht="15">
      <c r="A4355" s="303" t="s">
        <v>30618</v>
      </c>
      <c r="B4355" s="304">
        <v>9965.65</v>
      </c>
    </row>
    <row r="4356" spans="1:2" ht="15">
      <c r="A4356" s="303" t="s">
        <v>30619</v>
      </c>
      <c r="B4356" s="304">
        <v>11165.2</v>
      </c>
    </row>
    <row r="4357" spans="1:2" ht="15">
      <c r="A4357" s="303" t="s">
        <v>30620</v>
      </c>
      <c r="B4357" s="304">
        <v>5080.7519000000002</v>
      </c>
    </row>
    <row r="4358" spans="1:2" ht="15">
      <c r="A4358" s="303" t="s">
        <v>30621</v>
      </c>
      <c r="B4358" s="304">
        <v>5097.7443999999996</v>
      </c>
    </row>
    <row r="4359" spans="1:2" ht="15">
      <c r="A4359" s="303" t="s">
        <v>30622</v>
      </c>
      <c r="B4359" s="304">
        <v>5828.7593999999999</v>
      </c>
    </row>
    <row r="4360" spans="1:2" ht="15">
      <c r="A4360" s="303" t="s">
        <v>30623</v>
      </c>
      <c r="B4360" s="304">
        <v>6459.7744000000002</v>
      </c>
    </row>
    <row r="4361" spans="1:2" ht="15">
      <c r="A4361" s="303" t="s">
        <v>30624</v>
      </c>
      <c r="B4361" s="304">
        <v>8790.0375999999997</v>
      </c>
    </row>
    <row r="4362" spans="1:2" ht="15">
      <c r="A4362" s="303" t="s">
        <v>30625</v>
      </c>
      <c r="B4362" s="304">
        <v>9900</v>
      </c>
    </row>
    <row r="4363" spans="1:2" ht="15">
      <c r="A4363" s="303" t="s">
        <v>30626</v>
      </c>
      <c r="B4363" s="304">
        <v>10567.1993</v>
      </c>
    </row>
    <row r="4364" spans="1:2" ht="15">
      <c r="A4364" s="303" t="s">
        <v>30627</v>
      </c>
      <c r="B4364" s="304">
        <v>11990</v>
      </c>
    </row>
    <row r="4365" spans="1:2" ht="15">
      <c r="A4365" s="303" t="s">
        <v>30628</v>
      </c>
      <c r="B4365" s="304">
        <v>222</v>
      </c>
    </row>
    <row r="4366" spans="1:2" ht="15">
      <c r="A4366" s="303" t="s">
        <v>30629</v>
      </c>
      <c r="B4366" s="304">
        <v>154</v>
      </c>
    </row>
    <row r="4367" spans="1:2" ht="15">
      <c r="A4367" s="303" t="s">
        <v>30630</v>
      </c>
      <c r="B4367" s="304">
        <v>95</v>
      </c>
    </row>
    <row r="4368" spans="1:2" ht="15">
      <c r="A4368" s="303" t="s">
        <v>30631</v>
      </c>
      <c r="B4368" s="304">
        <v>131.5</v>
      </c>
    </row>
    <row r="4369" spans="1:2" ht="15">
      <c r="A4369" s="303" t="s">
        <v>30632</v>
      </c>
      <c r="B4369" s="304">
        <v>124.7</v>
      </c>
    </row>
    <row r="4370" spans="1:2" ht="15">
      <c r="A4370" s="303" t="s">
        <v>30633</v>
      </c>
      <c r="B4370" s="304">
        <v>1.55</v>
      </c>
    </row>
    <row r="4371" spans="1:2" ht="15">
      <c r="A4371" s="303" t="s">
        <v>30634</v>
      </c>
      <c r="B4371" s="304">
        <v>1610.92</v>
      </c>
    </row>
    <row r="4372" spans="1:2" ht="15">
      <c r="A4372" s="303" t="s">
        <v>30635</v>
      </c>
      <c r="B4372" s="304">
        <v>2250</v>
      </c>
    </row>
    <row r="4373" spans="1:2" ht="15">
      <c r="A4373" s="303" t="s">
        <v>30636</v>
      </c>
      <c r="B4373" s="304">
        <v>2497</v>
      </c>
    </row>
    <row r="4374" spans="1:2" ht="15">
      <c r="A4374" s="303" t="s">
        <v>30637</v>
      </c>
      <c r="B4374" s="304">
        <v>3565</v>
      </c>
    </row>
    <row r="4375" spans="1:2" ht="15">
      <c r="A4375" s="303" t="s">
        <v>30638</v>
      </c>
      <c r="B4375" s="304">
        <v>5868</v>
      </c>
    </row>
    <row r="4376" spans="1:2" ht="15">
      <c r="A4376" s="303" t="s">
        <v>30639</v>
      </c>
      <c r="B4376" s="304">
        <v>287.3546</v>
      </c>
    </row>
    <row r="4377" spans="1:2" ht="15">
      <c r="A4377" s="303" t="s">
        <v>30640</v>
      </c>
      <c r="B4377" s="304">
        <v>1152.4323999999999</v>
      </c>
    </row>
    <row r="4378" spans="1:2" ht="15">
      <c r="A4378" s="303" t="s">
        <v>30641</v>
      </c>
      <c r="B4378" s="304">
        <v>687.02700000000004</v>
      </c>
    </row>
    <row r="4379" spans="1:2" ht="15">
      <c r="A4379" s="303" t="s">
        <v>30642</v>
      </c>
      <c r="B4379" s="304">
        <v>1241.0811000000001</v>
      </c>
    </row>
    <row r="4380" spans="1:2" ht="15">
      <c r="A4380" s="303" t="s">
        <v>30643</v>
      </c>
      <c r="B4380" s="304">
        <v>1040</v>
      </c>
    </row>
    <row r="4381" spans="1:2" ht="15">
      <c r="A4381" s="303" t="s">
        <v>30644</v>
      </c>
      <c r="B4381" s="304">
        <v>1275.3105</v>
      </c>
    </row>
    <row r="4382" spans="1:2" ht="15">
      <c r="A4382" s="303" t="s">
        <v>30645</v>
      </c>
      <c r="B4382" s="304">
        <v>1980</v>
      </c>
    </row>
    <row r="4383" spans="1:2" ht="15">
      <c r="A4383" s="303" t="s">
        <v>30646</v>
      </c>
      <c r="B4383" s="304">
        <v>1163.8</v>
      </c>
    </row>
    <row r="4384" spans="1:2" ht="15">
      <c r="A4384" s="303" t="s">
        <v>30647</v>
      </c>
      <c r="B4384" s="304">
        <v>306.48</v>
      </c>
    </row>
    <row r="4385" spans="1:2" ht="15">
      <c r="A4385" s="303" t="s">
        <v>30648</v>
      </c>
      <c r="B4385" s="304">
        <v>508.84</v>
      </c>
    </row>
    <row r="4386" spans="1:2" ht="15">
      <c r="A4386" s="303" t="s">
        <v>30649</v>
      </c>
      <c r="B4386" s="304">
        <v>452.07</v>
      </c>
    </row>
    <row r="4387" spans="1:2" ht="15">
      <c r="A4387" s="303" t="s">
        <v>30650</v>
      </c>
      <c r="B4387" s="304">
        <v>2171.8919000000001</v>
      </c>
    </row>
    <row r="4388" spans="1:2" ht="15">
      <c r="A4388" s="303" t="s">
        <v>30651</v>
      </c>
      <c r="B4388" s="304">
        <v>2504.3243000000002</v>
      </c>
    </row>
    <row r="4389" spans="1:2" ht="15">
      <c r="A4389" s="303" t="s">
        <v>30652</v>
      </c>
      <c r="B4389" s="304">
        <v>3025.1351</v>
      </c>
    </row>
    <row r="4390" spans="1:2" ht="15">
      <c r="A4390" s="303" t="s">
        <v>30653</v>
      </c>
      <c r="B4390" s="304">
        <v>7920</v>
      </c>
    </row>
    <row r="4391" spans="1:2" ht="15">
      <c r="A4391" s="303" t="s">
        <v>30654</v>
      </c>
      <c r="B4391" s="304">
        <v>24977.79</v>
      </c>
    </row>
    <row r="4392" spans="1:2" ht="15">
      <c r="A4392" s="303" t="s">
        <v>30655</v>
      </c>
      <c r="B4392" s="304">
        <v>664.86490000000003</v>
      </c>
    </row>
    <row r="4393" spans="1:2" ht="15">
      <c r="A4393" s="303" t="s">
        <v>30656</v>
      </c>
      <c r="B4393" s="304">
        <v>1329.7297000000001</v>
      </c>
    </row>
    <row r="4394" spans="1:2" ht="15">
      <c r="A4394" s="303" t="s">
        <v>30657</v>
      </c>
      <c r="B4394" s="304">
        <v>0.3</v>
      </c>
    </row>
    <row r="4395" spans="1:2" ht="15">
      <c r="A4395" s="303" t="s">
        <v>30658</v>
      </c>
      <c r="B4395" s="304">
        <v>26.22</v>
      </c>
    </row>
    <row r="4396" spans="1:2" ht="15">
      <c r="A4396" s="303" t="s">
        <v>30659</v>
      </c>
      <c r="B4396" s="304">
        <v>26.25</v>
      </c>
    </row>
    <row r="4397" spans="1:2" ht="15">
      <c r="A4397" s="303" t="s">
        <v>30660</v>
      </c>
      <c r="B4397" s="304">
        <v>0.4</v>
      </c>
    </row>
    <row r="4398" spans="1:2" ht="15">
      <c r="A4398" s="303" t="s">
        <v>30661</v>
      </c>
      <c r="B4398" s="304">
        <v>18.309999999999999</v>
      </c>
    </row>
    <row r="4399" spans="1:2" ht="15">
      <c r="A4399" s="303" t="s">
        <v>30662</v>
      </c>
      <c r="B4399" s="304">
        <v>5.69</v>
      </c>
    </row>
    <row r="4400" spans="1:2" ht="15">
      <c r="A4400" s="303" t="s">
        <v>30663</v>
      </c>
      <c r="B4400" s="304">
        <v>16.71</v>
      </c>
    </row>
    <row r="4401" spans="1:2" ht="15">
      <c r="A4401" s="303" t="s">
        <v>30664</v>
      </c>
      <c r="B4401" s="304">
        <v>7.38</v>
      </c>
    </row>
    <row r="4402" spans="1:2" ht="15">
      <c r="A4402" s="303" t="s">
        <v>30665</v>
      </c>
      <c r="B4402" s="304">
        <v>16.79</v>
      </c>
    </row>
    <row r="4403" spans="1:2" ht="15">
      <c r="A4403" s="303" t="s">
        <v>30666</v>
      </c>
      <c r="B4403" s="304">
        <v>6.3</v>
      </c>
    </row>
    <row r="4404" spans="1:2" ht="15">
      <c r="A4404" s="303" t="s">
        <v>30667</v>
      </c>
      <c r="B4404" s="304">
        <v>0.75</v>
      </c>
    </row>
    <row r="4405" spans="1:2" ht="15">
      <c r="A4405" s="303" t="s">
        <v>30668</v>
      </c>
      <c r="B4405" s="304">
        <v>45.81</v>
      </c>
    </row>
    <row r="4406" spans="1:2" ht="15">
      <c r="A4406" s="303" t="s">
        <v>30669</v>
      </c>
      <c r="B4406" s="304">
        <v>1.7</v>
      </c>
    </row>
    <row r="4407" spans="1:2" ht="15">
      <c r="A4407" s="303" t="s">
        <v>30670</v>
      </c>
      <c r="B4407" s="304">
        <v>20.170000000000002</v>
      </c>
    </row>
    <row r="4408" spans="1:2" ht="15">
      <c r="A4408" s="303" t="s">
        <v>30671</v>
      </c>
      <c r="B4408" s="304">
        <v>53.56</v>
      </c>
    </row>
    <row r="4409" spans="1:2" ht="15">
      <c r="A4409" s="303" t="s">
        <v>30672</v>
      </c>
      <c r="B4409" s="304">
        <v>4.3899999999999997</v>
      </c>
    </row>
    <row r="4410" spans="1:2" ht="15">
      <c r="A4410" s="303" t="s">
        <v>30673</v>
      </c>
      <c r="B4410" s="304">
        <v>18.27</v>
      </c>
    </row>
    <row r="4411" spans="1:2" ht="15">
      <c r="A4411" s="303" t="s">
        <v>30674</v>
      </c>
      <c r="B4411" s="304">
        <v>3</v>
      </c>
    </row>
    <row r="4412" spans="1:2" ht="15">
      <c r="A4412" s="303" t="s">
        <v>30675</v>
      </c>
      <c r="B4412" s="304">
        <v>5.57</v>
      </c>
    </row>
    <row r="4413" spans="1:2" ht="15">
      <c r="A4413" s="303" t="s">
        <v>30676</v>
      </c>
      <c r="B4413" s="304">
        <v>8.39</v>
      </c>
    </row>
    <row r="4414" spans="1:2" ht="15">
      <c r="A4414" s="303" t="s">
        <v>30677</v>
      </c>
      <c r="B4414" s="304">
        <v>8.82</v>
      </c>
    </row>
    <row r="4415" spans="1:2" ht="15">
      <c r="A4415" s="303" t="s">
        <v>30678</v>
      </c>
      <c r="B4415" s="304">
        <v>2.2799999999999998</v>
      </c>
    </row>
    <row r="4416" spans="1:2" ht="15">
      <c r="A4416" s="303" t="s">
        <v>30679</v>
      </c>
      <c r="B4416" s="304">
        <v>2.2799999999999998</v>
      </c>
    </row>
    <row r="4417" spans="1:2" ht="15">
      <c r="A4417" s="303" t="s">
        <v>30680</v>
      </c>
      <c r="B4417" s="304">
        <v>6.72</v>
      </c>
    </row>
    <row r="4418" spans="1:2" ht="15">
      <c r="A4418" s="303" t="s">
        <v>30681</v>
      </c>
      <c r="B4418" s="304">
        <v>6.72</v>
      </c>
    </row>
    <row r="4419" spans="1:2" ht="15">
      <c r="A4419" s="303" t="s">
        <v>30682</v>
      </c>
      <c r="B4419" s="304">
        <v>6.72</v>
      </c>
    </row>
    <row r="4420" spans="1:2" ht="15">
      <c r="A4420" s="303" t="s">
        <v>30683</v>
      </c>
      <c r="B4420" s="304">
        <v>8.77</v>
      </c>
    </row>
    <row r="4421" spans="1:2" ht="15">
      <c r="A4421" s="303" t="s">
        <v>30684</v>
      </c>
      <c r="B4421" s="304">
        <v>7.67</v>
      </c>
    </row>
    <row r="4422" spans="1:2" ht="15">
      <c r="A4422" s="303" t="s">
        <v>30685</v>
      </c>
      <c r="B4422" s="304">
        <v>7.17</v>
      </c>
    </row>
    <row r="4423" spans="1:2" ht="15">
      <c r="A4423" s="303" t="s">
        <v>30686</v>
      </c>
      <c r="B4423" s="304">
        <v>7.47</v>
      </c>
    </row>
    <row r="4424" spans="1:2" ht="15">
      <c r="A4424" s="303" t="s">
        <v>30687</v>
      </c>
      <c r="B4424" s="304">
        <v>10.25</v>
      </c>
    </row>
    <row r="4425" spans="1:2" ht="15">
      <c r="A4425" s="303" t="s">
        <v>30688</v>
      </c>
      <c r="B4425" s="304">
        <v>9.35</v>
      </c>
    </row>
    <row r="4426" spans="1:2" ht="15">
      <c r="A4426" s="303" t="s">
        <v>30689</v>
      </c>
      <c r="B4426" s="304">
        <v>7.93</v>
      </c>
    </row>
    <row r="4427" spans="1:2" ht="15">
      <c r="A4427" s="303" t="s">
        <v>30690</v>
      </c>
      <c r="B4427" s="304">
        <v>15.96</v>
      </c>
    </row>
    <row r="4428" spans="1:2" ht="15">
      <c r="A4428" s="303" t="s">
        <v>30691</v>
      </c>
      <c r="B4428" s="304">
        <v>34.1</v>
      </c>
    </row>
    <row r="4429" spans="1:2" ht="15">
      <c r="A4429" s="303" t="s">
        <v>30692</v>
      </c>
      <c r="B4429" s="304">
        <v>40.01</v>
      </c>
    </row>
    <row r="4430" spans="1:2" ht="15">
      <c r="A4430" s="303" t="s">
        <v>30693</v>
      </c>
      <c r="B4430" s="304">
        <v>149</v>
      </c>
    </row>
    <row r="4431" spans="1:2" ht="15">
      <c r="A4431" s="303" t="s">
        <v>30694</v>
      </c>
      <c r="B4431" s="304">
        <v>2.78</v>
      </c>
    </row>
    <row r="4432" spans="1:2" ht="15">
      <c r="A4432" s="303" t="s">
        <v>30695</v>
      </c>
      <c r="B4432" s="304">
        <v>3.96</v>
      </c>
    </row>
    <row r="4433" spans="1:2" ht="15">
      <c r="A4433" s="303" t="s">
        <v>30696</v>
      </c>
      <c r="B4433" s="304">
        <v>7.1612999999999998</v>
      </c>
    </row>
    <row r="4434" spans="1:2" ht="15">
      <c r="A4434" s="303" t="s">
        <v>30697</v>
      </c>
      <c r="B4434" s="304">
        <v>6.45</v>
      </c>
    </row>
    <row r="4435" spans="1:2" ht="15">
      <c r="A4435" s="303" t="s">
        <v>30698</v>
      </c>
      <c r="B4435" s="304">
        <v>9.3699999999999992</v>
      </c>
    </row>
    <row r="4436" spans="1:2" ht="15">
      <c r="A4436" s="303" t="s">
        <v>30699</v>
      </c>
      <c r="B4436" s="304">
        <v>10.81</v>
      </c>
    </row>
    <row r="4437" spans="1:2" ht="15">
      <c r="A4437" s="303" t="s">
        <v>30700</v>
      </c>
      <c r="B4437" s="304">
        <v>13.07</v>
      </c>
    </row>
    <row r="4438" spans="1:2" ht="15">
      <c r="A4438" s="303" t="s">
        <v>30701</v>
      </c>
      <c r="B4438" s="304">
        <v>15.22</v>
      </c>
    </row>
    <row r="4439" spans="1:2" ht="15">
      <c r="A4439" s="303" t="s">
        <v>30702</v>
      </c>
      <c r="B4439" s="304">
        <v>21.44</v>
      </c>
    </row>
    <row r="4440" spans="1:2" ht="15">
      <c r="A4440" s="303" t="s">
        <v>30703</v>
      </c>
      <c r="B4440" s="304">
        <v>30.09</v>
      </c>
    </row>
    <row r="4441" spans="1:2" ht="15">
      <c r="A4441" s="303" t="s">
        <v>30704</v>
      </c>
      <c r="B4441" s="304">
        <v>49.2</v>
      </c>
    </row>
    <row r="4442" spans="1:2" ht="15">
      <c r="A4442" s="303" t="s">
        <v>30705</v>
      </c>
      <c r="B4442" s="304">
        <v>7</v>
      </c>
    </row>
    <row r="4443" spans="1:2" ht="15">
      <c r="A4443" s="303" t="s">
        <v>30706</v>
      </c>
      <c r="B4443" s="304">
        <v>3.09</v>
      </c>
    </row>
    <row r="4444" spans="1:2" ht="15">
      <c r="A4444" s="303" t="s">
        <v>30707</v>
      </c>
      <c r="B4444" s="304">
        <v>5.9476000000000004</v>
      </c>
    </row>
    <row r="4445" spans="1:2" ht="15">
      <c r="A4445" s="303" t="s">
        <v>30708</v>
      </c>
      <c r="B4445" s="304">
        <v>11.59</v>
      </c>
    </row>
    <row r="4446" spans="1:2" ht="15">
      <c r="A4446" s="303" t="s">
        <v>30709</v>
      </c>
      <c r="B4446" s="304">
        <v>13.24</v>
      </c>
    </row>
    <row r="4447" spans="1:2" ht="15">
      <c r="A4447" s="303" t="s">
        <v>30710</v>
      </c>
      <c r="B4447" s="304">
        <v>18.5242</v>
      </c>
    </row>
    <row r="4448" spans="1:2" ht="15">
      <c r="A4448" s="303" t="s">
        <v>30711</v>
      </c>
      <c r="B4448" s="304">
        <v>27.22</v>
      </c>
    </row>
    <row r="4449" spans="1:2" ht="15">
      <c r="A4449" s="303" t="s">
        <v>30712</v>
      </c>
      <c r="B4449" s="304">
        <v>18.23</v>
      </c>
    </row>
    <row r="4450" spans="1:2" ht="15">
      <c r="A4450" s="303" t="s">
        <v>30713</v>
      </c>
      <c r="B4450" s="304">
        <v>25.44</v>
      </c>
    </row>
    <row r="4451" spans="1:2" ht="15">
      <c r="A4451" s="303" t="s">
        <v>30714</v>
      </c>
      <c r="B4451" s="304">
        <v>34.521799999999999</v>
      </c>
    </row>
    <row r="4452" spans="1:2" ht="15">
      <c r="A4452" s="303" t="s">
        <v>30715</v>
      </c>
      <c r="B4452" s="304">
        <v>136.24</v>
      </c>
    </row>
    <row r="4453" spans="1:2" ht="15">
      <c r="A4453" s="303" t="s">
        <v>30716</v>
      </c>
      <c r="B4453" s="304">
        <v>50.084499999999998</v>
      </c>
    </row>
    <row r="4454" spans="1:2" ht="15">
      <c r="A4454" s="303" t="s">
        <v>30717</v>
      </c>
      <c r="B4454" s="304">
        <v>21.2</v>
      </c>
    </row>
    <row r="4455" spans="1:2" ht="15">
      <c r="A4455" s="303" t="s">
        <v>30718</v>
      </c>
      <c r="B4455" s="304">
        <v>27.4</v>
      </c>
    </row>
    <row r="4456" spans="1:2" ht="15">
      <c r="A4456" s="303" t="s">
        <v>30719</v>
      </c>
      <c r="B4456" s="304">
        <v>6.3242000000000003</v>
      </c>
    </row>
    <row r="4457" spans="1:2" ht="15">
      <c r="A4457" s="303" t="s">
        <v>30720</v>
      </c>
      <c r="B4457" s="304">
        <v>2.5991</v>
      </c>
    </row>
    <row r="4458" spans="1:2" ht="15">
      <c r="A4458" s="303" t="s">
        <v>30721</v>
      </c>
      <c r="B4458" s="304">
        <v>4.7380000000000004</v>
      </c>
    </row>
    <row r="4459" spans="1:2" ht="15">
      <c r="A4459" s="303" t="s">
        <v>30722</v>
      </c>
      <c r="B4459" s="304">
        <v>0.06</v>
      </c>
    </row>
    <row r="4460" spans="1:2" ht="15">
      <c r="A4460" s="303" t="s">
        <v>30723</v>
      </c>
      <c r="B4460" s="304">
        <v>0.08</v>
      </c>
    </row>
    <row r="4461" spans="1:2" ht="15">
      <c r="A4461" s="303" t="s">
        <v>30724</v>
      </c>
      <c r="B4461" s="304">
        <v>102</v>
      </c>
    </row>
    <row r="4462" spans="1:2" ht="15">
      <c r="A4462" s="303" t="s">
        <v>30725</v>
      </c>
      <c r="B4462" s="304">
        <v>3.71</v>
      </c>
    </row>
    <row r="4463" spans="1:2" ht="15">
      <c r="A4463" s="303" t="s">
        <v>30726</v>
      </c>
      <c r="B4463" s="304">
        <v>84.46</v>
      </c>
    </row>
    <row r="4464" spans="1:2" ht="15">
      <c r="A4464" s="303" t="s">
        <v>30727</v>
      </c>
      <c r="B4464" s="304">
        <v>54.47</v>
      </c>
    </row>
    <row r="4465" spans="1:2" ht="15">
      <c r="A4465" s="303" t="s">
        <v>30728</v>
      </c>
      <c r="B4465" s="304">
        <v>2.58</v>
      </c>
    </row>
    <row r="4466" spans="1:2" ht="15">
      <c r="A4466" s="303" t="s">
        <v>30729</v>
      </c>
      <c r="B4466" s="304">
        <v>56.65</v>
      </c>
    </row>
    <row r="4467" spans="1:2" ht="15">
      <c r="A4467" s="303" t="s">
        <v>30730</v>
      </c>
      <c r="B4467" s="304">
        <v>27.335599999999999</v>
      </c>
    </row>
    <row r="4468" spans="1:2" ht="15">
      <c r="A4468" s="303" t="s">
        <v>30731</v>
      </c>
      <c r="B4468" s="304">
        <v>10.64</v>
      </c>
    </row>
    <row r="4469" spans="1:2" ht="15">
      <c r="A4469" s="303" t="s">
        <v>30732</v>
      </c>
      <c r="B4469" s="304">
        <v>6.44</v>
      </c>
    </row>
    <row r="4470" spans="1:2" ht="15">
      <c r="A4470" s="303" t="s">
        <v>30733</v>
      </c>
      <c r="B4470" s="304">
        <v>7.81</v>
      </c>
    </row>
    <row r="4471" spans="1:2" ht="15">
      <c r="A4471" s="303" t="s">
        <v>30734</v>
      </c>
      <c r="B4471" s="304">
        <v>495</v>
      </c>
    </row>
    <row r="4472" spans="1:2" ht="15">
      <c r="A4472" s="303" t="s">
        <v>30735</v>
      </c>
      <c r="B4472" s="304">
        <v>89.9</v>
      </c>
    </row>
    <row r="4473" spans="1:2" ht="15">
      <c r="A4473" s="303" t="s">
        <v>30736</v>
      </c>
      <c r="B4473" s="304">
        <v>195</v>
      </c>
    </row>
    <row r="4474" spans="1:2" ht="15">
      <c r="A4474" s="303" t="s">
        <v>30737</v>
      </c>
      <c r="B4474" s="304">
        <v>390</v>
      </c>
    </row>
    <row r="4475" spans="1:2" ht="15">
      <c r="A4475" s="303" t="s">
        <v>30738</v>
      </c>
      <c r="B4475" s="304">
        <v>22.4</v>
      </c>
    </row>
    <row r="4476" spans="1:2" ht="15">
      <c r="A4476" s="303" t="s">
        <v>30739</v>
      </c>
      <c r="B4476" s="304">
        <v>4.83</v>
      </c>
    </row>
    <row r="4477" spans="1:2" ht="15">
      <c r="A4477" s="303" t="s">
        <v>30740</v>
      </c>
      <c r="B4477" s="304">
        <v>21.59</v>
      </c>
    </row>
    <row r="4478" spans="1:2" ht="15">
      <c r="A4478" s="303" t="s">
        <v>30741</v>
      </c>
      <c r="B4478" s="304">
        <v>47.65</v>
      </c>
    </row>
    <row r="4479" spans="1:2" ht="15">
      <c r="A4479" s="303" t="s">
        <v>30742</v>
      </c>
      <c r="B4479" s="304">
        <v>14.741</v>
      </c>
    </row>
    <row r="4480" spans="1:2" ht="15">
      <c r="A4480" s="303" t="s">
        <v>30743</v>
      </c>
      <c r="B4480" s="304">
        <v>1800</v>
      </c>
    </row>
    <row r="4481" spans="1:2" ht="15">
      <c r="A4481" s="303" t="s">
        <v>30744</v>
      </c>
      <c r="B4481" s="304">
        <v>1884.79</v>
      </c>
    </row>
    <row r="4482" spans="1:2" ht="15">
      <c r="A4482" s="303" t="s">
        <v>30745</v>
      </c>
      <c r="B4482" s="304">
        <v>2.7940999999999998</v>
      </c>
    </row>
    <row r="4483" spans="1:2" ht="15">
      <c r="A4483" s="303" t="s">
        <v>30746</v>
      </c>
      <c r="B4483" s="304">
        <v>74.16</v>
      </c>
    </row>
    <row r="4484" spans="1:2" ht="15">
      <c r="A4484" s="303" t="s">
        <v>30747</v>
      </c>
      <c r="B4484" s="304">
        <v>28.97</v>
      </c>
    </row>
    <row r="4485" spans="1:2" ht="15">
      <c r="A4485" s="303" t="s">
        <v>30748</v>
      </c>
      <c r="B4485" s="304">
        <v>10.199999999999999</v>
      </c>
    </row>
    <row r="4486" spans="1:2" ht="15">
      <c r="A4486" s="303" t="s">
        <v>30749</v>
      </c>
      <c r="B4486" s="304">
        <v>13.6776</v>
      </c>
    </row>
    <row r="4487" spans="1:2" ht="15">
      <c r="A4487" s="303" t="s">
        <v>30750</v>
      </c>
      <c r="B4487" s="304">
        <v>45.33</v>
      </c>
    </row>
    <row r="4488" spans="1:2" ht="15">
      <c r="A4488" s="303" t="s">
        <v>30751</v>
      </c>
      <c r="B4488" s="304">
        <v>9.7899999999999991</v>
      </c>
    </row>
    <row r="4489" spans="1:2" ht="15">
      <c r="A4489" s="303" t="s">
        <v>30752</v>
      </c>
      <c r="B4489" s="304">
        <v>21.8</v>
      </c>
    </row>
    <row r="4490" spans="1:2" ht="15">
      <c r="A4490" s="303" t="s">
        <v>30753</v>
      </c>
      <c r="B4490" s="304">
        <v>318.36</v>
      </c>
    </row>
    <row r="4491" spans="1:2" ht="15">
      <c r="A4491" s="303" t="s">
        <v>30754</v>
      </c>
      <c r="B4491" s="304">
        <v>37.04</v>
      </c>
    </row>
    <row r="4492" spans="1:2" ht="15">
      <c r="A4492" s="303" t="s">
        <v>30755</v>
      </c>
      <c r="B4492" s="304">
        <v>16.48</v>
      </c>
    </row>
    <row r="4493" spans="1:2" ht="15">
      <c r="A4493" s="303" t="s">
        <v>30756</v>
      </c>
      <c r="B4493" s="304">
        <v>424.36</v>
      </c>
    </row>
    <row r="4494" spans="1:2" ht="15">
      <c r="A4494" s="303" t="s">
        <v>30757</v>
      </c>
      <c r="B4494" s="304">
        <v>253.21</v>
      </c>
    </row>
    <row r="4495" spans="1:2" ht="15">
      <c r="A4495" s="303" t="s">
        <v>30758</v>
      </c>
      <c r="B4495" s="304">
        <v>755</v>
      </c>
    </row>
    <row r="4496" spans="1:2" ht="15">
      <c r="A4496" s="303" t="s">
        <v>30759</v>
      </c>
      <c r="B4496" s="304">
        <v>580</v>
      </c>
    </row>
    <row r="4497" spans="1:2" ht="15">
      <c r="A4497" s="303" t="s">
        <v>30760</v>
      </c>
      <c r="B4497" s="304">
        <v>805</v>
      </c>
    </row>
    <row r="4498" spans="1:2" ht="15">
      <c r="A4498" s="303" t="s">
        <v>30761</v>
      </c>
      <c r="B4498" s="304">
        <v>363.59</v>
      </c>
    </row>
    <row r="4499" spans="1:2" ht="15">
      <c r="A4499" s="303" t="s">
        <v>30762</v>
      </c>
      <c r="B4499" s="304">
        <v>348.9</v>
      </c>
    </row>
    <row r="4500" spans="1:2" ht="15">
      <c r="A4500" s="303" t="s">
        <v>30763</v>
      </c>
      <c r="B4500" s="304">
        <v>693</v>
      </c>
    </row>
    <row r="4501" spans="1:2" ht="15">
      <c r="A4501" s="303" t="s">
        <v>30764</v>
      </c>
      <c r="B4501" s="304">
        <v>693</v>
      </c>
    </row>
    <row r="4502" spans="1:2" ht="15">
      <c r="A4502" s="303" t="s">
        <v>30765</v>
      </c>
      <c r="B4502" s="304">
        <v>1009.7</v>
      </c>
    </row>
    <row r="4503" spans="1:2" ht="15">
      <c r="A4503" s="303" t="s">
        <v>30766</v>
      </c>
      <c r="B4503" s="304">
        <v>3700.65</v>
      </c>
    </row>
    <row r="4504" spans="1:2" ht="15">
      <c r="A4504" s="303" t="s">
        <v>30767</v>
      </c>
      <c r="B4504" s="304">
        <v>90.453599999999994</v>
      </c>
    </row>
    <row r="4505" spans="1:2" ht="15">
      <c r="A4505" s="303" t="s">
        <v>30768</v>
      </c>
      <c r="B4505" s="304">
        <v>1343.12</v>
      </c>
    </row>
    <row r="4506" spans="1:2" ht="15">
      <c r="A4506" s="303" t="s">
        <v>30769</v>
      </c>
      <c r="B4506" s="304">
        <v>377.29379999999998</v>
      </c>
    </row>
    <row r="4507" spans="1:2" ht="15">
      <c r="A4507" s="303" t="s">
        <v>30770</v>
      </c>
      <c r="B4507" s="304">
        <v>780</v>
      </c>
    </row>
    <row r="4508" spans="1:2" ht="15">
      <c r="A4508" s="303" t="s">
        <v>30771</v>
      </c>
      <c r="B4508" s="304">
        <v>440</v>
      </c>
    </row>
    <row r="4509" spans="1:2" ht="15">
      <c r="A4509" s="303" t="s">
        <v>30772</v>
      </c>
      <c r="B4509" s="304">
        <v>2430.8000000000002</v>
      </c>
    </row>
    <row r="4510" spans="1:2" ht="15">
      <c r="A4510" s="303" t="s">
        <v>30773</v>
      </c>
      <c r="B4510" s="304">
        <v>2204.1999999999998</v>
      </c>
    </row>
    <row r="4511" spans="1:2" ht="15">
      <c r="A4511" s="303" t="s">
        <v>30774</v>
      </c>
      <c r="B4511" s="304">
        <v>10.199999999999999</v>
      </c>
    </row>
    <row r="4512" spans="1:2" ht="15">
      <c r="A4512" s="303" t="s">
        <v>30775</v>
      </c>
      <c r="B4512" s="304">
        <v>92.49</v>
      </c>
    </row>
    <row r="4513" spans="1:2" ht="15">
      <c r="A4513" s="303" t="s">
        <v>30776</v>
      </c>
      <c r="B4513" s="304">
        <v>39.78</v>
      </c>
    </row>
    <row r="4514" spans="1:2" ht="15">
      <c r="A4514" s="303" t="s">
        <v>30777</v>
      </c>
      <c r="B4514" s="304">
        <v>48.4</v>
      </c>
    </row>
    <row r="4515" spans="1:2" ht="15">
      <c r="A4515" s="303" t="s">
        <v>30778</v>
      </c>
      <c r="B4515" s="304">
        <v>55.6</v>
      </c>
    </row>
    <row r="4516" spans="1:2" ht="15">
      <c r="A4516" s="303" t="s">
        <v>30779</v>
      </c>
      <c r="B4516" s="304">
        <v>46.21</v>
      </c>
    </row>
    <row r="4517" spans="1:2" ht="15">
      <c r="A4517" s="303" t="s">
        <v>30780</v>
      </c>
      <c r="B4517" s="304">
        <v>17.28</v>
      </c>
    </row>
    <row r="4518" spans="1:2" ht="15">
      <c r="A4518" s="303" t="s">
        <v>30781</v>
      </c>
      <c r="B4518" s="304">
        <v>45.417499999999997</v>
      </c>
    </row>
    <row r="4519" spans="1:2" ht="15">
      <c r="A4519" s="303" t="s">
        <v>30782</v>
      </c>
      <c r="B4519" s="304">
        <v>24.81</v>
      </c>
    </row>
    <row r="4520" spans="1:2" ht="15">
      <c r="A4520" s="303" t="s">
        <v>30783</v>
      </c>
      <c r="B4520" s="304">
        <v>50.39</v>
      </c>
    </row>
    <row r="4521" spans="1:2" ht="15">
      <c r="A4521" s="303" t="s">
        <v>30784</v>
      </c>
      <c r="B4521" s="304">
        <v>44.73</v>
      </c>
    </row>
    <row r="4522" spans="1:2" ht="15">
      <c r="A4522" s="303" t="s">
        <v>30785</v>
      </c>
      <c r="B4522" s="304">
        <v>55.62</v>
      </c>
    </row>
    <row r="4523" spans="1:2" ht="15">
      <c r="A4523" s="303" t="s">
        <v>30786</v>
      </c>
      <c r="B4523" s="304">
        <v>74.16</v>
      </c>
    </row>
    <row r="4524" spans="1:2" ht="15">
      <c r="A4524" s="303" t="s">
        <v>30787</v>
      </c>
      <c r="B4524" s="304">
        <v>85.49</v>
      </c>
    </row>
    <row r="4525" spans="1:2" ht="15">
      <c r="A4525" s="303" t="s">
        <v>30788</v>
      </c>
      <c r="B4525" s="304">
        <v>39.32</v>
      </c>
    </row>
    <row r="4526" spans="1:2" ht="15">
      <c r="A4526" s="303" t="s">
        <v>30789</v>
      </c>
      <c r="B4526" s="304">
        <v>53.56</v>
      </c>
    </row>
    <row r="4527" spans="1:2" ht="15">
      <c r="A4527" s="303" t="s">
        <v>30790</v>
      </c>
      <c r="B4527" s="304">
        <v>72.099999999999994</v>
      </c>
    </row>
    <row r="4528" spans="1:2" ht="15">
      <c r="A4528" s="303" t="s">
        <v>30791</v>
      </c>
      <c r="B4528" s="304">
        <v>82.4</v>
      </c>
    </row>
    <row r="4529" spans="1:2" ht="15">
      <c r="A4529" s="303" t="s">
        <v>30792</v>
      </c>
      <c r="B4529" s="304">
        <v>65</v>
      </c>
    </row>
    <row r="4530" spans="1:2" ht="15">
      <c r="A4530" s="303" t="s">
        <v>30793</v>
      </c>
      <c r="B4530" s="304">
        <v>45</v>
      </c>
    </row>
    <row r="4531" spans="1:2" ht="15">
      <c r="A4531" s="303" t="s">
        <v>30794</v>
      </c>
      <c r="B4531" s="304">
        <v>112</v>
      </c>
    </row>
    <row r="4532" spans="1:2" ht="15">
      <c r="A4532" s="303" t="s">
        <v>30795</v>
      </c>
      <c r="B4532" s="304">
        <v>182</v>
      </c>
    </row>
    <row r="4533" spans="1:2" ht="15">
      <c r="A4533" s="303" t="s">
        <v>30796</v>
      </c>
      <c r="B4533" s="304">
        <v>0.17</v>
      </c>
    </row>
    <row r="4534" spans="1:2" ht="15">
      <c r="A4534" s="303" t="s">
        <v>30797</v>
      </c>
      <c r="B4534" s="304">
        <v>0.28999999999999998</v>
      </c>
    </row>
    <row r="4535" spans="1:2" ht="15">
      <c r="A4535" s="303" t="s">
        <v>30798</v>
      </c>
      <c r="B4535" s="304">
        <v>92</v>
      </c>
    </row>
    <row r="4536" spans="1:2" ht="15">
      <c r="A4536" s="303" t="s">
        <v>30799</v>
      </c>
      <c r="B4536" s="304">
        <v>9.36</v>
      </c>
    </row>
    <row r="4537" spans="1:2" ht="15">
      <c r="A4537" s="303" t="s">
        <v>30800</v>
      </c>
      <c r="B4537" s="304">
        <v>1.39</v>
      </c>
    </row>
    <row r="4538" spans="1:2" ht="15">
      <c r="A4538" s="303" t="s">
        <v>30801</v>
      </c>
      <c r="B4538" s="304">
        <v>1.46</v>
      </c>
    </row>
    <row r="4539" spans="1:2" ht="15">
      <c r="A4539" s="303" t="s">
        <v>30802</v>
      </c>
      <c r="B4539" s="304">
        <v>1.81</v>
      </c>
    </row>
    <row r="4540" spans="1:2" ht="15">
      <c r="A4540" s="303" t="s">
        <v>30803</v>
      </c>
      <c r="B4540" s="304">
        <v>0.23</v>
      </c>
    </row>
    <row r="4541" spans="1:2" ht="15">
      <c r="A4541" s="303" t="s">
        <v>30804</v>
      </c>
      <c r="B4541" s="304">
        <v>497.49</v>
      </c>
    </row>
    <row r="4542" spans="1:2" ht="15">
      <c r="A4542" s="303" t="s">
        <v>30805</v>
      </c>
      <c r="B4542" s="304">
        <v>912.87</v>
      </c>
    </row>
    <row r="4543" spans="1:2" ht="15">
      <c r="A4543" s="303" t="s">
        <v>30806</v>
      </c>
      <c r="B4543" s="304">
        <v>97.23</v>
      </c>
    </row>
    <row r="4544" spans="1:2" ht="15">
      <c r="A4544" s="303" t="s">
        <v>30807</v>
      </c>
      <c r="B4544" s="304">
        <v>121.79</v>
      </c>
    </row>
    <row r="4545" spans="1:2" ht="15">
      <c r="A4545" s="303" t="s">
        <v>30808</v>
      </c>
      <c r="B4545" s="304">
        <v>146.15</v>
      </c>
    </row>
    <row r="4546" spans="1:2" ht="15">
      <c r="A4546" s="303" t="s">
        <v>30809</v>
      </c>
      <c r="B4546" s="304">
        <v>383.57</v>
      </c>
    </row>
    <row r="4547" spans="1:2" ht="15">
      <c r="A4547" s="303" t="s">
        <v>30810</v>
      </c>
      <c r="B4547" s="304">
        <v>32.869999999999997</v>
      </c>
    </row>
    <row r="4548" spans="1:2" ht="15">
      <c r="A4548" s="303" t="s">
        <v>30811</v>
      </c>
      <c r="B4548" s="304">
        <v>2.02</v>
      </c>
    </row>
    <row r="4549" spans="1:2" ht="15">
      <c r="A4549" s="303" t="s">
        <v>30812</v>
      </c>
      <c r="B4549" s="304">
        <v>10.68</v>
      </c>
    </row>
    <row r="4550" spans="1:2" ht="15">
      <c r="A4550" s="303" t="s">
        <v>30813</v>
      </c>
      <c r="B4550" s="304">
        <v>1.92</v>
      </c>
    </row>
    <row r="4551" spans="1:2" ht="15">
      <c r="A4551" s="303" t="s">
        <v>30814</v>
      </c>
      <c r="B4551" s="304">
        <v>7.25</v>
      </c>
    </row>
    <row r="4552" spans="1:2" ht="15">
      <c r="A4552" s="303" t="s">
        <v>30815</v>
      </c>
      <c r="B4552" s="304">
        <v>31.16</v>
      </c>
    </row>
    <row r="4553" spans="1:2" ht="15">
      <c r="A4553" s="303" t="s">
        <v>30816</v>
      </c>
      <c r="B4553" s="304">
        <v>50.23</v>
      </c>
    </row>
    <row r="4554" spans="1:2" ht="15">
      <c r="A4554" s="303" t="s">
        <v>30817</v>
      </c>
      <c r="B4554" s="304">
        <v>73.39</v>
      </c>
    </row>
    <row r="4555" spans="1:2" ht="15">
      <c r="A4555" s="303" t="s">
        <v>30818</v>
      </c>
      <c r="B4555" s="304">
        <v>146.99</v>
      </c>
    </row>
    <row r="4556" spans="1:2" ht="15">
      <c r="A4556" s="303" t="s">
        <v>30819</v>
      </c>
      <c r="B4556" s="304">
        <v>4.28</v>
      </c>
    </row>
    <row r="4557" spans="1:2" ht="15">
      <c r="A4557" s="303" t="s">
        <v>30820</v>
      </c>
      <c r="B4557" s="304">
        <v>18.489999999999998</v>
      </c>
    </row>
    <row r="4558" spans="1:2" ht="15">
      <c r="A4558" s="303" t="s">
        <v>30821</v>
      </c>
      <c r="B4558" s="304">
        <v>26.057600000000001</v>
      </c>
    </row>
    <row r="4559" spans="1:2" ht="15">
      <c r="A4559" s="303" t="s">
        <v>30822</v>
      </c>
      <c r="B4559" s="304">
        <v>13.247299999999999</v>
      </c>
    </row>
    <row r="4560" spans="1:2" ht="15">
      <c r="A4560" s="303" t="s">
        <v>30823</v>
      </c>
      <c r="B4560" s="304">
        <v>9.5500000000000007</v>
      </c>
    </row>
    <row r="4561" spans="1:2" ht="15">
      <c r="A4561" s="303" t="s">
        <v>30824</v>
      </c>
      <c r="B4561" s="304">
        <v>34.92</v>
      </c>
    </row>
    <row r="4562" spans="1:2" ht="15">
      <c r="A4562" s="303" t="s">
        <v>30825</v>
      </c>
      <c r="B4562" s="304">
        <v>13.64</v>
      </c>
    </row>
    <row r="4563" spans="1:2" ht="15">
      <c r="A4563" s="303" t="s">
        <v>30826</v>
      </c>
      <c r="B4563" s="304">
        <v>14.446099999999999</v>
      </c>
    </row>
    <row r="4564" spans="1:2" ht="15">
      <c r="A4564" s="303" t="s">
        <v>30827</v>
      </c>
      <c r="B4564" s="304">
        <v>14.494899999999999</v>
      </c>
    </row>
    <row r="4565" spans="1:2" ht="15">
      <c r="A4565" s="303" t="s">
        <v>30828</v>
      </c>
      <c r="B4565" s="304">
        <v>17.102799999999998</v>
      </c>
    </row>
    <row r="4566" spans="1:2" ht="15">
      <c r="A4566" s="303" t="s">
        <v>30829</v>
      </c>
      <c r="B4566" s="304">
        <v>18.170000000000002</v>
      </c>
    </row>
    <row r="4567" spans="1:2" ht="15">
      <c r="A4567" s="303" t="s">
        <v>30830</v>
      </c>
      <c r="B4567" s="304">
        <v>776</v>
      </c>
    </row>
    <row r="4568" spans="1:2" ht="15">
      <c r="A4568" s="303" t="s">
        <v>30831</v>
      </c>
      <c r="B4568" s="304">
        <v>1379</v>
      </c>
    </row>
    <row r="4569" spans="1:2" ht="15">
      <c r="A4569" s="303" t="s">
        <v>30832</v>
      </c>
      <c r="B4569" s="304">
        <v>2199</v>
      </c>
    </row>
    <row r="4570" spans="1:2" ht="15">
      <c r="A4570" s="303" t="s">
        <v>30833</v>
      </c>
      <c r="B4570" s="304">
        <v>2720</v>
      </c>
    </row>
    <row r="4571" spans="1:2" ht="15">
      <c r="A4571" s="303" t="s">
        <v>30834</v>
      </c>
      <c r="B4571" s="304">
        <v>5582.19</v>
      </c>
    </row>
    <row r="4572" spans="1:2" ht="15">
      <c r="A4572" s="303" t="s">
        <v>30835</v>
      </c>
      <c r="B4572" s="304">
        <v>17</v>
      </c>
    </row>
    <row r="4573" spans="1:2" ht="15">
      <c r="A4573" s="303" t="s">
        <v>30836</v>
      </c>
      <c r="B4573" s="304">
        <v>4.3</v>
      </c>
    </row>
    <row r="4574" spans="1:2" ht="15">
      <c r="A4574" s="303" t="s">
        <v>30837</v>
      </c>
      <c r="B4574" s="304">
        <v>5.79</v>
      </c>
    </row>
    <row r="4575" spans="1:2" ht="15">
      <c r="A4575" s="303" t="s">
        <v>30838</v>
      </c>
      <c r="B4575" s="304">
        <v>8.4600000000000009</v>
      </c>
    </row>
    <row r="4576" spans="1:2" ht="15">
      <c r="A4576" s="303" t="s">
        <v>30839</v>
      </c>
      <c r="B4576" s="304">
        <v>9.99</v>
      </c>
    </row>
    <row r="4577" spans="1:2" ht="15">
      <c r="A4577" s="303" t="s">
        <v>30840</v>
      </c>
      <c r="B4577" s="304">
        <v>14.6</v>
      </c>
    </row>
    <row r="4578" spans="1:2" ht="15">
      <c r="A4578" s="303" t="s">
        <v>30841</v>
      </c>
      <c r="B4578" s="304">
        <v>19.59</v>
      </c>
    </row>
    <row r="4579" spans="1:2" ht="15">
      <c r="A4579" s="303" t="s">
        <v>30842</v>
      </c>
      <c r="B4579" s="304">
        <v>24.3</v>
      </c>
    </row>
    <row r="4580" spans="1:2" ht="15">
      <c r="A4580" s="303" t="s">
        <v>30843</v>
      </c>
      <c r="B4580" s="304">
        <v>42.37</v>
      </c>
    </row>
    <row r="4581" spans="1:2" ht="15">
      <c r="A4581" s="303" t="s">
        <v>30844</v>
      </c>
      <c r="B4581" s="304">
        <v>44.5</v>
      </c>
    </row>
    <row r="4582" spans="1:2" ht="15">
      <c r="A4582" s="303" t="s">
        <v>30845</v>
      </c>
      <c r="B4582" s="304">
        <v>42.47</v>
      </c>
    </row>
    <row r="4583" spans="1:2" ht="15">
      <c r="A4583" s="303" t="s">
        <v>30846</v>
      </c>
      <c r="B4583" s="304">
        <v>37.51</v>
      </c>
    </row>
    <row r="4584" spans="1:2" ht="15">
      <c r="A4584" s="303" t="s">
        <v>30847</v>
      </c>
      <c r="B4584" s="304">
        <v>21.72</v>
      </c>
    </row>
    <row r="4585" spans="1:2" ht="15">
      <c r="A4585" s="303" t="s">
        <v>30848</v>
      </c>
      <c r="B4585" s="304">
        <v>18.54</v>
      </c>
    </row>
    <row r="4586" spans="1:2" ht="15">
      <c r="A4586" s="303" t="s">
        <v>30849</v>
      </c>
      <c r="B4586" s="304">
        <v>14.38</v>
      </c>
    </row>
    <row r="4587" spans="1:2" ht="15">
      <c r="A4587" s="303" t="s">
        <v>30850</v>
      </c>
      <c r="B4587" s="304">
        <v>76.290000000000006</v>
      </c>
    </row>
    <row r="4588" spans="1:2" ht="15">
      <c r="A4588" s="303" t="s">
        <v>30851</v>
      </c>
      <c r="B4588" s="304">
        <v>100.2</v>
      </c>
    </row>
    <row r="4589" spans="1:2" ht="15">
      <c r="A4589" s="303" t="s">
        <v>30852</v>
      </c>
      <c r="B4589" s="304">
        <v>0.18</v>
      </c>
    </row>
    <row r="4590" spans="1:2" ht="15">
      <c r="A4590" s="303" t="s">
        <v>30853</v>
      </c>
      <c r="B4590" s="304">
        <v>0.19</v>
      </c>
    </row>
    <row r="4591" spans="1:2" ht="15">
      <c r="A4591" s="303" t="s">
        <v>30854</v>
      </c>
      <c r="B4591" s="304">
        <v>0.28999999999999998</v>
      </c>
    </row>
    <row r="4592" spans="1:2" ht="15">
      <c r="A4592" s="303" t="s">
        <v>30855</v>
      </c>
      <c r="B4592" s="304">
        <v>0.32</v>
      </c>
    </row>
    <row r="4593" spans="1:2" ht="15">
      <c r="A4593" s="303" t="s">
        <v>30856</v>
      </c>
      <c r="B4593" s="304">
        <v>0.33</v>
      </c>
    </row>
    <row r="4594" spans="1:2" ht="15">
      <c r="A4594" s="303" t="s">
        <v>30857</v>
      </c>
      <c r="B4594" s="304">
        <v>8.86</v>
      </c>
    </row>
    <row r="4595" spans="1:2" ht="15">
      <c r="A4595" s="303" t="s">
        <v>30858</v>
      </c>
      <c r="B4595" s="304">
        <v>12.26</v>
      </c>
    </row>
    <row r="4596" spans="1:2" ht="15">
      <c r="A4596" s="303" t="s">
        <v>30859</v>
      </c>
      <c r="B4596" s="304">
        <v>1.74</v>
      </c>
    </row>
    <row r="4597" spans="1:2" ht="15">
      <c r="A4597" s="303" t="s">
        <v>30860</v>
      </c>
      <c r="B4597" s="304">
        <v>27.5</v>
      </c>
    </row>
    <row r="4598" spans="1:2" ht="15">
      <c r="A4598" s="303" t="s">
        <v>30861</v>
      </c>
      <c r="B4598" s="304">
        <v>40.06</v>
      </c>
    </row>
    <row r="4599" spans="1:2" ht="15">
      <c r="A4599" s="303" t="s">
        <v>30862</v>
      </c>
      <c r="B4599" s="304">
        <v>61.59</v>
      </c>
    </row>
    <row r="4600" spans="1:2" ht="15">
      <c r="A4600" s="303" t="s">
        <v>30863</v>
      </c>
      <c r="B4600" s="304">
        <v>255.24</v>
      </c>
    </row>
    <row r="4601" spans="1:2" ht="15">
      <c r="A4601" s="303" t="s">
        <v>30864</v>
      </c>
      <c r="B4601" s="304">
        <v>291.38</v>
      </c>
    </row>
    <row r="4602" spans="1:2" ht="15">
      <c r="A4602" s="303" t="s">
        <v>30865</v>
      </c>
      <c r="B4602" s="304">
        <v>370.18</v>
      </c>
    </row>
    <row r="4603" spans="1:2" ht="15">
      <c r="A4603" s="303" t="s">
        <v>30866</v>
      </c>
      <c r="B4603" s="304">
        <v>410.66</v>
      </c>
    </row>
    <row r="4604" spans="1:2" ht="15">
      <c r="A4604" s="303" t="s">
        <v>30867</v>
      </c>
      <c r="B4604" s="304">
        <v>708.45</v>
      </c>
    </row>
    <row r="4605" spans="1:2" ht="15">
      <c r="A4605" s="303" t="s">
        <v>30868</v>
      </c>
      <c r="B4605" s="304">
        <v>75.89</v>
      </c>
    </row>
    <row r="4606" spans="1:2" ht="15">
      <c r="A4606" s="303" t="s">
        <v>30869</v>
      </c>
      <c r="B4606" s="304">
        <v>77.7</v>
      </c>
    </row>
    <row r="4607" spans="1:2" ht="15">
      <c r="A4607" s="303" t="s">
        <v>30870</v>
      </c>
      <c r="B4607" s="304">
        <v>84.57</v>
      </c>
    </row>
    <row r="4608" spans="1:2" ht="15">
      <c r="A4608" s="303" t="s">
        <v>30871</v>
      </c>
      <c r="B4608" s="304">
        <v>86.28</v>
      </c>
    </row>
    <row r="4609" spans="1:2" ht="15">
      <c r="A4609" s="303" t="s">
        <v>30872</v>
      </c>
      <c r="B4609" s="304">
        <v>81.58</v>
      </c>
    </row>
    <row r="4610" spans="1:2" ht="15">
      <c r="A4610" s="303" t="s">
        <v>30873</v>
      </c>
      <c r="B4610" s="304">
        <v>81.58</v>
      </c>
    </row>
    <row r="4611" spans="1:2" ht="15">
      <c r="A4611" s="303" t="s">
        <v>30874</v>
      </c>
      <c r="B4611" s="304">
        <v>128.85</v>
      </c>
    </row>
    <row r="4612" spans="1:2" ht="15">
      <c r="A4612" s="303" t="s">
        <v>30875</v>
      </c>
      <c r="B4612" s="304">
        <v>169.85</v>
      </c>
    </row>
    <row r="4613" spans="1:2" ht="15">
      <c r="A4613" s="303" t="s">
        <v>30876</v>
      </c>
      <c r="B4613" s="304">
        <v>262.39999999999998</v>
      </c>
    </row>
    <row r="4614" spans="1:2" ht="15">
      <c r="A4614" s="303" t="s">
        <v>30877</v>
      </c>
      <c r="B4614" s="304">
        <v>1201.08</v>
      </c>
    </row>
    <row r="4615" spans="1:2" ht="15">
      <c r="A4615" s="303" t="s">
        <v>30878</v>
      </c>
      <c r="B4615" s="304">
        <v>3.8542000000000001</v>
      </c>
    </row>
    <row r="4616" spans="1:2" ht="15">
      <c r="A4616" s="303" t="s">
        <v>30879</v>
      </c>
      <c r="B4616" s="304">
        <v>5.4856999999999996</v>
      </c>
    </row>
    <row r="4617" spans="1:2" ht="15">
      <c r="A4617" s="303" t="s">
        <v>30880</v>
      </c>
      <c r="B4617" s="304">
        <v>6.9264999999999999</v>
      </c>
    </row>
    <row r="4618" spans="1:2" ht="15">
      <c r="A4618" s="303" t="s">
        <v>30881</v>
      </c>
      <c r="B4618" s="304">
        <v>9.8674999999999997</v>
      </c>
    </row>
    <row r="4619" spans="1:2" ht="15">
      <c r="A4619" s="303" t="s">
        <v>30882</v>
      </c>
      <c r="B4619" s="304">
        <v>16.6114</v>
      </c>
    </row>
    <row r="4620" spans="1:2" ht="15">
      <c r="A4620" s="303" t="s">
        <v>30883</v>
      </c>
      <c r="B4620" s="304">
        <v>25.4329</v>
      </c>
    </row>
    <row r="4621" spans="1:2" ht="15">
      <c r="A4621" s="303" t="s">
        <v>30884</v>
      </c>
      <c r="B4621" s="304">
        <v>41.813400000000001</v>
      </c>
    </row>
    <row r="4622" spans="1:2" ht="15">
      <c r="A4622" s="303" t="s">
        <v>30885</v>
      </c>
      <c r="B4622" s="304">
        <v>62.412999999999997</v>
      </c>
    </row>
    <row r="4623" spans="1:2" ht="15">
      <c r="A4623" s="303" t="s">
        <v>30886</v>
      </c>
      <c r="B4623" s="304">
        <v>1.4480999999999999</v>
      </c>
    </row>
    <row r="4624" spans="1:2" ht="15">
      <c r="A4624" s="303" t="s">
        <v>30887</v>
      </c>
      <c r="B4624" s="304">
        <v>2.2136999999999998</v>
      </c>
    </row>
    <row r="4625" spans="1:2" ht="15">
      <c r="A4625" s="303" t="s">
        <v>30888</v>
      </c>
      <c r="B4625" s="304">
        <v>3.1532</v>
      </c>
    </row>
    <row r="4626" spans="1:2" ht="15">
      <c r="A4626" s="303" t="s">
        <v>30889</v>
      </c>
      <c r="B4626" s="304">
        <v>4.7351999999999999</v>
      </c>
    </row>
    <row r="4627" spans="1:2" ht="15">
      <c r="A4627" s="303" t="s">
        <v>30890</v>
      </c>
      <c r="B4627" s="304">
        <v>7.22</v>
      </c>
    </row>
    <row r="4628" spans="1:2" ht="15">
      <c r="A4628" s="303" t="s">
        <v>30891</v>
      </c>
      <c r="B4628" s="304">
        <v>10.649800000000001</v>
      </c>
    </row>
    <row r="4629" spans="1:2" ht="15">
      <c r="A4629" s="303" t="s">
        <v>30892</v>
      </c>
      <c r="B4629" s="304">
        <v>18.3263</v>
      </c>
    </row>
    <row r="4630" spans="1:2" ht="15">
      <c r="A4630" s="303" t="s">
        <v>30893</v>
      </c>
      <c r="B4630" s="304">
        <v>25.0123</v>
      </c>
    </row>
    <row r="4631" spans="1:2" ht="15">
      <c r="A4631" s="303" t="s">
        <v>30894</v>
      </c>
      <c r="B4631" s="304">
        <v>36.6999</v>
      </c>
    </row>
    <row r="4632" spans="1:2" ht="15">
      <c r="A4632" s="303" t="s">
        <v>30895</v>
      </c>
      <c r="B4632" s="304">
        <v>52.3279</v>
      </c>
    </row>
    <row r="4633" spans="1:2" ht="15">
      <c r="A4633" s="303" t="s">
        <v>30896</v>
      </c>
      <c r="B4633" s="304">
        <v>67.739000000000004</v>
      </c>
    </row>
    <row r="4634" spans="1:2" ht="15">
      <c r="A4634" s="303" t="s">
        <v>30897</v>
      </c>
      <c r="B4634" s="304">
        <v>86.355800000000002</v>
      </c>
    </row>
    <row r="4635" spans="1:2" ht="15">
      <c r="A4635" s="303" t="s">
        <v>30898</v>
      </c>
      <c r="B4635" s="304">
        <v>105.6082</v>
      </c>
    </row>
    <row r="4636" spans="1:2" ht="15">
      <c r="A4636" s="303" t="s">
        <v>30899</v>
      </c>
      <c r="B4636" s="304">
        <v>129.15280000000001</v>
      </c>
    </row>
    <row r="4637" spans="1:2" ht="15">
      <c r="A4637" s="303" t="s">
        <v>30900</v>
      </c>
      <c r="B4637" s="304">
        <v>169.59960000000001</v>
      </c>
    </row>
    <row r="4638" spans="1:2" ht="15">
      <c r="A4638" s="303" t="s">
        <v>30901</v>
      </c>
      <c r="B4638" s="304">
        <v>1.45</v>
      </c>
    </row>
    <row r="4639" spans="1:2" ht="15">
      <c r="A4639" s="303" t="s">
        <v>30902</v>
      </c>
      <c r="B4639" s="304">
        <v>1.9711000000000001</v>
      </c>
    </row>
    <row r="4640" spans="1:2" ht="15">
      <c r="A4640" s="303" t="s">
        <v>30903</v>
      </c>
      <c r="B4640" s="304">
        <v>24.15</v>
      </c>
    </row>
    <row r="4641" spans="1:2" ht="15">
      <c r="A4641" s="303" t="s">
        <v>30904</v>
      </c>
      <c r="B4641" s="304">
        <v>34.92</v>
      </c>
    </row>
    <row r="4642" spans="1:2" ht="15">
      <c r="A4642" s="303" t="s">
        <v>30905</v>
      </c>
      <c r="B4642" s="304">
        <v>72.05</v>
      </c>
    </row>
    <row r="4643" spans="1:2" ht="15">
      <c r="A4643" s="303" t="s">
        <v>30906</v>
      </c>
      <c r="B4643" s="304">
        <v>95.37</v>
      </c>
    </row>
    <row r="4644" spans="1:2" ht="15">
      <c r="A4644" s="303" t="s">
        <v>30907</v>
      </c>
      <c r="B4644" s="304">
        <v>2</v>
      </c>
    </row>
    <row r="4645" spans="1:2" ht="15">
      <c r="A4645" s="303" t="s">
        <v>30908</v>
      </c>
      <c r="B4645" s="304">
        <v>2.69</v>
      </c>
    </row>
    <row r="4646" spans="1:2" ht="15">
      <c r="A4646" s="303" t="s">
        <v>30909</v>
      </c>
      <c r="B4646" s="304">
        <v>3.2</v>
      </c>
    </row>
    <row r="4647" spans="1:2" ht="15">
      <c r="A4647" s="303" t="s">
        <v>30910</v>
      </c>
      <c r="B4647" s="304">
        <v>3.53</v>
      </c>
    </row>
    <row r="4648" spans="1:2" ht="15">
      <c r="A4648" s="303" t="s">
        <v>30911</v>
      </c>
      <c r="B4648" s="304">
        <v>2.77</v>
      </c>
    </row>
    <row r="4649" spans="1:2" ht="15">
      <c r="A4649" s="303" t="s">
        <v>30912</v>
      </c>
      <c r="B4649" s="304">
        <v>4.08</v>
      </c>
    </row>
    <row r="4650" spans="1:2" ht="15">
      <c r="A4650" s="303" t="s">
        <v>30913</v>
      </c>
      <c r="B4650" s="304">
        <v>4.91</v>
      </c>
    </row>
    <row r="4651" spans="1:2" ht="15">
      <c r="A4651" s="303" t="s">
        <v>30914</v>
      </c>
      <c r="B4651" s="304">
        <v>5.48</v>
      </c>
    </row>
    <row r="4652" spans="1:2" ht="15">
      <c r="A4652" s="303" t="s">
        <v>30915</v>
      </c>
      <c r="B4652" s="304">
        <v>0.41</v>
      </c>
    </row>
    <row r="4653" spans="1:2" ht="15">
      <c r="A4653" s="303" t="s">
        <v>30916</v>
      </c>
      <c r="B4653" s="304">
        <v>1.45</v>
      </c>
    </row>
    <row r="4654" spans="1:2" ht="15">
      <c r="A4654" s="303" t="s">
        <v>30917</v>
      </c>
      <c r="B4654" s="304">
        <v>1.36</v>
      </c>
    </row>
    <row r="4655" spans="1:2" ht="15">
      <c r="A4655" s="303" t="s">
        <v>30918</v>
      </c>
      <c r="B4655" s="304">
        <v>1.68</v>
      </c>
    </row>
    <row r="4656" spans="1:2" ht="15">
      <c r="A4656" s="303" t="s">
        <v>30919</v>
      </c>
      <c r="B4656" s="304">
        <v>0.68</v>
      </c>
    </row>
    <row r="4657" spans="1:2" ht="15">
      <c r="A4657" s="303" t="s">
        <v>30920</v>
      </c>
      <c r="B4657" s="304">
        <v>0.87</v>
      </c>
    </row>
    <row r="4658" spans="1:2" ht="15">
      <c r="A4658" s="303" t="s">
        <v>30921</v>
      </c>
      <c r="B4658" s="304">
        <v>66.98</v>
      </c>
    </row>
    <row r="4659" spans="1:2" ht="15">
      <c r="A4659" s="303" t="s">
        <v>30922</v>
      </c>
      <c r="B4659" s="304">
        <v>26.45</v>
      </c>
    </row>
    <row r="4660" spans="1:2" ht="15">
      <c r="A4660" s="303" t="s">
        <v>30923</v>
      </c>
      <c r="B4660" s="304">
        <v>87.55</v>
      </c>
    </row>
    <row r="4661" spans="1:2" ht="15">
      <c r="A4661" s="303" t="s">
        <v>30924</v>
      </c>
      <c r="B4661" s="304">
        <v>42.16</v>
      </c>
    </row>
    <row r="4662" spans="1:2" ht="15">
      <c r="A4662" s="303" t="s">
        <v>30925</v>
      </c>
      <c r="B4662" s="304">
        <v>589.54</v>
      </c>
    </row>
    <row r="4663" spans="1:2" ht="15">
      <c r="A4663" s="303" t="s">
        <v>30926</v>
      </c>
      <c r="B4663" s="304">
        <v>228.28</v>
      </c>
    </row>
    <row r="4664" spans="1:2" ht="15">
      <c r="A4664" s="303" t="s">
        <v>30927</v>
      </c>
      <c r="B4664" s="304">
        <v>241.26</v>
      </c>
    </row>
    <row r="4665" spans="1:2" ht="15">
      <c r="A4665" s="303" t="s">
        <v>30928</v>
      </c>
      <c r="B4665" s="304">
        <v>8.82</v>
      </c>
    </row>
    <row r="4666" spans="1:2" ht="15">
      <c r="A4666" s="303" t="s">
        <v>30929</v>
      </c>
      <c r="B4666" s="304">
        <v>51.45</v>
      </c>
    </row>
    <row r="4667" spans="1:2" ht="15">
      <c r="A4667" s="303" t="s">
        <v>30930</v>
      </c>
      <c r="B4667" s="304">
        <v>67.84</v>
      </c>
    </row>
    <row r="4668" spans="1:2" ht="15">
      <c r="A4668" s="303" t="s">
        <v>30931</v>
      </c>
      <c r="B4668" s="304">
        <v>81.430000000000007</v>
      </c>
    </row>
    <row r="4669" spans="1:2" ht="15">
      <c r="A4669" s="303" t="s">
        <v>30932</v>
      </c>
      <c r="B4669" s="304">
        <v>119.43</v>
      </c>
    </row>
    <row r="4670" spans="1:2" ht="15">
      <c r="A4670" s="303" t="s">
        <v>30933</v>
      </c>
      <c r="B4670" s="304">
        <v>194.67</v>
      </c>
    </row>
    <row r="4671" spans="1:2" ht="15">
      <c r="A4671" s="303" t="s">
        <v>30934</v>
      </c>
      <c r="B4671" s="304">
        <v>81.430000000000007</v>
      </c>
    </row>
    <row r="4672" spans="1:2" ht="15">
      <c r="A4672" s="303" t="s">
        <v>30935</v>
      </c>
      <c r="B4672" s="304">
        <v>94.97</v>
      </c>
    </row>
    <row r="4673" spans="1:2" ht="15">
      <c r="A4673" s="303" t="s">
        <v>30936</v>
      </c>
      <c r="B4673" s="304">
        <v>150.29</v>
      </c>
    </row>
    <row r="4674" spans="1:2" ht="15">
      <c r="A4674" s="303" t="s">
        <v>30937</v>
      </c>
      <c r="B4674" s="304">
        <v>217.63</v>
      </c>
    </row>
    <row r="4675" spans="1:2" ht="15">
      <c r="A4675" s="303" t="s">
        <v>30938</v>
      </c>
      <c r="B4675" s="304">
        <v>94.97</v>
      </c>
    </row>
    <row r="4676" spans="1:2" ht="15">
      <c r="A4676" s="303" t="s">
        <v>30939</v>
      </c>
      <c r="B4676" s="304">
        <v>235.87</v>
      </c>
    </row>
    <row r="4677" spans="1:2" ht="15">
      <c r="A4677" s="303" t="s">
        <v>30940</v>
      </c>
      <c r="B4677" s="304">
        <v>51.45</v>
      </c>
    </row>
    <row r="4678" spans="1:2" ht="15">
      <c r="A4678" s="303" t="s">
        <v>30941</v>
      </c>
      <c r="B4678" s="304">
        <v>67.84</v>
      </c>
    </row>
    <row r="4679" spans="1:2" ht="15">
      <c r="A4679" s="303" t="s">
        <v>30942</v>
      </c>
      <c r="B4679" s="304">
        <v>81.430000000000007</v>
      </c>
    </row>
    <row r="4680" spans="1:2" ht="15">
      <c r="A4680" s="303" t="s">
        <v>30943</v>
      </c>
      <c r="B4680" s="304">
        <v>119.43</v>
      </c>
    </row>
    <row r="4681" spans="1:2" ht="15">
      <c r="A4681" s="303" t="s">
        <v>30944</v>
      </c>
      <c r="B4681" s="304">
        <v>194.67</v>
      </c>
    </row>
    <row r="4682" spans="1:2" ht="15">
      <c r="A4682" s="303" t="s">
        <v>30945</v>
      </c>
      <c r="B4682" s="304">
        <v>67.84</v>
      </c>
    </row>
    <row r="4683" spans="1:2" ht="15">
      <c r="A4683" s="303" t="s">
        <v>30946</v>
      </c>
      <c r="B4683" s="304">
        <v>81.430000000000007</v>
      </c>
    </row>
    <row r="4684" spans="1:2" ht="15">
      <c r="A4684" s="303" t="s">
        <v>30947</v>
      </c>
      <c r="B4684" s="304">
        <v>94.96</v>
      </c>
    </row>
    <row r="4685" spans="1:2" ht="15">
      <c r="A4685" s="303" t="s">
        <v>30948</v>
      </c>
      <c r="B4685" s="304">
        <v>150.29</v>
      </c>
    </row>
    <row r="4686" spans="1:2" ht="15">
      <c r="A4686" s="303" t="s">
        <v>30949</v>
      </c>
      <c r="B4686" s="304">
        <v>217.54</v>
      </c>
    </row>
    <row r="4687" spans="1:2" ht="15">
      <c r="A4687" s="303" t="s">
        <v>30950</v>
      </c>
      <c r="B4687" s="304">
        <v>81.430000000000007</v>
      </c>
    </row>
    <row r="4688" spans="1:2" ht="15">
      <c r="A4688" s="303" t="s">
        <v>30951</v>
      </c>
      <c r="B4688" s="304">
        <v>94.96</v>
      </c>
    </row>
    <row r="4689" spans="1:2" ht="15">
      <c r="A4689" s="303" t="s">
        <v>30952</v>
      </c>
      <c r="B4689" s="304">
        <v>108.53</v>
      </c>
    </row>
    <row r="4690" spans="1:2" ht="15">
      <c r="A4690" s="303" t="s">
        <v>30953</v>
      </c>
      <c r="B4690" s="304">
        <v>144.15</v>
      </c>
    </row>
    <row r="4691" spans="1:2" ht="15">
      <c r="A4691" s="303" t="s">
        <v>30954</v>
      </c>
      <c r="B4691" s="304">
        <v>235.87</v>
      </c>
    </row>
    <row r="4692" spans="1:2" ht="15">
      <c r="A4692" s="303" t="s">
        <v>30955</v>
      </c>
      <c r="B4692" s="304">
        <v>8.31</v>
      </c>
    </row>
    <row r="4693" spans="1:2" ht="15">
      <c r="A4693" s="303" t="s">
        <v>30956</v>
      </c>
      <c r="B4693" s="304">
        <v>10.86</v>
      </c>
    </row>
    <row r="4694" spans="1:2" ht="15">
      <c r="A4694" s="303" t="s">
        <v>30957</v>
      </c>
      <c r="B4694" s="304">
        <v>13.79</v>
      </c>
    </row>
    <row r="4695" spans="1:2" ht="15">
      <c r="A4695" s="303" t="s">
        <v>30958</v>
      </c>
      <c r="B4695" s="304">
        <v>20.75</v>
      </c>
    </row>
    <row r="4696" spans="1:2" ht="15">
      <c r="A4696" s="303" t="s">
        <v>30959</v>
      </c>
      <c r="B4696" s="304">
        <v>30.85</v>
      </c>
    </row>
    <row r="4697" spans="1:2" ht="15">
      <c r="A4697" s="303" t="s">
        <v>30960</v>
      </c>
      <c r="B4697" s="304">
        <v>10.63</v>
      </c>
    </row>
    <row r="4698" spans="1:2" ht="15">
      <c r="A4698" s="303" t="s">
        <v>30961</v>
      </c>
      <c r="B4698" s="304">
        <v>13.37</v>
      </c>
    </row>
    <row r="4699" spans="1:2" ht="15">
      <c r="A4699" s="303" t="s">
        <v>30962</v>
      </c>
      <c r="B4699" s="304">
        <v>16.48</v>
      </c>
    </row>
    <row r="4700" spans="1:2" ht="15">
      <c r="A4700" s="303" t="s">
        <v>30963</v>
      </c>
      <c r="B4700" s="304">
        <v>23.83</v>
      </c>
    </row>
    <row r="4701" spans="1:2" ht="15">
      <c r="A4701" s="303" t="s">
        <v>30964</v>
      </c>
      <c r="B4701" s="304">
        <v>38.24</v>
      </c>
    </row>
    <row r="4702" spans="1:2" ht="15">
      <c r="A4702" s="303" t="s">
        <v>30965</v>
      </c>
      <c r="B4702" s="304">
        <v>13.11</v>
      </c>
    </row>
    <row r="4703" spans="1:2" ht="15">
      <c r="A4703" s="303" t="s">
        <v>30966</v>
      </c>
      <c r="B4703" s="304">
        <v>15.88</v>
      </c>
    </row>
    <row r="4704" spans="1:2" ht="15">
      <c r="A4704" s="303" t="s">
        <v>30967</v>
      </c>
      <c r="B4704" s="304">
        <v>18.61</v>
      </c>
    </row>
    <row r="4705" spans="1:2" ht="15">
      <c r="A4705" s="303" t="s">
        <v>30968</v>
      </c>
      <c r="B4705" s="304">
        <v>29.82</v>
      </c>
    </row>
    <row r="4706" spans="1:2" ht="15">
      <c r="A4706" s="303" t="s">
        <v>30969</v>
      </c>
      <c r="B4706" s="304">
        <v>37.03</v>
      </c>
    </row>
    <row r="4707" spans="1:2" ht="15">
      <c r="A4707" s="303" t="s">
        <v>30970</v>
      </c>
      <c r="B4707" s="304">
        <v>11.76</v>
      </c>
    </row>
    <row r="4708" spans="1:2" ht="15">
      <c r="A4708" s="303" t="s">
        <v>30971</v>
      </c>
      <c r="B4708" s="304">
        <v>16.2</v>
      </c>
    </row>
    <row r="4709" spans="1:2" ht="15">
      <c r="A4709" s="303" t="s">
        <v>30972</v>
      </c>
      <c r="B4709" s="304">
        <v>21.17</v>
      </c>
    </row>
    <row r="4710" spans="1:2" ht="15">
      <c r="A4710" s="303" t="s">
        <v>30973</v>
      </c>
      <c r="B4710" s="304">
        <v>33.659999999999997</v>
      </c>
    </row>
    <row r="4711" spans="1:2" ht="15">
      <c r="A4711" s="303" t="s">
        <v>30974</v>
      </c>
      <c r="B4711" s="304">
        <v>46.35</v>
      </c>
    </row>
    <row r="4712" spans="1:2" ht="15">
      <c r="A4712" s="303" t="s">
        <v>30975</v>
      </c>
      <c r="B4712" s="304">
        <v>15.04</v>
      </c>
    </row>
    <row r="4713" spans="1:2" ht="15">
      <c r="A4713" s="303" t="s">
        <v>30976</v>
      </c>
      <c r="B4713" s="304">
        <v>19.329999999999998</v>
      </c>
    </row>
    <row r="4714" spans="1:2" ht="15">
      <c r="A4714" s="303" t="s">
        <v>30977</v>
      </c>
      <c r="B4714" s="304">
        <v>24.66</v>
      </c>
    </row>
    <row r="4715" spans="1:2" ht="15">
      <c r="A4715" s="303" t="s">
        <v>30978</v>
      </c>
      <c r="B4715" s="304">
        <v>32.89</v>
      </c>
    </row>
    <row r="4716" spans="1:2" ht="15">
      <c r="A4716" s="303" t="s">
        <v>30979</v>
      </c>
      <c r="B4716" s="304">
        <v>80.47</v>
      </c>
    </row>
    <row r="4717" spans="1:2" ht="15">
      <c r="A4717" s="303" t="s">
        <v>30980</v>
      </c>
      <c r="B4717" s="304">
        <v>14.1</v>
      </c>
    </row>
    <row r="4718" spans="1:2" ht="15">
      <c r="A4718" s="303" t="s">
        <v>30981</v>
      </c>
      <c r="B4718" s="304">
        <v>22.63</v>
      </c>
    </row>
    <row r="4719" spans="1:2" ht="15">
      <c r="A4719" s="303" t="s">
        <v>30982</v>
      </c>
      <c r="B4719" s="304">
        <v>28.14</v>
      </c>
    </row>
    <row r="4720" spans="1:2" ht="15">
      <c r="A4720" s="303" t="s">
        <v>30983</v>
      </c>
      <c r="B4720" s="304">
        <v>37.979999999999997</v>
      </c>
    </row>
    <row r="4721" spans="1:2" ht="15">
      <c r="A4721" s="303" t="s">
        <v>30984</v>
      </c>
      <c r="B4721" s="304">
        <v>61.75</v>
      </c>
    </row>
    <row r="4722" spans="1:2" ht="15">
      <c r="A4722" s="303" t="s">
        <v>30985</v>
      </c>
      <c r="B4722" s="304">
        <v>7.83</v>
      </c>
    </row>
    <row r="4723" spans="1:2" ht="15">
      <c r="A4723" s="303" t="s">
        <v>30986</v>
      </c>
      <c r="B4723" s="304">
        <v>9.67</v>
      </c>
    </row>
    <row r="4724" spans="1:2" ht="15">
      <c r="A4724" s="303" t="s">
        <v>30987</v>
      </c>
      <c r="B4724" s="304">
        <v>11.61</v>
      </c>
    </row>
    <row r="4725" spans="1:2" ht="15">
      <c r="A4725" s="303" t="s">
        <v>30988</v>
      </c>
      <c r="B4725" s="304">
        <v>15.22</v>
      </c>
    </row>
    <row r="4726" spans="1:2" ht="15">
      <c r="A4726" s="303" t="s">
        <v>30989</v>
      </c>
      <c r="B4726" s="304">
        <v>18.920000000000002</v>
      </c>
    </row>
    <row r="4727" spans="1:2" ht="15">
      <c r="A4727" s="303" t="s">
        <v>30990</v>
      </c>
      <c r="B4727" s="304">
        <v>8.74</v>
      </c>
    </row>
    <row r="4728" spans="1:2" ht="15">
      <c r="A4728" s="303" t="s">
        <v>30991</v>
      </c>
      <c r="B4728" s="304">
        <v>12.09</v>
      </c>
    </row>
    <row r="4729" spans="1:2" ht="15">
      <c r="A4729" s="303" t="s">
        <v>30992</v>
      </c>
      <c r="B4729" s="304">
        <v>14.27</v>
      </c>
    </row>
    <row r="4730" spans="1:2" ht="15">
      <c r="A4730" s="303" t="s">
        <v>30993</v>
      </c>
      <c r="B4730" s="304">
        <v>17.62</v>
      </c>
    </row>
    <row r="4731" spans="1:2" ht="15">
      <c r="A4731" s="303" t="s">
        <v>30994</v>
      </c>
      <c r="B4731" s="304">
        <v>21.29</v>
      </c>
    </row>
    <row r="4732" spans="1:2" ht="15">
      <c r="A4732" s="303" t="s">
        <v>30995</v>
      </c>
      <c r="B4732" s="304">
        <v>12.96</v>
      </c>
    </row>
    <row r="4733" spans="1:2" ht="15">
      <c r="A4733" s="303" t="s">
        <v>30996</v>
      </c>
      <c r="B4733" s="304">
        <v>14.99</v>
      </c>
    </row>
    <row r="4734" spans="1:2" ht="15">
      <c r="A4734" s="303" t="s">
        <v>30997</v>
      </c>
      <c r="B4734" s="304">
        <v>17.07</v>
      </c>
    </row>
    <row r="4735" spans="1:2" ht="15">
      <c r="A4735" s="303" t="s">
        <v>30998</v>
      </c>
      <c r="B4735" s="304">
        <v>20.239999999999998</v>
      </c>
    </row>
    <row r="4736" spans="1:2" ht="15">
      <c r="A4736" s="303" t="s">
        <v>30999</v>
      </c>
      <c r="B4736" s="304">
        <v>23.92</v>
      </c>
    </row>
    <row r="4737" spans="1:2" ht="15">
      <c r="A4737" s="303" t="s">
        <v>31000</v>
      </c>
      <c r="B4737" s="304">
        <v>7.83</v>
      </c>
    </row>
    <row r="4738" spans="1:2" ht="15">
      <c r="A4738" s="303" t="s">
        <v>31001</v>
      </c>
      <c r="B4738" s="304">
        <v>9.67</v>
      </c>
    </row>
    <row r="4739" spans="1:2" ht="15">
      <c r="A4739" s="303" t="s">
        <v>31002</v>
      </c>
      <c r="B4739" s="304">
        <v>11.61</v>
      </c>
    </row>
    <row r="4740" spans="1:2" ht="15">
      <c r="A4740" s="303" t="s">
        <v>31003</v>
      </c>
      <c r="B4740" s="304">
        <v>15.25</v>
      </c>
    </row>
    <row r="4741" spans="1:2" ht="15">
      <c r="A4741" s="303" t="s">
        <v>31004</v>
      </c>
      <c r="B4741" s="304">
        <v>18.920000000000002</v>
      </c>
    </row>
    <row r="4742" spans="1:2" ht="15">
      <c r="A4742" s="303" t="s">
        <v>31005</v>
      </c>
      <c r="B4742" s="304">
        <v>8.74</v>
      </c>
    </row>
    <row r="4743" spans="1:2" ht="15">
      <c r="A4743" s="303" t="s">
        <v>31006</v>
      </c>
      <c r="B4743" s="304">
        <v>12.09</v>
      </c>
    </row>
    <row r="4744" spans="1:2" ht="15">
      <c r="A4744" s="303" t="s">
        <v>31007</v>
      </c>
      <c r="B4744" s="304">
        <v>14.27</v>
      </c>
    </row>
    <row r="4745" spans="1:2" ht="15">
      <c r="A4745" s="303" t="s">
        <v>31008</v>
      </c>
      <c r="B4745" s="304">
        <v>17.66</v>
      </c>
    </row>
    <row r="4746" spans="1:2" ht="15">
      <c r="A4746" s="303" t="s">
        <v>31009</v>
      </c>
      <c r="B4746" s="304">
        <v>21.29</v>
      </c>
    </row>
    <row r="4747" spans="1:2" ht="15">
      <c r="A4747" s="303" t="s">
        <v>31010</v>
      </c>
      <c r="B4747" s="304">
        <v>12.96</v>
      </c>
    </row>
    <row r="4748" spans="1:2" ht="15">
      <c r="A4748" s="303" t="s">
        <v>31011</v>
      </c>
      <c r="B4748" s="304">
        <v>14.99</v>
      </c>
    </row>
    <row r="4749" spans="1:2" ht="15">
      <c r="A4749" s="303" t="s">
        <v>31012</v>
      </c>
      <c r="B4749" s="304">
        <v>17.170000000000002</v>
      </c>
    </row>
    <row r="4750" spans="1:2" ht="15">
      <c r="A4750" s="303" t="s">
        <v>31013</v>
      </c>
      <c r="B4750" s="304">
        <v>17.100000000000001</v>
      </c>
    </row>
    <row r="4751" spans="1:2" ht="15">
      <c r="A4751" s="303" t="s">
        <v>31014</v>
      </c>
      <c r="B4751" s="304">
        <v>23.92</v>
      </c>
    </row>
    <row r="4752" spans="1:2" ht="15">
      <c r="A4752" s="303" t="s">
        <v>31015</v>
      </c>
      <c r="B4752" s="304">
        <v>13.5</v>
      </c>
    </row>
    <row r="4753" spans="1:2" ht="15">
      <c r="A4753" s="303" t="s">
        <v>31016</v>
      </c>
      <c r="B4753" s="304">
        <v>16.920000000000002</v>
      </c>
    </row>
    <row r="4754" spans="1:2" ht="15">
      <c r="A4754" s="303" t="s">
        <v>31017</v>
      </c>
      <c r="B4754" s="304">
        <v>19.82</v>
      </c>
    </row>
    <row r="4755" spans="1:2" ht="15">
      <c r="A4755" s="303" t="s">
        <v>31018</v>
      </c>
      <c r="B4755" s="304">
        <v>28.96</v>
      </c>
    </row>
    <row r="4756" spans="1:2" ht="15">
      <c r="A4756" s="303" t="s">
        <v>31019</v>
      </c>
      <c r="B4756" s="304">
        <v>40.35</v>
      </c>
    </row>
    <row r="4757" spans="1:2" ht="15">
      <c r="A4757" s="303" t="s">
        <v>31020</v>
      </c>
      <c r="B4757" s="304">
        <v>18.86</v>
      </c>
    </row>
    <row r="4758" spans="1:2" ht="15">
      <c r="A4758" s="303" t="s">
        <v>31021</v>
      </c>
      <c r="B4758" s="304">
        <v>22</v>
      </c>
    </row>
    <row r="4759" spans="1:2" ht="15">
      <c r="A4759" s="303" t="s">
        <v>31022</v>
      </c>
      <c r="B4759" s="304">
        <v>24.9</v>
      </c>
    </row>
    <row r="4760" spans="1:2" ht="15">
      <c r="A4760" s="303" t="s">
        <v>31023</v>
      </c>
      <c r="B4760" s="304">
        <v>29.84</v>
      </c>
    </row>
    <row r="4761" spans="1:2" ht="15">
      <c r="A4761" s="303" t="s">
        <v>31024</v>
      </c>
      <c r="B4761" s="304">
        <v>36.46</v>
      </c>
    </row>
    <row r="4762" spans="1:2" ht="15">
      <c r="A4762" s="303" t="s">
        <v>31025</v>
      </c>
      <c r="B4762" s="304">
        <v>24.67</v>
      </c>
    </row>
    <row r="4763" spans="1:2" ht="15">
      <c r="A4763" s="303" t="s">
        <v>31026</v>
      </c>
      <c r="B4763" s="304">
        <v>27.8</v>
      </c>
    </row>
    <row r="4764" spans="1:2" ht="15">
      <c r="A4764" s="303" t="s">
        <v>31027</v>
      </c>
      <c r="B4764" s="304">
        <v>34.53</v>
      </c>
    </row>
    <row r="4765" spans="1:2" ht="15">
      <c r="A4765" s="303" t="s">
        <v>31028</v>
      </c>
      <c r="B4765" s="304">
        <v>26.32</v>
      </c>
    </row>
    <row r="4766" spans="1:2" ht="15">
      <c r="A4766" s="303" t="s">
        <v>31029</v>
      </c>
      <c r="B4766" s="304">
        <v>51.09</v>
      </c>
    </row>
    <row r="4767" spans="1:2" ht="15">
      <c r="A4767" s="303" t="s">
        <v>31030</v>
      </c>
      <c r="B4767" s="304">
        <v>15.96</v>
      </c>
    </row>
    <row r="4768" spans="1:2" ht="15">
      <c r="A4768" s="303" t="s">
        <v>31031</v>
      </c>
      <c r="B4768" s="304">
        <v>15.97</v>
      </c>
    </row>
    <row r="4769" spans="1:2" ht="15">
      <c r="A4769" s="303" t="s">
        <v>31032</v>
      </c>
      <c r="B4769" s="304">
        <v>19.57</v>
      </c>
    </row>
    <row r="4770" spans="1:2" ht="15">
      <c r="A4770" s="303" t="s">
        <v>31033</v>
      </c>
      <c r="B4770" s="304">
        <v>20.53</v>
      </c>
    </row>
    <row r="4771" spans="1:2" ht="15">
      <c r="A4771" s="303" t="s">
        <v>31034</v>
      </c>
      <c r="B4771" s="304">
        <v>30.85</v>
      </c>
    </row>
    <row r="4772" spans="1:2" ht="15">
      <c r="A4772" s="303" t="s">
        <v>31035</v>
      </c>
      <c r="B4772" s="304">
        <v>20.07</v>
      </c>
    </row>
    <row r="4773" spans="1:2" ht="15">
      <c r="A4773" s="303" t="s">
        <v>31036</v>
      </c>
      <c r="B4773" s="304">
        <v>16.079999999999998</v>
      </c>
    </row>
    <row r="4774" spans="1:2" ht="15">
      <c r="A4774" s="303" t="s">
        <v>31037</v>
      </c>
      <c r="B4774" s="304">
        <v>30.94</v>
      </c>
    </row>
    <row r="4775" spans="1:2" ht="15">
      <c r="A4775" s="303" t="s">
        <v>31038</v>
      </c>
      <c r="B4775" s="304">
        <v>25.68</v>
      </c>
    </row>
    <row r="4776" spans="1:2" ht="15">
      <c r="A4776" s="303" t="s">
        <v>31039</v>
      </c>
      <c r="B4776" s="304">
        <v>31.97</v>
      </c>
    </row>
    <row r="4777" spans="1:2" ht="15">
      <c r="A4777" s="303" t="s">
        <v>31040</v>
      </c>
      <c r="B4777" s="304">
        <v>17.98</v>
      </c>
    </row>
    <row r="4778" spans="1:2" ht="15">
      <c r="A4778" s="303" t="s">
        <v>31041</v>
      </c>
      <c r="B4778" s="304">
        <v>20.55</v>
      </c>
    </row>
    <row r="4779" spans="1:2" ht="15">
      <c r="A4779" s="303" t="s">
        <v>31042</v>
      </c>
      <c r="B4779" s="304">
        <v>24.21</v>
      </c>
    </row>
    <row r="4780" spans="1:2" ht="15">
      <c r="A4780" s="303" t="s">
        <v>31043</v>
      </c>
      <c r="B4780" s="304">
        <v>26.11</v>
      </c>
    </row>
    <row r="4781" spans="1:2" ht="15">
      <c r="A4781" s="303" t="s">
        <v>31044</v>
      </c>
      <c r="B4781" s="304">
        <v>37.03</v>
      </c>
    </row>
    <row r="4782" spans="1:2" ht="15">
      <c r="A4782" s="303" t="s">
        <v>31045</v>
      </c>
      <c r="B4782" s="304">
        <v>15.66</v>
      </c>
    </row>
    <row r="4783" spans="1:2" ht="15">
      <c r="A4783" s="303" t="s">
        <v>31046</v>
      </c>
      <c r="B4783" s="304">
        <v>22.61</v>
      </c>
    </row>
    <row r="4784" spans="1:2" ht="15">
      <c r="A4784" s="303" t="s">
        <v>31047</v>
      </c>
      <c r="B4784" s="304">
        <v>29.87</v>
      </c>
    </row>
    <row r="4785" spans="1:2" ht="15">
      <c r="A4785" s="303" t="s">
        <v>31048</v>
      </c>
      <c r="B4785" s="304">
        <v>33.119999999999997</v>
      </c>
    </row>
    <row r="4786" spans="1:2" ht="15">
      <c r="A4786" s="303" t="s">
        <v>31049</v>
      </c>
      <c r="B4786" s="304">
        <v>46.35</v>
      </c>
    </row>
    <row r="4787" spans="1:2" ht="15">
      <c r="A4787" s="303" t="s">
        <v>31050</v>
      </c>
      <c r="B4787" s="304">
        <v>27.8</v>
      </c>
    </row>
    <row r="4788" spans="1:2" ht="15">
      <c r="A4788" s="303" t="s">
        <v>31051</v>
      </c>
      <c r="B4788" s="304">
        <v>25.63</v>
      </c>
    </row>
    <row r="4789" spans="1:2" ht="15">
      <c r="A4789" s="303" t="s">
        <v>31052</v>
      </c>
      <c r="B4789" s="304">
        <v>38.69</v>
      </c>
    </row>
    <row r="4790" spans="1:2" ht="15">
      <c r="A4790" s="303" t="s">
        <v>31053</v>
      </c>
      <c r="B4790" s="304">
        <v>39.409999999999997</v>
      </c>
    </row>
    <row r="4791" spans="1:2" ht="15">
      <c r="A4791" s="303" t="s">
        <v>31054</v>
      </c>
      <c r="B4791" s="304">
        <v>55.57</v>
      </c>
    </row>
    <row r="4792" spans="1:2" ht="15">
      <c r="A4792" s="303" t="s">
        <v>31055</v>
      </c>
      <c r="B4792" s="304">
        <v>24.67</v>
      </c>
    </row>
    <row r="4793" spans="1:2" ht="15">
      <c r="A4793" s="303" t="s">
        <v>31056</v>
      </c>
      <c r="B4793" s="304">
        <v>29.87</v>
      </c>
    </row>
    <row r="4794" spans="1:2" ht="15">
      <c r="A4794" s="303" t="s">
        <v>31057</v>
      </c>
      <c r="B4794" s="304">
        <v>37.700000000000003</v>
      </c>
    </row>
    <row r="4795" spans="1:2" ht="15">
      <c r="A4795" s="303" t="s">
        <v>31058</v>
      </c>
      <c r="B4795" s="304">
        <v>46.06</v>
      </c>
    </row>
    <row r="4796" spans="1:2" ht="15">
      <c r="A4796" s="303" t="s">
        <v>31059</v>
      </c>
      <c r="B4796" s="304">
        <v>61.75</v>
      </c>
    </row>
    <row r="4797" spans="1:2" ht="15">
      <c r="A4797" s="303" t="s">
        <v>31060</v>
      </c>
      <c r="B4797" s="304">
        <v>21.4</v>
      </c>
    </row>
    <row r="4798" spans="1:2" ht="15">
      <c r="A4798" s="303" t="s">
        <v>31061</v>
      </c>
      <c r="B4798" s="304">
        <v>22.61</v>
      </c>
    </row>
    <row r="4799" spans="1:2" ht="15">
      <c r="A4799" s="303" t="s">
        <v>31062</v>
      </c>
      <c r="B4799" s="304">
        <v>29.87</v>
      </c>
    </row>
    <row r="4800" spans="1:2" ht="15">
      <c r="A4800" s="303" t="s">
        <v>31063</v>
      </c>
      <c r="B4800" s="304">
        <v>38.93</v>
      </c>
    </row>
    <row r="4801" spans="1:2" ht="15">
      <c r="A4801" s="303" t="s">
        <v>31064</v>
      </c>
      <c r="B4801" s="304">
        <v>46.35</v>
      </c>
    </row>
    <row r="4802" spans="1:2" ht="15">
      <c r="A4802" s="303" t="s">
        <v>31065</v>
      </c>
      <c r="B4802" s="304">
        <v>22.99</v>
      </c>
    </row>
    <row r="4803" spans="1:2" ht="15">
      <c r="A4803" s="303" t="s">
        <v>31066</v>
      </c>
      <c r="B4803" s="304">
        <v>29.5</v>
      </c>
    </row>
    <row r="4804" spans="1:2" ht="15">
      <c r="A4804" s="303" t="s">
        <v>31067</v>
      </c>
      <c r="B4804" s="304">
        <v>36.89</v>
      </c>
    </row>
    <row r="4805" spans="1:2" ht="15">
      <c r="A4805" s="303" t="s">
        <v>31068</v>
      </c>
      <c r="B4805" s="304">
        <v>54.15</v>
      </c>
    </row>
    <row r="4806" spans="1:2" ht="15">
      <c r="A4806" s="303" t="s">
        <v>31069</v>
      </c>
      <c r="B4806" s="304">
        <v>73.569999999999993</v>
      </c>
    </row>
    <row r="4807" spans="1:2" ht="15">
      <c r="A4807" s="303" t="s">
        <v>31070</v>
      </c>
      <c r="B4807" s="304">
        <v>24.67</v>
      </c>
    </row>
    <row r="4808" spans="1:2" ht="15">
      <c r="A4808" s="303" t="s">
        <v>31071</v>
      </c>
      <c r="B4808" s="304">
        <v>29.87</v>
      </c>
    </row>
    <row r="4809" spans="1:2" ht="15">
      <c r="A4809" s="303" t="s">
        <v>31072</v>
      </c>
      <c r="B4809" s="304">
        <v>37.700000000000003</v>
      </c>
    </row>
    <row r="4810" spans="1:2" ht="15">
      <c r="A4810" s="303" t="s">
        <v>31073</v>
      </c>
      <c r="B4810" s="304">
        <v>46.35</v>
      </c>
    </row>
    <row r="4811" spans="1:2" ht="15">
      <c r="A4811" s="303" t="s">
        <v>31074</v>
      </c>
      <c r="B4811" s="304">
        <v>61.75</v>
      </c>
    </row>
    <row r="4812" spans="1:2" ht="15">
      <c r="A4812" s="303" t="s">
        <v>31075</v>
      </c>
      <c r="B4812" s="304">
        <v>23.42</v>
      </c>
    </row>
    <row r="4813" spans="1:2" ht="15">
      <c r="A4813" s="303" t="s">
        <v>31076</v>
      </c>
      <c r="B4813" s="304">
        <v>29.87</v>
      </c>
    </row>
    <row r="4814" spans="1:2" ht="15">
      <c r="A4814" s="303" t="s">
        <v>31077</v>
      </c>
      <c r="B4814" s="304">
        <v>35.54</v>
      </c>
    </row>
    <row r="4815" spans="1:2" ht="15">
      <c r="A4815" s="303" t="s">
        <v>31078</v>
      </c>
      <c r="B4815" s="304">
        <v>50.42</v>
      </c>
    </row>
    <row r="4816" spans="1:2" ht="15">
      <c r="A4816" s="303" t="s">
        <v>31079</v>
      </c>
      <c r="B4816" s="304">
        <v>58.66</v>
      </c>
    </row>
    <row r="4817" spans="1:2" ht="15">
      <c r="A4817" s="303" t="s">
        <v>31080</v>
      </c>
      <c r="B4817" s="304">
        <v>30.98</v>
      </c>
    </row>
    <row r="4818" spans="1:2" ht="15">
      <c r="A4818" s="303" t="s">
        <v>31081</v>
      </c>
      <c r="B4818" s="304">
        <v>37</v>
      </c>
    </row>
    <row r="4819" spans="1:2" ht="15">
      <c r="A4819" s="303" t="s">
        <v>31082</v>
      </c>
      <c r="B4819" s="304">
        <v>41.87</v>
      </c>
    </row>
    <row r="4820" spans="1:2" ht="15">
      <c r="A4820" s="303" t="s">
        <v>31083</v>
      </c>
      <c r="B4820" s="304">
        <v>60.01</v>
      </c>
    </row>
    <row r="4821" spans="1:2" ht="15">
      <c r="A4821" s="303" t="s">
        <v>31084</v>
      </c>
      <c r="B4821" s="304">
        <v>109.88</v>
      </c>
    </row>
    <row r="4822" spans="1:2" ht="15">
      <c r="A4822" s="303" t="s">
        <v>31085</v>
      </c>
      <c r="B4822" s="304">
        <v>26.06</v>
      </c>
    </row>
    <row r="4823" spans="1:2" ht="15">
      <c r="A4823" s="303" t="s">
        <v>31086</v>
      </c>
      <c r="B4823" s="304">
        <v>28.82</v>
      </c>
    </row>
    <row r="4824" spans="1:2" ht="15">
      <c r="A4824" s="303" t="s">
        <v>31087</v>
      </c>
      <c r="B4824" s="304">
        <v>41.8</v>
      </c>
    </row>
    <row r="4825" spans="1:2" ht="15">
      <c r="A4825" s="303" t="s">
        <v>31088</v>
      </c>
      <c r="B4825" s="304">
        <v>58.66</v>
      </c>
    </row>
    <row r="4826" spans="1:2" ht="15">
      <c r="A4826" s="303" t="s">
        <v>31089</v>
      </c>
      <c r="B4826" s="304">
        <v>72.05</v>
      </c>
    </row>
    <row r="4827" spans="1:2" ht="15">
      <c r="A4827" s="303" t="s">
        <v>31090</v>
      </c>
      <c r="B4827" s="304">
        <v>28.89</v>
      </c>
    </row>
    <row r="4828" spans="1:2" ht="15">
      <c r="A4828" s="303" t="s">
        <v>31091</v>
      </c>
      <c r="B4828" s="304">
        <v>35.49</v>
      </c>
    </row>
    <row r="4829" spans="1:2" ht="15">
      <c r="A4829" s="303" t="s">
        <v>31092</v>
      </c>
      <c r="B4829" s="304">
        <v>43.56</v>
      </c>
    </row>
    <row r="4830" spans="1:2" ht="15">
      <c r="A4830" s="303" t="s">
        <v>31093</v>
      </c>
      <c r="B4830" s="304">
        <v>53.76</v>
      </c>
    </row>
    <row r="4831" spans="1:2" ht="15">
      <c r="A4831" s="303" t="s">
        <v>31094</v>
      </c>
      <c r="B4831" s="304">
        <v>124.04</v>
      </c>
    </row>
    <row r="4832" spans="1:2" ht="15">
      <c r="A4832" s="303" t="s">
        <v>31095</v>
      </c>
      <c r="B4832" s="304">
        <v>40.18</v>
      </c>
    </row>
    <row r="4833" spans="1:2" ht="15">
      <c r="A4833" s="303" t="s">
        <v>31096</v>
      </c>
      <c r="B4833" s="304">
        <v>48.63</v>
      </c>
    </row>
    <row r="4834" spans="1:2" ht="15">
      <c r="A4834" s="303" t="s">
        <v>31097</v>
      </c>
      <c r="B4834" s="304">
        <v>77.47</v>
      </c>
    </row>
    <row r="4835" spans="1:2" ht="15">
      <c r="A4835" s="303" t="s">
        <v>31098</v>
      </c>
      <c r="B4835" s="304">
        <v>133.91</v>
      </c>
    </row>
    <row r="4836" spans="1:2" ht="15">
      <c r="A4836" s="303" t="s">
        <v>31099</v>
      </c>
      <c r="B4836" s="304">
        <v>45.06</v>
      </c>
    </row>
    <row r="4837" spans="1:2" ht="15">
      <c r="A4837" s="303" t="s">
        <v>31100</v>
      </c>
      <c r="B4837" s="304">
        <v>143.79</v>
      </c>
    </row>
    <row r="4838" spans="1:2" ht="15">
      <c r="A4838" s="303" t="s">
        <v>31101</v>
      </c>
      <c r="B4838" s="304">
        <v>48.36</v>
      </c>
    </row>
    <row r="4839" spans="1:2" ht="15">
      <c r="A4839" s="303" t="s">
        <v>31102</v>
      </c>
      <c r="B4839" s="304">
        <v>56.82</v>
      </c>
    </row>
    <row r="4840" spans="1:2" ht="15">
      <c r="A4840" s="303" t="s">
        <v>31103</v>
      </c>
      <c r="B4840" s="304">
        <v>66.239999999999995</v>
      </c>
    </row>
    <row r="4841" spans="1:2" ht="15">
      <c r="A4841" s="303" t="s">
        <v>31104</v>
      </c>
      <c r="B4841" s="304">
        <v>90.91</v>
      </c>
    </row>
    <row r="4842" spans="1:2" ht="15">
      <c r="A4842" s="303" t="s">
        <v>31105</v>
      </c>
      <c r="B4842" s="304">
        <v>133.47</v>
      </c>
    </row>
    <row r="4843" spans="1:2" ht="15">
      <c r="A4843" s="303" t="s">
        <v>31106</v>
      </c>
      <c r="B4843" s="304">
        <v>54.4</v>
      </c>
    </row>
    <row r="4844" spans="1:2" ht="15">
      <c r="A4844" s="303" t="s">
        <v>31107</v>
      </c>
      <c r="B4844" s="304">
        <v>63.11</v>
      </c>
    </row>
    <row r="4845" spans="1:2" ht="15">
      <c r="A4845" s="303" t="s">
        <v>31108</v>
      </c>
      <c r="B4845" s="304">
        <v>30.57</v>
      </c>
    </row>
    <row r="4846" spans="1:2" ht="15">
      <c r="A4846" s="303" t="s">
        <v>31109</v>
      </c>
      <c r="B4846" s="304">
        <v>85.23</v>
      </c>
    </row>
    <row r="4847" spans="1:2" ht="15">
      <c r="A4847" s="303" t="s">
        <v>31110</v>
      </c>
      <c r="B4847" s="304">
        <v>140.78</v>
      </c>
    </row>
    <row r="4848" spans="1:2" ht="15">
      <c r="A4848" s="303" t="s">
        <v>31111</v>
      </c>
      <c r="B4848" s="304">
        <v>60.69</v>
      </c>
    </row>
    <row r="4849" spans="1:2" ht="15">
      <c r="A4849" s="303" t="s">
        <v>31112</v>
      </c>
      <c r="B4849" s="304">
        <v>69.150000000000006</v>
      </c>
    </row>
    <row r="4850" spans="1:2" ht="15">
      <c r="A4850" s="303" t="s">
        <v>31113</v>
      </c>
      <c r="B4850" s="304">
        <v>78.569999999999993</v>
      </c>
    </row>
    <row r="4851" spans="1:2" ht="15">
      <c r="A4851" s="303" t="s">
        <v>31114</v>
      </c>
      <c r="B4851" s="304">
        <v>90.82</v>
      </c>
    </row>
    <row r="4852" spans="1:2" ht="15">
      <c r="A4852" s="303" t="s">
        <v>31115</v>
      </c>
      <c r="B4852" s="304">
        <v>148.1</v>
      </c>
    </row>
    <row r="4853" spans="1:2" ht="15">
      <c r="A4853" s="303" t="s">
        <v>31116</v>
      </c>
      <c r="B4853" s="304">
        <v>10.06</v>
      </c>
    </row>
    <row r="4854" spans="1:2" ht="15">
      <c r="A4854" s="303" t="s">
        <v>31117</v>
      </c>
      <c r="B4854" s="304">
        <v>14.46</v>
      </c>
    </row>
    <row r="4855" spans="1:2" ht="15">
      <c r="A4855" s="303" t="s">
        <v>31118</v>
      </c>
      <c r="B4855" s="304">
        <v>19.78</v>
      </c>
    </row>
    <row r="4856" spans="1:2" ht="15">
      <c r="A4856" s="303" t="s">
        <v>31119</v>
      </c>
      <c r="B4856" s="304">
        <v>33.119999999999997</v>
      </c>
    </row>
    <row r="4857" spans="1:2" ht="15">
      <c r="A4857" s="303" t="s">
        <v>31120</v>
      </c>
      <c r="B4857" s="304">
        <v>46.35</v>
      </c>
    </row>
    <row r="4858" spans="1:2" ht="15">
      <c r="A4858" s="303" t="s">
        <v>31121</v>
      </c>
      <c r="B4858" s="304">
        <v>12.75</v>
      </c>
    </row>
    <row r="4859" spans="1:2" ht="15">
      <c r="A4859" s="303" t="s">
        <v>31122</v>
      </c>
      <c r="B4859" s="304">
        <v>17.62</v>
      </c>
    </row>
    <row r="4860" spans="1:2" ht="15">
      <c r="A4860" s="303" t="s">
        <v>31123</v>
      </c>
      <c r="B4860" s="304">
        <v>23.38</v>
      </c>
    </row>
    <row r="4861" spans="1:2" ht="15">
      <c r="A4861" s="303" t="s">
        <v>31124</v>
      </c>
      <c r="B4861" s="304">
        <v>38.729999999999997</v>
      </c>
    </row>
    <row r="4862" spans="1:2" ht="15">
      <c r="A4862" s="303" t="s">
        <v>31125</v>
      </c>
      <c r="B4862" s="304">
        <v>64.930000000000007</v>
      </c>
    </row>
    <row r="4863" spans="1:2" ht="15">
      <c r="A4863" s="303" t="s">
        <v>31126</v>
      </c>
      <c r="B4863" s="304">
        <v>15.45</v>
      </c>
    </row>
    <row r="4864" spans="1:2" ht="15">
      <c r="A4864" s="303" t="s">
        <v>31127</v>
      </c>
      <c r="B4864" s="304">
        <v>20.75</v>
      </c>
    </row>
    <row r="4865" spans="1:2" ht="15">
      <c r="A4865" s="303" t="s">
        <v>31128</v>
      </c>
      <c r="B4865" s="304">
        <v>26.98</v>
      </c>
    </row>
    <row r="4866" spans="1:2" ht="15">
      <c r="A4866" s="303" t="s">
        <v>31129</v>
      </c>
      <c r="B4866" s="304">
        <v>42.86</v>
      </c>
    </row>
    <row r="4867" spans="1:2" ht="15">
      <c r="A4867" s="303" t="s">
        <v>31130</v>
      </c>
      <c r="B4867" s="304">
        <v>61.75</v>
      </c>
    </row>
    <row r="4868" spans="1:2" ht="15">
      <c r="A4868" s="303" t="s">
        <v>31131</v>
      </c>
      <c r="B4868" s="304">
        <v>13.52</v>
      </c>
    </row>
    <row r="4869" spans="1:2" ht="15">
      <c r="A4869" s="303" t="s">
        <v>31132</v>
      </c>
      <c r="B4869" s="304">
        <v>17.649999999999999</v>
      </c>
    </row>
    <row r="4870" spans="1:2" ht="15">
      <c r="A4870" s="303" t="s">
        <v>31133</v>
      </c>
      <c r="B4870" s="304">
        <v>22.53</v>
      </c>
    </row>
    <row r="4871" spans="1:2" ht="15">
      <c r="A4871" s="303" t="s">
        <v>31134</v>
      </c>
      <c r="B4871" s="304">
        <v>36.96</v>
      </c>
    </row>
    <row r="4872" spans="1:2" ht="15">
      <c r="A4872" s="303" t="s">
        <v>31135</v>
      </c>
      <c r="B4872" s="304">
        <v>58.66</v>
      </c>
    </row>
    <row r="4873" spans="1:2" ht="15">
      <c r="A4873" s="303" t="s">
        <v>31136</v>
      </c>
      <c r="B4873" s="304">
        <v>15.96</v>
      </c>
    </row>
    <row r="4874" spans="1:2" ht="15">
      <c r="A4874" s="303" t="s">
        <v>31137</v>
      </c>
      <c r="B4874" s="304">
        <v>20.28</v>
      </c>
    </row>
    <row r="4875" spans="1:2" ht="15">
      <c r="A4875" s="303" t="s">
        <v>31138</v>
      </c>
      <c r="B4875" s="304">
        <v>25.54</v>
      </c>
    </row>
    <row r="4876" spans="1:2" ht="15">
      <c r="A4876" s="303" t="s">
        <v>31139</v>
      </c>
      <c r="B4876" s="304">
        <v>36.619999999999997</v>
      </c>
    </row>
    <row r="4877" spans="1:2" ht="15">
      <c r="A4877" s="303" t="s">
        <v>31140</v>
      </c>
      <c r="B4877" s="304">
        <v>74.25</v>
      </c>
    </row>
    <row r="4878" spans="1:2" ht="15">
      <c r="A4878" s="303" t="s">
        <v>31141</v>
      </c>
      <c r="B4878" s="304">
        <v>18.41</v>
      </c>
    </row>
    <row r="4879" spans="1:2" ht="15">
      <c r="A4879" s="303" t="s">
        <v>31142</v>
      </c>
      <c r="B4879" s="304">
        <v>22.91</v>
      </c>
    </row>
    <row r="4880" spans="1:2" ht="15">
      <c r="A4880" s="303" t="s">
        <v>31143</v>
      </c>
      <c r="B4880" s="304">
        <v>28.35</v>
      </c>
    </row>
    <row r="4881" spans="1:2" ht="15">
      <c r="A4881" s="303" t="s">
        <v>31144</v>
      </c>
      <c r="B4881" s="304">
        <v>43.75</v>
      </c>
    </row>
    <row r="4882" spans="1:2" ht="15">
      <c r="A4882" s="303" t="s">
        <v>31145</v>
      </c>
      <c r="B4882" s="304">
        <v>72.05</v>
      </c>
    </row>
    <row r="4883" spans="1:2" ht="15">
      <c r="A4883" s="303" t="s">
        <v>31146</v>
      </c>
      <c r="B4883" s="304">
        <v>23.69</v>
      </c>
    </row>
    <row r="4884" spans="1:2" ht="15">
      <c r="A4884" s="303" t="s">
        <v>31147</v>
      </c>
      <c r="B4884" s="304">
        <v>29.5</v>
      </c>
    </row>
    <row r="4885" spans="1:2" ht="15">
      <c r="A4885" s="303" t="s">
        <v>31148</v>
      </c>
      <c r="B4885" s="304">
        <v>36.51</v>
      </c>
    </row>
    <row r="4886" spans="1:2" ht="15">
      <c r="A4886" s="303" t="s">
        <v>31149</v>
      </c>
      <c r="B4886" s="304">
        <v>47.8</v>
      </c>
    </row>
    <row r="4887" spans="1:2" ht="15">
      <c r="A4887" s="303" t="s">
        <v>31150</v>
      </c>
      <c r="B4887" s="304">
        <v>70.81</v>
      </c>
    </row>
    <row r="4888" spans="1:2" ht="15">
      <c r="A4888" s="303" t="s">
        <v>31151</v>
      </c>
      <c r="B4888" s="304">
        <v>27.67</v>
      </c>
    </row>
    <row r="4889" spans="1:2" ht="15">
      <c r="A4889" s="303" t="s">
        <v>31152</v>
      </c>
      <c r="B4889" s="304">
        <v>36.75</v>
      </c>
    </row>
    <row r="4890" spans="1:2" ht="15">
      <c r="A4890" s="303" t="s">
        <v>31153</v>
      </c>
      <c r="B4890" s="304">
        <v>40.130000000000003</v>
      </c>
    </row>
    <row r="4891" spans="1:2" ht="15">
      <c r="A4891" s="303" t="s">
        <v>31154</v>
      </c>
      <c r="B4891" s="304">
        <v>51.1</v>
      </c>
    </row>
    <row r="4892" spans="1:2" ht="15">
      <c r="A4892" s="303" t="s">
        <v>31155</v>
      </c>
      <c r="B4892" s="304">
        <v>94.41</v>
      </c>
    </row>
    <row r="4893" spans="1:2" ht="15">
      <c r="A4893" s="303" t="s">
        <v>31156</v>
      </c>
      <c r="B4893" s="304">
        <v>30.94</v>
      </c>
    </row>
    <row r="4894" spans="1:2" ht="15">
      <c r="A4894" s="303" t="s">
        <v>31157</v>
      </c>
      <c r="B4894" s="304">
        <v>36.75</v>
      </c>
    </row>
    <row r="4895" spans="1:2" ht="15">
      <c r="A4895" s="303" t="s">
        <v>31158</v>
      </c>
      <c r="B4895" s="304">
        <v>43.76</v>
      </c>
    </row>
    <row r="4896" spans="1:2" ht="15">
      <c r="A4896" s="303" t="s">
        <v>31159</v>
      </c>
      <c r="B4896" s="304">
        <v>59.83</v>
      </c>
    </row>
    <row r="4897" spans="1:2" ht="15">
      <c r="A4897" s="303" t="s">
        <v>31160</v>
      </c>
      <c r="B4897" s="304">
        <v>94.41</v>
      </c>
    </row>
    <row r="4898" spans="1:2" ht="15">
      <c r="A4898" s="303" t="s">
        <v>31161</v>
      </c>
      <c r="B4898" s="304">
        <v>9.99</v>
      </c>
    </row>
    <row r="4899" spans="1:2" ht="15">
      <c r="A4899" s="303" t="s">
        <v>31162</v>
      </c>
      <c r="B4899" s="304">
        <v>17.5</v>
      </c>
    </row>
    <row r="4900" spans="1:2" ht="15">
      <c r="A4900" s="303" t="s">
        <v>31163</v>
      </c>
      <c r="B4900" s="304">
        <v>12.39</v>
      </c>
    </row>
    <row r="4901" spans="1:2" ht="15">
      <c r="A4901" s="303" t="s">
        <v>31164</v>
      </c>
      <c r="B4901" s="304">
        <v>18.079999999999998</v>
      </c>
    </row>
    <row r="4902" spans="1:2" ht="15">
      <c r="A4902" s="303" t="s">
        <v>31165</v>
      </c>
      <c r="B4902" s="304">
        <v>18.079999999999998</v>
      </c>
    </row>
    <row r="4903" spans="1:2" ht="15">
      <c r="A4903" s="303" t="s">
        <v>31166</v>
      </c>
      <c r="B4903" s="304">
        <v>15.04</v>
      </c>
    </row>
    <row r="4904" spans="1:2" ht="15">
      <c r="A4904" s="303" t="s">
        <v>31167</v>
      </c>
      <c r="B4904" s="304">
        <v>28.99</v>
      </c>
    </row>
    <row r="4905" spans="1:2" ht="15">
      <c r="A4905" s="303" t="s">
        <v>31168</v>
      </c>
      <c r="B4905" s="304">
        <v>35.6</v>
      </c>
    </row>
    <row r="4906" spans="1:2" ht="15">
      <c r="A4906" s="303" t="s">
        <v>31169</v>
      </c>
      <c r="B4906" s="304">
        <v>35.6</v>
      </c>
    </row>
    <row r="4907" spans="1:2" ht="15">
      <c r="A4907" s="303" t="s">
        <v>31170</v>
      </c>
      <c r="B4907" s="304">
        <v>19.93</v>
      </c>
    </row>
    <row r="4908" spans="1:2" ht="15">
      <c r="A4908" s="303" t="s">
        <v>31171</v>
      </c>
      <c r="B4908" s="304">
        <v>63.75</v>
      </c>
    </row>
    <row r="4909" spans="1:2" ht="15">
      <c r="A4909" s="303" t="s">
        <v>31172</v>
      </c>
      <c r="B4909" s="304">
        <v>63.75</v>
      </c>
    </row>
    <row r="4910" spans="1:2" ht="15">
      <c r="A4910" s="303" t="s">
        <v>31173</v>
      </c>
      <c r="B4910" s="304">
        <v>114.49</v>
      </c>
    </row>
    <row r="4911" spans="1:2" ht="15">
      <c r="A4911" s="303" t="s">
        <v>31174</v>
      </c>
      <c r="B4911" s="304">
        <v>51.45</v>
      </c>
    </row>
    <row r="4912" spans="1:2" ht="15">
      <c r="A4912" s="303" t="s">
        <v>31175</v>
      </c>
      <c r="B4912" s="304">
        <v>41.15</v>
      </c>
    </row>
    <row r="4913" spans="1:2" ht="15">
      <c r="A4913" s="303" t="s">
        <v>31176</v>
      </c>
      <c r="B4913" s="304">
        <v>20.9</v>
      </c>
    </row>
    <row r="4914" spans="1:2" ht="15">
      <c r="A4914" s="303" t="s">
        <v>31177</v>
      </c>
      <c r="B4914" s="304">
        <v>24.37</v>
      </c>
    </row>
    <row r="4915" spans="1:2" ht="15">
      <c r="A4915" s="303" t="s">
        <v>31178</v>
      </c>
      <c r="B4915" s="304">
        <v>25.85</v>
      </c>
    </row>
    <row r="4916" spans="1:2" ht="15">
      <c r="A4916" s="303" t="s">
        <v>31179</v>
      </c>
      <c r="B4916" s="304">
        <v>42.38</v>
      </c>
    </row>
    <row r="4917" spans="1:2" ht="15">
      <c r="A4917" s="303" t="s">
        <v>31180</v>
      </c>
      <c r="B4917" s="304">
        <v>76.12</v>
      </c>
    </row>
    <row r="4918" spans="1:2" ht="15">
      <c r="A4918" s="303" t="s">
        <v>31181</v>
      </c>
      <c r="B4918" s="304">
        <v>32.29</v>
      </c>
    </row>
    <row r="4919" spans="1:2" ht="15">
      <c r="A4919" s="303" t="s">
        <v>31182</v>
      </c>
      <c r="B4919" s="304">
        <v>27.17</v>
      </c>
    </row>
    <row r="4920" spans="1:2" ht="15">
      <c r="A4920" s="303" t="s">
        <v>31183</v>
      </c>
      <c r="B4920" s="304">
        <v>47.64</v>
      </c>
    </row>
    <row r="4921" spans="1:2" ht="15">
      <c r="A4921" s="303" t="s">
        <v>31184</v>
      </c>
      <c r="B4921" s="304">
        <v>46.33</v>
      </c>
    </row>
    <row r="4922" spans="1:2" ht="15">
      <c r="A4922" s="303" t="s">
        <v>31185</v>
      </c>
      <c r="B4922" s="304">
        <v>78.760000000000005</v>
      </c>
    </row>
    <row r="4923" spans="1:2" ht="15">
      <c r="A4923" s="303" t="s">
        <v>31186</v>
      </c>
      <c r="B4923" s="304">
        <v>25.79</v>
      </c>
    </row>
    <row r="4924" spans="1:2" ht="15">
      <c r="A4924" s="303" t="s">
        <v>31187</v>
      </c>
      <c r="B4924" s="304">
        <v>30.14</v>
      </c>
    </row>
    <row r="4925" spans="1:2" ht="15">
      <c r="A4925" s="303" t="s">
        <v>31188</v>
      </c>
      <c r="B4925" s="304">
        <v>34.49</v>
      </c>
    </row>
    <row r="4926" spans="1:2" ht="15">
      <c r="A4926" s="303" t="s">
        <v>31189</v>
      </c>
      <c r="B4926" s="304">
        <v>38.340000000000003</v>
      </c>
    </row>
    <row r="4927" spans="1:2" ht="15">
      <c r="A4927" s="303" t="s">
        <v>31190</v>
      </c>
      <c r="B4927" s="304">
        <v>78.760000000000005</v>
      </c>
    </row>
    <row r="4928" spans="1:2" ht="15">
      <c r="A4928" s="303" t="s">
        <v>31191</v>
      </c>
      <c r="B4928" s="304">
        <v>34.36</v>
      </c>
    </row>
    <row r="4929" spans="1:2" ht="15">
      <c r="A4929" s="303" t="s">
        <v>31192</v>
      </c>
      <c r="B4929" s="304">
        <v>49.06</v>
      </c>
    </row>
    <row r="4930" spans="1:2" ht="15">
      <c r="A4930" s="303" t="s">
        <v>31193</v>
      </c>
      <c r="B4930" s="304">
        <v>54.93</v>
      </c>
    </row>
    <row r="4931" spans="1:2" ht="15">
      <c r="A4931" s="303" t="s">
        <v>31194</v>
      </c>
      <c r="B4931" s="304">
        <v>56.41</v>
      </c>
    </row>
    <row r="4932" spans="1:2" ht="15">
      <c r="A4932" s="303" t="s">
        <v>31195</v>
      </c>
      <c r="B4932" s="304">
        <v>76.12</v>
      </c>
    </row>
    <row r="4933" spans="1:2" ht="15">
      <c r="A4933" s="303" t="s">
        <v>31196</v>
      </c>
      <c r="B4933" s="304">
        <v>38.869999999999997</v>
      </c>
    </row>
    <row r="4934" spans="1:2" ht="15">
      <c r="A4934" s="303" t="s">
        <v>31197</v>
      </c>
      <c r="B4934" s="304">
        <v>43.75</v>
      </c>
    </row>
    <row r="4935" spans="1:2" ht="15">
      <c r="A4935" s="303" t="s">
        <v>31198</v>
      </c>
      <c r="B4935" s="304">
        <v>48.45</v>
      </c>
    </row>
    <row r="4936" spans="1:2" ht="15">
      <c r="A4936" s="303" t="s">
        <v>31199</v>
      </c>
      <c r="B4936" s="304">
        <v>49.42</v>
      </c>
    </row>
    <row r="4937" spans="1:2" ht="15">
      <c r="A4937" s="303" t="s">
        <v>31200</v>
      </c>
      <c r="B4937" s="304">
        <v>93.15</v>
      </c>
    </row>
    <row r="4938" spans="1:2" ht="15">
      <c r="A4938" s="303" t="s">
        <v>31201</v>
      </c>
      <c r="B4938" s="304">
        <v>43.75</v>
      </c>
    </row>
    <row r="4939" spans="1:2" ht="15">
      <c r="A4939" s="303" t="s">
        <v>31202</v>
      </c>
      <c r="B4939" s="304">
        <v>48.63</v>
      </c>
    </row>
    <row r="4940" spans="1:2" ht="15">
      <c r="A4940" s="303" t="s">
        <v>31203</v>
      </c>
      <c r="B4940" s="304">
        <v>66.62</v>
      </c>
    </row>
    <row r="4941" spans="1:2" ht="15">
      <c r="A4941" s="303" t="s">
        <v>31204</v>
      </c>
      <c r="B4941" s="304">
        <v>52.24</v>
      </c>
    </row>
    <row r="4942" spans="1:2" ht="15">
      <c r="A4942" s="303" t="s">
        <v>31205</v>
      </c>
      <c r="B4942" s="304">
        <v>87.04</v>
      </c>
    </row>
    <row r="4943" spans="1:2" ht="15">
      <c r="A4943" s="303" t="s">
        <v>31206</v>
      </c>
      <c r="B4943" s="304">
        <v>1.71</v>
      </c>
    </row>
    <row r="4944" spans="1:2" ht="15">
      <c r="A4944" s="303" t="s">
        <v>31207</v>
      </c>
      <c r="B4944" s="304">
        <v>2.2400000000000002</v>
      </c>
    </row>
    <row r="4945" spans="1:2" ht="15">
      <c r="A4945" s="303" t="s">
        <v>31208</v>
      </c>
      <c r="B4945" s="304">
        <v>3.09</v>
      </c>
    </row>
    <row r="4946" spans="1:2" ht="15">
      <c r="A4946" s="303" t="s">
        <v>31209</v>
      </c>
      <c r="B4946" s="304">
        <v>3.58</v>
      </c>
    </row>
    <row r="4947" spans="1:2" ht="15">
      <c r="A4947" s="303" t="s">
        <v>31210</v>
      </c>
      <c r="B4947" s="304">
        <v>4.0199999999999996</v>
      </c>
    </row>
    <row r="4948" spans="1:2" ht="15">
      <c r="A4948" s="303" t="s">
        <v>31211</v>
      </c>
      <c r="B4948" s="304">
        <v>2.13</v>
      </c>
    </row>
    <row r="4949" spans="1:2" ht="15">
      <c r="A4949" s="303" t="s">
        <v>31212</v>
      </c>
      <c r="B4949" s="304">
        <v>2.72</v>
      </c>
    </row>
    <row r="4950" spans="1:2" ht="15">
      <c r="A4950" s="303" t="s">
        <v>31213</v>
      </c>
      <c r="B4950" s="304">
        <v>3.08</v>
      </c>
    </row>
    <row r="4951" spans="1:2" ht="15">
      <c r="A4951" s="303" t="s">
        <v>31214</v>
      </c>
      <c r="B4951" s="304">
        <v>4.3899999999999997</v>
      </c>
    </row>
    <row r="4952" spans="1:2" ht="15">
      <c r="A4952" s="303" t="s">
        <v>31215</v>
      </c>
      <c r="B4952" s="304">
        <v>5.26</v>
      </c>
    </row>
    <row r="4953" spans="1:2" ht="15">
      <c r="A4953" s="303" t="s">
        <v>31216</v>
      </c>
      <c r="B4953" s="304">
        <v>2.77</v>
      </c>
    </row>
    <row r="4954" spans="1:2" ht="15">
      <c r="A4954" s="303" t="s">
        <v>31217</v>
      </c>
      <c r="B4954" s="304">
        <v>2.99</v>
      </c>
    </row>
    <row r="4955" spans="1:2" ht="15">
      <c r="A4955" s="303" t="s">
        <v>31218</v>
      </c>
      <c r="B4955" s="304">
        <v>3.94</v>
      </c>
    </row>
    <row r="4956" spans="1:2" ht="15">
      <c r="A4956" s="303" t="s">
        <v>31219</v>
      </c>
      <c r="B4956" s="304">
        <v>5.15</v>
      </c>
    </row>
    <row r="4957" spans="1:2" ht="15">
      <c r="A4957" s="303" t="s">
        <v>31220</v>
      </c>
      <c r="B4957" s="304">
        <v>6.76</v>
      </c>
    </row>
    <row r="4958" spans="1:2" ht="15">
      <c r="A4958" s="303" t="s">
        <v>31221</v>
      </c>
      <c r="B4958" s="304">
        <v>3.38</v>
      </c>
    </row>
    <row r="4959" spans="1:2" ht="15">
      <c r="A4959" s="303" t="s">
        <v>31222</v>
      </c>
      <c r="B4959" s="304">
        <v>4.2699999999999996</v>
      </c>
    </row>
    <row r="4960" spans="1:2" ht="15">
      <c r="A4960" s="303" t="s">
        <v>31223</v>
      </c>
      <c r="B4960" s="304">
        <v>5.66</v>
      </c>
    </row>
    <row r="4961" spans="1:2" ht="15">
      <c r="A4961" s="303" t="s">
        <v>31224</v>
      </c>
      <c r="B4961" s="304">
        <v>6.9</v>
      </c>
    </row>
    <row r="4962" spans="1:2" ht="15">
      <c r="A4962" s="303" t="s">
        <v>31225</v>
      </c>
      <c r="B4962" s="304">
        <v>6.96</v>
      </c>
    </row>
    <row r="4963" spans="1:2" ht="15">
      <c r="A4963" s="303" t="s">
        <v>31226</v>
      </c>
      <c r="B4963" s="304">
        <v>3.74</v>
      </c>
    </row>
    <row r="4964" spans="1:2" ht="15">
      <c r="A4964" s="303" t="s">
        <v>31227</v>
      </c>
      <c r="B4964" s="304">
        <v>4.74</v>
      </c>
    </row>
    <row r="4965" spans="1:2" ht="15">
      <c r="A4965" s="303" t="s">
        <v>31228</v>
      </c>
      <c r="B4965" s="304">
        <v>5.82</v>
      </c>
    </row>
    <row r="4966" spans="1:2" ht="15">
      <c r="A4966" s="303" t="s">
        <v>31229</v>
      </c>
      <c r="B4966" s="304">
        <v>7.62</v>
      </c>
    </row>
    <row r="4967" spans="1:2" ht="15">
      <c r="A4967" s="303" t="s">
        <v>31230</v>
      </c>
      <c r="B4967" s="304">
        <v>9.67</v>
      </c>
    </row>
    <row r="4968" spans="1:2" ht="15">
      <c r="A4968" s="303" t="s">
        <v>31231</v>
      </c>
      <c r="B4968" s="304">
        <v>5.32</v>
      </c>
    </row>
    <row r="4969" spans="1:2" ht="15">
      <c r="A4969" s="303" t="s">
        <v>31232</v>
      </c>
      <c r="B4969" s="304">
        <v>6.15</v>
      </c>
    </row>
    <row r="4970" spans="1:2" ht="15">
      <c r="A4970" s="303" t="s">
        <v>31233</v>
      </c>
      <c r="B4970" s="304">
        <v>6.98</v>
      </c>
    </row>
    <row r="4971" spans="1:2" ht="15">
      <c r="A4971" s="303" t="s">
        <v>31234</v>
      </c>
      <c r="B4971" s="304">
        <v>9.9600000000000009</v>
      </c>
    </row>
    <row r="4972" spans="1:2" ht="15">
      <c r="A4972" s="303" t="s">
        <v>31235</v>
      </c>
      <c r="B4972" s="304">
        <v>11.61</v>
      </c>
    </row>
    <row r="4973" spans="1:2" ht="15">
      <c r="A4973" s="303" t="s">
        <v>31236</v>
      </c>
      <c r="B4973" s="304">
        <v>3.86</v>
      </c>
    </row>
    <row r="4974" spans="1:2" ht="15">
      <c r="A4974" s="303" t="s">
        <v>31237</v>
      </c>
      <c r="B4974" s="304">
        <v>4.47</v>
      </c>
    </row>
    <row r="4975" spans="1:2" ht="15">
      <c r="A4975" s="303" t="s">
        <v>31238</v>
      </c>
      <c r="B4975" s="304">
        <v>5.88</v>
      </c>
    </row>
    <row r="4976" spans="1:2" ht="15">
      <c r="A4976" s="303" t="s">
        <v>31239</v>
      </c>
      <c r="B4976" s="304">
        <v>7.26</v>
      </c>
    </row>
    <row r="4977" spans="1:2" ht="15">
      <c r="A4977" s="303" t="s">
        <v>31240</v>
      </c>
      <c r="B4977" s="304">
        <v>5.72</v>
      </c>
    </row>
    <row r="4978" spans="1:2" ht="15">
      <c r="A4978" s="303" t="s">
        <v>31241</v>
      </c>
      <c r="B4978" s="304">
        <v>6.64</v>
      </c>
    </row>
    <row r="4979" spans="1:2" ht="15">
      <c r="A4979" s="303" t="s">
        <v>31242</v>
      </c>
      <c r="B4979" s="304">
        <v>8.33</v>
      </c>
    </row>
    <row r="4980" spans="1:2" ht="15">
      <c r="A4980" s="303" t="s">
        <v>31243</v>
      </c>
      <c r="B4980" s="304">
        <v>10.029999999999999</v>
      </c>
    </row>
    <row r="4981" spans="1:2" ht="15">
      <c r="A4981" s="303" t="s">
        <v>31244</v>
      </c>
      <c r="B4981" s="304">
        <v>2.0499999999999998</v>
      </c>
    </row>
    <row r="4982" spans="1:2" ht="15">
      <c r="A4982" s="303" t="s">
        <v>31245</v>
      </c>
      <c r="B4982" s="304">
        <v>4.42</v>
      </c>
    </row>
    <row r="4983" spans="1:2" ht="15">
      <c r="A4983" s="303" t="s">
        <v>31246</v>
      </c>
      <c r="B4983" s="304">
        <v>5.4</v>
      </c>
    </row>
    <row r="4984" spans="1:2" ht="15">
      <c r="A4984" s="303" t="s">
        <v>31247</v>
      </c>
      <c r="B4984" s="304">
        <v>9</v>
      </c>
    </row>
    <row r="4985" spans="1:2" ht="15">
      <c r="A4985" s="303" t="s">
        <v>31248</v>
      </c>
      <c r="B4985" s="304">
        <v>11.54</v>
      </c>
    </row>
    <row r="4986" spans="1:2" ht="15">
      <c r="A4986" s="303" t="s">
        <v>31249</v>
      </c>
      <c r="B4986" s="304">
        <v>3.82</v>
      </c>
    </row>
    <row r="4987" spans="1:2" ht="15">
      <c r="A4987" s="303" t="s">
        <v>31250</v>
      </c>
      <c r="B4987" s="304">
        <v>4.95</v>
      </c>
    </row>
    <row r="4988" spans="1:2" ht="15">
      <c r="A4988" s="303" t="s">
        <v>31251</v>
      </c>
      <c r="B4988" s="304">
        <v>7.17</v>
      </c>
    </row>
    <row r="4989" spans="1:2" ht="15">
      <c r="A4989" s="303" t="s">
        <v>31252</v>
      </c>
      <c r="B4989" s="304">
        <v>9.75</v>
      </c>
    </row>
    <row r="4990" spans="1:2" ht="15">
      <c r="A4990" s="303" t="s">
        <v>31253</v>
      </c>
      <c r="B4990" s="304">
        <v>12.3</v>
      </c>
    </row>
    <row r="4991" spans="1:2" ht="15">
      <c r="A4991" s="303" t="s">
        <v>31254</v>
      </c>
      <c r="B4991" s="304">
        <v>4.21</v>
      </c>
    </row>
    <row r="4992" spans="1:2" ht="15">
      <c r="A4992" s="303" t="s">
        <v>31255</v>
      </c>
      <c r="B4992" s="304">
        <v>6.45</v>
      </c>
    </row>
    <row r="4993" spans="1:2" ht="15">
      <c r="A4993" s="303" t="s">
        <v>31256</v>
      </c>
      <c r="B4993" s="304">
        <v>6.14</v>
      </c>
    </row>
    <row r="4994" spans="1:2" ht="15">
      <c r="A4994" s="303" t="s">
        <v>31257</v>
      </c>
      <c r="B4994" s="304">
        <v>8.23</v>
      </c>
    </row>
    <row r="4995" spans="1:2" ht="15">
      <c r="A4995" s="303" t="s">
        <v>31258</v>
      </c>
      <c r="B4995" s="304">
        <v>12.88</v>
      </c>
    </row>
    <row r="4996" spans="1:2" ht="15">
      <c r="A4996" s="303" t="s">
        <v>31259</v>
      </c>
      <c r="B4996" s="304">
        <v>3.24</v>
      </c>
    </row>
    <row r="4997" spans="1:2" ht="15">
      <c r="A4997" s="303" t="s">
        <v>31260</v>
      </c>
      <c r="B4997" s="304">
        <v>5.92</v>
      </c>
    </row>
    <row r="4998" spans="1:2" ht="15">
      <c r="A4998" s="303" t="s">
        <v>31261</v>
      </c>
      <c r="B4998" s="304">
        <v>12.31</v>
      </c>
    </row>
    <row r="4999" spans="1:2" ht="15">
      <c r="A4999" s="303" t="s">
        <v>31262</v>
      </c>
      <c r="B4999" s="304">
        <v>3.61</v>
      </c>
    </row>
    <row r="5000" spans="1:2" ht="15">
      <c r="A5000" s="303" t="s">
        <v>31263</v>
      </c>
      <c r="B5000" s="304">
        <v>10.220000000000001</v>
      </c>
    </row>
    <row r="5001" spans="1:2" ht="15">
      <c r="A5001" s="303" t="s">
        <v>31264</v>
      </c>
      <c r="B5001" s="304">
        <v>10.220000000000001</v>
      </c>
    </row>
    <row r="5002" spans="1:2" ht="15">
      <c r="A5002" s="303" t="s">
        <v>31265</v>
      </c>
      <c r="B5002" s="304">
        <v>18.8</v>
      </c>
    </row>
    <row r="5003" spans="1:2" ht="15">
      <c r="A5003" s="303" t="s">
        <v>31266</v>
      </c>
      <c r="B5003" s="304">
        <v>20.5</v>
      </c>
    </row>
    <row r="5004" spans="1:2" ht="15">
      <c r="A5004" s="303" t="s">
        <v>31267</v>
      </c>
      <c r="B5004" s="304">
        <v>11.4</v>
      </c>
    </row>
    <row r="5005" spans="1:2" ht="15">
      <c r="A5005" s="303" t="s">
        <v>31268</v>
      </c>
      <c r="B5005" s="304">
        <v>9.91</v>
      </c>
    </row>
    <row r="5006" spans="1:2" ht="15">
      <c r="A5006" s="303" t="s">
        <v>31269</v>
      </c>
      <c r="B5006" s="304">
        <v>20.100000000000001</v>
      </c>
    </row>
    <row r="5007" spans="1:2" ht="15">
      <c r="A5007" s="303" t="s">
        <v>31270</v>
      </c>
      <c r="B5007" s="304">
        <v>20.63</v>
      </c>
    </row>
    <row r="5008" spans="1:2" ht="15">
      <c r="A5008" s="303" t="s">
        <v>31271</v>
      </c>
      <c r="B5008" s="304">
        <v>19.670000000000002</v>
      </c>
    </row>
    <row r="5009" spans="1:2" ht="15">
      <c r="A5009" s="303" t="s">
        <v>31272</v>
      </c>
      <c r="B5009" s="304">
        <v>315.73</v>
      </c>
    </row>
    <row r="5010" spans="1:2" ht="15">
      <c r="A5010" s="303" t="s">
        <v>31273</v>
      </c>
      <c r="B5010" s="304">
        <v>6.08</v>
      </c>
    </row>
    <row r="5011" spans="1:2" ht="15">
      <c r="A5011" s="303" t="s">
        <v>31274</v>
      </c>
      <c r="B5011" s="304">
        <v>7.73</v>
      </c>
    </row>
    <row r="5012" spans="1:2" ht="15">
      <c r="A5012" s="303" t="s">
        <v>31275</v>
      </c>
      <c r="B5012" s="304">
        <v>17.91</v>
      </c>
    </row>
    <row r="5013" spans="1:2" ht="15">
      <c r="A5013" s="303" t="s">
        <v>31276</v>
      </c>
      <c r="B5013" s="304">
        <v>23.8</v>
      </c>
    </row>
    <row r="5014" spans="1:2" ht="15">
      <c r="A5014" s="303" t="s">
        <v>31277</v>
      </c>
      <c r="B5014" s="304">
        <v>23.95</v>
      </c>
    </row>
    <row r="5015" spans="1:2" ht="15">
      <c r="A5015" s="303" t="s">
        <v>31278</v>
      </c>
      <c r="B5015" s="304">
        <v>47.71</v>
      </c>
    </row>
    <row r="5016" spans="1:2" ht="15">
      <c r="A5016" s="303" t="s">
        <v>31279</v>
      </c>
      <c r="B5016" s="304">
        <v>25.599499999999999</v>
      </c>
    </row>
    <row r="5017" spans="1:2" ht="15">
      <c r="A5017" s="303" t="s">
        <v>31280</v>
      </c>
      <c r="B5017" s="304">
        <v>30.746099999999998</v>
      </c>
    </row>
    <row r="5018" spans="1:2" ht="15">
      <c r="A5018" s="303" t="s">
        <v>31281</v>
      </c>
      <c r="B5018" s="304">
        <v>57.786700000000003</v>
      </c>
    </row>
    <row r="5019" spans="1:2" ht="15">
      <c r="A5019" s="303" t="s">
        <v>31282</v>
      </c>
      <c r="B5019" s="304">
        <v>58.2087</v>
      </c>
    </row>
    <row r="5020" spans="1:2" ht="15">
      <c r="A5020" s="303" t="s">
        <v>31283</v>
      </c>
      <c r="B5020" s="304">
        <v>85.745699999999999</v>
      </c>
    </row>
    <row r="5021" spans="1:2" ht="15">
      <c r="A5021" s="303" t="s">
        <v>31284</v>
      </c>
      <c r="B5021" s="304">
        <v>24.508400000000002</v>
      </c>
    </row>
    <row r="5022" spans="1:2" ht="15">
      <c r="A5022" s="303" t="s">
        <v>31285</v>
      </c>
      <c r="B5022" s="304">
        <v>33.906199999999998</v>
      </c>
    </row>
    <row r="5023" spans="1:2" ht="15">
      <c r="A5023" s="303" t="s">
        <v>31286</v>
      </c>
      <c r="B5023" s="304">
        <v>47.462499999999999</v>
      </c>
    </row>
    <row r="5024" spans="1:2" ht="15">
      <c r="A5024" s="303" t="s">
        <v>31287</v>
      </c>
      <c r="B5024" s="304">
        <v>50.571100000000001</v>
      </c>
    </row>
    <row r="5025" spans="1:2" ht="15">
      <c r="A5025" s="303" t="s">
        <v>31288</v>
      </c>
      <c r="B5025" s="304">
        <v>80.761399999999995</v>
      </c>
    </row>
    <row r="5026" spans="1:2" ht="15">
      <c r="A5026" s="303" t="s">
        <v>31289</v>
      </c>
      <c r="B5026" s="304">
        <v>24.508400000000002</v>
      </c>
    </row>
    <row r="5027" spans="1:2" ht="15">
      <c r="A5027" s="303" t="s">
        <v>31290</v>
      </c>
      <c r="B5027" s="304">
        <v>33.906199999999998</v>
      </c>
    </row>
    <row r="5028" spans="1:2" ht="15">
      <c r="A5028" s="303" t="s">
        <v>31291</v>
      </c>
      <c r="B5028" s="304">
        <v>47.462499999999999</v>
      </c>
    </row>
    <row r="5029" spans="1:2" ht="15">
      <c r="A5029" s="303" t="s">
        <v>31292</v>
      </c>
      <c r="B5029" s="304">
        <v>50.571100000000001</v>
      </c>
    </row>
    <row r="5030" spans="1:2" ht="15">
      <c r="A5030" s="303" t="s">
        <v>31293</v>
      </c>
      <c r="B5030" s="304">
        <v>80.761399999999995</v>
      </c>
    </row>
    <row r="5031" spans="1:2" ht="15">
      <c r="A5031" s="303" t="s">
        <v>31294</v>
      </c>
      <c r="B5031" s="304">
        <v>7.9669999999999996</v>
      </c>
    </row>
    <row r="5032" spans="1:2" ht="15">
      <c r="A5032" s="303" t="s">
        <v>31295</v>
      </c>
      <c r="B5032" s="304">
        <v>12.38</v>
      </c>
    </row>
    <row r="5033" spans="1:2" ht="15">
      <c r="A5033" s="303" t="s">
        <v>31296</v>
      </c>
      <c r="B5033" s="304">
        <v>21.33</v>
      </c>
    </row>
    <row r="5034" spans="1:2" ht="15">
      <c r="A5034" s="303" t="s">
        <v>31297</v>
      </c>
      <c r="B5034" s="304">
        <v>6.95</v>
      </c>
    </row>
    <row r="5035" spans="1:2" ht="15">
      <c r="A5035" s="303" t="s">
        <v>31298</v>
      </c>
      <c r="B5035" s="304">
        <v>9.5299999999999994</v>
      </c>
    </row>
    <row r="5036" spans="1:2" ht="15">
      <c r="A5036" s="303" t="s">
        <v>31299</v>
      </c>
      <c r="B5036" s="304">
        <v>18.100000000000001</v>
      </c>
    </row>
    <row r="5037" spans="1:2" ht="15">
      <c r="A5037" s="303" t="s">
        <v>31300</v>
      </c>
      <c r="B5037" s="304">
        <v>21.64</v>
      </c>
    </row>
    <row r="5038" spans="1:2" ht="15">
      <c r="A5038" s="303" t="s">
        <v>31301</v>
      </c>
      <c r="B5038" s="304">
        <v>26.27</v>
      </c>
    </row>
    <row r="5039" spans="1:2" ht="15">
      <c r="A5039" s="303" t="s">
        <v>31302</v>
      </c>
      <c r="B5039" s="304">
        <v>2.85</v>
      </c>
    </row>
    <row r="5040" spans="1:2" ht="15">
      <c r="A5040" s="303" t="s">
        <v>31303</v>
      </c>
      <c r="B5040" s="304">
        <v>2.87</v>
      </c>
    </row>
    <row r="5041" spans="1:2" ht="15">
      <c r="A5041" s="303" t="s">
        <v>31304</v>
      </c>
      <c r="B5041" s="304">
        <v>5.5</v>
      </c>
    </row>
    <row r="5042" spans="1:2" ht="15">
      <c r="A5042" s="303" t="s">
        <v>31305</v>
      </c>
      <c r="B5042" s="304">
        <v>5.55</v>
      </c>
    </row>
    <row r="5043" spans="1:2" ht="15">
      <c r="A5043" s="303" t="s">
        <v>31306</v>
      </c>
      <c r="B5043" s="304">
        <v>6.73</v>
      </c>
    </row>
    <row r="5044" spans="1:2" ht="15">
      <c r="A5044" s="303" t="s">
        <v>31307</v>
      </c>
      <c r="B5044" s="304">
        <v>7.24</v>
      </c>
    </row>
    <row r="5045" spans="1:2" ht="15">
      <c r="A5045" s="303" t="s">
        <v>31308</v>
      </c>
      <c r="B5045" s="304">
        <v>7.69</v>
      </c>
    </row>
    <row r="5046" spans="1:2" ht="15">
      <c r="A5046" s="303" t="s">
        <v>31309</v>
      </c>
      <c r="B5046" s="304">
        <v>13.95</v>
      </c>
    </row>
    <row r="5047" spans="1:2" ht="15">
      <c r="A5047" s="303" t="s">
        <v>31310</v>
      </c>
      <c r="B5047" s="304">
        <v>14.59</v>
      </c>
    </row>
    <row r="5048" spans="1:2" ht="15">
      <c r="A5048" s="303" t="s">
        <v>31311</v>
      </c>
      <c r="B5048" s="304">
        <v>15.62</v>
      </c>
    </row>
    <row r="5049" spans="1:2" ht="15">
      <c r="A5049" s="303" t="s">
        <v>31312</v>
      </c>
      <c r="B5049" s="304">
        <v>1.47</v>
      </c>
    </row>
    <row r="5050" spans="1:2" ht="15">
      <c r="A5050" s="303" t="s">
        <v>31313</v>
      </c>
      <c r="B5050" s="304">
        <v>2.5</v>
      </c>
    </row>
    <row r="5051" spans="1:2" ht="15">
      <c r="A5051" s="303" t="s">
        <v>31314</v>
      </c>
      <c r="B5051" s="304">
        <v>7.5</v>
      </c>
    </row>
    <row r="5052" spans="1:2" ht="15">
      <c r="A5052" s="303" t="s">
        <v>31315</v>
      </c>
      <c r="B5052" s="304">
        <v>7.62</v>
      </c>
    </row>
    <row r="5053" spans="1:2" ht="15">
      <c r="A5053" s="303" t="s">
        <v>31316</v>
      </c>
      <c r="B5053" s="304">
        <v>14.77</v>
      </c>
    </row>
    <row r="5054" spans="1:2" ht="15">
      <c r="A5054" s="303" t="s">
        <v>31317</v>
      </c>
      <c r="B5054" s="304">
        <v>19.29</v>
      </c>
    </row>
    <row r="5055" spans="1:2" ht="15">
      <c r="A5055" s="303" t="s">
        <v>31318</v>
      </c>
      <c r="B5055" s="304">
        <v>55.34</v>
      </c>
    </row>
    <row r="5056" spans="1:2" ht="15">
      <c r="A5056" s="303" t="s">
        <v>31319</v>
      </c>
      <c r="B5056" s="304">
        <v>2.6</v>
      </c>
    </row>
    <row r="5057" spans="1:2" ht="15">
      <c r="A5057" s="303" t="s">
        <v>31320</v>
      </c>
      <c r="B5057" s="304">
        <v>3.29</v>
      </c>
    </row>
    <row r="5058" spans="1:2" ht="15">
      <c r="A5058" s="303" t="s">
        <v>31321</v>
      </c>
      <c r="B5058" s="304">
        <v>5.15</v>
      </c>
    </row>
    <row r="5059" spans="1:2" ht="15">
      <c r="A5059" s="303" t="s">
        <v>31322</v>
      </c>
      <c r="B5059" s="304">
        <v>12.53</v>
      </c>
    </row>
    <row r="5060" spans="1:2" ht="15">
      <c r="A5060" s="303" t="s">
        <v>31323</v>
      </c>
      <c r="B5060" s="304">
        <v>23.65</v>
      </c>
    </row>
    <row r="5061" spans="1:2" ht="15">
      <c r="A5061" s="303" t="s">
        <v>31324</v>
      </c>
      <c r="B5061" s="304">
        <v>3.28</v>
      </c>
    </row>
    <row r="5062" spans="1:2" ht="15">
      <c r="A5062" s="303" t="s">
        <v>31325</v>
      </c>
      <c r="B5062" s="304">
        <v>11.67</v>
      </c>
    </row>
    <row r="5063" spans="1:2" ht="15">
      <c r="A5063" s="303" t="s">
        <v>31326</v>
      </c>
      <c r="B5063" s="304">
        <v>67.930000000000007</v>
      </c>
    </row>
    <row r="5064" spans="1:2" ht="15">
      <c r="A5064" s="303" t="s">
        <v>31327</v>
      </c>
      <c r="B5064" s="304">
        <v>76.81</v>
      </c>
    </row>
    <row r="5065" spans="1:2" ht="15">
      <c r="A5065" s="303" t="s">
        <v>31328</v>
      </c>
      <c r="B5065" s="304">
        <v>208.5</v>
      </c>
    </row>
    <row r="5066" spans="1:2" ht="15">
      <c r="A5066" s="303" t="s">
        <v>31329</v>
      </c>
      <c r="B5066" s="304">
        <v>11.17</v>
      </c>
    </row>
    <row r="5067" spans="1:2" ht="15">
      <c r="A5067" s="303" t="s">
        <v>31330</v>
      </c>
      <c r="B5067" s="304">
        <v>13.41</v>
      </c>
    </row>
    <row r="5068" spans="1:2" ht="15">
      <c r="A5068" s="303" t="s">
        <v>31331</v>
      </c>
      <c r="B5068" s="304">
        <v>18.89</v>
      </c>
    </row>
    <row r="5069" spans="1:2" ht="15">
      <c r="A5069" s="303" t="s">
        <v>31332</v>
      </c>
      <c r="B5069" s="304">
        <v>30.19</v>
      </c>
    </row>
    <row r="5070" spans="1:2" ht="15">
      <c r="A5070" s="303" t="s">
        <v>31333</v>
      </c>
      <c r="B5070" s="304">
        <v>6.91</v>
      </c>
    </row>
    <row r="5071" spans="1:2" ht="15">
      <c r="A5071" s="303" t="s">
        <v>31334</v>
      </c>
      <c r="B5071" s="304">
        <v>2.8</v>
      </c>
    </row>
    <row r="5072" spans="1:2" ht="15">
      <c r="A5072" s="303" t="s">
        <v>31335</v>
      </c>
      <c r="B5072" s="304">
        <v>4.45</v>
      </c>
    </row>
    <row r="5073" spans="1:2" ht="15">
      <c r="A5073" s="303" t="s">
        <v>31336</v>
      </c>
      <c r="B5073" s="304">
        <v>2.88</v>
      </c>
    </row>
    <row r="5074" spans="1:2" ht="15">
      <c r="A5074" s="303" t="s">
        <v>31337</v>
      </c>
      <c r="B5074" s="304">
        <v>4.5199999999999996</v>
      </c>
    </row>
    <row r="5075" spans="1:2" ht="15">
      <c r="A5075" s="303" t="s">
        <v>31338</v>
      </c>
      <c r="B5075" s="304">
        <v>7.0246000000000004</v>
      </c>
    </row>
    <row r="5076" spans="1:2" ht="15">
      <c r="A5076" s="303" t="s">
        <v>31339</v>
      </c>
      <c r="B5076" s="304">
        <v>8.92</v>
      </c>
    </row>
    <row r="5077" spans="1:2" ht="15">
      <c r="A5077" s="303" t="s">
        <v>31340</v>
      </c>
      <c r="B5077" s="304">
        <v>10.729799999999999</v>
      </c>
    </row>
    <row r="5078" spans="1:2" ht="15">
      <c r="A5078" s="303" t="s">
        <v>31341</v>
      </c>
      <c r="B5078" s="304">
        <v>11.226100000000001</v>
      </c>
    </row>
    <row r="5079" spans="1:2" ht="15">
      <c r="A5079" s="303" t="s">
        <v>31342</v>
      </c>
      <c r="B5079" s="304">
        <v>18.43</v>
      </c>
    </row>
    <row r="5080" spans="1:2" ht="15">
      <c r="A5080" s="303" t="s">
        <v>31343</v>
      </c>
      <c r="B5080" s="304">
        <v>25.01</v>
      </c>
    </row>
    <row r="5081" spans="1:2" ht="15">
      <c r="A5081" s="303" t="s">
        <v>31344</v>
      </c>
      <c r="B5081" s="304">
        <v>3.27</v>
      </c>
    </row>
    <row r="5082" spans="1:2" ht="15">
      <c r="A5082" s="303" t="s">
        <v>31345</v>
      </c>
      <c r="B5082" s="304">
        <v>4.57</v>
      </c>
    </row>
    <row r="5083" spans="1:2" ht="15">
      <c r="A5083" s="303" t="s">
        <v>31346</v>
      </c>
      <c r="B5083" s="304">
        <v>8.1999999999999993</v>
      </c>
    </row>
    <row r="5084" spans="1:2" ht="15">
      <c r="A5084" s="303" t="s">
        <v>31347</v>
      </c>
      <c r="B5084" s="304">
        <v>8.6300000000000008</v>
      </c>
    </row>
    <row r="5085" spans="1:2" ht="15">
      <c r="A5085" s="303" t="s">
        <v>31348</v>
      </c>
      <c r="B5085" s="304">
        <v>26.02</v>
      </c>
    </row>
    <row r="5086" spans="1:2" ht="15">
      <c r="A5086" s="303" t="s">
        <v>31349</v>
      </c>
      <c r="B5086" s="304">
        <v>3.75</v>
      </c>
    </row>
    <row r="5087" spans="1:2" ht="15">
      <c r="A5087" s="303" t="s">
        <v>31350</v>
      </c>
      <c r="B5087" s="304">
        <v>8.1</v>
      </c>
    </row>
    <row r="5088" spans="1:2" ht="15">
      <c r="A5088" s="303" t="s">
        <v>31351</v>
      </c>
      <c r="B5088" s="304">
        <v>0.36</v>
      </c>
    </row>
    <row r="5089" spans="1:2" ht="15">
      <c r="A5089" s="303" t="s">
        <v>31352</v>
      </c>
      <c r="B5089" s="304">
        <v>0.55000000000000004</v>
      </c>
    </row>
    <row r="5090" spans="1:2" ht="15">
      <c r="A5090" s="303" t="s">
        <v>31353</v>
      </c>
      <c r="B5090" s="304">
        <v>1.66</v>
      </c>
    </row>
    <row r="5091" spans="1:2" ht="15">
      <c r="A5091" s="303" t="s">
        <v>31354</v>
      </c>
      <c r="B5091" s="304">
        <v>1.93</v>
      </c>
    </row>
    <row r="5092" spans="1:2" ht="15">
      <c r="A5092" s="303" t="s">
        <v>31355</v>
      </c>
      <c r="B5092" s="304">
        <v>4.4000000000000004</v>
      </c>
    </row>
    <row r="5093" spans="1:2" ht="15">
      <c r="A5093" s="303" t="s">
        <v>31356</v>
      </c>
      <c r="B5093" s="304">
        <v>9.48</v>
      </c>
    </row>
    <row r="5094" spans="1:2" ht="15">
      <c r="A5094" s="303" t="s">
        <v>31357</v>
      </c>
      <c r="B5094" s="304">
        <v>17.89</v>
      </c>
    </row>
    <row r="5095" spans="1:2" ht="15">
      <c r="A5095" s="303" t="s">
        <v>31358</v>
      </c>
      <c r="B5095" s="304">
        <v>9.89</v>
      </c>
    </row>
    <row r="5096" spans="1:2" ht="15">
      <c r="A5096" s="303" t="s">
        <v>31359</v>
      </c>
      <c r="B5096" s="304">
        <v>8.5436999999999994</v>
      </c>
    </row>
    <row r="5097" spans="1:2" ht="15">
      <c r="A5097" s="303" t="s">
        <v>31360</v>
      </c>
      <c r="B5097" s="304">
        <v>13.01</v>
      </c>
    </row>
    <row r="5098" spans="1:2" ht="15">
      <c r="A5098" s="303" t="s">
        <v>31361</v>
      </c>
      <c r="B5098" s="304">
        <v>4.3</v>
      </c>
    </row>
    <row r="5099" spans="1:2" ht="15">
      <c r="A5099" s="303" t="s">
        <v>31362</v>
      </c>
      <c r="B5099" s="304">
        <v>14.83</v>
      </c>
    </row>
    <row r="5100" spans="1:2" ht="15">
      <c r="A5100" s="303" t="s">
        <v>31363</v>
      </c>
      <c r="B5100" s="304">
        <v>34.119999999999997</v>
      </c>
    </row>
    <row r="5101" spans="1:2" ht="15">
      <c r="A5101" s="303" t="s">
        <v>31364</v>
      </c>
      <c r="B5101" s="304">
        <v>108.95</v>
      </c>
    </row>
    <row r="5102" spans="1:2" ht="15">
      <c r="A5102" s="303" t="s">
        <v>31365</v>
      </c>
      <c r="B5102" s="304">
        <v>138.80000000000001</v>
      </c>
    </row>
    <row r="5103" spans="1:2" ht="15">
      <c r="A5103" s="303" t="s">
        <v>31366</v>
      </c>
      <c r="B5103" s="304">
        <v>236.06</v>
      </c>
    </row>
    <row r="5104" spans="1:2" ht="15">
      <c r="A5104" s="303" t="s">
        <v>31367</v>
      </c>
      <c r="B5104" s="304">
        <v>14.3</v>
      </c>
    </row>
    <row r="5105" spans="1:2" ht="15">
      <c r="A5105" s="303" t="s">
        <v>31368</v>
      </c>
      <c r="B5105" s="304">
        <v>14.77</v>
      </c>
    </row>
    <row r="5106" spans="1:2" ht="15">
      <c r="A5106" s="303" t="s">
        <v>31369</v>
      </c>
      <c r="B5106" s="304">
        <v>5.2393000000000001</v>
      </c>
    </row>
    <row r="5107" spans="1:2" ht="15">
      <c r="A5107" s="303" t="s">
        <v>31370</v>
      </c>
      <c r="B5107" s="304">
        <v>6.6700999999999997</v>
      </c>
    </row>
    <row r="5108" spans="1:2" ht="15">
      <c r="A5108" s="303" t="s">
        <v>31371</v>
      </c>
      <c r="B5108" s="304">
        <v>14.6089</v>
      </c>
    </row>
    <row r="5109" spans="1:2" ht="15">
      <c r="A5109" s="303" t="s">
        <v>31372</v>
      </c>
      <c r="B5109" s="304">
        <v>16.3033</v>
      </c>
    </row>
    <row r="5110" spans="1:2" ht="15">
      <c r="A5110" s="303" t="s">
        <v>31373</v>
      </c>
      <c r="B5110" s="304">
        <v>24.1081</v>
      </c>
    </row>
    <row r="5111" spans="1:2" ht="15">
      <c r="A5111" s="303" t="s">
        <v>31374</v>
      </c>
      <c r="B5111" s="304">
        <v>22.733599999999999</v>
      </c>
    </row>
    <row r="5112" spans="1:2" ht="15">
      <c r="A5112" s="303" t="s">
        <v>31375</v>
      </c>
      <c r="B5112" s="304">
        <v>38.877800000000001</v>
      </c>
    </row>
    <row r="5113" spans="1:2" ht="15">
      <c r="A5113" s="303" t="s">
        <v>31376</v>
      </c>
      <c r="B5113" s="304">
        <v>141.47130000000001</v>
      </c>
    </row>
    <row r="5114" spans="1:2" ht="15">
      <c r="A5114" s="303" t="s">
        <v>31377</v>
      </c>
      <c r="B5114" s="304">
        <v>165.62979999999999</v>
      </c>
    </row>
    <row r="5115" spans="1:2" ht="15">
      <c r="A5115" s="303" t="s">
        <v>31378</v>
      </c>
      <c r="B5115" s="304">
        <v>237.10659999999999</v>
      </c>
    </row>
    <row r="5116" spans="1:2" ht="15">
      <c r="A5116" s="303" t="s">
        <v>31379</v>
      </c>
      <c r="B5116" s="304">
        <v>6.2069000000000001</v>
      </c>
    </row>
    <row r="5117" spans="1:2" ht="15">
      <c r="A5117" s="303" t="s">
        <v>31380</v>
      </c>
      <c r="B5117" s="304">
        <v>2.0587</v>
      </c>
    </row>
    <row r="5118" spans="1:2" ht="15">
      <c r="A5118" s="303" t="s">
        <v>31381</v>
      </c>
      <c r="B5118" s="304">
        <v>3.4689000000000001</v>
      </c>
    </row>
    <row r="5119" spans="1:2" ht="15">
      <c r="A5119" s="303" t="s">
        <v>31382</v>
      </c>
      <c r="B5119" s="304">
        <v>13.5769</v>
      </c>
    </row>
    <row r="5120" spans="1:2" ht="15">
      <c r="A5120" s="303" t="s">
        <v>31383</v>
      </c>
      <c r="B5120" s="304">
        <v>47.781599999999997</v>
      </c>
    </row>
    <row r="5121" spans="1:2" ht="15">
      <c r="A5121" s="303" t="s">
        <v>31384</v>
      </c>
      <c r="B5121" s="304">
        <v>2.2130999999999998</v>
      </c>
    </row>
    <row r="5122" spans="1:2" ht="15">
      <c r="A5122" s="303" t="s">
        <v>31385</v>
      </c>
      <c r="B5122" s="304">
        <v>2.6659999999999999</v>
      </c>
    </row>
    <row r="5123" spans="1:2" ht="15">
      <c r="A5123" s="303" t="s">
        <v>31386</v>
      </c>
      <c r="B5123" s="304">
        <v>3.3864999999999998</v>
      </c>
    </row>
    <row r="5124" spans="1:2" ht="15">
      <c r="A5124" s="303" t="s">
        <v>31387</v>
      </c>
      <c r="B5124" s="304">
        <v>5.7643000000000004</v>
      </c>
    </row>
    <row r="5125" spans="1:2" ht="15">
      <c r="A5125" s="303" t="s">
        <v>31388</v>
      </c>
      <c r="B5125" s="304">
        <v>6.9686000000000003</v>
      </c>
    </row>
    <row r="5126" spans="1:2" ht="15">
      <c r="A5126" s="303" t="s">
        <v>31389</v>
      </c>
      <c r="B5126" s="304">
        <v>9.1714000000000002</v>
      </c>
    </row>
    <row r="5127" spans="1:2" ht="15">
      <c r="A5127" s="303" t="s">
        <v>31390</v>
      </c>
      <c r="B5127" s="304">
        <v>21.616</v>
      </c>
    </row>
    <row r="5128" spans="1:2" ht="15">
      <c r="A5128" s="303" t="s">
        <v>31391</v>
      </c>
      <c r="B5128" s="304">
        <v>22.645299999999999</v>
      </c>
    </row>
    <row r="5129" spans="1:2" ht="15">
      <c r="A5129" s="303" t="s">
        <v>31392</v>
      </c>
      <c r="B5129" s="304">
        <v>0.79259999999999997</v>
      </c>
    </row>
    <row r="5130" spans="1:2" ht="15">
      <c r="A5130" s="303" t="s">
        <v>31393</v>
      </c>
      <c r="B5130" s="304">
        <v>1.4719</v>
      </c>
    </row>
    <row r="5131" spans="1:2" ht="15">
      <c r="A5131" s="303" t="s">
        <v>31394</v>
      </c>
      <c r="B5131" s="304">
        <v>2.6454</v>
      </c>
    </row>
    <row r="5132" spans="1:2" ht="15">
      <c r="A5132" s="303" t="s">
        <v>31395</v>
      </c>
      <c r="B5132" s="304">
        <v>5.0026000000000002</v>
      </c>
    </row>
    <row r="5133" spans="1:2" ht="15">
      <c r="A5133" s="303" t="s">
        <v>31396</v>
      </c>
      <c r="B5133" s="304">
        <v>7.5244</v>
      </c>
    </row>
    <row r="5134" spans="1:2" ht="15">
      <c r="A5134" s="303" t="s">
        <v>31397</v>
      </c>
      <c r="B5134" s="304">
        <v>13.690099999999999</v>
      </c>
    </row>
    <row r="5135" spans="1:2" ht="15">
      <c r="A5135" s="303" t="s">
        <v>31398</v>
      </c>
      <c r="B5135" s="304">
        <v>32.485700000000001</v>
      </c>
    </row>
    <row r="5136" spans="1:2" ht="15">
      <c r="A5136" s="303" t="s">
        <v>31399</v>
      </c>
      <c r="B5136" s="304">
        <v>48.831499999999998</v>
      </c>
    </row>
    <row r="5137" spans="1:2" ht="15">
      <c r="A5137" s="303" t="s">
        <v>31400</v>
      </c>
      <c r="B5137" s="304">
        <v>1.1529</v>
      </c>
    </row>
    <row r="5138" spans="1:2" ht="15">
      <c r="A5138" s="303" t="s">
        <v>31401</v>
      </c>
      <c r="B5138" s="304">
        <v>1.5130999999999999</v>
      </c>
    </row>
    <row r="5139" spans="1:2" ht="15">
      <c r="A5139" s="303" t="s">
        <v>31402</v>
      </c>
      <c r="B5139" s="304">
        <v>1.8322000000000001</v>
      </c>
    </row>
    <row r="5140" spans="1:2" ht="15">
      <c r="A5140" s="303" t="s">
        <v>31403</v>
      </c>
      <c r="B5140" s="304">
        <v>4.0659000000000001</v>
      </c>
    </row>
    <row r="5141" spans="1:2" ht="15">
      <c r="A5141" s="303" t="s">
        <v>31404</v>
      </c>
      <c r="B5141" s="304">
        <v>7.3906000000000001</v>
      </c>
    </row>
    <row r="5142" spans="1:2" ht="15">
      <c r="A5142" s="303" t="s">
        <v>31405</v>
      </c>
      <c r="B5142" s="304">
        <v>11.93</v>
      </c>
    </row>
    <row r="5143" spans="1:2" ht="15">
      <c r="A5143" s="303" t="s">
        <v>31406</v>
      </c>
      <c r="B5143" s="304">
        <v>20.195499999999999</v>
      </c>
    </row>
    <row r="5144" spans="1:2" ht="15">
      <c r="A5144" s="303" t="s">
        <v>31407</v>
      </c>
      <c r="B5144" s="304">
        <v>31.281400000000001</v>
      </c>
    </row>
    <row r="5145" spans="1:2" ht="15">
      <c r="A5145" s="303" t="s">
        <v>31408</v>
      </c>
      <c r="B5145" s="304">
        <v>78.054199999999994</v>
      </c>
    </row>
    <row r="5146" spans="1:2" ht="15">
      <c r="A5146" s="303" t="s">
        <v>31409</v>
      </c>
      <c r="B5146" s="304">
        <v>1.7705</v>
      </c>
    </row>
    <row r="5147" spans="1:2" ht="15">
      <c r="A5147" s="303" t="s">
        <v>31410</v>
      </c>
      <c r="B5147" s="304">
        <v>2.5013000000000001</v>
      </c>
    </row>
    <row r="5148" spans="1:2" ht="15">
      <c r="A5148" s="303" t="s">
        <v>31411</v>
      </c>
      <c r="B5148" s="304">
        <v>4.4672999999999998</v>
      </c>
    </row>
    <row r="5149" spans="1:2" ht="15">
      <c r="A5149" s="303" t="s">
        <v>31412</v>
      </c>
      <c r="B5149" s="304">
        <v>7.9463999999999997</v>
      </c>
    </row>
    <row r="5150" spans="1:2" ht="15">
      <c r="A5150" s="303" t="s">
        <v>31413</v>
      </c>
      <c r="B5150" s="304">
        <v>10.9521</v>
      </c>
    </row>
    <row r="5151" spans="1:2" ht="15">
      <c r="A5151" s="303" t="s">
        <v>31414</v>
      </c>
      <c r="B5151" s="304">
        <v>23.931999999999999</v>
      </c>
    </row>
    <row r="5152" spans="1:2" ht="15">
      <c r="A5152" s="303" t="s">
        <v>31415</v>
      </c>
      <c r="B5152" s="304">
        <v>34.029699999999998</v>
      </c>
    </row>
    <row r="5153" spans="1:2" ht="15">
      <c r="A5153" s="303" t="s">
        <v>31416</v>
      </c>
      <c r="B5153" s="304">
        <v>48.903599999999997</v>
      </c>
    </row>
    <row r="5154" spans="1:2" ht="15">
      <c r="A5154" s="303" t="s">
        <v>31417</v>
      </c>
      <c r="B5154" s="304">
        <v>115.4498</v>
      </c>
    </row>
    <row r="5155" spans="1:2" ht="15">
      <c r="A5155" s="303" t="s">
        <v>31418</v>
      </c>
      <c r="B5155" s="304">
        <v>4.5907999999999998</v>
      </c>
    </row>
    <row r="5156" spans="1:2" ht="15">
      <c r="A5156" s="303" t="s">
        <v>31419</v>
      </c>
      <c r="B5156" s="304">
        <v>6.351</v>
      </c>
    </row>
    <row r="5157" spans="1:2" ht="15">
      <c r="A5157" s="303" t="s">
        <v>31420</v>
      </c>
      <c r="B5157" s="304">
        <v>7.5038</v>
      </c>
    </row>
    <row r="5158" spans="1:2" ht="15">
      <c r="A5158" s="303" t="s">
        <v>31421</v>
      </c>
      <c r="B5158" s="304">
        <v>22.933499999999999</v>
      </c>
    </row>
    <row r="5159" spans="1:2" ht="15">
      <c r="A5159" s="303" t="s">
        <v>31422</v>
      </c>
      <c r="B5159" s="304">
        <v>54.811900000000001</v>
      </c>
    </row>
    <row r="5160" spans="1:2" ht="15">
      <c r="A5160" s="303" t="s">
        <v>31423</v>
      </c>
      <c r="B5160" s="304">
        <v>66.000799999999998</v>
      </c>
    </row>
    <row r="5161" spans="1:2" ht="15">
      <c r="A5161" s="303" t="s">
        <v>31424</v>
      </c>
      <c r="B5161" s="304">
        <v>194.31720000000001</v>
      </c>
    </row>
    <row r="5162" spans="1:2" ht="15">
      <c r="A5162" s="303" t="s">
        <v>31425</v>
      </c>
      <c r="B5162" s="304">
        <v>10.6433</v>
      </c>
    </row>
    <row r="5163" spans="1:2" ht="15">
      <c r="A5163" s="303" t="s">
        <v>31426</v>
      </c>
      <c r="B5163" s="304">
        <v>2.5322</v>
      </c>
    </row>
    <row r="5164" spans="1:2" ht="15">
      <c r="A5164" s="303" t="s">
        <v>31427</v>
      </c>
      <c r="B5164" s="304">
        <v>4.8276000000000003</v>
      </c>
    </row>
    <row r="5165" spans="1:2" ht="15">
      <c r="A5165" s="303" t="s">
        <v>31428</v>
      </c>
      <c r="B5165" s="304">
        <v>0.71020000000000005</v>
      </c>
    </row>
    <row r="5166" spans="1:2" ht="15">
      <c r="A5166" s="303" t="s">
        <v>31429</v>
      </c>
      <c r="B5166" s="304">
        <v>0.87490000000000001</v>
      </c>
    </row>
    <row r="5167" spans="1:2" ht="15">
      <c r="A5167" s="303" t="s">
        <v>31430</v>
      </c>
      <c r="B5167" s="304">
        <v>29.8094</v>
      </c>
    </row>
    <row r="5168" spans="1:2" ht="15">
      <c r="A5168" s="303" t="s">
        <v>31431</v>
      </c>
      <c r="B5168" s="304">
        <v>71.013599999999997</v>
      </c>
    </row>
    <row r="5169" spans="1:2" ht="15">
      <c r="A5169" s="303" t="s">
        <v>31432</v>
      </c>
      <c r="B5169" s="304">
        <v>1.3174999999999999</v>
      </c>
    </row>
    <row r="5170" spans="1:2" ht="15">
      <c r="A5170" s="303" t="s">
        <v>31433</v>
      </c>
      <c r="B5170" s="304">
        <v>3.7056</v>
      </c>
    </row>
    <row r="5171" spans="1:2" ht="15">
      <c r="A5171" s="303" t="s">
        <v>31434</v>
      </c>
      <c r="B5171" s="304">
        <v>4.4569999999999999</v>
      </c>
    </row>
    <row r="5172" spans="1:2" ht="15">
      <c r="A5172" s="303" t="s">
        <v>31435</v>
      </c>
      <c r="B5172" s="304">
        <v>10.385999999999999</v>
      </c>
    </row>
    <row r="5173" spans="1:2" ht="15">
      <c r="A5173" s="303" t="s">
        <v>31436</v>
      </c>
      <c r="B5173" s="304">
        <v>8.69</v>
      </c>
    </row>
    <row r="5174" spans="1:2" ht="15">
      <c r="A5174" s="303" t="s">
        <v>31437</v>
      </c>
      <c r="B5174" s="304">
        <v>10.09</v>
      </c>
    </row>
    <row r="5175" spans="1:2" ht="15">
      <c r="A5175" s="303" t="s">
        <v>31438</v>
      </c>
      <c r="B5175" s="304">
        <v>24.44</v>
      </c>
    </row>
    <row r="5176" spans="1:2" ht="15">
      <c r="A5176" s="303" t="s">
        <v>31439</v>
      </c>
      <c r="B5176" s="304">
        <v>7.7919999999999998</v>
      </c>
    </row>
    <row r="5177" spans="1:2" ht="15">
      <c r="A5177" s="303" t="s">
        <v>31440</v>
      </c>
      <c r="B5177" s="304">
        <v>9.9639000000000006</v>
      </c>
    </row>
    <row r="5178" spans="1:2" ht="15">
      <c r="A5178" s="303" t="s">
        <v>31441</v>
      </c>
      <c r="B5178" s="304">
        <v>39.691000000000003</v>
      </c>
    </row>
    <row r="5179" spans="1:2" ht="15">
      <c r="A5179" s="303" t="s">
        <v>31442</v>
      </c>
      <c r="B5179" s="304">
        <v>82.964100000000002</v>
      </c>
    </row>
    <row r="5180" spans="1:2" ht="15">
      <c r="A5180" s="303" t="s">
        <v>31443</v>
      </c>
      <c r="B5180" s="304">
        <v>126.649</v>
      </c>
    </row>
    <row r="5181" spans="1:2" ht="15">
      <c r="A5181" s="303" t="s">
        <v>31444</v>
      </c>
      <c r="B5181" s="304">
        <v>4.3746999999999998</v>
      </c>
    </row>
    <row r="5182" spans="1:2" ht="15">
      <c r="A5182" s="303" t="s">
        <v>31445</v>
      </c>
      <c r="B5182" s="304">
        <v>15.604699999999999</v>
      </c>
    </row>
    <row r="5183" spans="1:2" ht="15">
      <c r="A5183" s="303" t="s">
        <v>31446</v>
      </c>
      <c r="B5183" s="304">
        <v>5.2907999999999999</v>
      </c>
    </row>
    <row r="5184" spans="1:2" ht="15">
      <c r="A5184" s="303" t="s">
        <v>31447</v>
      </c>
      <c r="B5184" s="304">
        <v>9.4596</v>
      </c>
    </row>
    <row r="5185" spans="1:2" ht="15">
      <c r="A5185" s="303" t="s">
        <v>31448</v>
      </c>
      <c r="B5185" s="304">
        <v>19.866099999999999</v>
      </c>
    </row>
    <row r="5186" spans="1:2" ht="15">
      <c r="A5186" s="303" t="s">
        <v>31449</v>
      </c>
      <c r="B5186" s="304">
        <v>22.511500000000002</v>
      </c>
    </row>
    <row r="5187" spans="1:2" ht="15">
      <c r="A5187" s="303" t="s">
        <v>31450</v>
      </c>
      <c r="B5187" s="304">
        <v>52.959099999999999</v>
      </c>
    </row>
    <row r="5188" spans="1:2" ht="15">
      <c r="A5188" s="303" t="s">
        <v>31451</v>
      </c>
      <c r="B5188" s="304">
        <v>74.338300000000004</v>
      </c>
    </row>
    <row r="5189" spans="1:2" ht="15">
      <c r="A5189" s="303" t="s">
        <v>31452</v>
      </c>
      <c r="B5189" s="304">
        <v>154.14240000000001</v>
      </c>
    </row>
    <row r="5190" spans="1:2" ht="15">
      <c r="A5190" s="303" t="s">
        <v>31453</v>
      </c>
      <c r="B5190" s="304">
        <v>284.86750000000001</v>
      </c>
    </row>
    <row r="5191" spans="1:2" ht="15">
      <c r="A5191" s="303" t="s">
        <v>31454</v>
      </c>
      <c r="B5191" s="304">
        <v>2.1307</v>
      </c>
    </row>
    <row r="5192" spans="1:2" ht="15">
      <c r="A5192" s="303" t="s">
        <v>31455</v>
      </c>
      <c r="B5192" s="304">
        <v>7.3391000000000002</v>
      </c>
    </row>
    <row r="5193" spans="1:2" ht="15">
      <c r="A5193" s="303" t="s">
        <v>31456</v>
      </c>
      <c r="B5193" s="304">
        <v>0.93669999999999998</v>
      </c>
    </row>
    <row r="5194" spans="1:2" ht="15">
      <c r="A5194" s="303" t="s">
        <v>31457</v>
      </c>
      <c r="B5194" s="304">
        <v>1.5749</v>
      </c>
    </row>
    <row r="5195" spans="1:2" ht="15">
      <c r="A5195" s="303" t="s">
        <v>31458</v>
      </c>
      <c r="B5195" s="304">
        <v>3.4174000000000002</v>
      </c>
    </row>
    <row r="5196" spans="1:2" ht="15">
      <c r="A5196" s="303" t="s">
        <v>31459</v>
      </c>
      <c r="B5196" s="304">
        <v>7.5655999999999999</v>
      </c>
    </row>
    <row r="5197" spans="1:2" ht="15">
      <c r="A5197" s="303" t="s">
        <v>31460</v>
      </c>
      <c r="B5197" s="304">
        <v>15.6973</v>
      </c>
    </row>
    <row r="5198" spans="1:2" ht="15">
      <c r="A5198" s="303" t="s">
        <v>31461</v>
      </c>
      <c r="B5198" s="304">
        <v>3.8393999999999999</v>
      </c>
    </row>
    <row r="5199" spans="1:2" ht="15">
      <c r="A5199" s="303" t="s">
        <v>31462</v>
      </c>
      <c r="B5199" s="304">
        <v>9.2537000000000003</v>
      </c>
    </row>
    <row r="5200" spans="1:2" ht="15">
      <c r="A5200" s="303" t="s">
        <v>31463</v>
      </c>
      <c r="B5200" s="304">
        <v>7.5038</v>
      </c>
    </row>
    <row r="5201" spans="1:2" ht="15">
      <c r="A5201" s="303" t="s">
        <v>31464</v>
      </c>
      <c r="B5201" s="304">
        <v>8.4920000000000009</v>
      </c>
    </row>
    <row r="5202" spans="1:2" ht="15">
      <c r="A5202" s="303" t="s">
        <v>31465</v>
      </c>
      <c r="B5202" s="304">
        <v>3.2732999999999999</v>
      </c>
    </row>
    <row r="5203" spans="1:2" ht="15">
      <c r="A5203" s="303" t="s">
        <v>31466</v>
      </c>
      <c r="B5203" s="304">
        <v>10.818300000000001</v>
      </c>
    </row>
    <row r="5204" spans="1:2" ht="15">
      <c r="A5204" s="303" t="s">
        <v>31467</v>
      </c>
      <c r="B5204" s="304">
        <v>22.19</v>
      </c>
    </row>
    <row r="5205" spans="1:2" ht="15">
      <c r="A5205" s="303" t="s">
        <v>31468</v>
      </c>
      <c r="B5205" s="304">
        <v>80552.2</v>
      </c>
    </row>
    <row r="5206" spans="1:2" ht="15">
      <c r="A5206" s="303" t="s">
        <v>31469</v>
      </c>
      <c r="B5206" s="304">
        <v>96200</v>
      </c>
    </row>
    <row r="5207" spans="1:2" ht="15">
      <c r="A5207" s="303" t="s">
        <v>31470</v>
      </c>
      <c r="B5207" s="304">
        <v>116700</v>
      </c>
    </row>
    <row r="5208" spans="1:2" ht="15">
      <c r="A5208" s="303" t="s">
        <v>31471</v>
      </c>
      <c r="B5208" s="304">
        <v>885.8</v>
      </c>
    </row>
    <row r="5209" spans="1:2" ht="15">
      <c r="A5209" s="303" t="s">
        <v>31472</v>
      </c>
      <c r="B5209" s="304">
        <v>1600</v>
      </c>
    </row>
    <row r="5210" spans="1:2" ht="15">
      <c r="A5210" s="303" t="s">
        <v>31473</v>
      </c>
      <c r="B5210" s="304">
        <v>308.8</v>
      </c>
    </row>
    <row r="5211" spans="1:2" ht="15">
      <c r="A5211" s="303" t="s">
        <v>31474</v>
      </c>
      <c r="B5211" s="304">
        <v>85.39</v>
      </c>
    </row>
    <row r="5212" spans="1:2" ht="15">
      <c r="A5212" s="303" t="s">
        <v>31475</v>
      </c>
      <c r="B5212" s="304">
        <v>418.47</v>
      </c>
    </row>
    <row r="5213" spans="1:2" ht="15">
      <c r="A5213" s="303" t="s">
        <v>31476</v>
      </c>
      <c r="B5213" s="304">
        <v>453</v>
      </c>
    </row>
    <row r="5214" spans="1:2" ht="15">
      <c r="A5214" s="303" t="s">
        <v>31477</v>
      </c>
      <c r="B5214" s="304">
        <v>72.599999999999994</v>
      </c>
    </row>
    <row r="5215" spans="1:2" ht="15">
      <c r="A5215" s="303" t="s">
        <v>31478</v>
      </c>
      <c r="B5215" s="304">
        <v>274.5</v>
      </c>
    </row>
    <row r="5216" spans="1:2" ht="15">
      <c r="A5216" s="303" t="s">
        <v>31479</v>
      </c>
      <c r="B5216" s="304">
        <v>27.71</v>
      </c>
    </row>
    <row r="5217" spans="1:2" ht="15">
      <c r="A5217" s="303" t="s">
        <v>31480</v>
      </c>
      <c r="B5217" s="304">
        <v>27.71</v>
      </c>
    </row>
    <row r="5218" spans="1:2" ht="15">
      <c r="A5218" s="303" t="s">
        <v>31481</v>
      </c>
      <c r="B5218" s="304">
        <v>19.57</v>
      </c>
    </row>
    <row r="5219" spans="1:2" ht="15">
      <c r="A5219" s="303" t="s">
        <v>31482</v>
      </c>
      <c r="B5219" s="304">
        <v>109.59</v>
      </c>
    </row>
    <row r="5220" spans="1:2" ht="15">
      <c r="A5220" s="303" t="s">
        <v>31483</v>
      </c>
      <c r="B5220" s="304">
        <v>69.83</v>
      </c>
    </row>
    <row r="5221" spans="1:2" ht="15">
      <c r="A5221" s="303" t="s">
        <v>31484</v>
      </c>
      <c r="B5221" s="304">
        <v>10.09</v>
      </c>
    </row>
    <row r="5222" spans="1:2" ht="15">
      <c r="A5222" s="303" t="s">
        <v>31485</v>
      </c>
      <c r="B5222" s="304">
        <v>36.04</v>
      </c>
    </row>
    <row r="5223" spans="1:2" ht="15">
      <c r="A5223" s="303" t="s">
        <v>31486</v>
      </c>
      <c r="B5223" s="304">
        <v>2632.1406000000002</v>
      </c>
    </row>
    <row r="5224" spans="1:2" ht="15">
      <c r="A5224" s="303" t="s">
        <v>31487</v>
      </c>
      <c r="B5224" s="304">
        <v>2667.6514000000002</v>
      </c>
    </row>
    <row r="5225" spans="1:2" ht="15">
      <c r="A5225" s="303" t="s">
        <v>31488</v>
      </c>
      <c r="B5225" s="304">
        <v>3905.7570000000001</v>
      </c>
    </row>
    <row r="5226" spans="1:2" ht="15">
      <c r="A5226" s="303" t="s">
        <v>31489</v>
      </c>
      <c r="B5226" s="304">
        <v>4028.23</v>
      </c>
    </row>
    <row r="5227" spans="1:2" ht="15">
      <c r="A5227" s="303" t="s">
        <v>31490</v>
      </c>
      <c r="B5227" s="304">
        <v>5179.4143999999997</v>
      </c>
    </row>
    <row r="5228" spans="1:2" ht="15">
      <c r="A5228" s="303" t="s">
        <v>31491</v>
      </c>
      <c r="B5228" s="304">
        <v>5058.8555999999999</v>
      </c>
    </row>
    <row r="5229" spans="1:2" ht="15">
      <c r="A5229" s="303" t="s">
        <v>31492</v>
      </c>
      <c r="B5229" s="304">
        <v>5388.8086000000003</v>
      </c>
    </row>
    <row r="5230" spans="1:2" ht="15">
      <c r="A5230" s="303" t="s">
        <v>31493</v>
      </c>
      <c r="B5230" s="304">
        <v>5415.5616</v>
      </c>
    </row>
    <row r="5231" spans="1:2" ht="15">
      <c r="A5231" s="303" t="s">
        <v>31494</v>
      </c>
      <c r="B5231" s="304">
        <v>7448.7263000000003</v>
      </c>
    </row>
    <row r="5232" spans="1:2" ht="15">
      <c r="A5232" s="303" t="s">
        <v>31495</v>
      </c>
      <c r="B5232" s="304">
        <v>7349.4177</v>
      </c>
    </row>
    <row r="5233" spans="1:2" ht="15">
      <c r="A5233" s="303" t="s">
        <v>31496</v>
      </c>
      <c r="B5233" s="304">
        <v>10304.9719</v>
      </c>
    </row>
    <row r="5234" spans="1:2" ht="15">
      <c r="A5234" s="303" t="s">
        <v>31497</v>
      </c>
      <c r="B5234" s="304">
        <v>10304.9719</v>
      </c>
    </row>
    <row r="5235" spans="1:2" ht="15">
      <c r="A5235" s="303" t="s">
        <v>31498</v>
      </c>
      <c r="B5235" s="304">
        <v>12032.844800000001</v>
      </c>
    </row>
    <row r="5236" spans="1:2" ht="15">
      <c r="A5236" s="303" t="s">
        <v>31499</v>
      </c>
      <c r="B5236" s="304">
        <v>12032.844800000001</v>
      </c>
    </row>
    <row r="5237" spans="1:2" ht="15">
      <c r="A5237" s="303" t="s">
        <v>31500</v>
      </c>
      <c r="B5237" s="304">
        <v>1112.4000000000001</v>
      </c>
    </row>
    <row r="5238" spans="1:2" ht="15">
      <c r="A5238" s="303" t="s">
        <v>31501</v>
      </c>
      <c r="B5238" s="304">
        <v>1440</v>
      </c>
    </row>
    <row r="5239" spans="1:2" ht="15">
      <c r="A5239" s="303" t="s">
        <v>31502</v>
      </c>
      <c r="B5239" s="304">
        <v>2200</v>
      </c>
    </row>
    <row r="5240" spans="1:2" ht="15">
      <c r="A5240" s="303" t="s">
        <v>31503</v>
      </c>
      <c r="B5240" s="304">
        <v>7350.0625</v>
      </c>
    </row>
    <row r="5241" spans="1:2" ht="15">
      <c r="A5241" s="303" t="s">
        <v>31504</v>
      </c>
      <c r="B5241" s="304">
        <v>6166.0217000000002</v>
      </c>
    </row>
    <row r="5242" spans="1:2" ht="15">
      <c r="A5242" s="303" t="s">
        <v>31505</v>
      </c>
      <c r="B5242" s="304">
        <v>5010.2947999999997</v>
      </c>
    </row>
    <row r="5243" spans="1:2" ht="15">
      <c r="A5243" s="303" t="s">
        <v>31506</v>
      </c>
      <c r="B5243" s="304">
        <v>391.4</v>
      </c>
    </row>
    <row r="5244" spans="1:2" ht="15">
      <c r="A5244" s="303" t="s">
        <v>31507</v>
      </c>
      <c r="B5244" s="304">
        <v>370.8</v>
      </c>
    </row>
    <row r="5245" spans="1:2" ht="15">
      <c r="A5245" s="303" t="s">
        <v>31508</v>
      </c>
      <c r="B5245" s="304">
        <v>538.59</v>
      </c>
    </row>
    <row r="5246" spans="1:2" ht="15">
      <c r="A5246" s="303" t="s">
        <v>31509</v>
      </c>
      <c r="B5246" s="304">
        <v>634.84</v>
      </c>
    </row>
    <row r="5247" spans="1:2" ht="15">
      <c r="A5247" s="303" t="s">
        <v>31510</v>
      </c>
      <c r="B5247" s="304">
        <v>739.75</v>
      </c>
    </row>
    <row r="5248" spans="1:2" ht="15">
      <c r="A5248" s="303" t="s">
        <v>31511</v>
      </c>
      <c r="B5248" s="304">
        <v>1500.81</v>
      </c>
    </row>
    <row r="5249" spans="1:2" ht="15">
      <c r="A5249" s="303" t="s">
        <v>31512</v>
      </c>
      <c r="B5249" s="304">
        <v>1152.57</v>
      </c>
    </row>
    <row r="5250" spans="1:2" ht="15">
      <c r="A5250" s="303" t="s">
        <v>31513</v>
      </c>
      <c r="B5250" s="304">
        <v>1439.62</v>
      </c>
    </row>
    <row r="5251" spans="1:2" ht="15">
      <c r="A5251" s="303" t="s">
        <v>31514</v>
      </c>
      <c r="B5251" s="304">
        <v>788.96</v>
      </c>
    </row>
    <row r="5252" spans="1:2" ht="15">
      <c r="A5252" s="303" t="s">
        <v>31515</v>
      </c>
      <c r="B5252" s="304">
        <v>260.55</v>
      </c>
    </row>
    <row r="5253" spans="1:2" ht="15">
      <c r="A5253" s="303" t="s">
        <v>31516</v>
      </c>
      <c r="B5253" s="304">
        <v>69.430000000000007</v>
      </c>
    </row>
    <row r="5254" spans="1:2" ht="15">
      <c r="A5254" s="303" t="s">
        <v>31517</v>
      </c>
      <c r="B5254" s="304">
        <v>92.7</v>
      </c>
    </row>
    <row r="5255" spans="1:2" ht="15">
      <c r="A5255" s="303" t="s">
        <v>31518</v>
      </c>
      <c r="B5255" s="304">
        <v>208.41</v>
      </c>
    </row>
    <row r="5256" spans="1:2" ht="15">
      <c r="A5256" s="303" t="s">
        <v>31519</v>
      </c>
      <c r="B5256" s="304">
        <v>219.71</v>
      </c>
    </row>
    <row r="5257" spans="1:2" ht="15">
      <c r="A5257" s="303" t="s">
        <v>31520</v>
      </c>
      <c r="B5257" s="304">
        <v>307</v>
      </c>
    </row>
    <row r="5258" spans="1:2" ht="15">
      <c r="A5258" s="303" t="s">
        <v>31521</v>
      </c>
      <c r="B5258" s="304">
        <v>239.29</v>
      </c>
    </row>
    <row r="5259" spans="1:2" ht="15">
      <c r="A5259" s="303" t="s">
        <v>31522</v>
      </c>
      <c r="B5259" s="304">
        <v>1458.53</v>
      </c>
    </row>
    <row r="5260" spans="1:2" ht="15">
      <c r="A5260" s="303" t="s">
        <v>31523</v>
      </c>
      <c r="B5260" s="304">
        <v>4429</v>
      </c>
    </row>
    <row r="5261" spans="1:2" ht="15">
      <c r="A5261" s="303" t="s">
        <v>31524</v>
      </c>
      <c r="B5261" s="304">
        <v>8016.49</v>
      </c>
    </row>
    <row r="5262" spans="1:2" ht="15">
      <c r="A5262" s="303" t="s">
        <v>31525</v>
      </c>
      <c r="B5262" s="304">
        <v>14492.1</v>
      </c>
    </row>
    <row r="5263" spans="1:2" ht="15">
      <c r="A5263" s="303" t="s">
        <v>31526</v>
      </c>
      <c r="B5263" s="304">
        <v>63870.3</v>
      </c>
    </row>
    <row r="5264" spans="1:2" ht="15">
      <c r="A5264" s="303" t="s">
        <v>31527</v>
      </c>
      <c r="B5264" s="304">
        <v>111637.63</v>
      </c>
    </row>
    <row r="5265" spans="1:2" ht="15">
      <c r="A5265" s="303" t="s">
        <v>31528</v>
      </c>
      <c r="B5265" s="304">
        <v>287.37</v>
      </c>
    </row>
    <row r="5266" spans="1:2" ht="15">
      <c r="A5266" s="303" t="s">
        <v>31529</v>
      </c>
      <c r="B5266" s="304">
        <v>1441.9</v>
      </c>
    </row>
    <row r="5267" spans="1:2" ht="15">
      <c r="A5267" s="303" t="s">
        <v>31530</v>
      </c>
      <c r="B5267" s="304">
        <v>1759.6383000000001</v>
      </c>
    </row>
    <row r="5268" spans="1:2" ht="15">
      <c r="A5268" s="303" t="s">
        <v>31531</v>
      </c>
      <c r="B5268" s="304">
        <v>15.67</v>
      </c>
    </row>
    <row r="5269" spans="1:2" ht="15">
      <c r="A5269" s="303" t="s">
        <v>31532</v>
      </c>
      <c r="B5269" s="304">
        <v>60.01</v>
      </c>
    </row>
    <row r="5270" spans="1:2" ht="15">
      <c r="A5270" s="303" t="s">
        <v>31533</v>
      </c>
      <c r="B5270" s="304">
        <v>56.64</v>
      </c>
    </row>
    <row r="5271" spans="1:2" ht="15">
      <c r="A5271" s="303" t="s">
        <v>31534</v>
      </c>
      <c r="B5271" s="304">
        <v>61.2</v>
      </c>
    </row>
    <row r="5272" spans="1:2" ht="15">
      <c r="A5272" s="303" t="s">
        <v>31535</v>
      </c>
      <c r="B5272" s="304">
        <v>46.65</v>
      </c>
    </row>
    <row r="5273" spans="1:2" ht="15">
      <c r="A5273" s="303" t="s">
        <v>31536</v>
      </c>
      <c r="B5273" s="304">
        <v>22.25</v>
      </c>
    </row>
    <row r="5274" spans="1:2" ht="15">
      <c r="A5274" s="303" t="s">
        <v>31537</v>
      </c>
      <c r="B5274" s="304">
        <v>18.12</v>
      </c>
    </row>
    <row r="5275" spans="1:2" ht="15">
      <c r="A5275" s="303" t="s">
        <v>31538</v>
      </c>
      <c r="B5275" s="304">
        <v>23.79</v>
      </c>
    </row>
    <row r="5276" spans="1:2" ht="15">
      <c r="A5276" s="303" t="s">
        <v>31539</v>
      </c>
      <c r="B5276" s="304">
        <v>19.7</v>
      </c>
    </row>
    <row r="5277" spans="1:2" ht="15">
      <c r="A5277" s="303" t="s">
        <v>31540</v>
      </c>
      <c r="B5277" s="304">
        <v>23.59</v>
      </c>
    </row>
    <row r="5278" spans="1:2" ht="15">
      <c r="A5278" s="303" t="s">
        <v>31541</v>
      </c>
      <c r="B5278" s="304">
        <v>22.64</v>
      </c>
    </row>
    <row r="5279" spans="1:2" ht="15">
      <c r="A5279" s="303" t="s">
        <v>31542</v>
      </c>
      <c r="B5279" s="304">
        <v>27.3</v>
      </c>
    </row>
    <row r="5280" spans="1:2" ht="15">
      <c r="A5280" s="303" t="s">
        <v>31543</v>
      </c>
      <c r="B5280" s="304">
        <v>55.62</v>
      </c>
    </row>
    <row r="5281" spans="1:2" ht="15">
      <c r="A5281" s="303" t="s">
        <v>31544</v>
      </c>
      <c r="B5281" s="304">
        <v>14.41</v>
      </c>
    </row>
    <row r="5282" spans="1:2" ht="15">
      <c r="A5282" s="303" t="s">
        <v>31545</v>
      </c>
      <c r="B5282" s="304">
        <v>9.6327999999999996</v>
      </c>
    </row>
    <row r="5283" spans="1:2" ht="15">
      <c r="A5283" s="303" t="s">
        <v>31546</v>
      </c>
      <c r="B5283" s="304">
        <v>18.27</v>
      </c>
    </row>
    <row r="5284" spans="1:2" ht="15">
      <c r="A5284" s="303" t="s">
        <v>31547</v>
      </c>
      <c r="B5284" s="304">
        <v>67.150000000000006</v>
      </c>
    </row>
    <row r="5285" spans="1:2" ht="15">
      <c r="A5285" s="303" t="s">
        <v>31548</v>
      </c>
      <c r="B5285" s="304">
        <v>84.16</v>
      </c>
    </row>
    <row r="5286" spans="1:2" ht="15">
      <c r="A5286" s="303" t="s">
        <v>31549</v>
      </c>
      <c r="B5286" s="304">
        <v>73.12</v>
      </c>
    </row>
    <row r="5287" spans="1:2" ht="15">
      <c r="A5287" s="303" t="s">
        <v>31550</v>
      </c>
      <c r="B5287" s="304">
        <v>114.51</v>
      </c>
    </row>
    <row r="5288" spans="1:2" ht="15">
      <c r="A5288" s="303" t="s">
        <v>31551</v>
      </c>
      <c r="B5288" s="304">
        <v>96.25</v>
      </c>
    </row>
    <row r="5289" spans="1:2" ht="15">
      <c r="A5289" s="303" t="s">
        <v>31552</v>
      </c>
      <c r="B5289" s="304">
        <v>149.35</v>
      </c>
    </row>
    <row r="5290" spans="1:2" ht="15">
      <c r="A5290" s="303" t="s">
        <v>31553</v>
      </c>
      <c r="B5290" s="304">
        <v>64.33</v>
      </c>
    </row>
    <row r="5291" spans="1:2" ht="15">
      <c r="A5291" s="303" t="s">
        <v>31554</v>
      </c>
      <c r="B5291" s="304">
        <v>96.97</v>
      </c>
    </row>
    <row r="5292" spans="1:2" ht="15">
      <c r="A5292" s="303" t="s">
        <v>31555</v>
      </c>
      <c r="B5292" s="304">
        <v>78.8</v>
      </c>
    </row>
    <row r="5293" spans="1:2" ht="15">
      <c r="A5293" s="303" t="s">
        <v>31556</v>
      </c>
      <c r="B5293" s="304">
        <v>115.12</v>
      </c>
    </row>
    <row r="5294" spans="1:2" ht="15">
      <c r="A5294" s="303" t="s">
        <v>31557</v>
      </c>
      <c r="B5294" s="304">
        <v>96.85</v>
      </c>
    </row>
    <row r="5295" spans="1:2" ht="15">
      <c r="A5295" s="303" t="s">
        <v>31558</v>
      </c>
      <c r="B5295" s="304">
        <v>96.85</v>
      </c>
    </row>
    <row r="5296" spans="1:2" ht="15">
      <c r="A5296" s="303" t="s">
        <v>31559</v>
      </c>
      <c r="B5296" s="304">
        <v>34.6</v>
      </c>
    </row>
    <row r="5297" spans="1:2" ht="15">
      <c r="A5297" s="303" t="s">
        <v>31560</v>
      </c>
      <c r="B5297" s="304">
        <v>18.54</v>
      </c>
    </row>
    <row r="5298" spans="1:2" ht="15">
      <c r="A5298" s="303" t="s">
        <v>31561</v>
      </c>
      <c r="B5298" s="304">
        <v>158.11000000000001</v>
      </c>
    </row>
    <row r="5299" spans="1:2" ht="15">
      <c r="A5299" s="303" t="s">
        <v>31562</v>
      </c>
      <c r="B5299" s="304">
        <v>11.43</v>
      </c>
    </row>
    <row r="5300" spans="1:2" ht="15">
      <c r="A5300" s="303" t="s">
        <v>31563</v>
      </c>
      <c r="B5300" s="304">
        <v>22.68</v>
      </c>
    </row>
    <row r="5301" spans="1:2" ht="15">
      <c r="A5301" s="303" t="s">
        <v>31564</v>
      </c>
      <c r="B5301" s="304">
        <v>11505.1</v>
      </c>
    </row>
    <row r="5302" spans="1:2" ht="15">
      <c r="A5302" s="303" t="s">
        <v>31565</v>
      </c>
      <c r="B5302" s="304">
        <v>17499.7</v>
      </c>
    </row>
    <row r="5303" spans="1:2" ht="15">
      <c r="A5303" s="303" t="s">
        <v>31566</v>
      </c>
      <c r="B5303" s="304">
        <v>19147.7</v>
      </c>
    </row>
    <row r="5304" spans="1:2" ht="15">
      <c r="A5304" s="303" t="s">
        <v>31567</v>
      </c>
      <c r="B5304" s="304">
        <v>26604.9</v>
      </c>
    </row>
    <row r="5305" spans="1:2" ht="15">
      <c r="A5305" s="303" t="s">
        <v>31568</v>
      </c>
      <c r="B5305" s="304">
        <v>27748</v>
      </c>
    </row>
    <row r="5306" spans="1:2" ht="15">
      <c r="A5306" s="303" t="s">
        <v>31569</v>
      </c>
      <c r="B5306" s="304">
        <v>34640</v>
      </c>
    </row>
    <row r="5307" spans="1:2" ht="15">
      <c r="A5307" s="303" t="s">
        <v>31570</v>
      </c>
      <c r="B5307" s="304">
        <v>35580</v>
      </c>
    </row>
    <row r="5308" spans="1:2" ht="15">
      <c r="A5308" s="303" t="s">
        <v>31571</v>
      </c>
      <c r="B5308" s="304">
        <v>39774.5</v>
      </c>
    </row>
    <row r="5309" spans="1:2" ht="15">
      <c r="A5309" s="303" t="s">
        <v>31572</v>
      </c>
      <c r="B5309" s="304">
        <v>51409</v>
      </c>
    </row>
    <row r="5310" spans="1:2" ht="15">
      <c r="A5310" s="303" t="s">
        <v>31573</v>
      </c>
      <c r="B5310" s="304">
        <v>59624.36</v>
      </c>
    </row>
    <row r="5311" spans="1:2" ht="15">
      <c r="A5311" s="303" t="s">
        <v>31574</v>
      </c>
      <c r="B5311" s="304">
        <v>4042.5</v>
      </c>
    </row>
    <row r="5312" spans="1:2" ht="15">
      <c r="A5312" s="303" t="s">
        <v>31575</v>
      </c>
      <c r="B5312" s="304">
        <v>1318.4</v>
      </c>
    </row>
    <row r="5313" spans="1:2" ht="15">
      <c r="A5313" s="303" t="s">
        <v>31576</v>
      </c>
      <c r="B5313" s="304">
        <v>14634.55</v>
      </c>
    </row>
    <row r="5314" spans="1:2" ht="15">
      <c r="A5314" s="303" t="s">
        <v>31577</v>
      </c>
      <c r="B5314" s="304">
        <v>610</v>
      </c>
    </row>
    <row r="5315" spans="1:2" ht="15">
      <c r="A5315" s="303" t="s">
        <v>31578</v>
      </c>
      <c r="B5315" s="304">
        <v>861.94640000000004</v>
      </c>
    </row>
    <row r="5316" spans="1:2" ht="15">
      <c r="A5316" s="303" t="s">
        <v>31579</v>
      </c>
      <c r="B5316" s="304">
        <v>1205</v>
      </c>
    </row>
    <row r="5317" spans="1:2" ht="15">
      <c r="A5317" s="303" t="s">
        <v>31580</v>
      </c>
      <c r="B5317" s="304">
        <v>2750</v>
      </c>
    </row>
    <row r="5318" spans="1:2" ht="15">
      <c r="A5318" s="303" t="s">
        <v>31581</v>
      </c>
      <c r="B5318" s="304">
        <v>3800.7</v>
      </c>
    </row>
    <row r="5319" spans="1:2" ht="15">
      <c r="A5319" s="303" t="s">
        <v>31582</v>
      </c>
      <c r="B5319" s="304">
        <v>5425</v>
      </c>
    </row>
    <row r="5320" spans="1:2" ht="15">
      <c r="A5320" s="303" t="s">
        <v>31583</v>
      </c>
      <c r="B5320" s="304">
        <v>329.5</v>
      </c>
    </row>
    <row r="5321" spans="1:2" ht="15">
      <c r="A5321" s="303" t="s">
        <v>31584</v>
      </c>
      <c r="B5321" s="304">
        <v>408.91</v>
      </c>
    </row>
    <row r="5322" spans="1:2" ht="15">
      <c r="A5322" s="303" t="s">
        <v>31585</v>
      </c>
      <c r="B5322" s="304">
        <v>3273.2143000000001</v>
      </c>
    </row>
    <row r="5323" spans="1:2" ht="15">
      <c r="A5323" s="303" t="s">
        <v>31586</v>
      </c>
      <c r="B5323" s="304">
        <v>3927.8571000000002</v>
      </c>
    </row>
    <row r="5324" spans="1:2" ht="15">
      <c r="A5324" s="303" t="s">
        <v>31587</v>
      </c>
      <c r="B5324" s="304">
        <v>4800.7142999999996</v>
      </c>
    </row>
    <row r="5325" spans="1:2" ht="15">
      <c r="A5325" s="303" t="s">
        <v>31588</v>
      </c>
      <c r="B5325" s="304">
        <v>6095</v>
      </c>
    </row>
    <row r="5326" spans="1:2" ht="15">
      <c r="A5326" s="303" t="s">
        <v>31589</v>
      </c>
      <c r="B5326" s="304">
        <v>2967.7143000000001</v>
      </c>
    </row>
    <row r="5327" spans="1:2" ht="15">
      <c r="A5327" s="303" t="s">
        <v>31590</v>
      </c>
      <c r="B5327" s="304">
        <v>3827.6750000000002</v>
      </c>
    </row>
    <row r="5328" spans="1:2" ht="15">
      <c r="A5328" s="303" t="s">
        <v>31591</v>
      </c>
      <c r="B5328" s="304">
        <v>5189.5333000000001</v>
      </c>
    </row>
    <row r="5329" spans="1:2" ht="15">
      <c r="A5329" s="303" t="s">
        <v>31592</v>
      </c>
      <c r="B5329" s="304">
        <v>262.64999999999998</v>
      </c>
    </row>
    <row r="5330" spans="1:2" ht="15">
      <c r="A5330" s="303" t="s">
        <v>31593</v>
      </c>
      <c r="B5330" s="304">
        <v>17074.5396</v>
      </c>
    </row>
    <row r="5331" spans="1:2" ht="15">
      <c r="A5331" s="303" t="s">
        <v>31594</v>
      </c>
      <c r="B5331" s="304">
        <v>277.07</v>
      </c>
    </row>
    <row r="5332" spans="1:2" ht="15">
      <c r="A5332" s="303" t="s">
        <v>31595</v>
      </c>
      <c r="B5332" s="304">
        <v>304.5</v>
      </c>
    </row>
    <row r="5333" spans="1:2" ht="15">
      <c r="A5333" s="303" t="s">
        <v>31596</v>
      </c>
      <c r="B5333" s="304">
        <v>746.75</v>
      </c>
    </row>
    <row r="5334" spans="1:2" ht="15">
      <c r="A5334" s="303" t="s">
        <v>31597</v>
      </c>
      <c r="B5334" s="304">
        <v>198.54</v>
      </c>
    </row>
    <row r="5335" spans="1:2" ht="15">
      <c r="A5335" s="303" t="s">
        <v>31598</v>
      </c>
      <c r="B5335" s="304">
        <v>524.89</v>
      </c>
    </row>
    <row r="5336" spans="1:2" ht="15">
      <c r="A5336" s="303" t="s">
        <v>31599</v>
      </c>
      <c r="B5336" s="304">
        <v>359.46</v>
      </c>
    </row>
    <row r="5337" spans="1:2" ht="15">
      <c r="A5337" s="303" t="s">
        <v>31600</v>
      </c>
      <c r="B5337" s="304">
        <v>418.62</v>
      </c>
    </row>
    <row r="5338" spans="1:2" ht="15">
      <c r="A5338" s="303" t="s">
        <v>31601</v>
      </c>
      <c r="B5338" s="304">
        <v>458.59</v>
      </c>
    </row>
    <row r="5339" spans="1:2" ht="15">
      <c r="A5339" s="303" t="s">
        <v>31602</v>
      </c>
      <c r="B5339" s="304">
        <v>638.41999999999996</v>
      </c>
    </row>
    <row r="5340" spans="1:2" ht="15">
      <c r="A5340" s="303" t="s">
        <v>31603</v>
      </c>
      <c r="B5340" s="304">
        <v>72.09</v>
      </c>
    </row>
    <row r="5341" spans="1:2" ht="15">
      <c r="A5341" s="303" t="s">
        <v>31604</v>
      </c>
      <c r="B5341" s="304">
        <v>76.819999999999993</v>
      </c>
    </row>
    <row r="5342" spans="1:2" ht="15">
      <c r="A5342" s="303" t="s">
        <v>31605</v>
      </c>
      <c r="B5342" s="304">
        <v>1735.81</v>
      </c>
    </row>
    <row r="5343" spans="1:2" ht="15">
      <c r="A5343" s="303" t="s">
        <v>31606</v>
      </c>
      <c r="B5343" s="304">
        <v>300.68</v>
      </c>
    </row>
    <row r="5344" spans="1:2" ht="15">
      <c r="A5344" s="303" t="s">
        <v>31607</v>
      </c>
      <c r="B5344" s="304">
        <v>138.12</v>
      </c>
    </row>
    <row r="5345" spans="1:2" ht="15">
      <c r="A5345" s="303" t="s">
        <v>31608</v>
      </c>
      <c r="B5345" s="304">
        <v>74.02</v>
      </c>
    </row>
    <row r="5346" spans="1:2" ht="15">
      <c r="A5346" s="303" t="s">
        <v>31609</v>
      </c>
      <c r="B5346" s="304">
        <v>38.22</v>
      </c>
    </row>
    <row r="5347" spans="1:2" ht="15">
      <c r="A5347" s="303" t="s">
        <v>31610</v>
      </c>
      <c r="B5347" s="304">
        <v>31.42</v>
      </c>
    </row>
    <row r="5348" spans="1:2" ht="15">
      <c r="A5348" s="303" t="s">
        <v>31611</v>
      </c>
      <c r="B5348" s="304">
        <v>109.5</v>
      </c>
    </row>
    <row r="5349" spans="1:2" ht="15">
      <c r="A5349" s="303" t="s">
        <v>31612</v>
      </c>
      <c r="B5349" s="304">
        <v>50.47</v>
      </c>
    </row>
    <row r="5350" spans="1:2" ht="15">
      <c r="A5350" s="303" t="s">
        <v>31613</v>
      </c>
      <c r="B5350" s="304">
        <v>173.81</v>
      </c>
    </row>
    <row r="5351" spans="1:2" ht="15">
      <c r="A5351" s="303" t="s">
        <v>31614</v>
      </c>
      <c r="B5351" s="304">
        <v>276</v>
      </c>
    </row>
    <row r="5352" spans="1:2" ht="15">
      <c r="A5352" s="303" t="s">
        <v>31615</v>
      </c>
      <c r="B5352" s="304">
        <v>163.51</v>
      </c>
    </row>
    <row r="5353" spans="1:2" ht="15">
      <c r="A5353" s="303" t="s">
        <v>31616</v>
      </c>
      <c r="B5353" s="304">
        <v>2300</v>
      </c>
    </row>
    <row r="5354" spans="1:2" ht="15">
      <c r="A5354" s="303" t="s">
        <v>31617</v>
      </c>
      <c r="B5354" s="304">
        <v>356.63839999999999</v>
      </c>
    </row>
    <row r="5355" spans="1:2" ht="15">
      <c r="A5355" s="303" t="s">
        <v>31618</v>
      </c>
      <c r="B5355" s="304">
        <v>372.83530000000002</v>
      </c>
    </row>
    <row r="5356" spans="1:2" ht="15">
      <c r="A5356" s="303" t="s">
        <v>31619</v>
      </c>
      <c r="B5356" s="304">
        <v>429.41</v>
      </c>
    </row>
    <row r="5357" spans="1:2" ht="15">
      <c r="A5357" s="303" t="s">
        <v>31620</v>
      </c>
      <c r="B5357" s="304">
        <v>429.41</v>
      </c>
    </row>
    <row r="5358" spans="1:2" ht="15">
      <c r="A5358" s="303" t="s">
        <v>31621</v>
      </c>
      <c r="B5358" s="304">
        <v>429.41</v>
      </c>
    </row>
    <row r="5359" spans="1:2" ht="15">
      <c r="A5359" s="303" t="s">
        <v>31622</v>
      </c>
      <c r="B5359" s="304">
        <v>429.41</v>
      </c>
    </row>
    <row r="5360" spans="1:2" ht="15">
      <c r="A5360" s="303" t="s">
        <v>31623</v>
      </c>
      <c r="B5360" s="304">
        <v>429.41</v>
      </c>
    </row>
    <row r="5361" spans="1:2" ht="15">
      <c r="A5361" s="303" t="s">
        <v>31624</v>
      </c>
      <c r="B5361" s="304">
        <v>429.41</v>
      </c>
    </row>
    <row r="5362" spans="1:2" ht="15">
      <c r="A5362" s="303" t="s">
        <v>31625</v>
      </c>
      <c r="B5362" s="304">
        <v>248.31</v>
      </c>
    </row>
    <row r="5363" spans="1:2" ht="15">
      <c r="A5363" s="303" t="s">
        <v>31626</v>
      </c>
      <c r="B5363" s="304">
        <v>306.66000000000003</v>
      </c>
    </row>
    <row r="5364" spans="1:2" ht="15">
      <c r="A5364" s="303" t="s">
        <v>31627</v>
      </c>
      <c r="B5364" s="304">
        <v>314.98</v>
      </c>
    </row>
    <row r="5365" spans="1:2" ht="15">
      <c r="A5365" s="303" t="s">
        <v>31628</v>
      </c>
      <c r="B5365" s="304">
        <v>327.85</v>
      </c>
    </row>
    <row r="5366" spans="1:2" ht="15">
      <c r="A5366" s="303" t="s">
        <v>31629</v>
      </c>
      <c r="B5366" s="304">
        <v>419.75</v>
      </c>
    </row>
    <row r="5367" spans="1:2" ht="15">
      <c r="A5367" s="303" t="s">
        <v>31630</v>
      </c>
      <c r="B5367" s="304">
        <v>17.510000000000002</v>
      </c>
    </row>
    <row r="5368" spans="1:2" ht="15">
      <c r="A5368" s="303" t="s">
        <v>31631</v>
      </c>
      <c r="B5368" s="304">
        <v>26.57</v>
      </c>
    </row>
    <row r="5369" spans="1:2" ht="15">
      <c r="A5369" s="303" t="s">
        <v>31632</v>
      </c>
      <c r="B5369" s="304">
        <v>311.17</v>
      </c>
    </row>
    <row r="5370" spans="1:2" ht="15">
      <c r="A5370" s="303" t="s">
        <v>31633</v>
      </c>
      <c r="B5370" s="304">
        <v>392.42</v>
      </c>
    </row>
    <row r="5371" spans="1:2" ht="15">
      <c r="A5371" s="303" t="s">
        <v>31634</v>
      </c>
      <c r="B5371" s="304">
        <v>403.63</v>
      </c>
    </row>
    <row r="5372" spans="1:2" ht="15">
      <c r="A5372" s="303" t="s">
        <v>31635</v>
      </c>
      <c r="B5372" s="304">
        <v>446.89</v>
      </c>
    </row>
    <row r="5373" spans="1:2" ht="15">
      <c r="A5373" s="303" t="s">
        <v>31636</v>
      </c>
      <c r="B5373" s="304">
        <v>603.41999999999996</v>
      </c>
    </row>
    <row r="5374" spans="1:2" ht="15">
      <c r="A5374" s="303" t="s">
        <v>31637</v>
      </c>
      <c r="B5374" s="304">
        <v>634.61</v>
      </c>
    </row>
    <row r="5375" spans="1:2" ht="15">
      <c r="A5375" s="303" t="s">
        <v>31638</v>
      </c>
      <c r="B5375" s="304">
        <v>22.71</v>
      </c>
    </row>
    <row r="5376" spans="1:2" ht="15">
      <c r="A5376" s="303" t="s">
        <v>31639</v>
      </c>
      <c r="B5376" s="304">
        <v>51.5</v>
      </c>
    </row>
    <row r="5377" spans="1:2" ht="15">
      <c r="A5377" s="303" t="s">
        <v>31640</v>
      </c>
      <c r="B5377" s="304">
        <v>169.95</v>
      </c>
    </row>
    <row r="5378" spans="1:2" ht="15">
      <c r="A5378" s="303" t="s">
        <v>31641</v>
      </c>
      <c r="B5378" s="304">
        <v>174.85</v>
      </c>
    </row>
    <row r="5379" spans="1:2" ht="15">
      <c r="A5379" s="303" t="s">
        <v>31642</v>
      </c>
      <c r="B5379" s="304">
        <v>213.02</v>
      </c>
    </row>
    <row r="5380" spans="1:2" ht="15">
      <c r="A5380" s="303" t="s">
        <v>31643</v>
      </c>
      <c r="B5380" s="304">
        <v>279.23</v>
      </c>
    </row>
    <row r="5381" spans="1:2" ht="15">
      <c r="A5381" s="303" t="s">
        <v>31644</v>
      </c>
      <c r="B5381" s="304">
        <v>344.06</v>
      </c>
    </row>
    <row r="5382" spans="1:2" ht="15">
      <c r="A5382" s="303" t="s">
        <v>31645</v>
      </c>
      <c r="B5382" s="304">
        <v>354.96</v>
      </c>
    </row>
    <row r="5383" spans="1:2" ht="15">
      <c r="A5383" s="303" t="s">
        <v>31646</v>
      </c>
      <c r="B5383" s="304">
        <v>471.48</v>
      </c>
    </row>
    <row r="5384" spans="1:2" ht="15">
      <c r="A5384" s="303" t="s">
        <v>31647</v>
      </c>
      <c r="B5384" s="304">
        <v>525.72</v>
      </c>
    </row>
    <row r="5385" spans="1:2" ht="15">
      <c r="A5385" s="303" t="s">
        <v>31648</v>
      </c>
      <c r="B5385" s="304">
        <v>17.510000000000002</v>
      </c>
    </row>
    <row r="5386" spans="1:2" ht="15">
      <c r="A5386" s="303" t="s">
        <v>31649</v>
      </c>
      <c r="B5386" s="304">
        <v>28.33</v>
      </c>
    </row>
    <row r="5387" spans="1:2" ht="15">
      <c r="A5387" s="303" t="s">
        <v>31650</v>
      </c>
      <c r="B5387" s="304">
        <v>160.68</v>
      </c>
    </row>
    <row r="5388" spans="1:2" ht="15">
      <c r="A5388" s="303" t="s">
        <v>31651</v>
      </c>
      <c r="B5388" s="304">
        <v>199.47</v>
      </c>
    </row>
    <row r="5389" spans="1:2" ht="15">
      <c r="A5389" s="303" t="s">
        <v>31652</v>
      </c>
      <c r="B5389" s="304">
        <v>223.46</v>
      </c>
    </row>
    <row r="5390" spans="1:2" ht="15">
      <c r="A5390" s="303" t="s">
        <v>31653</v>
      </c>
      <c r="B5390" s="304">
        <v>275.47000000000003</v>
      </c>
    </row>
    <row r="5391" spans="1:2" ht="15">
      <c r="A5391" s="303" t="s">
        <v>31654</v>
      </c>
      <c r="B5391" s="304">
        <v>325.75</v>
      </c>
    </row>
    <row r="5392" spans="1:2" ht="15">
      <c r="A5392" s="303" t="s">
        <v>31655</v>
      </c>
      <c r="B5392" s="304">
        <v>382.59</v>
      </c>
    </row>
    <row r="5393" spans="1:2" ht="15">
      <c r="A5393" s="303" t="s">
        <v>31656</v>
      </c>
      <c r="B5393" s="304">
        <v>445.99</v>
      </c>
    </row>
    <row r="5394" spans="1:2" ht="15">
      <c r="A5394" s="303" t="s">
        <v>31657</v>
      </c>
      <c r="B5394" s="304">
        <v>502.83</v>
      </c>
    </row>
    <row r="5395" spans="1:2" ht="15">
      <c r="A5395" s="303" t="s">
        <v>31658</v>
      </c>
      <c r="B5395" s="304">
        <v>17.510000000000002</v>
      </c>
    </row>
    <row r="5396" spans="1:2" ht="15">
      <c r="A5396" s="303" t="s">
        <v>31659</v>
      </c>
      <c r="B5396" s="304">
        <v>26.78</v>
      </c>
    </row>
    <row r="5397" spans="1:2" ht="15">
      <c r="A5397" s="303" t="s">
        <v>31660</v>
      </c>
      <c r="B5397" s="304">
        <v>224.11</v>
      </c>
    </row>
    <row r="5398" spans="1:2" ht="15">
      <c r="A5398" s="303" t="s">
        <v>31661</v>
      </c>
      <c r="B5398" s="304">
        <v>378.89</v>
      </c>
    </row>
    <row r="5399" spans="1:2" ht="15">
      <c r="A5399" s="303" t="s">
        <v>31662</v>
      </c>
      <c r="B5399" s="304">
        <v>234.11</v>
      </c>
    </row>
    <row r="5400" spans="1:2" ht="15">
      <c r="A5400" s="303" t="s">
        <v>31663</v>
      </c>
      <c r="B5400" s="304">
        <v>303.76</v>
      </c>
    </row>
    <row r="5401" spans="1:2" ht="15">
      <c r="A5401" s="303" t="s">
        <v>31664</v>
      </c>
      <c r="B5401" s="304">
        <v>359.87</v>
      </c>
    </row>
    <row r="5402" spans="1:2" ht="15">
      <c r="A5402" s="303" t="s">
        <v>31665</v>
      </c>
      <c r="B5402" s="304">
        <v>422.75</v>
      </c>
    </row>
    <row r="5403" spans="1:2" ht="15">
      <c r="A5403" s="303" t="s">
        <v>31666</v>
      </c>
      <c r="B5403" s="304">
        <v>485.62</v>
      </c>
    </row>
    <row r="5404" spans="1:2" ht="15">
      <c r="A5404" s="303" t="s">
        <v>31667</v>
      </c>
      <c r="B5404" s="304">
        <v>555.28</v>
      </c>
    </row>
    <row r="5405" spans="1:2" ht="15">
      <c r="A5405" s="303" t="s">
        <v>31668</v>
      </c>
      <c r="B5405" s="304">
        <v>70.19</v>
      </c>
    </row>
    <row r="5406" spans="1:2" ht="15">
      <c r="A5406" s="303" t="s">
        <v>31669</v>
      </c>
      <c r="B5406" s="304">
        <v>111.19</v>
      </c>
    </row>
    <row r="5407" spans="1:2" ht="15">
      <c r="A5407" s="303" t="s">
        <v>31670</v>
      </c>
      <c r="B5407" s="304">
        <v>309</v>
      </c>
    </row>
    <row r="5408" spans="1:2" ht="15">
      <c r="A5408" s="303" t="s">
        <v>31671</v>
      </c>
      <c r="B5408" s="304">
        <v>542.34</v>
      </c>
    </row>
    <row r="5409" spans="1:2" ht="15">
      <c r="A5409" s="303" t="s">
        <v>31672</v>
      </c>
      <c r="B5409" s="304">
        <v>421.11</v>
      </c>
    </row>
    <row r="5410" spans="1:2" ht="15">
      <c r="A5410" s="303" t="s">
        <v>31673</v>
      </c>
      <c r="B5410" s="304">
        <v>468.96</v>
      </c>
    </row>
    <row r="5411" spans="1:2" ht="15">
      <c r="A5411" s="303" t="s">
        <v>31674</v>
      </c>
      <c r="B5411" s="304">
        <v>564.66999999999996</v>
      </c>
    </row>
    <row r="5412" spans="1:2" ht="15">
      <c r="A5412" s="303" t="s">
        <v>31675</v>
      </c>
      <c r="B5412" s="304">
        <v>612.52</v>
      </c>
    </row>
    <row r="5413" spans="1:2" ht="15">
      <c r="A5413" s="303" t="s">
        <v>31676</v>
      </c>
      <c r="B5413" s="304">
        <v>660.38</v>
      </c>
    </row>
    <row r="5414" spans="1:2" ht="15">
      <c r="A5414" s="303" t="s">
        <v>31677</v>
      </c>
      <c r="B5414" s="304">
        <v>708.23</v>
      </c>
    </row>
    <row r="5415" spans="1:2" ht="15">
      <c r="A5415" s="303" t="s">
        <v>31678</v>
      </c>
      <c r="B5415" s="304">
        <v>27.55</v>
      </c>
    </row>
    <row r="5416" spans="1:2" ht="15">
      <c r="A5416" s="303" t="s">
        <v>31679</v>
      </c>
      <c r="B5416" s="304">
        <v>51.5</v>
      </c>
    </row>
    <row r="5417" spans="1:2" ht="15">
      <c r="A5417" s="303" t="s">
        <v>31680</v>
      </c>
      <c r="B5417" s="304">
        <v>1207.73</v>
      </c>
    </row>
    <row r="5418" spans="1:2" ht="15">
      <c r="A5418" s="303" t="s">
        <v>31681</v>
      </c>
      <c r="B5418" s="304">
        <v>1338.59</v>
      </c>
    </row>
    <row r="5419" spans="1:2" ht="15">
      <c r="A5419" s="303" t="s">
        <v>31682</v>
      </c>
      <c r="B5419" s="304">
        <v>1671.69</v>
      </c>
    </row>
    <row r="5420" spans="1:2" ht="15">
      <c r="A5420" s="303" t="s">
        <v>31683</v>
      </c>
      <c r="B5420" s="304">
        <v>1929.52</v>
      </c>
    </row>
    <row r="5421" spans="1:2" ht="15">
      <c r="A5421" s="303" t="s">
        <v>31684</v>
      </c>
      <c r="B5421" s="304">
        <v>2144.8200000000002</v>
      </c>
    </row>
    <row r="5422" spans="1:2" ht="15">
      <c r="A5422" s="303" t="s">
        <v>31685</v>
      </c>
      <c r="B5422" s="304">
        <v>2391.92</v>
      </c>
    </row>
    <row r="5423" spans="1:2" ht="15">
      <c r="A5423" s="303" t="s">
        <v>31686</v>
      </c>
      <c r="B5423" s="304">
        <v>3456.38</v>
      </c>
    </row>
    <row r="5424" spans="1:2" ht="15">
      <c r="A5424" s="303" t="s">
        <v>31687</v>
      </c>
      <c r="B5424" s="304">
        <v>4436.26</v>
      </c>
    </row>
    <row r="5425" spans="1:2" ht="15">
      <c r="A5425" s="303" t="s">
        <v>31688</v>
      </c>
      <c r="B5425" s="304">
        <v>1976.3393000000001</v>
      </c>
    </row>
    <row r="5426" spans="1:2" ht="15">
      <c r="A5426" s="303" t="s">
        <v>31689</v>
      </c>
      <c r="B5426" s="304">
        <v>2544.1</v>
      </c>
    </row>
    <row r="5427" spans="1:2" ht="15">
      <c r="A5427" s="303" t="s">
        <v>31690</v>
      </c>
      <c r="B5427" s="304">
        <v>3213.65</v>
      </c>
    </row>
    <row r="5428" spans="1:2" ht="15">
      <c r="A5428" s="303" t="s">
        <v>31691</v>
      </c>
      <c r="B5428" s="304">
        <v>3912.82</v>
      </c>
    </row>
    <row r="5429" spans="1:2" ht="15">
      <c r="A5429" s="303" t="s">
        <v>31692</v>
      </c>
      <c r="B5429" s="304">
        <v>4436.5200000000004</v>
      </c>
    </row>
    <row r="5430" spans="1:2" ht="15">
      <c r="A5430" s="303" t="s">
        <v>31693</v>
      </c>
      <c r="B5430" s="304">
        <v>4940.45</v>
      </c>
    </row>
    <row r="5431" spans="1:2" ht="15">
      <c r="A5431" s="303" t="s">
        <v>31694</v>
      </c>
      <c r="B5431" s="304">
        <v>6483.88</v>
      </c>
    </row>
    <row r="5432" spans="1:2" ht="15">
      <c r="A5432" s="303" t="s">
        <v>31695</v>
      </c>
      <c r="B5432" s="304">
        <v>7076.1</v>
      </c>
    </row>
    <row r="5433" spans="1:2" ht="15">
      <c r="A5433" s="303" t="s">
        <v>31696</v>
      </c>
      <c r="B5433" s="304">
        <v>17.97</v>
      </c>
    </row>
    <row r="5434" spans="1:2" ht="15">
      <c r="A5434" s="303" t="s">
        <v>31697</v>
      </c>
      <c r="B5434" s="304">
        <v>10.199999999999999</v>
      </c>
    </row>
    <row r="5435" spans="1:2" ht="15">
      <c r="A5435" s="303" t="s">
        <v>31698</v>
      </c>
      <c r="B5435" s="304">
        <v>5.3268000000000004</v>
      </c>
    </row>
    <row r="5436" spans="1:2" ht="15">
      <c r="A5436" s="303" t="s">
        <v>31699</v>
      </c>
      <c r="B5436" s="304">
        <v>73.134200000000007</v>
      </c>
    </row>
    <row r="5437" spans="1:2" ht="15">
      <c r="A5437" s="303" t="s">
        <v>31700</v>
      </c>
      <c r="B5437" s="304">
        <v>1.1399999999999999</v>
      </c>
    </row>
    <row r="5438" spans="1:2" ht="15">
      <c r="A5438" s="303" t="s">
        <v>31701</v>
      </c>
      <c r="B5438" s="304">
        <v>11.33</v>
      </c>
    </row>
    <row r="5439" spans="1:2" ht="15">
      <c r="A5439" s="303" t="s">
        <v>31702</v>
      </c>
      <c r="B5439" s="304">
        <v>21.97</v>
      </c>
    </row>
    <row r="5440" spans="1:2" ht="15">
      <c r="A5440" s="303" t="s">
        <v>31703</v>
      </c>
      <c r="B5440" s="304">
        <v>38.799999999999997</v>
      </c>
    </row>
    <row r="5441" spans="1:2" ht="15">
      <c r="A5441" s="303" t="s">
        <v>31704</v>
      </c>
      <c r="B5441" s="304">
        <v>0.49</v>
      </c>
    </row>
    <row r="5442" spans="1:2" ht="15">
      <c r="A5442" s="303" t="s">
        <v>31705</v>
      </c>
      <c r="B5442" s="304">
        <v>9.1199999999999992</v>
      </c>
    </row>
    <row r="5443" spans="1:2" ht="15">
      <c r="A5443" s="303" t="s">
        <v>31706</v>
      </c>
      <c r="B5443" s="304">
        <v>3.6343000000000001</v>
      </c>
    </row>
    <row r="5444" spans="1:2" ht="15">
      <c r="A5444" s="303" t="s">
        <v>31707</v>
      </c>
      <c r="B5444" s="304">
        <v>62.15</v>
      </c>
    </row>
    <row r="5445" spans="1:2" ht="15">
      <c r="A5445" s="303" t="s">
        <v>31708</v>
      </c>
      <c r="B5445" s="304">
        <v>73.39</v>
      </c>
    </row>
    <row r="5446" spans="1:2" ht="15">
      <c r="A5446" s="303" t="s">
        <v>31709</v>
      </c>
      <c r="B5446" s="304">
        <v>91.31</v>
      </c>
    </row>
    <row r="5447" spans="1:2" ht="15">
      <c r="A5447" s="303" t="s">
        <v>31710</v>
      </c>
      <c r="B5447" s="304">
        <v>7.92</v>
      </c>
    </row>
    <row r="5448" spans="1:2" ht="15">
      <c r="A5448" s="303" t="s">
        <v>31711</v>
      </c>
      <c r="B5448" s="304">
        <v>24.79</v>
      </c>
    </row>
    <row r="5449" spans="1:2" ht="15">
      <c r="A5449" s="303" t="s">
        <v>31712</v>
      </c>
      <c r="B5449" s="304">
        <v>63.6</v>
      </c>
    </row>
    <row r="5450" spans="1:2" ht="15">
      <c r="A5450" s="303" t="s">
        <v>31713</v>
      </c>
      <c r="B5450" s="304">
        <v>140.83000000000001</v>
      </c>
    </row>
    <row r="5451" spans="1:2" ht="15">
      <c r="A5451" s="303" t="s">
        <v>31714</v>
      </c>
      <c r="B5451" s="304">
        <v>78.95</v>
      </c>
    </row>
    <row r="5452" spans="1:2" ht="15">
      <c r="A5452" s="303" t="s">
        <v>31715</v>
      </c>
      <c r="B5452" s="304">
        <v>4.13</v>
      </c>
    </row>
    <row r="5453" spans="1:2" ht="15">
      <c r="A5453" s="303" t="s">
        <v>31716</v>
      </c>
      <c r="B5453" s="304">
        <v>144.66</v>
      </c>
    </row>
    <row r="5454" spans="1:2" ht="15">
      <c r="A5454" s="303" t="s">
        <v>31717</v>
      </c>
      <c r="B5454" s="304">
        <v>171.53</v>
      </c>
    </row>
    <row r="5455" spans="1:2" ht="15">
      <c r="A5455" s="303" t="s">
        <v>31718</v>
      </c>
      <c r="B5455" s="304">
        <v>94</v>
      </c>
    </row>
    <row r="5456" spans="1:2" ht="15">
      <c r="A5456" s="303" t="s">
        <v>31719</v>
      </c>
      <c r="B5456" s="304">
        <v>673.17</v>
      </c>
    </row>
    <row r="5457" spans="1:2" ht="15">
      <c r="A5457" s="303" t="s">
        <v>31720</v>
      </c>
      <c r="B5457" s="304">
        <v>111.91</v>
      </c>
    </row>
    <row r="5458" spans="1:2" ht="15">
      <c r="A5458" s="303" t="s">
        <v>31721</v>
      </c>
      <c r="B5458" s="304">
        <v>14.5426</v>
      </c>
    </row>
    <row r="5459" spans="1:2" ht="15">
      <c r="A5459" s="303" t="s">
        <v>31722</v>
      </c>
      <c r="B5459" s="304">
        <v>5.3159999999999998</v>
      </c>
    </row>
    <row r="5460" spans="1:2" ht="15">
      <c r="A5460" s="303" t="s">
        <v>31723</v>
      </c>
      <c r="B5460" s="304">
        <v>7.9</v>
      </c>
    </row>
    <row r="5461" spans="1:2" ht="15">
      <c r="A5461" s="303" t="s">
        <v>31724</v>
      </c>
      <c r="B5461" s="304">
        <v>12.7493</v>
      </c>
    </row>
    <row r="5462" spans="1:2" ht="15">
      <c r="A5462" s="303" t="s">
        <v>31725</v>
      </c>
      <c r="B5462" s="304">
        <v>3170</v>
      </c>
    </row>
    <row r="5463" spans="1:2" ht="15">
      <c r="A5463" s="303" t="s">
        <v>31726</v>
      </c>
      <c r="B5463" s="304">
        <v>55.1</v>
      </c>
    </row>
    <row r="5464" spans="1:2" ht="15">
      <c r="A5464" s="303" t="s">
        <v>31727</v>
      </c>
      <c r="B5464" s="304">
        <v>57.4</v>
      </c>
    </row>
    <row r="5465" spans="1:2" ht="15">
      <c r="A5465" s="303" t="s">
        <v>31728</v>
      </c>
      <c r="B5465" s="304">
        <v>65.349999999999994</v>
      </c>
    </row>
    <row r="5466" spans="1:2" ht="15">
      <c r="A5466" s="303" t="s">
        <v>31729</v>
      </c>
      <c r="B5466" s="304">
        <v>105</v>
      </c>
    </row>
    <row r="5467" spans="1:2" ht="15">
      <c r="A5467" s="303" t="s">
        <v>31730</v>
      </c>
      <c r="B5467" s="304">
        <v>220</v>
      </c>
    </row>
    <row r="5468" spans="1:2" ht="15">
      <c r="A5468" s="303" t="s">
        <v>31731</v>
      </c>
      <c r="B5468" s="304">
        <v>220</v>
      </c>
    </row>
    <row r="5469" spans="1:2" ht="15">
      <c r="A5469" s="303" t="s">
        <v>31732</v>
      </c>
      <c r="B5469" s="304">
        <v>495.6</v>
      </c>
    </row>
    <row r="5470" spans="1:2" ht="15">
      <c r="A5470" s="303" t="s">
        <v>31733</v>
      </c>
      <c r="B5470" s="304">
        <v>545.29999999999995</v>
      </c>
    </row>
    <row r="5471" spans="1:2" ht="15">
      <c r="A5471" s="303" t="s">
        <v>31734</v>
      </c>
      <c r="B5471" s="304">
        <v>3670.8</v>
      </c>
    </row>
    <row r="5472" spans="1:2" ht="15">
      <c r="A5472" s="303" t="s">
        <v>31735</v>
      </c>
      <c r="B5472" s="304">
        <v>120</v>
      </c>
    </row>
    <row r="5473" spans="1:2" ht="15">
      <c r="A5473" s="303" t="s">
        <v>31736</v>
      </c>
      <c r="B5473" s="304">
        <v>230</v>
      </c>
    </row>
    <row r="5474" spans="1:2" ht="15">
      <c r="A5474" s="303" t="s">
        <v>31737</v>
      </c>
      <c r="B5474" s="304">
        <v>230</v>
      </c>
    </row>
    <row r="5475" spans="1:2" ht="15">
      <c r="A5475" s="303" t="s">
        <v>31738</v>
      </c>
      <c r="B5475" s="304">
        <v>420</v>
      </c>
    </row>
    <row r="5476" spans="1:2" ht="15">
      <c r="A5476" s="303" t="s">
        <v>31739</v>
      </c>
      <c r="B5476" s="304">
        <v>652.20000000000005</v>
      </c>
    </row>
    <row r="5477" spans="1:2" ht="15">
      <c r="A5477" s="303" t="s">
        <v>31740</v>
      </c>
      <c r="B5477" s="304">
        <v>665.2</v>
      </c>
    </row>
    <row r="5478" spans="1:2" ht="15">
      <c r="A5478" s="303" t="s">
        <v>31741</v>
      </c>
      <c r="B5478" s="304">
        <v>690</v>
      </c>
    </row>
    <row r="5479" spans="1:2" ht="15">
      <c r="A5479" s="303" t="s">
        <v>31742</v>
      </c>
      <c r="B5479" s="304">
        <v>1310.4000000000001</v>
      </c>
    </row>
    <row r="5480" spans="1:2" ht="15">
      <c r="A5480" s="303" t="s">
        <v>31743</v>
      </c>
      <c r="B5480" s="304">
        <v>2634.7</v>
      </c>
    </row>
    <row r="5481" spans="1:2" ht="15">
      <c r="A5481" s="303" t="s">
        <v>31744</v>
      </c>
      <c r="B5481" s="304">
        <v>3100</v>
      </c>
    </row>
    <row r="5482" spans="1:2" ht="15">
      <c r="A5482" s="303" t="s">
        <v>31745</v>
      </c>
      <c r="B5482" s="304">
        <v>4911.97</v>
      </c>
    </row>
    <row r="5483" spans="1:2" ht="15">
      <c r="A5483" s="303" t="s">
        <v>31746</v>
      </c>
      <c r="B5483" s="304">
        <v>5428.1</v>
      </c>
    </row>
    <row r="5484" spans="1:2" ht="15">
      <c r="A5484" s="303" t="s">
        <v>31747</v>
      </c>
      <c r="B5484" s="304">
        <v>6478.7</v>
      </c>
    </row>
    <row r="5485" spans="1:2" ht="15">
      <c r="A5485" s="303" t="s">
        <v>31748</v>
      </c>
      <c r="B5485" s="304">
        <v>11.6271</v>
      </c>
    </row>
    <row r="5486" spans="1:2" ht="15">
      <c r="A5486" s="303" t="s">
        <v>31749</v>
      </c>
      <c r="B5486" s="304">
        <v>360</v>
      </c>
    </row>
    <row r="5487" spans="1:2" ht="15">
      <c r="A5487" s="303" t="s">
        <v>31750</v>
      </c>
      <c r="B5487" s="304">
        <v>320</v>
      </c>
    </row>
    <row r="5488" spans="1:2" ht="15">
      <c r="A5488" s="303" t="s">
        <v>31751</v>
      </c>
      <c r="B5488" s="304">
        <v>95.671999999999997</v>
      </c>
    </row>
    <row r="5489" spans="1:2" ht="15">
      <c r="A5489" s="303" t="s">
        <v>31752</v>
      </c>
      <c r="B5489" s="304">
        <v>88.018199999999993</v>
      </c>
    </row>
    <row r="5490" spans="1:2" ht="15">
      <c r="A5490" s="303" t="s">
        <v>31753</v>
      </c>
      <c r="B5490" s="304">
        <v>84.191400000000002</v>
      </c>
    </row>
    <row r="5491" spans="1:2" ht="15">
      <c r="A5491" s="303" t="s">
        <v>31754</v>
      </c>
      <c r="B5491" s="304">
        <v>155230</v>
      </c>
    </row>
    <row r="5492" spans="1:2" ht="15">
      <c r="A5492" s="303" t="s">
        <v>31755</v>
      </c>
      <c r="B5492" s="304">
        <v>562800</v>
      </c>
    </row>
    <row r="5493" spans="1:2" ht="15">
      <c r="A5493" s="303" t="s">
        <v>31756</v>
      </c>
      <c r="B5493" s="304">
        <v>92000</v>
      </c>
    </row>
    <row r="5494" spans="1:2" ht="15">
      <c r="A5494" s="303" t="s">
        <v>31757</v>
      </c>
      <c r="B5494" s="304">
        <v>188490</v>
      </c>
    </row>
    <row r="5495" spans="1:2" ht="15">
      <c r="A5495" s="303" t="s">
        <v>31758</v>
      </c>
      <c r="B5495" s="304">
        <v>884314.64</v>
      </c>
    </row>
    <row r="5496" spans="1:2" ht="15">
      <c r="A5496" s="303" t="s">
        <v>31759</v>
      </c>
      <c r="B5496" s="304">
        <v>47136.3</v>
      </c>
    </row>
    <row r="5497" spans="1:2" ht="15">
      <c r="A5497" s="303" t="s">
        <v>31760</v>
      </c>
      <c r="B5497" s="304">
        <v>149138.85</v>
      </c>
    </row>
    <row r="5498" spans="1:2" ht="15">
      <c r="A5498" s="303" t="s">
        <v>31761</v>
      </c>
      <c r="B5498" s="304">
        <v>320440.33</v>
      </c>
    </row>
    <row r="5499" spans="1:2" ht="15">
      <c r="A5499" s="303" t="s">
        <v>31762</v>
      </c>
      <c r="B5499" s="304">
        <v>426717.17</v>
      </c>
    </row>
    <row r="5500" spans="1:2" ht="15">
      <c r="A5500" s="303" t="s">
        <v>31763</v>
      </c>
      <c r="B5500" s="304">
        <v>500800</v>
      </c>
    </row>
    <row r="5501" spans="1:2" ht="15">
      <c r="A5501" s="303" t="s">
        <v>31764</v>
      </c>
      <c r="B5501" s="304">
        <v>367500</v>
      </c>
    </row>
    <row r="5502" spans="1:2" ht="15">
      <c r="A5502" s="303" t="s">
        <v>31765</v>
      </c>
      <c r="B5502" s="304">
        <v>175200</v>
      </c>
    </row>
    <row r="5503" spans="1:2" ht="15">
      <c r="A5503" s="303" t="s">
        <v>31766</v>
      </c>
      <c r="B5503" s="304">
        <v>647029.46</v>
      </c>
    </row>
    <row r="5504" spans="1:2" ht="15">
      <c r="A5504" s="303" t="s">
        <v>31767</v>
      </c>
      <c r="B5504" s="304">
        <v>72500</v>
      </c>
    </row>
    <row r="5505" spans="1:2" ht="15">
      <c r="A5505" s="303" t="s">
        <v>31768</v>
      </c>
      <c r="B5505" s="304">
        <v>92500</v>
      </c>
    </row>
    <row r="5506" spans="1:2" ht="15">
      <c r="A5506" s="303" t="s">
        <v>31769</v>
      </c>
      <c r="B5506" s="304">
        <v>212500</v>
      </c>
    </row>
    <row r="5507" spans="1:2" ht="15">
      <c r="A5507" s="303" t="s">
        <v>31770</v>
      </c>
      <c r="B5507" s="304">
        <v>119821.08839999999</v>
      </c>
    </row>
    <row r="5508" spans="1:2" ht="15">
      <c r="A5508" s="303" t="s">
        <v>31771</v>
      </c>
      <c r="B5508" s="304">
        <v>195661.98190000001</v>
      </c>
    </row>
    <row r="5509" spans="1:2" ht="15">
      <c r="A5509" s="303" t="s">
        <v>31772</v>
      </c>
      <c r="B5509" s="304">
        <v>700000</v>
      </c>
    </row>
    <row r="5510" spans="1:2" ht="15">
      <c r="A5510" s="303" t="s">
        <v>31773</v>
      </c>
      <c r="B5510" s="304">
        <v>3290.76</v>
      </c>
    </row>
    <row r="5511" spans="1:2" ht="15">
      <c r="A5511" s="303" t="s">
        <v>31774</v>
      </c>
      <c r="B5511" s="304">
        <v>5296.03</v>
      </c>
    </row>
    <row r="5512" spans="1:2" ht="15">
      <c r="A5512" s="303" t="s">
        <v>31775</v>
      </c>
      <c r="B5512" s="304">
        <v>6310.23</v>
      </c>
    </row>
    <row r="5513" spans="1:2" ht="15">
      <c r="A5513" s="303" t="s">
        <v>31776</v>
      </c>
      <c r="B5513" s="304">
        <v>6227.56</v>
      </c>
    </row>
    <row r="5514" spans="1:2" ht="15">
      <c r="A5514" s="303" t="s">
        <v>31777</v>
      </c>
      <c r="B5514" s="304">
        <v>26373.57</v>
      </c>
    </row>
    <row r="5515" spans="1:2" ht="15">
      <c r="A5515" s="303" t="s">
        <v>31778</v>
      </c>
      <c r="B5515" s="304">
        <v>3866.68</v>
      </c>
    </row>
    <row r="5516" spans="1:2" ht="15">
      <c r="A5516" s="303" t="s">
        <v>31779</v>
      </c>
      <c r="B5516" s="304">
        <v>22500</v>
      </c>
    </row>
    <row r="5517" spans="1:2" ht="15">
      <c r="A5517" s="303" t="s">
        <v>31780</v>
      </c>
      <c r="B5517" s="304">
        <v>720000</v>
      </c>
    </row>
    <row r="5518" spans="1:2" ht="15">
      <c r="A5518" s="303" t="s">
        <v>31781</v>
      </c>
      <c r="B5518" s="304">
        <v>666436.80000000005</v>
      </c>
    </row>
    <row r="5519" spans="1:2" ht="15">
      <c r="A5519" s="303" t="s">
        <v>31782</v>
      </c>
      <c r="B5519" s="304">
        <v>3774123.68</v>
      </c>
    </row>
    <row r="5520" spans="1:2" ht="15">
      <c r="A5520" s="303" t="s">
        <v>31783</v>
      </c>
      <c r="B5520" s="304">
        <v>203182.32</v>
      </c>
    </row>
    <row r="5521" spans="1:2" ht="15">
      <c r="A5521" s="303" t="s">
        <v>31784</v>
      </c>
      <c r="B5521" s="304">
        <v>845263</v>
      </c>
    </row>
    <row r="5522" spans="1:2" ht="15">
      <c r="A5522" s="303" t="s">
        <v>31785</v>
      </c>
      <c r="B5522" s="304">
        <v>59527</v>
      </c>
    </row>
    <row r="5523" spans="1:2" ht="15">
      <c r="A5523" s="303" t="s">
        <v>31786</v>
      </c>
      <c r="B5523" s="304">
        <v>1295697.3799999999</v>
      </c>
    </row>
    <row r="5524" spans="1:2" ht="15">
      <c r="A5524" s="303" t="s">
        <v>31787</v>
      </c>
      <c r="B5524" s="304">
        <v>0.59</v>
      </c>
    </row>
    <row r="5525" spans="1:2" ht="15">
      <c r="A5525" s="303" t="s">
        <v>31788</v>
      </c>
      <c r="B5525" s="304">
        <v>97.297799999999995</v>
      </c>
    </row>
    <row r="5526" spans="1:2" ht="15">
      <c r="A5526" s="303" t="s">
        <v>31789</v>
      </c>
      <c r="B5526" s="304">
        <v>55.42</v>
      </c>
    </row>
    <row r="5527" spans="1:2" ht="15">
      <c r="A5527" s="303" t="s">
        <v>31790</v>
      </c>
      <c r="B5527" s="304">
        <v>68.510000000000005</v>
      </c>
    </row>
    <row r="5528" spans="1:2" ht="15">
      <c r="A5528" s="303" t="s">
        <v>31791</v>
      </c>
      <c r="B5528" s="304">
        <v>97.75</v>
      </c>
    </row>
    <row r="5529" spans="1:2" ht="15">
      <c r="A5529" s="303" t="s">
        <v>31792</v>
      </c>
      <c r="B5529" s="304">
        <v>126.48</v>
      </c>
    </row>
    <row r="5530" spans="1:2" ht="15">
      <c r="A5530" s="303" t="s">
        <v>31793</v>
      </c>
      <c r="B5530" s="304">
        <v>309.23</v>
      </c>
    </row>
    <row r="5531" spans="1:2" ht="15">
      <c r="A5531" s="303" t="s">
        <v>31794</v>
      </c>
      <c r="B5531" s="304">
        <v>703.28</v>
      </c>
    </row>
    <row r="5532" spans="1:2" ht="15">
      <c r="A5532" s="303" t="s">
        <v>31795</v>
      </c>
      <c r="B5532" s="304">
        <v>1571.38</v>
      </c>
    </row>
    <row r="5533" spans="1:2" ht="15">
      <c r="A5533" s="303" t="s">
        <v>31796</v>
      </c>
      <c r="B5533" s="304">
        <v>15.91</v>
      </c>
    </row>
    <row r="5534" spans="1:2" ht="15">
      <c r="A5534" s="303" t="s">
        <v>31797</v>
      </c>
      <c r="B5534" s="304">
        <v>384.19</v>
      </c>
    </row>
    <row r="5535" spans="1:2" ht="15">
      <c r="A5535" s="303" t="s">
        <v>31798</v>
      </c>
      <c r="B5535" s="304">
        <v>41.72</v>
      </c>
    </row>
    <row r="5536" spans="1:2" ht="15">
      <c r="A5536" s="303" t="s">
        <v>31799</v>
      </c>
      <c r="B5536" s="304">
        <v>66.94</v>
      </c>
    </row>
    <row r="5537" spans="1:2" ht="15">
      <c r="A5537" s="303" t="s">
        <v>31800</v>
      </c>
      <c r="B5537" s="304">
        <v>13.39</v>
      </c>
    </row>
    <row r="5538" spans="1:2" ht="15">
      <c r="A5538" s="303" t="s">
        <v>31801</v>
      </c>
      <c r="B5538" s="304">
        <v>44.6477</v>
      </c>
    </row>
    <row r="5539" spans="1:2" ht="15">
      <c r="A5539" s="303" t="s">
        <v>31802</v>
      </c>
      <c r="B5539" s="304">
        <v>38.0291</v>
      </c>
    </row>
    <row r="5540" spans="1:2" ht="15">
      <c r="A5540" s="303" t="s">
        <v>31803</v>
      </c>
      <c r="B5540" s="304">
        <v>10</v>
      </c>
    </row>
    <row r="5541" spans="1:2" ht="15">
      <c r="A5541" s="303" t="s">
        <v>31804</v>
      </c>
      <c r="B5541" s="304">
        <v>6.65</v>
      </c>
    </row>
    <row r="5542" spans="1:2" ht="15">
      <c r="A5542" s="303" t="s">
        <v>31805</v>
      </c>
      <c r="B5542" s="304">
        <v>12.49</v>
      </c>
    </row>
    <row r="5543" spans="1:2" ht="15">
      <c r="A5543" s="303" t="s">
        <v>31806</v>
      </c>
      <c r="B5543" s="304">
        <v>893.55089999999996</v>
      </c>
    </row>
    <row r="5544" spans="1:2" ht="15">
      <c r="A5544" s="303" t="s">
        <v>31807</v>
      </c>
      <c r="B5544" s="304">
        <v>39.26</v>
      </c>
    </row>
    <row r="5545" spans="1:2" ht="15">
      <c r="A5545" s="303" t="s">
        <v>31808</v>
      </c>
      <c r="B5545" s="304">
        <v>115</v>
      </c>
    </row>
    <row r="5546" spans="1:2" ht="15">
      <c r="A5546" s="303" t="s">
        <v>31809</v>
      </c>
      <c r="B5546" s="304">
        <v>0.05</v>
      </c>
    </row>
    <row r="5547" spans="1:2" ht="15">
      <c r="A5547" s="303" t="s">
        <v>31810</v>
      </c>
      <c r="B5547" s="304">
        <v>49.528599999999997</v>
      </c>
    </row>
    <row r="5548" spans="1:2" ht="15">
      <c r="A5548" s="303" t="s">
        <v>31811</v>
      </c>
      <c r="B5548" s="304">
        <v>90</v>
      </c>
    </row>
    <row r="5549" spans="1:2" ht="15">
      <c r="A5549" s="303" t="s">
        <v>31812</v>
      </c>
      <c r="B5549" s="304">
        <v>0.54</v>
      </c>
    </row>
    <row r="5550" spans="1:2" ht="15">
      <c r="A5550" s="303" t="s">
        <v>31813</v>
      </c>
      <c r="B5550" s="304">
        <v>64.5</v>
      </c>
    </row>
    <row r="5551" spans="1:2" ht="15">
      <c r="A5551" s="303" t="s">
        <v>31814</v>
      </c>
      <c r="B5551" s="304">
        <v>41.57</v>
      </c>
    </row>
    <row r="5552" spans="1:2" ht="15">
      <c r="A5552" s="303" t="s">
        <v>31815</v>
      </c>
      <c r="B5552" s="304">
        <v>19.7</v>
      </c>
    </row>
    <row r="5553" spans="1:2" ht="15">
      <c r="A5553" s="303" t="s">
        <v>31816</v>
      </c>
      <c r="B5553" s="304">
        <v>730</v>
      </c>
    </row>
    <row r="5554" spans="1:2" ht="15">
      <c r="A5554" s="303" t="s">
        <v>31817</v>
      </c>
      <c r="B5554" s="304">
        <v>369.74</v>
      </c>
    </row>
    <row r="5555" spans="1:2" ht="15">
      <c r="A5555" s="303" t="s">
        <v>31818</v>
      </c>
      <c r="B5555" s="304">
        <v>391.4</v>
      </c>
    </row>
    <row r="5556" spans="1:2" ht="15">
      <c r="A5556" s="303" t="s">
        <v>31819</v>
      </c>
      <c r="B5556" s="304">
        <v>63</v>
      </c>
    </row>
    <row r="5557" spans="1:2" ht="15">
      <c r="A5557" s="303" t="s">
        <v>31820</v>
      </c>
      <c r="B5557" s="304">
        <v>63</v>
      </c>
    </row>
    <row r="5558" spans="1:2" ht="15">
      <c r="A5558" s="303" t="s">
        <v>31821</v>
      </c>
      <c r="B5558" s="304">
        <v>7.03</v>
      </c>
    </row>
    <row r="5559" spans="1:2" ht="15">
      <c r="A5559" s="303" t="s">
        <v>31822</v>
      </c>
      <c r="B5559" s="304">
        <v>4.4400000000000004</v>
      </c>
    </row>
    <row r="5560" spans="1:2" ht="15">
      <c r="A5560" s="303" t="s">
        <v>31823</v>
      </c>
      <c r="B5560" s="304">
        <v>3762.6093999999998</v>
      </c>
    </row>
    <row r="5561" spans="1:2" ht="15">
      <c r="A5561" s="303" t="s">
        <v>31824</v>
      </c>
      <c r="B5561" s="304">
        <v>4409.0550000000003</v>
      </c>
    </row>
    <row r="5562" spans="1:2" ht="15">
      <c r="A5562" s="303" t="s">
        <v>31825</v>
      </c>
      <c r="B5562" s="304">
        <v>24.61</v>
      </c>
    </row>
    <row r="5563" spans="1:2" ht="15">
      <c r="A5563" s="303" t="s">
        <v>31826</v>
      </c>
      <c r="B5563" s="304">
        <v>1</v>
      </c>
    </row>
    <row r="5564" spans="1:2" ht="15">
      <c r="A5564" s="303" t="s">
        <v>31827</v>
      </c>
      <c r="B5564" s="304">
        <v>14.558299999999999</v>
      </c>
    </row>
    <row r="5565" spans="1:2" ht="15">
      <c r="A5565" s="303" t="s">
        <v>31828</v>
      </c>
      <c r="B5565" s="304">
        <v>15.352</v>
      </c>
    </row>
    <row r="5566" spans="1:2" ht="15">
      <c r="A5566" s="303" t="s">
        <v>31829</v>
      </c>
      <c r="B5566" s="304">
        <v>9</v>
      </c>
    </row>
    <row r="5567" spans="1:2" ht="15">
      <c r="A5567" s="303" t="s">
        <v>31830</v>
      </c>
      <c r="B5567" s="304">
        <v>9</v>
      </c>
    </row>
    <row r="5568" spans="1:2" ht="15">
      <c r="A5568" s="303" t="s">
        <v>31831</v>
      </c>
      <c r="B5568" s="304">
        <v>9</v>
      </c>
    </row>
    <row r="5569" spans="1:2" ht="15">
      <c r="A5569" s="303" t="s">
        <v>31832</v>
      </c>
      <c r="B5569" s="304">
        <v>1350</v>
      </c>
    </row>
    <row r="5570" spans="1:2" ht="15">
      <c r="A5570" s="303" t="s">
        <v>31833</v>
      </c>
      <c r="B5570" s="304">
        <v>20.89</v>
      </c>
    </row>
    <row r="5571" spans="1:2" ht="15">
      <c r="A5571" s="303" t="s">
        <v>31834</v>
      </c>
      <c r="B5571" s="304">
        <v>38.06</v>
      </c>
    </row>
    <row r="5572" spans="1:2" ht="15">
      <c r="A5572" s="303" t="s">
        <v>31835</v>
      </c>
      <c r="B5572" s="304">
        <v>6.8</v>
      </c>
    </row>
    <row r="5573" spans="1:2" ht="15">
      <c r="A5573" s="303" t="s">
        <v>31836</v>
      </c>
      <c r="B5573" s="304">
        <v>1.53</v>
      </c>
    </row>
    <row r="5574" spans="1:2" ht="15">
      <c r="A5574" s="303" t="s">
        <v>31837</v>
      </c>
      <c r="B5574" s="304">
        <v>850</v>
      </c>
    </row>
    <row r="5575" spans="1:2" ht="15">
      <c r="A5575" s="303" t="s">
        <v>31838</v>
      </c>
      <c r="B5575" s="304">
        <v>955.36</v>
      </c>
    </row>
    <row r="5576" spans="1:2" ht="15">
      <c r="A5576" s="303" t="s">
        <v>31839</v>
      </c>
      <c r="B5576" s="304">
        <v>25.99</v>
      </c>
    </row>
    <row r="5577" spans="1:2" ht="15">
      <c r="A5577" s="303" t="s">
        <v>31840</v>
      </c>
      <c r="B5577" s="304">
        <v>23.18</v>
      </c>
    </row>
    <row r="5578" spans="1:2" ht="15">
      <c r="A5578" s="303" t="s">
        <v>31841</v>
      </c>
      <c r="B5578" s="304">
        <v>10.19</v>
      </c>
    </row>
    <row r="5579" spans="1:2" ht="15">
      <c r="A5579" s="303" t="s">
        <v>31842</v>
      </c>
      <c r="B5579" s="304">
        <v>1.19</v>
      </c>
    </row>
    <row r="5580" spans="1:2" ht="15">
      <c r="A5580" s="303" t="s">
        <v>31843</v>
      </c>
      <c r="B5580" s="304">
        <v>82.3</v>
      </c>
    </row>
    <row r="5581" spans="1:2" ht="15">
      <c r="A5581" s="303" t="s">
        <v>31844</v>
      </c>
      <c r="B5581" s="304">
        <v>30.8</v>
      </c>
    </row>
    <row r="5582" spans="1:2" ht="15">
      <c r="A5582" s="303" t="s">
        <v>31845</v>
      </c>
      <c r="B5582" s="304">
        <v>7.56</v>
      </c>
    </row>
    <row r="5583" spans="1:2" ht="15">
      <c r="A5583" s="303" t="s">
        <v>31846</v>
      </c>
      <c r="B5583" s="304">
        <v>9269.9</v>
      </c>
    </row>
    <row r="5584" spans="1:2" ht="15">
      <c r="A5584" s="303" t="s">
        <v>31847</v>
      </c>
      <c r="B5584" s="304">
        <v>2.4</v>
      </c>
    </row>
    <row r="5585" spans="1:2" ht="15">
      <c r="A5585" s="303" t="s">
        <v>31848</v>
      </c>
      <c r="B5585" s="304">
        <v>3.2</v>
      </c>
    </row>
    <row r="5586" spans="1:2" ht="15">
      <c r="A5586" s="303" t="s">
        <v>31849</v>
      </c>
      <c r="B5586" s="304">
        <v>4.8</v>
      </c>
    </row>
    <row r="5587" spans="1:2" ht="15">
      <c r="A5587" s="303" t="s">
        <v>31850</v>
      </c>
      <c r="B5587" s="304">
        <v>6.4</v>
      </c>
    </row>
    <row r="5588" spans="1:2" ht="15">
      <c r="A5588" s="303" t="s">
        <v>31851</v>
      </c>
      <c r="B5588" s="304">
        <v>9.6</v>
      </c>
    </row>
    <row r="5589" spans="1:2" ht="15">
      <c r="A5589" s="303" t="s">
        <v>31852</v>
      </c>
      <c r="B5589" s="304">
        <v>3.09</v>
      </c>
    </row>
    <row r="5590" spans="1:2" ht="15">
      <c r="A5590" s="303" t="s">
        <v>31853</v>
      </c>
      <c r="B5590" s="304">
        <v>16.859100000000002</v>
      </c>
    </row>
    <row r="5591" spans="1:2" ht="15">
      <c r="A5591" s="303" t="s">
        <v>31854</v>
      </c>
      <c r="B5591" s="304">
        <v>21.6694</v>
      </c>
    </row>
    <row r="5592" spans="1:2" ht="15">
      <c r="A5592" s="303" t="s">
        <v>31855</v>
      </c>
      <c r="B5592" s="304">
        <v>28.654800000000002</v>
      </c>
    </row>
    <row r="5593" spans="1:2" ht="15">
      <c r="A5593" s="303" t="s">
        <v>31856</v>
      </c>
      <c r="B5593" s="304">
        <v>32.399299999999997</v>
      </c>
    </row>
    <row r="5594" spans="1:2" ht="15">
      <c r="A5594" s="303" t="s">
        <v>31857</v>
      </c>
      <c r="B5594" s="304">
        <v>42.71</v>
      </c>
    </row>
    <row r="5595" spans="1:2" ht="15">
      <c r="A5595" s="303" t="s">
        <v>31858</v>
      </c>
      <c r="B5595" s="304">
        <v>60.44</v>
      </c>
    </row>
    <row r="5596" spans="1:2" ht="15">
      <c r="A5596" s="303" t="s">
        <v>31859</v>
      </c>
      <c r="B5596" s="304">
        <v>73.290000000000006</v>
      </c>
    </row>
    <row r="5597" spans="1:2" ht="15">
      <c r="A5597" s="303" t="s">
        <v>31860</v>
      </c>
      <c r="B5597" s="304">
        <v>87.54</v>
      </c>
    </row>
    <row r="5598" spans="1:2" ht="15">
      <c r="A5598" s="303" t="s">
        <v>31861</v>
      </c>
      <c r="B5598" s="304">
        <v>110.42</v>
      </c>
    </row>
    <row r="5599" spans="1:2" ht="15">
      <c r="A5599" s="303" t="s">
        <v>31862</v>
      </c>
      <c r="B5599" s="304">
        <v>128.21</v>
      </c>
    </row>
    <row r="5600" spans="1:2" ht="15">
      <c r="A5600" s="303" t="s">
        <v>31863</v>
      </c>
      <c r="B5600" s="304">
        <v>192.32</v>
      </c>
    </row>
    <row r="5601" spans="1:2" ht="15">
      <c r="A5601" s="303" t="s">
        <v>31864</v>
      </c>
      <c r="B5601" s="304">
        <v>256.42</v>
      </c>
    </row>
    <row r="5602" spans="1:2" ht="15">
      <c r="A5602" s="303" t="s">
        <v>31865</v>
      </c>
      <c r="B5602" s="304">
        <v>24.75</v>
      </c>
    </row>
    <row r="5603" spans="1:2" ht="15">
      <c r="A5603" s="303" t="s">
        <v>31866</v>
      </c>
      <c r="B5603" s="304">
        <v>79.7</v>
      </c>
    </row>
    <row r="5604" spans="1:2" ht="15">
      <c r="A5604" s="303" t="s">
        <v>31867</v>
      </c>
      <c r="B5604" s="304">
        <v>280</v>
      </c>
    </row>
    <row r="5605" spans="1:2" ht="15">
      <c r="A5605" s="303" t="s">
        <v>31868</v>
      </c>
      <c r="B5605" s="304">
        <v>363</v>
      </c>
    </row>
    <row r="5606" spans="1:2" ht="15">
      <c r="A5606" s="303" t="s">
        <v>31869</v>
      </c>
      <c r="B5606" s="304">
        <v>6.15</v>
      </c>
    </row>
    <row r="5607" spans="1:2" ht="15">
      <c r="A5607" s="303" t="s">
        <v>31870</v>
      </c>
      <c r="B5607" s="304">
        <v>40.51</v>
      </c>
    </row>
    <row r="5608" spans="1:2" ht="15">
      <c r="A5608" s="303" t="s">
        <v>31871</v>
      </c>
      <c r="B5608" s="304">
        <v>38.08</v>
      </c>
    </row>
    <row r="5609" spans="1:2" ht="15">
      <c r="A5609" s="303" t="s">
        <v>31872</v>
      </c>
      <c r="B5609" s="304">
        <v>56.61</v>
      </c>
    </row>
    <row r="5610" spans="1:2" ht="15">
      <c r="A5610" s="303" t="s">
        <v>31873</v>
      </c>
      <c r="B5610" s="304">
        <v>0.92</v>
      </c>
    </row>
    <row r="5611" spans="1:2" ht="15">
      <c r="A5611" s="303" t="s">
        <v>31874</v>
      </c>
      <c r="B5611" s="304">
        <v>63168.24</v>
      </c>
    </row>
    <row r="5612" spans="1:2" ht="15">
      <c r="A5612" s="303" t="s">
        <v>31875</v>
      </c>
      <c r="B5612" s="304">
        <v>32.909999999999997</v>
      </c>
    </row>
    <row r="5613" spans="1:2" ht="15">
      <c r="A5613" s="303" t="s">
        <v>31876</v>
      </c>
      <c r="B5613" s="304">
        <v>4105.49</v>
      </c>
    </row>
    <row r="5614" spans="1:2" ht="15">
      <c r="A5614" s="303" t="s">
        <v>31877</v>
      </c>
      <c r="B5614" s="304">
        <v>463.5</v>
      </c>
    </row>
    <row r="5615" spans="1:2" ht="15">
      <c r="A5615" s="303" t="s">
        <v>31878</v>
      </c>
      <c r="B5615" s="304">
        <v>0.59350000000000003</v>
      </c>
    </row>
    <row r="5616" spans="1:2" ht="15">
      <c r="A5616" s="303" t="s">
        <v>31879</v>
      </c>
      <c r="B5616" s="304">
        <v>2.91</v>
      </c>
    </row>
    <row r="5617" spans="1:2" ht="15">
      <c r="A5617" s="303" t="s">
        <v>31880</v>
      </c>
      <c r="B5617" s="304">
        <v>90.864900000000006</v>
      </c>
    </row>
    <row r="5618" spans="1:2" ht="15">
      <c r="A5618" s="303" t="s">
        <v>31881</v>
      </c>
      <c r="B5618" s="304">
        <v>283.25</v>
      </c>
    </row>
    <row r="5619" spans="1:2" ht="15">
      <c r="A5619" s="303" t="s">
        <v>31882</v>
      </c>
      <c r="B5619" s="304">
        <v>200</v>
      </c>
    </row>
    <row r="5620" spans="1:2" ht="15">
      <c r="A5620" s="303" t="s">
        <v>31883</v>
      </c>
      <c r="B5620" s="304">
        <v>149.25</v>
      </c>
    </row>
    <row r="5621" spans="1:2" ht="15">
      <c r="A5621" s="303" t="s">
        <v>31884</v>
      </c>
      <c r="B5621" s="304">
        <v>6.44</v>
      </c>
    </row>
    <row r="5622" spans="1:2" ht="15">
      <c r="A5622" s="303" t="s">
        <v>31885</v>
      </c>
      <c r="B5622" s="304">
        <v>63.85</v>
      </c>
    </row>
    <row r="5623" spans="1:2" ht="15">
      <c r="A5623" s="303" t="s">
        <v>31886</v>
      </c>
      <c r="B5623" s="304">
        <v>5.1100000000000003</v>
      </c>
    </row>
    <row r="5624" spans="1:2" ht="15">
      <c r="A5624" s="303" t="s">
        <v>31887</v>
      </c>
      <c r="B5624" s="304">
        <v>1173.0899999999999</v>
      </c>
    </row>
    <row r="5625" spans="1:2" ht="15">
      <c r="A5625" s="303" t="s">
        <v>31888</v>
      </c>
      <c r="B5625" s="304">
        <v>1756.65</v>
      </c>
    </row>
    <row r="5626" spans="1:2" ht="15">
      <c r="A5626" s="303" t="s">
        <v>31889</v>
      </c>
      <c r="B5626" s="304">
        <v>2398.48</v>
      </c>
    </row>
    <row r="5627" spans="1:2" ht="15">
      <c r="A5627" s="303" t="s">
        <v>31890</v>
      </c>
      <c r="B5627" s="304">
        <v>180</v>
      </c>
    </row>
    <row r="5628" spans="1:2" ht="15">
      <c r="A5628" s="303" t="s">
        <v>31891</v>
      </c>
      <c r="B5628" s="304">
        <v>5362.4</v>
      </c>
    </row>
    <row r="5629" spans="1:2" ht="15">
      <c r="A5629" s="303" t="s">
        <v>31892</v>
      </c>
      <c r="B5629" s="304">
        <v>628</v>
      </c>
    </row>
    <row r="5630" spans="1:2" ht="15">
      <c r="A5630" s="303" t="s">
        <v>31893</v>
      </c>
      <c r="B5630" s="304">
        <v>745</v>
      </c>
    </row>
    <row r="5631" spans="1:2" ht="15">
      <c r="A5631" s="303" t="s">
        <v>31894</v>
      </c>
      <c r="B5631" s="304">
        <v>414.79</v>
      </c>
    </row>
    <row r="5632" spans="1:2" ht="15">
      <c r="A5632" s="303" t="s">
        <v>31895</v>
      </c>
      <c r="B5632" s="304">
        <v>1382.68</v>
      </c>
    </row>
    <row r="5633" spans="1:2" ht="15">
      <c r="A5633" s="303" t="s">
        <v>31896</v>
      </c>
      <c r="B5633" s="304">
        <v>857.47</v>
      </c>
    </row>
    <row r="5634" spans="1:2" ht="15">
      <c r="A5634" s="303" t="s">
        <v>31897</v>
      </c>
      <c r="B5634" s="304">
        <v>919.31089999999995</v>
      </c>
    </row>
    <row r="5635" spans="1:2" ht="15">
      <c r="A5635" s="303" t="s">
        <v>31898</v>
      </c>
      <c r="B5635" s="304">
        <v>1865</v>
      </c>
    </row>
    <row r="5636" spans="1:2" ht="15">
      <c r="A5636" s="303" t="s">
        <v>31899</v>
      </c>
      <c r="B5636" s="304">
        <v>105340.45419999999</v>
      </c>
    </row>
    <row r="5637" spans="1:2" ht="15">
      <c r="A5637" s="303" t="s">
        <v>31900</v>
      </c>
      <c r="B5637" s="304">
        <v>155400.266</v>
      </c>
    </row>
    <row r="5638" spans="1:2" ht="15">
      <c r="A5638" s="303" t="s">
        <v>31901</v>
      </c>
      <c r="B5638" s="304">
        <v>213735.78159999999</v>
      </c>
    </row>
    <row r="5639" spans="1:2" ht="15">
      <c r="A5639" s="303" t="s">
        <v>31902</v>
      </c>
      <c r="B5639" s="304">
        <v>264196.11239999998</v>
      </c>
    </row>
    <row r="5640" spans="1:2" ht="15">
      <c r="A5640" s="303" t="s">
        <v>31903</v>
      </c>
      <c r="B5640" s="304">
        <v>292700</v>
      </c>
    </row>
    <row r="5641" spans="1:2" ht="15">
      <c r="A5641" s="303" t="s">
        <v>31904</v>
      </c>
      <c r="B5641" s="304">
        <v>349820.4388</v>
      </c>
    </row>
    <row r="5642" spans="1:2" ht="15">
      <c r="A5642" s="303" t="s">
        <v>31905</v>
      </c>
      <c r="B5642" s="304">
        <v>450091.03159999999</v>
      </c>
    </row>
    <row r="5643" spans="1:2" ht="15">
      <c r="A5643" s="303" t="s">
        <v>31906</v>
      </c>
      <c r="B5643" s="304">
        <v>523322.36339999997</v>
      </c>
    </row>
    <row r="5644" spans="1:2" ht="15">
      <c r="A5644" s="303" t="s">
        <v>31907</v>
      </c>
      <c r="B5644" s="304">
        <v>583034.06469999999</v>
      </c>
    </row>
    <row r="5645" spans="1:2" ht="15">
      <c r="A5645" s="303" t="s">
        <v>31908</v>
      </c>
      <c r="B5645" s="304">
        <v>695697.652</v>
      </c>
    </row>
    <row r="5646" spans="1:2" ht="15">
      <c r="A5646" s="303" t="s">
        <v>31909</v>
      </c>
      <c r="B5646" s="304">
        <v>6412.72</v>
      </c>
    </row>
    <row r="5647" spans="1:2" ht="15">
      <c r="A5647" s="303" t="s">
        <v>31910</v>
      </c>
      <c r="B5647" s="304">
        <v>1480</v>
      </c>
    </row>
    <row r="5648" spans="1:2" ht="15">
      <c r="A5648" s="303" t="s">
        <v>31911</v>
      </c>
      <c r="B5648" s="304">
        <v>1973</v>
      </c>
    </row>
    <row r="5649" spans="1:2" ht="15">
      <c r="A5649" s="303" t="s">
        <v>31912</v>
      </c>
      <c r="B5649" s="304">
        <v>10487.5</v>
      </c>
    </row>
    <row r="5650" spans="1:2" ht="15">
      <c r="A5650" s="303" t="s">
        <v>31913</v>
      </c>
      <c r="B5650" s="304">
        <v>4.5</v>
      </c>
    </row>
    <row r="5651" spans="1:2" ht="15">
      <c r="A5651" s="303" t="s">
        <v>31914</v>
      </c>
      <c r="B5651" s="304">
        <v>13</v>
      </c>
    </row>
    <row r="5652" spans="1:2" ht="15">
      <c r="A5652" s="303" t="s">
        <v>31915</v>
      </c>
      <c r="B5652" s="304">
        <v>21</v>
      </c>
    </row>
    <row r="5653" spans="1:2" ht="15">
      <c r="A5653" s="303" t="s">
        <v>31916</v>
      </c>
      <c r="B5653" s="304">
        <v>27</v>
      </c>
    </row>
    <row r="5654" spans="1:2" ht="15">
      <c r="A5654" s="303" t="s">
        <v>31917</v>
      </c>
      <c r="B5654" s="304">
        <v>75</v>
      </c>
    </row>
    <row r="5655" spans="1:2" ht="15">
      <c r="A5655" s="303" t="s">
        <v>31918</v>
      </c>
      <c r="B5655" s="304">
        <v>60</v>
      </c>
    </row>
    <row r="5656" spans="1:2" ht="15">
      <c r="A5656" s="303" t="s">
        <v>31919</v>
      </c>
      <c r="B5656" s="304">
        <v>50</v>
      </c>
    </row>
    <row r="5657" spans="1:2" ht="15">
      <c r="A5657" s="303" t="s">
        <v>31920</v>
      </c>
      <c r="B5657" s="304">
        <v>5.25</v>
      </c>
    </row>
    <row r="5658" spans="1:2" ht="15">
      <c r="A5658" s="303" t="s">
        <v>31921</v>
      </c>
      <c r="B5658" s="304">
        <v>8.3699999999999992</v>
      </c>
    </row>
    <row r="5659" spans="1:2" ht="15">
      <c r="A5659" s="303" t="s">
        <v>31922</v>
      </c>
      <c r="B5659" s="304">
        <v>16.71</v>
      </c>
    </row>
    <row r="5660" spans="1:2" ht="15">
      <c r="A5660" s="303" t="s">
        <v>31923</v>
      </c>
      <c r="B5660" s="304">
        <v>32.03</v>
      </c>
    </row>
    <row r="5661" spans="1:2" ht="15">
      <c r="A5661" s="303" t="s">
        <v>31924</v>
      </c>
      <c r="B5661" s="304">
        <v>1838.49</v>
      </c>
    </row>
    <row r="5662" spans="1:2" ht="15">
      <c r="A5662" s="303" t="s">
        <v>31925</v>
      </c>
      <c r="B5662" s="304">
        <v>782.25</v>
      </c>
    </row>
    <row r="5663" spans="1:2" ht="15">
      <c r="A5663" s="303" t="s">
        <v>31926</v>
      </c>
      <c r="B5663" s="304">
        <v>1500</v>
      </c>
    </row>
    <row r="5664" spans="1:2" ht="15">
      <c r="A5664" s="303" t="s">
        <v>31927</v>
      </c>
      <c r="B5664" s="304">
        <v>1600</v>
      </c>
    </row>
    <row r="5665" spans="1:2" ht="15">
      <c r="A5665" s="303" t="s">
        <v>31928</v>
      </c>
      <c r="B5665" s="304">
        <v>1700</v>
      </c>
    </row>
    <row r="5666" spans="1:2" ht="15">
      <c r="A5666" s="303" t="s">
        <v>31929</v>
      </c>
      <c r="B5666" s="304">
        <v>1800</v>
      </c>
    </row>
    <row r="5667" spans="1:2" ht="15">
      <c r="A5667" s="303" t="s">
        <v>31930</v>
      </c>
      <c r="B5667" s="304">
        <v>1900</v>
      </c>
    </row>
    <row r="5668" spans="1:2" ht="15">
      <c r="A5668" s="303" t="s">
        <v>31931</v>
      </c>
      <c r="B5668" s="304">
        <v>2100</v>
      </c>
    </row>
    <row r="5669" spans="1:2" ht="15">
      <c r="A5669" s="303" t="s">
        <v>31932</v>
      </c>
      <c r="B5669" s="304">
        <v>2300</v>
      </c>
    </row>
    <row r="5670" spans="1:2" ht="15">
      <c r="A5670" s="303" t="s">
        <v>31933</v>
      </c>
      <c r="B5670" s="304">
        <v>14.0595</v>
      </c>
    </row>
    <row r="5671" spans="1:2" ht="15">
      <c r="A5671" s="303" t="s">
        <v>31934</v>
      </c>
      <c r="B5671" s="304">
        <v>12.3916</v>
      </c>
    </row>
    <row r="5672" spans="1:2" ht="15">
      <c r="A5672" s="303" t="s">
        <v>31935</v>
      </c>
      <c r="B5672" s="304">
        <v>40.729999999999997</v>
      </c>
    </row>
    <row r="5673" spans="1:2" ht="15">
      <c r="A5673" s="303" t="s">
        <v>31936</v>
      </c>
      <c r="B5673" s="304">
        <v>40.729999999999997</v>
      </c>
    </row>
    <row r="5674" spans="1:2" ht="15">
      <c r="A5674" s="303" t="s">
        <v>31937</v>
      </c>
      <c r="B5674" s="304">
        <v>6.23</v>
      </c>
    </row>
    <row r="5675" spans="1:2" ht="15">
      <c r="A5675" s="303" t="s">
        <v>31938</v>
      </c>
      <c r="B5675" s="304">
        <v>7.92</v>
      </c>
    </row>
    <row r="5676" spans="1:2" ht="15">
      <c r="A5676" s="303" t="s">
        <v>31939</v>
      </c>
      <c r="B5676" s="304">
        <v>5.81</v>
      </c>
    </row>
    <row r="5677" spans="1:2" ht="15">
      <c r="A5677" s="303" t="s">
        <v>31940</v>
      </c>
      <c r="B5677" s="304">
        <v>5.81</v>
      </c>
    </row>
    <row r="5678" spans="1:2" ht="15">
      <c r="A5678" s="303" t="s">
        <v>31941</v>
      </c>
      <c r="B5678" s="304">
        <v>13.22</v>
      </c>
    </row>
    <row r="5679" spans="1:2" ht="15">
      <c r="A5679" s="303" t="s">
        <v>31942</v>
      </c>
      <c r="B5679" s="304">
        <v>5.89</v>
      </c>
    </row>
    <row r="5680" spans="1:2" ht="15">
      <c r="A5680" s="303" t="s">
        <v>31943</v>
      </c>
      <c r="B5680" s="304">
        <v>5.83</v>
      </c>
    </row>
    <row r="5681" spans="1:2" ht="15">
      <c r="A5681" s="303" t="s">
        <v>31944</v>
      </c>
      <c r="B5681" s="304">
        <v>18.489999999999998</v>
      </c>
    </row>
    <row r="5682" spans="1:2" ht="15">
      <c r="A5682" s="303" t="s">
        <v>31945</v>
      </c>
      <c r="B5682" s="304">
        <v>19.420000000000002</v>
      </c>
    </row>
    <row r="5683" spans="1:2" ht="15">
      <c r="A5683" s="303" t="s">
        <v>31946</v>
      </c>
      <c r="B5683" s="304">
        <v>21.59</v>
      </c>
    </row>
    <row r="5684" spans="1:2" ht="15">
      <c r="A5684" s="303" t="s">
        <v>31947</v>
      </c>
      <c r="B5684" s="304">
        <v>40.61</v>
      </c>
    </row>
    <row r="5685" spans="1:2" ht="15">
      <c r="A5685" s="303" t="s">
        <v>31948</v>
      </c>
      <c r="B5685" s="304">
        <v>6.56</v>
      </c>
    </row>
    <row r="5686" spans="1:2" ht="15">
      <c r="A5686" s="303" t="s">
        <v>31949</v>
      </c>
      <c r="B5686" s="304">
        <v>9.9499999999999993</v>
      </c>
    </row>
    <row r="5687" spans="1:2" ht="15">
      <c r="A5687" s="303" t="s">
        <v>31950</v>
      </c>
      <c r="B5687" s="304">
        <v>18.61</v>
      </c>
    </row>
    <row r="5688" spans="1:2" ht="15">
      <c r="A5688" s="303" t="s">
        <v>31951</v>
      </c>
      <c r="B5688" s="304">
        <v>16.38</v>
      </c>
    </row>
    <row r="5689" spans="1:2" ht="15">
      <c r="A5689" s="303" t="s">
        <v>31952</v>
      </c>
      <c r="B5689" s="304">
        <v>27.71</v>
      </c>
    </row>
    <row r="5690" spans="1:2" ht="15">
      <c r="A5690" s="303" t="s">
        <v>31953</v>
      </c>
      <c r="B5690" s="304">
        <v>1.57</v>
      </c>
    </row>
    <row r="5691" spans="1:2" ht="15">
      <c r="A5691" s="303" t="s">
        <v>31954</v>
      </c>
      <c r="B5691" s="304">
        <v>2.95</v>
      </c>
    </row>
    <row r="5692" spans="1:2" ht="15">
      <c r="A5692" s="303" t="s">
        <v>31955</v>
      </c>
      <c r="B5692" s="304">
        <v>2.58</v>
      </c>
    </row>
    <row r="5693" spans="1:2" ht="15">
      <c r="A5693" s="303" t="s">
        <v>31956</v>
      </c>
      <c r="B5693" s="304">
        <v>2.25</v>
      </c>
    </row>
    <row r="5694" spans="1:2" ht="15">
      <c r="A5694" s="303" t="s">
        <v>31957</v>
      </c>
      <c r="B5694" s="304">
        <v>119.8807</v>
      </c>
    </row>
    <row r="5695" spans="1:2" ht="15">
      <c r="A5695" s="303" t="s">
        <v>31958</v>
      </c>
      <c r="B5695" s="304">
        <v>128.65</v>
      </c>
    </row>
    <row r="5696" spans="1:2" ht="15">
      <c r="A5696" s="303" t="s">
        <v>31959</v>
      </c>
      <c r="B5696" s="304">
        <v>1.96</v>
      </c>
    </row>
    <row r="5697" spans="1:2" ht="15">
      <c r="A5697" s="303" t="s">
        <v>31960</v>
      </c>
      <c r="B5697" s="304">
        <v>2.33</v>
      </c>
    </row>
    <row r="5698" spans="1:2" ht="15">
      <c r="A5698" s="303" t="s">
        <v>31961</v>
      </c>
      <c r="B5698" s="304">
        <v>2.68</v>
      </c>
    </row>
    <row r="5699" spans="1:2" ht="15">
      <c r="A5699" s="303" t="s">
        <v>31962</v>
      </c>
      <c r="B5699" s="304">
        <v>3.21</v>
      </c>
    </row>
    <row r="5700" spans="1:2" ht="15">
      <c r="A5700" s="303" t="s">
        <v>31963</v>
      </c>
      <c r="B5700" s="304">
        <v>3.93</v>
      </c>
    </row>
    <row r="5701" spans="1:2" ht="15">
      <c r="A5701" s="303" t="s">
        <v>31964</v>
      </c>
      <c r="B5701" s="304">
        <v>4.66</v>
      </c>
    </row>
    <row r="5702" spans="1:2" ht="15">
      <c r="A5702" s="303" t="s">
        <v>31965</v>
      </c>
      <c r="B5702" s="304">
        <v>3.21</v>
      </c>
    </row>
    <row r="5703" spans="1:2" ht="15">
      <c r="A5703" s="303" t="s">
        <v>31966</v>
      </c>
      <c r="B5703" s="304">
        <v>3.59</v>
      </c>
    </row>
    <row r="5704" spans="1:2" ht="15">
      <c r="A5704" s="303" t="s">
        <v>31967</v>
      </c>
      <c r="B5704" s="304">
        <v>4.12</v>
      </c>
    </row>
    <row r="5705" spans="1:2" ht="15">
      <c r="A5705" s="303" t="s">
        <v>31968</v>
      </c>
      <c r="B5705" s="304">
        <v>4.92</v>
      </c>
    </row>
    <row r="5706" spans="1:2" ht="15">
      <c r="A5706" s="303" t="s">
        <v>31969</v>
      </c>
      <c r="B5706" s="304">
        <v>5.08</v>
      </c>
    </row>
    <row r="5707" spans="1:2" ht="15">
      <c r="A5707" s="303" t="s">
        <v>31970</v>
      </c>
      <c r="B5707" s="304">
        <v>16.54</v>
      </c>
    </row>
    <row r="5708" spans="1:2" ht="15">
      <c r="A5708" s="303" t="s">
        <v>31971</v>
      </c>
      <c r="B5708" s="304">
        <v>27.57</v>
      </c>
    </row>
    <row r="5709" spans="1:2" ht="15">
      <c r="A5709" s="303" t="s">
        <v>31972</v>
      </c>
      <c r="B5709" s="304">
        <v>38.54</v>
      </c>
    </row>
    <row r="5710" spans="1:2" ht="15">
      <c r="A5710" s="303" t="s">
        <v>31973</v>
      </c>
      <c r="B5710" s="304">
        <v>49.57</v>
      </c>
    </row>
    <row r="5711" spans="1:2" ht="15">
      <c r="A5711" s="303" t="s">
        <v>31974</v>
      </c>
      <c r="B5711" s="304">
        <v>90.78</v>
      </c>
    </row>
    <row r="5712" spans="1:2" ht="15">
      <c r="A5712" s="303" t="s">
        <v>31975</v>
      </c>
      <c r="B5712" s="304">
        <v>118.71</v>
      </c>
    </row>
    <row r="5713" spans="1:2" ht="15">
      <c r="A5713" s="303" t="s">
        <v>31976</v>
      </c>
      <c r="B5713" s="304">
        <v>154.63999999999999</v>
      </c>
    </row>
    <row r="5714" spans="1:2" ht="15">
      <c r="A5714" s="303" t="s">
        <v>31977</v>
      </c>
      <c r="B5714" s="304">
        <v>70</v>
      </c>
    </row>
    <row r="5715" spans="1:2" ht="15">
      <c r="A5715" s="303" t="s">
        <v>31978</v>
      </c>
      <c r="B5715" s="304">
        <v>40.380000000000003</v>
      </c>
    </row>
    <row r="5716" spans="1:2" ht="15">
      <c r="A5716" s="303" t="s">
        <v>31979</v>
      </c>
      <c r="B5716" s="304">
        <v>42.75</v>
      </c>
    </row>
    <row r="5717" spans="1:2" ht="15">
      <c r="A5717" s="303" t="s">
        <v>31980</v>
      </c>
      <c r="B5717" s="304">
        <v>38.06</v>
      </c>
    </row>
    <row r="5718" spans="1:2" ht="15">
      <c r="A5718" s="303" t="s">
        <v>31981</v>
      </c>
      <c r="B5718" s="304">
        <v>93.89</v>
      </c>
    </row>
    <row r="5719" spans="1:2" ht="15">
      <c r="A5719" s="303" t="s">
        <v>31982</v>
      </c>
      <c r="B5719" s="304">
        <v>93.89</v>
      </c>
    </row>
    <row r="5720" spans="1:2" ht="15">
      <c r="A5720" s="303" t="s">
        <v>31983</v>
      </c>
      <c r="B5720" s="304">
        <v>38.06</v>
      </c>
    </row>
    <row r="5721" spans="1:2" ht="15">
      <c r="A5721" s="303" t="s">
        <v>31984</v>
      </c>
      <c r="B5721" s="304">
        <v>27.06</v>
      </c>
    </row>
    <row r="5722" spans="1:2" ht="15">
      <c r="A5722" s="303" t="s">
        <v>31985</v>
      </c>
      <c r="B5722" s="304">
        <v>16.55</v>
      </c>
    </row>
    <row r="5723" spans="1:2" ht="15">
      <c r="A5723" s="303" t="s">
        <v>31986</v>
      </c>
      <c r="B5723" s="304">
        <v>16.55</v>
      </c>
    </row>
    <row r="5724" spans="1:2" ht="15">
      <c r="A5724" s="303" t="s">
        <v>31987</v>
      </c>
      <c r="B5724" s="304">
        <v>24.61</v>
      </c>
    </row>
    <row r="5725" spans="1:2" ht="15">
      <c r="A5725" s="303" t="s">
        <v>31988</v>
      </c>
      <c r="B5725" s="304">
        <v>24.61</v>
      </c>
    </row>
    <row r="5726" spans="1:2" ht="15">
      <c r="A5726" s="303" t="s">
        <v>31989</v>
      </c>
      <c r="B5726" s="304">
        <v>3000</v>
      </c>
    </row>
    <row r="5727" spans="1:2" ht="15">
      <c r="A5727" s="303" t="s">
        <v>31990</v>
      </c>
      <c r="B5727" s="304">
        <v>352.13529999999997</v>
      </c>
    </row>
    <row r="5728" spans="1:2" ht="15">
      <c r="A5728" s="303" t="s">
        <v>31991</v>
      </c>
      <c r="B5728" s="304">
        <v>425.5231</v>
      </c>
    </row>
    <row r="5729" spans="1:2" ht="15">
      <c r="A5729" s="303" t="s">
        <v>31992</v>
      </c>
      <c r="B5729" s="304">
        <v>485.58519999999999</v>
      </c>
    </row>
    <row r="5730" spans="1:2" ht="15">
      <c r="A5730" s="303" t="s">
        <v>31993</v>
      </c>
      <c r="B5730" s="304">
        <v>631.84670000000006</v>
      </c>
    </row>
    <row r="5731" spans="1:2" ht="15">
      <c r="A5731" s="303" t="s">
        <v>31994</v>
      </c>
      <c r="B5731" s="304">
        <v>695.09029999999996</v>
      </c>
    </row>
    <row r="5732" spans="1:2" ht="15">
      <c r="A5732" s="303" t="s">
        <v>31995</v>
      </c>
      <c r="B5732" s="304">
        <v>1316.75</v>
      </c>
    </row>
    <row r="5733" spans="1:2" ht="15">
      <c r="A5733" s="303" t="s">
        <v>31996</v>
      </c>
      <c r="B5733" s="304">
        <v>2045.1224</v>
      </c>
    </row>
    <row r="5734" spans="1:2" ht="15">
      <c r="A5734" s="303" t="s">
        <v>31997</v>
      </c>
      <c r="B5734" s="304">
        <v>3624.9803000000002</v>
      </c>
    </row>
    <row r="5735" spans="1:2" ht="15">
      <c r="A5735" s="303" t="s">
        <v>31998</v>
      </c>
      <c r="B5735" s="304">
        <v>8427.0905000000002</v>
      </c>
    </row>
    <row r="5736" spans="1:2" ht="15">
      <c r="A5736" s="303" t="s">
        <v>31999</v>
      </c>
      <c r="B5736" s="304">
        <v>10406.237800000001</v>
      </c>
    </row>
    <row r="5737" spans="1:2" ht="15">
      <c r="A5737" s="303" t="s">
        <v>32000</v>
      </c>
      <c r="B5737" s="304">
        <v>14610.8974</v>
      </c>
    </row>
    <row r="5738" spans="1:2" ht="15">
      <c r="A5738" s="303" t="s">
        <v>32001</v>
      </c>
      <c r="B5738" s="304">
        <v>200.95689999999999</v>
      </c>
    </row>
    <row r="5739" spans="1:2" ht="15">
      <c r="A5739" s="303" t="s">
        <v>32002</v>
      </c>
      <c r="B5739" s="304">
        <v>84.346199999999996</v>
      </c>
    </row>
    <row r="5740" spans="1:2" ht="15">
      <c r="A5740" s="303" t="s">
        <v>32003</v>
      </c>
      <c r="B5740" s="304">
        <v>72.220200000000006</v>
      </c>
    </row>
    <row r="5741" spans="1:2" ht="15">
      <c r="A5741" s="303" t="s">
        <v>32004</v>
      </c>
      <c r="B5741" s="304">
        <v>55.713099999999997</v>
      </c>
    </row>
    <row r="5742" spans="1:2" ht="15">
      <c r="A5742" s="303" t="s">
        <v>32005</v>
      </c>
      <c r="B5742" s="304">
        <v>37.224200000000003</v>
      </c>
    </row>
    <row r="5743" spans="1:2" ht="15">
      <c r="A5743" s="303" t="s">
        <v>32006</v>
      </c>
      <c r="B5743" s="304">
        <v>44.422600000000003</v>
      </c>
    </row>
    <row r="5744" spans="1:2" ht="15">
      <c r="A5744" s="303" t="s">
        <v>32007</v>
      </c>
      <c r="B5744" s="304">
        <v>46.586399999999998</v>
      </c>
    </row>
    <row r="5745" spans="1:2" ht="15">
      <c r="A5745" s="303" t="s">
        <v>32008</v>
      </c>
      <c r="B5745" s="304">
        <v>71.963099999999997</v>
      </c>
    </row>
    <row r="5746" spans="1:2" ht="15">
      <c r="A5746" s="303" t="s">
        <v>32009</v>
      </c>
      <c r="B5746" s="304">
        <v>95.197500000000005</v>
      </c>
    </row>
    <row r="5747" spans="1:2" ht="15">
      <c r="A5747" s="303" t="s">
        <v>32010</v>
      </c>
      <c r="B5747" s="304">
        <v>128.06190000000001</v>
      </c>
    </row>
    <row r="5748" spans="1:2" ht="15">
      <c r="A5748" s="303" t="s">
        <v>32011</v>
      </c>
      <c r="B5748" s="304">
        <v>2318.8352</v>
      </c>
    </row>
    <row r="5749" spans="1:2" ht="15">
      <c r="A5749" s="303" t="s">
        <v>32012</v>
      </c>
      <c r="B5749" s="304">
        <v>2671.1846999999998</v>
      </c>
    </row>
    <row r="5750" spans="1:2" ht="15">
      <c r="A5750" s="303" t="s">
        <v>32013</v>
      </c>
      <c r="B5750" s="304">
        <v>3003.7599</v>
      </c>
    </row>
    <row r="5751" spans="1:2" ht="15">
      <c r="A5751" s="303" t="s">
        <v>32014</v>
      </c>
      <c r="B5751" s="304">
        <v>361.22969999999998</v>
      </c>
    </row>
    <row r="5752" spans="1:2" ht="15">
      <c r="A5752" s="303" t="s">
        <v>32015</v>
      </c>
      <c r="B5752" s="304">
        <v>411.1798</v>
      </c>
    </row>
    <row r="5753" spans="1:2" ht="15">
      <c r="A5753" s="303" t="s">
        <v>32016</v>
      </c>
      <c r="B5753" s="304">
        <v>574.65539999999999</v>
      </c>
    </row>
    <row r="5754" spans="1:2" ht="15">
      <c r="A5754" s="303" t="s">
        <v>32017</v>
      </c>
      <c r="B5754" s="304">
        <v>905.52739999999994</v>
      </c>
    </row>
    <row r="5755" spans="1:2" ht="15">
      <c r="A5755" s="303" t="s">
        <v>32018</v>
      </c>
      <c r="B5755" s="304">
        <v>160.69</v>
      </c>
    </row>
    <row r="5756" spans="1:2" ht="15">
      <c r="A5756" s="303" t="s">
        <v>32019</v>
      </c>
      <c r="B5756" s="304">
        <v>226.96</v>
      </c>
    </row>
    <row r="5757" spans="1:2" ht="15">
      <c r="A5757" s="303" t="s">
        <v>32020</v>
      </c>
      <c r="B5757" s="304">
        <v>313.61</v>
      </c>
    </row>
    <row r="5758" spans="1:2" ht="15">
      <c r="A5758" s="303" t="s">
        <v>32021</v>
      </c>
      <c r="B5758" s="304">
        <v>2.2734999999999999</v>
      </c>
    </row>
    <row r="5759" spans="1:2" ht="15">
      <c r="A5759" s="303" t="s">
        <v>32022</v>
      </c>
      <c r="B5759" s="304">
        <v>0.09</v>
      </c>
    </row>
    <row r="5760" spans="1:2" ht="15">
      <c r="A5760" s="303" t="s">
        <v>32023</v>
      </c>
      <c r="B5760" s="304">
        <v>33.897500000000001</v>
      </c>
    </row>
    <row r="5761" spans="1:2" ht="15">
      <c r="A5761" s="303" t="s">
        <v>32024</v>
      </c>
      <c r="B5761" s="304">
        <v>6.34</v>
      </c>
    </row>
    <row r="5762" spans="1:2" ht="15">
      <c r="A5762" s="303" t="s">
        <v>32025</v>
      </c>
      <c r="B5762" s="304">
        <v>11.34</v>
      </c>
    </row>
    <row r="5763" spans="1:2" ht="15">
      <c r="A5763" s="303" t="s">
        <v>32026</v>
      </c>
      <c r="B5763" s="304">
        <v>0.55000000000000004</v>
      </c>
    </row>
    <row r="5764" spans="1:2" ht="15">
      <c r="A5764" s="303" t="s">
        <v>32027</v>
      </c>
      <c r="B5764" s="304">
        <v>0.77</v>
      </c>
    </row>
    <row r="5765" spans="1:2" ht="15">
      <c r="A5765" s="303" t="s">
        <v>32028</v>
      </c>
      <c r="B5765" s="304">
        <v>0.1</v>
      </c>
    </row>
    <row r="5766" spans="1:2" ht="15">
      <c r="A5766" s="303" t="s">
        <v>32029</v>
      </c>
      <c r="B5766" s="304">
        <v>12.15</v>
      </c>
    </row>
    <row r="5767" spans="1:2" ht="15">
      <c r="A5767" s="303" t="s">
        <v>32030</v>
      </c>
      <c r="B5767" s="304">
        <v>4.6500000000000004</v>
      </c>
    </row>
    <row r="5768" spans="1:2" ht="15">
      <c r="A5768" s="303" t="s">
        <v>32031</v>
      </c>
      <c r="B5768" s="304">
        <v>7.0000000000000007E-2</v>
      </c>
    </row>
    <row r="5769" spans="1:2" ht="15">
      <c r="A5769" s="303" t="s">
        <v>32032</v>
      </c>
      <c r="B5769" s="304">
        <v>0.41</v>
      </c>
    </row>
    <row r="5770" spans="1:2" ht="15">
      <c r="A5770" s="303" t="s">
        <v>32033</v>
      </c>
      <c r="B5770" s="304">
        <v>0.11</v>
      </c>
    </row>
    <row r="5771" spans="1:2" ht="15">
      <c r="A5771" s="303" t="s">
        <v>32034</v>
      </c>
      <c r="B5771" s="304">
        <v>9.56</v>
      </c>
    </row>
    <row r="5772" spans="1:2" ht="15">
      <c r="A5772" s="303" t="s">
        <v>32035</v>
      </c>
      <c r="B5772" s="304">
        <v>1024.8499999999999</v>
      </c>
    </row>
    <row r="5773" spans="1:2" ht="15">
      <c r="A5773" s="303" t="s">
        <v>32036</v>
      </c>
      <c r="B5773" s="304">
        <v>0.49</v>
      </c>
    </row>
    <row r="5774" spans="1:2" ht="15">
      <c r="A5774" s="303" t="s">
        <v>32037</v>
      </c>
      <c r="B5774" s="304">
        <v>0.2</v>
      </c>
    </row>
    <row r="5775" spans="1:2" ht="15">
      <c r="A5775" s="303" t="s">
        <v>32038</v>
      </c>
      <c r="B5775" s="304">
        <v>0.31</v>
      </c>
    </row>
    <row r="5776" spans="1:2" ht="15">
      <c r="A5776" s="303" t="s">
        <v>32039</v>
      </c>
      <c r="B5776" s="304">
        <v>0.06</v>
      </c>
    </row>
    <row r="5777" spans="1:2" ht="15">
      <c r="A5777" s="303" t="s">
        <v>32040</v>
      </c>
      <c r="B5777" s="304">
        <v>8.33</v>
      </c>
    </row>
    <row r="5778" spans="1:2" ht="15">
      <c r="A5778" s="303" t="s">
        <v>32041</v>
      </c>
      <c r="B5778" s="304">
        <v>0.52</v>
      </c>
    </row>
    <row r="5779" spans="1:2" ht="15">
      <c r="A5779" s="303" t="s">
        <v>32042</v>
      </c>
      <c r="B5779" s="304">
        <v>1.17</v>
      </c>
    </row>
    <row r="5780" spans="1:2" ht="15">
      <c r="A5780" s="303" t="s">
        <v>32043</v>
      </c>
      <c r="B5780" s="304">
        <v>74.34</v>
      </c>
    </row>
    <row r="5781" spans="1:2" ht="15">
      <c r="A5781" s="303" t="s">
        <v>32044</v>
      </c>
      <c r="B5781" s="304">
        <v>2.0299999999999998</v>
      </c>
    </row>
    <row r="5782" spans="1:2" ht="15">
      <c r="A5782" s="303" t="s">
        <v>32045</v>
      </c>
      <c r="B5782" s="304">
        <v>29235</v>
      </c>
    </row>
    <row r="5783" spans="1:2" ht="15">
      <c r="A5783" s="303" t="s">
        <v>32046</v>
      </c>
      <c r="B5783" s="304">
        <v>37582</v>
      </c>
    </row>
    <row r="5784" spans="1:2" ht="15">
      <c r="A5784" s="303" t="s">
        <v>32047</v>
      </c>
      <c r="B5784" s="304">
        <v>59363</v>
      </c>
    </row>
    <row r="5785" spans="1:2" ht="15">
      <c r="A5785" s="303" t="s">
        <v>32048</v>
      </c>
      <c r="B5785" s="304">
        <v>69635</v>
      </c>
    </row>
    <row r="5786" spans="1:2" ht="15">
      <c r="A5786" s="303" t="s">
        <v>32049</v>
      </c>
      <c r="B5786" s="304">
        <v>104443</v>
      </c>
    </row>
    <row r="5787" spans="1:2" ht="15">
      <c r="A5787" s="303" t="s">
        <v>32050</v>
      </c>
      <c r="B5787" s="304">
        <v>114645</v>
      </c>
    </row>
    <row r="5788" spans="1:2" ht="15">
      <c r="A5788" s="303" t="s">
        <v>32051</v>
      </c>
      <c r="B5788" s="304">
        <v>197879</v>
      </c>
    </row>
    <row r="5789" spans="1:2" ht="15">
      <c r="A5789" s="303" t="s">
        <v>32052</v>
      </c>
      <c r="B5789" s="304">
        <v>299000</v>
      </c>
    </row>
    <row r="5790" spans="1:2" ht="15">
      <c r="A5790" s="303" t="s">
        <v>32053</v>
      </c>
      <c r="B5790" s="304">
        <v>474120</v>
      </c>
    </row>
    <row r="5791" spans="1:2" ht="15">
      <c r="A5791" s="303" t="s">
        <v>32054</v>
      </c>
      <c r="B5791" s="304">
        <v>401.6</v>
      </c>
    </row>
    <row r="5792" spans="1:2" ht="15">
      <c r="A5792" s="303" t="s">
        <v>32055</v>
      </c>
      <c r="B5792" s="304">
        <v>401.6</v>
      </c>
    </row>
    <row r="5793" spans="1:2" ht="15">
      <c r="A5793" s="303" t="s">
        <v>32056</v>
      </c>
      <c r="B5793" s="304">
        <v>2236.69</v>
      </c>
    </row>
    <row r="5794" spans="1:2" ht="15">
      <c r="A5794" s="303" t="s">
        <v>32057</v>
      </c>
      <c r="B5794" s="304">
        <v>85.5</v>
      </c>
    </row>
    <row r="5795" spans="1:2" ht="15">
      <c r="A5795" s="303" t="s">
        <v>32058</v>
      </c>
      <c r="B5795" s="304">
        <v>11227</v>
      </c>
    </row>
    <row r="5796" spans="1:2" ht="15">
      <c r="A5796" s="303" t="s">
        <v>32059</v>
      </c>
      <c r="B5796" s="304">
        <v>576995.99</v>
      </c>
    </row>
    <row r="5797" spans="1:2" ht="15">
      <c r="A5797" s="303" t="s">
        <v>32060</v>
      </c>
      <c r="B5797" s="304">
        <v>105000</v>
      </c>
    </row>
    <row r="5798" spans="1:2" ht="15">
      <c r="A5798" s="303" t="s">
        <v>32061</v>
      </c>
      <c r="B5798" s="304">
        <v>155230</v>
      </c>
    </row>
    <row r="5799" spans="1:2" ht="15">
      <c r="A5799" s="303" t="s">
        <v>32062</v>
      </c>
      <c r="B5799" s="304">
        <v>34.380000000000003</v>
      </c>
    </row>
    <row r="5800" spans="1:2" ht="15">
      <c r="A5800" s="303" t="s">
        <v>32063</v>
      </c>
      <c r="B5800" s="304">
        <v>90.02</v>
      </c>
    </row>
    <row r="5801" spans="1:2" ht="15">
      <c r="A5801" s="303" t="s">
        <v>32064</v>
      </c>
      <c r="B5801" s="304">
        <v>87.9</v>
      </c>
    </row>
    <row r="5802" spans="1:2" ht="15">
      <c r="A5802" s="303" t="s">
        <v>32065</v>
      </c>
      <c r="B5802" s="304">
        <v>32.96</v>
      </c>
    </row>
    <row r="5803" spans="1:2" ht="15">
      <c r="A5803" s="303" t="s">
        <v>32066</v>
      </c>
      <c r="B5803" s="304">
        <v>48.13</v>
      </c>
    </row>
    <row r="5804" spans="1:2" ht="15">
      <c r="A5804" s="303" t="s">
        <v>32067</v>
      </c>
      <c r="B5804" s="304">
        <v>31.31</v>
      </c>
    </row>
    <row r="5805" spans="1:2" ht="15">
      <c r="A5805" s="303" t="s">
        <v>32068</v>
      </c>
      <c r="B5805" s="304">
        <v>33.58</v>
      </c>
    </row>
    <row r="5806" spans="1:2" ht="15">
      <c r="A5806" s="303" t="s">
        <v>32069</v>
      </c>
      <c r="B5806" s="304">
        <v>415.85</v>
      </c>
    </row>
    <row r="5807" spans="1:2" ht="15">
      <c r="A5807" s="303" t="s">
        <v>32070</v>
      </c>
      <c r="B5807" s="304">
        <v>126.93</v>
      </c>
    </row>
    <row r="5808" spans="1:2" ht="15">
      <c r="A5808" s="303" t="s">
        <v>32071</v>
      </c>
      <c r="B5808" s="304">
        <v>1250</v>
      </c>
    </row>
    <row r="5809" spans="1:2" ht="15">
      <c r="A5809" s="303" t="s">
        <v>32072</v>
      </c>
      <c r="B5809" s="304">
        <v>1190.51</v>
      </c>
    </row>
    <row r="5810" spans="1:2" ht="15">
      <c r="A5810" s="303" t="s">
        <v>32073</v>
      </c>
      <c r="B5810" s="304">
        <v>2915.5010000000002</v>
      </c>
    </row>
    <row r="5811" spans="1:2" ht="15">
      <c r="A5811" s="303" t="s">
        <v>32074</v>
      </c>
      <c r="B5811" s="304">
        <v>3864.1149</v>
      </c>
    </row>
    <row r="5812" spans="1:2" ht="15">
      <c r="A5812" s="303" t="s">
        <v>32075</v>
      </c>
      <c r="B5812" s="304">
        <v>450.49509999999998</v>
      </c>
    </row>
    <row r="5813" spans="1:2" ht="15">
      <c r="A5813" s="303" t="s">
        <v>32076</v>
      </c>
      <c r="B5813" s="304">
        <v>520</v>
      </c>
    </row>
    <row r="5814" spans="1:2" ht="15">
      <c r="A5814" s="303" t="s">
        <v>32077</v>
      </c>
      <c r="B5814" s="304">
        <v>52986</v>
      </c>
    </row>
    <row r="5815" spans="1:2" ht="15">
      <c r="A5815" s="303" t="s">
        <v>32078</v>
      </c>
      <c r="B5815" s="304">
        <v>417245</v>
      </c>
    </row>
    <row r="5816" spans="1:2" ht="15">
      <c r="A5816" s="303" t="s">
        <v>32079</v>
      </c>
      <c r="B5816" s="304">
        <v>53500</v>
      </c>
    </row>
    <row r="5817" spans="1:2" ht="15">
      <c r="A5817" s="303" t="s">
        <v>32080</v>
      </c>
      <c r="B5817" s="304">
        <v>48400</v>
      </c>
    </row>
    <row r="5818" spans="1:2" ht="15">
      <c r="A5818" s="303" t="s">
        <v>32081</v>
      </c>
      <c r="B5818" s="304">
        <v>53500</v>
      </c>
    </row>
    <row r="5819" spans="1:2" ht="15">
      <c r="A5819" s="303" t="s">
        <v>32082</v>
      </c>
      <c r="B5819" s="304">
        <v>48400</v>
      </c>
    </row>
    <row r="5820" spans="1:2" ht="15">
      <c r="A5820" s="303" t="s">
        <v>32083</v>
      </c>
      <c r="B5820" s="304">
        <v>55980</v>
      </c>
    </row>
    <row r="5821" spans="1:2" ht="15">
      <c r="A5821" s="303" t="s">
        <v>32084</v>
      </c>
      <c r="B5821" s="304">
        <v>50980</v>
      </c>
    </row>
    <row r="5822" spans="1:2" ht="15">
      <c r="A5822" s="303" t="s">
        <v>32085</v>
      </c>
      <c r="B5822" s="304">
        <v>55980</v>
      </c>
    </row>
    <row r="5823" spans="1:2" ht="15">
      <c r="A5823" s="303" t="s">
        <v>32086</v>
      </c>
      <c r="B5823" s="304">
        <v>50980</v>
      </c>
    </row>
    <row r="5824" spans="1:2" ht="15">
      <c r="A5824" s="303" t="s">
        <v>32087</v>
      </c>
      <c r="B5824" s="304">
        <v>62570</v>
      </c>
    </row>
    <row r="5825" spans="1:2" ht="15">
      <c r="A5825" s="303" t="s">
        <v>32088</v>
      </c>
      <c r="B5825" s="304">
        <v>57200</v>
      </c>
    </row>
    <row r="5826" spans="1:2" ht="15">
      <c r="A5826" s="303" t="s">
        <v>32089</v>
      </c>
      <c r="B5826" s="304">
        <v>62570</v>
      </c>
    </row>
    <row r="5827" spans="1:2" ht="15">
      <c r="A5827" s="303" t="s">
        <v>32090</v>
      </c>
      <c r="B5827" s="304">
        <v>57200</v>
      </c>
    </row>
    <row r="5828" spans="1:2" ht="15">
      <c r="A5828" s="303" t="s">
        <v>32091</v>
      </c>
      <c r="B5828" s="304">
        <v>92700</v>
      </c>
    </row>
    <row r="5829" spans="1:2" ht="15">
      <c r="A5829" s="303" t="s">
        <v>32092</v>
      </c>
      <c r="B5829" s="304">
        <v>75190</v>
      </c>
    </row>
    <row r="5830" spans="1:2" ht="15">
      <c r="A5830" s="303" t="s">
        <v>32093</v>
      </c>
      <c r="B5830" s="304">
        <v>80340</v>
      </c>
    </row>
    <row r="5831" spans="1:2" ht="15">
      <c r="A5831" s="303" t="s">
        <v>32094</v>
      </c>
      <c r="B5831" s="304">
        <v>75190</v>
      </c>
    </row>
    <row r="5832" spans="1:2" ht="15">
      <c r="A5832" s="303" t="s">
        <v>32095</v>
      </c>
      <c r="B5832" s="304">
        <v>117500</v>
      </c>
    </row>
    <row r="5833" spans="1:2" ht="15">
      <c r="A5833" s="303" t="s">
        <v>32096</v>
      </c>
      <c r="B5833" s="304">
        <v>104000</v>
      </c>
    </row>
    <row r="5834" spans="1:2" ht="15">
      <c r="A5834" s="303" t="s">
        <v>32097</v>
      </c>
      <c r="B5834" s="304">
        <v>117500</v>
      </c>
    </row>
    <row r="5835" spans="1:2" ht="15">
      <c r="A5835" s="303" t="s">
        <v>32098</v>
      </c>
      <c r="B5835" s="304">
        <v>104000</v>
      </c>
    </row>
    <row r="5836" spans="1:2" ht="15">
      <c r="A5836" s="303" t="s">
        <v>32099</v>
      </c>
      <c r="B5836" s="304">
        <v>174310</v>
      </c>
    </row>
    <row r="5837" spans="1:2" ht="15">
      <c r="A5837" s="303" t="s">
        <v>32100</v>
      </c>
      <c r="B5837" s="304">
        <v>155700</v>
      </c>
    </row>
    <row r="5838" spans="1:2" ht="15">
      <c r="A5838" s="303" t="s">
        <v>32101</v>
      </c>
      <c r="B5838" s="304">
        <v>174310</v>
      </c>
    </row>
    <row r="5839" spans="1:2" ht="15">
      <c r="A5839" s="303" t="s">
        <v>32102</v>
      </c>
      <c r="B5839" s="304">
        <v>155700</v>
      </c>
    </row>
    <row r="5840" spans="1:2" ht="15">
      <c r="A5840" s="303" t="s">
        <v>32103</v>
      </c>
      <c r="B5840" s="304">
        <v>198100</v>
      </c>
    </row>
    <row r="5841" spans="1:2" ht="15">
      <c r="A5841" s="303" t="s">
        <v>32104</v>
      </c>
      <c r="B5841" s="304">
        <v>179600</v>
      </c>
    </row>
    <row r="5842" spans="1:2" ht="15">
      <c r="A5842" s="303" t="s">
        <v>32105</v>
      </c>
      <c r="B5842" s="304">
        <v>198100</v>
      </c>
    </row>
    <row r="5843" spans="1:2" ht="15">
      <c r="A5843" s="303" t="s">
        <v>32106</v>
      </c>
      <c r="B5843" s="304">
        <v>179600</v>
      </c>
    </row>
    <row r="5844" spans="1:2" ht="15">
      <c r="A5844" s="303" t="s">
        <v>32107</v>
      </c>
      <c r="B5844" s="304">
        <v>288200</v>
      </c>
    </row>
    <row r="5845" spans="1:2" ht="15">
      <c r="A5845" s="303" t="s">
        <v>32108</v>
      </c>
      <c r="B5845" s="304">
        <v>247200</v>
      </c>
    </row>
    <row r="5846" spans="1:2" ht="15">
      <c r="A5846" s="303" t="s">
        <v>32109</v>
      </c>
      <c r="B5846" s="304">
        <v>288200</v>
      </c>
    </row>
    <row r="5847" spans="1:2" ht="15">
      <c r="A5847" s="303" t="s">
        <v>32110</v>
      </c>
      <c r="B5847" s="304">
        <v>247200</v>
      </c>
    </row>
    <row r="5848" spans="1:2" ht="15">
      <c r="A5848" s="303" t="s">
        <v>32111</v>
      </c>
      <c r="B5848" s="304">
        <v>323700</v>
      </c>
    </row>
    <row r="5849" spans="1:2" ht="15">
      <c r="A5849" s="303" t="s">
        <v>32112</v>
      </c>
      <c r="B5849" s="304">
        <v>282700</v>
      </c>
    </row>
    <row r="5850" spans="1:2" ht="15">
      <c r="A5850" s="303" t="s">
        <v>32113</v>
      </c>
      <c r="B5850" s="304">
        <v>323700</v>
      </c>
    </row>
    <row r="5851" spans="1:2" ht="15">
      <c r="A5851" s="303" t="s">
        <v>32114</v>
      </c>
      <c r="B5851" s="304">
        <v>282700</v>
      </c>
    </row>
    <row r="5852" spans="1:2" ht="15">
      <c r="A5852" s="303" t="s">
        <v>32115</v>
      </c>
      <c r="B5852" s="304">
        <v>413839.5907</v>
      </c>
    </row>
    <row r="5853" spans="1:2" ht="15">
      <c r="A5853" s="303" t="s">
        <v>32116</v>
      </c>
      <c r="B5853" s="304">
        <v>382540.79700000002</v>
      </c>
    </row>
    <row r="5854" spans="1:2" ht="15">
      <c r="A5854" s="303" t="s">
        <v>32117</v>
      </c>
      <c r="B5854" s="304">
        <v>413839.5907</v>
      </c>
    </row>
    <row r="5855" spans="1:2" ht="15">
      <c r="A5855" s="303" t="s">
        <v>32118</v>
      </c>
      <c r="B5855" s="304">
        <v>382540.79700000002</v>
      </c>
    </row>
    <row r="5856" spans="1:2" ht="15">
      <c r="A5856" s="303" t="s">
        <v>32119</v>
      </c>
      <c r="B5856" s="304">
        <v>68</v>
      </c>
    </row>
    <row r="5857" spans="1:2" ht="15">
      <c r="A5857" s="303" t="s">
        <v>32120</v>
      </c>
      <c r="B5857" s="304">
        <v>38.06</v>
      </c>
    </row>
    <row r="5858" spans="1:2" ht="15">
      <c r="A5858" s="303" t="s">
        <v>32121</v>
      </c>
      <c r="B5858" s="304">
        <v>33252.8505</v>
      </c>
    </row>
    <row r="5859" spans="1:2" ht="15">
      <c r="A5859" s="303" t="s">
        <v>32122</v>
      </c>
      <c r="B5859" s="304">
        <v>40981.659200000002</v>
      </c>
    </row>
    <row r="5860" spans="1:2" ht="15">
      <c r="A5860" s="303" t="s">
        <v>32123</v>
      </c>
      <c r="B5860" s="304">
        <v>45056.6757</v>
      </c>
    </row>
    <row r="5861" spans="1:2" ht="15">
      <c r="A5861" s="303" t="s">
        <v>32124</v>
      </c>
      <c r="B5861" s="304">
        <v>56643.325799999999</v>
      </c>
    </row>
    <row r="5862" spans="1:2" ht="15">
      <c r="A5862" s="303" t="s">
        <v>32125</v>
      </c>
      <c r="B5862" s="304">
        <v>72785.402799999996</v>
      </c>
    </row>
    <row r="5863" spans="1:2" ht="15">
      <c r="A5863" s="303" t="s">
        <v>32126</v>
      </c>
      <c r="B5863" s="304">
        <v>84658.199399999998</v>
      </c>
    </row>
    <row r="5864" spans="1:2" ht="15">
      <c r="A5864" s="303" t="s">
        <v>32127</v>
      </c>
      <c r="B5864" s="304">
        <v>110208.01549999999</v>
      </c>
    </row>
    <row r="5865" spans="1:2" ht="15">
      <c r="A5865" s="303" t="s">
        <v>32128</v>
      </c>
      <c r="B5865" s="304">
        <v>5.14</v>
      </c>
    </row>
    <row r="5866" spans="1:2" ht="15">
      <c r="A5866" s="303" t="s">
        <v>32129</v>
      </c>
      <c r="B5866" s="304">
        <v>8.14</v>
      </c>
    </row>
    <row r="5867" spans="1:2" ht="15">
      <c r="A5867" s="303" t="s">
        <v>32130</v>
      </c>
      <c r="B5867" s="304">
        <v>8.5500000000000007</v>
      </c>
    </row>
    <row r="5868" spans="1:2" ht="15">
      <c r="A5868" s="303" t="s">
        <v>32131</v>
      </c>
      <c r="B5868" s="304">
        <v>15.44</v>
      </c>
    </row>
    <row r="5869" spans="1:2" ht="15">
      <c r="A5869" s="303" t="s">
        <v>32132</v>
      </c>
      <c r="B5869" s="304">
        <v>20.9</v>
      </c>
    </row>
    <row r="5870" spans="1:2" ht="15">
      <c r="A5870" s="303" t="s">
        <v>32133</v>
      </c>
      <c r="B5870" s="304">
        <v>49.36</v>
      </c>
    </row>
    <row r="5871" spans="1:2" ht="15">
      <c r="A5871" s="303" t="s">
        <v>32134</v>
      </c>
      <c r="B5871" s="304">
        <v>39.130000000000003</v>
      </c>
    </row>
    <row r="5872" spans="1:2" ht="15">
      <c r="A5872" s="303" t="s">
        <v>32135</v>
      </c>
      <c r="B5872" s="304">
        <v>37.659999999999997</v>
      </c>
    </row>
    <row r="5873" spans="1:2" ht="15">
      <c r="A5873" s="303" t="s">
        <v>32136</v>
      </c>
      <c r="B5873" s="304">
        <v>18.04</v>
      </c>
    </row>
    <row r="5874" spans="1:2" ht="15">
      <c r="A5874" s="303" t="s">
        <v>32137</v>
      </c>
      <c r="B5874" s="304">
        <v>27.53</v>
      </c>
    </row>
    <row r="5875" spans="1:2" ht="15">
      <c r="A5875" s="303" t="s">
        <v>32138</v>
      </c>
      <c r="B5875" s="304">
        <v>15.44</v>
      </c>
    </row>
    <row r="5876" spans="1:2" ht="15">
      <c r="A5876" s="303" t="s">
        <v>32139</v>
      </c>
      <c r="B5876" s="304">
        <v>77.599999999999994</v>
      </c>
    </row>
    <row r="5877" spans="1:2" ht="15">
      <c r="A5877" s="303" t="s">
        <v>32140</v>
      </c>
      <c r="B5877" s="304">
        <v>11.71</v>
      </c>
    </row>
    <row r="5878" spans="1:2" ht="15">
      <c r="A5878" s="303" t="s">
        <v>32141</v>
      </c>
      <c r="B5878" s="304">
        <v>4.51</v>
      </c>
    </row>
    <row r="5879" spans="1:2" ht="15">
      <c r="A5879" s="303" t="s">
        <v>32142</v>
      </c>
      <c r="B5879" s="304">
        <v>4.51</v>
      </c>
    </row>
    <row r="5880" spans="1:2" ht="15">
      <c r="A5880" s="303" t="s">
        <v>32143</v>
      </c>
      <c r="B5880" s="304">
        <v>4.51</v>
      </c>
    </row>
    <row r="5881" spans="1:2" ht="15">
      <c r="A5881" s="303" t="s">
        <v>32144</v>
      </c>
      <c r="B5881" s="304">
        <v>2.73</v>
      </c>
    </row>
    <row r="5882" spans="1:2" ht="15">
      <c r="A5882" s="303" t="s">
        <v>32145</v>
      </c>
      <c r="B5882" s="304">
        <v>761.4</v>
      </c>
    </row>
    <row r="5883" spans="1:2" ht="15">
      <c r="A5883" s="303" t="s">
        <v>32146</v>
      </c>
      <c r="B5883" s="304">
        <v>1440.97</v>
      </c>
    </row>
    <row r="5884" spans="1:2" ht="15">
      <c r="A5884" s="303" t="s">
        <v>32147</v>
      </c>
      <c r="B5884" s="304">
        <v>83.59</v>
      </c>
    </row>
    <row r="5885" spans="1:2" ht="15">
      <c r="A5885" s="303" t="s">
        <v>32148</v>
      </c>
      <c r="B5885" s="304">
        <v>83.59</v>
      </c>
    </row>
    <row r="5886" spans="1:2" ht="15">
      <c r="A5886" s="303" t="s">
        <v>32149</v>
      </c>
      <c r="B5886" s="304">
        <v>94.918999999999997</v>
      </c>
    </row>
    <row r="5887" spans="1:2" ht="15">
      <c r="A5887" s="303" t="s">
        <v>32150</v>
      </c>
      <c r="B5887" s="304">
        <v>41.335799999999999</v>
      </c>
    </row>
    <row r="5888" spans="1:2" ht="15">
      <c r="A5888" s="303" t="s">
        <v>32151</v>
      </c>
      <c r="B5888" s="304">
        <v>45.01</v>
      </c>
    </row>
    <row r="5889" spans="1:2" ht="15">
      <c r="A5889" s="303" t="s">
        <v>32152</v>
      </c>
      <c r="B5889" s="304">
        <v>45.01</v>
      </c>
    </row>
    <row r="5890" spans="1:2" ht="15">
      <c r="A5890" s="303" t="s">
        <v>32153</v>
      </c>
      <c r="B5890" s="304">
        <v>91.857100000000003</v>
      </c>
    </row>
    <row r="5891" spans="1:2" ht="15">
      <c r="A5891" s="303" t="s">
        <v>32154</v>
      </c>
      <c r="B5891" s="304">
        <v>91.857100000000003</v>
      </c>
    </row>
    <row r="5892" spans="1:2" ht="15">
      <c r="A5892" s="303" t="s">
        <v>32155</v>
      </c>
      <c r="B5892" s="304">
        <v>91.857100000000003</v>
      </c>
    </row>
    <row r="5893" spans="1:2" ht="15">
      <c r="A5893" s="303" t="s">
        <v>32156</v>
      </c>
      <c r="B5893" s="304">
        <v>1266.9000000000001</v>
      </c>
    </row>
    <row r="5894" spans="1:2" ht="15">
      <c r="A5894" s="303" t="s">
        <v>32157</v>
      </c>
      <c r="B5894" s="304">
        <v>8.5500000000000007</v>
      </c>
    </row>
    <row r="5895" spans="1:2" ht="15">
      <c r="A5895" s="303" t="s">
        <v>32158</v>
      </c>
      <c r="B5895" s="304">
        <v>135.76</v>
      </c>
    </row>
    <row r="5896" spans="1:2" ht="15">
      <c r="A5896" s="303" t="s">
        <v>32159</v>
      </c>
      <c r="B5896" s="304">
        <v>58.71</v>
      </c>
    </row>
    <row r="5897" spans="1:2" ht="15">
      <c r="A5897" s="303" t="s">
        <v>32160</v>
      </c>
      <c r="B5897" s="304">
        <v>424.31</v>
      </c>
    </row>
    <row r="5898" spans="1:2" ht="15">
      <c r="A5898" s="303" t="s">
        <v>32161</v>
      </c>
      <c r="B5898" s="304">
        <v>531.51</v>
      </c>
    </row>
    <row r="5899" spans="1:2" ht="15">
      <c r="A5899" s="303" t="s">
        <v>32162</v>
      </c>
      <c r="B5899" s="304">
        <v>358.74</v>
      </c>
    </row>
    <row r="5900" spans="1:2" ht="15">
      <c r="A5900" s="303" t="s">
        <v>32163</v>
      </c>
      <c r="B5900" s="304">
        <v>30.44</v>
      </c>
    </row>
    <row r="5901" spans="1:2" ht="15">
      <c r="A5901" s="303" t="s">
        <v>32164</v>
      </c>
      <c r="B5901" s="304">
        <v>38.75</v>
      </c>
    </row>
    <row r="5902" spans="1:2" ht="15">
      <c r="A5902" s="303" t="s">
        <v>32165</v>
      </c>
      <c r="B5902" s="304">
        <v>46.31</v>
      </c>
    </row>
    <row r="5903" spans="1:2" ht="15">
      <c r="A5903" s="303" t="s">
        <v>32166</v>
      </c>
      <c r="B5903" s="304">
        <v>32.869999999999997</v>
      </c>
    </row>
    <row r="5904" spans="1:2" ht="15">
      <c r="A5904" s="303" t="s">
        <v>32167</v>
      </c>
      <c r="B5904" s="304">
        <v>26.7</v>
      </c>
    </row>
    <row r="5905" spans="1:2" ht="15">
      <c r="A5905" s="303" t="s">
        <v>32168</v>
      </c>
      <c r="B5905" s="304">
        <v>22.08</v>
      </c>
    </row>
    <row r="5906" spans="1:2" ht="15">
      <c r="A5906" s="303" t="s">
        <v>32169</v>
      </c>
      <c r="B5906" s="304">
        <v>76.430000000000007</v>
      </c>
    </row>
    <row r="5907" spans="1:2" ht="15">
      <c r="A5907" s="303" t="s">
        <v>32170</v>
      </c>
      <c r="B5907" s="304">
        <v>57.66</v>
      </c>
    </row>
    <row r="5908" spans="1:2" ht="15">
      <c r="A5908" s="303" t="s">
        <v>32171</v>
      </c>
      <c r="B5908" s="304">
        <v>22.15</v>
      </c>
    </row>
    <row r="5909" spans="1:2" ht="15">
      <c r="A5909" s="303" t="s">
        <v>32172</v>
      </c>
      <c r="B5909" s="304">
        <v>21.66</v>
      </c>
    </row>
    <row r="5910" spans="1:2" ht="15">
      <c r="A5910" s="303" t="s">
        <v>32173</v>
      </c>
      <c r="B5910" s="304">
        <v>123.64</v>
      </c>
    </row>
    <row r="5911" spans="1:2" ht="15">
      <c r="A5911" s="303" t="s">
        <v>32174</v>
      </c>
      <c r="B5911" s="304">
        <v>29.91</v>
      </c>
    </row>
    <row r="5912" spans="1:2" ht="15">
      <c r="A5912" s="303" t="s">
        <v>32175</v>
      </c>
      <c r="B5912" s="304">
        <v>27.8</v>
      </c>
    </row>
    <row r="5913" spans="1:2" ht="15">
      <c r="A5913" s="303" t="s">
        <v>32176</v>
      </c>
      <c r="B5913" s="304">
        <v>30.77</v>
      </c>
    </row>
    <row r="5914" spans="1:2" ht="15">
      <c r="A5914" s="303" t="s">
        <v>32177</v>
      </c>
      <c r="B5914" s="304">
        <v>33.71</v>
      </c>
    </row>
    <row r="5915" spans="1:2" ht="15">
      <c r="A5915" s="303" t="s">
        <v>32178</v>
      </c>
      <c r="B5915" s="304">
        <v>32.14</v>
      </c>
    </row>
    <row r="5916" spans="1:2" ht="15">
      <c r="A5916" s="303" t="s">
        <v>32179</v>
      </c>
      <c r="B5916" s="304">
        <v>8.2200000000000006</v>
      </c>
    </row>
    <row r="5917" spans="1:2" ht="15">
      <c r="A5917" s="303" t="s">
        <v>32180</v>
      </c>
      <c r="B5917" s="304">
        <v>8.8699999999999992</v>
      </c>
    </row>
    <row r="5918" spans="1:2" ht="15">
      <c r="A5918" s="303" t="s">
        <v>32181</v>
      </c>
      <c r="B5918" s="304">
        <v>7.06</v>
      </c>
    </row>
    <row r="5919" spans="1:2" ht="15">
      <c r="A5919" s="303" t="s">
        <v>32182</v>
      </c>
      <c r="B5919" s="304">
        <v>3.26</v>
      </c>
    </row>
    <row r="5920" spans="1:2" ht="15">
      <c r="A5920" s="303" t="s">
        <v>32183</v>
      </c>
      <c r="B5920" s="304">
        <v>3.08</v>
      </c>
    </row>
    <row r="5921" spans="1:2" ht="15">
      <c r="A5921" s="303" t="s">
        <v>32184</v>
      </c>
      <c r="B5921" s="304">
        <v>4.21</v>
      </c>
    </row>
    <row r="5922" spans="1:2" ht="15">
      <c r="A5922" s="303" t="s">
        <v>32185</v>
      </c>
      <c r="B5922" s="304">
        <v>6.1069000000000004</v>
      </c>
    </row>
    <row r="5923" spans="1:2" ht="15">
      <c r="A5923" s="303" t="s">
        <v>32186</v>
      </c>
      <c r="B5923" s="304">
        <v>7.3738000000000001</v>
      </c>
    </row>
    <row r="5924" spans="1:2" ht="15">
      <c r="A5924" s="303" t="s">
        <v>32187</v>
      </c>
      <c r="B5924" s="304">
        <v>9.8112999999999992</v>
      </c>
    </row>
    <row r="5925" spans="1:2" ht="15">
      <c r="A5925" s="303" t="s">
        <v>32188</v>
      </c>
      <c r="B5925" s="304">
        <v>14.310700000000001</v>
      </c>
    </row>
    <row r="5926" spans="1:2" ht="15">
      <c r="A5926" s="303" t="s">
        <v>32189</v>
      </c>
      <c r="B5926" s="304">
        <v>34.78</v>
      </c>
    </row>
    <row r="5927" spans="1:2" ht="15">
      <c r="A5927" s="303" t="s">
        <v>32190</v>
      </c>
      <c r="B5927" s="304">
        <v>58.29</v>
      </c>
    </row>
    <row r="5928" spans="1:2" ht="15">
      <c r="A5928" s="303" t="s">
        <v>32191</v>
      </c>
      <c r="B5928" s="304">
        <v>81.430000000000007</v>
      </c>
    </row>
    <row r="5929" spans="1:2" ht="15">
      <c r="A5929" s="303" t="s">
        <v>32192</v>
      </c>
      <c r="B5929" s="304">
        <v>128.22999999999999</v>
      </c>
    </row>
    <row r="5930" spans="1:2" ht="15">
      <c r="A5930" s="303" t="s">
        <v>32193</v>
      </c>
      <c r="B5930" s="304">
        <v>8.19</v>
      </c>
    </row>
    <row r="5931" spans="1:2" ht="15">
      <c r="A5931" s="303" t="s">
        <v>32194</v>
      </c>
      <c r="B5931" s="304">
        <v>14.11</v>
      </c>
    </row>
    <row r="5932" spans="1:2" ht="15">
      <c r="A5932" s="303" t="s">
        <v>32195</v>
      </c>
      <c r="B5932" s="304">
        <v>80.849999999999994</v>
      </c>
    </row>
    <row r="5933" spans="1:2" ht="15">
      <c r="A5933" s="303" t="s">
        <v>32196</v>
      </c>
      <c r="B5933" s="304">
        <v>28.39</v>
      </c>
    </row>
    <row r="5934" spans="1:2" ht="15">
      <c r="A5934" s="303" t="s">
        <v>32197</v>
      </c>
      <c r="B5934" s="304">
        <v>29.09</v>
      </c>
    </row>
    <row r="5935" spans="1:2" ht="15">
      <c r="A5935" s="303" t="s">
        <v>32198</v>
      </c>
      <c r="B5935" s="304">
        <v>29.8</v>
      </c>
    </row>
    <row r="5936" spans="1:2" ht="15">
      <c r="A5936" s="303" t="s">
        <v>32199</v>
      </c>
      <c r="B5936" s="304">
        <v>31.2</v>
      </c>
    </row>
    <row r="5937" spans="1:2" ht="15">
      <c r="A5937" s="303" t="s">
        <v>32200</v>
      </c>
      <c r="B5937" s="304">
        <v>35.43</v>
      </c>
    </row>
    <row r="5938" spans="1:2" ht="15">
      <c r="A5938" s="303" t="s">
        <v>32201</v>
      </c>
      <c r="B5938" s="304">
        <v>39.25</v>
      </c>
    </row>
    <row r="5939" spans="1:2" ht="15">
      <c r="A5939" s="303" t="s">
        <v>32202</v>
      </c>
      <c r="B5939" s="304">
        <v>45.23</v>
      </c>
    </row>
    <row r="5940" spans="1:2" ht="15">
      <c r="A5940" s="303" t="s">
        <v>32203</v>
      </c>
      <c r="B5940" s="304">
        <v>241.95</v>
      </c>
    </row>
    <row r="5941" spans="1:2" ht="15">
      <c r="A5941" s="303" t="s">
        <v>32204</v>
      </c>
      <c r="B5941" s="304">
        <v>10.3</v>
      </c>
    </row>
    <row r="5942" spans="1:2" ht="15">
      <c r="A5942" s="303" t="s">
        <v>32205</v>
      </c>
      <c r="B5942" s="304">
        <v>16.48</v>
      </c>
    </row>
    <row r="5943" spans="1:2" ht="15">
      <c r="A5943" s="303" t="s">
        <v>32206</v>
      </c>
      <c r="B5943" s="304">
        <v>20.62</v>
      </c>
    </row>
    <row r="5944" spans="1:2" ht="15">
      <c r="A5944" s="303" t="s">
        <v>32207</v>
      </c>
      <c r="B5944" s="304">
        <v>30.84</v>
      </c>
    </row>
    <row r="5945" spans="1:2" ht="15">
      <c r="A5945" s="303" t="s">
        <v>32208</v>
      </c>
      <c r="B5945" s="304">
        <v>41.23</v>
      </c>
    </row>
    <row r="5946" spans="1:2" ht="15">
      <c r="A5946" s="303" t="s">
        <v>32209</v>
      </c>
      <c r="B5946" s="304">
        <v>51.56</v>
      </c>
    </row>
    <row r="5947" spans="1:2" ht="15">
      <c r="A5947" s="303" t="s">
        <v>32210</v>
      </c>
      <c r="B5947" s="304">
        <v>27.355499999999999</v>
      </c>
    </row>
    <row r="5948" spans="1:2" ht="15">
      <c r="A5948" s="303" t="s">
        <v>32211</v>
      </c>
      <c r="B5948" s="304">
        <v>40.4983</v>
      </c>
    </row>
    <row r="5949" spans="1:2" ht="15">
      <c r="A5949" s="303" t="s">
        <v>32212</v>
      </c>
      <c r="B5949" s="304">
        <v>54.739899999999999</v>
      </c>
    </row>
    <row r="5950" spans="1:2" ht="15">
      <c r="A5950" s="303" t="s">
        <v>32213</v>
      </c>
      <c r="B5950" s="304">
        <v>120</v>
      </c>
    </row>
    <row r="5951" spans="1:2" ht="15">
      <c r="A5951" s="303" t="s">
        <v>32214</v>
      </c>
      <c r="B5951" s="304">
        <v>182.6087</v>
      </c>
    </row>
    <row r="5952" spans="1:2" ht="15">
      <c r="A5952" s="303" t="s">
        <v>32215</v>
      </c>
      <c r="B5952" s="304">
        <v>9162</v>
      </c>
    </row>
    <row r="5953" spans="1:2" ht="15">
      <c r="A5953" s="303" t="s">
        <v>32216</v>
      </c>
      <c r="B5953" s="304">
        <v>7201</v>
      </c>
    </row>
    <row r="5954" spans="1:2" ht="15">
      <c r="A5954" s="303" t="s">
        <v>32217</v>
      </c>
      <c r="B5954" s="304">
        <v>7600</v>
      </c>
    </row>
    <row r="5955" spans="1:2" ht="15">
      <c r="A5955" s="303" t="s">
        <v>32218</v>
      </c>
      <c r="B5955" s="304">
        <v>9879</v>
      </c>
    </row>
    <row r="5956" spans="1:2" ht="15">
      <c r="A5956" s="303" t="s">
        <v>32219</v>
      </c>
      <c r="B5956" s="304">
        <v>8807</v>
      </c>
    </row>
    <row r="5957" spans="1:2" ht="15">
      <c r="A5957" s="303" t="s">
        <v>32220</v>
      </c>
      <c r="B5957" s="304">
        <v>10932</v>
      </c>
    </row>
    <row r="5958" spans="1:2" ht="15">
      <c r="A5958" s="303" t="s">
        <v>32221</v>
      </c>
      <c r="B5958" s="304">
        <v>8899</v>
      </c>
    </row>
    <row r="5959" spans="1:2" ht="15">
      <c r="A5959" s="303" t="s">
        <v>32222</v>
      </c>
      <c r="B5959" s="304">
        <v>12846</v>
      </c>
    </row>
    <row r="5960" spans="1:2" ht="15">
      <c r="A5960" s="303" t="s">
        <v>32223</v>
      </c>
      <c r="B5960" s="304">
        <v>11179</v>
      </c>
    </row>
    <row r="5961" spans="1:2" ht="15">
      <c r="A5961" s="303" t="s">
        <v>32224</v>
      </c>
      <c r="B5961" s="304">
        <v>13984</v>
      </c>
    </row>
    <row r="5962" spans="1:2" ht="15">
      <c r="A5962" s="303" t="s">
        <v>32225</v>
      </c>
      <c r="B5962" s="304">
        <v>15219</v>
      </c>
    </row>
    <row r="5963" spans="1:2" ht="15">
      <c r="A5963" s="303" t="s">
        <v>32226</v>
      </c>
      <c r="B5963" s="304">
        <v>16429</v>
      </c>
    </row>
    <row r="5964" spans="1:2" ht="15">
      <c r="A5964" s="303" t="s">
        <v>32227</v>
      </c>
      <c r="B5964" s="304">
        <v>17567</v>
      </c>
    </row>
    <row r="5965" spans="1:2" ht="15">
      <c r="A5965" s="303" t="s">
        <v>32228</v>
      </c>
      <c r="B5965" s="304">
        <v>634</v>
      </c>
    </row>
    <row r="5966" spans="1:2" ht="15">
      <c r="A5966" s="303" t="s">
        <v>32229</v>
      </c>
      <c r="B5966" s="304">
        <v>712</v>
      </c>
    </row>
    <row r="5967" spans="1:2" ht="15">
      <c r="A5967" s="303" t="s">
        <v>32230</v>
      </c>
      <c r="B5967" s="304">
        <v>810</v>
      </c>
    </row>
    <row r="5968" spans="1:2" ht="15">
      <c r="A5968" s="303" t="s">
        <v>32231</v>
      </c>
      <c r="B5968" s="304">
        <v>1211</v>
      </c>
    </row>
    <row r="5969" spans="1:2" ht="15">
      <c r="A5969" s="303" t="s">
        <v>32232</v>
      </c>
      <c r="B5969" s="304">
        <v>1060</v>
      </c>
    </row>
    <row r="5970" spans="1:2" ht="15">
      <c r="A5970" s="303" t="s">
        <v>32233</v>
      </c>
      <c r="B5970" s="304">
        <v>1444</v>
      </c>
    </row>
    <row r="5971" spans="1:2" ht="15">
      <c r="A5971" s="303" t="s">
        <v>32234</v>
      </c>
      <c r="B5971" s="304">
        <v>1435</v>
      </c>
    </row>
    <row r="5972" spans="1:2" ht="15">
      <c r="A5972" s="303" t="s">
        <v>32235</v>
      </c>
      <c r="B5972" s="304">
        <v>2010</v>
      </c>
    </row>
    <row r="5973" spans="1:2" ht="15">
      <c r="A5973" s="303" t="s">
        <v>32236</v>
      </c>
      <c r="B5973" s="304">
        <v>1933</v>
      </c>
    </row>
    <row r="5974" spans="1:2" ht="15">
      <c r="A5974" s="303" t="s">
        <v>32237</v>
      </c>
      <c r="B5974" s="304">
        <v>1681</v>
      </c>
    </row>
    <row r="5975" spans="1:2" ht="15">
      <c r="A5975" s="303" t="s">
        <v>32238</v>
      </c>
      <c r="B5975" s="304">
        <v>2144</v>
      </c>
    </row>
    <row r="5976" spans="1:2" ht="15">
      <c r="A5976" s="303" t="s">
        <v>32239</v>
      </c>
      <c r="B5976" s="304">
        <v>2225</v>
      </c>
    </row>
    <row r="5977" spans="1:2" ht="15">
      <c r="A5977" s="303" t="s">
        <v>32240</v>
      </c>
      <c r="B5977" s="304">
        <v>1927</v>
      </c>
    </row>
    <row r="5978" spans="1:2" ht="15">
      <c r="A5978" s="303" t="s">
        <v>32241</v>
      </c>
      <c r="B5978" s="304">
        <v>2377</v>
      </c>
    </row>
    <row r="5979" spans="1:2" ht="15">
      <c r="A5979" s="303" t="s">
        <v>32242</v>
      </c>
      <c r="B5979" s="304">
        <v>2809</v>
      </c>
    </row>
    <row r="5980" spans="1:2" ht="15">
      <c r="A5980" s="303" t="s">
        <v>32243</v>
      </c>
      <c r="B5980" s="304">
        <v>2532</v>
      </c>
    </row>
    <row r="5981" spans="1:2" ht="15">
      <c r="A5981" s="303" t="s">
        <v>32244</v>
      </c>
      <c r="B5981" s="304">
        <v>2542</v>
      </c>
    </row>
    <row r="5982" spans="1:2" ht="15">
      <c r="A5982" s="303" t="s">
        <v>32245</v>
      </c>
      <c r="B5982" s="304">
        <v>3051</v>
      </c>
    </row>
    <row r="5983" spans="1:2" ht="15">
      <c r="A5983" s="303" t="s">
        <v>32246</v>
      </c>
      <c r="B5983" s="304">
        <v>3101</v>
      </c>
    </row>
    <row r="5984" spans="1:2" ht="15">
      <c r="A5984" s="303" t="s">
        <v>32247</v>
      </c>
      <c r="B5984" s="304">
        <v>2992</v>
      </c>
    </row>
    <row r="5985" spans="1:2" ht="15">
      <c r="A5985" s="303" t="s">
        <v>32248</v>
      </c>
      <c r="B5985" s="304">
        <v>3393</v>
      </c>
    </row>
    <row r="5986" spans="1:2" ht="15">
      <c r="A5986" s="303" t="s">
        <v>32249</v>
      </c>
      <c r="B5986" s="304">
        <v>3052</v>
      </c>
    </row>
    <row r="5987" spans="1:2" ht="15">
      <c r="A5987" s="303" t="s">
        <v>32250</v>
      </c>
      <c r="B5987" s="304">
        <v>4321</v>
      </c>
    </row>
    <row r="5988" spans="1:2" ht="15">
      <c r="A5988" s="303" t="s">
        <v>32251</v>
      </c>
      <c r="B5988" s="304">
        <v>4251</v>
      </c>
    </row>
    <row r="5989" spans="1:2" ht="15">
      <c r="A5989" s="303" t="s">
        <v>32252</v>
      </c>
      <c r="B5989" s="304">
        <v>3911</v>
      </c>
    </row>
    <row r="5990" spans="1:2" ht="15">
      <c r="A5990" s="303" t="s">
        <v>32253</v>
      </c>
      <c r="B5990" s="304">
        <v>4801</v>
      </c>
    </row>
    <row r="5991" spans="1:2" ht="15">
      <c r="A5991" s="303" t="s">
        <v>32254</v>
      </c>
      <c r="B5991" s="304">
        <v>4371</v>
      </c>
    </row>
    <row r="5992" spans="1:2" ht="15">
      <c r="A5992" s="303" t="s">
        <v>32255</v>
      </c>
      <c r="B5992" s="304">
        <v>5376</v>
      </c>
    </row>
    <row r="5993" spans="1:2" ht="15">
      <c r="A5993" s="303" t="s">
        <v>32256</v>
      </c>
      <c r="B5993" s="304">
        <v>6418</v>
      </c>
    </row>
    <row r="5994" spans="1:2" ht="15">
      <c r="A5994" s="303" t="s">
        <v>32257</v>
      </c>
      <c r="B5994" s="304">
        <v>5727</v>
      </c>
    </row>
    <row r="5995" spans="1:2" ht="15">
      <c r="A5995" s="303" t="s">
        <v>32258</v>
      </c>
      <c r="B5995" s="304">
        <v>7200</v>
      </c>
    </row>
    <row r="5996" spans="1:2" ht="15">
      <c r="A5996" s="303" t="s">
        <v>32259</v>
      </c>
      <c r="B5996" s="304">
        <v>7453</v>
      </c>
    </row>
    <row r="5997" spans="1:2" ht="15">
      <c r="A5997" s="303" t="s">
        <v>32260</v>
      </c>
      <c r="B5997" s="304">
        <v>8996</v>
      </c>
    </row>
    <row r="5998" spans="1:2" ht="15">
      <c r="A5998" s="303" t="s">
        <v>32261</v>
      </c>
      <c r="B5998" s="304">
        <v>8786</v>
      </c>
    </row>
    <row r="5999" spans="1:2" ht="15">
      <c r="A5999" s="303" t="s">
        <v>32262</v>
      </c>
      <c r="B5999" s="304">
        <v>10703</v>
      </c>
    </row>
    <row r="6000" spans="1:2" ht="15">
      <c r="A6000" s="303" t="s">
        <v>32263</v>
      </c>
      <c r="B6000" s="304">
        <v>12410</v>
      </c>
    </row>
    <row r="6001" spans="1:2" ht="15">
      <c r="A6001" s="303" t="s">
        <v>32264</v>
      </c>
      <c r="B6001" s="304">
        <v>14117</v>
      </c>
    </row>
    <row r="6002" spans="1:2" ht="15">
      <c r="A6002" s="303" t="s">
        <v>32265</v>
      </c>
      <c r="B6002" s="304">
        <v>15824</v>
      </c>
    </row>
    <row r="6003" spans="1:2" ht="15">
      <c r="A6003" s="303" t="s">
        <v>32266</v>
      </c>
      <c r="B6003" s="304">
        <v>17531</v>
      </c>
    </row>
    <row r="6004" spans="1:2" ht="15">
      <c r="A6004" s="303" t="s">
        <v>32267</v>
      </c>
      <c r="B6004" s="304">
        <v>19238</v>
      </c>
    </row>
    <row r="6005" spans="1:2" ht="15">
      <c r="A6005" s="303" t="s">
        <v>32268</v>
      </c>
      <c r="B6005" s="304">
        <v>420</v>
      </c>
    </row>
    <row r="6006" spans="1:2" ht="15">
      <c r="A6006" s="303" t="s">
        <v>32269</v>
      </c>
      <c r="B6006" s="304">
        <v>420</v>
      </c>
    </row>
    <row r="6007" spans="1:2" ht="15">
      <c r="A6007" s="303" t="s">
        <v>32270</v>
      </c>
      <c r="B6007" s="304">
        <v>487</v>
      </c>
    </row>
    <row r="6008" spans="1:2" ht="15">
      <c r="A6008" s="303" t="s">
        <v>32271</v>
      </c>
      <c r="B6008" s="304">
        <v>615</v>
      </c>
    </row>
    <row r="6009" spans="1:2" ht="15">
      <c r="A6009" s="303" t="s">
        <v>32272</v>
      </c>
      <c r="B6009" s="304">
        <v>744</v>
      </c>
    </row>
    <row r="6010" spans="1:2" ht="15">
      <c r="A6010" s="303" t="s">
        <v>32273</v>
      </c>
      <c r="B6010" s="304">
        <v>1107</v>
      </c>
    </row>
    <row r="6011" spans="1:2" ht="15">
      <c r="A6011" s="303" t="s">
        <v>32274</v>
      </c>
      <c r="B6011" s="304">
        <v>1003</v>
      </c>
    </row>
    <row r="6012" spans="1:2" ht="15">
      <c r="A6012" s="303" t="s">
        <v>32275</v>
      </c>
      <c r="B6012" s="304">
        <v>1340</v>
      </c>
    </row>
    <row r="6013" spans="1:2" ht="15">
      <c r="A6013" s="303" t="s">
        <v>32276</v>
      </c>
      <c r="B6013" s="304">
        <v>1378</v>
      </c>
    </row>
    <row r="6014" spans="1:2" ht="15">
      <c r="A6014" s="303" t="s">
        <v>32277</v>
      </c>
      <c r="B6014" s="304">
        <v>1807</v>
      </c>
    </row>
    <row r="6015" spans="1:2" ht="15">
      <c r="A6015" s="303" t="s">
        <v>32278</v>
      </c>
      <c r="B6015" s="304">
        <v>1783</v>
      </c>
    </row>
    <row r="6016" spans="1:2" ht="15">
      <c r="A6016" s="303" t="s">
        <v>32279</v>
      </c>
      <c r="B6016" s="304">
        <v>1681</v>
      </c>
    </row>
    <row r="6017" spans="1:2" ht="15">
      <c r="A6017" s="303" t="s">
        <v>32280</v>
      </c>
      <c r="B6017" s="304">
        <v>2040</v>
      </c>
    </row>
    <row r="6018" spans="1:2" ht="15">
      <c r="A6018" s="303" t="s">
        <v>32281</v>
      </c>
      <c r="B6018" s="304">
        <v>2075</v>
      </c>
    </row>
    <row r="6019" spans="1:2" ht="15">
      <c r="A6019" s="303" t="s">
        <v>32282</v>
      </c>
      <c r="B6019" s="304">
        <v>1927</v>
      </c>
    </row>
    <row r="6020" spans="1:2" ht="15">
      <c r="A6020" s="303" t="s">
        <v>32283</v>
      </c>
      <c r="B6020" s="304">
        <v>2274</v>
      </c>
    </row>
    <row r="6021" spans="1:2" ht="15">
      <c r="A6021" s="303" t="s">
        <v>32284</v>
      </c>
      <c r="B6021" s="304">
        <v>2659</v>
      </c>
    </row>
    <row r="6022" spans="1:2" ht="15">
      <c r="A6022" s="303" t="s">
        <v>32285</v>
      </c>
      <c r="B6022" s="304">
        <v>2301</v>
      </c>
    </row>
    <row r="6023" spans="1:2" ht="15">
      <c r="A6023" s="303" t="s">
        <v>32286</v>
      </c>
      <c r="B6023" s="304">
        <v>2542</v>
      </c>
    </row>
    <row r="6024" spans="1:2" ht="15">
      <c r="A6024" s="303" t="s">
        <v>32287</v>
      </c>
      <c r="B6024" s="304">
        <v>2947</v>
      </c>
    </row>
    <row r="6025" spans="1:2" ht="15">
      <c r="A6025" s="303" t="s">
        <v>32288</v>
      </c>
      <c r="B6025" s="304">
        <v>2950</v>
      </c>
    </row>
    <row r="6026" spans="1:2" ht="15">
      <c r="A6026" s="303" t="s">
        <v>32289</v>
      </c>
      <c r="B6026" s="304">
        <v>2761</v>
      </c>
    </row>
    <row r="6027" spans="1:2" ht="15">
      <c r="A6027" s="303" t="s">
        <v>32290</v>
      </c>
      <c r="B6027" s="304">
        <v>3243</v>
      </c>
    </row>
    <row r="6028" spans="1:2" ht="15">
      <c r="A6028" s="303" t="s">
        <v>32291</v>
      </c>
      <c r="B6028" s="304">
        <v>3221</v>
      </c>
    </row>
    <row r="6029" spans="1:2" ht="15">
      <c r="A6029" s="303" t="s">
        <v>32292</v>
      </c>
      <c r="B6029" s="304">
        <v>4018</v>
      </c>
    </row>
    <row r="6030" spans="1:2" ht="15">
      <c r="A6030" s="303" t="s">
        <v>32293</v>
      </c>
      <c r="B6030" s="304">
        <v>4068</v>
      </c>
    </row>
    <row r="6031" spans="1:2" ht="15">
      <c r="A6031" s="303" t="s">
        <v>32294</v>
      </c>
      <c r="B6031" s="304">
        <v>3680</v>
      </c>
    </row>
    <row r="6032" spans="1:2" ht="15">
      <c r="A6032" s="303" t="s">
        <v>32295</v>
      </c>
      <c r="B6032" s="304">
        <v>4618</v>
      </c>
    </row>
    <row r="6033" spans="1:2" ht="15">
      <c r="A6033" s="303" t="s">
        <v>32296</v>
      </c>
      <c r="B6033" s="304">
        <v>4140</v>
      </c>
    </row>
    <row r="6034" spans="1:2" ht="15">
      <c r="A6034" s="303" t="s">
        <v>32297</v>
      </c>
      <c r="B6034" s="304">
        <v>5145</v>
      </c>
    </row>
    <row r="6035" spans="1:2" ht="15">
      <c r="A6035" s="303" t="s">
        <v>32298</v>
      </c>
      <c r="B6035" s="304">
        <v>6268</v>
      </c>
    </row>
    <row r="6036" spans="1:2" ht="15">
      <c r="A6036" s="303" t="s">
        <v>32299</v>
      </c>
      <c r="B6036" s="304">
        <v>5496</v>
      </c>
    </row>
    <row r="6037" spans="1:2" ht="15">
      <c r="A6037" s="303" t="s">
        <v>32300</v>
      </c>
      <c r="B6037" s="304">
        <v>6705</v>
      </c>
    </row>
    <row r="6038" spans="1:2" ht="15">
      <c r="A6038" s="303" t="s">
        <v>32301</v>
      </c>
      <c r="B6038" s="304">
        <v>7244</v>
      </c>
    </row>
    <row r="6039" spans="1:2" ht="15">
      <c r="A6039" s="303" t="s">
        <v>32302</v>
      </c>
      <c r="B6039" s="304">
        <v>8676</v>
      </c>
    </row>
    <row r="6040" spans="1:2" ht="15">
      <c r="A6040" s="303" t="s">
        <v>32303</v>
      </c>
      <c r="B6040" s="304">
        <v>8992</v>
      </c>
    </row>
    <row r="6041" spans="1:2" ht="15">
      <c r="A6041" s="303" t="s">
        <v>32304</v>
      </c>
      <c r="B6041" s="304">
        <v>10107</v>
      </c>
    </row>
    <row r="6042" spans="1:2" ht="15">
      <c r="A6042" s="303" t="s">
        <v>32305</v>
      </c>
      <c r="B6042" s="304">
        <v>11808</v>
      </c>
    </row>
    <row r="6043" spans="1:2" ht="15">
      <c r="A6043" s="303" t="s">
        <v>32306</v>
      </c>
      <c r="B6043" s="304">
        <v>13509</v>
      </c>
    </row>
    <row r="6044" spans="1:2" ht="15">
      <c r="A6044" s="303" t="s">
        <v>32307</v>
      </c>
      <c r="B6044" s="304">
        <v>15210</v>
      </c>
    </row>
    <row r="6045" spans="1:2" ht="15">
      <c r="A6045" s="303" t="s">
        <v>32308</v>
      </c>
      <c r="B6045" s="304">
        <v>16911</v>
      </c>
    </row>
    <row r="6046" spans="1:2" ht="15">
      <c r="A6046" s="303" t="s">
        <v>32309</v>
      </c>
      <c r="B6046" s="304">
        <v>18612</v>
      </c>
    </row>
    <row r="6047" spans="1:2" ht="15">
      <c r="A6047" s="303" t="s">
        <v>32310</v>
      </c>
      <c r="B6047" s="304">
        <v>27.583600000000001</v>
      </c>
    </row>
    <row r="6048" spans="1:2" ht="15">
      <c r="A6048" s="303" t="s">
        <v>32311</v>
      </c>
      <c r="B6048" s="304">
        <v>27.52</v>
      </c>
    </row>
    <row r="6049" spans="1:2" ht="15">
      <c r="A6049" s="303" t="s">
        <v>32312</v>
      </c>
      <c r="B6049" s="304">
        <v>41.2</v>
      </c>
    </row>
    <row r="6050" spans="1:2" ht="15">
      <c r="A6050" s="303" t="s">
        <v>32313</v>
      </c>
      <c r="B6050" s="304">
        <v>998832.51</v>
      </c>
    </row>
    <row r="6051" spans="1:2" ht="15">
      <c r="A6051" s="303" t="s">
        <v>32314</v>
      </c>
      <c r="B6051" s="304">
        <v>1034667.95</v>
      </c>
    </row>
    <row r="6052" spans="1:2" ht="15">
      <c r="A6052" s="303" t="s">
        <v>32315</v>
      </c>
      <c r="B6052" s="304">
        <v>1219586.5600000001</v>
      </c>
    </row>
    <row r="6053" spans="1:2" ht="15">
      <c r="A6053" s="303" t="s">
        <v>32316</v>
      </c>
      <c r="B6053" s="304">
        <v>10.78</v>
      </c>
    </row>
    <row r="6054" spans="1:2" ht="15">
      <c r="A6054" s="303" t="s">
        <v>32317</v>
      </c>
      <c r="B6054" s="304">
        <v>15.84</v>
      </c>
    </row>
    <row r="6055" spans="1:2" ht="15">
      <c r="A6055" s="303" t="s">
        <v>32318</v>
      </c>
      <c r="B6055" s="304">
        <v>5.64</v>
      </c>
    </row>
    <row r="6056" spans="1:2" ht="15">
      <c r="A6056" s="303" t="s">
        <v>32319</v>
      </c>
      <c r="B6056" s="304">
        <v>225713.18</v>
      </c>
    </row>
    <row r="6057" spans="1:2" ht="15">
      <c r="A6057" s="303" t="s">
        <v>32320</v>
      </c>
      <c r="B6057" s="304">
        <v>1803.52</v>
      </c>
    </row>
    <row r="6058" spans="1:2" ht="15">
      <c r="A6058" s="303" t="s">
        <v>32321</v>
      </c>
      <c r="B6058" s="304">
        <v>503.9</v>
      </c>
    </row>
    <row r="6059" spans="1:2" ht="15">
      <c r="A6059" s="303" t="s">
        <v>32322</v>
      </c>
      <c r="B6059" s="304">
        <v>180</v>
      </c>
    </row>
    <row r="6060" spans="1:2" ht="15">
      <c r="A6060" s="303" t="s">
        <v>32323</v>
      </c>
      <c r="B6060" s="304">
        <v>82.3</v>
      </c>
    </row>
    <row r="6061" spans="1:2" ht="15">
      <c r="A6061" s="303" t="s">
        <v>32324</v>
      </c>
      <c r="B6061" s="304">
        <v>90.64</v>
      </c>
    </row>
    <row r="6062" spans="1:2" ht="15">
      <c r="A6062" s="303" t="s">
        <v>32325</v>
      </c>
      <c r="B6062" s="304">
        <v>129.9</v>
      </c>
    </row>
    <row r="6063" spans="1:2" ht="15">
      <c r="A6063" s="303" t="s">
        <v>32326</v>
      </c>
      <c r="B6063" s="304">
        <v>87.59</v>
      </c>
    </row>
    <row r="6064" spans="1:2" ht="15">
      <c r="A6064" s="303" t="s">
        <v>32327</v>
      </c>
      <c r="B6064" s="304">
        <v>355.14</v>
      </c>
    </row>
    <row r="6065" spans="1:2" ht="15">
      <c r="A6065" s="303" t="s">
        <v>32328</v>
      </c>
      <c r="B6065" s="304">
        <v>245.9</v>
      </c>
    </row>
    <row r="6066" spans="1:2" ht="15">
      <c r="A6066" s="303" t="s">
        <v>32329</v>
      </c>
      <c r="B6066" s="304">
        <v>139.88</v>
      </c>
    </row>
    <row r="6067" spans="1:2" ht="15">
      <c r="A6067" s="303" t="s">
        <v>32330</v>
      </c>
      <c r="B6067" s="304">
        <v>0.95</v>
      </c>
    </row>
    <row r="6068" spans="1:2" ht="15">
      <c r="A6068" s="303" t="s">
        <v>32331</v>
      </c>
      <c r="B6068" s="304">
        <v>22.67</v>
      </c>
    </row>
    <row r="6069" spans="1:2" ht="15">
      <c r="A6069" s="303" t="s">
        <v>32332</v>
      </c>
      <c r="B6069" s="304">
        <v>600</v>
      </c>
    </row>
    <row r="6070" spans="1:2" ht="15">
      <c r="A6070" s="303" t="s">
        <v>32333</v>
      </c>
      <c r="B6070" s="304">
        <v>63.04</v>
      </c>
    </row>
    <row r="6071" spans="1:2" ht="15">
      <c r="A6071" s="303" t="s">
        <v>32334</v>
      </c>
      <c r="B6071" s="304">
        <v>250.56</v>
      </c>
    </row>
    <row r="6072" spans="1:2" ht="15">
      <c r="A6072" s="303" t="s">
        <v>32335</v>
      </c>
      <c r="B6072" s="304">
        <v>191.97</v>
      </c>
    </row>
    <row r="6073" spans="1:2" ht="15">
      <c r="A6073" s="303" t="s">
        <v>32336</v>
      </c>
      <c r="B6073" s="304">
        <v>487.46</v>
      </c>
    </row>
    <row r="6074" spans="1:2" ht="15">
      <c r="A6074" s="303" t="s">
        <v>32337</v>
      </c>
      <c r="B6074" s="304">
        <v>760.96</v>
      </c>
    </row>
    <row r="6075" spans="1:2" ht="15">
      <c r="A6075" s="303" t="s">
        <v>32338</v>
      </c>
      <c r="B6075" s="304">
        <v>1853.6</v>
      </c>
    </row>
    <row r="6076" spans="1:2" ht="15">
      <c r="A6076" s="303" t="s">
        <v>32339</v>
      </c>
      <c r="B6076" s="304">
        <v>9100.0499999999993</v>
      </c>
    </row>
    <row r="6077" spans="1:2" ht="15">
      <c r="A6077" s="303" t="s">
        <v>32340</v>
      </c>
      <c r="B6077" s="304">
        <v>10.941800000000001</v>
      </c>
    </row>
    <row r="6078" spans="1:2" ht="15">
      <c r="A6078" s="303" t="s">
        <v>32341</v>
      </c>
      <c r="B6078" s="304">
        <v>16.2532</v>
      </c>
    </row>
    <row r="6079" spans="1:2" ht="15">
      <c r="A6079" s="303" t="s">
        <v>32342</v>
      </c>
      <c r="B6079" s="304">
        <v>24.065799999999999</v>
      </c>
    </row>
    <row r="6080" spans="1:2" ht="15">
      <c r="A6080" s="303" t="s">
        <v>32343</v>
      </c>
      <c r="B6080" s="304">
        <v>24.704000000000001</v>
      </c>
    </row>
    <row r="6081" spans="1:2" ht="15">
      <c r="A6081" s="303" t="s">
        <v>32344</v>
      </c>
      <c r="B6081" s="304">
        <v>39.927799999999998</v>
      </c>
    </row>
    <row r="6082" spans="1:2" ht="15">
      <c r="A6082" s="303" t="s">
        <v>32345</v>
      </c>
      <c r="B6082" s="304">
        <v>16.2285</v>
      </c>
    </row>
    <row r="6083" spans="1:2" ht="15">
      <c r="A6083" s="303" t="s">
        <v>32346</v>
      </c>
      <c r="B6083" s="304">
        <v>57.4</v>
      </c>
    </row>
    <row r="6084" spans="1:2" ht="15">
      <c r="A6084" s="303" t="s">
        <v>32347</v>
      </c>
      <c r="B6084" s="304">
        <v>41.4</v>
      </c>
    </row>
    <row r="6085" spans="1:2" ht="15">
      <c r="A6085" s="303" t="s">
        <v>32348</v>
      </c>
      <c r="B6085" s="304">
        <v>65</v>
      </c>
    </row>
    <row r="6086" spans="1:2" ht="15">
      <c r="A6086" s="303" t="s">
        <v>32349</v>
      </c>
      <c r="B6086" s="304">
        <v>50</v>
      </c>
    </row>
    <row r="6087" spans="1:2" ht="15">
      <c r="A6087" s="303" t="s">
        <v>32350</v>
      </c>
      <c r="B6087" s="304">
        <v>82.14</v>
      </c>
    </row>
    <row r="6088" spans="1:2" ht="15">
      <c r="A6088" s="303" t="s">
        <v>32351</v>
      </c>
      <c r="B6088" s="304">
        <v>63.23</v>
      </c>
    </row>
    <row r="6089" spans="1:2" ht="15">
      <c r="A6089" s="303" t="s">
        <v>32352</v>
      </c>
      <c r="B6089" s="304">
        <v>46.43</v>
      </c>
    </row>
    <row r="6090" spans="1:2" ht="15">
      <c r="A6090" s="303" t="s">
        <v>32353</v>
      </c>
      <c r="B6090" s="304">
        <v>56.4</v>
      </c>
    </row>
    <row r="6091" spans="1:2" ht="15">
      <c r="A6091" s="303" t="s">
        <v>32354</v>
      </c>
      <c r="B6091" s="304">
        <v>57.4</v>
      </c>
    </row>
    <row r="6092" spans="1:2" ht="15">
      <c r="A6092" s="303" t="s">
        <v>32355</v>
      </c>
      <c r="B6092" s="304">
        <v>36.9</v>
      </c>
    </row>
    <row r="6093" spans="1:2" ht="15">
      <c r="A6093" s="303" t="s">
        <v>32356</v>
      </c>
      <c r="B6093" s="304">
        <v>63</v>
      </c>
    </row>
    <row r="6094" spans="1:2" ht="15">
      <c r="A6094" s="303" t="s">
        <v>32357</v>
      </c>
      <c r="B6094" s="304">
        <v>50</v>
      </c>
    </row>
    <row r="6095" spans="1:2" ht="15">
      <c r="A6095" s="303" t="s">
        <v>32358</v>
      </c>
      <c r="B6095" s="304">
        <v>79.31</v>
      </c>
    </row>
    <row r="6096" spans="1:2" ht="15">
      <c r="A6096" s="303" t="s">
        <v>32359</v>
      </c>
      <c r="B6096" s="304">
        <v>54.8</v>
      </c>
    </row>
    <row r="6097" spans="1:2" ht="15">
      <c r="A6097" s="303" t="s">
        <v>32360</v>
      </c>
      <c r="B6097" s="304">
        <v>40</v>
      </c>
    </row>
    <row r="6098" spans="1:2" ht="15">
      <c r="A6098" s="303" t="s">
        <v>32361</v>
      </c>
      <c r="B6098" s="304">
        <v>49.4</v>
      </c>
    </row>
    <row r="6099" spans="1:2" ht="15">
      <c r="A6099" s="303" t="s">
        <v>32362</v>
      </c>
      <c r="B6099" s="304">
        <v>33.200000000000003</v>
      </c>
    </row>
    <row r="6100" spans="1:2" ht="15">
      <c r="A6100" s="303" t="s">
        <v>32363</v>
      </c>
      <c r="B6100" s="304">
        <v>40</v>
      </c>
    </row>
    <row r="6101" spans="1:2" ht="15">
      <c r="A6101" s="303" t="s">
        <v>32364</v>
      </c>
      <c r="B6101" s="304">
        <v>80.59</v>
      </c>
    </row>
    <row r="6102" spans="1:2" ht="15">
      <c r="A6102" s="303" t="s">
        <v>32365</v>
      </c>
      <c r="B6102" s="304">
        <v>58</v>
      </c>
    </row>
    <row r="6103" spans="1:2" ht="15">
      <c r="A6103" s="303" t="s">
        <v>32366</v>
      </c>
      <c r="B6103" s="304">
        <v>47</v>
      </c>
    </row>
    <row r="6104" spans="1:2" ht="15">
      <c r="A6104" s="303" t="s">
        <v>32367</v>
      </c>
      <c r="B6104" s="304">
        <v>47.4</v>
      </c>
    </row>
    <row r="6105" spans="1:2" ht="15">
      <c r="A6105" s="303" t="s">
        <v>32368</v>
      </c>
      <c r="B6105" s="304">
        <v>33.200000000000003</v>
      </c>
    </row>
    <row r="6106" spans="1:2" ht="15">
      <c r="A6106" s="303" t="s">
        <v>32369</v>
      </c>
      <c r="B6106" s="304">
        <v>58.8</v>
      </c>
    </row>
    <row r="6107" spans="1:2" ht="15">
      <c r="A6107" s="303" t="s">
        <v>32370</v>
      </c>
      <c r="B6107" s="304">
        <v>47</v>
      </c>
    </row>
    <row r="6108" spans="1:2" ht="15">
      <c r="A6108" s="303" t="s">
        <v>32371</v>
      </c>
      <c r="B6108" s="304">
        <v>58.29</v>
      </c>
    </row>
    <row r="6109" spans="1:2" ht="15">
      <c r="A6109" s="303" t="s">
        <v>32372</v>
      </c>
      <c r="B6109" s="304">
        <v>31.05</v>
      </c>
    </row>
    <row r="6110" spans="1:2" ht="15">
      <c r="A6110" s="303" t="s">
        <v>32373</v>
      </c>
      <c r="B6110" s="304">
        <v>18.829999999999998</v>
      </c>
    </row>
    <row r="6111" spans="1:2" ht="15">
      <c r="A6111" s="303" t="s">
        <v>32374</v>
      </c>
      <c r="B6111" s="304">
        <v>35</v>
      </c>
    </row>
    <row r="6112" spans="1:2" ht="15">
      <c r="A6112" s="303" t="s">
        <v>32375</v>
      </c>
      <c r="B6112" s="304">
        <v>51.52</v>
      </c>
    </row>
    <row r="6113" spans="1:2" ht="15">
      <c r="A6113" s="303" t="s">
        <v>32376</v>
      </c>
      <c r="B6113" s="304">
        <v>30.89</v>
      </c>
    </row>
    <row r="6114" spans="1:2" ht="15">
      <c r="A6114" s="303" t="s">
        <v>32377</v>
      </c>
      <c r="B6114" s="304">
        <v>18.39</v>
      </c>
    </row>
    <row r="6115" spans="1:2" ht="15">
      <c r="A6115" s="303" t="s">
        <v>32378</v>
      </c>
      <c r="B6115" s="304">
        <v>42.8</v>
      </c>
    </row>
    <row r="6116" spans="1:2" ht="15">
      <c r="A6116" s="303" t="s">
        <v>32379</v>
      </c>
      <c r="B6116" s="304">
        <v>27</v>
      </c>
    </row>
    <row r="6117" spans="1:2" ht="15">
      <c r="A6117" s="303" t="s">
        <v>32380</v>
      </c>
      <c r="B6117" s="304">
        <v>42</v>
      </c>
    </row>
    <row r="6118" spans="1:2" ht="15">
      <c r="A6118" s="303" t="s">
        <v>32381</v>
      </c>
      <c r="B6118" s="304">
        <v>40</v>
      </c>
    </row>
    <row r="6119" spans="1:2" ht="15">
      <c r="A6119" s="303" t="s">
        <v>32382</v>
      </c>
      <c r="B6119" s="304">
        <v>53.53</v>
      </c>
    </row>
    <row r="6120" spans="1:2" ht="15">
      <c r="A6120" s="303" t="s">
        <v>32383</v>
      </c>
      <c r="B6120" s="304">
        <v>20</v>
      </c>
    </row>
    <row r="6121" spans="1:2" ht="15">
      <c r="A6121" s="303" t="s">
        <v>32384</v>
      </c>
      <c r="B6121" s="304">
        <v>32.799999999999997</v>
      </c>
    </row>
    <row r="6122" spans="1:2" ht="15">
      <c r="A6122" s="303" t="s">
        <v>32385</v>
      </c>
      <c r="B6122" s="304">
        <v>17.75</v>
      </c>
    </row>
    <row r="6123" spans="1:2" ht="15">
      <c r="A6123" s="303" t="s">
        <v>32386</v>
      </c>
      <c r="B6123" s="304">
        <v>40.35</v>
      </c>
    </row>
    <row r="6124" spans="1:2" ht="15">
      <c r="A6124" s="303" t="s">
        <v>32387</v>
      </c>
      <c r="B6124" s="304">
        <v>58</v>
      </c>
    </row>
    <row r="6125" spans="1:2" ht="15">
      <c r="A6125" s="303" t="s">
        <v>32388</v>
      </c>
      <c r="B6125" s="304">
        <v>40</v>
      </c>
    </row>
    <row r="6126" spans="1:2" ht="15">
      <c r="A6126" s="303" t="s">
        <v>32389</v>
      </c>
      <c r="B6126" s="304">
        <v>69.599999999999994</v>
      </c>
    </row>
    <row r="6127" spans="1:2" ht="15">
      <c r="A6127" s="303" t="s">
        <v>32390</v>
      </c>
      <c r="B6127" s="304">
        <v>58</v>
      </c>
    </row>
    <row r="6128" spans="1:2" ht="15">
      <c r="A6128" s="303" t="s">
        <v>32391</v>
      </c>
      <c r="B6128" s="304">
        <v>43.75</v>
      </c>
    </row>
    <row r="6129" spans="1:2" ht="15">
      <c r="A6129" s="303" t="s">
        <v>32392</v>
      </c>
      <c r="B6129" s="304">
        <v>32.799999999999997</v>
      </c>
    </row>
    <row r="6130" spans="1:2" ht="15">
      <c r="A6130" s="303" t="s">
        <v>32393</v>
      </c>
      <c r="B6130" s="304">
        <v>21.623000000000001</v>
      </c>
    </row>
    <row r="6131" spans="1:2" ht="15">
      <c r="A6131" s="303" t="s">
        <v>32394</v>
      </c>
      <c r="B6131" s="304">
        <v>24.712</v>
      </c>
    </row>
    <row r="6132" spans="1:2" ht="15">
      <c r="A6132" s="303" t="s">
        <v>32395</v>
      </c>
      <c r="B6132" s="304">
        <v>31600</v>
      </c>
    </row>
    <row r="6133" spans="1:2" ht="15">
      <c r="A6133" s="303" t="s">
        <v>32396</v>
      </c>
      <c r="B6133" s="304">
        <v>34173</v>
      </c>
    </row>
    <row r="6134" spans="1:2" ht="15">
      <c r="A6134" s="303" t="s">
        <v>32397</v>
      </c>
      <c r="B6134" s="304">
        <v>39991</v>
      </c>
    </row>
    <row r="6135" spans="1:2" ht="15">
      <c r="A6135" s="303" t="s">
        <v>32398</v>
      </c>
      <c r="B6135" s="304">
        <v>48183</v>
      </c>
    </row>
    <row r="6136" spans="1:2" ht="15">
      <c r="A6136" s="303" t="s">
        <v>32399</v>
      </c>
      <c r="B6136" s="304">
        <v>58194</v>
      </c>
    </row>
    <row r="6137" spans="1:2" ht="15">
      <c r="A6137" s="303" t="s">
        <v>32400</v>
      </c>
      <c r="B6137" s="304">
        <v>88828</v>
      </c>
    </row>
    <row r="6138" spans="1:2" ht="15">
      <c r="A6138" s="303" t="s">
        <v>32401</v>
      </c>
      <c r="B6138" s="304">
        <v>119442</v>
      </c>
    </row>
    <row r="6139" spans="1:2" ht="15">
      <c r="A6139" s="303" t="s">
        <v>32402</v>
      </c>
      <c r="B6139" s="304">
        <v>34666</v>
      </c>
    </row>
    <row r="6140" spans="1:2" ht="15">
      <c r="A6140" s="303" t="s">
        <v>32403</v>
      </c>
      <c r="B6140" s="304">
        <v>40028</v>
      </c>
    </row>
    <row r="6141" spans="1:2" ht="15">
      <c r="A6141" s="303" t="s">
        <v>32404</v>
      </c>
      <c r="B6141" s="304">
        <v>48183</v>
      </c>
    </row>
    <row r="6142" spans="1:2" ht="15">
      <c r="A6142" s="303" t="s">
        <v>32405</v>
      </c>
      <c r="B6142" s="304">
        <v>46139.32</v>
      </c>
    </row>
    <row r="6143" spans="1:2" ht="15">
      <c r="A6143" s="303" t="s">
        <v>32406</v>
      </c>
      <c r="B6143" s="304">
        <v>66000</v>
      </c>
    </row>
    <row r="6144" spans="1:2" ht="15">
      <c r="A6144" s="303" t="s">
        <v>32407</v>
      </c>
      <c r="B6144" s="304">
        <v>90396</v>
      </c>
    </row>
    <row r="6145" spans="1:2" ht="15">
      <c r="A6145" s="303" t="s">
        <v>32408</v>
      </c>
      <c r="B6145" s="304">
        <v>128620</v>
      </c>
    </row>
    <row r="6146" spans="1:2" ht="15">
      <c r="A6146" s="303" t="s">
        <v>32409</v>
      </c>
      <c r="B6146" s="304">
        <v>3.2831000000000001</v>
      </c>
    </row>
    <row r="6147" spans="1:2" ht="15">
      <c r="A6147" s="303" t="s">
        <v>32410</v>
      </c>
      <c r="B6147" s="304">
        <v>3.7509000000000001</v>
      </c>
    </row>
    <row r="6148" spans="1:2" ht="15">
      <c r="A6148" s="303" t="s">
        <v>32411</v>
      </c>
      <c r="B6148" s="304">
        <v>5.3371000000000004</v>
      </c>
    </row>
    <row r="6149" spans="1:2" ht="15">
      <c r="A6149" s="303" t="s">
        <v>32412</v>
      </c>
      <c r="B6149" s="304">
        <v>2.4459</v>
      </c>
    </row>
    <row r="6150" spans="1:2" ht="15">
      <c r="A6150" s="303" t="s">
        <v>32413</v>
      </c>
      <c r="B6150" s="304">
        <v>2.9333</v>
      </c>
    </row>
    <row r="6151" spans="1:2" ht="15">
      <c r="A6151" s="303" t="s">
        <v>32414</v>
      </c>
      <c r="B6151" s="304">
        <v>3.5621</v>
      </c>
    </row>
    <row r="6152" spans="1:2" ht="15">
      <c r="A6152" s="303" t="s">
        <v>32415</v>
      </c>
      <c r="B6152" s="304">
        <v>2.4866000000000001</v>
      </c>
    </row>
    <row r="6153" spans="1:2" ht="15">
      <c r="A6153" s="303" t="s">
        <v>32416</v>
      </c>
      <c r="B6153" s="304">
        <v>132.55000000000001</v>
      </c>
    </row>
    <row r="6154" spans="1:2" ht="15">
      <c r="A6154" s="303" t="s">
        <v>32417</v>
      </c>
      <c r="B6154" s="304">
        <v>7000</v>
      </c>
    </row>
    <row r="6155" spans="1:2" ht="15">
      <c r="A6155" s="303" t="s">
        <v>32418</v>
      </c>
      <c r="B6155" s="304">
        <v>5.8</v>
      </c>
    </row>
    <row r="6156" spans="1:2" ht="15">
      <c r="A6156" s="303" t="s">
        <v>32419</v>
      </c>
      <c r="B6156" s="304">
        <v>13.5</v>
      </c>
    </row>
    <row r="6157" spans="1:2" ht="15">
      <c r="A6157" s="303" t="s">
        <v>32420</v>
      </c>
      <c r="B6157" s="304">
        <v>240</v>
      </c>
    </row>
    <row r="6158" spans="1:2" ht="15">
      <c r="A6158" s="303" t="s">
        <v>32421</v>
      </c>
      <c r="B6158" s="304">
        <v>7.0080999999999998</v>
      </c>
    </row>
    <row r="6159" spans="1:2" ht="15">
      <c r="A6159" s="303" t="s">
        <v>32422</v>
      </c>
      <c r="B6159" s="304">
        <v>26583</v>
      </c>
    </row>
    <row r="6160" spans="1:2" ht="15">
      <c r="A6160" s="303" t="s">
        <v>32423</v>
      </c>
      <c r="B6160" s="304">
        <v>29950</v>
      </c>
    </row>
    <row r="6161" spans="1:2" ht="15">
      <c r="A6161" s="303" t="s">
        <v>32424</v>
      </c>
      <c r="B6161" s="304">
        <v>27753</v>
      </c>
    </row>
    <row r="6162" spans="1:2" ht="15">
      <c r="A6162" s="303" t="s">
        <v>32425</v>
      </c>
      <c r="B6162" s="304">
        <v>33419</v>
      </c>
    </row>
    <row r="6163" spans="1:2" ht="15">
      <c r="A6163" s="303" t="s">
        <v>32426</v>
      </c>
      <c r="B6163" s="304">
        <v>72.790000000000006</v>
      </c>
    </row>
    <row r="6164" spans="1:2" ht="15">
      <c r="A6164" s="303" t="s">
        <v>32427</v>
      </c>
      <c r="B6164" s="304">
        <v>635.16669999999999</v>
      </c>
    </row>
    <row r="6165" spans="1:2" ht="15">
      <c r="A6165" s="303" t="s">
        <v>32428</v>
      </c>
      <c r="B6165" s="304">
        <v>688.09720000000004</v>
      </c>
    </row>
    <row r="6166" spans="1:2" ht="15">
      <c r="A6166" s="303" t="s">
        <v>32429</v>
      </c>
      <c r="B6166" s="304">
        <v>793.95830000000001</v>
      </c>
    </row>
    <row r="6167" spans="1:2" ht="15">
      <c r="A6167" s="303" t="s">
        <v>32430</v>
      </c>
      <c r="B6167" s="304">
        <v>46.250900000000001</v>
      </c>
    </row>
    <row r="6168" spans="1:2" ht="15">
      <c r="A6168" s="303" t="s">
        <v>32431</v>
      </c>
      <c r="B6168" s="304">
        <v>20.9329</v>
      </c>
    </row>
    <row r="6169" spans="1:2" ht="15">
      <c r="A6169" s="303" t="s">
        <v>32432</v>
      </c>
      <c r="B6169" s="304">
        <v>58.708300000000001</v>
      </c>
    </row>
    <row r="6170" spans="1:2" ht="15">
      <c r="A6170" s="303" t="s">
        <v>32433</v>
      </c>
      <c r="B6170" s="304">
        <v>88.225800000000007</v>
      </c>
    </row>
    <row r="6171" spans="1:2" ht="15">
      <c r="A6171" s="303" t="s">
        <v>32434</v>
      </c>
      <c r="B6171" s="304">
        <v>28.936399999999999</v>
      </c>
    </row>
    <row r="6172" spans="1:2" ht="15">
      <c r="A6172" s="303" t="s">
        <v>32435</v>
      </c>
      <c r="B6172" s="304">
        <v>32.201799999999999</v>
      </c>
    </row>
    <row r="6173" spans="1:2" ht="15">
      <c r="A6173" s="303" t="s">
        <v>32436</v>
      </c>
      <c r="B6173" s="304">
        <v>12.73</v>
      </c>
    </row>
    <row r="6174" spans="1:2" ht="15">
      <c r="A6174" s="303" t="s">
        <v>32437</v>
      </c>
      <c r="B6174" s="304">
        <v>15.024699999999999</v>
      </c>
    </row>
    <row r="6175" spans="1:2" ht="15">
      <c r="A6175" s="303" t="s">
        <v>32438</v>
      </c>
      <c r="B6175" s="304">
        <v>15.6839</v>
      </c>
    </row>
    <row r="6176" spans="1:2" ht="15">
      <c r="A6176" s="303" t="s">
        <v>32439</v>
      </c>
      <c r="B6176" s="304">
        <v>18.606999999999999</v>
      </c>
    </row>
    <row r="6177" spans="1:2" ht="15">
      <c r="A6177" s="303" t="s">
        <v>32440</v>
      </c>
      <c r="B6177" s="304">
        <v>16.015499999999999</v>
      </c>
    </row>
    <row r="6178" spans="1:2" ht="15">
      <c r="A6178" s="303" t="s">
        <v>32441</v>
      </c>
      <c r="B6178" s="304">
        <v>18.056699999999999</v>
      </c>
    </row>
    <row r="6179" spans="1:2" ht="15">
      <c r="A6179" s="303" t="s">
        <v>32442</v>
      </c>
      <c r="B6179" s="304">
        <v>8.36</v>
      </c>
    </row>
    <row r="6180" spans="1:2" ht="15">
      <c r="A6180" s="303" t="s">
        <v>32443</v>
      </c>
      <c r="B6180" s="304">
        <v>0.17080000000000001</v>
      </c>
    </row>
    <row r="6181" spans="1:2" ht="15">
      <c r="A6181" s="303" t="s">
        <v>32444</v>
      </c>
      <c r="B6181" s="304">
        <v>1.1052</v>
      </c>
    </row>
    <row r="6182" spans="1:2" ht="15">
      <c r="A6182" s="303" t="s">
        <v>32445</v>
      </c>
      <c r="B6182" s="304">
        <v>2.0798000000000001</v>
      </c>
    </row>
    <row r="6183" spans="1:2" ht="15">
      <c r="A6183" s="303" t="s">
        <v>32446</v>
      </c>
      <c r="B6183" s="304">
        <v>2.0194999999999999</v>
      </c>
    </row>
    <row r="6184" spans="1:2" ht="15">
      <c r="A6184" s="303" t="s">
        <v>32447</v>
      </c>
      <c r="B6184" s="304">
        <v>1.8387</v>
      </c>
    </row>
    <row r="6185" spans="1:2" ht="15">
      <c r="A6185" s="303" t="s">
        <v>32448</v>
      </c>
      <c r="B6185" s="304">
        <v>1.9693000000000001</v>
      </c>
    </row>
    <row r="6186" spans="1:2" ht="15">
      <c r="A6186" s="303" t="s">
        <v>32449</v>
      </c>
      <c r="B6186" s="304">
        <v>3.7576999999999998</v>
      </c>
    </row>
    <row r="6187" spans="1:2" ht="15">
      <c r="A6187" s="303" t="s">
        <v>32450</v>
      </c>
      <c r="B6187" s="304">
        <v>2.7128000000000001</v>
      </c>
    </row>
    <row r="6188" spans="1:2" ht="15">
      <c r="A6188" s="303" t="s">
        <v>32451</v>
      </c>
      <c r="B6188" s="304">
        <v>6.11</v>
      </c>
    </row>
    <row r="6189" spans="1:2" ht="15">
      <c r="A6189" s="303" t="s">
        <v>32452</v>
      </c>
      <c r="B6189" s="304">
        <v>3.2955000000000001</v>
      </c>
    </row>
    <row r="6190" spans="1:2" ht="15">
      <c r="A6190" s="303" t="s">
        <v>32453</v>
      </c>
      <c r="B6190" s="304">
        <v>4.0389999999999997</v>
      </c>
    </row>
    <row r="6191" spans="1:2" ht="15">
      <c r="A6191" s="303" t="s">
        <v>32454</v>
      </c>
      <c r="B6191" s="304">
        <v>4.6719999999999997</v>
      </c>
    </row>
    <row r="6192" spans="1:2" ht="15">
      <c r="A6192" s="303" t="s">
        <v>32455</v>
      </c>
      <c r="B6192" s="304">
        <v>1.8186</v>
      </c>
    </row>
    <row r="6193" spans="1:2" ht="15">
      <c r="A6193" s="303" t="s">
        <v>32456</v>
      </c>
      <c r="B6193" s="304">
        <v>4.4108000000000001</v>
      </c>
    </row>
    <row r="6194" spans="1:2" ht="15">
      <c r="A6194" s="303" t="s">
        <v>32457</v>
      </c>
      <c r="B6194" s="304">
        <v>4.6218000000000004</v>
      </c>
    </row>
    <row r="6195" spans="1:2" ht="15">
      <c r="A6195" s="303" t="s">
        <v>32458</v>
      </c>
      <c r="B6195" s="304">
        <v>5.4657999999999998</v>
      </c>
    </row>
    <row r="6196" spans="1:2" ht="15">
      <c r="A6196" s="303" t="s">
        <v>32459</v>
      </c>
      <c r="B6196" s="304">
        <v>2.9539</v>
      </c>
    </row>
    <row r="6197" spans="1:2" ht="15">
      <c r="A6197" s="303" t="s">
        <v>32460</v>
      </c>
      <c r="B6197" s="304">
        <v>28.1</v>
      </c>
    </row>
    <row r="6198" spans="1:2" ht="15">
      <c r="A6198" s="303" t="s">
        <v>32461</v>
      </c>
      <c r="B6198" s="304">
        <v>0.71340000000000003</v>
      </c>
    </row>
    <row r="6199" spans="1:2" ht="15">
      <c r="A6199" s="303" t="s">
        <v>32462</v>
      </c>
      <c r="B6199" s="304">
        <v>0.3115</v>
      </c>
    </row>
    <row r="6200" spans="1:2" ht="15">
      <c r="A6200" s="303" t="s">
        <v>32463</v>
      </c>
      <c r="B6200" s="304">
        <v>3.1699999999999999E-2</v>
      </c>
    </row>
    <row r="6201" spans="1:2" ht="15">
      <c r="A6201" s="303" t="s">
        <v>32464</v>
      </c>
      <c r="B6201" s="304">
        <v>4.2200000000000001E-2</v>
      </c>
    </row>
    <row r="6202" spans="1:2" ht="15">
      <c r="A6202" s="303" t="s">
        <v>32465</v>
      </c>
      <c r="B6202" s="304">
        <v>0.4521</v>
      </c>
    </row>
    <row r="6203" spans="1:2" ht="15">
      <c r="A6203" s="303" t="s">
        <v>32466</v>
      </c>
      <c r="B6203" s="304">
        <v>0.4521</v>
      </c>
    </row>
    <row r="6204" spans="1:2" ht="15">
      <c r="A6204" s="303" t="s">
        <v>32467</v>
      </c>
      <c r="B6204" s="304">
        <v>1.1354</v>
      </c>
    </row>
    <row r="6205" spans="1:2" ht="15">
      <c r="A6205" s="303" t="s">
        <v>32468</v>
      </c>
      <c r="B6205" s="304">
        <v>38.06</v>
      </c>
    </row>
    <row r="6206" spans="1:2" ht="15">
      <c r="A6206" s="303" t="s">
        <v>32469</v>
      </c>
      <c r="B6206" s="304">
        <v>0.45400000000000001</v>
      </c>
    </row>
    <row r="6207" spans="1:2" ht="15">
      <c r="A6207" s="303" t="s">
        <v>32470</v>
      </c>
      <c r="B6207" s="304">
        <v>1595.16</v>
      </c>
    </row>
    <row r="6208" spans="1:2" ht="15">
      <c r="A6208" s="303" t="s">
        <v>32471</v>
      </c>
      <c r="B6208" s="304">
        <v>1595.16</v>
      </c>
    </row>
    <row r="6209" spans="1:2" ht="15">
      <c r="A6209" s="303" t="s">
        <v>32472</v>
      </c>
      <c r="B6209" s="304">
        <v>1632.45</v>
      </c>
    </row>
    <row r="6210" spans="1:2" ht="15">
      <c r="A6210" s="303" t="s">
        <v>32473</v>
      </c>
      <c r="B6210" s="304">
        <v>254.41</v>
      </c>
    </row>
    <row r="6211" spans="1:2" ht="15">
      <c r="A6211" s="303" t="s">
        <v>32474</v>
      </c>
      <c r="B6211" s="304">
        <v>6.8</v>
      </c>
    </row>
    <row r="6212" spans="1:2" ht="15">
      <c r="A6212" s="303" t="s">
        <v>32475</v>
      </c>
      <c r="B6212" s="304">
        <v>11.28</v>
      </c>
    </row>
    <row r="6213" spans="1:2" ht="15">
      <c r="A6213" s="303" t="s">
        <v>32476</v>
      </c>
      <c r="B6213" s="304">
        <v>146.08000000000001</v>
      </c>
    </row>
    <row r="6214" spans="1:2" ht="15">
      <c r="A6214" s="303" t="s">
        <v>32477</v>
      </c>
      <c r="B6214" s="304">
        <v>220</v>
      </c>
    </row>
    <row r="6215" spans="1:2" ht="15">
      <c r="A6215" s="303" t="s">
        <v>32478</v>
      </c>
      <c r="B6215" s="304">
        <v>281.93</v>
      </c>
    </row>
    <row r="6216" spans="1:2" ht="15">
      <c r="A6216" s="303" t="s">
        <v>32479</v>
      </c>
      <c r="B6216" s="304">
        <v>460</v>
      </c>
    </row>
    <row r="6217" spans="1:2" ht="15">
      <c r="A6217" s="303" t="s">
        <v>32480</v>
      </c>
      <c r="B6217" s="304">
        <v>2783</v>
      </c>
    </row>
    <row r="6218" spans="1:2" ht="15">
      <c r="A6218" s="303" t="s">
        <v>32481</v>
      </c>
      <c r="B6218" s="304">
        <v>9.89</v>
      </c>
    </row>
    <row r="6219" spans="1:2" ht="15">
      <c r="A6219" s="303" t="s">
        <v>32482</v>
      </c>
      <c r="B6219" s="304">
        <v>19.52</v>
      </c>
    </row>
    <row r="6220" spans="1:2" ht="15">
      <c r="A6220" s="303" t="s">
        <v>32483</v>
      </c>
      <c r="B6220" s="304">
        <v>20.6</v>
      </c>
    </row>
    <row r="6221" spans="1:2" ht="15">
      <c r="A6221" s="303" t="s">
        <v>32484</v>
      </c>
      <c r="B6221" s="304">
        <v>14.28</v>
      </c>
    </row>
    <row r="6222" spans="1:2" ht="15">
      <c r="A6222" s="303" t="s">
        <v>32485</v>
      </c>
      <c r="B6222" s="304">
        <v>18.45</v>
      </c>
    </row>
    <row r="6223" spans="1:2" ht="15">
      <c r="A6223" s="303" t="s">
        <v>32486</v>
      </c>
      <c r="B6223" s="304">
        <v>501936.76740000001</v>
      </c>
    </row>
    <row r="6224" spans="1:2" ht="15">
      <c r="A6224" s="303" t="s">
        <v>32487</v>
      </c>
      <c r="B6224" s="304">
        <v>504397.24180000002</v>
      </c>
    </row>
    <row r="6225" spans="1:2" ht="15">
      <c r="A6225" s="303" t="s">
        <v>32488</v>
      </c>
      <c r="B6225" s="304">
        <v>506857.71610000002</v>
      </c>
    </row>
    <row r="6226" spans="1:2" ht="15">
      <c r="A6226" s="303" t="s">
        <v>32489</v>
      </c>
      <c r="B6226" s="304">
        <v>27.81</v>
      </c>
    </row>
    <row r="6227" spans="1:2" ht="15">
      <c r="A6227" s="303" t="s">
        <v>32490</v>
      </c>
      <c r="B6227" s="304">
        <v>31.93</v>
      </c>
    </row>
    <row r="6228" spans="1:2" ht="15">
      <c r="A6228" s="303" t="s">
        <v>32491</v>
      </c>
      <c r="B6228" s="304">
        <v>116.33</v>
      </c>
    </row>
    <row r="6229" spans="1:2" ht="15">
      <c r="A6229" s="303" t="s">
        <v>32492</v>
      </c>
      <c r="B6229" s="304">
        <v>1.61</v>
      </c>
    </row>
    <row r="6230" spans="1:2" ht="15">
      <c r="A6230" s="303" t="s">
        <v>32493</v>
      </c>
      <c r="B6230" s="304">
        <v>1170</v>
      </c>
    </row>
    <row r="6231" spans="1:2" ht="15">
      <c r="A6231" s="303" t="s">
        <v>32494</v>
      </c>
      <c r="B6231" s="304">
        <v>18.649999999999999</v>
      </c>
    </row>
    <row r="6232" spans="1:2" ht="15">
      <c r="A6232" s="303" t="s">
        <v>32495</v>
      </c>
      <c r="B6232" s="304">
        <v>8.19</v>
      </c>
    </row>
    <row r="6233" spans="1:2" ht="15">
      <c r="A6233" s="303" t="s">
        <v>32496</v>
      </c>
      <c r="B6233" s="304">
        <v>12.26</v>
      </c>
    </row>
    <row r="6234" spans="1:2" ht="15">
      <c r="A6234" s="303" t="s">
        <v>32497</v>
      </c>
      <c r="B6234" s="304">
        <v>14.4</v>
      </c>
    </row>
    <row r="6235" spans="1:2" ht="15">
      <c r="A6235" s="303" t="s">
        <v>32498</v>
      </c>
      <c r="B6235" s="304">
        <v>22.16</v>
      </c>
    </row>
    <row r="6236" spans="1:2" ht="15">
      <c r="A6236" s="303" t="s">
        <v>32499</v>
      </c>
      <c r="B6236" s="304">
        <v>33.369999999999997</v>
      </c>
    </row>
    <row r="6237" spans="1:2" ht="15">
      <c r="A6237" s="303" t="s">
        <v>32500</v>
      </c>
      <c r="B6237" s="304">
        <v>46.56</v>
      </c>
    </row>
    <row r="6238" spans="1:2" ht="15">
      <c r="A6238" s="303" t="s">
        <v>32501</v>
      </c>
      <c r="B6238" s="304">
        <v>827.28</v>
      </c>
    </row>
    <row r="6239" spans="1:2" ht="15">
      <c r="A6239" s="303" t="s">
        <v>32502</v>
      </c>
      <c r="B6239" s="304">
        <v>834.41</v>
      </c>
    </row>
    <row r="6240" spans="1:2" ht="15">
      <c r="A6240" s="303" t="s">
        <v>32503</v>
      </c>
      <c r="B6240" s="304">
        <v>2195.23</v>
      </c>
    </row>
    <row r="6241" spans="1:2" ht="15">
      <c r="A6241" s="303" t="s">
        <v>32504</v>
      </c>
      <c r="B6241" s="304">
        <v>6.03</v>
      </c>
    </row>
    <row r="6242" spans="1:2" ht="15">
      <c r="A6242" s="303" t="s">
        <v>32505</v>
      </c>
      <c r="B6242" s="304">
        <v>6.18</v>
      </c>
    </row>
    <row r="6243" spans="1:2" ht="15">
      <c r="A6243" s="303" t="s">
        <v>32506</v>
      </c>
      <c r="B6243" s="304">
        <v>35.17</v>
      </c>
    </row>
    <row r="6244" spans="1:2" ht="15">
      <c r="A6244" s="303" t="s">
        <v>32507</v>
      </c>
      <c r="B6244" s="304">
        <v>1967.33</v>
      </c>
    </row>
    <row r="6245" spans="1:2" ht="15">
      <c r="A6245" s="303" t="s">
        <v>32508</v>
      </c>
      <c r="B6245" s="304">
        <v>2522.4699999999998</v>
      </c>
    </row>
    <row r="6246" spans="1:2" ht="15">
      <c r="A6246" s="303" t="s">
        <v>32509</v>
      </c>
      <c r="B6246" s="304">
        <v>172.95</v>
      </c>
    </row>
    <row r="6247" spans="1:2" ht="15">
      <c r="A6247" s="303" t="s">
        <v>32510</v>
      </c>
      <c r="B6247" s="304">
        <v>254.41</v>
      </c>
    </row>
    <row r="6248" spans="1:2" ht="15">
      <c r="A6248" s="303" t="s">
        <v>32511</v>
      </c>
      <c r="B6248" s="304">
        <v>28</v>
      </c>
    </row>
    <row r="6249" spans="1:2" ht="15">
      <c r="A6249" s="303" t="s">
        <v>32512</v>
      </c>
      <c r="B6249" s="304">
        <v>14.91</v>
      </c>
    </row>
    <row r="6250" spans="1:2" ht="15">
      <c r="A6250" s="303" t="s">
        <v>32513</v>
      </c>
      <c r="B6250" s="304">
        <v>16.07</v>
      </c>
    </row>
    <row r="6251" spans="1:2" ht="15">
      <c r="A6251" s="303" t="s">
        <v>32514</v>
      </c>
      <c r="B6251" s="304">
        <v>45.32</v>
      </c>
    </row>
    <row r="6252" spans="1:2" ht="15">
      <c r="A6252" s="303" t="s">
        <v>32515</v>
      </c>
      <c r="B6252" s="304">
        <v>336.81</v>
      </c>
    </row>
    <row r="6253" spans="1:2" ht="15">
      <c r="A6253" s="303" t="s">
        <v>32516</v>
      </c>
      <c r="B6253" s="304">
        <v>791.04</v>
      </c>
    </row>
    <row r="6254" spans="1:2" ht="15">
      <c r="A6254" s="303" t="s">
        <v>32517</v>
      </c>
      <c r="B6254" s="304">
        <v>30.9</v>
      </c>
    </row>
    <row r="6255" spans="1:2" ht="15">
      <c r="A6255" s="303" t="s">
        <v>32518</v>
      </c>
      <c r="B6255" s="304">
        <v>8.14</v>
      </c>
    </row>
    <row r="6256" spans="1:2" ht="15">
      <c r="A6256" s="303" t="s">
        <v>32519</v>
      </c>
      <c r="B6256" s="304">
        <v>8.24</v>
      </c>
    </row>
    <row r="6257" spans="1:2" ht="15">
      <c r="A6257" s="303" t="s">
        <v>32520</v>
      </c>
      <c r="B6257" s="304">
        <v>12.35</v>
      </c>
    </row>
    <row r="6258" spans="1:2" ht="15">
      <c r="A6258" s="303" t="s">
        <v>32521</v>
      </c>
      <c r="B6258" s="304">
        <v>11.33</v>
      </c>
    </row>
    <row r="6259" spans="1:2" ht="15">
      <c r="A6259" s="303" t="s">
        <v>32522</v>
      </c>
      <c r="B6259" s="304">
        <v>8.24</v>
      </c>
    </row>
    <row r="6260" spans="1:2" ht="15">
      <c r="A6260" s="303" t="s">
        <v>32523</v>
      </c>
      <c r="B6260" s="304">
        <v>187.82</v>
      </c>
    </row>
    <row r="6261" spans="1:2" ht="15">
      <c r="A6261" s="303" t="s">
        <v>32524</v>
      </c>
      <c r="B6261" s="304">
        <v>237.07</v>
      </c>
    </row>
    <row r="6262" spans="1:2" ht="15">
      <c r="A6262" s="303" t="s">
        <v>32525</v>
      </c>
      <c r="B6262" s="304">
        <v>120.27</v>
      </c>
    </row>
    <row r="6263" spans="1:2" ht="15">
      <c r="A6263" s="303" t="s">
        <v>32526</v>
      </c>
      <c r="B6263" s="304">
        <v>296.23</v>
      </c>
    </row>
    <row r="6264" spans="1:2" ht="15">
      <c r="A6264" s="303" t="s">
        <v>32527</v>
      </c>
      <c r="B6264" s="304">
        <v>23.03</v>
      </c>
    </row>
    <row r="6265" spans="1:2" ht="15">
      <c r="A6265" s="303" t="s">
        <v>32528</v>
      </c>
      <c r="B6265" s="304">
        <v>48.53</v>
      </c>
    </row>
    <row r="6266" spans="1:2" ht="15">
      <c r="A6266" s="303" t="s">
        <v>32529</v>
      </c>
      <c r="B6266" s="304">
        <v>69.47</v>
      </c>
    </row>
    <row r="6267" spans="1:2" ht="15">
      <c r="A6267" s="303" t="s">
        <v>32530</v>
      </c>
      <c r="B6267" s="304">
        <v>25.75</v>
      </c>
    </row>
    <row r="6268" spans="1:2" ht="15">
      <c r="A6268" s="303" t="s">
        <v>32531</v>
      </c>
      <c r="B6268" s="304">
        <v>185.07</v>
      </c>
    </row>
    <row r="6269" spans="1:2" ht="15">
      <c r="A6269" s="303" t="s">
        <v>32532</v>
      </c>
      <c r="B6269" s="304">
        <v>159.54</v>
      </c>
    </row>
    <row r="6270" spans="1:2" ht="15">
      <c r="A6270" s="303" t="s">
        <v>32533</v>
      </c>
      <c r="B6270" s="304">
        <v>213.15</v>
      </c>
    </row>
    <row r="6271" spans="1:2" ht="15">
      <c r="A6271" s="303" t="s">
        <v>32534</v>
      </c>
      <c r="B6271" s="304">
        <v>199.6</v>
      </c>
    </row>
    <row r="6272" spans="1:2" ht="15">
      <c r="A6272" s="303" t="s">
        <v>32535</v>
      </c>
      <c r="B6272" s="304">
        <v>702</v>
      </c>
    </row>
    <row r="6273" spans="1:2" ht="15">
      <c r="A6273" s="303" t="s">
        <v>32536</v>
      </c>
      <c r="B6273" s="304">
        <v>3.49</v>
      </c>
    </row>
    <row r="6274" spans="1:2" ht="15">
      <c r="A6274" s="303" t="s">
        <v>32537</v>
      </c>
      <c r="B6274" s="304">
        <v>21.08</v>
      </c>
    </row>
    <row r="6275" spans="1:2" ht="15">
      <c r="A6275" s="303" t="s">
        <v>32538</v>
      </c>
      <c r="B6275" s="304">
        <v>52.07</v>
      </c>
    </row>
    <row r="6276" spans="1:2" ht="15">
      <c r="A6276" s="303" t="s">
        <v>32539</v>
      </c>
      <c r="B6276" s="304">
        <v>6</v>
      </c>
    </row>
    <row r="6277" spans="1:2" ht="15">
      <c r="A6277" s="303" t="s">
        <v>32540</v>
      </c>
      <c r="B6277" s="304">
        <v>29.36</v>
      </c>
    </row>
    <row r="6278" spans="1:2" ht="15">
      <c r="A6278" s="303" t="s">
        <v>32541</v>
      </c>
      <c r="B6278" s="304">
        <v>2100</v>
      </c>
    </row>
    <row r="6279" spans="1:2" ht="15">
      <c r="A6279" s="303" t="s">
        <v>32542</v>
      </c>
      <c r="B6279" s="304">
        <v>50.47</v>
      </c>
    </row>
    <row r="6280" spans="1:2" ht="15">
      <c r="A6280" s="303" t="s">
        <v>32543</v>
      </c>
      <c r="B6280" s="304">
        <v>61.7</v>
      </c>
    </row>
    <row r="6281" spans="1:2" ht="15">
      <c r="A6281" s="303" t="s">
        <v>32544</v>
      </c>
      <c r="B6281" s="304">
        <v>164.63</v>
      </c>
    </row>
    <row r="6282" spans="1:2" ht="15">
      <c r="A6282" s="303" t="s">
        <v>32545</v>
      </c>
      <c r="B6282" s="304">
        <v>40.840000000000003</v>
      </c>
    </row>
    <row r="6283" spans="1:2" ht="15">
      <c r="A6283" s="303" t="s">
        <v>32546</v>
      </c>
      <c r="B6283" s="304">
        <v>54.28</v>
      </c>
    </row>
    <row r="6284" spans="1:2" ht="15">
      <c r="A6284" s="303" t="s">
        <v>32547</v>
      </c>
      <c r="B6284" s="304">
        <v>173.24</v>
      </c>
    </row>
    <row r="6285" spans="1:2" ht="15">
      <c r="A6285" s="303" t="s">
        <v>32548</v>
      </c>
      <c r="B6285" s="304">
        <v>30.09</v>
      </c>
    </row>
    <row r="6286" spans="1:2" ht="15">
      <c r="A6286" s="303" t="s">
        <v>32549</v>
      </c>
      <c r="B6286" s="304">
        <v>28.84</v>
      </c>
    </row>
    <row r="6287" spans="1:2" ht="15">
      <c r="A6287" s="303" t="s">
        <v>32550</v>
      </c>
      <c r="B6287" s="304">
        <v>17.41</v>
      </c>
    </row>
    <row r="6288" spans="1:2" ht="15">
      <c r="A6288" s="303" t="s">
        <v>32551</v>
      </c>
      <c r="B6288" s="304">
        <v>20.48</v>
      </c>
    </row>
    <row r="6289" spans="1:2" ht="15">
      <c r="A6289" s="303" t="s">
        <v>32552</v>
      </c>
      <c r="B6289" s="304">
        <v>2.5099999999999998</v>
      </c>
    </row>
    <row r="6290" spans="1:2" ht="15">
      <c r="A6290" s="303" t="s">
        <v>32553</v>
      </c>
      <c r="B6290" s="304">
        <v>162800</v>
      </c>
    </row>
    <row r="6291" spans="1:2" ht="15">
      <c r="A6291" s="303" t="s">
        <v>32554</v>
      </c>
      <c r="B6291" s="304">
        <v>40.869999999999997</v>
      </c>
    </row>
    <row r="6292" spans="1:2" ht="15">
      <c r="A6292" s="303" t="s">
        <v>32555</v>
      </c>
      <c r="B6292" s="304">
        <v>1440.97</v>
      </c>
    </row>
    <row r="6293" spans="1:2" ht="15">
      <c r="A6293" s="303" t="s">
        <v>32556</v>
      </c>
      <c r="B6293" s="304">
        <v>10815</v>
      </c>
    </row>
    <row r="6294" spans="1:2" ht="15">
      <c r="A6294" s="303" t="s">
        <v>32557</v>
      </c>
      <c r="B6294" s="304">
        <v>64.27</v>
      </c>
    </row>
    <row r="6295" spans="1:2" ht="15">
      <c r="A6295" s="303" t="s">
        <v>32558</v>
      </c>
      <c r="B6295" s="304">
        <v>48.2</v>
      </c>
    </row>
    <row r="6296" spans="1:2" ht="15">
      <c r="A6296" s="303" t="s">
        <v>32559</v>
      </c>
      <c r="B6296" s="304">
        <v>420.44</v>
      </c>
    </row>
    <row r="6297" spans="1:2" ht="15">
      <c r="A6297" s="303" t="s">
        <v>32560</v>
      </c>
      <c r="B6297" s="304">
        <v>81.17</v>
      </c>
    </row>
    <row r="6298" spans="1:2" ht="15">
      <c r="A6298" s="303" t="s">
        <v>32561</v>
      </c>
      <c r="B6298" s="304">
        <v>3151.8</v>
      </c>
    </row>
    <row r="6299" spans="1:2" ht="15">
      <c r="A6299" s="303" t="s">
        <v>32562</v>
      </c>
      <c r="B6299" s="304">
        <v>3151.8</v>
      </c>
    </row>
    <row r="6300" spans="1:2" ht="15">
      <c r="A6300" s="303" t="s">
        <v>32563</v>
      </c>
      <c r="B6300" s="304">
        <v>2564.6999999999998</v>
      </c>
    </row>
    <row r="6301" spans="1:2" ht="15">
      <c r="A6301" s="303" t="s">
        <v>32564</v>
      </c>
      <c r="B6301" s="304">
        <v>61.8</v>
      </c>
    </row>
    <row r="6302" spans="1:2" ht="15">
      <c r="A6302" s="303" t="s">
        <v>32565</v>
      </c>
      <c r="B6302" s="304">
        <v>6.53</v>
      </c>
    </row>
    <row r="6303" spans="1:2" ht="15">
      <c r="A6303" s="303" t="s">
        <v>32566</v>
      </c>
      <c r="B6303" s="304">
        <v>7.29</v>
      </c>
    </row>
    <row r="6304" spans="1:2" ht="15">
      <c r="A6304" s="303" t="s">
        <v>32567</v>
      </c>
      <c r="B6304" s="304">
        <v>10.41</v>
      </c>
    </row>
    <row r="6305" spans="1:2" ht="15">
      <c r="A6305" s="303" t="s">
        <v>32568</v>
      </c>
      <c r="B6305" s="304">
        <v>14.6</v>
      </c>
    </row>
    <row r="6306" spans="1:2" ht="15">
      <c r="A6306" s="303" t="s">
        <v>32569</v>
      </c>
      <c r="B6306" s="304">
        <v>23.05</v>
      </c>
    </row>
    <row r="6307" spans="1:2" ht="15">
      <c r="A6307" s="303" t="s">
        <v>32570</v>
      </c>
      <c r="B6307" s="304">
        <v>42.45</v>
      </c>
    </row>
    <row r="6308" spans="1:2" ht="15">
      <c r="A6308" s="303" t="s">
        <v>32571</v>
      </c>
      <c r="B6308" s="304">
        <v>54.34</v>
      </c>
    </row>
    <row r="6309" spans="1:2" ht="15">
      <c r="A6309" s="303" t="s">
        <v>32572</v>
      </c>
      <c r="B6309" s="304">
        <v>3637767.15</v>
      </c>
    </row>
    <row r="6310" spans="1:2" ht="15">
      <c r="A6310" s="303" t="s">
        <v>32573</v>
      </c>
      <c r="B6310" s="304">
        <v>953890.21</v>
      </c>
    </row>
    <row r="6311" spans="1:2" ht="15">
      <c r="A6311" s="303" t="s">
        <v>32574</v>
      </c>
      <c r="B6311" s="304">
        <v>6.7</v>
      </c>
    </row>
    <row r="6312" spans="1:2" ht="15">
      <c r="A6312" s="303" t="s">
        <v>32575</v>
      </c>
      <c r="B6312" s="304">
        <v>266.98</v>
      </c>
    </row>
    <row r="6313" spans="1:2" ht="15">
      <c r="A6313" s="303" t="s">
        <v>32576</v>
      </c>
      <c r="B6313" s="304">
        <v>400.25</v>
      </c>
    </row>
    <row r="6314" spans="1:2" ht="15">
      <c r="A6314" s="303" t="s">
        <v>32577</v>
      </c>
      <c r="B6314" s="304">
        <v>600.70500000000004</v>
      </c>
    </row>
    <row r="6315" spans="1:2" ht="15">
      <c r="A6315" s="303" t="s">
        <v>32578</v>
      </c>
      <c r="B6315" s="304">
        <v>800.94</v>
      </c>
    </row>
    <row r="6316" spans="1:2" ht="15">
      <c r="A6316" s="303" t="s">
        <v>32579</v>
      </c>
      <c r="B6316" s="304">
        <v>1001.175</v>
      </c>
    </row>
    <row r="6317" spans="1:2" ht="15">
      <c r="A6317" s="303" t="s">
        <v>32580</v>
      </c>
      <c r="B6317" s="304">
        <v>1201.4100000000001</v>
      </c>
    </row>
    <row r="6318" spans="1:2" ht="15">
      <c r="A6318" s="303" t="s">
        <v>32581</v>
      </c>
      <c r="B6318" s="304">
        <v>450.41969999999998</v>
      </c>
    </row>
    <row r="6319" spans="1:2" ht="15">
      <c r="A6319" s="303" t="s">
        <v>32582</v>
      </c>
      <c r="B6319" s="304">
        <v>675.6404</v>
      </c>
    </row>
    <row r="6320" spans="1:2" ht="15">
      <c r="A6320" s="303" t="s">
        <v>32583</v>
      </c>
      <c r="B6320" s="304">
        <v>1013.4552</v>
      </c>
    </row>
    <row r="6321" spans="1:2" ht="15">
      <c r="A6321" s="303" t="s">
        <v>32584</v>
      </c>
      <c r="B6321" s="304">
        <v>1351.27</v>
      </c>
    </row>
    <row r="6322" spans="1:2" ht="15">
      <c r="A6322" s="303" t="s">
        <v>32585</v>
      </c>
      <c r="B6322" s="304">
        <v>1689.0957000000001</v>
      </c>
    </row>
    <row r="6323" spans="1:2" ht="15">
      <c r="A6323" s="303" t="s">
        <v>32586</v>
      </c>
      <c r="B6323" s="304">
        <v>2026.9104</v>
      </c>
    </row>
    <row r="6324" spans="1:2" ht="15">
      <c r="A6324" s="303" t="s">
        <v>32587</v>
      </c>
      <c r="B6324" s="304">
        <v>251.27529999999999</v>
      </c>
    </row>
    <row r="6325" spans="1:2" ht="15">
      <c r="A6325" s="303" t="s">
        <v>32588</v>
      </c>
      <c r="B6325" s="304">
        <v>376.91289999999998</v>
      </c>
    </row>
    <row r="6326" spans="1:2" ht="15">
      <c r="A6326" s="303" t="s">
        <v>32589</v>
      </c>
      <c r="B6326" s="304">
        <v>565.36940000000004</v>
      </c>
    </row>
    <row r="6327" spans="1:2" ht="15">
      <c r="A6327" s="303" t="s">
        <v>32590</v>
      </c>
      <c r="B6327" s="304">
        <v>753.82590000000005</v>
      </c>
    </row>
    <row r="6328" spans="1:2" ht="15">
      <c r="A6328" s="303" t="s">
        <v>32591</v>
      </c>
      <c r="B6328" s="304">
        <v>942.28240000000005</v>
      </c>
    </row>
    <row r="6329" spans="1:2" ht="15">
      <c r="A6329" s="303" t="s">
        <v>32592</v>
      </c>
      <c r="B6329" s="304">
        <v>1130.7388000000001</v>
      </c>
    </row>
    <row r="6330" spans="1:2" ht="15">
      <c r="A6330" s="303" t="s">
        <v>32593</v>
      </c>
      <c r="B6330" s="304">
        <v>251.27529999999999</v>
      </c>
    </row>
    <row r="6331" spans="1:2" ht="15">
      <c r="A6331" s="303" t="s">
        <v>32594</v>
      </c>
      <c r="B6331" s="304">
        <v>376.91289999999998</v>
      </c>
    </row>
    <row r="6332" spans="1:2" ht="15">
      <c r="A6332" s="303" t="s">
        <v>32595</v>
      </c>
      <c r="B6332" s="304">
        <v>565.36940000000004</v>
      </c>
    </row>
    <row r="6333" spans="1:2" ht="15">
      <c r="A6333" s="303" t="s">
        <v>32596</v>
      </c>
      <c r="B6333" s="304">
        <v>753.82590000000005</v>
      </c>
    </row>
    <row r="6334" spans="1:2" ht="15">
      <c r="A6334" s="303" t="s">
        <v>32597</v>
      </c>
      <c r="B6334" s="304">
        <v>942.28240000000005</v>
      </c>
    </row>
    <row r="6335" spans="1:2" ht="15">
      <c r="A6335" s="303" t="s">
        <v>32598</v>
      </c>
      <c r="B6335" s="304">
        <v>1130.7388000000001</v>
      </c>
    </row>
    <row r="6336" spans="1:2" ht="15">
      <c r="A6336" s="303" t="s">
        <v>32599</v>
      </c>
      <c r="B6336" s="304">
        <v>450.41969999999998</v>
      </c>
    </row>
    <row r="6337" spans="1:2" ht="15">
      <c r="A6337" s="303" t="s">
        <v>32600</v>
      </c>
      <c r="B6337" s="304">
        <v>675.6404</v>
      </c>
    </row>
    <row r="6338" spans="1:2" ht="15">
      <c r="A6338" s="303" t="s">
        <v>32601</v>
      </c>
      <c r="B6338" s="304">
        <v>1013.4552</v>
      </c>
    </row>
    <row r="6339" spans="1:2" ht="15">
      <c r="A6339" s="303" t="s">
        <v>32602</v>
      </c>
      <c r="B6339" s="304">
        <v>1351.27</v>
      </c>
    </row>
    <row r="6340" spans="1:2" ht="15">
      <c r="A6340" s="303" t="s">
        <v>32603</v>
      </c>
      <c r="B6340" s="304">
        <v>1689.0957000000001</v>
      </c>
    </row>
    <row r="6341" spans="1:2" ht="15">
      <c r="A6341" s="303" t="s">
        <v>32604</v>
      </c>
      <c r="B6341" s="304">
        <v>2026.9104</v>
      </c>
    </row>
    <row r="6342" spans="1:2" ht="15">
      <c r="A6342" s="303" t="s">
        <v>32605</v>
      </c>
      <c r="B6342" s="304">
        <v>35.43</v>
      </c>
    </row>
    <row r="6343" spans="1:2" ht="15">
      <c r="A6343" s="303" t="s">
        <v>32606</v>
      </c>
      <c r="B6343" s="304">
        <v>8.5759000000000007</v>
      </c>
    </row>
    <row r="6344" spans="1:2" ht="15">
      <c r="A6344" s="303" t="s">
        <v>32607</v>
      </c>
      <c r="B6344" s="304">
        <v>84.84</v>
      </c>
    </row>
    <row r="6345" spans="1:2" ht="15">
      <c r="A6345" s="303" t="s">
        <v>32608</v>
      </c>
      <c r="B6345" s="304">
        <v>4315.7</v>
      </c>
    </row>
    <row r="6346" spans="1:2" ht="15">
      <c r="A6346" s="303" t="s">
        <v>32609</v>
      </c>
      <c r="B6346" s="304">
        <v>57.464300000000001</v>
      </c>
    </row>
    <row r="6347" spans="1:2" ht="15">
      <c r="A6347" s="303" t="s">
        <v>32610</v>
      </c>
      <c r="B6347" s="304">
        <v>60.94</v>
      </c>
    </row>
    <row r="6348" spans="1:2" ht="15">
      <c r="A6348" s="303" t="s">
        <v>32611</v>
      </c>
      <c r="B6348" s="304">
        <v>57.464300000000001</v>
      </c>
    </row>
    <row r="6349" spans="1:2" ht="15">
      <c r="A6349" s="303" t="s">
        <v>32612</v>
      </c>
      <c r="B6349" s="304">
        <v>60.94</v>
      </c>
    </row>
    <row r="6350" spans="1:2" ht="15">
      <c r="A6350" s="303" t="s">
        <v>32613</v>
      </c>
      <c r="B6350" s="304">
        <v>64.091300000000004</v>
      </c>
    </row>
    <row r="6351" spans="1:2" ht="15">
      <c r="A6351" s="303" t="s">
        <v>32614</v>
      </c>
      <c r="B6351" s="304">
        <v>64.091300000000004</v>
      </c>
    </row>
    <row r="6352" spans="1:2" ht="15">
      <c r="A6352" s="303" t="s">
        <v>32615</v>
      </c>
      <c r="B6352" s="304">
        <v>57.000900000000001</v>
      </c>
    </row>
    <row r="6353" spans="1:2" ht="15">
      <c r="A6353" s="303" t="s">
        <v>32616</v>
      </c>
      <c r="B6353" s="304">
        <v>66.361999999999995</v>
      </c>
    </row>
    <row r="6354" spans="1:2" ht="15">
      <c r="A6354" s="303" t="s">
        <v>32617</v>
      </c>
      <c r="B6354" s="304">
        <v>132.72399999999999</v>
      </c>
    </row>
    <row r="6355" spans="1:2" ht="15">
      <c r="A6355" s="303" t="s">
        <v>32618</v>
      </c>
      <c r="B6355" s="304">
        <v>31.906600000000001</v>
      </c>
    </row>
    <row r="6356" spans="1:2" ht="15">
      <c r="A6356" s="303" t="s">
        <v>32619</v>
      </c>
      <c r="B6356" s="304">
        <v>66.361999999999995</v>
      </c>
    </row>
    <row r="6357" spans="1:2" ht="15">
      <c r="A6357" s="303" t="s">
        <v>32620</v>
      </c>
      <c r="B6357" s="304">
        <v>26.6709</v>
      </c>
    </row>
    <row r="6358" spans="1:2" ht="15">
      <c r="A6358" s="303" t="s">
        <v>32621</v>
      </c>
      <c r="B6358" s="304">
        <v>12</v>
      </c>
    </row>
    <row r="6359" spans="1:2" ht="15">
      <c r="A6359" s="303" t="s">
        <v>32622</v>
      </c>
      <c r="B6359" s="304">
        <v>25</v>
      </c>
    </row>
    <row r="6360" spans="1:2" ht="15">
      <c r="A6360" s="303" t="s">
        <v>32623</v>
      </c>
      <c r="B6360" s="304">
        <v>410</v>
      </c>
    </row>
    <row r="6361" spans="1:2" ht="15">
      <c r="A6361" s="303" t="s">
        <v>32624</v>
      </c>
      <c r="B6361" s="304">
        <v>35172.78</v>
      </c>
    </row>
    <row r="6362" spans="1:2" ht="15">
      <c r="A6362" s="303" t="s">
        <v>32625</v>
      </c>
      <c r="B6362" s="304">
        <v>16377</v>
      </c>
    </row>
    <row r="6363" spans="1:2" ht="15">
      <c r="A6363" s="303" t="s">
        <v>32626</v>
      </c>
      <c r="B6363" s="304">
        <v>68474.399999999994</v>
      </c>
    </row>
    <row r="6364" spans="1:2" ht="15">
      <c r="A6364" s="303" t="s">
        <v>32627</v>
      </c>
      <c r="B6364" s="304">
        <v>245.27</v>
      </c>
    </row>
    <row r="6365" spans="1:2" ht="15">
      <c r="A6365" s="303" t="s">
        <v>32628</v>
      </c>
      <c r="B6365" s="304">
        <v>3479.58</v>
      </c>
    </row>
    <row r="6366" spans="1:2" ht="15">
      <c r="A6366" s="303" t="s">
        <v>32629</v>
      </c>
      <c r="B6366" s="304">
        <v>755.5</v>
      </c>
    </row>
    <row r="6367" spans="1:2" ht="15">
      <c r="A6367" s="303" t="s">
        <v>32630</v>
      </c>
      <c r="B6367" s="304">
        <v>1186.8599999999999</v>
      </c>
    </row>
    <row r="6368" spans="1:2" ht="15">
      <c r="A6368" s="303" t="s">
        <v>32631</v>
      </c>
      <c r="B6368" s="304">
        <v>561.35</v>
      </c>
    </row>
    <row r="6369" spans="1:2" ht="15">
      <c r="A6369" s="303" t="s">
        <v>32632</v>
      </c>
      <c r="B6369" s="304">
        <v>1244.19</v>
      </c>
    </row>
    <row r="6370" spans="1:2" ht="15">
      <c r="A6370" s="303" t="s">
        <v>32633</v>
      </c>
      <c r="B6370" s="304">
        <v>150.16999999999999</v>
      </c>
    </row>
    <row r="6371" spans="1:2" ht="15">
      <c r="A6371" s="303" t="s">
        <v>32634</v>
      </c>
      <c r="B6371" s="304">
        <v>35.728400000000001</v>
      </c>
    </row>
    <row r="6372" spans="1:2" ht="15">
      <c r="A6372" s="303" t="s">
        <v>32635</v>
      </c>
      <c r="B6372" s="304">
        <v>27.991900000000001</v>
      </c>
    </row>
    <row r="6373" spans="1:2" ht="15">
      <c r="A6373" s="303" t="s">
        <v>32636</v>
      </c>
      <c r="B6373" s="304">
        <v>48.287599999999998</v>
      </c>
    </row>
    <row r="6374" spans="1:2" ht="15">
      <c r="A6374" s="303" t="s">
        <v>32637</v>
      </c>
      <c r="B6374" s="304">
        <v>39.255000000000003</v>
      </c>
    </row>
    <row r="6375" spans="1:2" ht="15">
      <c r="A6375" s="303" t="s">
        <v>32638</v>
      </c>
      <c r="B6375" s="304">
        <v>101.3175</v>
      </c>
    </row>
    <row r="6376" spans="1:2" ht="15">
      <c r="A6376" s="303" t="s">
        <v>32639</v>
      </c>
      <c r="B6376" s="304">
        <v>44.288800000000002</v>
      </c>
    </row>
    <row r="6377" spans="1:2" ht="15">
      <c r="A6377" s="303" t="s">
        <v>32640</v>
      </c>
      <c r="B6377" s="304">
        <v>79.099999999999994</v>
      </c>
    </row>
    <row r="6378" spans="1:2" ht="15">
      <c r="A6378" s="303" t="s">
        <v>32641</v>
      </c>
      <c r="B6378" s="304">
        <v>104.65</v>
      </c>
    </row>
    <row r="6379" spans="1:2" ht="15">
      <c r="A6379" s="303" t="s">
        <v>32642</v>
      </c>
      <c r="B6379" s="304">
        <v>130</v>
      </c>
    </row>
    <row r="6380" spans="1:2" ht="15">
      <c r="A6380" s="303" t="s">
        <v>32643</v>
      </c>
      <c r="B6380" s="304">
        <v>150</v>
      </c>
    </row>
    <row r="6381" spans="1:2" ht="15">
      <c r="A6381" s="303" t="s">
        <v>32644</v>
      </c>
      <c r="B6381" s="304">
        <v>8.19</v>
      </c>
    </row>
    <row r="6382" spans="1:2" ht="15">
      <c r="A6382" s="303" t="s">
        <v>32645</v>
      </c>
      <c r="B6382" s="304">
        <v>30.65</v>
      </c>
    </row>
    <row r="6383" spans="1:2" ht="15">
      <c r="A6383" s="303" t="s">
        <v>32646</v>
      </c>
      <c r="B6383" s="304">
        <v>28.17</v>
      </c>
    </row>
    <row r="6384" spans="1:2" ht="15">
      <c r="A6384" s="303" t="s">
        <v>32647</v>
      </c>
      <c r="B6384" s="304">
        <v>47.38</v>
      </c>
    </row>
    <row r="6385" spans="1:2" ht="15">
      <c r="A6385" s="303" t="s">
        <v>32648</v>
      </c>
      <c r="B6385" s="304">
        <v>93.73</v>
      </c>
    </row>
    <row r="6386" spans="1:2" ht="15">
      <c r="A6386" s="303" t="s">
        <v>32649</v>
      </c>
      <c r="B6386" s="304">
        <v>63.61</v>
      </c>
    </row>
    <row r="6387" spans="1:2" ht="15">
      <c r="A6387" s="303" t="s">
        <v>32650</v>
      </c>
      <c r="B6387" s="304">
        <v>1622.5</v>
      </c>
    </row>
    <row r="6388" spans="1:2" ht="15">
      <c r="A6388" s="303" t="s">
        <v>32651</v>
      </c>
      <c r="B6388" s="304">
        <v>51.5</v>
      </c>
    </row>
    <row r="6389" spans="1:2" ht="15">
      <c r="A6389" s="303" t="s">
        <v>32652</v>
      </c>
      <c r="B6389" s="304">
        <v>45.32</v>
      </c>
    </row>
    <row r="6390" spans="1:2" ht="15">
      <c r="A6390" s="303" t="s">
        <v>32653</v>
      </c>
      <c r="B6390" s="304">
        <v>50.47</v>
      </c>
    </row>
    <row r="6391" spans="1:2" ht="15">
      <c r="A6391" s="303" t="s">
        <v>32654</v>
      </c>
      <c r="B6391" s="304">
        <v>60.61</v>
      </c>
    </row>
    <row r="6392" spans="1:2" ht="15">
      <c r="A6392" s="303" t="s">
        <v>32655</v>
      </c>
      <c r="B6392" s="304">
        <v>57.59</v>
      </c>
    </row>
    <row r="6393" spans="1:2" ht="15">
      <c r="A6393" s="303" t="s">
        <v>32656</v>
      </c>
      <c r="B6393" s="304">
        <v>82.4</v>
      </c>
    </row>
    <row r="6394" spans="1:2" ht="15">
      <c r="A6394" s="303" t="s">
        <v>32657</v>
      </c>
      <c r="B6394" s="304">
        <v>356043.7</v>
      </c>
    </row>
    <row r="6395" spans="1:2" ht="15">
      <c r="A6395" s="303" t="s">
        <v>32658</v>
      </c>
      <c r="B6395" s="304">
        <v>74.907200000000003</v>
      </c>
    </row>
    <row r="6396" spans="1:2" ht="15">
      <c r="A6396" s="303" t="s">
        <v>32659</v>
      </c>
      <c r="B6396" s="304">
        <v>51.09</v>
      </c>
    </row>
    <row r="6397" spans="1:2" ht="15">
      <c r="A6397" s="303" t="s">
        <v>32660</v>
      </c>
      <c r="B6397" s="304">
        <v>581950</v>
      </c>
    </row>
    <row r="6398" spans="1:2" ht="15">
      <c r="A6398" s="303" t="s">
        <v>32661</v>
      </c>
      <c r="B6398" s="304">
        <v>1647000</v>
      </c>
    </row>
    <row r="6399" spans="1:2" ht="15">
      <c r="A6399" s="303" t="s">
        <v>32662</v>
      </c>
      <c r="B6399" s="304">
        <v>1300</v>
      </c>
    </row>
    <row r="6400" spans="1:2" ht="15">
      <c r="A6400" s="303" t="s">
        <v>32663</v>
      </c>
      <c r="B6400" s="304">
        <v>10.78</v>
      </c>
    </row>
    <row r="6401" spans="1:2" ht="15">
      <c r="A6401" s="303" t="s">
        <v>32664</v>
      </c>
      <c r="B6401" s="304">
        <v>10</v>
      </c>
    </row>
    <row r="6402" spans="1:2" ht="15">
      <c r="A6402" s="303" t="s">
        <v>32665</v>
      </c>
      <c r="B6402" s="304">
        <v>25800</v>
      </c>
    </row>
    <row r="6403" spans="1:2" ht="15">
      <c r="A6403" s="303" t="s">
        <v>32666</v>
      </c>
      <c r="B6403" s="304">
        <v>21000</v>
      </c>
    </row>
    <row r="6404" spans="1:2" ht="15">
      <c r="A6404" s="303" t="s">
        <v>32667</v>
      </c>
      <c r="B6404" s="304">
        <v>291</v>
      </c>
    </row>
    <row r="6405" spans="1:2" ht="15">
      <c r="A6405" s="303" t="s">
        <v>32668</v>
      </c>
      <c r="B6405" s="304">
        <v>295.53579999999999</v>
      </c>
    </row>
    <row r="6406" spans="1:2" ht="15">
      <c r="A6406" s="303" t="s">
        <v>32669</v>
      </c>
      <c r="B6406" s="304">
        <v>15572.12</v>
      </c>
    </row>
    <row r="6407" spans="1:2" ht="15">
      <c r="A6407" s="303" t="s">
        <v>32670</v>
      </c>
      <c r="B6407" s="304">
        <v>1400000</v>
      </c>
    </row>
    <row r="6408" spans="1:2" ht="15">
      <c r="A6408" s="303" t="s">
        <v>32671</v>
      </c>
      <c r="B6408" s="304">
        <v>365000</v>
      </c>
    </row>
    <row r="6409" spans="1:2" ht="15">
      <c r="A6409" s="303" t="s">
        <v>32672</v>
      </c>
      <c r="B6409" s="304">
        <v>123</v>
      </c>
    </row>
    <row r="6410" spans="1:2" ht="15">
      <c r="A6410" s="303" t="s">
        <v>32673</v>
      </c>
      <c r="B6410" s="304">
        <v>107774.24</v>
      </c>
    </row>
    <row r="6411" spans="1:2" ht="15">
      <c r="A6411" s="303" t="s">
        <v>32674</v>
      </c>
      <c r="B6411" s="304">
        <v>127.61</v>
      </c>
    </row>
    <row r="6412" spans="1:2" ht="15">
      <c r="A6412" s="303" t="s">
        <v>32675</v>
      </c>
      <c r="B6412" s="304">
        <v>128.74</v>
      </c>
    </row>
    <row r="6413" spans="1:2" ht="15">
      <c r="A6413" s="303" t="s">
        <v>32676</v>
      </c>
      <c r="B6413" s="304">
        <v>140.38999999999999</v>
      </c>
    </row>
    <row r="6414" spans="1:2" ht="15">
      <c r="A6414" s="303" t="s">
        <v>32677</v>
      </c>
      <c r="B6414" s="304">
        <v>4.7100000000000003E-2</v>
      </c>
    </row>
    <row r="6415" spans="1:2" ht="15">
      <c r="A6415" s="303" t="s">
        <v>32678</v>
      </c>
      <c r="B6415" s="304">
        <v>106.16</v>
      </c>
    </row>
    <row r="6416" spans="1:2" ht="15">
      <c r="A6416" s="303" t="s">
        <v>32679</v>
      </c>
      <c r="B6416" s="304">
        <v>118.35</v>
      </c>
    </row>
    <row r="6417" spans="1:2" ht="15">
      <c r="A6417" s="303" t="s">
        <v>32680</v>
      </c>
      <c r="B6417" s="304">
        <v>67</v>
      </c>
    </row>
    <row r="6418" spans="1:2" ht="15">
      <c r="A6418" s="303" t="s">
        <v>32681</v>
      </c>
      <c r="B6418" s="304">
        <v>17.52</v>
      </c>
    </row>
    <row r="6419" spans="1:2" ht="15">
      <c r="A6419" s="303" t="s">
        <v>32682</v>
      </c>
      <c r="B6419" s="304">
        <v>172</v>
      </c>
    </row>
    <row r="6420" spans="1:2" ht="15">
      <c r="A6420" s="303" t="s">
        <v>32683</v>
      </c>
      <c r="B6420" s="304">
        <v>236.25</v>
      </c>
    </row>
    <row r="6421" spans="1:2" ht="15">
      <c r="A6421" s="303" t="s">
        <v>32684</v>
      </c>
      <c r="B6421" s="304">
        <v>16.38</v>
      </c>
    </row>
    <row r="6422" spans="1:2" ht="15">
      <c r="A6422" s="303" t="s">
        <v>32685</v>
      </c>
      <c r="B6422" s="304">
        <v>310</v>
      </c>
    </row>
    <row r="6423" spans="1:2" ht="15">
      <c r="A6423" s="303" t="s">
        <v>32686</v>
      </c>
      <c r="B6423" s="304">
        <v>3492.63</v>
      </c>
    </row>
    <row r="6424" spans="1:2" ht="15">
      <c r="A6424" s="303" t="s">
        <v>32687</v>
      </c>
      <c r="B6424" s="304">
        <v>2.27</v>
      </c>
    </row>
    <row r="6425" spans="1:2" ht="15">
      <c r="A6425" s="303" t="s">
        <v>32688</v>
      </c>
      <c r="B6425" s="304">
        <v>5.05</v>
      </c>
    </row>
    <row r="6426" spans="1:2" ht="15">
      <c r="A6426" s="303" t="s">
        <v>32689</v>
      </c>
      <c r="B6426" s="304">
        <v>635.04999999999995</v>
      </c>
    </row>
    <row r="6427" spans="1:2" ht="15">
      <c r="A6427" s="303" t="s">
        <v>32690</v>
      </c>
      <c r="B6427" s="304">
        <v>185.52549999999999</v>
      </c>
    </row>
    <row r="6428" spans="1:2" ht="15">
      <c r="A6428" s="303" t="s">
        <v>32691</v>
      </c>
      <c r="B6428" s="304">
        <v>621.07669999999996</v>
      </c>
    </row>
    <row r="6429" spans="1:2" ht="15">
      <c r="A6429" s="303" t="s">
        <v>32692</v>
      </c>
      <c r="B6429" s="304">
        <v>43.9664</v>
      </c>
    </row>
    <row r="6430" spans="1:2" ht="15">
      <c r="A6430" s="303" t="s">
        <v>32693</v>
      </c>
      <c r="B6430" s="304">
        <v>44.741599999999998</v>
      </c>
    </row>
    <row r="6431" spans="1:2" ht="15">
      <c r="A6431" s="303" t="s">
        <v>32694</v>
      </c>
      <c r="B6431" s="304">
        <v>29.8277</v>
      </c>
    </row>
    <row r="6432" spans="1:2" ht="15">
      <c r="A6432" s="303" t="s">
        <v>32695</v>
      </c>
      <c r="B6432" s="304">
        <v>18.8688</v>
      </c>
    </row>
    <row r="6433" spans="1:2" ht="15">
      <c r="A6433" s="303" t="s">
        <v>32696</v>
      </c>
      <c r="B6433" s="304">
        <v>0.15459999999999999</v>
      </c>
    </row>
    <row r="6434" spans="1:2" ht="15">
      <c r="A6434" s="303" t="s">
        <v>32697</v>
      </c>
      <c r="B6434" s="304">
        <v>239.5564</v>
      </c>
    </row>
    <row r="6435" spans="1:2" ht="15">
      <c r="A6435" s="303" t="s">
        <v>32698</v>
      </c>
      <c r="B6435" s="304">
        <v>110.08920000000001</v>
      </c>
    </row>
    <row r="6436" spans="1:2" ht="15">
      <c r="A6436" s="303" t="s">
        <v>32699</v>
      </c>
      <c r="B6436" s="304">
        <v>212.32409999999999</v>
      </c>
    </row>
    <row r="6437" spans="1:2" ht="15">
      <c r="A6437" s="303" t="s">
        <v>32700</v>
      </c>
      <c r="B6437" s="304">
        <v>117.8289</v>
      </c>
    </row>
    <row r="6438" spans="1:2" ht="15">
      <c r="A6438" s="303" t="s">
        <v>32701</v>
      </c>
      <c r="B6438" s="304">
        <v>201.53540000000001</v>
      </c>
    </row>
    <row r="6439" spans="1:2" ht="15">
      <c r="A6439" s="303" t="s">
        <v>32702</v>
      </c>
      <c r="B6439" s="304">
        <v>75.662700000000001</v>
      </c>
    </row>
    <row r="6440" spans="1:2" ht="15">
      <c r="A6440" s="303" t="s">
        <v>32703</v>
      </c>
      <c r="B6440" s="304">
        <v>237.9539</v>
      </c>
    </row>
    <row r="6441" spans="1:2" ht="15">
      <c r="A6441" s="303" t="s">
        <v>32704</v>
      </c>
      <c r="B6441" s="304">
        <v>101.0401</v>
      </c>
    </row>
    <row r="6442" spans="1:2" ht="15">
      <c r="A6442" s="303" t="s">
        <v>32705</v>
      </c>
      <c r="B6442" s="304">
        <v>392.8897</v>
      </c>
    </row>
    <row r="6443" spans="1:2" ht="15">
      <c r="A6443" s="303" t="s">
        <v>32706</v>
      </c>
      <c r="B6443" s="304">
        <v>204.9331</v>
      </c>
    </row>
    <row r="6444" spans="1:2" ht="15">
      <c r="A6444" s="303" t="s">
        <v>32707</v>
      </c>
      <c r="B6444" s="304">
        <v>1663.8949</v>
      </c>
    </row>
    <row r="6445" spans="1:2" ht="15">
      <c r="A6445" s="303" t="s">
        <v>32708</v>
      </c>
      <c r="B6445" s="304">
        <v>591.79849999999999</v>
      </c>
    </row>
    <row r="6446" spans="1:2" ht="15">
      <c r="A6446" s="303" t="s">
        <v>32709</v>
      </c>
      <c r="B6446" s="304">
        <v>59.719000000000001</v>
      </c>
    </row>
    <row r="6447" spans="1:2" ht="15">
      <c r="A6447" s="303" t="s">
        <v>32710</v>
      </c>
      <c r="B6447" s="304">
        <v>12.9442</v>
      </c>
    </row>
    <row r="6448" spans="1:2" ht="15">
      <c r="A6448" s="303" t="s">
        <v>32711</v>
      </c>
      <c r="B6448" s="304">
        <v>7.5452000000000004</v>
      </c>
    </row>
    <row r="6449" spans="1:2" ht="15">
      <c r="A6449" s="303" t="s">
        <v>32712</v>
      </c>
      <c r="B6449" s="304">
        <v>82.578999999999994</v>
      </c>
    </row>
    <row r="6450" spans="1:2" ht="15">
      <c r="A6450" s="303" t="s">
        <v>32713</v>
      </c>
      <c r="B6450" s="304">
        <v>35.804200000000002</v>
      </c>
    </row>
    <row r="6451" spans="1:2" ht="15">
      <c r="A6451" s="303" t="s">
        <v>32714</v>
      </c>
      <c r="B6451" s="304">
        <v>30.405200000000001</v>
      </c>
    </row>
    <row r="6452" spans="1:2" ht="15">
      <c r="A6452" s="303" t="s">
        <v>32715</v>
      </c>
      <c r="B6452" s="304">
        <v>14.1408</v>
      </c>
    </row>
    <row r="6453" spans="1:2" ht="15">
      <c r="A6453" s="303" t="s">
        <v>32716</v>
      </c>
      <c r="B6453" s="304">
        <v>9.4271999999999991</v>
      </c>
    </row>
    <row r="6454" spans="1:2" ht="15">
      <c r="A6454" s="303" t="s">
        <v>32717</v>
      </c>
      <c r="B6454" s="304">
        <v>64.0154</v>
      </c>
    </row>
    <row r="6455" spans="1:2" ht="15">
      <c r="A6455" s="303" t="s">
        <v>32718</v>
      </c>
      <c r="B6455" s="304">
        <v>68.33</v>
      </c>
    </row>
    <row r="6456" spans="1:2" ht="15">
      <c r="A6456" s="303" t="s">
        <v>32719</v>
      </c>
      <c r="B6456" s="304">
        <v>129.8218</v>
      </c>
    </row>
    <row r="6457" spans="1:2" ht="15">
      <c r="A6457" s="303" t="s">
        <v>32720</v>
      </c>
      <c r="B6457" s="304">
        <v>134.47389999999999</v>
      </c>
    </row>
    <row r="6458" spans="1:2" ht="15">
      <c r="A6458" s="303" t="s">
        <v>32721</v>
      </c>
      <c r="B6458" s="304">
        <v>91.327100000000002</v>
      </c>
    </row>
    <row r="6459" spans="1:2" ht="15">
      <c r="A6459" s="303" t="s">
        <v>32722</v>
      </c>
      <c r="B6459" s="304">
        <v>120.1161</v>
      </c>
    </row>
    <row r="6460" spans="1:2" ht="15">
      <c r="A6460" s="303" t="s">
        <v>32723</v>
      </c>
      <c r="B6460" s="304">
        <v>771.73800000000006</v>
      </c>
    </row>
    <row r="6461" spans="1:2" ht="15">
      <c r="A6461" s="303" t="s">
        <v>32724</v>
      </c>
      <c r="B6461" s="304">
        <v>57.361600000000003</v>
      </c>
    </row>
    <row r="6462" spans="1:2" ht="15">
      <c r="A6462" s="303" t="s">
        <v>32725</v>
      </c>
      <c r="B6462" s="304">
        <v>4.3963999999999999</v>
      </c>
    </row>
    <row r="6463" spans="1:2" ht="15">
      <c r="A6463" s="303" t="s">
        <v>32726</v>
      </c>
      <c r="B6463" s="304">
        <v>226.12020000000001</v>
      </c>
    </row>
    <row r="6464" spans="1:2" ht="15">
      <c r="A6464" s="303" t="s">
        <v>32727</v>
      </c>
      <c r="B6464" s="304">
        <v>97.132900000000006</v>
      </c>
    </row>
    <row r="6465" spans="1:2" ht="15">
      <c r="A6465" s="303" t="s">
        <v>32728</v>
      </c>
      <c r="B6465" s="304">
        <v>46.162500000000001</v>
      </c>
    </row>
    <row r="6466" spans="1:2" ht="15">
      <c r="A6466" s="303" t="s">
        <v>32729</v>
      </c>
      <c r="B6466" s="304">
        <v>6.0442</v>
      </c>
    </row>
    <row r="6467" spans="1:2" ht="15">
      <c r="A6467" s="303" t="s">
        <v>32730</v>
      </c>
      <c r="B6467" s="304">
        <v>0.56130000000000002</v>
      </c>
    </row>
    <row r="6468" spans="1:2" ht="15">
      <c r="A6468" s="303" t="s">
        <v>32731</v>
      </c>
      <c r="B6468" s="304">
        <v>50.578099999999999</v>
      </c>
    </row>
    <row r="6469" spans="1:2" ht="15">
      <c r="A6469" s="303" t="s">
        <v>32732</v>
      </c>
      <c r="B6469" s="304">
        <v>43.358499999999999</v>
      </c>
    </row>
    <row r="6470" spans="1:2" ht="15">
      <c r="A6470" s="303" t="s">
        <v>32733</v>
      </c>
      <c r="B6470" s="304">
        <v>58.964599999999997</v>
      </c>
    </row>
    <row r="6471" spans="1:2" ht="15">
      <c r="A6471" s="303" t="s">
        <v>32734</v>
      </c>
      <c r="B6471" s="304">
        <v>48.265900000000002</v>
      </c>
    </row>
    <row r="6472" spans="1:2" ht="15">
      <c r="A6472" s="303" t="s">
        <v>32735</v>
      </c>
      <c r="B6472" s="304">
        <v>220.70689999999999</v>
      </c>
    </row>
    <row r="6473" spans="1:2" ht="15">
      <c r="A6473" s="303" t="s">
        <v>32736</v>
      </c>
      <c r="B6473" s="304">
        <v>92.496200000000002</v>
      </c>
    </row>
    <row r="6474" spans="1:2" ht="15">
      <c r="A6474" s="303" t="s">
        <v>32737</v>
      </c>
      <c r="B6474" s="304">
        <v>71.839600000000004</v>
      </c>
    </row>
    <row r="6475" spans="1:2" ht="15">
      <c r="A6475" s="303" t="s">
        <v>32738</v>
      </c>
      <c r="B6475" s="304">
        <v>206.4573</v>
      </c>
    </row>
    <row r="6476" spans="1:2" ht="15">
      <c r="A6476" s="303" t="s">
        <v>32739</v>
      </c>
      <c r="B6476" s="304">
        <v>12.902100000000001</v>
      </c>
    </row>
    <row r="6477" spans="1:2" ht="15">
      <c r="A6477" s="303" t="s">
        <v>32740</v>
      </c>
      <c r="B6477" s="304">
        <v>9.0692000000000004</v>
      </c>
    </row>
    <row r="6478" spans="1:2" ht="15">
      <c r="A6478" s="303" t="s">
        <v>32741</v>
      </c>
      <c r="B6478" s="304">
        <v>8.1884999999999994</v>
      </c>
    </row>
    <row r="6479" spans="1:2" ht="15">
      <c r="A6479" s="303" t="s">
        <v>32742</v>
      </c>
      <c r="B6479" s="304">
        <v>52.749600000000001</v>
      </c>
    </row>
    <row r="6480" spans="1:2" ht="15">
      <c r="A6480" s="303" t="s">
        <v>32743</v>
      </c>
      <c r="B6480" s="304">
        <v>37.800199999999997</v>
      </c>
    </row>
    <row r="6481" spans="1:2" ht="15">
      <c r="A6481" s="303" t="s">
        <v>32744</v>
      </c>
      <c r="B6481" s="304">
        <v>34.237200000000001</v>
      </c>
    </row>
    <row r="6482" spans="1:2" ht="15">
      <c r="A6482" s="303" t="s">
        <v>32745</v>
      </c>
      <c r="B6482" s="304">
        <v>26.3795</v>
      </c>
    </row>
    <row r="6483" spans="1:2" ht="15">
      <c r="A6483" s="303" t="s">
        <v>32746</v>
      </c>
      <c r="B6483" s="304">
        <v>17.586300000000001</v>
      </c>
    </row>
    <row r="6484" spans="1:2" ht="15">
      <c r="A6484" s="303" t="s">
        <v>32747</v>
      </c>
      <c r="B6484" s="304">
        <v>326.25810000000001</v>
      </c>
    </row>
    <row r="6485" spans="1:2" ht="15">
      <c r="A6485" s="303" t="s">
        <v>32748</v>
      </c>
      <c r="B6485" s="304">
        <v>158.67070000000001</v>
      </c>
    </row>
    <row r="6486" spans="1:2" ht="15">
      <c r="A6486" s="303" t="s">
        <v>32749</v>
      </c>
      <c r="B6486" s="304">
        <v>129.6482</v>
      </c>
    </row>
    <row r="6487" spans="1:2" ht="15">
      <c r="A6487" s="303" t="s">
        <v>32750</v>
      </c>
      <c r="B6487" s="304">
        <v>1012.8355</v>
      </c>
    </row>
    <row r="6488" spans="1:2" ht="15">
      <c r="A6488" s="303" t="s">
        <v>32751</v>
      </c>
      <c r="B6488" s="304">
        <v>412.66419999999999</v>
      </c>
    </row>
    <row r="6489" spans="1:2" ht="15">
      <c r="A6489" s="303" t="s">
        <v>32752</v>
      </c>
      <c r="B6489" s="304">
        <v>316.7013</v>
      </c>
    </row>
    <row r="6490" spans="1:2" ht="15">
      <c r="A6490" s="303" t="s">
        <v>32753</v>
      </c>
      <c r="B6490" s="304">
        <v>287.23880000000003</v>
      </c>
    </row>
    <row r="6491" spans="1:2" ht="15">
      <c r="A6491" s="303" t="s">
        <v>32754</v>
      </c>
      <c r="B6491" s="304">
        <v>83.6173</v>
      </c>
    </row>
    <row r="6492" spans="1:2" ht="15">
      <c r="A6492" s="303" t="s">
        <v>32755</v>
      </c>
      <c r="B6492" s="304">
        <v>58.561199999999999</v>
      </c>
    </row>
    <row r="6493" spans="1:2" ht="15">
      <c r="A6493" s="303" t="s">
        <v>32756</v>
      </c>
      <c r="B6493" s="304">
        <v>229.00380000000001</v>
      </c>
    </row>
    <row r="6494" spans="1:2" ht="15">
      <c r="A6494" s="303" t="s">
        <v>32757</v>
      </c>
      <c r="B6494" s="304">
        <v>93.732200000000006</v>
      </c>
    </row>
    <row r="6495" spans="1:2" ht="15">
      <c r="A6495" s="303" t="s">
        <v>32758</v>
      </c>
      <c r="B6495" s="304">
        <v>72.236000000000004</v>
      </c>
    </row>
    <row r="6496" spans="1:2" ht="15">
      <c r="A6496" s="303" t="s">
        <v>32759</v>
      </c>
      <c r="B6496" s="304">
        <v>414.55200000000002</v>
      </c>
    </row>
    <row r="6497" spans="1:2" ht="15">
      <c r="A6497" s="303" t="s">
        <v>32760</v>
      </c>
      <c r="B6497" s="304">
        <v>199.62110000000001</v>
      </c>
    </row>
    <row r="6498" spans="1:2" ht="15">
      <c r="A6498" s="303" t="s">
        <v>32761</v>
      </c>
      <c r="B6498" s="304">
        <v>157.44</v>
      </c>
    </row>
    <row r="6499" spans="1:2" ht="15">
      <c r="A6499" s="303" t="s">
        <v>32762</v>
      </c>
      <c r="B6499" s="304">
        <v>198.73949999999999</v>
      </c>
    </row>
    <row r="6500" spans="1:2" ht="15">
      <c r="A6500" s="303" t="s">
        <v>32763</v>
      </c>
      <c r="B6500" s="304">
        <v>93.375100000000003</v>
      </c>
    </row>
    <row r="6501" spans="1:2" ht="15">
      <c r="A6501" s="303" t="s">
        <v>32764</v>
      </c>
      <c r="B6501" s="304">
        <v>75.997500000000002</v>
      </c>
    </row>
    <row r="6502" spans="1:2" ht="15">
      <c r="A6502" s="303" t="s">
        <v>32765</v>
      </c>
      <c r="B6502" s="304">
        <v>269.70690000000002</v>
      </c>
    </row>
    <row r="6503" spans="1:2" ht="15">
      <c r="A6503" s="303" t="s">
        <v>32766</v>
      </c>
      <c r="B6503" s="304">
        <v>135.89619999999999</v>
      </c>
    </row>
    <row r="6504" spans="1:2" ht="15">
      <c r="A6504" s="303" t="s">
        <v>32767</v>
      </c>
      <c r="B6504" s="304">
        <v>113.8396</v>
      </c>
    </row>
    <row r="6505" spans="1:2" ht="15">
      <c r="A6505" s="303" t="s">
        <v>32768</v>
      </c>
      <c r="B6505" s="304">
        <v>325.81700000000001</v>
      </c>
    </row>
    <row r="6506" spans="1:2" ht="15">
      <c r="A6506" s="303" t="s">
        <v>32769</v>
      </c>
      <c r="B6506" s="304">
        <v>359.20299999999997</v>
      </c>
    </row>
    <row r="6507" spans="1:2" ht="15">
      <c r="A6507" s="303" t="s">
        <v>32770</v>
      </c>
      <c r="B6507" s="304">
        <v>299.24950000000001</v>
      </c>
    </row>
    <row r="6508" spans="1:2" ht="15">
      <c r="A6508" s="303" t="s">
        <v>32771</v>
      </c>
      <c r="B6508" s="304">
        <v>727.38419999999996</v>
      </c>
    </row>
    <row r="6509" spans="1:2" ht="15">
      <c r="A6509" s="303" t="s">
        <v>32772</v>
      </c>
      <c r="B6509" s="304">
        <v>820.45650000000001</v>
      </c>
    </row>
    <row r="6510" spans="1:2" ht="15">
      <c r="A6510" s="303" t="s">
        <v>32773</v>
      </c>
      <c r="B6510" s="304">
        <v>336.7441</v>
      </c>
    </row>
    <row r="6511" spans="1:2" ht="15">
      <c r="A6511" s="303" t="s">
        <v>32774</v>
      </c>
      <c r="B6511" s="304">
        <v>611.23649999999998</v>
      </c>
    </row>
    <row r="6512" spans="1:2" ht="15">
      <c r="A6512" s="303" t="s">
        <v>32775</v>
      </c>
      <c r="B6512" s="304">
        <v>37.006900000000002</v>
      </c>
    </row>
    <row r="6513" spans="1:2" ht="15">
      <c r="A6513" s="303" t="s">
        <v>32776</v>
      </c>
      <c r="B6513" s="304">
        <v>719.60069999999996</v>
      </c>
    </row>
    <row r="6514" spans="1:2" ht="15">
      <c r="A6514" s="303" t="s">
        <v>32777</v>
      </c>
      <c r="B6514" s="304">
        <v>315.84019999999998</v>
      </c>
    </row>
    <row r="6515" spans="1:2" ht="15">
      <c r="A6515" s="303" t="s">
        <v>32778</v>
      </c>
      <c r="B6515" s="304">
        <v>345.3802</v>
      </c>
    </row>
    <row r="6516" spans="1:2" ht="15">
      <c r="A6516" s="303" t="s">
        <v>32779</v>
      </c>
      <c r="B6516" s="304">
        <v>355.3802</v>
      </c>
    </row>
    <row r="6517" spans="1:2" ht="15">
      <c r="A6517" s="303" t="s">
        <v>32780</v>
      </c>
      <c r="B6517" s="304">
        <v>375.3802</v>
      </c>
    </row>
    <row r="6518" spans="1:2" ht="15">
      <c r="A6518" s="303" t="s">
        <v>32781</v>
      </c>
      <c r="B6518" s="304">
        <v>385.3802</v>
      </c>
    </row>
    <row r="6519" spans="1:2" ht="15">
      <c r="A6519" s="303" t="s">
        <v>32782</v>
      </c>
      <c r="B6519" s="304">
        <v>385.53019999999998</v>
      </c>
    </row>
    <row r="6520" spans="1:2" ht="15">
      <c r="A6520" s="303" t="s">
        <v>32783</v>
      </c>
      <c r="B6520" s="304">
        <v>395.3802</v>
      </c>
    </row>
    <row r="6521" spans="1:2" ht="15">
      <c r="A6521" s="303" t="s">
        <v>32784</v>
      </c>
      <c r="B6521" s="304">
        <v>84.182400000000001</v>
      </c>
    </row>
    <row r="6522" spans="1:2" ht="15">
      <c r="A6522" s="303" t="s">
        <v>32785</v>
      </c>
      <c r="B6522" s="304">
        <v>93.441400000000002</v>
      </c>
    </row>
    <row r="6523" spans="1:2" ht="15">
      <c r="A6523" s="303" t="s">
        <v>32786</v>
      </c>
      <c r="B6523" s="304">
        <v>7.7332000000000001</v>
      </c>
    </row>
    <row r="6524" spans="1:2" ht="15">
      <c r="A6524" s="303" t="s">
        <v>32787</v>
      </c>
      <c r="B6524" s="304">
        <v>5.2821999999999996</v>
      </c>
    </row>
    <row r="6525" spans="1:2" ht="15">
      <c r="A6525" s="303" t="s">
        <v>32788</v>
      </c>
      <c r="B6525" s="304">
        <v>37.3065</v>
      </c>
    </row>
    <row r="6526" spans="1:2" ht="15">
      <c r="A6526" s="303" t="s">
        <v>32789</v>
      </c>
      <c r="B6526" s="304">
        <v>427.89879999999999</v>
      </c>
    </row>
    <row r="6527" spans="1:2" ht="15">
      <c r="A6527" s="303" t="s">
        <v>32790</v>
      </c>
      <c r="B6527" s="304">
        <v>346.68700000000001</v>
      </c>
    </row>
    <row r="6528" spans="1:2" ht="15">
      <c r="A6528" s="303" t="s">
        <v>32791</v>
      </c>
      <c r="B6528" s="304">
        <v>374.7749</v>
      </c>
    </row>
    <row r="6529" spans="1:2" ht="15">
      <c r="A6529" s="303" t="s">
        <v>32792</v>
      </c>
      <c r="B6529" s="304">
        <v>399.6123</v>
      </c>
    </row>
    <row r="6530" spans="1:2" ht="15">
      <c r="A6530" s="303" t="s">
        <v>32793</v>
      </c>
      <c r="B6530" s="304">
        <v>306.31130000000002</v>
      </c>
    </row>
    <row r="6531" spans="1:2" ht="15">
      <c r="A6531" s="303" t="s">
        <v>32794</v>
      </c>
      <c r="B6531" s="304">
        <v>511.50080000000003</v>
      </c>
    </row>
    <row r="6532" spans="1:2" ht="15">
      <c r="A6532" s="303" t="s">
        <v>32795</v>
      </c>
      <c r="B6532" s="304">
        <v>12.2194</v>
      </c>
    </row>
    <row r="6533" spans="1:2" ht="15">
      <c r="A6533" s="303" t="s">
        <v>32796</v>
      </c>
      <c r="B6533" s="304">
        <v>11.4076</v>
      </c>
    </row>
    <row r="6534" spans="1:2" ht="15">
      <c r="A6534" s="303" t="s">
        <v>32797</v>
      </c>
      <c r="B6534" s="304">
        <v>10.8444</v>
      </c>
    </row>
    <row r="6535" spans="1:2" ht="15">
      <c r="A6535" s="303" t="s">
        <v>32798</v>
      </c>
      <c r="B6535" s="304">
        <v>11.379099999999999</v>
      </c>
    </row>
    <row r="6536" spans="1:2" ht="15">
      <c r="A6536" s="303" t="s">
        <v>32799</v>
      </c>
      <c r="B6536" s="304">
        <v>10.9291</v>
      </c>
    </row>
    <row r="6537" spans="1:2" ht="15">
      <c r="A6537" s="303" t="s">
        <v>32800</v>
      </c>
      <c r="B6537" s="304">
        <v>12.131399999999999</v>
      </c>
    </row>
    <row r="6538" spans="1:2" ht="15">
      <c r="A6538" s="303" t="s">
        <v>32801</v>
      </c>
      <c r="B6538" s="304">
        <v>11.161099999999999</v>
      </c>
    </row>
    <row r="6539" spans="1:2" ht="15">
      <c r="A6539" s="303" t="s">
        <v>32802</v>
      </c>
      <c r="B6539" s="304">
        <v>9.5035000000000007</v>
      </c>
    </row>
    <row r="6540" spans="1:2" ht="15">
      <c r="A6540" s="303" t="s">
        <v>32803</v>
      </c>
      <c r="B6540" s="304">
        <v>12.8399</v>
      </c>
    </row>
    <row r="6541" spans="1:2" ht="15">
      <c r="A6541" s="303" t="s">
        <v>32804</v>
      </c>
      <c r="B6541" s="304">
        <v>12.2311</v>
      </c>
    </row>
    <row r="6542" spans="1:2" ht="15">
      <c r="A6542" s="303" t="s">
        <v>32805</v>
      </c>
      <c r="B6542" s="304">
        <v>11.870799999999999</v>
      </c>
    </row>
    <row r="6543" spans="1:2" ht="15">
      <c r="A6543" s="303" t="s">
        <v>32806</v>
      </c>
      <c r="B6543" s="304">
        <v>12.4054</v>
      </c>
    </row>
    <row r="6544" spans="1:2" ht="15">
      <c r="A6544" s="303" t="s">
        <v>32807</v>
      </c>
      <c r="B6544" s="304">
        <v>11.752599999999999</v>
      </c>
    </row>
    <row r="6545" spans="1:2" ht="15">
      <c r="A6545" s="303" t="s">
        <v>32808</v>
      </c>
      <c r="B6545" s="304">
        <v>12.751899999999999</v>
      </c>
    </row>
    <row r="6546" spans="1:2" ht="15">
      <c r="A6546" s="303" t="s">
        <v>32809</v>
      </c>
      <c r="B6546" s="304">
        <v>11.781599999999999</v>
      </c>
    </row>
    <row r="6547" spans="1:2" ht="15">
      <c r="A6547" s="303" t="s">
        <v>32810</v>
      </c>
      <c r="B6547" s="304">
        <v>10.124000000000001</v>
      </c>
    </row>
    <row r="6548" spans="1:2" ht="15">
      <c r="A6548" s="303" t="s">
        <v>32811</v>
      </c>
      <c r="B6548" s="304">
        <v>1494.5714</v>
      </c>
    </row>
    <row r="6549" spans="1:2" ht="15">
      <c r="A6549" s="303" t="s">
        <v>32812</v>
      </c>
      <c r="B6549" s="304">
        <v>1278.1071999999999</v>
      </c>
    </row>
    <row r="6550" spans="1:2" ht="15">
      <c r="A6550" s="303" t="s">
        <v>32813</v>
      </c>
      <c r="B6550" s="304">
        <v>52.978099999999998</v>
      </c>
    </row>
    <row r="6551" spans="1:2" ht="15">
      <c r="A6551" s="303" t="s">
        <v>32814</v>
      </c>
      <c r="B6551" s="304">
        <v>55.192999999999998</v>
      </c>
    </row>
    <row r="6552" spans="1:2" ht="15">
      <c r="A6552" s="303" t="s">
        <v>32815</v>
      </c>
      <c r="B6552" s="304">
        <v>15.0075</v>
      </c>
    </row>
    <row r="6553" spans="1:2" ht="15">
      <c r="A6553" s="303" t="s">
        <v>32816</v>
      </c>
      <c r="B6553" s="304">
        <v>9.2437000000000005</v>
      </c>
    </row>
    <row r="6554" spans="1:2" ht="15">
      <c r="A6554" s="303" t="s">
        <v>32817</v>
      </c>
      <c r="B6554" s="304">
        <v>77.290000000000006</v>
      </c>
    </row>
    <row r="6555" spans="1:2" ht="15">
      <c r="A6555" s="303" t="s">
        <v>32818</v>
      </c>
      <c r="B6555" s="304">
        <v>90.92</v>
      </c>
    </row>
    <row r="6556" spans="1:2" ht="15">
      <c r="A6556" s="303" t="s">
        <v>32819</v>
      </c>
      <c r="B6556" s="304">
        <v>133.99</v>
      </c>
    </row>
    <row r="6557" spans="1:2" ht="15">
      <c r="A6557" s="303" t="s">
        <v>32820</v>
      </c>
      <c r="B6557" s="304">
        <v>191.42</v>
      </c>
    </row>
    <row r="6558" spans="1:2" ht="15">
      <c r="A6558" s="303" t="s">
        <v>32821</v>
      </c>
      <c r="B6558" s="304">
        <v>14.34</v>
      </c>
    </row>
    <row r="6559" spans="1:2" ht="15">
      <c r="A6559" s="303" t="s">
        <v>32822</v>
      </c>
      <c r="B6559" s="304">
        <v>11.12</v>
      </c>
    </row>
    <row r="6560" spans="1:2" ht="15">
      <c r="A6560" s="303" t="s">
        <v>32823</v>
      </c>
      <c r="B6560" s="304">
        <v>15.11</v>
      </c>
    </row>
    <row r="6561" spans="1:2" ht="15">
      <c r="A6561" s="303" t="s">
        <v>32824</v>
      </c>
      <c r="B6561" s="304">
        <v>19.809999999999999</v>
      </c>
    </row>
    <row r="6562" spans="1:2" ht="15">
      <c r="A6562" s="303" t="s">
        <v>32825</v>
      </c>
      <c r="B6562" s="304">
        <v>23.45</v>
      </c>
    </row>
    <row r="6563" spans="1:2" ht="15">
      <c r="A6563" s="303" t="s">
        <v>32826</v>
      </c>
      <c r="B6563" s="304">
        <v>81.83</v>
      </c>
    </row>
    <row r="6564" spans="1:2" ht="15">
      <c r="A6564" s="303" t="s">
        <v>32827</v>
      </c>
      <c r="B6564" s="304">
        <v>50.92</v>
      </c>
    </row>
    <row r="6565" spans="1:2" ht="15">
      <c r="A6565" s="303" t="s">
        <v>32828</v>
      </c>
      <c r="B6565" s="304">
        <v>58.19</v>
      </c>
    </row>
    <row r="6566" spans="1:2" ht="15">
      <c r="A6566" s="303" t="s">
        <v>32829</v>
      </c>
      <c r="B6566" s="304">
        <v>72.739999999999995</v>
      </c>
    </row>
    <row r="6567" spans="1:2" ht="15">
      <c r="A6567" s="303" t="s">
        <v>32830</v>
      </c>
      <c r="B6567" s="304">
        <v>23.45</v>
      </c>
    </row>
    <row r="6568" spans="1:2" ht="15">
      <c r="A6568" s="303" t="s">
        <v>32831</v>
      </c>
      <c r="B6568" s="304">
        <v>23.45</v>
      </c>
    </row>
    <row r="6569" spans="1:2" ht="15">
      <c r="A6569" s="303" t="s">
        <v>32832</v>
      </c>
      <c r="B6569" s="304">
        <v>19.809999999999999</v>
      </c>
    </row>
    <row r="6570" spans="1:2" ht="15">
      <c r="A6570" s="303" t="s">
        <v>32833</v>
      </c>
      <c r="B6570" s="304">
        <v>220.13</v>
      </c>
    </row>
    <row r="6571" spans="1:2" ht="15">
      <c r="A6571" s="303" t="s">
        <v>32834</v>
      </c>
      <c r="B6571" s="304">
        <v>90.92</v>
      </c>
    </row>
    <row r="6572" spans="1:2" ht="15">
      <c r="A6572" s="303" t="s">
        <v>32835</v>
      </c>
      <c r="B6572" s="304">
        <v>133.99</v>
      </c>
    </row>
    <row r="6573" spans="1:2" ht="15">
      <c r="A6573" s="303" t="s">
        <v>32836</v>
      </c>
      <c r="B6573" s="304">
        <v>191.42</v>
      </c>
    </row>
    <row r="6574" spans="1:2" ht="15">
      <c r="A6574" s="303" t="s">
        <v>32837</v>
      </c>
      <c r="B6574" s="304">
        <v>21.33</v>
      </c>
    </row>
    <row r="6575" spans="1:2" ht="15">
      <c r="A6575" s="303" t="s">
        <v>32838</v>
      </c>
      <c r="B6575" s="304">
        <v>19.809999999999999</v>
      </c>
    </row>
    <row r="6576" spans="1:2" ht="15">
      <c r="A6576" s="303" t="s">
        <v>32839</v>
      </c>
      <c r="B6576" s="304">
        <v>19.809999999999999</v>
      </c>
    </row>
    <row r="6577" spans="1:2" ht="15">
      <c r="A6577" s="303" t="s">
        <v>32840</v>
      </c>
      <c r="B6577" s="304">
        <v>45.3</v>
      </c>
    </row>
    <row r="6578" spans="1:2" ht="15">
      <c r="A6578" s="303" t="s">
        <v>32841</v>
      </c>
      <c r="B6578" s="304">
        <v>32.979999999999997</v>
      </c>
    </row>
    <row r="6579" spans="1:2" ht="15">
      <c r="A6579" s="303" t="s">
        <v>32842</v>
      </c>
      <c r="B6579" s="304">
        <v>15.11</v>
      </c>
    </row>
    <row r="6580" spans="1:2" ht="15">
      <c r="A6580" s="303" t="s">
        <v>32843</v>
      </c>
      <c r="B6580" s="304">
        <v>18.14</v>
      </c>
    </row>
    <row r="6581" spans="1:2" ht="15">
      <c r="A6581" s="303" t="s">
        <v>32844</v>
      </c>
      <c r="B6581" s="304">
        <v>18.14</v>
      </c>
    </row>
    <row r="6582" spans="1:2" ht="15">
      <c r="A6582" s="303" t="s">
        <v>32845</v>
      </c>
      <c r="B6582" s="304">
        <v>18.14</v>
      </c>
    </row>
    <row r="6583" spans="1:2" ht="15">
      <c r="A6583" s="303" t="s">
        <v>32846</v>
      </c>
      <c r="B6583" s="304">
        <v>18.14</v>
      </c>
    </row>
    <row r="6584" spans="1:2" ht="15">
      <c r="A6584" s="303" t="s">
        <v>26237</v>
      </c>
      <c r="B6584" s="304">
        <v>18.14</v>
      </c>
    </row>
    <row r="6585" spans="1:2" ht="15">
      <c r="A6585" s="303" t="s">
        <v>32847</v>
      </c>
      <c r="B6585" s="304">
        <v>15.11</v>
      </c>
    </row>
    <row r="6586" spans="1:2" ht="15">
      <c r="A6586" s="303" t="s">
        <v>32848</v>
      </c>
      <c r="B6586" s="304">
        <v>15.11</v>
      </c>
    </row>
    <row r="6587" spans="1:2" ht="15">
      <c r="A6587" s="303" t="s">
        <v>32849</v>
      </c>
      <c r="B6587" s="304">
        <v>15.11</v>
      </c>
    </row>
    <row r="6588" spans="1:2" ht="15">
      <c r="A6588" s="303" t="s">
        <v>32850</v>
      </c>
      <c r="B6588" s="304">
        <v>20</v>
      </c>
    </row>
    <row r="6589" spans="1:2" ht="15">
      <c r="A6589" s="303" t="s">
        <v>32851</v>
      </c>
      <c r="B6589" s="304">
        <v>63.65</v>
      </c>
    </row>
    <row r="6590" spans="1:2" ht="15">
      <c r="A6590" s="303" t="s">
        <v>32852</v>
      </c>
      <c r="B6590" s="304">
        <v>93.8</v>
      </c>
    </row>
    <row r="6591" spans="1:2" ht="15">
      <c r="A6591" s="303" t="s">
        <v>32853</v>
      </c>
      <c r="B6591" s="304">
        <v>133.99</v>
      </c>
    </row>
    <row r="6592" spans="1:2" ht="15">
      <c r="A6592" s="303" t="s">
        <v>32854</v>
      </c>
      <c r="B6592" s="304">
        <v>27.4</v>
      </c>
    </row>
    <row r="6593" spans="1:2" ht="15">
      <c r="A6593" s="303" t="s">
        <v>32855</v>
      </c>
      <c r="B6593" s="304">
        <v>19.809999999999999</v>
      </c>
    </row>
    <row r="6594" spans="1:2" ht="15">
      <c r="A6594" s="303" t="s">
        <v>32856</v>
      </c>
      <c r="B6594" s="304">
        <v>15.11</v>
      </c>
    </row>
    <row r="6595" spans="1:2" ht="15">
      <c r="A6595" s="303" t="s">
        <v>32857</v>
      </c>
      <c r="B6595" s="304">
        <v>19.809999999999999</v>
      </c>
    </row>
    <row r="6596" spans="1:2" ht="15">
      <c r="A6596" s="303" t="s">
        <v>32858</v>
      </c>
      <c r="B6596" s="304">
        <v>19.809999999999999</v>
      </c>
    </row>
    <row r="6597" spans="1:2" ht="15">
      <c r="A6597" s="303" t="s">
        <v>32859</v>
      </c>
      <c r="B6597" s="304">
        <v>19.809999999999999</v>
      </c>
    </row>
    <row r="6598" spans="1:2" ht="15">
      <c r="A6598" s="303" t="s">
        <v>32860</v>
      </c>
      <c r="B6598" s="304">
        <v>19.809999999999999</v>
      </c>
    </row>
    <row r="6599" spans="1:2" ht="15">
      <c r="A6599" s="303" t="s">
        <v>32861</v>
      </c>
      <c r="B6599" s="304">
        <v>21.33</v>
      </c>
    </row>
    <row r="6600" spans="1:2" ht="15">
      <c r="A6600" s="303" t="s">
        <v>32862</v>
      </c>
      <c r="B6600" s="304">
        <v>19.809999999999999</v>
      </c>
    </row>
    <row r="6601" spans="1:2" ht="15">
      <c r="A6601" s="303" t="s">
        <v>32863</v>
      </c>
      <c r="B6601" s="304">
        <v>19.809999999999999</v>
      </c>
    </row>
    <row r="6602" spans="1:2" ht="15">
      <c r="A6602" s="303" t="s">
        <v>32864</v>
      </c>
      <c r="B6602" s="304">
        <v>31.64</v>
      </c>
    </row>
    <row r="6603" spans="1:2" ht="15">
      <c r="A6603" s="303" t="s">
        <v>32865</v>
      </c>
      <c r="B6603" s="304">
        <v>21.33</v>
      </c>
    </row>
    <row r="6604" spans="1:2" ht="15">
      <c r="A6604" s="303" t="s">
        <v>32866</v>
      </c>
      <c r="B6604" s="304">
        <v>258.42</v>
      </c>
    </row>
    <row r="6605" spans="1:2" ht="15">
      <c r="A6605" s="303" t="s">
        <v>32867</v>
      </c>
      <c r="B6605" s="304">
        <v>14.34</v>
      </c>
    </row>
    <row r="6606" spans="1:2" ht="15">
      <c r="A6606" s="303" t="s">
        <v>32868</v>
      </c>
      <c r="B6606" s="304">
        <v>21.33</v>
      </c>
    </row>
    <row r="6607" spans="1:2" ht="15">
      <c r="A6607" s="303" t="s">
        <v>32869</v>
      </c>
      <c r="B6607" s="304">
        <v>21.33</v>
      </c>
    </row>
    <row r="6608" spans="1:2" ht="15">
      <c r="A6608" s="303" t="s">
        <v>32870</v>
      </c>
      <c r="B6608" s="304">
        <v>27.4</v>
      </c>
    </row>
    <row r="6609" spans="1:2" ht="15">
      <c r="A6609" s="303" t="s">
        <v>32871</v>
      </c>
      <c r="B6609" s="304">
        <v>21.33</v>
      </c>
    </row>
    <row r="6610" spans="1:2" ht="15">
      <c r="A6610" s="303" t="s">
        <v>32872</v>
      </c>
      <c r="B6610" s="304">
        <v>24.82</v>
      </c>
    </row>
    <row r="6611" spans="1:2" ht="15">
      <c r="A6611" s="303" t="s">
        <v>32873</v>
      </c>
      <c r="B6611" s="304">
        <v>28.37</v>
      </c>
    </row>
    <row r="6612" spans="1:2" ht="15">
      <c r="A6612" s="303" t="s">
        <v>32874</v>
      </c>
      <c r="B6612" s="304">
        <v>35.46</v>
      </c>
    </row>
    <row r="6613" spans="1:2" ht="15">
      <c r="A6613" s="303" t="s">
        <v>32875</v>
      </c>
      <c r="B6613" s="304">
        <v>18.14</v>
      </c>
    </row>
    <row r="6614" spans="1:2" ht="15">
      <c r="A6614" s="303" t="s">
        <v>32876</v>
      </c>
      <c r="B6614" s="304">
        <v>19.809999999999999</v>
      </c>
    </row>
    <row r="6615" spans="1:2" ht="15">
      <c r="A6615" s="303" t="s">
        <v>32877</v>
      </c>
      <c r="B6615" s="304">
        <v>19.809999999999999</v>
      </c>
    </row>
    <row r="6616" spans="1:2" ht="15">
      <c r="A6616" s="303" t="s">
        <v>32878</v>
      </c>
      <c r="B6616" s="304">
        <v>23.45</v>
      </c>
    </row>
    <row r="6617" spans="1:2" ht="15">
      <c r="A6617" s="303" t="s">
        <v>32879</v>
      </c>
      <c r="B6617" s="304">
        <v>27.4</v>
      </c>
    </row>
    <row r="6618" spans="1:2" ht="15">
      <c r="A6618" s="303" t="s">
        <v>32880</v>
      </c>
      <c r="B6618" s="304">
        <v>27.4</v>
      </c>
    </row>
    <row r="6619" spans="1:2" ht="15">
      <c r="A6619" s="303" t="s">
        <v>32881</v>
      </c>
      <c r="B6619" s="304">
        <v>32.979999999999997</v>
      </c>
    </row>
    <row r="6620" spans="1:2" ht="15">
      <c r="A6620" s="303" t="s">
        <v>32882</v>
      </c>
      <c r="B6620" s="304">
        <v>19.809999999999999</v>
      </c>
    </row>
    <row r="6621" spans="1:2" ht="15">
      <c r="A6621" s="303" t="s">
        <v>32883</v>
      </c>
      <c r="B6621" s="304">
        <v>32.979999999999997</v>
      </c>
    </row>
    <row r="6622" spans="1:2" ht="15">
      <c r="A6622" s="303" t="s">
        <v>32884</v>
      </c>
      <c r="B6622" s="304">
        <v>81.349999999999994</v>
      </c>
    </row>
    <row r="6623" spans="1:2" ht="15">
      <c r="A6623" s="303" t="s">
        <v>32885</v>
      </c>
      <c r="B6623" s="304">
        <v>187.11</v>
      </c>
    </row>
    <row r="6624" spans="1:2" ht="15">
      <c r="A6624" s="303" t="s">
        <v>26234</v>
      </c>
      <c r="B6624" s="304">
        <v>81.349999999999994</v>
      </c>
    </row>
    <row r="6625" spans="1:2" ht="15">
      <c r="A6625" s="303" t="s">
        <v>32886</v>
      </c>
      <c r="B6625" s="304">
        <v>162.71</v>
      </c>
    </row>
    <row r="6626" spans="1:2" ht="15">
      <c r="A6626" s="303" t="s">
        <v>32887</v>
      </c>
      <c r="B6626" s="304">
        <v>133.99</v>
      </c>
    </row>
    <row r="6627" spans="1:2" ht="15">
      <c r="A6627" s="303" t="s">
        <v>32888</v>
      </c>
      <c r="B6627" s="304">
        <v>18.14</v>
      </c>
    </row>
    <row r="6628" spans="1:2" ht="15">
      <c r="A6628" s="303" t="s">
        <v>32889</v>
      </c>
      <c r="B6628" s="304">
        <v>9.57</v>
      </c>
    </row>
    <row r="6629" spans="1:2" ht="15">
      <c r="A6629" s="303" t="s">
        <v>32890</v>
      </c>
      <c r="B6629" s="304">
        <v>21.33</v>
      </c>
    </row>
    <row r="6630" spans="1:2" ht="15">
      <c r="A6630" s="303" t="s">
        <v>32891</v>
      </c>
      <c r="B6630" s="304">
        <v>19.809999999999999</v>
      </c>
    </row>
    <row r="6631" spans="1:2" ht="15">
      <c r="A6631" s="303" t="s">
        <v>32892</v>
      </c>
      <c r="B6631" s="304">
        <v>14.34</v>
      </c>
    </row>
    <row r="6632" spans="1:2" ht="15">
      <c r="A6632" s="303" t="s">
        <v>32893</v>
      </c>
      <c r="B6632" s="304">
        <v>19.809999999999999</v>
      </c>
    </row>
    <row r="6633" spans="1:2" ht="15">
      <c r="A6633" s="303" t="s">
        <v>32894</v>
      </c>
      <c r="B6633" s="304">
        <v>63.65</v>
      </c>
    </row>
    <row r="6634" spans="1:2" ht="15">
      <c r="A6634" s="303" t="s">
        <v>32895</v>
      </c>
      <c r="B6634" s="304">
        <v>93.8</v>
      </c>
    </row>
    <row r="6635" spans="1:2" ht="15">
      <c r="A6635" s="303" t="s">
        <v>32896</v>
      </c>
      <c r="B6635" s="304">
        <v>133.99</v>
      </c>
    </row>
    <row r="6636" spans="1:2" ht="15">
      <c r="A6636" s="303" t="s">
        <v>32897</v>
      </c>
      <c r="B6636" s="304">
        <v>19.809999999999999</v>
      </c>
    </row>
    <row r="6637" spans="1:2" ht="15">
      <c r="A6637" s="303" t="s">
        <v>32898</v>
      </c>
      <c r="B6637" s="304">
        <v>19.809999999999999</v>
      </c>
    </row>
    <row r="6638" spans="1:2" ht="15">
      <c r="A6638" s="303" t="s">
        <v>32899</v>
      </c>
      <c r="B6638" s="304">
        <v>18.559999999999999</v>
      </c>
    </row>
    <row r="6639" spans="1:2" ht="15">
      <c r="A6639" s="303" t="s">
        <v>32900</v>
      </c>
      <c r="B6639" s="304">
        <v>27.4</v>
      </c>
    </row>
    <row r="6640" spans="1:2" ht="15">
      <c r="A6640" s="303" t="s">
        <v>32901</v>
      </c>
      <c r="B6640" s="304">
        <v>19.809999999999999</v>
      </c>
    </row>
    <row r="6641" spans="1:2" ht="15">
      <c r="A6641" s="303" t="s">
        <v>32902</v>
      </c>
      <c r="B6641" s="304">
        <v>21.33</v>
      </c>
    </row>
    <row r="6642" spans="1:2" ht="15">
      <c r="A6642" s="303" t="s">
        <v>32903</v>
      </c>
      <c r="B6642" s="304">
        <v>19.809999999999999</v>
      </c>
    </row>
    <row r="6643" spans="1:2" ht="15">
      <c r="A6643" s="303" t="s">
        <v>32904</v>
      </c>
      <c r="B6643" s="304">
        <v>15.11</v>
      </c>
    </row>
    <row r="6644" spans="1:2" ht="15">
      <c r="A6644" s="303" t="s">
        <v>32905</v>
      </c>
      <c r="B6644" s="304">
        <v>27.4</v>
      </c>
    </row>
    <row r="6645" spans="1:2" ht="15">
      <c r="A6645" s="303" t="s">
        <v>32906</v>
      </c>
      <c r="B6645" s="304">
        <v>19.809999999999999</v>
      </c>
    </row>
    <row r="6646" spans="1:2" ht="15">
      <c r="A6646" s="303" t="s">
        <v>32907</v>
      </c>
      <c r="B6646" s="304">
        <v>19.809999999999999</v>
      </c>
    </row>
    <row r="6647" spans="1:2" ht="15">
      <c r="A6647" s="303" t="s">
        <v>32908</v>
      </c>
      <c r="B6647" s="304">
        <v>19.809999999999999</v>
      </c>
    </row>
    <row r="6648" spans="1:2" ht="15">
      <c r="A6648" s="303" t="s">
        <v>32909</v>
      </c>
      <c r="B6648" s="304">
        <v>19.809999999999999</v>
      </c>
    </row>
    <row r="6649" spans="1:2" ht="15">
      <c r="A6649" s="303" t="s">
        <v>32910</v>
      </c>
      <c r="B6649" s="304">
        <v>21.33</v>
      </c>
    </row>
    <row r="6650" spans="1:2" ht="15">
      <c r="A6650" s="303" t="s">
        <v>32911</v>
      </c>
      <c r="B6650" s="304">
        <v>22.25</v>
      </c>
    </row>
    <row r="6651" spans="1:2" ht="15">
      <c r="A6651" s="303" t="s">
        <v>32912</v>
      </c>
      <c r="B6651" s="304">
        <v>19.23</v>
      </c>
    </row>
    <row r="6652" spans="1:2" ht="15">
      <c r="A6652" s="303" t="s">
        <v>32913</v>
      </c>
      <c r="B6652" s="304">
        <v>81.349999999999994</v>
      </c>
    </row>
    <row r="6653" spans="1:2" ht="15">
      <c r="A6653" s="303" t="s">
        <v>32914</v>
      </c>
      <c r="B6653" s="304">
        <v>36.020000000000003</v>
      </c>
    </row>
    <row r="6654" spans="1:2" ht="15">
      <c r="A6654" s="303" t="s">
        <v>32915</v>
      </c>
      <c r="B6654" s="304">
        <v>45.3</v>
      </c>
    </row>
    <row r="6655" spans="1:2" ht="15">
      <c r="A6655" s="303" t="s">
        <v>32916</v>
      </c>
      <c r="B6655" s="304">
        <v>32.979999999999997</v>
      </c>
    </row>
    <row r="6656" spans="1:2" ht="15">
      <c r="A6656" s="303" t="s">
        <v>32917</v>
      </c>
      <c r="B6656" s="304">
        <v>21.33</v>
      </c>
    </row>
    <row r="6657" spans="1:2" ht="15">
      <c r="A6657" s="303" t="s">
        <v>32918</v>
      </c>
      <c r="B6657" s="304">
        <v>19.809999999999999</v>
      </c>
    </row>
    <row r="6658" spans="1:2" ht="15">
      <c r="A6658" s="303" t="s">
        <v>32919</v>
      </c>
      <c r="B6658" s="304">
        <v>18.03</v>
      </c>
    </row>
    <row r="6659" spans="1:2" ht="15">
      <c r="A6659" s="303" t="s">
        <v>32920</v>
      </c>
      <c r="B6659" s="304">
        <v>19.809999999999999</v>
      </c>
    </row>
    <row r="6660" spans="1:2" ht="15">
      <c r="A6660" s="303" t="s">
        <v>32921</v>
      </c>
      <c r="B6660" s="304">
        <v>21.33</v>
      </c>
    </row>
    <row r="6661" spans="1:2" ht="15">
      <c r="A6661" s="303" t="s">
        <v>32922</v>
      </c>
      <c r="B6661" s="304">
        <v>45.3</v>
      </c>
    </row>
    <row r="6662" spans="1:2" ht="15">
      <c r="A6662" s="303" t="s">
        <v>32923</v>
      </c>
      <c r="B6662" s="304">
        <v>19.809999999999999</v>
      </c>
    </row>
    <row r="6663" spans="1:2" ht="15">
      <c r="A6663" s="303" t="s">
        <v>32924</v>
      </c>
      <c r="B6663" s="304">
        <v>23.45</v>
      </c>
    </row>
    <row r="6664" spans="1:2" ht="15">
      <c r="A6664" s="303" t="s">
        <v>32925</v>
      </c>
      <c r="B6664" s="304">
        <v>18.14</v>
      </c>
    </row>
    <row r="6665" spans="1:2" ht="15">
      <c r="A6665" s="303" t="s">
        <v>32926</v>
      </c>
      <c r="B6665" s="304">
        <v>22.25</v>
      </c>
    </row>
    <row r="6666" spans="1:2" ht="15">
      <c r="A6666" s="303" t="s">
        <v>32927</v>
      </c>
      <c r="B6666" s="304">
        <v>19.809999999999999</v>
      </c>
    </row>
    <row r="6667" spans="1:2" ht="15">
      <c r="A6667" s="303" t="s">
        <v>32928</v>
      </c>
      <c r="B6667" s="304">
        <v>23.45</v>
      </c>
    </row>
    <row r="6668" spans="1:2" ht="15">
      <c r="A6668" s="303" t="s">
        <v>32929</v>
      </c>
      <c r="B6668" s="304">
        <v>21.33</v>
      </c>
    </row>
    <row r="6669" spans="1:2" ht="15">
      <c r="A6669" s="303" t="s">
        <v>32930</v>
      </c>
      <c r="B6669" s="304">
        <v>19.809999999999999</v>
      </c>
    </row>
    <row r="6670" spans="1:2" ht="15">
      <c r="A6670" s="303" t="s">
        <v>32931</v>
      </c>
      <c r="B6670" s="304">
        <v>19.809999999999999</v>
      </c>
    </row>
    <row r="6671" spans="1:2" ht="15">
      <c r="A6671" s="303" t="s">
        <v>32932</v>
      </c>
      <c r="B6671" s="304">
        <v>19.809999999999999</v>
      </c>
    </row>
    <row r="6672" spans="1:2" ht="15">
      <c r="A6672" s="303" t="s">
        <v>32933</v>
      </c>
      <c r="B6672" s="304">
        <v>19.809999999999999</v>
      </c>
    </row>
    <row r="6673" spans="1:2" ht="15">
      <c r="A6673" s="303" t="s">
        <v>32934</v>
      </c>
      <c r="B6673" s="304">
        <v>37.28</v>
      </c>
    </row>
    <row r="6674" spans="1:2" ht="15">
      <c r="A6674" s="303" t="s">
        <v>32935</v>
      </c>
      <c r="B6674" s="304">
        <v>42.73</v>
      </c>
    </row>
    <row r="6675" spans="1:2" ht="15">
      <c r="A6675" s="303" t="s">
        <v>32936</v>
      </c>
      <c r="B6675" s="304">
        <v>53.65</v>
      </c>
    </row>
    <row r="6676" spans="1:2" ht="15">
      <c r="A6676" s="303" t="s">
        <v>32937</v>
      </c>
      <c r="B6676" s="304">
        <v>41.37</v>
      </c>
    </row>
    <row r="6677" spans="1:2" ht="15">
      <c r="A6677" s="303" t="s">
        <v>32938</v>
      </c>
      <c r="B6677" s="304">
        <v>47.28</v>
      </c>
    </row>
    <row r="6678" spans="1:2" ht="15">
      <c r="A6678" s="303" t="s">
        <v>32939</v>
      </c>
      <c r="B6678" s="304">
        <v>59.1</v>
      </c>
    </row>
    <row r="6679" spans="1:2" ht="15">
      <c r="A6679" s="303" t="s">
        <v>32940</v>
      </c>
      <c r="B6679" s="304">
        <v>21.33</v>
      </c>
    </row>
    <row r="6680" spans="1:2" ht="15">
      <c r="A6680" s="303" t="s">
        <v>32941</v>
      </c>
      <c r="B6680" s="304">
        <v>21.33</v>
      </c>
    </row>
    <row r="6681" spans="1:2" ht="15">
      <c r="A6681" s="303" t="s">
        <v>32942</v>
      </c>
      <c r="B6681" s="304">
        <v>19.809999999999999</v>
      </c>
    </row>
    <row r="6682" spans="1:2" ht="15">
      <c r="A6682" s="303" t="s">
        <v>32943</v>
      </c>
      <c r="B6682" s="304">
        <v>23.45</v>
      </c>
    </row>
    <row r="6683" spans="1:2" ht="15">
      <c r="A6683" s="303" t="s">
        <v>32944</v>
      </c>
      <c r="B6683" s="304">
        <v>30.91</v>
      </c>
    </row>
    <row r="6684" spans="1:2" ht="15">
      <c r="A6684" s="303" t="s">
        <v>32945</v>
      </c>
      <c r="B6684" s="304">
        <v>17.07</v>
      </c>
    </row>
    <row r="6685" spans="1:2" ht="15">
      <c r="A6685" s="303" t="s">
        <v>32946</v>
      </c>
      <c r="B6685" s="304">
        <v>21.33</v>
      </c>
    </row>
    <row r="6686" spans="1:2" ht="15">
      <c r="A6686" s="303" t="s">
        <v>26235</v>
      </c>
      <c r="B6686" s="304">
        <v>14.34</v>
      </c>
    </row>
    <row r="6687" spans="1:2" ht="15">
      <c r="A6687" s="303" t="s">
        <v>32947</v>
      </c>
      <c r="B6687" s="304">
        <v>11.32</v>
      </c>
    </row>
    <row r="6688" spans="1:2" ht="15">
      <c r="A6688" s="303" t="s">
        <v>32948</v>
      </c>
      <c r="B6688" s="304">
        <v>21.33</v>
      </c>
    </row>
    <row r="6689" spans="1:2" ht="15">
      <c r="A6689" s="303" t="s">
        <v>32949</v>
      </c>
      <c r="B6689" s="304">
        <v>21.33</v>
      </c>
    </row>
    <row r="6690" spans="1:2" ht="15">
      <c r="A6690" s="303" t="s">
        <v>32950</v>
      </c>
      <c r="B6690" s="304">
        <v>21.33</v>
      </c>
    </row>
    <row r="6691" spans="1:2" ht="15">
      <c r="A6691" s="303" t="s">
        <v>32951</v>
      </c>
      <c r="B6691" s="304">
        <v>21.33</v>
      </c>
    </row>
    <row r="6692" spans="1:2" ht="15">
      <c r="A6692" s="303" t="s">
        <v>32952</v>
      </c>
      <c r="B6692" s="304">
        <v>19.809999999999999</v>
      </c>
    </row>
    <row r="6693" spans="1:2" ht="15">
      <c r="A6693" s="303" t="s">
        <v>32953</v>
      </c>
      <c r="B6693" s="304">
        <v>15.11</v>
      </c>
    </row>
    <row r="6694" spans="1:2" ht="15">
      <c r="A6694" s="303" t="s">
        <v>32954</v>
      </c>
      <c r="B6694" s="304">
        <v>14.34</v>
      </c>
    </row>
    <row r="6695" spans="1:2" ht="15">
      <c r="A6695" s="303" t="s">
        <v>32955</v>
      </c>
      <c r="B6695" s="304">
        <v>19.809999999999999</v>
      </c>
    </row>
    <row r="6696" spans="1:2" ht="15">
      <c r="A6696" s="303" t="s">
        <v>32956</v>
      </c>
      <c r="B6696" s="304">
        <v>32.979999999999997</v>
      </c>
    </row>
    <row r="6697" spans="1:2" ht="15">
      <c r="A6697" s="303" t="s">
        <v>32957</v>
      </c>
      <c r="B6697" s="304">
        <v>32.979999999999997</v>
      </c>
    </row>
    <row r="6698" spans="1:2" ht="15">
      <c r="A6698" s="303" t="s">
        <v>32958</v>
      </c>
      <c r="B6698" s="304">
        <v>32.979999999999997</v>
      </c>
    </row>
    <row r="6699" spans="1:2" ht="15">
      <c r="A6699" s="303" t="s">
        <v>32959</v>
      </c>
      <c r="B6699" s="304">
        <v>32.979999999999997</v>
      </c>
    </row>
    <row r="6700" spans="1:2" ht="15">
      <c r="A6700" s="303" t="s">
        <v>32960</v>
      </c>
      <c r="B6700" s="304">
        <v>32.979999999999997</v>
      </c>
    </row>
    <row r="6701" spans="1:2" ht="15">
      <c r="A6701" s="303" t="s">
        <v>32961</v>
      </c>
      <c r="B6701" s="304">
        <v>32.979999999999997</v>
      </c>
    </row>
    <row r="6702" spans="1:2" ht="15">
      <c r="A6702" s="303" t="s">
        <v>32962</v>
      </c>
      <c r="B6702" s="304">
        <v>42.73</v>
      </c>
    </row>
    <row r="6703" spans="1:2" ht="15">
      <c r="A6703" s="303" t="s">
        <v>32963</v>
      </c>
      <c r="B6703" s="304">
        <v>27.4</v>
      </c>
    </row>
    <row r="6704" spans="1:2" ht="15">
      <c r="A6704" s="303" t="s">
        <v>32964</v>
      </c>
      <c r="B6704" s="304">
        <v>21.33</v>
      </c>
    </row>
    <row r="6705" spans="1:2" ht="15">
      <c r="A6705" s="303" t="s">
        <v>32965</v>
      </c>
      <c r="B6705" s="304">
        <v>19.809999999999999</v>
      </c>
    </row>
    <row r="6706" spans="1:2" ht="15">
      <c r="A6706" s="303" t="s">
        <v>32966</v>
      </c>
      <c r="B6706" s="304">
        <v>19.809999999999999</v>
      </c>
    </row>
    <row r="6707" spans="1:2" ht="15">
      <c r="A6707" s="303" t="s">
        <v>32967</v>
      </c>
      <c r="B6707" s="304">
        <v>15.11</v>
      </c>
    </row>
    <row r="6708" spans="1:2" ht="15">
      <c r="A6708" s="303" t="s">
        <v>32968</v>
      </c>
      <c r="B6708" s="304">
        <v>114.85</v>
      </c>
    </row>
    <row r="6709" spans="1:2" ht="15">
      <c r="A6709" s="303" t="s">
        <v>32969</v>
      </c>
      <c r="B6709" s="304">
        <v>32.979999999999997</v>
      </c>
    </row>
    <row r="6710" spans="1:2" ht="15">
      <c r="A6710" s="303" t="s">
        <v>32970</v>
      </c>
      <c r="B6710" s="304">
        <v>11.0776</v>
      </c>
    </row>
    <row r="6711" spans="1:2" ht="15">
      <c r="A6711" s="303" t="s">
        <v>32971</v>
      </c>
      <c r="B6711" s="304">
        <v>73.972800000000007</v>
      </c>
    </row>
    <row r="6712" spans="1:2" ht="15">
      <c r="A6712" s="303" t="s">
        <v>32972</v>
      </c>
      <c r="B6712" s="304">
        <v>395.1893</v>
      </c>
    </row>
    <row r="6713" spans="1:2" ht="15">
      <c r="A6713" s="303" t="s">
        <v>32973</v>
      </c>
      <c r="B6713" s="304">
        <v>50.218600000000002</v>
      </c>
    </row>
    <row r="6714" spans="1:2" ht="15">
      <c r="A6714" s="303" t="s">
        <v>32974</v>
      </c>
      <c r="B6714" s="304">
        <v>63.511800000000001</v>
      </c>
    </row>
    <row r="6715" spans="1:2" ht="15">
      <c r="A6715" s="303" t="s">
        <v>32975</v>
      </c>
      <c r="B6715" s="304">
        <v>85.667100000000005</v>
      </c>
    </row>
    <row r="6716" spans="1:2" ht="15">
      <c r="A6716" s="303" t="s">
        <v>32976</v>
      </c>
      <c r="B6716" s="304">
        <v>115.2075</v>
      </c>
    </row>
    <row r="6717" spans="1:2" ht="15">
      <c r="A6717" s="303" t="s">
        <v>32977</v>
      </c>
      <c r="B6717" s="304">
        <v>143.27090000000001</v>
      </c>
    </row>
    <row r="6718" spans="1:2" ht="15">
      <c r="A6718" s="303" t="s">
        <v>32978</v>
      </c>
      <c r="B6718" s="304">
        <v>106.4447</v>
      </c>
    </row>
    <row r="6719" spans="1:2" ht="15">
      <c r="A6719" s="303" t="s">
        <v>32979</v>
      </c>
      <c r="B6719" s="304">
        <v>95.800200000000004</v>
      </c>
    </row>
    <row r="6720" spans="1:2" ht="15">
      <c r="A6720" s="303" t="s">
        <v>32980</v>
      </c>
      <c r="B6720" s="304">
        <v>35.96</v>
      </c>
    </row>
    <row r="6721" spans="1:2" ht="15">
      <c r="A6721" s="303" t="s">
        <v>32981</v>
      </c>
      <c r="B6721" s="304">
        <v>35.448399999999999</v>
      </c>
    </row>
    <row r="6722" spans="1:2" ht="15">
      <c r="A6722" s="303" t="s">
        <v>32982</v>
      </c>
      <c r="B6722" s="304">
        <v>48.003100000000003</v>
      </c>
    </row>
    <row r="6723" spans="1:2" ht="15">
      <c r="A6723" s="303" t="s">
        <v>32983</v>
      </c>
      <c r="B6723" s="304">
        <v>158.50309999999999</v>
      </c>
    </row>
    <row r="6724" spans="1:2" ht="15">
      <c r="A6724" s="303" t="s">
        <v>32984</v>
      </c>
      <c r="B6724" s="304">
        <v>180.9727</v>
      </c>
    </row>
    <row r="6725" spans="1:2" ht="15">
      <c r="A6725" s="303" t="s">
        <v>32985</v>
      </c>
      <c r="B6725" s="304">
        <v>313.9323</v>
      </c>
    </row>
    <row r="6726" spans="1:2" ht="15">
      <c r="A6726" s="303" t="s">
        <v>32986</v>
      </c>
      <c r="B6726" s="304">
        <v>105.30889999999999</v>
      </c>
    </row>
    <row r="6727" spans="1:2" ht="15">
      <c r="A6727" s="303" t="s">
        <v>32987</v>
      </c>
      <c r="B6727" s="304">
        <v>122.6246</v>
      </c>
    </row>
    <row r="6728" spans="1:2" ht="15">
      <c r="A6728" s="303" t="s">
        <v>32988</v>
      </c>
      <c r="B6728" s="304">
        <v>62.0319</v>
      </c>
    </row>
    <row r="6729" spans="1:2" ht="15">
      <c r="A6729" s="303" t="s">
        <v>32989</v>
      </c>
      <c r="B6729" s="304">
        <v>151.34180000000001</v>
      </c>
    </row>
    <row r="6730" spans="1:2" ht="15">
      <c r="A6730" s="303" t="s">
        <v>32990</v>
      </c>
      <c r="B6730" s="304">
        <v>459.15039999999999</v>
      </c>
    </row>
    <row r="6731" spans="1:2" ht="15">
      <c r="A6731" s="303" t="s">
        <v>32991</v>
      </c>
      <c r="B6731" s="304">
        <v>519.81809999999996</v>
      </c>
    </row>
    <row r="6732" spans="1:2" ht="15">
      <c r="A6732" s="303" t="s">
        <v>32992</v>
      </c>
      <c r="B6732" s="304">
        <v>1179.9104</v>
      </c>
    </row>
    <row r="6733" spans="1:2" ht="15">
      <c r="A6733" s="303" t="s">
        <v>32993</v>
      </c>
      <c r="B6733" s="304">
        <v>311.89080000000001</v>
      </c>
    </row>
    <row r="6734" spans="1:2" ht="15">
      <c r="A6734" s="303" t="s">
        <v>32994</v>
      </c>
      <c r="B6734" s="304">
        <v>90.926400000000001</v>
      </c>
    </row>
    <row r="6735" spans="1:2" ht="15">
      <c r="A6735" s="303" t="s">
        <v>32995</v>
      </c>
      <c r="B6735" s="304">
        <v>407.43560000000002</v>
      </c>
    </row>
    <row r="6736" spans="1:2" ht="15">
      <c r="A6736" s="303" t="s">
        <v>32996</v>
      </c>
      <c r="B6736" s="304">
        <v>136.9316</v>
      </c>
    </row>
    <row r="6737" spans="1:2" ht="15">
      <c r="A6737" s="303" t="s">
        <v>32997</v>
      </c>
      <c r="B6737" s="304">
        <v>580.4828</v>
      </c>
    </row>
    <row r="6738" spans="1:2" ht="15">
      <c r="A6738" s="303" t="s">
        <v>32998</v>
      </c>
      <c r="B6738" s="304">
        <v>41.356499999999997</v>
      </c>
    </row>
    <row r="6739" spans="1:2" ht="15">
      <c r="A6739" s="303" t="s">
        <v>32999</v>
      </c>
      <c r="B6739" s="304">
        <v>19.749500000000001</v>
      </c>
    </row>
    <row r="6740" spans="1:2" ht="15">
      <c r="A6740" s="303" t="s">
        <v>33000</v>
      </c>
      <c r="B6740" s="304">
        <v>31.017399999999999</v>
      </c>
    </row>
    <row r="6741" spans="1:2" ht="15">
      <c r="A6741" s="303" t="s">
        <v>33001</v>
      </c>
      <c r="B6741" s="304">
        <v>17.9208</v>
      </c>
    </row>
    <row r="6742" spans="1:2" ht="15">
      <c r="A6742" s="303" t="s">
        <v>33002</v>
      </c>
      <c r="B6742" s="304">
        <v>21.8035</v>
      </c>
    </row>
    <row r="6743" spans="1:2" ht="15">
      <c r="A6743" s="303" t="s">
        <v>33003</v>
      </c>
      <c r="B6743" s="304">
        <v>7.0838000000000001</v>
      </c>
    </row>
    <row r="6744" spans="1:2" ht="15">
      <c r="A6744" s="303" t="s">
        <v>33004</v>
      </c>
      <c r="B6744" s="304">
        <v>8.5805000000000007</v>
      </c>
    </row>
    <row r="6745" spans="1:2" ht="15">
      <c r="A6745" s="303" t="s">
        <v>33005</v>
      </c>
      <c r="B6745" s="304">
        <v>21.973199999999999</v>
      </c>
    </row>
    <row r="6746" spans="1:2" ht="15">
      <c r="A6746" s="303" t="s">
        <v>33006</v>
      </c>
      <c r="B6746" s="304">
        <v>28.1615</v>
      </c>
    </row>
    <row r="6747" spans="1:2" ht="15">
      <c r="A6747" s="303" t="s">
        <v>33007</v>
      </c>
      <c r="B6747" s="304">
        <v>8.2542000000000009</v>
      </c>
    </row>
    <row r="6748" spans="1:2" ht="15">
      <c r="A6748" s="303" t="s">
        <v>33008</v>
      </c>
      <c r="B6748" s="304">
        <v>10.5219</v>
      </c>
    </row>
    <row r="6749" spans="1:2" ht="15">
      <c r="A6749" s="303" t="s">
        <v>33009</v>
      </c>
      <c r="B6749" s="304">
        <v>12.451000000000001</v>
      </c>
    </row>
    <row r="6750" spans="1:2" ht="15">
      <c r="A6750" s="303" t="s">
        <v>33010</v>
      </c>
      <c r="B6750" s="304">
        <v>14.2989</v>
      </c>
    </row>
    <row r="6751" spans="1:2" ht="15">
      <c r="A6751" s="303" t="s">
        <v>33011</v>
      </c>
      <c r="B6751" s="304">
        <v>16.301600000000001</v>
      </c>
    </row>
    <row r="6752" spans="1:2" ht="15">
      <c r="A6752" s="303" t="s">
        <v>33012</v>
      </c>
      <c r="B6752" s="304">
        <v>20.3461</v>
      </c>
    </row>
    <row r="6753" spans="1:2" ht="15">
      <c r="A6753" s="303" t="s">
        <v>33013</v>
      </c>
      <c r="B6753" s="304">
        <v>4.8348000000000004</v>
      </c>
    </row>
    <row r="6754" spans="1:2" ht="15">
      <c r="A6754" s="303" t="s">
        <v>33014</v>
      </c>
      <c r="B6754" s="304">
        <v>5.4798999999999998</v>
      </c>
    </row>
    <row r="6755" spans="1:2" ht="15">
      <c r="A6755" s="303" t="s">
        <v>33015</v>
      </c>
      <c r="B6755" s="304">
        <v>6.8762999999999996</v>
      </c>
    </row>
    <row r="6756" spans="1:2" ht="15">
      <c r="A6756" s="303" t="s">
        <v>33016</v>
      </c>
      <c r="B6756" s="304">
        <v>8.4064999999999994</v>
      </c>
    </row>
    <row r="6757" spans="1:2" ht="15">
      <c r="A6757" s="303" t="s">
        <v>33017</v>
      </c>
      <c r="B6757" s="304">
        <v>15.811199999999999</v>
      </c>
    </row>
    <row r="6758" spans="1:2" ht="15">
      <c r="A6758" s="303" t="s">
        <v>33018</v>
      </c>
      <c r="B6758" s="304">
        <v>18.189900000000002</v>
      </c>
    </row>
    <row r="6759" spans="1:2" ht="15">
      <c r="A6759" s="303" t="s">
        <v>33019</v>
      </c>
      <c r="B6759" s="304">
        <v>25.039400000000001</v>
      </c>
    </row>
    <row r="6760" spans="1:2" ht="15">
      <c r="A6760" s="303" t="s">
        <v>33020</v>
      </c>
      <c r="B6760" s="304">
        <v>38.615299999999998</v>
      </c>
    </row>
    <row r="6761" spans="1:2" ht="15">
      <c r="A6761" s="303" t="s">
        <v>33021</v>
      </c>
      <c r="B6761" s="304">
        <v>6.0202</v>
      </c>
    </row>
    <row r="6762" spans="1:2" ht="15">
      <c r="A6762" s="303" t="s">
        <v>33022</v>
      </c>
      <c r="B6762" s="304">
        <v>6.8815</v>
      </c>
    </row>
    <row r="6763" spans="1:2" ht="15">
      <c r="A6763" s="303" t="s">
        <v>33023</v>
      </c>
      <c r="B6763" s="304">
        <v>10.1516</v>
      </c>
    </row>
    <row r="6764" spans="1:2" ht="15">
      <c r="A6764" s="303" t="s">
        <v>33024</v>
      </c>
      <c r="B6764" s="304">
        <v>14.8124</v>
      </c>
    </row>
    <row r="6765" spans="1:2" ht="15">
      <c r="A6765" s="303" t="s">
        <v>33025</v>
      </c>
      <c r="B6765" s="304">
        <v>3.0785</v>
      </c>
    </row>
    <row r="6766" spans="1:2" ht="15">
      <c r="A6766" s="303" t="s">
        <v>33026</v>
      </c>
      <c r="B6766" s="304">
        <v>2.1000999999999999</v>
      </c>
    </row>
    <row r="6767" spans="1:2" ht="15">
      <c r="A6767" s="303" t="s">
        <v>33027</v>
      </c>
      <c r="B6767" s="304">
        <v>1.1821999999999999</v>
      </c>
    </row>
    <row r="6768" spans="1:2" ht="15">
      <c r="A6768" s="303" t="s">
        <v>33028</v>
      </c>
      <c r="B6768" s="304">
        <v>2.3645</v>
      </c>
    </row>
    <row r="6769" spans="1:2" ht="15">
      <c r="A6769" s="303" t="s">
        <v>33029</v>
      </c>
      <c r="B6769" s="304">
        <v>1.1451</v>
      </c>
    </row>
    <row r="6770" spans="1:2" ht="15">
      <c r="A6770" s="303" t="s">
        <v>33030</v>
      </c>
      <c r="B6770" s="304">
        <v>0.97340000000000004</v>
      </c>
    </row>
    <row r="6771" spans="1:2" ht="15">
      <c r="A6771" s="303" t="s">
        <v>33031</v>
      </c>
      <c r="B6771" s="304">
        <v>1.6323000000000001</v>
      </c>
    </row>
    <row r="6772" spans="1:2" ht="15">
      <c r="A6772" s="303" t="s">
        <v>33032</v>
      </c>
      <c r="B6772" s="304">
        <v>27.9328</v>
      </c>
    </row>
    <row r="6773" spans="1:2" ht="15">
      <c r="A6773" s="303" t="s">
        <v>33033</v>
      </c>
      <c r="B6773" s="304">
        <v>42.0045</v>
      </c>
    </row>
    <row r="6774" spans="1:2" ht="15">
      <c r="A6774" s="303" t="s">
        <v>33034</v>
      </c>
      <c r="B6774" s="304">
        <v>75.409400000000005</v>
      </c>
    </row>
    <row r="6775" spans="1:2" ht="15">
      <c r="A6775" s="303" t="s">
        <v>33035</v>
      </c>
      <c r="B6775" s="304">
        <v>8.5381</v>
      </c>
    </row>
    <row r="6776" spans="1:2" ht="15">
      <c r="A6776" s="303" t="s">
        <v>33036</v>
      </c>
      <c r="B6776" s="304">
        <v>6.1993</v>
      </c>
    </row>
    <row r="6777" spans="1:2" ht="15">
      <c r="A6777" s="303" t="s">
        <v>33037</v>
      </c>
      <c r="B6777" s="304">
        <v>5.5288000000000004</v>
      </c>
    </row>
    <row r="6778" spans="1:2" ht="15">
      <c r="A6778" s="303" t="s">
        <v>33038</v>
      </c>
      <c r="B6778" s="304">
        <v>5.1677999999999997</v>
      </c>
    </row>
    <row r="6779" spans="1:2" ht="15">
      <c r="A6779" s="303" t="s">
        <v>33039</v>
      </c>
      <c r="B6779" s="304">
        <v>5.0130999999999997</v>
      </c>
    </row>
    <row r="6780" spans="1:2" ht="15">
      <c r="A6780" s="303" t="s">
        <v>33040</v>
      </c>
      <c r="B6780" s="304">
        <v>3.4458000000000002</v>
      </c>
    </row>
    <row r="6781" spans="1:2" ht="15">
      <c r="A6781" s="303" t="s">
        <v>33041</v>
      </c>
      <c r="B6781" s="304">
        <v>3.9456000000000002</v>
      </c>
    </row>
    <row r="6782" spans="1:2" ht="15">
      <c r="A6782" s="303" t="s">
        <v>33042</v>
      </c>
      <c r="B6782" s="304">
        <v>3.2433000000000001</v>
      </c>
    </row>
    <row r="6783" spans="1:2" ht="15">
      <c r="A6783" s="303" t="s">
        <v>33043</v>
      </c>
      <c r="B6783" s="304">
        <v>6.7103000000000002</v>
      </c>
    </row>
    <row r="6784" spans="1:2" ht="15">
      <c r="A6784" s="303" t="s">
        <v>33044</v>
      </c>
      <c r="B6784" s="304">
        <v>4.6474000000000002</v>
      </c>
    </row>
    <row r="6785" spans="1:2" ht="15">
      <c r="A6785" s="303" t="s">
        <v>33045</v>
      </c>
      <c r="B6785" s="304">
        <v>3.9769000000000001</v>
      </c>
    </row>
    <row r="6786" spans="1:2" ht="15">
      <c r="A6786" s="303" t="s">
        <v>33046</v>
      </c>
      <c r="B6786" s="304">
        <v>3.6158999999999999</v>
      </c>
    </row>
    <row r="6787" spans="1:2" ht="15">
      <c r="A6787" s="303" t="s">
        <v>33047</v>
      </c>
      <c r="B6787" s="304">
        <v>3.4611999999999998</v>
      </c>
    </row>
    <row r="6788" spans="1:2" ht="15">
      <c r="A6788" s="303" t="s">
        <v>33048</v>
      </c>
      <c r="B6788" s="304">
        <v>2.1956000000000002</v>
      </c>
    </row>
    <row r="6789" spans="1:2" ht="15">
      <c r="A6789" s="303" t="s">
        <v>33049</v>
      </c>
      <c r="B6789" s="304">
        <v>2.8248000000000002</v>
      </c>
    </row>
    <row r="6790" spans="1:2" ht="15">
      <c r="A6790" s="303" t="s">
        <v>33050</v>
      </c>
      <c r="B6790" s="304">
        <v>2.2597999999999998</v>
      </c>
    </row>
    <row r="6791" spans="1:2" ht="15">
      <c r="A6791" s="303" t="s">
        <v>33051</v>
      </c>
      <c r="B6791" s="304">
        <v>39.797499999999999</v>
      </c>
    </row>
    <row r="6792" spans="1:2" ht="15">
      <c r="A6792" s="303" t="s">
        <v>33052</v>
      </c>
      <c r="B6792" s="304">
        <v>0.60540000000000005</v>
      </c>
    </row>
    <row r="6793" spans="1:2" ht="15">
      <c r="A6793" s="303" t="s">
        <v>33053</v>
      </c>
      <c r="B6793" s="304">
        <v>279.3091</v>
      </c>
    </row>
    <row r="6794" spans="1:2" ht="15">
      <c r="A6794" s="303" t="s">
        <v>33054</v>
      </c>
      <c r="B6794" s="304">
        <v>311.12670000000003</v>
      </c>
    </row>
    <row r="6795" spans="1:2" ht="15">
      <c r="A6795" s="303" t="s">
        <v>33055</v>
      </c>
      <c r="B6795" s="304">
        <v>19.7532</v>
      </c>
    </row>
    <row r="6796" spans="1:2" ht="15">
      <c r="A6796" s="303" t="s">
        <v>33056</v>
      </c>
      <c r="B6796" s="304">
        <v>29.273700000000002</v>
      </c>
    </row>
    <row r="6797" spans="1:2" ht="15">
      <c r="A6797" s="303" t="s">
        <v>33057</v>
      </c>
      <c r="B6797" s="304">
        <v>21.062799999999999</v>
      </c>
    </row>
    <row r="6798" spans="1:2" ht="15">
      <c r="A6798" s="303" t="s">
        <v>33058</v>
      </c>
      <c r="B6798" s="304">
        <v>26.360199999999999</v>
      </c>
    </row>
    <row r="6799" spans="1:2" ht="15">
      <c r="A6799" s="303" t="s">
        <v>33059</v>
      </c>
      <c r="B6799" s="304">
        <v>66.465900000000005</v>
      </c>
    </row>
    <row r="6800" spans="1:2" ht="15">
      <c r="A6800" s="303" t="s">
        <v>33060</v>
      </c>
      <c r="B6800" s="304">
        <v>60.0398</v>
      </c>
    </row>
    <row r="6801" spans="1:2" ht="15">
      <c r="A6801" s="303" t="s">
        <v>33061</v>
      </c>
      <c r="B6801" s="304">
        <v>86.767200000000003</v>
      </c>
    </row>
    <row r="6802" spans="1:2" ht="15">
      <c r="A6802" s="303" t="s">
        <v>33062</v>
      </c>
      <c r="B6802" s="304">
        <v>113.56910000000001</v>
      </c>
    </row>
    <row r="6803" spans="1:2" ht="15">
      <c r="A6803" s="303" t="s">
        <v>33063</v>
      </c>
      <c r="B6803" s="304">
        <v>26.187200000000001</v>
      </c>
    </row>
    <row r="6804" spans="1:2" ht="15">
      <c r="A6804" s="303" t="s">
        <v>33064</v>
      </c>
      <c r="B6804" s="304">
        <v>50.338099999999997</v>
      </c>
    </row>
    <row r="6805" spans="1:2" ht="15">
      <c r="A6805" s="303" t="s">
        <v>33065</v>
      </c>
      <c r="B6805" s="304">
        <v>10.8</v>
      </c>
    </row>
    <row r="6806" spans="1:2" ht="15">
      <c r="A6806" s="303" t="s">
        <v>33066</v>
      </c>
      <c r="B6806" s="304">
        <v>17.797999999999998</v>
      </c>
    </row>
    <row r="6807" spans="1:2" ht="15">
      <c r="A6807" s="303" t="s">
        <v>33067</v>
      </c>
      <c r="B6807" s="304">
        <v>2.9750000000000001</v>
      </c>
    </row>
    <row r="6808" spans="1:2" ht="15">
      <c r="A6808" s="303" t="s">
        <v>33068</v>
      </c>
      <c r="B6808" s="304">
        <v>12</v>
      </c>
    </row>
    <row r="6809" spans="1:2" ht="15">
      <c r="A6809" s="303" t="s">
        <v>33069</v>
      </c>
      <c r="B6809" s="304">
        <v>25</v>
      </c>
    </row>
    <row r="6810" spans="1:2" ht="15">
      <c r="A6810" s="303" t="s">
        <v>33070</v>
      </c>
      <c r="B6810" s="304">
        <v>0.4874</v>
      </c>
    </row>
    <row r="6811" spans="1:2" ht="15">
      <c r="A6811" s="303" t="s">
        <v>33071</v>
      </c>
      <c r="B6811" s="304">
        <v>14.8596</v>
      </c>
    </row>
    <row r="6812" spans="1:2" ht="15">
      <c r="A6812" s="303" t="s">
        <v>33072</v>
      </c>
      <c r="B6812" s="304">
        <v>90.041899999999998</v>
      </c>
    </row>
    <row r="6813" spans="1:2" ht="15">
      <c r="A6813" s="303" t="s">
        <v>33073</v>
      </c>
      <c r="B6813" s="304">
        <v>112.55249999999999</v>
      </c>
    </row>
    <row r="6814" spans="1:2" ht="15">
      <c r="A6814" s="303" t="s">
        <v>33074</v>
      </c>
      <c r="B6814" s="304">
        <v>151.93950000000001</v>
      </c>
    </row>
    <row r="6815" spans="1:2" ht="15">
      <c r="A6815" s="303" t="s">
        <v>33075</v>
      </c>
      <c r="B6815" s="304">
        <v>255.285</v>
      </c>
    </row>
    <row r="6816" spans="1:2" ht="15">
      <c r="A6816" s="303" t="s">
        <v>33076</v>
      </c>
      <c r="B6816" s="304">
        <v>340.35140000000001</v>
      </c>
    </row>
    <row r="6817" spans="1:2" ht="15">
      <c r="A6817" s="303" t="s">
        <v>33077</v>
      </c>
      <c r="B6817" s="304">
        <v>442.5641</v>
      </c>
    </row>
    <row r="6818" spans="1:2" ht="15">
      <c r="A6818" s="303" t="s">
        <v>33078</v>
      </c>
      <c r="B6818" s="304">
        <v>34.859699999999997</v>
      </c>
    </row>
    <row r="6819" spans="1:2" ht="15">
      <c r="A6819" s="303" t="s">
        <v>33079</v>
      </c>
      <c r="B6819" s="304">
        <v>46.802999999999997</v>
      </c>
    </row>
    <row r="6820" spans="1:2" ht="15">
      <c r="A6820" s="303" t="s">
        <v>33080</v>
      </c>
      <c r="B6820" s="304">
        <v>73.949200000000005</v>
      </c>
    </row>
    <row r="6821" spans="1:2" ht="15">
      <c r="A6821" s="303" t="s">
        <v>33081</v>
      </c>
      <c r="B6821" s="304">
        <v>136.51609999999999</v>
      </c>
    </row>
    <row r="6822" spans="1:2" ht="15">
      <c r="A6822" s="303" t="s">
        <v>33082</v>
      </c>
      <c r="B6822" s="304">
        <v>148.84049999999999</v>
      </c>
    </row>
    <row r="6823" spans="1:2" ht="15">
      <c r="A6823" s="303" t="s">
        <v>33083</v>
      </c>
      <c r="B6823" s="304">
        <v>199.95249999999999</v>
      </c>
    </row>
    <row r="6824" spans="1:2" ht="15">
      <c r="A6824" s="303" t="s">
        <v>33084</v>
      </c>
      <c r="B6824" s="304">
        <v>248.48869999999999</v>
      </c>
    </row>
    <row r="6825" spans="1:2" ht="15">
      <c r="A6825" s="303" t="s">
        <v>33085</v>
      </c>
      <c r="B6825" s="304">
        <v>166.27289999999999</v>
      </c>
    </row>
    <row r="6826" spans="1:2" ht="15">
      <c r="A6826" s="303" t="s">
        <v>33086</v>
      </c>
      <c r="B6826" s="304">
        <v>100.9541</v>
      </c>
    </row>
    <row r="6827" spans="1:2" ht="15">
      <c r="A6827" s="303" t="s">
        <v>33087</v>
      </c>
      <c r="B6827" s="304">
        <v>102.8141</v>
      </c>
    </row>
    <row r="6828" spans="1:2" ht="15">
      <c r="A6828" s="303" t="s">
        <v>33088</v>
      </c>
      <c r="B6828" s="304">
        <v>64.262100000000004</v>
      </c>
    </row>
    <row r="6829" spans="1:2" ht="15">
      <c r="A6829" s="303" t="s">
        <v>33089</v>
      </c>
      <c r="B6829" s="304">
        <v>158.62190000000001</v>
      </c>
    </row>
    <row r="6830" spans="1:2" ht="15">
      <c r="A6830" s="303" t="s">
        <v>33090</v>
      </c>
      <c r="B6830" s="304">
        <v>671.36199999999997</v>
      </c>
    </row>
    <row r="6831" spans="1:2" ht="15">
      <c r="A6831" s="303" t="s">
        <v>33091</v>
      </c>
      <c r="B6831" s="304">
        <v>761.41639999999995</v>
      </c>
    </row>
    <row r="6832" spans="1:2" ht="15">
      <c r="A6832" s="303" t="s">
        <v>33092</v>
      </c>
      <c r="B6832" s="304">
        <v>2148.5214999999998</v>
      </c>
    </row>
    <row r="6833" spans="1:2" ht="15">
      <c r="A6833" s="303" t="s">
        <v>33093</v>
      </c>
      <c r="B6833" s="304">
        <v>249.7833</v>
      </c>
    </row>
    <row r="6834" spans="1:2" ht="15">
      <c r="A6834" s="303" t="s">
        <v>33094</v>
      </c>
      <c r="B6834" s="304">
        <v>705.43179999999995</v>
      </c>
    </row>
    <row r="6835" spans="1:2" ht="15">
      <c r="A6835" s="303" t="s">
        <v>33095</v>
      </c>
      <c r="B6835" s="304">
        <v>1882.9318000000001</v>
      </c>
    </row>
    <row r="6836" spans="1:2" ht="15">
      <c r="A6836" s="303" t="s">
        <v>33096</v>
      </c>
      <c r="B6836" s="304">
        <v>560.1318</v>
      </c>
    </row>
    <row r="6837" spans="1:2" ht="15">
      <c r="A6837" s="303" t="s">
        <v>33097</v>
      </c>
      <c r="B6837" s="304">
        <v>1098.9318000000001</v>
      </c>
    </row>
    <row r="6838" spans="1:2" ht="15">
      <c r="A6838" s="303" t="s">
        <v>33098</v>
      </c>
      <c r="B6838" s="304">
        <v>1221.5318</v>
      </c>
    </row>
    <row r="6839" spans="1:2" ht="15">
      <c r="A6839" s="303" t="s">
        <v>33099</v>
      </c>
      <c r="B6839" s="304">
        <v>585.6182</v>
      </c>
    </row>
    <row r="6840" spans="1:2" ht="15">
      <c r="A6840" s="303" t="s">
        <v>33100</v>
      </c>
      <c r="B6840" s="304">
        <v>546.4212</v>
      </c>
    </row>
    <row r="6841" spans="1:2" ht="15">
      <c r="A6841" s="303" t="s">
        <v>33101</v>
      </c>
      <c r="B6841" s="304">
        <v>512.39819999999997</v>
      </c>
    </row>
    <row r="6842" spans="1:2" ht="15">
      <c r="A6842" s="303" t="s">
        <v>33102</v>
      </c>
      <c r="B6842" s="304">
        <v>459.29520000000002</v>
      </c>
    </row>
    <row r="6843" spans="1:2" ht="15">
      <c r="A6843" s="303" t="s">
        <v>33103</v>
      </c>
      <c r="B6843" s="304">
        <v>432.29320000000001</v>
      </c>
    </row>
    <row r="6844" spans="1:2" ht="15">
      <c r="A6844" s="303" t="s">
        <v>33104</v>
      </c>
      <c r="B6844" s="304">
        <v>408.78919999999999</v>
      </c>
    </row>
    <row r="6845" spans="1:2" ht="15">
      <c r="A6845" s="303" t="s">
        <v>33105</v>
      </c>
      <c r="B6845" s="304">
        <v>392.61320000000001</v>
      </c>
    </row>
    <row r="6846" spans="1:2" ht="15">
      <c r="A6846" s="303" t="s">
        <v>33106</v>
      </c>
      <c r="B6846" s="304">
        <v>370.79020000000003</v>
      </c>
    </row>
    <row r="6847" spans="1:2" ht="15">
      <c r="A6847" s="303" t="s">
        <v>33107</v>
      </c>
      <c r="B6847" s="304">
        <v>412.94549999999998</v>
      </c>
    </row>
    <row r="6848" spans="1:2" ht="15">
      <c r="A6848" s="303" t="s">
        <v>33108</v>
      </c>
      <c r="B6848" s="304">
        <v>381.16649999999998</v>
      </c>
    </row>
    <row r="6849" spans="1:2" ht="15">
      <c r="A6849" s="303" t="s">
        <v>33109</v>
      </c>
      <c r="B6849" s="304">
        <v>482.43419999999998</v>
      </c>
    </row>
    <row r="6850" spans="1:2" ht="15">
      <c r="A6850" s="303" t="s">
        <v>33110</v>
      </c>
      <c r="B6850" s="304">
        <v>450.77820000000003</v>
      </c>
    </row>
    <row r="6851" spans="1:2" ht="15">
      <c r="A6851" s="303" t="s">
        <v>33111</v>
      </c>
      <c r="B6851" s="304">
        <v>684.37220000000002</v>
      </c>
    </row>
    <row r="6852" spans="1:2" ht="15">
      <c r="A6852" s="303" t="s">
        <v>33112</v>
      </c>
      <c r="B6852" s="304">
        <v>462.72620000000001</v>
      </c>
    </row>
    <row r="6853" spans="1:2" ht="15">
      <c r="A6853" s="303" t="s">
        <v>33113</v>
      </c>
      <c r="B6853" s="304">
        <v>379.94220000000001</v>
      </c>
    </row>
    <row r="6854" spans="1:2" ht="15">
      <c r="A6854" s="303" t="s">
        <v>33114</v>
      </c>
      <c r="B6854" s="304">
        <v>341.60739999999998</v>
      </c>
    </row>
    <row r="6855" spans="1:2" ht="15">
      <c r="A6855" s="303" t="s">
        <v>33115</v>
      </c>
      <c r="B6855" s="304">
        <v>320.93619999999999</v>
      </c>
    </row>
    <row r="6856" spans="1:2" ht="15">
      <c r="A6856" s="303" t="s">
        <v>33116</v>
      </c>
      <c r="B6856" s="304">
        <v>367.2962</v>
      </c>
    </row>
    <row r="6857" spans="1:2" ht="15">
      <c r="A6857" s="303" t="s">
        <v>33117</v>
      </c>
      <c r="B6857" s="304">
        <v>395.97620000000001</v>
      </c>
    </row>
    <row r="6858" spans="1:2" ht="15">
      <c r="A6858" s="303" t="s">
        <v>33118</v>
      </c>
      <c r="B6858" s="304">
        <v>379.8612</v>
      </c>
    </row>
    <row r="6859" spans="1:2" ht="15">
      <c r="A6859" s="303" t="s">
        <v>33119</v>
      </c>
      <c r="B6859" s="304">
        <v>388.7962</v>
      </c>
    </row>
    <row r="6860" spans="1:2" ht="15">
      <c r="A6860" s="303" t="s">
        <v>33120</v>
      </c>
      <c r="B6860" s="304">
        <v>386.0686</v>
      </c>
    </row>
    <row r="6861" spans="1:2" ht="15">
      <c r="A6861" s="303" t="s">
        <v>33121</v>
      </c>
      <c r="B6861" s="304">
        <v>512.12220000000002</v>
      </c>
    </row>
    <row r="6862" spans="1:2" ht="15">
      <c r="A6862" s="303" t="s">
        <v>33122</v>
      </c>
      <c r="B6862" s="304">
        <v>415.94220000000001</v>
      </c>
    </row>
    <row r="6863" spans="1:2" ht="15">
      <c r="A6863" s="303" t="s">
        <v>33123</v>
      </c>
      <c r="B6863" s="304">
        <v>378.97219999999999</v>
      </c>
    </row>
    <row r="6864" spans="1:2" ht="15">
      <c r="A6864" s="303" t="s">
        <v>33124</v>
      </c>
      <c r="B6864" s="304">
        <v>586.19719999999995</v>
      </c>
    </row>
    <row r="6865" spans="1:2" ht="15">
      <c r="A6865" s="303" t="s">
        <v>33125</v>
      </c>
      <c r="B6865" s="304">
        <v>460.24149999999997</v>
      </c>
    </row>
    <row r="6866" spans="1:2" ht="15">
      <c r="A6866" s="303" t="s">
        <v>33126</v>
      </c>
      <c r="B6866" s="304">
        <v>425.18009999999998</v>
      </c>
    </row>
    <row r="6867" spans="1:2" ht="15">
      <c r="A6867" s="303" t="s">
        <v>33127</v>
      </c>
      <c r="B6867" s="304">
        <v>395.14510000000001</v>
      </c>
    </row>
    <row r="6868" spans="1:2" ht="15">
      <c r="A6868" s="303" t="s">
        <v>33128</v>
      </c>
      <c r="B6868" s="304">
        <v>350.16570000000002</v>
      </c>
    </row>
    <row r="6869" spans="1:2" ht="15">
      <c r="A6869" s="303" t="s">
        <v>33129</v>
      </c>
      <c r="B6869" s="304">
        <v>331.28730000000002</v>
      </c>
    </row>
    <row r="6870" spans="1:2" ht="15">
      <c r="A6870" s="303" t="s">
        <v>33130</v>
      </c>
      <c r="B6870" s="304">
        <v>315.90690000000001</v>
      </c>
    </row>
    <row r="6871" spans="1:2" ht="15">
      <c r="A6871" s="303" t="s">
        <v>33131</v>
      </c>
      <c r="B6871" s="304">
        <v>307.11599999999999</v>
      </c>
    </row>
    <row r="6872" spans="1:2" ht="15">
      <c r="A6872" s="303" t="s">
        <v>33132</v>
      </c>
      <c r="B6872" s="304">
        <v>301.54020000000003</v>
      </c>
    </row>
    <row r="6873" spans="1:2" ht="15">
      <c r="A6873" s="303" t="s">
        <v>33133</v>
      </c>
      <c r="B6873" s="304">
        <v>303.81599999999997</v>
      </c>
    </row>
    <row r="6874" spans="1:2" ht="15">
      <c r="A6874" s="303" t="s">
        <v>33134</v>
      </c>
      <c r="B6874" s="304">
        <v>280.16059999999999</v>
      </c>
    </row>
    <row r="6875" spans="1:2" ht="15">
      <c r="A6875" s="303" t="s">
        <v>33135</v>
      </c>
      <c r="B6875" s="304">
        <v>413.92270000000002</v>
      </c>
    </row>
    <row r="6876" spans="1:2" ht="15">
      <c r="A6876" s="303" t="s">
        <v>33136</v>
      </c>
      <c r="B6876" s="304">
        <v>406.63760000000002</v>
      </c>
    </row>
    <row r="6877" spans="1:2" ht="15">
      <c r="A6877" s="303" t="s">
        <v>33137</v>
      </c>
      <c r="B6877" s="304">
        <v>583.36630000000002</v>
      </c>
    </row>
    <row r="6878" spans="1:2" ht="15">
      <c r="A6878" s="303" t="s">
        <v>33138</v>
      </c>
      <c r="B6878" s="304">
        <v>315.125</v>
      </c>
    </row>
    <row r="6879" spans="1:2" ht="15">
      <c r="A6879" s="303" t="s">
        <v>33139</v>
      </c>
      <c r="B6879" s="304">
        <v>349.19400000000002</v>
      </c>
    </row>
    <row r="6880" spans="1:2" ht="15">
      <c r="A6880" s="303" t="s">
        <v>33140</v>
      </c>
      <c r="B6880" s="304">
        <v>286.96420000000001</v>
      </c>
    </row>
    <row r="6881" spans="1:2" ht="15">
      <c r="A6881" s="303" t="s">
        <v>33141</v>
      </c>
      <c r="B6881" s="304">
        <v>345.47309999999999</v>
      </c>
    </row>
    <row r="6882" spans="1:2" ht="15">
      <c r="A6882" s="303" t="s">
        <v>33142</v>
      </c>
      <c r="B6882" s="304">
        <v>278.93630000000002</v>
      </c>
    </row>
    <row r="6883" spans="1:2" ht="15">
      <c r="A6883" s="303" t="s">
        <v>33143</v>
      </c>
      <c r="B6883" s="304">
        <v>255.553</v>
      </c>
    </row>
    <row r="6884" spans="1:2" ht="15">
      <c r="A6884" s="303" t="s">
        <v>33144</v>
      </c>
      <c r="B6884" s="304">
        <v>251.68620000000001</v>
      </c>
    </row>
    <row r="6885" spans="1:2" ht="15">
      <c r="A6885" s="303" t="s">
        <v>33145</v>
      </c>
      <c r="B6885" s="304">
        <v>312.09030000000001</v>
      </c>
    </row>
    <row r="6886" spans="1:2" ht="15">
      <c r="A6886" s="303" t="s">
        <v>33146</v>
      </c>
      <c r="B6886" s="304">
        <v>303.09390000000002</v>
      </c>
    </row>
    <row r="6887" spans="1:2" ht="15">
      <c r="A6887" s="303" t="s">
        <v>33147</v>
      </c>
      <c r="B6887" s="304">
        <v>294.36399999999998</v>
      </c>
    </row>
    <row r="6888" spans="1:2" ht="15">
      <c r="A6888" s="303" t="s">
        <v>33148</v>
      </c>
      <c r="B6888" s="304">
        <v>296.64620000000002</v>
      </c>
    </row>
    <row r="6889" spans="1:2" ht="15">
      <c r="A6889" s="303" t="s">
        <v>33149</v>
      </c>
      <c r="B6889" s="304">
        <v>333.0659</v>
      </c>
    </row>
    <row r="6890" spans="1:2" ht="15">
      <c r="A6890" s="303" t="s">
        <v>33150</v>
      </c>
      <c r="B6890" s="304">
        <v>394.8691</v>
      </c>
    </row>
    <row r="6891" spans="1:2" ht="15">
      <c r="A6891" s="303" t="s">
        <v>33151</v>
      </c>
      <c r="B6891" s="304">
        <v>314.93630000000002</v>
      </c>
    </row>
    <row r="6892" spans="1:2" ht="15">
      <c r="A6892" s="303" t="s">
        <v>33152</v>
      </c>
      <c r="B6892" s="304">
        <v>293.47500000000002</v>
      </c>
    </row>
    <row r="6893" spans="1:2" ht="15">
      <c r="A6893" s="303" t="s">
        <v>33153</v>
      </c>
      <c r="B6893" s="304">
        <v>162.96170000000001</v>
      </c>
    </row>
    <row r="6894" spans="1:2" ht="15">
      <c r="A6894" s="303" t="s">
        <v>33154</v>
      </c>
      <c r="B6894" s="304">
        <v>582.96759999999995</v>
      </c>
    </row>
    <row r="6895" spans="1:2" ht="15">
      <c r="A6895" s="303" t="s">
        <v>33155</v>
      </c>
      <c r="B6895" s="304">
        <v>45.853499999999997</v>
      </c>
    </row>
    <row r="6896" spans="1:2" ht="15">
      <c r="A6896" s="303" t="s">
        <v>33156</v>
      </c>
      <c r="B6896" s="304">
        <v>15.244400000000001</v>
      </c>
    </row>
    <row r="6897" spans="1:2" ht="15">
      <c r="A6897" s="303" t="s">
        <v>33157</v>
      </c>
      <c r="B6897" s="304">
        <v>145.90389999999999</v>
      </c>
    </row>
    <row r="6898" spans="1:2" ht="15">
      <c r="A6898" s="303" t="s">
        <v>33158</v>
      </c>
      <c r="B6898" s="304">
        <v>50.544400000000003</v>
      </c>
    </row>
    <row r="6899" spans="1:2" ht="15">
      <c r="A6899" s="303" t="s">
        <v>33159</v>
      </c>
      <c r="B6899" s="304">
        <v>527.74329999999998</v>
      </c>
    </row>
    <row r="6900" spans="1:2" ht="15">
      <c r="A6900" s="303" t="s">
        <v>33160</v>
      </c>
      <c r="B6900" s="304">
        <v>121.46420000000001</v>
      </c>
    </row>
    <row r="6901" spans="1:2" ht="15">
      <c r="A6901" s="303" t="s">
        <v>33161</v>
      </c>
      <c r="B6901" s="304">
        <v>11.133800000000001</v>
      </c>
    </row>
    <row r="6902" spans="1:2" ht="15">
      <c r="A6902" s="303" t="s">
        <v>33162</v>
      </c>
      <c r="B6902" s="304">
        <v>10.623799999999999</v>
      </c>
    </row>
    <row r="6903" spans="1:2" ht="15">
      <c r="A6903" s="303" t="s">
        <v>33163</v>
      </c>
      <c r="B6903" s="304">
        <v>124.8045</v>
      </c>
    </row>
    <row r="6904" spans="1:2" ht="15">
      <c r="A6904" s="303" t="s">
        <v>33164</v>
      </c>
      <c r="B6904" s="304">
        <v>26.520099999999999</v>
      </c>
    </row>
    <row r="6905" spans="1:2" ht="15">
      <c r="A6905" s="303" t="s">
        <v>33165</v>
      </c>
      <c r="B6905" s="304">
        <v>262.84219999999999</v>
      </c>
    </row>
    <row r="6906" spans="1:2" ht="15">
      <c r="A6906" s="303" t="s">
        <v>33166</v>
      </c>
      <c r="B6906" s="304">
        <v>266.6825</v>
      </c>
    </row>
    <row r="6907" spans="1:2" ht="15">
      <c r="A6907" s="303" t="s">
        <v>33167</v>
      </c>
      <c r="B6907" s="304">
        <v>243.08459999999999</v>
      </c>
    </row>
    <row r="6908" spans="1:2" ht="15">
      <c r="A6908" s="303" t="s">
        <v>33168</v>
      </c>
      <c r="B6908" s="304">
        <v>183.04669999999999</v>
      </c>
    </row>
    <row r="6909" spans="1:2" ht="15">
      <c r="A6909" s="303" t="s">
        <v>33169</v>
      </c>
      <c r="B6909" s="304">
        <v>281.69799999999998</v>
      </c>
    </row>
    <row r="6910" spans="1:2" ht="15">
      <c r="A6910" s="303" t="s">
        <v>33170</v>
      </c>
      <c r="B6910" s="304">
        <v>211.0421</v>
      </c>
    </row>
    <row r="6911" spans="1:2" ht="15">
      <c r="A6911" s="303" t="s">
        <v>33171</v>
      </c>
      <c r="B6911" s="304">
        <v>322.91199999999998</v>
      </c>
    </row>
    <row r="6912" spans="1:2" ht="15">
      <c r="A6912" s="303" t="s">
        <v>33172</v>
      </c>
      <c r="B6912" s="304">
        <v>240.11439999999999</v>
      </c>
    </row>
    <row r="6913" spans="1:2" ht="15">
      <c r="A6913" s="303" t="s">
        <v>33173</v>
      </c>
      <c r="B6913" s="304">
        <v>367.68090000000001</v>
      </c>
    </row>
    <row r="6914" spans="1:2" ht="15">
      <c r="A6914" s="303" t="s">
        <v>33174</v>
      </c>
      <c r="B6914" s="304">
        <v>304.36020000000002</v>
      </c>
    </row>
    <row r="6915" spans="1:2" ht="15">
      <c r="A6915" s="303" t="s">
        <v>33175</v>
      </c>
      <c r="B6915" s="304">
        <v>465.40960000000001</v>
      </c>
    </row>
    <row r="6916" spans="1:2" ht="15">
      <c r="A6916" s="303" t="s">
        <v>33176</v>
      </c>
      <c r="B6916" s="304">
        <v>375.4255</v>
      </c>
    </row>
    <row r="6917" spans="1:2" ht="15">
      <c r="A6917" s="303" t="s">
        <v>33177</v>
      </c>
      <c r="B6917" s="304">
        <v>574.31799999999998</v>
      </c>
    </row>
    <row r="6918" spans="1:2" ht="15">
      <c r="A6918" s="303" t="s">
        <v>33178</v>
      </c>
      <c r="B6918" s="304">
        <v>119.98399999999999</v>
      </c>
    </row>
    <row r="6919" spans="1:2" ht="15">
      <c r="A6919" s="303" t="s">
        <v>33179</v>
      </c>
      <c r="B6919" s="304">
        <v>232.63050000000001</v>
      </c>
    </row>
    <row r="6920" spans="1:2" ht="15">
      <c r="A6920" s="303" t="s">
        <v>33180</v>
      </c>
      <c r="B6920" s="304">
        <v>242.73500000000001</v>
      </c>
    </row>
    <row r="6921" spans="1:2" ht="15">
      <c r="A6921" s="303" t="s">
        <v>33181</v>
      </c>
      <c r="B6921" s="304">
        <v>263.5274</v>
      </c>
    </row>
    <row r="6922" spans="1:2" ht="15">
      <c r="A6922" s="303" t="s">
        <v>33182</v>
      </c>
      <c r="B6922" s="304">
        <v>515.92049999999995</v>
      </c>
    </row>
    <row r="6923" spans="1:2" ht="15">
      <c r="A6923" s="303" t="s">
        <v>33183</v>
      </c>
      <c r="B6923" s="304">
        <v>587.53970000000004</v>
      </c>
    </row>
    <row r="6924" spans="1:2" ht="15">
      <c r="A6924" s="303" t="s">
        <v>33184</v>
      </c>
      <c r="B6924" s="304">
        <v>115.81870000000001</v>
      </c>
    </row>
    <row r="6925" spans="1:2" ht="15">
      <c r="A6925" s="303" t="s">
        <v>33185</v>
      </c>
      <c r="B6925" s="304">
        <v>196.89169999999999</v>
      </c>
    </row>
    <row r="6926" spans="1:2" ht="15">
      <c r="A6926" s="303" t="s">
        <v>33186</v>
      </c>
      <c r="B6926" s="304">
        <v>503.18130000000002</v>
      </c>
    </row>
    <row r="6927" spans="1:2" ht="15">
      <c r="A6927" s="303" t="s">
        <v>33187</v>
      </c>
      <c r="B6927" s="304">
        <v>100.04179999999999</v>
      </c>
    </row>
    <row r="6928" spans="1:2" ht="15">
      <c r="A6928" s="303" t="s">
        <v>33188</v>
      </c>
      <c r="B6928" s="304">
        <v>249.0847</v>
      </c>
    </row>
    <row r="6929" spans="1:2" ht="15">
      <c r="A6929" s="303" t="s">
        <v>33189</v>
      </c>
      <c r="B6929" s="304">
        <v>267.11270000000002</v>
      </c>
    </row>
    <row r="6930" spans="1:2" ht="15">
      <c r="A6930" s="303" t="s">
        <v>33190</v>
      </c>
      <c r="B6930" s="304">
        <v>286.91480000000001</v>
      </c>
    </row>
    <row r="6931" spans="1:2" ht="15">
      <c r="A6931" s="303" t="s">
        <v>33191</v>
      </c>
      <c r="B6931" s="304">
        <v>303.12259999999998</v>
      </c>
    </row>
    <row r="6932" spans="1:2" ht="15">
      <c r="A6932" s="303" t="s">
        <v>33192</v>
      </c>
      <c r="B6932" s="304">
        <v>326.99959999999999</v>
      </c>
    </row>
    <row r="6933" spans="1:2" ht="15">
      <c r="A6933" s="303" t="s">
        <v>33193</v>
      </c>
      <c r="B6933" s="304">
        <v>336.7441</v>
      </c>
    </row>
    <row r="6934" spans="1:2" ht="15">
      <c r="A6934" s="303" t="s">
        <v>33194</v>
      </c>
      <c r="B6934" s="304">
        <v>212.89769999999999</v>
      </c>
    </row>
    <row r="6935" spans="1:2" ht="15">
      <c r="A6935" s="303" t="s">
        <v>33195</v>
      </c>
      <c r="B6935" s="304">
        <v>44.782600000000002</v>
      </c>
    </row>
    <row r="6936" spans="1:2" ht="15">
      <c r="A6936" s="303" t="s">
        <v>33196</v>
      </c>
      <c r="B6936" s="304">
        <v>55.624200000000002</v>
      </c>
    </row>
    <row r="6937" spans="1:2" ht="15">
      <c r="A6937" s="303" t="s">
        <v>33197</v>
      </c>
      <c r="B6937" s="304">
        <v>72.1267</v>
      </c>
    </row>
    <row r="6938" spans="1:2" ht="15">
      <c r="A6938" s="303" t="s">
        <v>33198</v>
      </c>
      <c r="B6938" s="304">
        <v>86.650199999999998</v>
      </c>
    </row>
    <row r="6939" spans="1:2" ht="15">
      <c r="A6939" s="303" t="s">
        <v>33199</v>
      </c>
      <c r="B6939" s="304">
        <v>99.942899999999995</v>
      </c>
    </row>
    <row r="6940" spans="1:2" ht="15">
      <c r="A6940" s="303" t="s">
        <v>33200</v>
      </c>
      <c r="B6940" s="304">
        <v>39.415900000000001</v>
      </c>
    </row>
    <row r="6941" spans="1:2" ht="15">
      <c r="A6941" s="303" t="s">
        <v>33201</v>
      </c>
      <c r="B6941" s="304">
        <v>84.4636</v>
      </c>
    </row>
    <row r="6942" spans="1:2" ht="15">
      <c r="A6942" s="303" t="s">
        <v>33202</v>
      </c>
      <c r="B6942" s="304">
        <v>88.281700000000001</v>
      </c>
    </row>
    <row r="6943" spans="1:2" ht="15">
      <c r="A6943" s="303" t="s">
        <v>33203</v>
      </c>
      <c r="B6943" s="304">
        <v>107.289</v>
      </c>
    </row>
    <row r="6944" spans="1:2" ht="15">
      <c r="A6944" s="303" t="s">
        <v>33204</v>
      </c>
      <c r="B6944" s="304">
        <v>118.5116</v>
      </c>
    </row>
    <row r="6945" spans="1:2" ht="15">
      <c r="A6945" s="303" t="s">
        <v>33205</v>
      </c>
      <c r="B6945" s="304">
        <v>156.89789999999999</v>
      </c>
    </row>
    <row r="6946" spans="1:2" ht="15">
      <c r="A6946" s="303" t="s">
        <v>33206</v>
      </c>
      <c r="B6946" s="304">
        <v>74.113500000000002</v>
      </c>
    </row>
    <row r="6947" spans="1:2" ht="15">
      <c r="A6947" s="303" t="s">
        <v>33207</v>
      </c>
      <c r="B6947" s="304">
        <v>86.036299999999997</v>
      </c>
    </row>
    <row r="6948" spans="1:2" ht="15">
      <c r="A6948" s="303" t="s">
        <v>33208</v>
      </c>
      <c r="B6948" s="304">
        <v>96.983900000000006</v>
      </c>
    </row>
    <row r="6949" spans="1:2" ht="15">
      <c r="A6949" s="303" t="s">
        <v>33209</v>
      </c>
      <c r="B6949" s="304">
        <v>108.06950000000001</v>
      </c>
    </row>
    <row r="6950" spans="1:2" ht="15">
      <c r="A6950" s="303" t="s">
        <v>33210</v>
      </c>
      <c r="B6950" s="304">
        <v>142.0763</v>
      </c>
    </row>
    <row r="6951" spans="1:2" ht="15">
      <c r="A6951" s="303" t="s">
        <v>33211</v>
      </c>
      <c r="B6951" s="304">
        <v>64.349400000000003</v>
      </c>
    </row>
    <row r="6952" spans="1:2" ht="15">
      <c r="A6952" s="303" t="s">
        <v>33212</v>
      </c>
      <c r="B6952" s="304">
        <v>64.732200000000006</v>
      </c>
    </row>
    <row r="6953" spans="1:2" ht="15">
      <c r="A6953" s="303" t="s">
        <v>33213</v>
      </c>
      <c r="B6953" s="304">
        <v>65.319100000000006</v>
      </c>
    </row>
    <row r="6954" spans="1:2" ht="15">
      <c r="A6954" s="303" t="s">
        <v>33214</v>
      </c>
      <c r="B6954" s="304">
        <v>67.722399999999993</v>
      </c>
    </row>
    <row r="6955" spans="1:2" ht="15">
      <c r="A6955" s="303" t="s">
        <v>33215</v>
      </c>
      <c r="B6955" s="304">
        <v>78.132499999999993</v>
      </c>
    </row>
    <row r="6956" spans="1:2" ht="15">
      <c r="A6956" s="303" t="s">
        <v>33216</v>
      </c>
      <c r="B6956" s="304">
        <v>6.0778999999999996</v>
      </c>
    </row>
    <row r="6957" spans="1:2" ht="15">
      <c r="A6957" s="303" t="s">
        <v>33217</v>
      </c>
      <c r="B6957" s="304">
        <v>3.8536999999999999</v>
      </c>
    </row>
    <row r="6958" spans="1:2" ht="15">
      <c r="A6958" s="303" t="s">
        <v>33218</v>
      </c>
      <c r="B6958" s="304">
        <v>75.116799999999998</v>
      </c>
    </row>
    <row r="6959" spans="1:2" ht="15">
      <c r="A6959" s="303" t="s">
        <v>33219</v>
      </c>
      <c r="B6959" s="304">
        <v>428.50040000000001</v>
      </c>
    </row>
    <row r="6960" spans="1:2" ht="15">
      <c r="A6960" s="303" t="s">
        <v>33220</v>
      </c>
      <c r="B6960" s="304">
        <v>466.33049999999997</v>
      </c>
    </row>
    <row r="6961" spans="1:2" ht="15">
      <c r="A6961" s="303" t="s">
        <v>33221</v>
      </c>
      <c r="B6961" s="304">
        <v>482.53829999999999</v>
      </c>
    </row>
    <row r="6962" spans="1:2" ht="15">
      <c r="A6962" s="303" t="s">
        <v>33222</v>
      </c>
      <c r="B6962" s="304">
        <v>376.39400000000001</v>
      </c>
    </row>
    <row r="6963" spans="1:2" ht="15">
      <c r="A6963" s="303" t="s">
        <v>33223</v>
      </c>
      <c r="B6963" s="304">
        <v>28.5154</v>
      </c>
    </row>
    <row r="6964" spans="1:2" ht="15">
      <c r="A6964" s="303" t="s">
        <v>33224</v>
      </c>
      <c r="B6964" s="304">
        <v>51.327199999999998</v>
      </c>
    </row>
    <row r="6965" spans="1:2" ht="15">
      <c r="A6965" s="303" t="s">
        <v>33225</v>
      </c>
      <c r="B6965" s="304">
        <v>56.189399999999999</v>
      </c>
    </row>
    <row r="6966" spans="1:2" ht="15">
      <c r="A6966" s="303" t="s">
        <v>33226</v>
      </c>
      <c r="B6966" s="304">
        <v>62.619199999999999</v>
      </c>
    </row>
    <row r="6967" spans="1:2" ht="15">
      <c r="A6967" s="303" t="s">
        <v>33227</v>
      </c>
      <c r="B6967" s="304">
        <v>71.077100000000002</v>
      </c>
    </row>
    <row r="6968" spans="1:2" ht="15">
      <c r="A6968" s="303" t="s">
        <v>33228</v>
      </c>
      <c r="B6968" s="304">
        <v>92.983599999999996</v>
      </c>
    </row>
    <row r="6969" spans="1:2" ht="15">
      <c r="A6969" s="303" t="s">
        <v>33229</v>
      </c>
      <c r="B6969" s="304">
        <v>85.103899999999996</v>
      </c>
    </row>
    <row r="6970" spans="1:2" ht="15">
      <c r="A6970" s="303" t="s">
        <v>33230</v>
      </c>
      <c r="B6970" s="304">
        <v>44.087699999999998</v>
      </c>
    </row>
    <row r="6971" spans="1:2" ht="15">
      <c r="A6971" s="303" t="s">
        <v>33231</v>
      </c>
      <c r="B6971" s="304">
        <v>8.8777000000000008</v>
      </c>
    </row>
    <row r="6972" spans="1:2" ht="15">
      <c r="A6972" s="303" t="s">
        <v>33232</v>
      </c>
      <c r="B6972" s="304">
        <v>17.343699999999998</v>
      </c>
    </row>
    <row r="6973" spans="1:2" ht="15">
      <c r="A6973" s="303" t="s">
        <v>33233</v>
      </c>
      <c r="B6973" s="304">
        <v>68.595600000000005</v>
      </c>
    </row>
    <row r="6974" spans="1:2" ht="15">
      <c r="A6974" s="303" t="s">
        <v>33234</v>
      </c>
      <c r="B6974" s="304">
        <v>36.495600000000003</v>
      </c>
    </row>
    <row r="6975" spans="1:2" ht="15">
      <c r="A6975" s="303" t="s">
        <v>33235</v>
      </c>
      <c r="B6975" s="304">
        <v>33.247700000000002</v>
      </c>
    </row>
    <row r="6976" spans="1:2" ht="15">
      <c r="A6976" s="303" t="s">
        <v>33236</v>
      </c>
      <c r="B6976" s="304">
        <v>56.593200000000003</v>
      </c>
    </row>
    <row r="6977" spans="1:2" ht="15">
      <c r="A6977" s="303" t="s">
        <v>33237</v>
      </c>
      <c r="B6977" s="304">
        <v>51.754300000000001</v>
      </c>
    </row>
    <row r="6978" spans="1:2" ht="15">
      <c r="A6978" s="303" t="s">
        <v>33238</v>
      </c>
      <c r="B6978" s="304">
        <v>59.742699999999999</v>
      </c>
    </row>
    <row r="6979" spans="1:2" ht="15">
      <c r="A6979" s="303" t="s">
        <v>33239</v>
      </c>
      <c r="B6979" s="304">
        <v>70.658799999999999</v>
      </c>
    </row>
    <row r="6980" spans="1:2" ht="15">
      <c r="A6980" s="303" t="s">
        <v>33240</v>
      </c>
      <c r="B6980" s="304">
        <v>95.521900000000002</v>
      </c>
    </row>
    <row r="6981" spans="1:2" ht="15">
      <c r="A6981" s="303" t="s">
        <v>33241</v>
      </c>
      <c r="B6981" s="304">
        <v>156.07400000000001</v>
      </c>
    </row>
    <row r="6982" spans="1:2" ht="15">
      <c r="A6982" s="303" t="s">
        <v>33242</v>
      </c>
      <c r="B6982" s="304">
        <v>125.4211</v>
      </c>
    </row>
    <row r="6983" spans="1:2" ht="15">
      <c r="A6983" s="303" t="s">
        <v>33243</v>
      </c>
      <c r="B6983" s="304">
        <v>7.3484999999999996</v>
      </c>
    </row>
    <row r="6984" spans="1:2" ht="15">
      <c r="A6984" s="303" t="s">
        <v>33244</v>
      </c>
      <c r="B6984" s="304">
        <v>7.5971000000000002</v>
      </c>
    </row>
    <row r="6985" spans="1:2" ht="15">
      <c r="A6985" s="303" t="s">
        <v>33245</v>
      </c>
      <c r="B6985" s="304">
        <v>6.899</v>
      </c>
    </row>
    <row r="6986" spans="1:2" ht="15">
      <c r="A6986" s="303" t="s">
        <v>33246</v>
      </c>
      <c r="B6986" s="304">
        <v>5.8502999999999998</v>
      </c>
    </row>
    <row r="6987" spans="1:2" ht="15">
      <c r="A6987" s="303" t="s">
        <v>33247</v>
      </c>
      <c r="B6987" s="304">
        <v>4.2103000000000002</v>
      </c>
    </row>
    <row r="6988" spans="1:2" ht="15">
      <c r="A6988" s="303" t="s">
        <v>33248</v>
      </c>
      <c r="B6988" s="304">
        <v>4.2209000000000003</v>
      </c>
    </row>
    <row r="6989" spans="1:2" ht="15">
      <c r="A6989" s="303" t="s">
        <v>33249</v>
      </c>
      <c r="B6989" s="304">
        <v>3.5173999999999999</v>
      </c>
    </row>
    <row r="6990" spans="1:2" ht="15">
      <c r="A6990" s="303" t="s">
        <v>33250</v>
      </c>
      <c r="B6990" s="304">
        <v>2.8138999999999998</v>
      </c>
    </row>
    <row r="6991" spans="1:2" ht="15">
      <c r="A6991" s="303" t="s">
        <v>33251</v>
      </c>
      <c r="B6991" s="304">
        <v>3.6932</v>
      </c>
    </row>
    <row r="6992" spans="1:2" ht="15">
      <c r="A6992" s="303" t="s">
        <v>33252</v>
      </c>
      <c r="B6992" s="304">
        <v>3.1656</v>
      </c>
    </row>
    <row r="6993" spans="1:2" ht="15">
      <c r="A6993" s="303" t="s">
        <v>33253</v>
      </c>
      <c r="B6993" s="304">
        <v>1288.0225</v>
      </c>
    </row>
    <row r="6994" spans="1:2" ht="15">
      <c r="A6994" s="303" t="s">
        <v>33254</v>
      </c>
      <c r="B6994" s="304">
        <v>1850.2437</v>
      </c>
    </row>
    <row r="6995" spans="1:2" ht="15">
      <c r="A6995" s="303" t="s">
        <v>33255</v>
      </c>
      <c r="B6995" s="304">
        <v>2140.1487999999999</v>
      </c>
    </row>
    <row r="6996" spans="1:2" ht="15">
      <c r="A6996" s="303" t="s">
        <v>33256</v>
      </c>
      <c r="B6996" s="304">
        <v>20388.289700000001</v>
      </c>
    </row>
    <row r="6997" spans="1:2" ht="15">
      <c r="A6997" s="303" t="s">
        <v>33257</v>
      </c>
      <c r="B6997" s="304">
        <v>13.9605</v>
      </c>
    </row>
    <row r="6998" spans="1:2" ht="15">
      <c r="A6998" s="303" t="s">
        <v>33258</v>
      </c>
      <c r="B6998" s="304">
        <v>73.141099999999994</v>
      </c>
    </row>
    <row r="6999" spans="1:2" ht="15">
      <c r="A6999" s="303" t="s">
        <v>33259</v>
      </c>
      <c r="B6999" s="304">
        <v>127.4353</v>
      </c>
    </row>
    <row r="7000" spans="1:2" ht="15">
      <c r="A7000" s="303" t="s">
        <v>33260</v>
      </c>
      <c r="B7000" s="304">
        <v>30.016999999999999</v>
      </c>
    </row>
    <row r="7001" spans="1:2" ht="15">
      <c r="A7001" s="303" t="s">
        <v>33261</v>
      </c>
      <c r="B7001" s="304">
        <v>1275.2487000000001</v>
      </c>
    </row>
    <row r="7002" spans="1:2" ht="15">
      <c r="A7002" s="303" t="s">
        <v>33262</v>
      </c>
      <c r="B7002" s="304">
        <v>1632.1747</v>
      </c>
    </row>
    <row r="7003" spans="1:2" ht="15">
      <c r="A7003" s="303" t="s">
        <v>33263</v>
      </c>
      <c r="B7003" s="304">
        <v>15.969200000000001</v>
      </c>
    </row>
    <row r="7004" spans="1:2" ht="15">
      <c r="A7004" s="303" t="s">
        <v>33264</v>
      </c>
      <c r="B7004" s="304">
        <v>12.8978</v>
      </c>
    </row>
    <row r="7005" spans="1:2" ht="15">
      <c r="A7005" s="303" t="s">
        <v>33265</v>
      </c>
      <c r="B7005" s="304">
        <v>67.201999999999998</v>
      </c>
    </row>
    <row r="7006" spans="1:2" ht="15">
      <c r="A7006" s="303" t="s">
        <v>33266</v>
      </c>
      <c r="B7006" s="304">
        <v>92.042000000000002</v>
      </c>
    </row>
    <row r="7007" spans="1:2" ht="15">
      <c r="A7007" s="303" t="s">
        <v>33267</v>
      </c>
      <c r="B7007" s="304">
        <v>134.44649999999999</v>
      </c>
    </row>
    <row r="7008" spans="1:2" ht="15">
      <c r="A7008" s="303" t="s">
        <v>33268</v>
      </c>
      <c r="B7008" s="304">
        <v>208.7527</v>
      </c>
    </row>
    <row r="7009" spans="1:2" ht="15">
      <c r="A7009" s="303" t="s">
        <v>33269</v>
      </c>
      <c r="B7009" s="304">
        <v>187.34209999999999</v>
      </c>
    </row>
    <row r="7010" spans="1:2" ht="15">
      <c r="A7010" s="303" t="s">
        <v>33270</v>
      </c>
      <c r="B7010" s="304">
        <v>274.40100000000001</v>
      </c>
    </row>
    <row r="7011" spans="1:2" ht="15">
      <c r="A7011" s="303" t="s">
        <v>33271</v>
      </c>
      <c r="B7011" s="304">
        <v>305.12329999999997</v>
      </c>
    </row>
    <row r="7012" spans="1:2" ht="15">
      <c r="A7012" s="303" t="s">
        <v>33272</v>
      </c>
      <c r="B7012" s="304">
        <v>1645.1633999999999</v>
      </c>
    </row>
    <row r="7013" spans="1:2" ht="15">
      <c r="A7013" s="303" t="s">
        <v>33273</v>
      </c>
      <c r="B7013" s="304">
        <v>305.86970000000002</v>
      </c>
    </row>
    <row r="7014" spans="1:2" ht="15">
      <c r="A7014" s="303" t="s">
        <v>33274</v>
      </c>
      <c r="B7014" s="304">
        <v>335.40969999999999</v>
      </c>
    </row>
    <row r="7015" spans="1:2" ht="15">
      <c r="A7015" s="303" t="s">
        <v>33275</v>
      </c>
      <c r="B7015" s="304">
        <v>345.40969999999999</v>
      </c>
    </row>
    <row r="7016" spans="1:2" ht="15">
      <c r="A7016" s="303" t="s">
        <v>33276</v>
      </c>
      <c r="B7016" s="304">
        <v>365.40969999999999</v>
      </c>
    </row>
    <row r="7017" spans="1:2" ht="15">
      <c r="A7017" s="303" t="s">
        <v>33277</v>
      </c>
      <c r="B7017" s="304">
        <v>375.40969999999999</v>
      </c>
    </row>
    <row r="7018" spans="1:2" ht="15">
      <c r="A7018" s="303" t="s">
        <v>33278</v>
      </c>
      <c r="B7018" s="304">
        <v>375.55970000000002</v>
      </c>
    </row>
    <row r="7019" spans="1:2" ht="15">
      <c r="A7019" s="303" t="s">
        <v>33279</v>
      </c>
      <c r="B7019" s="304">
        <v>385.40969999999999</v>
      </c>
    </row>
    <row r="7020" spans="1:2" ht="15">
      <c r="A7020" s="303" t="s">
        <v>33280</v>
      </c>
      <c r="B7020" s="304">
        <v>8.25</v>
      </c>
    </row>
    <row r="7021" spans="1:2" ht="15">
      <c r="A7021" s="303" t="s">
        <v>33281</v>
      </c>
      <c r="B7021" s="304">
        <v>18.040299999999998</v>
      </c>
    </row>
    <row r="7022" spans="1:2" ht="15">
      <c r="A7022" s="303" t="s">
        <v>33282</v>
      </c>
      <c r="B7022" s="304">
        <v>129.5831</v>
      </c>
    </row>
    <row r="7023" spans="1:2" ht="15">
      <c r="A7023" s="303" t="s">
        <v>33283</v>
      </c>
      <c r="B7023" s="304">
        <v>139.08940000000001</v>
      </c>
    </row>
    <row r="7024" spans="1:2" ht="15">
      <c r="A7024" s="303" t="s">
        <v>33284</v>
      </c>
      <c r="B7024" s="304">
        <v>273.86840000000001</v>
      </c>
    </row>
    <row r="7025" spans="1:2" ht="15">
      <c r="A7025" s="303" t="s">
        <v>33285</v>
      </c>
      <c r="B7025" s="304">
        <v>299.01490000000001</v>
      </c>
    </row>
    <row r="7026" spans="1:2" ht="15">
      <c r="A7026" s="303" t="s">
        <v>33286</v>
      </c>
      <c r="B7026" s="304">
        <v>53.947000000000003</v>
      </c>
    </row>
    <row r="7027" spans="1:2" ht="15">
      <c r="A7027" s="303" t="s">
        <v>33287</v>
      </c>
      <c r="B7027" s="304">
        <v>90.471599999999995</v>
      </c>
    </row>
    <row r="7028" spans="1:2" ht="15">
      <c r="A7028" s="303" t="s">
        <v>33288</v>
      </c>
      <c r="B7028" s="304">
        <v>108.05889999999999</v>
      </c>
    </row>
    <row r="7029" spans="1:2" ht="15">
      <c r="A7029" s="303" t="s">
        <v>33289</v>
      </c>
      <c r="B7029" s="304">
        <v>67.896199999999993</v>
      </c>
    </row>
    <row r="7030" spans="1:2" ht="15">
      <c r="A7030" s="303" t="s">
        <v>33290</v>
      </c>
      <c r="B7030" s="304">
        <v>115.4808</v>
      </c>
    </row>
    <row r="7031" spans="1:2" ht="15">
      <c r="A7031" s="303" t="s">
        <v>33291</v>
      </c>
      <c r="B7031" s="304">
        <v>122.51560000000001</v>
      </c>
    </row>
    <row r="7032" spans="1:2" ht="15">
      <c r="A7032" s="303" t="s">
        <v>33292</v>
      </c>
      <c r="B7032" s="304">
        <v>5.2682000000000002</v>
      </c>
    </row>
    <row r="7033" spans="1:2" ht="15">
      <c r="A7033" s="303" t="s">
        <v>33293</v>
      </c>
      <c r="B7033" s="304">
        <v>26.055299999999999</v>
      </c>
    </row>
    <row r="7034" spans="1:2" ht="15">
      <c r="A7034" s="303" t="s">
        <v>33294</v>
      </c>
      <c r="B7034" s="304">
        <v>25.290700000000001</v>
      </c>
    </row>
    <row r="7035" spans="1:2" ht="15">
      <c r="A7035" s="303" t="s">
        <v>33295</v>
      </c>
      <c r="B7035" s="304">
        <v>24.9697</v>
      </c>
    </row>
    <row r="7036" spans="1:2" ht="15">
      <c r="A7036" s="303" t="s">
        <v>33296</v>
      </c>
      <c r="B7036" s="304">
        <v>33.553100000000001</v>
      </c>
    </row>
    <row r="7037" spans="1:2" ht="15">
      <c r="A7037" s="303" t="s">
        <v>33297</v>
      </c>
      <c r="B7037" s="304">
        <v>30.675599999999999</v>
      </c>
    </row>
    <row r="7038" spans="1:2" ht="15">
      <c r="A7038" s="303" t="s">
        <v>33298</v>
      </c>
      <c r="B7038" s="304">
        <v>29.902999999999999</v>
      </c>
    </row>
    <row r="7039" spans="1:2" ht="15">
      <c r="A7039" s="303" t="s">
        <v>33299</v>
      </c>
      <c r="B7039" s="304">
        <v>31.8215</v>
      </c>
    </row>
    <row r="7040" spans="1:2" ht="15">
      <c r="A7040" s="303" t="s">
        <v>33300</v>
      </c>
      <c r="B7040" s="304">
        <v>28.168800000000001</v>
      </c>
    </row>
    <row r="7041" spans="1:2" ht="15">
      <c r="A7041" s="303" t="s">
        <v>33301</v>
      </c>
      <c r="B7041" s="304">
        <v>31.112400000000001</v>
      </c>
    </row>
    <row r="7042" spans="1:2" ht="15">
      <c r="A7042" s="303" t="s">
        <v>33302</v>
      </c>
      <c r="B7042" s="304">
        <v>53</v>
      </c>
    </row>
    <row r="7043" spans="1:2" ht="15">
      <c r="A7043" s="303" t="s">
        <v>33303</v>
      </c>
      <c r="B7043" s="304">
        <v>92.823499999999996</v>
      </c>
    </row>
    <row r="7044" spans="1:2" ht="15">
      <c r="A7044" s="303" t="s">
        <v>33304</v>
      </c>
      <c r="B7044" s="304">
        <v>32.948799999999999</v>
      </c>
    </row>
    <row r="7045" spans="1:2" ht="15">
      <c r="A7045" s="303" t="s">
        <v>33305</v>
      </c>
      <c r="B7045" s="304">
        <v>25.869299999999999</v>
      </c>
    </row>
    <row r="7046" spans="1:2" ht="15">
      <c r="A7046" s="303" t="s">
        <v>33306</v>
      </c>
      <c r="B7046" s="304">
        <v>29.284500000000001</v>
      </c>
    </row>
    <row r="7047" spans="1:2" ht="15">
      <c r="A7047" s="303" t="s">
        <v>33307</v>
      </c>
      <c r="B7047" s="304">
        <v>32.699599999999997</v>
      </c>
    </row>
    <row r="7048" spans="1:2" ht="15">
      <c r="A7048" s="303" t="s">
        <v>33308</v>
      </c>
      <c r="B7048" s="304">
        <v>140.62909999999999</v>
      </c>
    </row>
    <row r="7049" spans="1:2" ht="15">
      <c r="A7049" s="303" t="s">
        <v>33309</v>
      </c>
      <c r="B7049" s="304">
        <v>684.10170000000005</v>
      </c>
    </row>
    <row r="7050" spans="1:2" ht="15">
      <c r="A7050" s="303" t="s">
        <v>33310</v>
      </c>
      <c r="B7050" s="304">
        <v>761.43299999999999</v>
      </c>
    </row>
    <row r="7051" spans="1:2" ht="15">
      <c r="A7051" s="303" t="s">
        <v>33311</v>
      </c>
      <c r="B7051" s="304">
        <v>195.55539999999999</v>
      </c>
    </row>
    <row r="7052" spans="1:2" ht="15">
      <c r="A7052" s="303" t="s">
        <v>33312</v>
      </c>
      <c r="B7052" s="304">
        <v>70.288200000000003</v>
      </c>
    </row>
    <row r="7053" spans="1:2" ht="15">
      <c r="A7053" s="303" t="s">
        <v>33313</v>
      </c>
      <c r="B7053" s="304">
        <v>86.278099999999995</v>
      </c>
    </row>
    <row r="7054" spans="1:2" ht="15">
      <c r="A7054" s="303" t="s">
        <v>33314</v>
      </c>
      <c r="B7054" s="304">
        <v>112.0288</v>
      </c>
    </row>
    <row r="7055" spans="1:2" ht="15">
      <c r="A7055" s="303" t="s">
        <v>33315</v>
      </c>
      <c r="B7055" s="304">
        <v>34.549300000000002</v>
      </c>
    </row>
    <row r="7056" spans="1:2" ht="15">
      <c r="A7056" s="303" t="s">
        <v>33316</v>
      </c>
      <c r="B7056" s="304">
        <v>41.833799999999997</v>
      </c>
    </row>
    <row r="7057" spans="1:2" ht="15">
      <c r="A7057" s="303" t="s">
        <v>33317</v>
      </c>
      <c r="B7057" s="304">
        <v>57.625599999999999</v>
      </c>
    </row>
    <row r="7058" spans="1:2" ht="15">
      <c r="A7058" s="303" t="s">
        <v>33318</v>
      </c>
      <c r="B7058" s="304">
        <v>259.303</v>
      </c>
    </row>
    <row r="7059" spans="1:2" ht="15">
      <c r="A7059" s="303" t="s">
        <v>33319</v>
      </c>
      <c r="B7059" s="304">
        <v>337.983</v>
      </c>
    </row>
    <row r="7060" spans="1:2" ht="15">
      <c r="A7060" s="303" t="s">
        <v>33320</v>
      </c>
      <c r="B7060" s="304">
        <v>209.0616</v>
      </c>
    </row>
    <row r="7061" spans="1:2" ht="15">
      <c r="A7061" s="303" t="s">
        <v>33321</v>
      </c>
      <c r="B7061" s="304">
        <v>293.06180000000001</v>
      </c>
    </row>
    <row r="7062" spans="1:2" ht="15">
      <c r="A7062" s="303" t="s">
        <v>33322</v>
      </c>
      <c r="B7062" s="304">
        <v>4.3967000000000001</v>
      </c>
    </row>
    <row r="7063" spans="1:2" ht="15">
      <c r="A7063" s="303" t="s">
        <v>33323</v>
      </c>
      <c r="B7063" s="304">
        <v>5.2760999999999996</v>
      </c>
    </row>
    <row r="7064" spans="1:2" ht="15">
      <c r="A7064" s="303" t="s">
        <v>33324</v>
      </c>
      <c r="B7064" s="304">
        <v>6.5071000000000003</v>
      </c>
    </row>
    <row r="7065" spans="1:2" ht="15">
      <c r="A7065" s="303" t="s">
        <v>33325</v>
      </c>
      <c r="B7065" s="304">
        <v>7.7382999999999997</v>
      </c>
    </row>
    <row r="7066" spans="1:2" ht="15">
      <c r="A7066" s="303" t="s">
        <v>33326</v>
      </c>
      <c r="B7066" s="304">
        <v>8.7934999999999999</v>
      </c>
    </row>
    <row r="7067" spans="1:2" ht="15">
      <c r="A7067" s="303" t="s">
        <v>33327</v>
      </c>
      <c r="B7067" s="304">
        <v>14.069699999999999</v>
      </c>
    </row>
    <row r="7068" spans="1:2" ht="15">
      <c r="A7068" s="303" t="s">
        <v>33328</v>
      </c>
      <c r="B7068" s="304">
        <v>17.587199999999999</v>
      </c>
    </row>
    <row r="7069" spans="1:2" ht="15">
      <c r="A7069" s="303" t="s">
        <v>33329</v>
      </c>
      <c r="B7069" s="304">
        <v>26.380800000000001</v>
      </c>
    </row>
    <row r="7070" spans="1:2" ht="15">
      <c r="A7070" s="303" t="s">
        <v>33330</v>
      </c>
      <c r="B7070" s="304">
        <v>35.174500000000002</v>
      </c>
    </row>
    <row r="7071" spans="1:2" ht="15">
      <c r="A7071" s="303" t="s">
        <v>33331</v>
      </c>
      <c r="B7071" s="304">
        <v>88.856200000000001</v>
      </c>
    </row>
    <row r="7072" spans="1:2" ht="15">
      <c r="A7072" s="303" t="s">
        <v>33332</v>
      </c>
      <c r="B7072" s="304">
        <v>135.56190000000001</v>
      </c>
    </row>
    <row r="7073" spans="1:2" ht="15">
      <c r="A7073" s="303" t="s">
        <v>33333</v>
      </c>
      <c r="B7073" s="304">
        <v>178.42670000000001</v>
      </c>
    </row>
    <row r="7074" spans="1:2" ht="15">
      <c r="A7074" s="303" t="s">
        <v>33334</v>
      </c>
      <c r="B7074" s="304">
        <v>507.10700000000003</v>
      </c>
    </row>
    <row r="7075" spans="1:2" ht="15">
      <c r="A7075" s="303" t="s">
        <v>33335</v>
      </c>
      <c r="B7075" s="304">
        <v>31.125900000000001</v>
      </c>
    </row>
    <row r="7076" spans="1:2" ht="15">
      <c r="A7076" s="303" t="s">
        <v>33336</v>
      </c>
      <c r="B7076" s="304">
        <v>6.2167000000000003</v>
      </c>
    </row>
    <row r="7077" spans="1:2" ht="15">
      <c r="A7077" s="303" t="s">
        <v>33337</v>
      </c>
      <c r="B7077" s="304">
        <v>16.077500000000001</v>
      </c>
    </row>
    <row r="7078" spans="1:2" ht="15">
      <c r="A7078" s="303" t="s">
        <v>33338</v>
      </c>
      <c r="B7078" s="304">
        <v>66.603300000000004</v>
      </c>
    </row>
    <row r="7079" spans="1:2" ht="15">
      <c r="A7079" s="303" t="s">
        <v>33339</v>
      </c>
      <c r="B7079" s="304">
        <v>3.0295999999999998</v>
      </c>
    </row>
    <row r="7080" spans="1:2" ht="15">
      <c r="A7080" s="303" t="s">
        <v>33340</v>
      </c>
      <c r="B7080" s="304">
        <v>1030.0355</v>
      </c>
    </row>
    <row r="7081" spans="1:2" ht="15">
      <c r="A7081" s="303" t="s">
        <v>33341</v>
      </c>
      <c r="B7081" s="304">
        <v>112.18940000000001</v>
      </c>
    </row>
    <row r="7082" spans="1:2" ht="15">
      <c r="A7082" s="303" t="s">
        <v>33342</v>
      </c>
      <c r="B7082" s="304">
        <v>45.832099999999997</v>
      </c>
    </row>
    <row r="7083" spans="1:2" ht="15">
      <c r="A7083" s="303" t="s">
        <v>33343</v>
      </c>
      <c r="B7083" s="304">
        <v>37.438899999999997</v>
      </c>
    </row>
    <row r="7084" spans="1:2" ht="15">
      <c r="A7084" s="303" t="s">
        <v>33344</v>
      </c>
      <c r="B7084" s="304">
        <v>132.83770000000001</v>
      </c>
    </row>
    <row r="7085" spans="1:2" ht="15">
      <c r="A7085" s="303" t="s">
        <v>33345</v>
      </c>
      <c r="B7085" s="304">
        <v>50.866199999999999</v>
      </c>
    </row>
    <row r="7086" spans="1:2" ht="15">
      <c r="A7086" s="303" t="s">
        <v>33346</v>
      </c>
      <c r="B7086" s="304">
        <v>40.756700000000002</v>
      </c>
    </row>
    <row r="7087" spans="1:2" ht="15">
      <c r="A7087" s="303" t="s">
        <v>33347</v>
      </c>
      <c r="B7087" s="304">
        <v>166.60550000000001</v>
      </c>
    </row>
    <row r="7088" spans="1:2" ht="15">
      <c r="A7088" s="303" t="s">
        <v>33348</v>
      </c>
      <c r="B7088" s="304">
        <v>55.627499999999998</v>
      </c>
    </row>
    <row r="7089" spans="1:2" ht="15">
      <c r="A7089" s="303" t="s">
        <v>33349</v>
      </c>
      <c r="B7089" s="304">
        <v>43.096899999999998</v>
      </c>
    </row>
    <row r="7090" spans="1:2" ht="15">
      <c r="A7090" s="303" t="s">
        <v>33350</v>
      </c>
      <c r="B7090" s="304">
        <v>120.80759999999999</v>
      </c>
    </row>
    <row r="7091" spans="1:2" ht="15">
      <c r="A7091" s="303" t="s">
        <v>33351</v>
      </c>
      <c r="B7091" s="304">
        <v>49.846499999999999</v>
      </c>
    </row>
    <row r="7092" spans="1:2" ht="15">
      <c r="A7092" s="303" t="s">
        <v>33352</v>
      </c>
      <c r="B7092" s="304">
        <v>40.256100000000004</v>
      </c>
    </row>
    <row r="7093" spans="1:2" ht="15">
      <c r="A7093" s="303" t="s">
        <v>33353</v>
      </c>
      <c r="B7093" s="304">
        <v>137.97110000000001</v>
      </c>
    </row>
    <row r="7094" spans="1:2" ht="15">
      <c r="A7094" s="303" t="s">
        <v>33354</v>
      </c>
      <c r="B7094" s="304">
        <v>54.311599999999999</v>
      </c>
    </row>
    <row r="7095" spans="1:2" ht="15">
      <c r="A7095" s="303" t="s">
        <v>33355</v>
      </c>
      <c r="B7095" s="304">
        <v>43.107799999999997</v>
      </c>
    </row>
    <row r="7096" spans="1:2" ht="15">
      <c r="A7096" s="303" t="s">
        <v>33356</v>
      </c>
      <c r="B7096" s="304">
        <v>150.69030000000001</v>
      </c>
    </row>
    <row r="7097" spans="1:2" ht="15">
      <c r="A7097" s="303" t="s">
        <v>33357</v>
      </c>
      <c r="B7097" s="304">
        <v>56.600900000000003</v>
      </c>
    </row>
    <row r="7098" spans="1:2" ht="15">
      <c r="A7098" s="303" t="s">
        <v>33358</v>
      </c>
      <c r="B7098" s="304">
        <v>44.305</v>
      </c>
    </row>
    <row r="7099" spans="1:2" ht="15">
      <c r="A7099" s="303" t="s">
        <v>33359</v>
      </c>
      <c r="B7099" s="304">
        <v>173.8295</v>
      </c>
    </row>
    <row r="7100" spans="1:2" ht="15">
      <c r="A7100" s="303" t="s">
        <v>33360</v>
      </c>
      <c r="B7100" s="304">
        <v>61.096699999999998</v>
      </c>
    </row>
    <row r="7101" spans="1:2" ht="15">
      <c r="A7101" s="303" t="s">
        <v>33361</v>
      </c>
      <c r="B7101" s="304">
        <v>46.962200000000003</v>
      </c>
    </row>
    <row r="7102" spans="1:2" ht="15">
      <c r="A7102" s="303" t="s">
        <v>33362</v>
      </c>
      <c r="B7102" s="304">
        <v>336.66230000000002</v>
      </c>
    </row>
    <row r="7103" spans="1:2" ht="15">
      <c r="A7103" s="303" t="s">
        <v>33363</v>
      </c>
      <c r="B7103" s="304">
        <v>122.1391</v>
      </c>
    </row>
    <row r="7104" spans="1:2" ht="15">
      <c r="A7104" s="303" t="s">
        <v>33364</v>
      </c>
      <c r="B7104" s="304">
        <v>96.912199999999999</v>
      </c>
    </row>
    <row r="7105" spans="1:2" ht="15">
      <c r="A7105" s="303" t="s">
        <v>33365</v>
      </c>
      <c r="B7105" s="304">
        <v>170.5857</v>
      </c>
    </row>
    <row r="7106" spans="1:2" ht="15">
      <c r="A7106" s="303" t="s">
        <v>33366</v>
      </c>
      <c r="B7106" s="304">
        <v>64.047300000000007</v>
      </c>
    </row>
    <row r="7107" spans="1:2" ht="15">
      <c r="A7107" s="303" t="s">
        <v>33367</v>
      </c>
      <c r="B7107" s="304">
        <v>50.286999999999999</v>
      </c>
    </row>
    <row r="7108" spans="1:2" ht="15">
      <c r="A7108" s="303" t="s">
        <v>33368</v>
      </c>
      <c r="B7108" s="304">
        <v>139.04130000000001</v>
      </c>
    </row>
    <row r="7109" spans="1:2" ht="15">
      <c r="A7109" s="303" t="s">
        <v>33369</v>
      </c>
      <c r="B7109" s="304">
        <v>54.255099999999999</v>
      </c>
    </row>
    <row r="7110" spans="1:2" ht="15">
      <c r="A7110" s="303" t="s">
        <v>33370</v>
      </c>
      <c r="B7110" s="304">
        <v>43.113799999999998</v>
      </c>
    </row>
    <row r="7111" spans="1:2" ht="15">
      <c r="A7111" s="303" t="s">
        <v>33371</v>
      </c>
      <c r="B7111" s="304">
        <v>143.80340000000001</v>
      </c>
    </row>
    <row r="7112" spans="1:2" ht="15">
      <c r="A7112" s="303" t="s">
        <v>33372</v>
      </c>
      <c r="B7112" s="304">
        <v>57.292999999999999</v>
      </c>
    </row>
    <row r="7113" spans="1:2" ht="15">
      <c r="A7113" s="303" t="s">
        <v>33373</v>
      </c>
      <c r="B7113" s="304">
        <v>45.7089</v>
      </c>
    </row>
    <row r="7114" spans="1:2" ht="15">
      <c r="A7114" s="303" t="s">
        <v>33374</v>
      </c>
      <c r="B7114" s="304">
        <v>161.9126</v>
      </c>
    </row>
    <row r="7115" spans="1:2" ht="15">
      <c r="A7115" s="303" t="s">
        <v>33375</v>
      </c>
      <c r="B7115" s="304">
        <v>60.110100000000003</v>
      </c>
    </row>
    <row r="7116" spans="1:2" ht="15">
      <c r="A7116" s="303" t="s">
        <v>33376</v>
      </c>
      <c r="B7116" s="304">
        <v>48.115499999999997</v>
      </c>
    </row>
    <row r="7117" spans="1:2" ht="15">
      <c r="A7117" s="303" t="s">
        <v>33377</v>
      </c>
      <c r="B7117" s="304">
        <v>206.33750000000001</v>
      </c>
    </row>
    <row r="7118" spans="1:2" ht="15">
      <c r="A7118" s="303" t="s">
        <v>33378</v>
      </c>
      <c r="B7118" s="304">
        <v>66.427400000000006</v>
      </c>
    </row>
    <row r="7119" spans="1:2" ht="15">
      <c r="A7119" s="303" t="s">
        <v>33379</v>
      </c>
      <c r="B7119" s="304">
        <v>49.820099999999996</v>
      </c>
    </row>
    <row r="7120" spans="1:2" ht="15">
      <c r="A7120" s="303" t="s">
        <v>33380</v>
      </c>
      <c r="B7120" s="304">
        <v>264.55840000000001</v>
      </c>
    </row>
    <row r="7121" spans="1:2" ht="15">
      <c r="A7121" s="303" t="s">
        <v>33381</v>
      </c>
      <c r="B7121" s="304">
        <v>66.140100000000004</v>
      </c>
    </row>
    <row r="7122" spans="1:2" ht="15">
      <c r="A7122" s="303" t="s">
        <v>33382</v>
      </c>
      <c r="B7122" s="304">
        <v>56.987000000000002</v>
      </c>
    </row>
    <row r="7123" spans="1:2" ht="15">
      <c r="A7123" s="303" t="s">
        <v>33383</v>
      </c>
      <c r="B7123" s="304">
        <v>205.4402</v>
      </c>
    </row>
    <row r="7124" spans="1:2" ht="15">
      <c r="A7124" s="303" t="s">
        <v>33384</v>
      </c>
      <c r="B7124" s="304">
        <v>79.856300000000005</v>
      </c>
    </row>
    <row r="7125" spans="1:2" ht="15">
      <c r="A7125" s="303" t="s">
        <v>33385</v>
      </c>
      <c r="B7125" s="304">
        <v>63.673000000000002</v>
      </c>
    </row>
    <row r="7126" spans="1:2" ht="15">
      <c r="A7126" s="303" t="s">
        <v>33386</v>
      </c>
      <c r="B7126" s="304">
        <v>215.1002</v>
      </c>
    </row>
    <row r="7127" spans="1:2" ht="15">
      <c r="A7127" s="303" t="s">
        <v>33387</v>
      </c>
      <c r="B7127" s="304">
        <v>81.704899999999995</v>
      </c>
    </row>
    <row r="7128" spans="1:2" ht="15">
      <c r="A7128" s="303" t="s">
        <v>33388</v>
      </c>
      <c r="B7128" s="304">
        <v>64.122100000000003</v>
      </c>
    </row>
    <row r="7129" spans="1:2" ht="15">
      <c r="A7129" s="303" t="s">
        <v>33389</v>
      </c>
      <c r="B7129" s="304">
        <v>326.46039999999999</v>
      </c>
    </row>
    <row r="7130" spans="1:2" ht="15">
      <c r="A7130" s="303" t="s">
        <v>33390</v>
      </c>
      <c r="B7130" s="304">
        <v>114.7723</v>
      </c>
    </row>
    <row r="7131" spans="1:2" ht="15">
      <c r="A7131" s="303" t="s">
        <v>33391</v>
      </c>
      <c r="B7131" s="304">
        <v>88.032799999999995</v>
      </c>
    </row>
    <row r="7132" spans="1:2" ht="15">
      <c r="A7132" s="303" t="s">
        <v>33392</v>
      </c>
      <c r="B7132" s="304">
        <v>242.74170000000001</v>
      </c>
    </row>
    <row r="7133" spans="1:2" ht="15">
      <c r="A7133" s="303" t="s">
        <v>33393</v>
      </c>
      <c r="B7133" s="304">
        <v>83.370999999999995</v>
      </c>
    </row>
    <row r="7134" spans="1:2" ht="15">
      <c r="A7134" s="303" t="s">
        <v>33394</v>
      </c>
      <c r="B7134" s="304">
        <v>62.756799999999998</v>
      </c>
    </row>
    <row r="7135" spans="1:2" ht="15">
      <c r="A7135" s="303" t="s">
        <v>33395</v>
      </c>
      <c r="B7135" s="304">
        <v>90.707899999999995</v>
      </c>
    </row>
    <row r="7136" spans="1:2" ht="15">
      <c r="A7136" s="303" t="s">
        <v>33396</v>
      </c>
      <c r="B7136" s="304">
        <v>47.1554</v>
      </c>
    </row>
    <row r="7137" spans="1:2" ht="15">
      <c r="A7137" s="303" t="s">
        <v>33397</v>
      </c>
      <c r="B7137" s="304">
        <v>41.3125</v>
      </c>
    </row>
    <row r="7138" spans="1:2" ht="15">
      <c r="A7138" s="303" t="s">
        <v>33398</v>
      </c>
      <c r="B7138" s="304">
        <v>59.719000000000001</v>
      </c>
    </row>
    <row r="7139" spans="1:2" ht="15">
      <c r="A7139" s="303" t="s">
        <v>33399</v>
      </c>
      <c r="B7139" s="304">
        <v>12.9442</v>
      </c>
    </row>
    <row r="7140" spans="1:2" ht="15">
      <c r="A7140" s="303" t="s">
        <v>33400</v>
      </c>
      <c r="B7140" s="304">
        <v>7.5452000000000004</v>
      </c>
    </row>
    <row r="7141" spans="1:2" ht="15">
      <c r="A7141" s="303" t="s">
        <v>33401</v>
      </c>
      <c r="B7141" s="304">
        <v>79.528999999999996</v>
      </c>
    </row>
    <row r="7142" spans="1:2" ht="15">
      <c r="A7142" s="303" t="s">
        <v>33402</v>
      </c>
      <c r="B7142" s="304">
        <v>32.754199999999997</v>
      </c>
    </row>
    <row r="7143" spans="1:2" ht="15">
      <c r="A7143" s="303" t="s">
        <v>33403</v>
      </c>
      <c r="B7143" s="304">
        <v>27.3552</v>
      </c>
    </row>
    <row r="7144" spans="1:2" ht="15">
      <c r="A7144" s="303" t="s">
        <v>33404</v>
      </c>
      <c r="B7144" s="304">
        <v>65.448899999999995</v>
      </c>
    </row>
    <row r="7145" spans="1:2" ht="15">
      <c r="A7145" s="303" t="s">
        <v>33405</v>
      </c>
      <c r="B7145" s="304">
        <v>29.054200000000002</v>
      </c>
    </row>
    <row r="7146" spans="1:2" ht="15">
      <c r="A7146" s="303" t="s">
        <v>33406</v>
      </c>
      <c r="B7146" s="304">
        <v>25.004799999999999</v>
      </c>
    </row>
    <row r="7147" spans="1:2" ht="15">
      <c r="A7147" s="303" t="s">
        <v>33407</v>
      </c>
      <c r="B7147" s="304">
        <v>45.6389</v>
      </c>
    </row>
    <row r="7148" spans="1:2" ht="15">
      <c r="A7148" s="303" t="s">
        <v>33408</v>
      </c>
      <c r="B7148" s="304">
        <v>9.2441999999999993</v>
      </c>
    </row>
    <row r="7149" spans="1:2" ht="15">
      <c r="A7149" s="303" t="s">
        <v>33409</v>
      </c>
      <c r="B7149" s="304">
        <v>5.1947999999999999</v>
      </c>
    </row>
    <row r="7150" spans="1:2" ht="15">
      <c r="A7150" s="303" t="s">
        <v>33410</v>
      </c>
      <c r="B7150" s="304">
        <v>84.063900000000004</v>
      </c>
    </row>
    <row r="7151" spans="1:2" ht="15">
      <c r="A7151" s="303" t="s">
        <v>33411</v>
      </c>
      <c r="B7151" s="304">
        <v>32.766300000000001</v>
      </c>
    </row>
    <row r="7152" spans="1:2" ht="15">
      <c r="A7152" s="303" t="s">
        <v>33412</v>
      </c>
      <c r="B7152" s="304">
        <v>27.405899999999999</v>
      </c>
    </row>
    <row r="7153" spans="1:2" ht="15">
      <c r="A7153" s="303" t="s">
        <v>33413</v>
      </c>
      <c r="B7153" s="304">
        <v>86.373900000000006</v>
      </c>
    </row>
    <row r="7154" spans="1:2" ht="15">
      <c r="A7154" s="303" t="s">
        <v>33414</v>
      </c>
      <c r="B7154" s="304">
        <v>34.284300000000002</v>
      </c>
    </row>
    <row r="7155" spans="1:2" ht="15">
      <c r="A7155" s="303" t="s">
        <v>33415</v>
      </c>
      <c r="B7155" s="304">
        <v>28.725899999999999</v>
      </c>
    </row>
    <row r="7156" spans="1:2" ht="15">
      <c r="A7156" s="303" t="s">
        <v>33416</v>
      </c>
      <c r="B7156" s="304">
        <v>120.1204</v>
      </c>
    </row>
    <row r="7157" spans="1:2" ht="15">
      <c r="A7157" s="303" t="s">
        <v>33417</v>
      </c>
      <c r="B7157" s="304">
        <v>44.921799999999998</v>
      </c>
    </row>
    <row r="7158" spans="1:2" ht="15">
      <c r="A7158" s="303" t="s">
        <v>33418</v>
      </c>
      <c r="B7158" s="304">
        <v>35.993299999999998</v>
      </c>
    </row>
    <row r="7159" spans="1:2" ht="15">
      <c r="A7159" s="303" t="s">
        <v>33419</v>
      </c>
      <c r="B7159" s="304">
        <v>106.6542</v>
      </c>
    </row>
    <row r="7160" spans="1:2" ht="15">
      <c r="A7160" s="303" t="s">
        <v>33420</v>
      </c>
      <c r="B7160" s="304">
        <v>48.198900000000002</v>
      </c>
    </row>
    <row r="7161" spans="1:2" ht="15">
      <c r="A7161" s="303" t="s">
        <v>33421</v>
      </c>
      <c r="B7161" s="304">
        <v>40.809399999999997</v>
      </c>
    </row>
    <row r="7162" spans="1:2" ht="15">
      <c r="A7162" s="303" t="s">
        <v>33422</v>
      </c>
      <c r="B7162" s="304">
        <v>6.0442</v>
      </c>
    </row>
    <row r="7163" spans="1:2" ht="15">
      <c r="A7163" s="303" t="s">
        <v>33423</v>
      </c>
      <c r="B7163" s="304">
        <v>0.56130000000000002</v>
      </c>
    </row>
    <row r="7164" spans="1:2" ht="15">
      <c r="A7164" s="303" t="s">
        <v>33424</v>
      </c>
      <c r="B7164" s="304">
        <v>273.1816</v>
      </c>
    </row>
    <row r="7165" spans="1:2" ht="15">
      <c r="A7165" s="303" t="s">
        <v>33425</v>
      </c>
      <c r="B7165" s="304">
        <v>170.18549999999999</v>
      </c>
    </row>
    <row r="7166" spans="1:2" ht="15">
      <c r="A7166" s="303" t="s">
        <v>33426</v>
      </c>
      <c r="B7166" s="304">
        <v>148.59700000000001</v>
      </c>
    </row>
    <row r="7167" spans="1:2" ht="15">
      <c r="A7167" s="303" t="s">
        <v>33427</v>
      </c>
      <c r="B7167" s="304">
        <v>416.48259999999999</v>
      </c>
    </row>
    <row r="7168" spans="1:2" ht="15">
      <c r="A7168" s="303" t="s">
        <v>33428</v>
      </c>
      <c r="B7168" s="304">
        <v>248.59729999999999</v>
      </c>
    </row>
    <row r="7169" spans="1:2" ht="15">
      <c r="A7169" s="303" t="s">
        <v>33429</v>
      </c>
      <c r="B7169" s="304">
        <v>216.1087</v>
      </c>
    </row>
    <row r="7170" spans="1:2" ht="15">
      <c r="A7170" s="303" t="s">
        <v>33430</v>
      </c>
      <c r="B7170" s="304">
        <v>218.55850000000001</v>
      </c>
    </row>
    <row r="7171" spans="1:2" ht="15">
      <c r="A7171" s="303" t="s">
        <v>33431</v>
      </c>
      <c r="B7171" s="304">
        <v>88.094300000000004</v>
      </c>
    </row>
    <row r="7172" spans="1:2" ht="15">
      <c r="A7172" s="303" t="s">
        <v>33432</v>
      </c>
      <c r="B7172" s="304">
        <v>73.057299999999998</v>
      </c>
    </row>
    <row r="7173" spans="1:2" ht="15">
      <c r="A7173" s="303" t="s">
        <v>33433</v>
      </c>
      <c r="B7173" s="304">
        <v>106.5556</v>
      </c>
    </row>
    <row r="7174" spans="1:2" ht="15">
      <c r="A7174" s="303" t="s">
        <v>33434</v>
      </c>
      <c r="B7174" s="304">
        <v>67.473100000000002</v>
      </c>
    </row>
    <row r="7175" spans="1:2" ht="15">
      <c r="A7175" s="303" t="s">
        <v>33435</v>
      </c>
      <c r="B7175" s="304">
        <v>58.832000000000001</v>
      </c>
    </row>
    <row r="7176" spans="1:2" ht="15">
      <c r="A7176" s="303" t="s">
        <v>33436</v>
      </c>
      <c r="B7176" s="304">
        <v>31.122599999999998</v>
      </c>
    </row>
    <row r="7177" spans="1:2" ht="15">
      <c r="A7177" s="303" t="s">
        <v>33437</v>
      </c>
      <c r="B7177" s="304">
        <v>19.000399999999999</v>
      </c>
    </row>
    <row r="7178" spans="1:2" ht="15">
      <c r="A7178" s="303" t="s">
        <v>33438</v>
      </c>
      <c r="B7178" s="304">
        <v>16.0185</v>
      </c>
    </row>
    <row r="7179" spans="1:2" ht="15">
      <c r="A7179" s="303" t="s">
        <v>33439</v>
      </c>
      <c r="B7179" s="304">
        <v>29.44</v>
      </c>
    </row>
    <row r="7180" spans="1:2" ht="15">
      <c r="A7180" s="303" t="s">
        <v>33440</v>
      </c>
      <c r="B7180" s="304">
        <v>18.399999999999999</v>
      </c>
    </row>
    <row r="7181" spans="1:2" ht="15">
      <c r="A7181" s="303" t="s">
        <v>33441</v>
      </c>
      <c r="B7181" s="304">
        <v>40.127899999999997</v>
      </c>
    </row>
    <row r="7182" spans="1:2" ht="15">
      <c r="A7182" s="303" t="s">
        <v>33442</v>
      </c>
      <c r="B7182" s="304">
        <v>35.421300000000002</v>
      </c>
    </row>
    <row r="7183" spans="1:2" ht="15">
      <c r="A7183" s="303" t="s">
        <v>33443</v>
      </c>
      <c r="B7183" s="304">
        <v>45.025599999999997</v>
      </c>
    </row>
    <row r="7184" spans="1:2" ht="15">
      <c r="A7184" s="303" t="s">
        <v>33444</v>
      </c>
      <c r="B7184" s="304">
        <v>38.319000000000003</v>
      </c>
    </row>
    <row r="7185" spans="1:2" ht="15">
      <c r="A7185" s="303" t="s">
        <v>33445</v>
      </c>
      <c r="B7185" s="304">
        <v>46.158099999999997</v>
      </c>
    </row>
    <row r="7186" spans="1:2" ht="15">
      <c r="A7186" s="303" t="s">
        <v>33446</v>
      </c>
      <c r="B7186" s="304">
        <v>38.938499999999998</v>
      </c>
    </row>
    <row r="7187" spans="1:2" ht="15">
      <c r="A7187" s="303" t="s">
        <v>33447</v>
      </c>
      <c r="B7187" s="304">
        <v>54.544600000000003</v>
      </c>
    </row>
    <row r="7188" spans="1:2" ht="15">
      <c r="A7188" s="303" t="s">
        <v>33448</v>
      </c>
      <c r="B7188" s="304">
        <v>43.8459</v>
      </c>
    </row>
    <row r="7189" spans="1:2" ht="15">
      <c r="A7189" s="303" t="s">
        <v>33449</v>
      </c>
      <c r="B7189" s="304">
        <v>78.507599999999996</v>
      </c>
    </row>
    <row r="7190" spans="1:2" ht="15">
      <c r="A7190" s="303" t="s">
        <v>33450</v>
      </c>
      <c r="B7190" s="304">
        <v>37.658900000000003</v>
      </c>
    </row>
    <row r="7191" spans="1:2" ht="15">
      <c r="A7191" s="303" t="s">
        <v>33451</v>
      </c>
      <c r="B7191" s="304">
        <v>32.564300000000003</v>
      </c>
    </row>
    <row r="7192" spans="1:2" ht="15">
      <c r="A7192" s="303" t="s">
        <v>33452</v>
      </c>
      <c r="B7192" s="304">
        <v>79.396100000000004</v>
      </c>
    </row>
    <row r="7193" spans="1:2" ht="15">
      <c r="A7193" s="303" t="s">
        <v>33453</v>
      </c>
      <c r="B7193" s="304">
        <v>38.242800000000003</v>
      </c>
    </row>
    <row r="7194" spans="1:2" ht="15">
      <c r="A7194" s="303" t="s">
        <v>33454</v>
      </c>
      <c r="B7194" s="304">
        <v>33.072000000000003</v>
      </c>
    </row>
    <row r="7195" spans="1:2" ht="15">
      <c r="A7195" s="303" t="s">
        <v>33455</v>
      </c>
      <c r="B7195" s="304">
        <v>95.935000000000002</v>
      </c>
    </row>
    <row r="7196" spans="1:2" ht="15">
      <c r="A7196" s="303" t="s">
        <v>33456</v>
      </c>
      <c r="B7196" s="304">
        <v>46.571800000000003</v>
      </c>
    </row>
    <row r="7197" spans="1:2" ht="15">
      <c r="A7197" s="303" t="s">
        <v>33457</v>
      </c>
      <c r="B7197" s="304">
        <v>39.730499999999999</v>
      </c>
    </row>
    <row r="7198" spans="1:2" ht="15">
      <c r="A7198" s="303" t="s">
        <v>33458</v>
      </c>
      <c r="B7198" s="304">
        <v>101.8383</v>
      </c>
    </row>
    <row r="7199" spans="1:2" ht="15">
      <c r="A7199" s="303" t="s">
        <v>33459</v>
      </c>
      <c r="B7199" s="304">
        <v>51.998100000000001</v>
      </c>
    </row>
    <row r="7200" spans="1:2" ht="15">
      <c r="A7200" s="303" t="s">
        <v>33460</v>
      </c>
      <c r="B7200" s="304">
        <v>44.688499999999998</v>
      </c>
    </row>
    <row r="7201" spans="1:2" ht="15">
      <c r="A7201" s="303" t="s">
        <v>33461</v>
      </c>
      <c r="B7201" s="304">
        <v>128.22130000000001</v>
      </c>
    </row>
    <row r="7202" spans="1:2" ht="15">
      <c r="A7202" s="303" t="s">
        <v>33462</v>
      </c>
      <c r="B7202" s="304">
        <v>69.335499999999996</v>
      </c>
    </row>
    <row r="7203" spans="1:2" ht="15">
      <c r="A7203" s="303" t="s">
        <v>33463</v>
      </c>
      <c r="B7203" s="304">
        <v>59.764499999999998</v>
      </c>
    </row>
    <row r="7204" spans="1:2" ht="15">
      <c r="A7204" s="303" t="s">
        <v>33464</v>
      </c>
      <c r="B7204" s="304">
        <v>30.0046</v>
      </c>
    </row>
    <row r="7205" spans="1:2" ht="15">
      <c r="A7205" s="303" t="s">
        <v>33465</v>
      </c>
      <c r="B7205" s="304">
        <v>18.415400000000002</v>
      </c>
    </row>
    <row r="7206" spans="1:2" ht="15">
      <c r="A7206" s="303" t="s">
        <v>33466</v>
      </c>
      <c r="B7206" s="304">
        <v>421.14490000000001</v>
      </c>
    </row>
    <row r="7207" spans="1:2" ht="15">
      <c r="A7207" s="303" t="s">
        <v>33467</v>
      </c>
      <c r="B7207" s="304">
        <v>192.74430000000001</v>
      </c>
    </row>
    <row r="7208" spans="1:2" ht="15">
      <c r="A7208" s="303" t="s">
        <v>33468</v>
      </c>
      <c r="B7208" s="304">
        <v>176.87889999999999</v>
      </c>
    </row>
    <row r="7209" spans="1:2" ht="15">
      <c r="A7209" s="303" t="s">
        <v>33469</v>
      </c>
      <c r="B7209" s="304">
        <v>38.527000000000001</v>
      </c>
    </row>
    <row r="7210" spans="1:2" ht="15">
      <c r="A7210" s="303" t="s">
        <v>33470</v>
      </c>
      <c r="B7210" s="304">
        <v>27.814599999999999</v>
      </c>
    </row>
    <row r="7211" spans="1:2" ht="15">
      <c r="A7211" s="303" t="s">
        <v>33471</v>
      </c>
      <c r="B7211" s="304">
        <v>26.349699999999999</v>
      </c>
    </row>
    <row r="7212" spans="1:2" ht="15">
      <c r="A7212" s="303" t="s">
        <v>33472</v>
      </c>
      <c r="B7212" s="304">
        <v>182.53450000000001</v>
      </c>
    </row>
    <row r="7213" spans="1:2" ht="15">
      <c r="A7213" s="303" t="s">
        <v>33473</v>
      </c>
      <c r="B7213" s="304">
        <v>78.630099999999999</v>
      </c>
    </row>
    <row r="7214" spans="1:2" ht="15">
      <c r="A7214" s="303" t="s">
        <v>33474</v>
      </c>
      <c r="B7214" s="304">
        <v>61.6175</v>
      </c>
    </row>
    <row r="7215" spans="1:2" ht="15">
      <c r="A7215" s="303" t="s">
        <v>33475</v>
      </c>
      <c r="B7215" s="304">
        <v>217.27690000000001</v>
      </c>
    </row>
    <row r="7216" spans="1:2" ht="15">
      <c r="A7216" s="303" t="s">
        <v>33476</v>
      </c>
      <c r="B7216" s="304">
        <v>89.066199999999995</v>
      </c>
    </row>
    <row r="7217" spans="1:2" ht="15">
      <c r="A7217" s="303" t="s">
        <v>33477</v>
      </c>
      <c r="B7217" s="304">
        <v>68.409599999999998</v>
      </c>
    </row>
    <row r="7218" spans="1:2" ht="15">
      <c r="A7218" s="303" t="s">
        <v>33478</v>
      </c>
      <c r="B7218" s="304">
        <v>202.5301</v>
      </c>
    </row>
    <row r="7219" spans="1:2" ht="15">
      <c r="A7219" s="303" t="s">
        <v>33479</v>
      </c>
      <c r="B7219" s="304">
        <v>82.288600000000002</v>
      </c>
    </row>
    <row r="7220" spans="1:2" ht="15">
      <c r="A7220" s="303" t="s">
        <v>33480</v>
      </c>
      <c r="B7220" s="304">
        <v>65.213200000000001</v>
      </c>
    </row>
    <row r="7221" spans="1:2" ht="15">
      <c r="A7221" s="303" t="s">
        <v>33481</v>
      </c>
      <c r="B7221" s="304">
        <v>394.5444</v>
      </c>
    </row>
    <row r="7222" spans="1:2" ht="15">
      <c r="A7222" s="303" t="s">
        <v>33482</v>
      </c>
      <c r="B7222" s="304">
        <v>124.3634</v>
      </c>
    </row>
    <row r="7223" spans="1:2" ht="15">
      <c r="A7223" s="303" t="s">
        <v>33483</v>
      </c>
      <c r="B7223" s="304">
        <v>92.995099999999994</v>
      </c>
    </row>
    <row r="7224" spans="1:2" ht="15">
      <c r="A7224" s="303" t="s">
        <v>33484</v>
      </c>
      <c r="B7224" s="304">
        <v>5.1210000000000004</v>
      </c>
    </row>
    <row r="7225" spans="1:2" ht="15">
      <c r="A7225" s="303" t="s">
        <v>33485</v>
      </c>
      <c r="B7225" s="304">
        <v>1.9728000000000001</v>
      </c>
    </row>
    <row r="7226" spans="1:2" ht="15">
      <c r="A7226" s="303" t="s">
        <v>33486</v>
      </c>
      <c r="B7226" s="304">
        <v>80.857299999999995</v>
      </c>
    </row>
    <row r="7227" spans="1:2" ht="15">
      <c r="A7227" s="303" t="s">
        <v>33487</v>
      </c>
      <c r="B7227" s="304">
        <v>35.877800000000001</v>
      </c>
    </row>
    <row r="7228" spans="1:2" ht="15">
      <c r="A7228" s="303" t="s">
        <v>33488</v>
      </c>
      <c r="B7228" s="304">
        <v>30.6158</v>
      </c>
    </row>
    <row r="7229" spans="1:2" ht="15">
      <c r="A7229" s="303" t="s">
        <v>33489</v>
      </c>
      <c r="B7229" s="304">
        <v>198.1574</v>
      </c>
    </row>
    <row r="7230" spans="1:2" ht="15">
      <c r="A7230" s="303" t="s">
        <v>33490</v>
      </c>
      <c r="B7230" s="304">
        <v>97.819599999999994</v>
      </c>
    </row>
    <row r="7231" spans="1:2" ht="15">
      <c r="A7231" s="303" t="s">
        <v>33491</v>
      </c>
      <c r="B7231" s="304">
        <v>78.81</v>
      </c>
    </row>
    <row r="7232" spans="1:2" ht="15">
      <c r="A7232" s="303" t="s">
        <v>33492</v>
      </c>
      <c r="B7232" s="304">
        <v>280.91359999999997</v>
      </c>
    </row>
    <row r="7233" spans="1:2" ht="15">
      <c r="A7233" s="303" t="s">
        <v>33493</v>
      </c>
      <c r="B7233" s="304">
        <v>125.4464</v>
      </c>
    </row>
    <row r="7234" spans="1:2" ht="15">
      <c r="A7234" s="303" t="s">
        <v>33494</v>
      </c>
      <c r="B7234" s="304">
        <v>97.694000000000003</v>
      </c>
    </row>
    <row r="7235" spans="1:2" ht="15">
      <c r="A7235" s="303" t="s">
        <v>33495</v>
      </c>
      <c r="B7235" s="304">
        <v>345.36</v>
      </c>
    </row>
    <row r="7236" spans="1:2" ht="15">
      <c r="A7236" s="303" t="s">
        <v>33496</v>
      </c>
      <c r="B7236" s="304">
        <v>141.57939999999999</v>
      </c>
    </row>
    <row r="7237" spans="1:2" ht="15">
      <c r="A7237" s="303" t="s">
        <v>33497</v>
      </c>
      <c r="B7237" s="304">
        <v>107.146</v>
      </c>
    </row>
    <row r="7238" spans="1:2" ht="15">
      <c r="A7238" s="303" t="s">
        <v>33498</v>
      </c>
      <c r="B7238" s="304">
        <v>670.64049999999997</v>
      </c>
    </row>
    <row r="7239" spans="1:2" ht="15">
      <c r="A7239" s="303" t="s">
        <v>33499</v>
      </c>
      <c r="B7239" s="304">
        <v>293.89389999999997</v>
      </c>
    </row>
    <row r="7240" spans="1:2" ht="15">
      <c r="A7240" s="303" t="s">
        <v>33500</v>
      </c>
      <c r="B7240" s="304">
        <v>224.01089999999999</v>
      </c>
    </row>
    <row r="7241" spans="1:2" ht="15">
      <c r="A7241" s="303" t="s">
        <v>33501</v>
      </c>
      <c r="B7241" s="304">
        <v>726.96799999999996</v>
      </c>
    </row>
    <row r="7242" spans="1:2" ht="15">
      <c r="A7242" s="303" t="s">
        <v>33502</v>
      </c>
      <c r="B7242" s="304">
        <v>316.89589999999998</v>
      </c>
    </row>
    <row r="7243" spans="1:2" ht="15">
      <c r="A7243" s="303" t="s">
        <v>33503</v>
      </c>
      <c r="B7243" s="304">
        <v>240.95650000000001</v>
      </c>
    </row>
    <row r="7244" spans="1:2" ht="15">
      <c r="A7244" s="303" t="s">
        <v>33504</v>
      </c>
      <c r="B7244" s="304">
        <v>808.33939999999996</v>
      </c>
    </row>
    <row r="7245" spans="1:2" ht="15">
      <c r="A7245" s="303" t="s">
        <v>33505</v>
      </c>
      <c r="B7245" s="304">
        <v>360.08</v>
      </c>
    </row>
    <row r="7246" spans="1:2" ht="15">
      <c r="A7246" s="303" t="s">
        <v>33506</v>
      </c>
      <c r="B7246" s="304">
        <v>275.14870000000002</v>
      </c>
    </row>
    <row r="7247" spans="1:2" ht="15">
      <c r="A7247" s="303" t="s">
        <v>33507</v>
      </c>
      <c r="B7247" s="304">
        <v>126.3947</v>
      </c>
    </row>
    <row r="7248" spans="1:2" ht="15">
      <c r="A7248" s="303" t="s">
        <v>33508</v>
      </c>
      <c r="B7248" s="304">
        <v>52.028799999999997</v>
      </c>
    </row>
    <row r="7249" spans="1:2" ht="15">
      <c r="A7249" s="303" t="s">
        <v>33509</v>
      </c>
      <c r="B7249" s="304">
        <v>41.5426</v>
      </c>
    </row>
    <row r="7250" spans="1:2" ht="15">
      <c r="A7250" s="303" t="s">
        <v>33510</v>
      </c>
      <c r="B7250" s="304">
        <v>155.0138</v>
      </c>
    </row>
    <row r="7251" spans="1:2" ht="15">
      <c r="A7251" s="303" t="s">
        <v>33511</v>
      </c>
      <c r="B7251" s="304">
        <v>64.043700000000001</v>
      </c>
    </row>
    <row r="7252" spans="1:2" ht="15">
      <c r="A7252" s="303" t="s">
        <v>33512</v>
      </c>
      <c r="B7252" s="304">
        <v>51.574100000000001</v>
      </c>
    </row>
    <row r="7253" spans="1:2" ht="15">
      <c r="A7253" s="303" t="s">
        <v>33513</v>
      </c>
      <c r="B7253" s="304">
        <v>276.09449999999998</v>
      </c>
    </row>
    <row r="7254" spans="1:2" ht="15">
      <c r="A7254" s="303" t="s">
        <v>33514</v>
      </c>
      <c r="B7254" s="304">
        <v>102.56699999999999</v>
      </c>
    </row>
    <row r="7255" spans="1:2" ht="15">
      <c r="A7255" s="303" t="s">
        <v>33515</v>
      </c>
      <c r="B7255" s="304">
        <v>79.935299999999998</v>
      </c>
    </row>
    <row r="7256" spans="1:2" ht="15">
      <c r="A7256" s="303" t="s">
        <v>33516</v>
      </c>
      <c r="B7256" s="304">
        <v>82.714299999999994</v>
      </c>
    </row>
    <row r="7257" spans="1:2" ht="15">
      <c r="A7257" s="303" t="s">
        <v>33517</v>
      </c>
      <c r="B7257" s="304">
        <v>42.337299999999999</v>
      </c>
    </row>
    <row r="7258" spans="1:2" ht="15">
      <c r="A7258" s="303" t="s">
        <v>33518</v>
      </c>
      <c r="B7258" s="304">
        <v>33.180900000000001</v>
      </c>
    </row>
    <row r="7259" spans="1:2" ht="15">
      <c r="A7259" s="303" t="s">
        <v>33519</v>
      </c>
      <c r="B7259" s="304">
        <v>14.1408</v>
      </c>
    </row>
    <row r="7260" spans="1:2" ht="15">
      <c r="A7260" s="303" t="s">
        <v>33520</v>
      </c>
      <c r="B7260" s="304">
        <v>9.4271999999999991</v>
      </c>
    </row>
    <row r="7261" spans="1:2" ht="15">
      <c r="A7261" s="303" t="s">
        <v>33521</v>
      </c>
      <c r="B7261" s="304">
        <v>44.741599999999998</v>
      </c>
    </row>
    <row r="7262" spans="1:2" ht="15">
      <c r="A7262" s="303" t="s">
        <v>33522</v>
      </c>
      <c r="B7262" s="304">
        <v>29.8277</v>
      </c>
    </row>
    <row r="7263" spans="1:2" ht="15">
      <c r="A7263" s="303" t="s">
        <v>33523</v>
      </c>
      <c r="B7263" s="304">
        <v>1.0061</v>
      </c>
    </row>
    <row r="7264" spans="1:2" ht="15">
      <c r="A7264" s="303" t="s">
        <v>33524</v>
      </c>
      <c r="B7264" s="304">
        <v>0.67069999999999996</v>
      </c>
    </row>
    <row r="7265" spans="1:2" ht="15">
      <c r="A7265" s="303" t="s">
        <v>33525</v>
      </c>
      <c r="B7265" s="304">
        <v>4.766</v>
      </c>
    </row>
    <row r="7266" spans="1:2" ht="15">
      <c r="A7266" s="303" t="s">
        <v>33526</v>
      </c>
      <c r="B7266" s="304">
        <v>3.1772999999999998</v>
      </c>
    </row>
    <row r="7267" spans="1:2" ht="15">
      <c r="A7267" s="303" t="s">
        <v>33527</v>
      </c>
      <c r="B7267" s="304">
        <v>1.635</v>
      </c>
    </row>
    <row r="7268" spans="1:2" ht="15">
      <c r="A7268" s="303" t="s">
        <v>33528</v>
      </c>
      <c r="B7268" s="304">
        <v>1.169</v>
      </c>
    </row>
    <row r="7269" spans="1:2" ht="15">
      <c r="A7269" s="303" t="s">
        <v>33529</v>
      </c>
      <c r="B7269" s="304">
        <v>2.9148999999999998</v>
      </c>
    </row>
    <row r="7270" spans="1:2" ht="15">
      <c r="A7270" s="303" t="s">
        <v>33530</v>
      </c>
      <c r="B7270" s="304">
        <v>1.0849</v>
      </c>
    </row>
    <row r="7271" spans="1:2" ht="15">
      <c r="A7271" s="303" t="s">
        <v>33531</v>
      </c>
      <c r="B7271" s="304">
        <v>617.64670000000001</v>
      </c>
    </row>
    <row r="7272" spans="1:2" ht="15">
      <c r="A7272" s="303" t="s">
        <v>33532</v>
      </c>
      <c r="B7272" s="304">
        <v>60.5854</v>
      </c>
    </row>
    <row r="7273" spans="1:2" ht="15">
      <c r="A7273" s="303" t="s">
        <v>33533</v>
      </c>
      <c r="B7273" s="304">
        <v>40.5364</v>
      </c>
    </row>
    <row r="7274" spans="1:2" ht="15">
      <c r="A7274" s="303" t="s">
        <v>33534</v>
      </c>
      <c r="B7274" s="304">
        <v>2.9293999999999998</v>
      </c>
    </row>
    <row r="7275" spans="1:2" ht="15">
      <c r="A7275" s="303" t="s">
        <v>33535</v>
      </c>
      <c r="B7275" s="304">
        <v>1</v>
      </c>
    </row>
    <row r="7276" spans="1:2" ht="15">
      <c r="A7276" s="303" t="s">
        <v>33536</v>
      </c>
      <c r="B7276" s="304">
        <v>1.2885</v>
      </c>
    </row>
    <row r="7277" spans="1:2" ht="15">
      <c r="A7277" s="303" t="s">
        <v>33537</v>
      </c>
      <c r="B7277" s="304">
        <v>0.31990000000000002</v>
      </c>
    </row>
    <row r="7278" spans="1:2" ht="15">
      <c r="A7278" s="303" t="s">
        <v>33538</v>
      </c>
      <c r="B7278" s="304">
        <v>2.8176999999999999</v>
      </c>
    </row>
    <row r="7279" spans="1:2" ht="15">
      <c r="A7279" s="303" t="s">
        <v>33539</v>
      </c>
      <c r="B7279" s="304">
        <v>2.0125000000000002</v>
      </c>
    </row>
    <row r="7280" spans="1:2" ht="15">
      <c r="A7280" s="303" t="s">
        <v>33540</v>
      </c>
      <c r="B7280" s="304">
        <v>93.883600000000001</v>
      </c>
    </row>
    <row r="7281" spans="1:2" ht="15">
      <c r="A7281" s="303" t="s">
        <v>33541</v>
      </c>
      <c r="B7281" s="304">
        <v>48.285400000000003</v>
      </c>
    </row>
    <row r="7282" spans="1:2" ht="15">
      <c r="A7282" s="303" t="s">
        <v>33542</v>
      </c>
      <c r="B7282" s="304">
        <v>41.1</v>
      </c>
    </row>
    <row r="7283" spans="1:2" ht="15">
      <c r="A7283" s="303" t="s">
        <v>33543</v>
      </c>
      <c r="B7283" s="304">
        <v>116.20950000000001</v>
      </c>
    </row>
    <row r="7284" spans="1:2" ht="15">
      <c r="A7284" s="303" t="s">
        <v>33544</v>
      </c>
      <c r="B7284" s="304">
        <v>58.662399999999998</v>
      </c>
    </row>
    <row r="7285" spans="1:2" ht="15">
      <c r="A7285" s="303" t="s">
        <v>33545</v>
      </c>
      <c r="B7285" s="304">
        <v>49.266599999999997</v>
      </c>
    </row>
    <row r="7286" spans="1:2" ht="15">
      <c r="A7286" s="303" t="s">
        <v>33546</v>
      </c>
      <c r="B7286" s="304">
        <v>99.784599999999998</v>
      </c>
    </row>
    <row r="7287" spans="1:2" ht="15">
      <c r="A7287" s="303" t="s">
        <v>33547</v>
      </c>
      <c r="B7287" s="304">
        <v>50.831899999999997</v>
      </c>
    </row>
    <row r="7288" spans="1:2" ht="15">
      <c r="A7288" s="303" t="s">
        <v>33548</v>
      </c>
      <c r="B7288" s="304">
        <v>43.078600000000002</v>
      </c>
    </row>
    <row r="7289" spans="1:2" ht="15">
      <c r="A7289" s="303" t="s">
        <v>33549</v>
      </c>
      <c r="B7289" s="304">
        <v>103.03740000000001</v>
      </c>
    </row>
    <row r="7290" spans="1:2" ht="15">
      <c r="A7290" s="303" t="s">
        <v>33550</v>
      </c>
      <c r="B7290" s="304">
        <v>49.503700000000002</v>
      </c>
    </row>
    <row r="7291" spans="1:2" ht="15">
      <c r="A7291" s="303" t="s">
        <v>33551</v>
      </c>
      <c r="B7291" s="304">
        <v>41.424999999999997</v>
      </c>
    </row>
    <row r="7292" spans="1:2" ht="15">
      <c r="A7292" s="303" t="s">
        <v>33552</v>
      </c>
      <c r="B7292" s="304">
        <v>113.6006</v>
      </c>
    </row>
    <row r="7293" spans="1:2" ht="15">
      <c r="A7293" s="303" t="s">
        <v>33553</v>
      </c>
      <c r="B7293" s="304">
        <v>59.121499999999997</v>
      </c>
    </row>
    <row r="7294" spans="1:2" ht="15">
      <c r="A7294" s="303" t="s">
        <v>33554</v>
      </c>
      <c r="B7294" s="304">
        <v>49.986600000000003</v>
      </c>
    </row>
    <row r="7295" spans="1:2" ht="15">
      <c r="A7295" s="303" t="s">
        <v>33555</v>
      </c>
      <c r="B7295" s="304">
        <v>61.028500000000001</v>
      </c>
    </row>
    <row r="7296" spans="1:2" ht="15">
      <c r="A7296" s="303" t="s">
        <v>33556</v>
      </c>
      <c r="B7296" s="304">
        <v>40.102800000000002</v>
      </c>
    </row>
    <row r="7297" spans="1:2" ht="15">
      <c r="A7297" s="303" t="s">
        <v>33557</v>
      </c>
      <c r="B7297" s="304">
        <v>36.225000000000001</v>
      </c>
    </row>
    <row r="7298" spans="1:2" ht="15">
      <c r="A7298" s="303" t="s">
        <v>33558</v>
      </c>
      <c r="B7298" s="304">
        <v>123.23139999999999</v>
      </c>
    </row>
    <row r="7299" spans="1:2" ht="15">
      <c r="A7299" s="303" t="s">
        <v>33559</v>
      </c>
      <c r="B7299" s="304">
        <v>64.900000000000006</v>
      </c>
    </row>
    <row r="7300" spans="1:2" ht="15">
      <c r="A7300" s="303" t="s">
        <v>33560</v>
      </c>
      <c r="B7300" s="304">
        <v>54.802</v>
      </c>
    </row>
    <row r="7301" spans="1:2" ht="15">
      <c r="A7301" s="303" t="s">
        <v>33561</v>
      </c>
      <c r="B7301" s="304">
        <v>40.785200000000003</v>
      </c>
    </row>
    <row r="7302" spans="1:2" ht="15">
      <c r="A7302" s="303" t="s">
        <v>33562</v>
      </c>
      <c r="B7302" s="304">
        <v>13.2667</v>
      </c>
    </row>
    <row r="7303" spans="1:2" ht="15">
      <c r="A7303" s="303" t="s">
        <v>33563</v>
      </c>
      <c r="B7303" s="304">
        <v>276.46499999999997</v>
      </c>
    </row>
    <row r="7304" spans="1:2" ht="15">
      <c r="A7304" s="303" t="s">
        <v>33564</v>
      </c>
      <c r="B7304" s="304">
        <v>169.67689999999999</v>
      </c>
    </row>
    <row r="7305" spans="1:2" ht="15">
      <c r="A7305" s="303" t="s">
        <v>33565</v>
      </c>
      <c r="B7305" s="304">
        <v>163.1772</v>
      </c>
    </row>
    <row r="7306" spans="1:2" ht="15">
      <c r="A7306" s="303" t="s">
        <v>33566</v>
      </c>
      <c r="B7306" s="304">
        <v>2341.8112999999998</v>
      </c>
    </row>
    <row r="7307" spans="1:2" ht="15">
      <c r="A7307" s="303" t="s">
        <v>33567</v>
      </c>
      <c r="B7307" s="304">
        <v>1002.1074</v>
      </c>
    </row>
    <row r="7308" spans="1:2" ht="15">
      <c r="A7308" s="303" t="s">
        <v>33568</v>
      </c>
      <c r="B7308" s="304">
        <v>739.59310000000005</v>
      </c>
    </row>
    <row r="7309" spans="1:2" ht="15">
      <c r="A7309" s="303" t="s">
        <v>33569</v>
      </c>
      <c r="B7309" s="304">
        <v>437.21170000000001</v>
      </c>
    </row>
    <row r="7310" spans="1:2" ht="15">
      <c r="A7310" s="303" t="s">
        <v>33570</v>
      </c>
      <c r="B7310" s="304">
        <v>197.73929999999999</v>
      </c>
    </row>
    <row r="7311" spans="1:2" ht="15">
      <c r="A7311" s="303" t="s">
        <v>33571</v>
      </c>
      <c r="B7311" s="304">
        <v>153.29140000000001</v>
      </c>
    </row>
    <row r="7312" spans="1:2" ht="15">
      <c r="A7312" s="303" t="s">
        <v>33572</v>
      </c>
      <c r="B7312" s="304">
        <v>128.31200000000001</v>
      </c>
    </row>
    <row r="7313" spans="1:2" ht="15">
      <c r="A7313" s="303" t="s">
        <v>33573</v>
      </c>
      <c r="B7313" s="304">
        <v>29.257999999999999</v>
      </c>
    </row>
    <row r="7314" spans="1:2" ht="15">
      <c r="A7314" s="303" t="s">
        <v>33574</v>
      </c>
      <c r="B7314" s="304">
        <v>110.1443</v>
      </c>
    </row>
    <row r="7315" spans="1:2" ht="15">
      <c r="A7315" s="303" t="s">
        <v>33575</v>
      </c>
      <c r="B7315" s="304">
        <v>63.965899999999998</v>
      </c>
    </row>
    <row r="7316" spans="1:2" ht="15">
      <c r="A7316" s="303" t="s">
        <v>33576</v>
      </c>
      <c r="B7316" s="304">
        <v>58.438800000000001</v>
      </c>
    </row>
    <row r="7317" spans="1:2" ht="15">
      <c r="A7317" s="303" t="s">
        <v>33577</v>
      </c>
      <c r="B7317" s="304">
        <v>50.39</v>
      </c>
    </row>
    <row r="7318" spans="1:2" ht="15">
      <c r="A7318" s="303" t="s">
        <v>33578</v>
      </c>
      <c r="B7318" s="304">
        <v>12.7135</v>
      </c>
    </row>
    <row r="7319" spans="1:2" ht="15">
      <c r="A7319" s="303" t="s">
        <v>33579</v>
      </c>
      <c r="B7319" s="304">
        <v>7.9824999999999999</v>
      </c>
    </row>
    <row r="7320" spans="1:2" ht="15">
      <c r="A7320" s="303" t="s">
        <v>33580</v>
      </c>
      <c r="B7320" s="304">
        <v>223.74930000000001</v>
      </c>
    </row>
    <row r="7321" spans="1:2" ht="15">
      <c r="A7321" s="303" t="s">
        <v>33581</v>
      </c>
      <c r="B7321" s="304">
        <v>78.062899999999999</v>
      </c>
    </row>
    <row r="7322" spans="1:2" ht="15">
      <c r="A7322" s="303" t="s">
        <v>33582</v>
      </c>
      <c r="B7322" s="304">
        <v>60.202399999999997</v>
      </c>
    </row>
    <row r="7323" spans="1:2" ht="15">
      <c r="A7323" s="303" t="s">
        <v>33583</v>
      </c>
      <c r="B7323" s="304">
        <v>8.2499000000000002</v>
      </c>
    </row>
    <row r="7324" spans="1:2" ht="15">
      <c r="A7324" s="303" t="s">
        <v>33584</v>
      </c>
      <c r="B7324" s="304">
        <v>3.4883000000000002</v>
      </c>
    </row>
    <row r="7325" spans="1:2" ht="15">
      <c r="A7325" s="303" t="s">
        <v>33585</v>
      </c>
      <c r="B7325" s="304">
        <v>181.0994</v>
      </c>
    </row>
    <row r="7326" spans="1:2" ht="15">
      <c r="A7326" s="303" t="s">
        <v>33586</v>
      </c>
      <c r="B7326" s="304">
        <v>102.0408</v>
      </c>
    </row>
    <row r="7327" spans="1:2" ht="15">
      <c r="A7327" s="303" t="s">
        <v>33587</v>
      </c>
      <c r="B7327" s="304">
        <v>87.59</v>
      </c>
    </row>
    <row r="7328" spans="1:2" ht="15">
      <c r="A7328" s="303" t="s">
        <v>33588</v>
      </c>
      <c r="B7328" s="304">
        <v>233.91640000000001</v>
      </c>
    </row>
    <row r="7329" spans="1:2" ht="15">
      <c r="A7329" s="303" t="s">
        <v>33589</v>
      </c>
      <c r="B7329" s="304">
        <v>124.1818</v>
      </c>
    </row>
    <row r="7330" spans="1:2" ht="15">
      <c r="A7330" s="303" t="s">
        <v>33590</v>
      </c>
      <c r="B7330" s="304">
        <v>104.4492</v>
      </c>
    </row>
    <row r="7331" spans="1:2" ht="15">
      <c r="A7331" s="303" t="s">
        <v>33591</v>
      </c>
      <c r="B7331" s="304">
        <v>87.190399999999997</v>
      </c>
    </row>
    <row r="7332" spans="1:2" ht="15">
      <c r="A7332" s="303" t="s">
        <v>33592</v>
      </c>
      <c r="B7332" s="304">
        <v>24.154299999999999</v>
      </c>
    </row>
    <row r="7333" spans="1:2" ht="15">
      <c r="A7333" s="303" t="s">
        <v>33593</v>
      </c>
      <c r="B7333" s="304">
        <v>22.7957</v>
      </c>
    </row>
    <row r="7334" spans="1:2" ht="15">
      <c r="A7334" s="303" t="s">
        <v>33594</v>
      </c>
      <c r="B7334" s="304">
        <v>14.8096</v>
      </c>
    </row>
    <row r="7335" spans="1:2" ht="15">
      <c r="A7335" s="303" t="s">
        <v>33595</v>
      </c>
      <c r="B7335" s="304">
        <v>4.6128</v>
      </c>
    </row>
    <row r="7336" spans="1:2" ht="15">
      <c r="A7336" s="303" t="s">
        <v>33596</v>
      </c>
      <c r="B7336" s="304">
        <v>208.89410000000001</v>
      </c>
    </row>
    <row r="7337" spans="1:2" ht="15">
      <c r="A7337" s="303" t="s">
        <v>33597</v>
      </c>
      <c r="B7337" s="304">
        <v>131.04390000000001</v>
      </c>
    </row>
    <row r="7338" spans="1:2" ht="15">
      <c r="A7338" s="303" t="s">
        <v>33598</v>
      </c>
      <c r="B7338" s="304">
        <v>114.3989</v>
      </c>
    </row>
    <row r="7339" spans="1:2" ht="15">
      <c r="A7339" s="303" t="s">
        <v>33599</v>
      </c>
      <c r="B7339" s="304">
        <v>198.1054</v>
      </c>
    </row>
    <row r="7340" spans="1:2" ht="15">
      <c r="A7340" s="303" t="s">
        <v>33600</v>
      </c>
      <c r="B7340" s="304">
        <v>87.897099999999995</v>
      </c>
    </row>
    <row r="7341" spans="1:2" ht="15">
      <c r="A7341" s="303" t="s">
        <v>33601</v>
      </c>
      <c r="B7341" s="304">
        <v>72.232699999999994</v>
      </c>
    </row>
    <row r="7342" spans="1:2" ht="15">
      <c r="A7342" s="303" t="s">
        <v>33602</v>
      </c>
      <c r="B7342" s="304">
        <v>234.90389999999999</v>
      </c>
    </row>
    <row r="7343" spans="1:2" ht="15">
      <c r="A7343" s="303" t="s">
        <v>33603</v>
      </c>
      <c r="B7343" s="304">
        <v>117.06610000000001</v>
      </c>
    </row>
    <row r="7344" spans="1:2" ht="15">
      <c r="A7344" s="303" t="s">
        <v>33604</v>
      </c>
      <c r="B7344" s="304">
        <v>97.990099999999998</v>
      </c>
    </row>
    <row r="7345" spans="1:2" ht="15">
      <c r="A7345" s="303" t="s">
        <v>33605</v>
      </c>
      <c r="B7345" s="304">
        <v>1660.4648999999999</v>
      </c>
    </row>
    <row r="7346" spans="1:2" ht="15">
      <c r="A7346" s="303" t="s">
        <v>33606</v>
      </c>
      <c r="B7346" s="304">
        <v>768.30799999999999</v>
      </c>
    </row>
    <row r="7347" spans="1:2" ht="15">
      <c r="A7347" s="303" t="s">
        <v>33607</v>
      </c>
      <c r="B7347" s="304">
        <v>588.36850000000004</v>
      </c>
    </row>
    <row r="7348" spans="1:2" ht="15">
      <c r="A7348" s="303" t="s">
        <v>33608</v>
      </c>
      <c r="B7348" s="304">
        <v>8.7879000000000005</v>
      </c>
    </row>
    <row r="7349" spans="1:2" ht="15">
      <c r="A7349" s="303" t="s">
        <v>33609</v>
      </c>
      <c r="B7349" s="304">
        <v>1.9106000000000001</v>
      </c>
    </row>
    <row r="7350" spans="1:2" ht="15">
      <c r="A7350" s="303" t="s">
        <v>33610</v>
      </c>
      <c r="B7350" s="304">
        <v>3.8833000000000002</v>
      </c>
    </row>
    <row r="7351" spans="1:2" ht="15">
      <c r="A7351" s="303" t="s">
        <v>33611</v>
      </c>
      <c r="B7351" s="304">
        <v>1.4592000000000001</v>
      </c>
    </row>
    <row r="7352" spans="1:2" ht="15">
      <c r="A7352" s="303" t="s">
        <v>33612</v>
      </c>
      <c r="B7352" s="304">
        <v>3.8689</v>
      </c>
    </row>
    <row r="7353" spans="1:2" ht="15">
      <c r="A7353" s="303" t="s">
        <v>33613</v>
      </c>
      <c r="B7353" s="304">
        <v>1.4501999999999999</v>
      </c>
    </row>
    <row r="7354" spans="1:2" ht="15">
      <c r="A7354" s="303" t="s">
        <v>33614</v>
      </c>
      <c r="B7354" s="304">
        <v>125.5004</v>
      </c>
    </row>
    <row r="7355" spans="1:2" ht="15">
      <c r="A7355" s="303" t="s">
        <v>33615</v>
      </c>
      <c r="B7355" s="304">
        <v>47.487000000000002</v>
      </c>
    </row>
    <row r="7356" spans="1:2" ht="15">
      <c r="A7356" s="303" t="s">
        <v>33616</v>
      </c>
      <c r="B7356" s="304">
        <v>160.2012</v>
      </c>
    </row>
    <row r="7357" spans="1:2" ht="15">
      <c r="A7357" s="303" t="s">
        <v>33617</v>
      </c>
      <c r="B7357" s="304">
        <v>60.617100000000001</v>
      </c>
    </row>
    <row r="7358" spans="1:2" ht="15">
      <c r="A7358" s="303" t="s">
        <v>33618</v>
      </c>
      <c r="B7358" s="304">
        <v>13.657500000000001</v>
      </c>
    </row>
    <row r="7359" spans="1:2" ht="15">
      <c r="A7359" s="303" t="s">
        <v>33619</v>
      </c>
      <c r="B7359" s="304">
        <v>2.8184999999999998</v>
      </c>
    </row>
    <row r="7360" spans="1:2" ht="15">
      <c r="A7360" s="303" t="s">
        <v>33620</v>
      </c>
      <c r="B7360" s="304">
        <v>1.4944</v>
      </c>
    </row>
    <row r="7361" spans="1:2" ht="15">
      <c r="A7361" s="303" t="s">
        <v>33621</v>
      </c>
      <c r="B7361" s="304">
        <v>4.8364000000000003</v>
      </c>
    </row>
    <row r="7362" spans="1:2" ht="15">
      <c r="A7362" s="303" t="s">
        <v>33622</v>
      </c>
      <c r="B7362" s="304">
        <v>1.03</v>
      </c>
    </row>
    <row r="7363" spans="1:2" ht="15">
      <c r="A7363" s="303" t="s">
        <v>33623</v>
      </c>
      <c r="B7363" s="304">
        <v>3.9426000000000001</v>
      </c>
    </row>
    <row r="7364" spans="1:2" ht="15">
      <c r="A7364" s="303" t="s">
        <v>33624</v>
      </c>
      <c r="B7364" s="304">
        <v>0.52200000000000002</v>
      </c>
    </row>
    <row r="7365" spans="1:2" ht="15">
      <c r="A7365" s="303" t="s">
        <v>33625</v>
      </c>
      <c r="B7365" s="304">
        <v>11.3217</v>
      </c>
    </row>
    <row r="7366" spans="1:2" ht="15">
      <c r="A7366" s="303" t="s">
        <v>33626</v>
      </c>
      <c r="B7366" s="304">
        <v>1.1328</v>
      </c>
    </row>
    <row r="7367" spans="1:2" ht="15">
      <c r="A7367" s="303" t="s">
        <v>33627</v>
      </c>
      <c r="B7367" s="304">
        <v>8.7693999999999992</v>
      </c>
    </row>
    <row r="7368" spans="1:2" ht="15">
      <c r="A7368" s="303" t="s">
        <v>33628</v>
      </c>
      <c r="B7368" s="304">
        <v>2.7911000000000001</v>
      </c>
    </row>
    <row r="7369" spans="1:2" ht="15">
      <c r="A7369" s="303" t="s">
        <v>33629</v>
      </c>
      <c r="B7369" s="304">
        <v>18.018799999999999</v>
      </c>
    </row>
    <row r="7370" spans="1:2" ht="15">
      <c r="A7370" s="303" t="s">
        <v>33630</v>
      </c>
      <c r="B7370" s="304">
        <v>3.8287</v>
      </c>
    </row>
    <row r="7371" spans="1:2" ht="15">
      <c r="A7371" s="303" t="s">
        <v>33631</v>
      </c>
      <c r="B7371" s="304">
        <v>15.6554</v>
      </c>
    </row>
    <row r="7372" spans="1:2" ht="15">
      <c r="A7372" s="303" t="s">
        <v>33632</v>
      </c>
      <c r="B7372" s="304">
        <v>5.7927999999999997</v>
      </c>
    </row>
    <row r="7373" spans="1:2" ht="15">
      <c r="A7373" s="303" t="s">
        <v>33633</v>
      </c>
      <c r="B7373" s="304">
        <v>341.5487</v>
      </c>
    </row>
    <row r="7374" spans="1:2" ht="15">
      <c r="A7374" s="303" t="s">
        <v>33634</v>
      </c>
      <c r="B7374" s="304">
        <v>263.51069999999999</v>
      </c>
    </row>
    <row r="7375" spans="1:2" ht="15">
      <c r="A7375" s="303" t="s">
        <v>33635</v>
      </c>
      <c r="B7375" s="304">
        <v>237.72139999999999</v>
      </c>
    </row>
    <row r="7376" spans="1:2" ht="15">
      <c r="A7376" s="303" t="s">
        <v>33636</v>
      </c>
      <c r="B7376" s="304">
        <v>366.7987</v>
      </c>
    </row>
    <row r="7377" spans="1:2" ht="15">
      <c r="A7377" s="303" t="s">
        <v>33637</v>
      </c>
      <c r="B7377" s="304">
        <v>287.80070000000001</v>
      </c>
    </row>
    <row r="7378" spans="1:2" ht="15">
      <c r="A7378" s="303" t="s">
        <v>33638</v>
      </c>
      <c r="B7378" s="304">
        <v>261.77140000000003</v>
      </c>
    </row>
    <row r="7379" spans="1:2" ht="15">
      <c r="A7379" s="303" t="s">
        <v>33639</v>
      </c>
      <c r="B7379" s="304">
        <v>427.5718</v>
      </c>
    </row>
    <row r="7380" spans="1:2" ht="15">
      <c r="A7380" s="303" t="s">
        <v>33640</v>
      </c>
      <c r="B7380" s="304">
        <v>339.19420000000002</v>
      </c>
    </row>
    <row r="7381" spans="1:2" ht="15">
      <c r="A7381" s="303" t="s">
        <v>33641</v>
      </c>
      <c r="B7381" s="304">
        <v>311.61709999999999</v>
      </c>
    </row>
    <row r="7382" spans="1:2" ht="15">
      <c r="A7382" s="303" t="s">
        <v>33642</v>
      </c>
      <c r="B7382" s="304">
        <v>461.42739999999998</v>
      </c>
    </row>
    <row r="7383" spans="1:2" ht="15">
      <c r="A7383" s="303" t="s">
        <v>33643</v>
      </c>
      <c r="B7383" s="304">
        <v>364.74720000000002</v>
      </c>
    </row>
    <row r="7384" spans="1:2" ht="15">
      <c r="A7384" s="303" t="s">
        <v>33644</v>
      </c>
      <c r="B7384" s="304">
        <v>335.09449999999998</v>
      </c>
    </row>
    <row r="7385" spans="1:2" ht="15">
      <c r="A7385" s="303" t="s">
        <v>33645</v>
      </c>
      <c r="B7385" s="304">
        <v>1.3249</v>
      </c>
    </row>
    <row r="7386" spans="1:2" ht="15">
      <c r="A7386" s="303" t="s">
        <v>33646</v>
      </c>
      <c r="B7386" s="304">
        <v>0.29559999999999997</v>
      </c>
    </row>
    <row r="7387" spans="1:2" ht="15">
      <c r="A7387" s="303" t="s">
        <v>33647</v>
      </c>
      <c r="B7387" s="304">
        <v>4.6811999999999996</v>
      </c>
    </row>
    <row r="7388" spans="1:2" ht="15">
      <c r="A7388" s="303" t="s">
        <v>33648</v>
      </c>
      <c r="B7388" s="304">
        <v>0.63339999999999996</v>
      </c>
    </row>
    <row r="7389" spans="1:2" ht="15">
      <c r="A7389" s="303" t="s">
        <v>33649</v>
      </c>
      <c r="B7389" s="304">
        <v>10.7087</v>
      </c>
    </row>
    <row r="7390" spans="1:2" ht="15">
      <c r="A7390" s="303" t="s">
        <v>33650</v>
      </c>
      <c r="B7390" s="304">
        <v>0.96199999999999997</v>
      </c>
    </row>
    <row r="7391" spans="1:2" ht="15">
      <c r="A7391" s="303" t="s">
        <v>33651</v>
      </c>
      <c r="B7391" s="304">
        <v>28</v>
      </c>
    </row>
    <row r="7392" spans="1:2" ht="15">
      <c r="A7392" s="303" t="s">
        <v>33652</v>
      </c>
      <c r="B7392" s="304">
        <v>11.34</v>
      </c>
    </row>
    <row r="7393" spans="1:2" ht="15">
      <c r="A7393" s="303" t="s">
        <v>33653</v>
      </c>
      <c r="B7393" s="304">
        <v>7</v>
      </c>
    </row>
    <row r="7394" spans="1:2" ht="15">
      <c r="A7394" s="303" t="s">
        <v>33654</v>
      </c>
      <c r="B7394" s="304">
        <v>80.853700000000003</v>
      </c>
    </row>
    <row r="7395" spans="1:2" ht="15">
      <c r="A7395" s="303" t="s">
        <v>33655</v>
      </c>
      <c r="B7395" s="304">
        <v>53.76</v>
      </c>
    </row>
    <row r="7396" spans="1:2" ht="15">
      <c r="A7396" s="303" t="s">
        <v>33656</v>
      </c>
      <c r="B7396" s="304">
        <v>4.4779999999999998</v>
      </c>
    </row>
    <row r="7397" spans="1:2" ht="15">
      <c r="A7397" s="303" t="s">
        <v>33657</v>
      </c>
      <c r="B7397" s="304">
        <v>0.43859999999999999</v>
      </c>
    </row>
    <row r="7398" spans="1:2" ht="15">
      <c r="A7398" s="303" t="s">
        <v>33658</v>
      </c>
      <c r="B7398" s="304">
        <v>13.5488</v>
      </c>
    </row>
    <row r="7399" spans="1:2" ht="15">
      <c r="A7399" s="303" t="s">
        <v>33659</v>
      </c>
      <c r="B7399" s="304">
        <v>0.70589999999999997</v>
      </c>
    </row>
    <row r="7400" spans="1:2" ht="15">
      <c r="A7400" s="303" t="s">
        <v>33660</v>
      </c>
      <c r="B7400" s="304">
        <v>19.9986</v>
      </c>
    </row>
    <row r="7401" spans="1:2" ht="15">
      <c r="A7401" s="303" t="s">
        <v>33661</v>
      </c>
      <c r="B7401" s="304">
        <v>0.84109999999999996</v>
      </c>
    </row>
    <row r="7402" spans="1:2" ht="15">
      <c r="A7402" s="303" t="s">
        <v>33662</v>
      </c>
      <c r="B7402" s="304">
        <v>26.166899999999998</v>
      </c>
    </row>
    <row r="7403" spans="1:2" ht="15">
      <c r="A7403" s="303" t="s">
        <v>33663</v>
      </c>
      <c r="B7403" s="304">
        <v>0.83009999999999995</v>
      </c>
    </row>
    <row r="7404" spans="1:2" ht="15">
      <c r="A7404" s="303" t="s">
        <v>33664</v>
      </c>
      <c r="B7404" s="304">
        <v>3.6534</v>
      </c>
    </row>
    <row r="7405" spans="1:2" ht="15">
      <c r="A7405" s="303" t="s">
        <v>33665</v>
      </c>
      <c r="B7405" s="304">
        <v>0.30990000000000001</v>
      </c>
    </row>
    <row r="7406" spans="1:2" ht="15">
      <c r="A7406" s="303" t="s">
        <v>33666</v>
      </c>
      <c r="B7406" s="304">
        <v>5.4996</v>
      </c>
    </row>
    <row r="7407" spans="1:2" ht="15">
      <c r="A7407" s="303" t="s">
        <v>33667</v>
      </c>
      <c r="B7407" s="304">
        <v>0.9</v>
      </c>
    </row>
    <row r="7408" spans="1:2" ht="15">
      <c r="A7408" s="303" t="s">
        <v>33668</v>
      </c>
      <c r="B7408" s="304">
        <v>57.361600000000003</v>
      </c>
    </row>
    <row r="7409" spans="1:2" ht="15">
      <c r="A7409" s="303" t="s">
        <v>33669</v>
      </c>
      <c r="B7409" s="304">
        <v>4.3963999999999999</v>
      </c>
    </row>
    <row r="7410" spans="1:2" ht="15">
      <c r="A7410" s="303" t="s">
        <v>33670</v>
      </c>
      <c r="B7410" s="304">
        <v>204.04640000000001</v>
      </c>
    </row>
    <row r="7411" spans="1:2" ht="15">
      <c r="A7411" s="303" t="s">
        <v>33671</v>
      </c>
      <c r="B7411" s="304">
        <v>117.6182</v>
      </c>
    </row>
    <row r="7412" spans="1:2" ht="15">
      <c r="A7412" s="303" t="s">
        <v>33672</v>
      </c>
      <c r="B7412" s="304">
        <v>101.68640000000001</v>
      </c>
    </row>
    <row r="7413" spans="1:2" ht="15">
      <c r="A7413" s="303" t="s">
        <v>33673</v>
      </c>
      <c r="B7413" s="304">
        <v>218.27379999999999</v>
      </c>
    </row>
    <row r="7414" spans="1:2" ht="15">
      <c r="A7414" s="303" t="s">
        <v>33674</v>
      </c>
      <c r="B7414" s="304">
        <v>119.04089999999999</v>
      </c>
    </row>
    <row r="7415" spans="1:2" ht="15">
      <c r="A7415" s="303" t="s">
        <v>33675</v>
      </c>
      <c r="B7415" s="304">
        <v>101.68640000000001</v>
      </c>
    </row>
    <row r="7416" spans="1:2" ht="15">
      <c r="A7416" s="303" t="s">
        <v>33676</v>
      </c>
      <c r="B7416" s="304">
        <v>284.98579999999998</v>
      </c>
    </row>
    <row r="7417" spans="1:2" ht="15">
      <c r="A7417" s="303" t="s">
        <v>33677</v>
      </c>
      <c r="B7417" s="304">
        <v>142.85429999999999</v>
      </c>
    </row>
    <row r="7418" spans="1:2" ht="15">
      <c r="A7418" s="303" t="s">
        <v>33678</v>
      </c>
      <c r="B7418" s="304">
        <v>119.0454</v>
      </c>
    </row>
    <row r="7419" spans="1:2" ht="15">
      <c r="A7419" s="303" t="s">
        <v>33679</v>
      </c>
      <c r="B7419" s="304">
        <v>224.70179999999999</v>
      </c>
    </row>
    <row r="7420" spans="1:2" ht="15">
      <c r="A7420" s="303" t="s">
        <v>33680</v>
      </c>
      <c r="B7420" s="304">
        <v>95.831599999999995</v>
      </c>
    </row>
    <row r="7421" spans="1:2" ht="15">
      <c r="A7421" s="303" t="s">
        <v>33681</v>
      </c>
      <c r="B7421" s="304">
        <v>77.532200000000003</v>
      </c>
    </row>
    <row r="7422" spans="1:2" ht="15">
      <c r="A7422" s="303" t="s">
        <v>33682</v>
      </c>
      <c r="B7422" s="304">
        <v>175.70959999999999</v>
      </c>
    </row>
    <row r="7423" spans="1:2" ht="15">
      <c r="A7423" s="303" t="s">
        <v>33683</v>
      </c>
      <c r="B7423" s="304">
        <v>196.6414</v>
      </c>
    </row>
    <row r="7424" spans="1:2" ht="15">
      <c r="A7424" s="303" t="s">
        <v>33684</v>
      </c>
      <c r="B7424" s="304">
        <v>75.637500000000003</v>
      </c>
    </row>
    <row r="7425" spans="1:2" ht="15">
      <c r="A7425" s="303" t="s">
        <v>33685</v>
      </c>
      <c r="B7425" s="304">
        <v>14.8971</v>
      </c>
    </row>
    <row r="7426" spans="1:2" ht="15">
      <c r="A7426" s="303" t="s">
        <v>33686</v>
      </c>
      <c r="B7426" s="304">
        <v>7.5213999999999999</v>
      </c>
    </row>
    <row r="7427" spans="1:2" ht="15">
      <c r="A7427" s="303" t="s">
        <v>33687</v>
      </c>
      <c r="B7427" s="304">
        <v>109.0976</v>
      </c>
    </row>
    <row r="7428" spans="1:2" ht="15">
      <c r="A7428" s="303" t="s">
        <v>33688</v>
      </c>
      <c r="B7428" s="304">
        <v>20.6082</v>
      </c>
    </row>
    <row r="7429" spans="1:2" ht="15">
      <c r="A7429" s="303" t="s">
        <v>33689</v>
      </c>
      <c r="B7429" s="304">
        <v>9.9472000000000005</v>
      </c>
    </row>
    <row r="7430" spans="1:2" ht="15">
      <c r="A7430" s="303" t="s">
        <v>33690</v>
      </c>
      <c r="B7430" s="304">
        <v>119.68259999999999</v>
      </c>
    </row>
    <row r="7431" spans="1:2" ht="15">
      <c r="A7431" s="303" t="s">
        <v>33691</v>
      </c>
      <c r="B7431" s="304">
        <v>23.707799999999999</v>
      </c>
    </row>
    <row r="7432" spans="1:2" ht="15">
      <c r="A7432" s="303" t="s">
        <v>33692</v>
      </c>
      <c r="B7432" s="304">
        <v>12.0406</v>
      </c>
    </row>
    <row r="7433" spans="1:2" ht="15">
      <c r="A7433" s="303" t="s">
        <v>33693</v>
      </c>
      <c r="B7433" s="304">
        <v>175.6619</v>
      </c>
    </row>
    <row r="7434" spans="1:2" ht="15">
      <c r="A7434" s="303" t="s">
        <v>33694</v>
      </c>
      <c r="B7434" s="304">
        <v>34.3414</v>
      </c>
    </row>
    <row r="7435" spans="1:2" ht="15">
      <c r="A7435" s="303" t="s">
        <v>33695</v>
      </c>
      <c r="B7435" s="304">
        <v>17.359500000000001</v>
      </c>
    </row>
    <row r="7436" spans="1:2" ht="15">
      <c r="A7436" s="303" t="s">
        <v>33696</v>
      </c>
      <c r="B7436" s="304">
        <v>7.4995000000000003</v>
      </c>
    </row>
    <row r="7437" spans="1:2" ht="15">
      <c r="A7437" s="303" t="s">
        <v>33697</v>
      </c>
      <c r="B7437" s="304">
        <v>0.86509999999999998</v>
      </c>
    </row>
    <row r="7438" spans="1:2" ht="15">
      <c r="A7438" s="303" t="s">
        <v>33698</v>
      </c>
      <c r="B7438" s="304">
        <v>0.125</v>
      </c>
    </row>
    <row r="7439" spans="1:2" ht="15">
      <c r="A7439" s="303" t="s">
        <v>33699</v>
      </c>
      <c r="B7439" s="304">
        <v>62.209899999999998</v>
      </c>
    </row>
    <row r="7440" spans="1:2" ht="15">
      <c r="A7440" s="303" t="s">
        <v>33700</v>
      </c>
      <c r="B7440" s="304">
        <v>10.086</v>
      </c>
    </row>
    <row r="7441" spans="1:2" ht="15">
      <c r="A7441" s="303" t="s">
        <v>33701</v>
      </c>
      <c r="B7441" s="304">
        <v>4.0598999999999998</v>
      </c>
    </row>
    <row r="7442" spans="1:2" ht="15">
      <c r="A7442" s="303" t="s">
        <v>33702</v>
      </c>
      <c r="B7442" s="304">
        <v>142.3604</v>
      </c>
    </row>
    <row r="7443" spans="1:2" ht="15">
      <c r="A7443" s="303" t="s">
        <v>33703</v>
      </c>
      <c r="B7443" s="304">
        <v>19.159700000000001</v>
      </c>
    </row>
    <row r="7444" spans="1:2" ht="15">
      <c r="A7444" s="303" t="s">
        <v>33704</v>
      </c>
      <c r="B7444" s="304">
        <v>5.1718999999999999</v>
      </c>
    </row>
    <row r="7445" spans="1:2" ht="15">
      <c r="A7445" s="303" t="s">
        <v>33705</v>
      </c>
      <c r="B7445" s="304">
        <v>12.4208</v>
      </c>
    </row>
    <row r="7446" spans="1:2" ht="15">
      <c r="A7446" s="303" t="s">
        <v>33706</v>
      </c>
      <c r="B7446" s="304">
        <v>1.5407</v>
      </c>
    </row>
    <row r="7447" spans="1:2" ht="15">
      <c r="A7447" s="303" t="s">
        <v>33707</v>
      </c>
      <c r="B7447" s="304">
        <v>0.32350000000000001</v>
      </c>
    </row>
    <row r="7448" spans="1:2" ht="15">
      <c r="A7448" s="303" t="s">
        <v>33708</v>
      </c>
      <c r="B7448" s="304">
        <v>56.269599999999997</v>
      </c>
    </row>
    <row r="7449" spans="1:2" ht="15">
      <c r="A7449" s="303" t="s">
        <v>33709</v>
      </c>
      <c r="B7449" s="304">
        <v>12.2247</v>
      </c>
    </row>
    <row r="7450" spans="1:2" ht="15">
      <c r="A7450" s="303" t="s">
        <v>33710</v>
      </c>
      <c r="B7450" s="304">
        <v>6.9451000000000001</v>
      </c>
    </row>
    <row r="7451" spans="1:2" ht="15">
      <c r="A7451" s="303" t="s">
        <v>33711</v>
      </c>
      <c r="B7451" s="304">
        <v>1112.8200999999999</v>
      </c>
    </row>
    <row r="7452" spans="1:2" ht="15">
      <c r="A7452" s="303" t="s">
        <v>33712</v>
      </c>
      <c r="B7452" s="304">
        <v>610.33550000000002</v>
      </c>
    </row>
    <row r="7453" spans="1:2" ht="15">
      <c r="A7453" s="303" t="s">
        <v>33713</v>
      </c>
      <c r="B7453" s="304">
        <v>501.52670000000001</v>
      </c>
    </row>
    <row r="7454" spans="1:2" ht="15">
      <c r="A7454" s="303" t="s">
        <v>33714</v>
      </c>
      <c r="B7454" s="304">
        <v>15.15</v>
      </c>
    </row>
    <row r="7455" spans="1:2" ht="15">
      <c r="A7455" s="303" t="s">
        <v>33715</v>
      </c>
      <c r="B7455" s="304">
        <v>12.625</v>
      </c>
    </row>
    <row r="7456" spans="1:2" ht="15">
      <c r="A7456" s="303" t="s">
        <v>33716</v>
      </c>
      <c r="B7456" s="304">
        <v>29.1</v>
      </c>
    </row>
    <row r="7457" spans="1:2" ht="15">
      <c r="A7457" s="303" t="s">
        <v>33717</v>
      </c>
      <c r="B7457" s="304">
        <v>24.25</v>
      </c>
    </row>
    <row r="7458" spans="1:2" ht="15">
      <c r="A7458" s="303" t="s">
        <v>33718</v>
      </c>
      <c r="B7458" s="304">
        <v>0.25659999999999999</v>
      </c>
    </row>
    <row r="7459" spans="1:2" ht="15">
      <c r="A7459" s="303" t="s">
        <v>33719</v>
      </c>
      <c r="B7459" s="304">
        <v>0.25659999999999999</v>
      </c>
    </row>
    <row r="7460" spans="1:2" ht="15">
      <c r="A7460" s="303" t="s">
        <v>33720</v>
      </c>
      <c r="B7460" s="304">
        <v>1.1160000000000001</v>
      </c>
    </row>
    <row r="7461" spans="1:2" ht="15">
      <c r="A7461" s="303" t="s">
        <v>33721</v>
      </c>
      <c r="B7461" s="304">
        <v>1.1160000000000001</v>
      </c>
    </row>
    <row r="7462" spans="1:2" ht="15">
      <c r="A7462" s="303" t="s">
        <v>33722</v>
      </c>
      <c r="B7462" s="304">
        <v>3.6347999999999998</v>
      </c>
    </row>
    <row r="7463" spans="1:2" ht="15">
      <c r="A7463" s="303" t="s">
        <v>33723</v>
      </c>
      <c r="B7463" s="304">
        <v>0.56720000000000004</v>
      </c>
    </row>
    <row r="7464" spans="1:2" ht="15">
      <c r="A7464" s="303" t="s">
        <v>33724</v>
      </c>
      <c r="B7464" s="304">
        <v>0.19889999999999999</v>
      </c>
    </row>
    <row r="7465" spans="1:2" ht="15">
      <c r="A7465" s="303" t="s">
        <v>33725</v>
      </c>
      <c r="B7465" s="304">
        <v>0.97319999999999995</v>
      </c>
    </row>
    <row r="7466" spans="1:2" ht="15">
      <c r="A7466" s="303" t="s">
        <v>33726</v>
      </c>
      <c r="B7466" s="304">
        <v>0.66180000000000005</v>
      </c>
    </row>
    <row r="7467" spans="1:2" ht="15">
      <c r="A7467" s="303" t="s">
        <v>33727</v>
      </c>
      <c r="B7467" s="304">
        <v>5.2977999999999996</v>
      </c>
    </row>
    <row r="7468" spans="1:2" ht="15">
      <c r="A7468" s="303" t="s">
        <v>33728</v>
      </c>
      <c r="B7468" s="304">
        <v>0.13020000000000001</v>
      </c>
    </row>
    <row r="7469" spans="1:2" ht="15">
      <c r="A7469" s="303" t="s">
        <v>33729</v>
      </c>
      <c r="B7469" s="304">
        <v>5.2614999999999998</v>
      </c>
    </row>
    <row r="7470" spans="1:2" ht="15">
      <c r="A7470" s="303" t="s">
        <v>33730</v>
      </c>
      <c r="B7470" s="304">
        <v>0.1079</v>
      </c>
    </row>
    <row r="7471" spans="1:2" ht="15">
      <c r="A7471" s="303" t="s">
        <v>33731</v>
      </c>
      <c r="B7471" s="304">
        <v>379.8897</v>
      </c>
    </row>
    <row r="7472" spans="1:2" ht="15">
      <c r="A7472" s="303" t="s">
        <v>33732</v>
      </c>
      <c r="B7472" s="304">
        <v>213.12020000000001</v>
      </c>
    </row>
    <row r="7473" spans="1:2" ht="15">
      <c r="A7473" s="303" t="s">
        <v>33733</v>
      </c>
      <c r="B7473" s="304">
        <v>191.9331</v>
      </c>
    </row>
    <row r="7474" spans="1:2" ht="15">
      <c r="A7474" s="303" t="s">
        <v>33734</v>
      </c>
      <c r="B7474" s="304">
        <v>18.8688</v>
      </c>
    </row>
    <row r="7475" spans="1:2" ht="15">
      <c r="A7475" s="303" t="s">
        <v>33735</v>
      </c>
      <c r="B7475" s="304">
        <v>0.15459999999999999</v>
      </c>
    </row>
    <row r="7476" spans="1:2" ht="15">
      <c r="A7476" s="303" t="s">
        <v>33736</v>
      </c>
      <c r="B7476" s="304">
        <v>94.082899999999995</v>
      </c>
    </row>
    <row r="7477" spans="1:2" ht="15">
      <c r="A7477" s="303" t="s">
        <v>33737</v>
      </c>
      <c r="B7477" s="304">
        <v>43.112499999999997</v>
      </c>
    </row>
    <row r="7478" spans="1:2" ht="15">
      <c r="A7478" s="303" t="s">
        <v>33738</v>
      </c>
      <c r="B7478" s="304">
        <v>1.9456</v>
      </c>
    </row>
    <row r="7479" spans="1:2" ht="15">
      <c r="A7479" s="303" t="s">
        <v>33739</v>
      </c>
      <c r="B7479" s="304">
        <v>10.476900000000001</v>
      </c>
    </row>
    <row r="7480" spans="1:2" ht="15">
      <c r="A7480" s="303" t="s">
        <v>33740</v>
      </c>
      <c r="B7480" s="304">
        <v>11.4983</v>
      </c>
    </row>
    <row r="7481" spans="1:2" ht="15">
      <c r="A7481" s="303" t="s">
        <v>33741</v>
      </c>
      <c r="B7481" s="304">
        <v>0.35399999999999998</v>
      </c>
    </row>
    <row r="7482" spans="1:2" ht="15">
      <c r="A7482" s="303" t="s">
        <v>33742</v>
      </c>
      <c r="B7482" s="304">
        <v>0.2334</v>
      </c>
    </row>
    <row r="7483" spans="1:2" ht="15">
      <c r="A7483" s="303" t="s">
        <v>33743</v>
      </c>
      <c r="B7483" s="304">
        <v>61.942100000000003</v>
      </c>
    </row>
    <row r="7484" spans="1:2" ht="15">
      <c r="A7484" s="303" t="s">
        <v>33744</v>
      </c>
      <c r="B7484" s="304">
        <v>21.584</v>
      </c>
    </row>
    <row r="7485" spans="1:2" ht="15">
      <c r="A7485" s="303" t="s">
        <v>33745</v>
      </c>
      <c r="B7485" s="304">
        <v>6.6199000000000003</v>
      </c>
    </row>
    <row r="7486" spans="1:2" ht="15">
      <c r="A7486" s="303" t="s">
        <v>33746</v>
      </c>
      <c r="B7486" s="304">
        <v>461.28120000000001</v>
      </c>
    </row>
    <row r="7487" spans="1:2" ht="15">
      <c r="A7487" s="303" t="s">
        <v>33747</v>
      </c>
      <c r="B7487" s="304">
        <v>6541.3139000000001</v>
      </c>
    </row>
    <row r="7488" spans="1:2" ht="15">
      <c r="A7488" s="303" t="s">
        <v>33748</v>
      </c>
      <c r="B7488" s="304">
        <v>8517.8848999999991</v>
      </c>
    </row>
    <row r="7489" spans="1:2" ht="15">
      <c r="A7489" s="303" t="s">
        <v>33749</v>
      </c>
      <c r="B7489" s="304">
        <v>28.1906</v>
      </c>
    </row>
    <row r="7490" spans="1:2" ht="15">
      <c r="A7490" s="303" t="s">
        <v>33750</v>
      </c>
      <c r="B7490" s="304">
        <v>0.62129999999999996</v>
      </c>
    </row>
    <row r="7491" spans="1:2" ht="15">
      <c r="A7491" s="303" t="s">
        <v>33751</v>
      </c>
      <c r="B7491" s="304">
        <v>7.7332000000000001</v>
      </c>
    </row>
    <row r="7492" spans="1:2" ht="15">
      <c r="A7492" s="303" t="s">
        <v>33752</v>
      </c>
      <c r="B7492" s="304">
        <v>7.7332000000000001</v>
      </c>
    </row>
    <row r="7493" spans="1:2" ht="15">
      <c r="A7493" s="303" t="s">
        <v>33753</v>
      </c>
      <c r="B7493" s="304">
        <v>7.7</v>
      </c>
    </row>
    <row r="7494" spans="1:2" ht="15">
      <c r="A7494" s="303" t="s">
        <v>33754</v>
      </c>
      <c r="B7494" s="304">
        <v>146.6677</v>
      </c>
    </row>
    <row r="7495" spans="1:2" ht="15">
      <c r="A7495" s="303" t="s">
        <v>33755</v>
      </c>
      <c r="B7495" s="304">
        <v>15.7471</v>
      </c>
    </row>
    <row r="7496" spans="1:2" ht="15">
      <c r="A7496" s="303" t="s">
        <v>33756</v>
      </c>
      <c r="B7496" s="304">
        <v>248.78020000000001</v>
      </c>
    </row>
    <row r="7497" spans="1:2" ht="15">
      <c r="A7497" s="303" t="s">
        <v>33757</v>
      </c>
      <c r="B7497" s="304">
        <v>27.535399999999999</v>
      </c>
    </row>
    <row r="7498" spans="1:2" ht="15">
      <c r="A7498" s="303" t="s">
        <v>33758</v>
      </c>
      <c r="B7498" s="304">
        <v>85.303799999999995</v>
      </c>
    </row>
    <row r="7499" spans="1:2" ht="15">
      <c r="A7499" s="303" t="s">
        <v>33759</v>
      </c>
      <c r="B7499" s="304">
        <v>36.976599999999998</v>
      </c>
    </row>
    <row r="7500" spans="1:2" ht="15">
      <c r="A7500" s="303" t="s">
        <v>33760</v>
      </c>
      <c r="B7500" s="304">
        <v>264.89049999999997</v>
      </c>
    </row>
    <row r="7501" spans="1:2" ht="15">
      <c r="A7501" s="303" t="s">
        <v>33761</v>
      </c>
      <c r="B7501" s="304">
        <v>273.16370000000001</v>
      </c>
    </row>
    <row r="7502" spans="1:2" ht="15">
      <c r="A7502" s="303" t="s">
        <v>33762</v>
      </c>
      <c r="B7502" s="304">
        <v>78.599000000000004</v>
      </c>
    </row>
    <row r="7503" spans="1:2" ht="15">
      <c r="A7503" s="303" t="s">
        <v>33763</v>
      </c>
      <c r="B7503" s="304">
        <v>1066568.1383</v>
      </c>
    </row>
    <row r="7504" spans="1:2" ht="15">
      <c r="A7504" s="303" t="s">
        <v>33764</v>
      </c>
      <c r="B7504" s="304">
        <v>35105.433499999999</v>
      </c>
    </row>
    <row r="7505" spans="1:2" ht="15">
      <c r="A7505" s="303" t="s">
        <v>33765</v>
      </c>
      <c r="B7505" s="304">
        <v>945422.96019999997</v>
      </c>
    </row>
    <row r="7506" spans="1:2" ht="15">
      <c r="A7506" s="303" t="s">
        <v>33766</v>
      </c>
      <c r="B7506" s="304">
        <v>813705.06350000005</v>
      </c>
    </row>
    <row r="7507" spans="1:2" ht="15">
      <c r="A7507" s="303" t="s">
        <v>33767</v>
      </c>
      <c r="B7507" s="304">
        <v>813705.06350000005</v>
      </c>
    </row>
    <row r="7508" spans="1:2" ht="15">
      <c r="A7508" s="303" t="s">
        <v>33768</v>
      </c>
      <c r="B7508" s="304">
        <v>1030692.6401</v>
      </c>
    </row>
    <row r="7509" spans="1:2" ht="15">
      <c r="A7509" s="303" t="s">
        <v>33769</v>
      </c>
      <c r="B7509" s="304">
        <v>33.004100000000001</v>
      </c>
    </row>
    <row r="7510" spans="1:2" ht="15">
      <c r="A7510" s="303" t="s">
        <v>33770</v>
      </c>
      <c r="B7510" s="304">
        <v>36.251600000000003</v>
      </c>
    </row>
    <row r="7511" spans="1:2" ht="15">
      <c r="A7511" s="303" t="s">
        <v>33771</v>
      </c>
      <c r="B7511" s="304">
        <v>37.788899999999998</v>
      </c>
    </row>
    <row r="7512" spans="1:2" ht="15">
      <c r="A7512" s="303" t="s">
        <v>33772</v>
      </c>
      <c r="B7512" s="304">
        <v>43.318800000000003</v>
      </c>
    </row>
    <row r="7513" spans="1:2" ht="15">
      <c r="A7513" s="303" t="s">
        <v>33773</v>
      </c>
      <c r="B7513" s="304">
        <v>44.216099999999997</v>
      </c>
    </row>
    <row r="7514" spans="1:2" ht="15">
      <c r="A7514" s="303" t="s">
        <v>33774</v>
      </c>
      <c r="B7514" s="304">
        <v>53.170400000000001</v>
      </c>
    </row>
    <row r="7515" spans="1:2" ht="15">
      <c r="A7515" s="303" t="s">
        <v>33775</v>
      </c>
      <c r="B7515" s="304">
        <v>57.9285</v>
      </c>
    </row>
    <row r="7516" spans="1:2" ht="15">
      <c r="A7516" s="303" t="s">
        <v>33776</v>
      </c>
      <c r="B7516" s="304">
        <v>68.282300000000006</v>
      </c>
    </row>
    <row r="7517" spans="1:2" ht="15">
      <c r="A7517" s="303" t="s">
        <v>33777</v>
      </c>
      <c r="B7517" s="304">
        <v>75.839299999999994</v>
      </c>
    </row>
    <row r="7518" spans="1:2" ht="15">
      <c r="A7518" s="303" t="s">
        <v>33778</v>
      </c>
      <c r="B7518" s="304">
        <v>9.2754999999999992</v>
      </c>
    </row>
    <row r="7519" spans="1:2" ht="15">
      <c r="A7519" s="303" t="s">
        <v>33779</v>
      </c>
      <c r="B7519" s="304">
        <v>12.599399999999999</v>
      </c>
    </row>
    <row r="7520" spans="1:2" ht="15">
      <c r="A7520" s="303" t="s">
        <v>33780</v>
      </c>
      <c r="B7520" s="304">
        <v>28.5227</v>
      </c>
    </row>
    <row r="7521" spans="1:2" ht="15">
      <c r="A7521" s="303" t="s">
        <v>33781</v>
      </c>
      <c r="B7521" s="304">
        <v>33.237699999999997</v>
      </c>
    </row>
    <row r="7522" spans="1:2" ht="15">
      <c r="A7522" s="303" t="s">
        <v>33782</v>
      </c>
      <c r="B7522" s="304">
        <v>42.667700000000004</v>
      </c>
    </row>
    <row r="7523" spans="1:2" ht="15">
      <c r="A7523" s="303" t="s">
        <v>33783</v>
      </c>
      <c r="B7523" s="304">
        <v>52.098300000000002</v>
      </c>
    </row>
    <row r="7524" spans="1:2" ht="15">
      <c r="A7524" s="303" t="s">
        <v>33784</v>
      </c>
      <c r="B7524" s="304">
        <v>89.973799999999997</v>
      </c>
    </row>
    <row r="7525" spans="1:2" ht="15">
      <c r="A7525" s="303" t="s">
        <v>33785</v>
      </c>
      <c r="B7525" s="304">
        <v>37.006900000000002</v>
      </c>
    </row>
    <row r="7526" spans="1:2" ht="15">
      <c r="A7526" s="303" t="s">
        <v>33786</v>
      </c>
      <c r="B7526" s="304">
        <v>84.182400000000001</v>
      </c>
    </row>
    <row r="7527" spans="1:2" ht="15">
      <c r="A7527" s="303" t="s">
        <v>33787</v>
      </c>
      <c r="B7527" s="304">
        <v>93.441400000000002</v>
      </c>
    </row>
    <row r="7528" spans="1:2" ht="15">
      <c r="A7528" s="303" t="s">
        <v>33788</v>
      </c>
      <c r="B7528" s="304">
        <v>5.2821999999999996</v>
      </c>
    </row>
    <row r="7529" spans="1:2" ht="15">
      <c r="A7529" s="303" t="s">
        <v>33789</v>
      </c>
      <c r="B7529" s="304">
        <v>37.3065</v>
      </c>
    </row>
    <row r="7530" spans="1:2" ht="15">
      <c r="A7530" s="303" t="s">
        <v>33790</v>
      </c>
      <c r="B7530" s="304">
        <v>0.86250000000000004</v>
      </c>
    </row>
    <row r="7531" spans="1:2" ht="15">
      <c r="A7531" s="303" t="s">
        <v>33791</v>
      </c>
      <c r="B7531" s="304">
        <v>1.0452999999999999</v>
      </c>
    </row>
    <row r="7532" spans="1:2" ht="15">
      <c r="A7532" s="303" t="s">
        <v>33792</v>
      </c>
      <c r="B7532" s="304">
        <v>2.1362000000000001</v>
      </c>
    </row>
    <row r="7533" spans="1:2" ht="15">
      <c r="A7533" s="303" t="s">
        <v>33793</v>
      </c>
      <c r="B7533" s="304">
        <v>856.90430000000003</v>
      </c>
    </row>
    <row r="7534" spans="1:2" ht="15">
      <c r="A7534" s="303" t="s">
        <v>33794</v>
      </c>
      <c r="B7534" s="304">
        <v>1691.5396000000001</v>
      </c>
    </row>
    <row r="7535" spans="1:2" ht="15">
      <c r="A7535" s="303" t="s">
        <v>33795</v>
      </c>
      <c r="B7535" s="304">
        <v>146.00980000000001</v>
      </c>
    </row>
    <row r="7536" spans="1:2" ht="15">
      <c r="A7536" s="303" t="s">
        <v>33796</v>
      </c>
      <c r="B7536" s="304">
        <v>88.621200000000002</v>
      </c>
    </row>
    <row r="7537" spans="1:2" ht="15">
      <c r="A7537" s="303" t="s">
        <v>33797</v>
      </c>
      <c r="B7537" s="304">
        <v>128.46080000000001</v>
      </c>
    </row>
    <row r="7538" spans="1:2" ht="15">
      <c r="A7538" s="303" t="s">
        <v>33798</v>
      </c>
      <c r="B7538" s="304">
        <v>76.0214</v>
      </c>
    </row>
    <row r="7539" spans="1:2" ht="15">
      <c r="A7539" s="303" t="s">
        <v>33799</v>
      </c>
      <c r="B7539" s="304">
        <v>77.264499999999998</v>
      </c>
    </row>
    <row r="7540" spans="1:2" ht="15">
      <c r="A7540" s="303" t="s">
        <v>33800</v>
      </c>
      <c r="B7540" s="304">
        <v>397.76589999999999</v>
      </c>
    </row>
    <row r="7541" spans="1:2" ht="15">
      <c r="A7541" s="303" t="s">
        <v>33801</v>
      </c>
      <c r="B7541" s="304">
        <v>8921.8546999999999</v>
      </c>
    </row>
    <row r="7542" spans="1:2" ht="15">
      <c r="A7542" s="303" t="s">
        <v>33802</v>
      </c>
      <c r="B7542" s="304">
        <v>342.10739999999998</v>
      </c>
    </row>
    <row r="7543" spans="1:2" ht="15">
      <c r="A7543" s="303" t="s">
        <v>33803</v>
      </c>
      <c r="B7543" s="304">
        <v>818.99260000000004</v>
      </c>
    </row>
    <row r="7544" spans="1:2" ht="15">
      <c r="A7544" s="303" t="s">
        <v>33804</v>
      </c>
      <c r="B7544" s="304">
        <v>734.1653</v>
      </c>
    </row>
    <row r="7545" spans="1:2" ht="15">
      <c r="A7545" s="303" t="s">
        <v>33805</v>
      </c>
      <c r="B7545" s="304">
        <v>414.30860000000001</v>
      </c>
    </row>
    <row r="7546" spans="1:2" ht="15">
      <c r="A7546" s="303" t="s">
        <v>33806</v>
      </c>
      <c r="B7546" s="304">
        <v>1182.9152999999999</v>
      </c>
    </row>
    <row r="7547" spans="1:2" ht="15">
      <c r="A7547" s="303" t="s">
        <v>33807</v>
      </c>
      <c r="B7547" s="304">
        <v>225.31469999999999</v>
      </c>
    </row>
    <row r="7548" spans="1:2" ht="15">
      <c r="A7548" s="303" t="s">
        <v>33808</v>
      </c>
      <c r="B7548" s="304">
        <v>234.1618</v>
      </c>
    </row>
    <row r="7549" spans="1:2" ht="15">
      <c r="A7549" s="303" t="s">
        <v>33809</v>
      </c>
      <c r="B7549" s="304">
        <v>211.17060000000001</v>
      </c>
    </row>
    <row r="7550" spans="1:2" ht="15">
      <c r="A7550" s="303" t="s">
        <v>33810</v>
      </c>
      <c r="B7550" s="304">
        <v>117.4341</v>
      </c>
    </row>
    <row r="7551" spans="1:2" ht="15">
      <c r="A7551" s="303" t="s">
        <v>33811</v>
      </c>
      <c r="B7551" s="304">
        <v>239.56800000000001</v>
      </c>
    </row>
    <row r="7552" spans="1:2" ht="15">
      <c r="A7552" s="303" t="s">
        <v>33812</v>
      </c>
      <c r="B7552" s="304">
        <v>119.2531</v>
      </c>
    </row>
    <row r="7553" spans="1:2" ht="15">
      <c r="A7553" s="303" t="s">
        <v>33813</v>
      </c>
      <c r="B7553" s="304">
        <v>454.61219999999997</v>
      </c>
    </row>
    <row r="7554" spans="1:2" ht="15">
      <c r="A7554" s="303" t="s">
        <v>33814</v>
      </c>
      <c r="B7554" s="304">
        <v>147.17760000000001</v>
      </c>
    </row>
    <row r="7555" spans="1:2" ht="15">
      <c r="A7555" s="303" t="s">
        <v>33815</v>
      </c>
      <c r="B7555" s="304">
        <v>1317.7516000000001</v>
      </c>
    </row>
    <row r="7556" spans="1:2" ht="15">
      <c r="A7556" s="303" t="s">
        <v>33816</v>
      </c>
      <c r="B7556" s="304">
        <v>1740.5596</v>
      </c>
    </row>
    <row r="7557" spans="1:2" ht="15">
      <c r="A7557" s="303" t="s">
        <v>33817</v>
      </c>
      <c r="B7557" s="304">
        <v>803.33519999999999</v>
      </c>
    </row>
    <row r="7558" spans="1:2" ht="15">
      <c r="A7558" s="303" t="s">
        <v>33818</v>
      </c>
      <c r="B7558" s="304">
        <v>965.41160000000002</v>
      </c>
    </row>
    <row r="7559" spans="1:2" ht="15">
      <c r="A7559" s="303" t="s">
        <v>33819</v>
      </c>
      <c r="B7559" s="304">
        <v>1219.0963999999999</v>
      </c>
    </row>
    <row r="7560" spans="1:2" ht="15">
      <c r="A7560" s="303" t="s">
        <v>33820</v>
      </c>
      <c r="B7560" s="304">
        <v>731.04250000000002</v>
      </c>
    </row>
    <row r="7561" spans="1:2" ht="15">
      <c r="A7561" s="303" t="s">
        <v>33821</v>
      </c>
      <c r="B7561" s="304">
        <v>327.05270000000002</v>
      </c>
    </row>
    <row r="7562" spans="1:2" ht="15">
      <c r="A7562" s="303" t="s">
        <v>33822</v>
      </c>
      <c r="B7562" s="304">
        <v>1037.6732999999999</v>
      </c>
    </row>
    <row r="7563" spans="1:2" ht="15">
      <c r="A7563" s="303" t="s">
        <v>33823</v>
      </c>
      <c r="B7563" s="304">
        <v>139.27950000000001</v>
      </c>
    </row>
    <row r="7564" spans="1:2" ht="15">
      <c r="A7564" s="303" t="s">
        <v>33824</v>
      </c>
      <c r="B7564" s="304">
        <v>58.305999999999997</v>
      </c>
    </row>
    <row r="7565" spans="1:2" ht="15">
      <c r="A7565" s="303" t="s">
        <v>33825</v>
      </c>
      <c r="B7565" s="304">
        <v>48.502400000000002</v>
      </c>
    </row>
    <row r="7566" spans="1:2" ht="15">
      <c r="A7566" s="303" t="s">
        <v>33826</v>
      </c>
      <c r="B7566" s="304">
        <v>20.32</v>
      </c>
    </row>
    <row r="7567" spans="1:2" ht="15">
      <c r="A7567" s="303" t="s">
        <v>33827</v>
      </c>
      <c r="B7567" s="304">
        <v>8.9670000000000005</v>
      </c>
    </row>
    <row r="7568" spans="1:2" ht="15">
      <c r="A7568" s="303" t="s">
        <v>33828</v>
      </c>
      <c r="B7568" s="304">
        <v>2.6711999999999998</v>
      </c>
    </row>
    <row r="7569" spans="1:2" ht="15">
      <c r="A7569" s="303" t="s">
        <v>33829</v>
      </c>
      <c r="B7569" s="304">
        <v>2140.1487999999999</v>
      </c>
    </row>
    <row r="7570" spans="1:2" ht="15">
      <c r="A7570" s="303" t="s">
        <v>33830</v>
      </c>
      <c r="B7570" s="304">
        <v>4.3432000000000004</v>
      </c>
    </row>
    <row r="7571" spans="1:2" ht="15">
      <c r="A7571" s="303" t="s">
        <v>33831</v>
      </c>
      <c r="B7571" s="304">
        <v>4.2317</v>
      </c>
    </row>
    <row r="7572" spans="1:2" ht="15">
      <c r="A7572" s="303" t="s">
        <v>33832</v>
      </c>
      <c r="B7572" s="304">
        <v>3.9178999999999999</v>
      </c>
    </row>
    <row r="7573" spans="1:2" ht="15">
      <c r="A7573" s="303" t="s">
        <v>33833</v>
      </c>
      <c r="B7573" s="304">
        <v>35.661200000000001</v>
      </c>
    </row>
    <row r="7574" spans="1:2" ht="15">
      <c r="A7574" s="303" t="s">
        <v>33834</v>
      </c>
      <c r="B7574" s="304">
        <v>50.460599999999999</v>
      </c>
    </row>
    <row r="7575" spans="1:2" ht="15">
      <c r="A7575" s="303" t="s">
        <v>33835</v>
      </c>
      <c r="B7575" s="304">
        <v>3.6194999999999999</v>
      </c>
    </row>
    <row r="7576" spans="1:2" ht="15">
      <c r="A7576" s="303" t="s">
        <v>33836</v>
      </c>
      <c r="B7576" s="304">
        <v>39.283999999999999</v>
      </c>
    </row>
    <row r="7577" spans="1:2" ht="15">
      <c r="A7577" s="303" t="s">
        <v>33837</v>
      </c>
      <c r="B7577" s="304">
        <v>57.834099999999999</v>
      </c>
    </row>
    <row r="7578" spans="1:2" ht="15">
      <c r="A7578" s="303" t="s">
        <v>33838</v>
      </c>
      <c r="B7578" s="304">
        <v>128.0102</v>
      </c>
    </row>
    <row r="7579" spans="1:2" ht="15">
      <c r="A7579" s="303" t="s">
        <v>33839</v>
      </c>
      <c r="B7579" s="304">
        <v>2.9196</v>
      </c>
    </row>
    <row r="7580" spans="1:2" ht="15">
      <c r="A7580" s="303" t="s">
        <v>33840</v>
      </c>
      <c r="B7580" s="304">
        <v>0.3211</v>
      </c>
    </row>
    <row r="7581" spans="1:2" ht="15">
      <c r="A7581" s="303" t="s">
        <v>33841</v>
      </c>
      <c r="B7581" s="304">
        <v>64.022400000000005</v>
      </c>
    </row>
    <row r="7582" spans="1:2" ht="15">
      <c r="A7582" s="303" t="s">
        <v>33842</v>
      </c>
      <c r="B7582" s="304">
        <v>79.008499999999998</v>
      </c>
    </row>
    <row r="7583" spans="1:2" ht="15">
      <c r="A7583" s="303" t="s">
        <v>33843</v>
      </c>
      <c r="B7583" s="304">
        <v>41.3339</v>
      </c>
    </row>
    <row r="7584" spans="1:2" ht="15">
      <c r="A7584" s="303" t="s">
        <v>33844</v>
      </c>
      <c r="B7584" s="304">
        <v>1.3540000000000001</v>
      </c>
    </row>
    <row r="7585" spans="1:2" ht="15">
      <c r="A7585" s="303" t="s">
        <v>33845</v>
      </c>
      <c r="B7585" s="304">
        <v>8.0340000000000007</v>
      </c>
    </row>
    <row r="7586" spans="1:2" ht="15">
      <c r="A7586" s="303" t="s">
        <v>33846</v>
      </c>
      <c r="B7586" s="304">
        <v>96.113399999999999</v>
      </c>
    </row>
    <row r="7587" spans="1:2" ht="15">
      <c r="A7587" s="303" t="s">
        <v>33847</v>
      </c>
      <c r="B7587" s="304">
        <v>4.9429999999999996</v>
      </c>
    </row>
    <row r="7588" spans="1:2" ht="15">
      <c r="A7588" s="303" t="s">
        <v>33848</v>
      </c>
      <c r="B7588" s="304">
        <v>1.6452</v>
      </c>
    </row>
    <row r="7589" spans="1:2" ht="15">
      <c r="A7589" s="303" t="s">
        <v>33849</v>
      </c>
      <c r="B7589" s="304">
        <v>84.763800000000003</v>
      </c>
    </row>
    <row r="7590" spans="1:2" ht="15">
      <c r="A7590" s="303" t="s">
        <v>33850</v>
      </c>
      <c r="B7590" s="304">
        <v>57.934600000000003</v>
      </c>
    </row>
    <row r="7591" spans="1:2" ht="15">
      <c r="A7591" s="303" t="s">
        <v>33851</v>
      </c>
      <c r="B7591" s="304">
        <v>96.63</v>
      </c>
    </row>
    <row r="7592" spans="1:2" ht="15">
      <c r="A7592" s="303" t="s">
        <v>33852</v>
      </c>
      <c r="B7592" s="304">
        <v>105.54179999999999</v>
      </c>
    </row>
    <row r="7593" spans="1:2" ht="15">
      <c r="A7593" s="303" t="s">
        <v>33853</v>
      </c>
      <c r="B7593" s="304">
        <v>51.774000000000001</v>
      </c>
    </row>
    <row r="7594" spans="1:2" ht="15">
      <c r="A7594" s="303" t="s">
        <v>33854</v>
      </c>
      <c r="B7594" s="304">
        <v>83.521699999999996</v>
      </c>
    </row>
    <row r="7595" spans="1:2" ht="15">
      <c r="A7595" s="303" t="s">
        <v>33855</v>
      </c>
      <c r="B7595" s="304">
        <v>179.8989</v>
      </c>
    </row>
    <row r="7596" spans="1:2" ht="15">
      <c r="A7596" s="303" t="s">
        <v>33856</v>
      </c>
      <c r="B7596" s="304">
        <v>36.119700000000002</v>
      </c>
    </row>
    <row r="7597" spans="1:2" ht="15">
      <c r="A7597" s="303" t="s">
        <v>33857</v>
      </c>
      <c r="B7597" s="304">
        <v>2.7481</v>
      </c>
    </row>
    <row r="7598" spans="1:2" ht="15">
      <c r="A7598" s="303" t="s">
        <v>33858</v>
      </c>
      <c r="B7598" s="304">
        <v>8.8004999999999995</v>
      </c>
    </row>
    <row r="7599" spans="1:2" ht="15">
      <c r="A7599" s="303" t="s">
        <v>33859</v>
      </c>
      <c r="B7599" s="304">
        <v>32.981999999999999</v>
      </c>
    </row>
    <row r="7600" spans="1:2" ht="15">
      <c r="A7600" s="303" t="s">
        <v>33860</v>
      </c>
      <c r="B7600" s="304">
        <v>73.626800000000003</v>
      </c>
    </row>
    <row r="7601" spans="1:2" ht="15">
      <c r="A7601" s="303" t="s">
        <v>33861</v>
      </c>
      <c r="B7601" s="304">
        <v>598.51530000000002</v>
      </c>
    </row>
    <row r="7602" spans="1:2" ht="15">
      <c r="A7602" s="303" t="s">
        <v>33862</v>
      </c>
      <c r="B7602" s="304">
        <v>82.556299999999993</v>
      </c>
    </row>
    <row r="7603" spans="1:2" ht="15">
      <c r="A7603" s="303" t="s">
        <v>33863</v>
      </c>
      <c r="B7603" s="304">
        <v>72.873000000000005</v>
      </c>
    </row>
    <row r="7604" spans="1:2" ht="15">
      <c r="A7604" s="303" t="s">
        <v>33864</v>
      </c>
      <c r="B7604" s="304">
        <v>140.27690000000001</v>
      </c>
    </row>
    <row r="7605" spans="1:2" ht="15">
      <c r="A7605" s="303" t="s">
        <v>33865</v>
      </c>
      <c r="B7605" s="304">
        <v>108.9666</v>
      </c>
    </row>
    <row r="7606" spans="1:2" ht="15">
      <c r="A7606" s="303" t="s">
        <v>33866</v>
      </c>
      <c r="B7606" s="304">
        <v>186.04179999999999</v>
      </c>
    </row>
    <row r="7607" spans="1:2" ht="15">
      <c r="A7607" s="303" t="s">
        <v>33867</v>
      </c>
      <c r="B7607" s="304">
        <v>341.39150000000001</v>
      </c>
    </row>
    <row r="7608" spans="1:2" ht="15">
      <c r="A7608" s="303" t="s">
        <v>33868</v>
      </c>
      <c r="B7608" s="304">
        <v>8.6849000000000007</v>
      </c>
    </row>
    <row r="7609" spans="1:2" ht="15">
      <c r="A7609" s="303" t="s">
        <v>33869</v>
      </c>
      <c r="B7609" s="304">
        <v>1.2425999999999999</v>
      </c>
    </row>
    <row r="7610" spans="1:2" ht="15">
      <c r="A7610" s="303" t="s">
        <v>33870</v>
      </c>
      <c r="B7610" s="304">
        <v>24.170400000000001</v>
      </c>
    </row>
    <row r="7611" spans="1:2" ht="15">
      <c r="A7611" s="303" t="s">
        <v>33871</v>
      </c>
      <c r="B7611" s="304">
        <v>53.4</v>
      </c>
    </row>
    <row r="7612" spans="1:2" ht="15">
      <c r="A7612" s="303" t="s">
        <v>33872</v>
      </c>
      <c r="B7612" s="304">
        <v>2.52</v>
      </c>
    </row>
    <row r="7613" spans="1:2" ht="15">
      <c r="A7613" s="303" t="s">
        <v>33873</v>
      </c>
      <c r="B7613" s="304">
        <v>14.750999999999999</v>
      </c>
    </row>
    <row r="7614" spans="1:2" ht="15">
      <c r="A7614" s="303" t="s">
        <v>33874</v>
      </c>
      <c r="B7614" s="304">
        <v>7.8360000000000003</v>
      </c>
    </row>
    <row r="7615" spans="1:2" ht="15">
      <c r="A7615" s="303" t="s">
        <v>33875</v>
      </c>
      <c r="B7615" s="304">
        <v>71.400000000000006</v>
      </c>
    </row>
    <row r="7616" spans="1:2" ht="15">
      <c r="A7616" s="303" t="s">
        <v>33876</v>
      </c>
      <c r="B7616" s="304">
        <v>17.88</v>
      </c>
    </row>
    <row r="7617" spans="1:2" ht="15">
      <c r="A7617" s="303" t="s">
        <v>33877</v>
      </c>
      <c r="B7617" s="304">
        <v>26.64</v>
      </c>
    </row>
    <row r="7618" spans="1:2" ht="15">
      <c r="A7618" s="303" t="s">
        <v>33878</v>
      </c>
      <c r="B7618" s="304">
        <v>34.68</v>
      </c>
    </row>
    <row r="7619" spans="1:2" ht="15">
      <c r="A7619" s="303" t="s">
        <v>33879</v>
      </c>
      <c r="B7619" s="304">
        <v>10.421799999999999</v>
      </c>
    </row>
    <row r="7620" spans="1:2" ht="15">
      <c r="A7620" s="303" t="s">
        <v>33880</v>
      </c>
      <c r="B7620" s="304">
        <v>20.841200000000001</v>
      </c>
    </row>
    <row r="7621" spans="1:2" ht="15">
      <c r="A7621" s="303" t="s">
        <v>33881</v>
      </c>
      <c r="B7621" s="304">
        <v>0.96599999999999997</v>
      </c>
    </row>
    <row r="7622" spans="1:2" ht="15">
      <c r="A7622" s="303" t="s">
        <v>33882</v>
      </c>
      <c r="B7622" s="304">
        <v>235.6448</v>
      </c>
    </row>
    <row r="7623" spans="1:2" ht="15">
      <c r="A7623" s="303" t="s">
        <v>33883</v>
      </c>
      <c r="B7623" s="304">
        <v>306.31130000000002</v>
      </c>
    </row>
    <row r="7624" spans="1:2" ht="15">
      <c r="A7624" s="303" t="s">
        <v>33884</v>
      </c>
      <c r="B7624" s="304">
        <v>427.89879999999999</v>
      </c>
    </row>
    <row r="7625" spans="1:2" ht="15">
      <c r="A7625" s="303" t="s">
        <v>33885</v>
      </c>
      <c r="B7625" s="304">
        <v>346.68700000000001</v>
      </c>
    </row>
    <row r="7626" spans="1:2" ht="15">
      <c r="A7626" s="303" t="s">
        <v>33886</v>
      </c>
      <c r="B7626" s="304">
        <v>374.7749</v>
      </c>
    </row>
    <row r="7627" spans="1:2" ht="15">
      <c r="A7627" s="303" t="s">
        <v>33887</v>
      </c>
      <c r="B7627" s="304">
        <v>399.6123</v>
      </c>
    </row>
    <row r="7628" spans="1:2" ht="15">
      <c r="A7628" s="303" t="s">
        <v>33888</v>
      </c>
      <c r="B7628" s="304">
        <v>488.81060000000002</v>
      </c>
    </row>
    <row r="7629" spans="1:2" ht="15">
      <c r="A7629" s="303" t="s">
        <v>33889</v>
      </c>
      <c r="B7629" s="304">
        <v>11.5694</v>
      </c>
    </row>
    <row r="7630" spans="1:2" ht="15">
      <c r="A7630" s="303" t="s">
        <v>33890</v>
      </c>
      <c r="B7630" s="304">
        <v>10.8659</v>
      </c>
    </row>
    <row r="7631" spans="1:2" ht="15">
      <c r="A7631" s="303" t="s">
        <v>33891</v>
      </c>
      <c r="B7631" s="304">
        <v>10.411</v>
      </c>
    </row>
    <row r="7632" spans="1:2" ht="15">
      <c r="A7632" s="303" t="s">
        <v>33892</v>
      </c>
      <c r="B7632" s="304">
        <v>10.783099999999999</v>
      </c>
    </row>
    <row r="7633" spans="1:2" ht="15">
      <c r="A7633" s="303" t="s">
        <v>33893</v>
      </c>
      <c r="B7633" s="304">
        <v>10.3874</v>
      </c>
    </row>
    <row r="7634" spans="1:2" ht="15">
      <c r="A7634" s="303" t="s">
        <v>33894</v>
      </c>
      <c r="B7634" s="304">
        <v>11.481400000000001</v>
      </c>
    </row>
    <row r="7635" spans="1:2" ht="15">
      <c r="A7635" s="303" t="s">
        <v>33895</v>
      </c>
      <c r="B7635" s="304">
        <v>10.5922</v>
      </c>
    </row>
    <row r="7636" spans="1:2" ht="15">
      <c r="A7636" s="303" t="s">
        <v>33896</v>
      </c>
      <c r="B7636" s="304">
        <v>9.0159000000000002</v>
      </c>
    </row>
    <row r="7637" spans="1:2" ht="15">
      <c r="A7637" s="303" t="s">
        <v>33897</v>
      </c>
      <c r="B7637" s="304">
        <v>12.176</v>
      </c>
    </row>
    <row r="7638" spans="1:2" ht="15">
      <c r="A7638" s="303" t="s">
        <v>33898</v>
      </c>
      <c r="B7638" s="304">
        <v>11.648300000000001</v>
      </c>
    </row>
    <row r="7639" spans="1:2" ht="15">
      <c r="A7639" s="303" t="s">
        <v>33899</v>
      </c>
      <c r="B7639" s="304">
        <v>11.369300000000001</v>
      </c>
    </row>
    <row r="7640" spans="1:2" ht="15">
      <c r="A7640" s="303" t="s">
        <v>33900</v>
      </c>
      <c r="B7640" s="304">
        <v>11.7415</v>
      </c>
    </row>
    <row r="7641" spans="1:2" ht="15">
      <c r="A7641" s="303" t="s">
        <v>33901</v>
      </c>
      <c r="B7641" s="304">
        <v>11.1698</v>
      </c>
    </row>
    <row r="7642" spans="1:2" ht="15">
      <c r="A7642" s="303" t="s">
        <v>33902</v>
      </c>
      <c r="B7642" s="304">
        <v>12.087999999999999</v>
      </c>
    </row>
    <row r="7643" spans="1:2" ht="15">
      <c r="A7643" s="303" t="s">
        <v>33903</v>
      </c>
      <c r="B7643" s="304">
        <v>11.1988</v>
      </c>
    </row>
    <row r="7644" spans="1:2" ht="15">
      <c r="A7644" s="303" t="s">
        <v>33904</v>
      </c>
      <c r="B7644" s="304">
        <v>9.6225000000000005</v>
      </c>
    </row>
    <row r="7645" spans="1:2" ht="15">
      <c r="A7645" s="303" t="s">
        <v>33905</v>
      </c>
      <c r="B7645" s="304">
        <v>1469.5320999999999</v>
      </c>
    </row>
    <row r="7646" spans="1:2" ht="15">
      <c r="A7646" s="303" t="s">
        <v>33906</v>
      </c>
      <c r="B7646" s="304">
        <v>12.902100000000001</v>
      </c>
    </row>
    <row r="7647" spans="1:2" ht="15">
      <c r="A7647" s="303" t="s">
        <v>33907</v>
      </c>
      <c r="B7647" s="304">
        <v>9.0692000000000004</v>
      </c>
    </row>
    <row r="7648" spans="1:2" ht="15">
      <c r="A7648" s="303" t="s">
        <v>33908</v>
      </c>
      <c r="B7648" s="304">
        <v>8.1884999999999994</v>
      </c>
    </row>
    <row r="7649" spans="1:2" ht="15">
      <c r="A7649" s="303" t="s">
        <v>33909</v>
      </c>
      <c r="B7649" s="304">
        <v>52.749600000000001</v>
      </c>
    </row>
    <row r="7650" spans="1:2" ht="15">
      <c r="A7650" s="303" t="s">
        <v>33910</v>
      </c>
      <c r="B7650" s="304">
        <v>37.800199999999997</v>
      </c>
    </row>
    <row r="7651" spans="1:2" ht="15">
      <c r="A7651" s="303" t="s">
        <v>33911</v>
      </c>
      <c r="B7651" s="304">
        <v>34.237200000000001</v>
      </c>
    </row>
    <row r="7652" spans="1:2" ht="15">
      <c r="A7652" s="303" t="s">
        <v>33912</v>
      </c>
      <c r="B7652" s="304">
        <v>26.3795</v>
      </c>
    </row>
    <row r="7653" spans="1:2" ht="15">
      <c r="A7653" s="303" t="s">
        <v>33913</v>
      </c>
      <c r="B7653" s="304">
        <v>17.586300000000001</v>
      </c>
    </row>
    <row r="7654" spans="1:2" ht="15">
      <c r="A7654" s="303" t="s">
        <v>33914</v>
      </c>
      <c r="B7654" s="304">
        <v>323.2081</v>
      </c>
    </row>
    <row r="7655" spans="1:2" ht="15">
      <c r="A7655" s="303" t="s">
        <v>33915</v>
      </c>
      <c r="B7655" s="304">
        <v>155.6207</v>
      </c>
    </row>
    <row r="7656" spans="1:2" ht="15">
      <c r="A7656" s="303" t="s">
        <v>33916</v>
      </c>
      <c r="B7656" s="304">
        <v>126.59820000000001</v>
      </c>
    </row>
    <row r="7657" spans="1:2" ht="15">
      <c r="A7657" s="303" t="s">
        <v>33917</v>
      </c>
      <c r="B7657" s="304">
        <v>1009.4055</v>
      </c>
    </row>
    <row r="7658" spans="1:2" ht="15">
      <c r="A7658" s="303" t="s">
        <v>33918</v>
      </c>
      <c r="B7658" s="304">
        <v>409.23419999999999</v>
      </c>
    </row>
    <row r="7659" spans="1:2" ht="15">
      <c r="A7659" s="303" t="s">
        <v>33919</v>
      </c>
      <c r="B7659" s="304">
        <v>313.2713</v>
      </c>
    </row>
    <row r="7660" spans="1:2" ht="15">
      <c r="A7660" s="303" t="s">
        <v>33920</v>
      </c>
      <c r="B7660" s="304">
        <v>14.954700000000001</v>
      </c>
    </row>
    <row r="7661" spans="1:2" ht="15">
      <c r="A7661" s="303" t="s">
        <v>33921</v>
      </c>
      <c r="B7661" s="304">
        <v>4.4112</v>
      </c>
    </row>
    <row r="7662" spans="1:2" ht="15">
      <c r="A7662" s="303" t="s">
        <v>33922</v>
      </c>
      <c r="B7662" s="304">
        <v>284.18880000000001</v>
      </c>
    </row>
    <row r="7663" spans="1:2" ht="15">
      <c r="A7663" s="303" t="s">
        <v>33923</v>
      </c>
      <c r="B7663" s="304">
        <v>80.567300000000003</v>
      </c>
    </row>
    <row r="7664" spans="1:2" ht="15">
      <c r="A7664" s="303" t="s">
        <v>33924</v>
      </c>
      <c r="B7664" s="304">
        <v>55.511200000000002</v>
      </c>
    </row>
    <row r="7665" spans="1:2" ht="15">
      <c r="A7665" s="303" t="s">
        <v>33925</v>
      </c>
      <c r="B7665" s="304">
        <v>225.57380000000001</v>
      </c>
    </row>
    <row r="7666" spans="1:2" ht="15">
      <c r="A7666" s="303" t="s">
        <v>33926</v>
      </c>
      <c r="B7666" s="304">
        <v>90.302199999999999</v>
      </c>
    </row>
    <row r="7667" spans="1:2" ht="15">
      <c r="A7667" s="303" t="s">
        <v>33927</v>
      </c>
      <c r="B7667" s="304">
        <v>68.805999999999997</v>
      </c>
    </row>
    <row r="7668" spans="1:2" ht="15">
      <c r="A7668" s="303" t="s">
        <v>33928</v>
      </c>
      <c r="B7668" s="304">
        <v>411.12200000000001</v>
      </c>
    </row>
    <row r="7669" spans="1:2" ht="15">
      <c r="A7669" s="303" t="s">
        <v>33929</v>
      </c>
      <c r="B7669" s="304">
        <v>196.19110000000001</v>
      </c>
    </row>
    <row r="7670" spans="1:2" ht="15">
      <c r="A7670" s="303" t="s">
        <v>33930</v>
      </c>
      <c r="B7670" s="304">
        <v>154.01</v>
      </c>
    </row>
    <row r="7671" spans="1:2" ht="15">
      <c r="A7671" s="303" t="s">
        <v>33931</v>
      </c>
      <c r="B7671" s="304">
        <v>1220.183</v>
      </c>
    </row>
    <row r="7672" spans="1:2" ht="15">
      <c r="A7672" s="303" t="s">
        <v>33932</v>
      </c>
      <c r="B7672" s="304">
        <v>50.216900000000003</v>
      </c>
    </row>
    <row r="7673" spans="1:2" ht="15">
      <c r="A7673" s="303" t="s">
        <v>33933</v>
      </c>
      <c r="B7673" s="304">
        <v>52.256</v>
      </c>
    </row>
    <row r="7674" spans="1:2" ht="15">
      <c r="A7674" s="303" t="s">
        <v>33934</v>
      </c>
      <c r="B7674" s="304">
        <v>13.4527</v>
      </c>
    </row>
    <row r="7675" spans="1:2" ht="15">
      <c r="A7675" s="303" t="s">
        <v>33935</v>
      </c>
      <c r="B7675" s="304">
        <v>8.4582999999999995</v>
      </c>
    </row>
    <row r="7676" spans="1:2" ht="15">
      <c r="A7676" s="303" t="s">
        <v>33936</v>
      </c>
      <c r="B7676" s="304">
        <v>7.0838000000000001</v>
      </c>
    </row>
    <row r="7677" spans="1:2" ht="15">
      <c r="A7677" s="303" t="s">
        <v>33937</v>
      </c>
      <c r="B7677" s="304">
        <v>11.8093</v>
      </c>
    </row>
    <row r="7678" spans="1:2" ht="15">
      <c r="A7678" s="303" t="s">
        <v>33938</v>
      </c>
      <c r="B7678" s="304">
        <v>8.3804999999999996</v>
      </c>
    </row>
    <row r="7679" spans="1:2" ht="15">
      <c r="A7679" s="303" t="s">
        <v>33939</v>
      </c>
      <c r="B7679" s="304">
        <v>195.30950000000001</v>
      </c>
    </row>
    <row r="7680" spans="1:2" ht="15">
      <c r="A7680" s="303" t="s">
        <v>33940</v>
      </c>
      <c r="B7680" s="304">
        <v>89.945099999999996</v>
      </c>
    </row>
    <row r="7681" spans="1:2" ht="15">
      <c r="A7681" s="303" t="s">
        <v>33941</v>
      </c>
      <c r="B7681" s="304">
        <v>72.567499999999995</v>
      </c>
    </row>
    <row r="7682" spans="1:2" ht="15">
      <c r="A7682" s="303" t="s">
        <v>33942</v>
      </c>
      <c r="B7682" s="304">
        <v>266.27690000000001</v>
      </c>
    </row>
    <row r="7683" spans="1:2" ht="15">
      <c r="A7683" s="303" t="s">
        <v>33943</v>
      </c>
      <c r="B7683" s="304">
        <v>132.46619999999999</v>
      </c>
    </row>
    <row r="7684" spans="1:2" ht="15">
      <c r="A7684" s="303" t="s">
        <v>33944</v>
      </c>
      <c r="B7684" s="304">
        <v>110.4096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21"/>
  <sheetViews>
    <sheetView workbookViewId="0">
      <selection activeCell="B14" sqref="B14"/>
    </sheetView>
  </sheetViews>
  <sheetFormatPr defaultRowHeight="12.75"/>
  <cols>
    <col min="1" max="1" width="8" customWidth="1"/>
    <col min="2" max="2" width="51.28515625" customWidth="1"/>
    <col min="3" max="3" width="17.140625" style="192" customWidth="1"/>
    <col min="4" max="4" width="16.7109375" style="193" customWidth="1"/>
    <col min="6" max="6" width="14" customWidth="1"/>
    <col min="7" max="7" width="11.42578125" customWidth="1"/>
  </cols>
  <sheetData>
    <row r="1" spans="1:4" ht="71.25" customHeight="1">
      <c r="A1" s="326" t="s">
        <v>3965</v>
      </c>
      <c r="B1" s="327"/>
      <c r="C1" s="327"/>
      <c r="D1" s="328"/>
    </row>
    <row r="2" spans="1:4">
      <c r="A2" s="151"/>
      <c r="B2" s="152" t="s">
        <v>3980</v>
      </c>
      <c r="C2" s="153"/>
      <c r="D2" s="154"/>
    </row>
    <row r="3" spans="1:4" ht="58.5" customHeight="1">
      <c r="A3" s="155"/>
      <c r="B3" s="156" t="str">
        <f>ORÇAMENTO!D5</f>
        <v>CONTRATAÇÃO DE EMPRESA ESPECIALIZADA PARA SERVIÇOS DE INVENTÁRIO.</v>
      </c>
      <c r="C3" s="156"/>
      <c r="D3" s="305">
        <v>44470</v>
      </c>
    </row>
    <row r="4" spans="1:4">
      <c r="A4" s="329" t="s">
        <v>3966</v>
      </c>
      <c r="B4" s="330"/>
      <c r="C4" s="330"/>
      <c r="D4" s="331"/>
    </row>
    <row r="5" spans="1:4" ht="9" customHeight="1">
      <c r="A5" s="159"/>
      <c r="B5" s="160"/>
      <c r="C5" s="332"/>
      <c r="D5" s="333"/>
    </row>
    <row r="6" spans="1:4" ht="15" customHeight="1">
      <c r="A6" s="161" t="s">
        <v>113</v>
      </c>
      <c r="B6" s="161" t="s">
        <v>199</v>
      </c>
      <c r="C6" s="162" t="s">
        <v>3967</v>
      </c>
      <c r="D6" s="163" t="s">
        <v>112</v>
      </c>
    </row>
    <row r="7" spans="1:4" ht="9" customHeight="1">
      <c r="A7" s="164"/>
      <c r="B7" s="164"/>
      <c r="C7" s="165"/>
      <c r="D7" s="166"/>
    </row>
    <row r="8" spans="1:4" ht="15" customHeight="1">
      <c r="A8" s="164">
        <f>ORÇAMENTO!A16</f>
        <v>1</v>
      </c>
      <c r="B8" s="167" t="str">
        <f>ORÇAMENTO!D16</f>
        <v>SERVIÇOS PRELIMINARES</v>
      </c>
      <c r="C8" s="168">
        <f>ORÇAMENTO!I16</f>
        <v>4481.3531328000008</v>
      </c>
      <c r="D8" s="169">
        <f>C8/$C$18</f>
        <v>4.72803230182871E-2</v>
      </c>
    </row>
    <row r="9" spans="1:4" ht="9" customHeight="1">
      <c r="A9" s="164"/>
      <c r="B9" s="167"/>
      <c r="C9" s="168"/>
      <c r="D9" s="169"/>
    </row>
    <row r="10" spans="1:4" ht="15" customHeight="1">
      <c r="A10" s="164">
        <f>ORÇAMENTO!A22</f>
        <v>2</v>
      </c>
      <c r="B10" s="167" t="str">
        <f>ORÇAMENTO!D22</f>
        <v>EXECUÇÃO DE DEPÓSITO (160M2)</v>
      </c>
      <c r="C10" s="168">
        <f>ORÇAMENTO!I22</f>
        <v>40292.855999999992</v>
      </c>
      <c r="D10" s="169">
        <f>C10/$C$18</f>
        <v>0.42510804003946556</v>
      </c>
    </row>
    <row r="11" spans="1:4" ht="9" customHeight="1">
      <c r="A11" s="164"/>
      <c r="B11" s="167"/>
      <c r="C11" s="168"/>
      <c r="D11" s="169"/>
    </row>
    <row r="12" spans="1:4" ht="15" customHeight="1">
      <c r="A12" s="164">
        <f>ORÇAMENTO!A39</f>
        <v>3</v>
      </c>
      <c r="B12" s="167" t="str">
        <f>ORÇAMENTO!D39</f>
        <v xml:space="preserve">SERVIÇO DE REMOÇÃO E TRANSPORTE </v>
      </c>
      <c r="C12" s="168">
        <f>ORÇAMENTO!I39</f>
        <v>28614.527999999998</v>
      </c>
      <c r="D12" s="169">
        <f>C12/$C$18</f>
        <v>0.30189634397557746</v>
      </c>
    </row>
    <row r="13" spans="1:4" ht="9" customHeight="1">
      <c r="A13" s="164"/>
      <c r="B13" s="167"/>
      <c r="C13" s="168"/>
      <c r="D13" s="169"/>
    </row>
    <row r="14" spans="1:4" ht="15" customHeight="1">
      <c r="A14" s="164">
        <f>ORÇAMENTO!A51</f>
        <v>4</v>
      </c>
      <c r="B14" s="170" t="str">
        <f>ORÇAMENTO!D51</f>
        <v>MÃO DE OBRA</v>
      </c>
      <c r="C14" s="171">
        <f>ORÇAMENTO!I51</f>
        <v>21393.887999999999</v>
      </c>
      <c r="D14" s="169">
        <f>C14/$C$18</f>
        <v>0.22571529296666989</v>
      </c>
    </row>
    <row r="15" spans="1:4" s="102" customFormat="1" ht="9" customHeight="1">
      <c r="A15" s="172"/>
      <c r="B15" s="173"/>
      <c r="C15" s="174"/>
      <c r="D15" s="169"/>
    </row>
    <row r="16" spans="1:4" s="102" customFormat="1" ht="9" customHeight="1">
      <c r="A16" s="172"/>
      <c r="B16" s="173"/>
      <c r="C16" s="176"/>
      <c r="D16" s="175"/>
    </row>
    <row r="17" spans="1:6" ht="9" customHeight="1">
      <c r="A17" s="177"/>
      <c r="B17" s="178"/>
      <c r="C17" s="179"/>
      <c r="D17" s="180"/>
      <c r="E17" s="181"/>
      <c r="F17" s="182"/>
    </row>
    <row r="18" spans="1:6">
      <c r="A18" s="183"/>
      <c r="B18" s="184" t="s">
        <v>159</v>
      </c>
      <c r="C18" s="185">
        <f>SUM(C8:C15)</f>
        <v>94782.625132799993</v>
      </c>
      <c r="D18" s="186">
        <f>C18/$C$18</f>
        <v>1</v>
      </c>
      <c r="F18" s="187"/>
    </row>
    <row r="19" spans="1:6" ht="9" customHeight="1">
      <c r="A19" s="188"/>
      <c r="B19" s="189"/>
      <c r="C19" s="190"/>
      <c r="D19" s="191"/>
    </row>
    <row r="21" spans="1:6">
      <c r="E21" s="241"/>
    </row>
  </sheetData>
  <mergeCells count="3">
    <mergeCell ref="A1:D1"/>
    <mergeCell ref="A4:D4"/>
    <mergeCell ref="C5:D5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81"/>
  <sheetViews>
    <sheetView tabSelected="1" view="pageBreakPreview" zoomScaleNormal="100" zoomScaleSheetLayoutView="100" workbookViewId="0">
      <selection activeCell="D22" sqref="D22:F22"/>
    </sheetView>
  </sheetViews>
  <sheetFormatPr defaultRowHeight="11.25"/>
  <cols>
    <col min="1" max="1" width="7.5703125" style="37" customWidth="1"/>
    <col min="2" max="2" width="7.85546875" style="37" customWidth="1"/>
    <col min="3" max="3" width="13.42578125" style="37" bestFit="1" customWidth="1"/>
    <col min="4" max="4" width="50.42578125" style="37" customWidth="1"/>
    <col min="5" max="5" width="9.28515625" style="37" bestFit="1" customWidth="1"/>
    <col min="6" max="6" width="10.28515625" style="37" customWidth="1"/>
    <col min="7" max="7" width="9.140625" style="37" bestFit="1" customWidth="1"/>
    <col min="8" max="8" width="14.85546875" style="37" bestFit="1" customWidth="1"/>
    <col min="9" max="9" width="19.85546875" style="37" bestFit="1" customWidth="1"/>
    <col min="10" max="16384" width="9.140625" style="37"/>
  </cols>
  <sheetData>
    <row r="1" spans="1:9" ht="20.100000000000001" customHeight="1">
      <c r="A1" s="334" t="s">
        <v>3994</v>
      </c>
      <c r="B1" s="335"/>
      <c r="C1" s="335"/>
      <c r="D1" s="335"/>
      <c r="E1" s="335"/>
      <c r="F1" s="335"/>
      <c r="G1" s="335"/>
      <c r="H1" s="335"/>
      <c r="I1" s="131"/>
    </row>
    <row r="2" spans="1:9" ht="20.100000000000001" customHeight="1">
      <c r="A2" s="336" t="s">
        <v>3983</v>
      </c>
      <c r="B2" s="337"/>
      <c r="C2" s="337"/>
      <c r="D2" s="337"/>
      <c r="E2" s="337"/>
      <c r="F2" s="337"/>
      <c r="G2" s="337"/>
      <c r="H2" s="337"/>
      <c r="I2" s="132"/>
    </row>
    <row r="3" spans="1:9" ht="20.100000000000001" customHeight="1">
      <c r="A3" s="338" t="s">
        <v>3955</v>
      </c>
      <c r="B3" s="339"/>
      <c r="C3" s="339"/>
      <c r="D3" s="339"/>
      <c r="E3" s="339"/>
      <c r="F3" s="339"/>
      <c r="G3" s="339"/>
      <c r="H3" s="339"/>
      <c r="I3" s="133"/>
    </row>
    <row r="4" spans="1:9" ht="12" customHeight="1">
      <c r="A4" s="127"/>
      <c r="B4" s="148"/>
      <c r="C4" s="148"/>
      <c r="D4" s="128"/>
      <c r="E4" s="136"/>
      <c r="F4" s="143" t="s">
        <v>3956</v>
      </c>
      <c r="G4" s="122"/>
      <c r="H4" s="142"/>
      <c r="I4" s="123"/>
    </row>
    <row r="5" spans="1:9" ht="12" customHeight="1">
      <c r="A5" s="145" t="s">
        <v>26171</v>
      </c>
      <c r="B5" s="286"/>
      <c r="C5" s="149"/>
      <c r="D5" s="352" t="s">
        <v>26265</v>
      </c>
      <c r="E5" s="121"/>
      <c r="F5" s="141" t="s">
        <v>3957</v>
      </c>
      <c r="G5" s="44"/>
      <c r="H5" s="140">
        <v>44495</v>
      </c>
      <c r="I5" s="124"/>
    </row>
    <row r="6" spans="1:9" s="44" customFormat="1" ht="12" customHeight="1">
      <c r="A6" s="135"/>
      <c r="B6" s="40"/>
      <c r="C6" s="40"/>
      <c r="D6" s="353"/>
      <c r="E6" s="42"/>
      <c r="F6" s="141" t="s">
        <v>3958</v>
      </c>
      <c r="H6" s="139" t="s">
        <v>26169</v>
      </c>
      <c r="I6" s="124"/>
    </row>
    <row r="7" spans="1:9" ht="12" customHeight="1">
      <c r="A7" s="134"/>
      <c r="B7" s="45"/>
      <c r="C7" s="45"/>
      <c r="D7" s="353"/>
      <c r="E7" s="47"/>
      <c r="F7" s="141" t="s">
        <v>3959</v>
      </c>
      <c r="G7" s="44"/>
      <c r="H7" s="139" t="s">
        <v>26169</v>
      </c>
      <c r="I7" s="124"/>
    </row>
    <row r="8" spans="1:9" ht="12" customHeight="1">
      <c r="C8" s="150"/>
      <c r="D8" s="353"/>
      <c r="E8" s="48"/>
      <c r="F8" s="141" t="s">
        <v>3960</v>
      </c>
      <c r="G8" s="44"/>
      <c r="H8" s="139" t="s">
        <v>3997</v>
      </c>
      <c r="I8" s="124"/>
    </row>
    <row r="9" spans="1:9">
      <c r="A9" s="129"/>
      <c r="B9" s="147"/>
      <c r="C9" s="147"/>
      <c r="D9" s="353"/>
      <c r="E9" s="48"/>
      <c r="F9" s="138" t="s">
        <v>3961</v>
      </c>
      <c r="G9" s="125"/>
      <c r="H9" s="125" t="s">
        <v>26264</v>
      </c>
      <c r="I9" s="126"/>
    </row>
    <row r="10" spans="1:9" ht="12" customHeight="1">
      <c r="A10" s="224"/>
      <c r="B10" s="287"/>
      <c r="C10" s="230"/>
      <c r="D10" s="279"/>
      <c r="E10" s="81"/>
      <c r="F10" s="340" t="s">
        <v>3963</v>
      </c>
      <c r="G10" s="341"/>
      <c r="H10" s="341"/>
      <c r="I10" s="342"/>
    </row>
    <row r="11" spans="1:9" ht="12.75">
      <c r="A11" s="144" t="s">
        <v>26172</v>
      </c>
      <c r="B11" s="288"/>
      <c r="C11" s="147"/>
      <c r="D11" s="280" t="s">
        <v>34564</v>
      </c>
      <c r="E11" s="81"/>
      <c r="F11" s="343" t="s">
        <v>3962</v>
      </c>
      <c r="G11" s="344"/>
      <c r="H11" s="349" t="s">
        <v>3981</v>
      </c>
      <c r="I11" s="351"/>
    </row>
    <row r="12" spans="1:9" ht="12.75">
      <c r="A12" s="144"/>
      <c r="B12" s="288"/>
      <c r="C12" s="147"/>
      <c r="D12" s="281"/>
      <c r="E12" s="81"/>
      <c r="F12" s="345"/>
      <c r="G12" s="346"/>
      <c r="H12" s="349" t="s">
        <v>215</v>
      </c>
      <c r="I12" s="350"/>
    </row>
    <row r="13" spans="1:9" ht="12.75">
      <c r="A13" s="144"/>
      <c r="B13" s="288"/>
      <c r="C13" s="147"/>
      <c r="D13" s="281"/>
      <c r="E13" s="81"/>
      <c r="F13" s="345"/>
      <c r="G13" s="346"/>
      <c r="H13" s="238" t="s">
        <v>4076</v>
      </c>
      <c r="I13" s="239" t="s">
        <v>4077</v>
      </c>
    </row>
    <row r="14" spans="1:9" ht="12.75" customHeight="1">
      <c r="A14" s="137"/>
      <c r="B14" s="146"/>
      <c r="C14" s="146"/>
      <c r="D14" s="282" t="s">
        <v>34550</v>
      </c>
      <c r="E14" s="130"/>
      <c r="F14" s="347"/>
      <c r="G14" s="348"/>
      <c r="H14" s="240">
        <v>0.12</v>
      </c>
      <c r="I14" s="240">
        <v>0.2</v>
      </c>
    </row>
    <row r="15" spans="1:9" ht="11.25" customHeight="1">
      <c r="A15" s="39"/>
      <c r="B15" s="283"/>
      <c r="C15" s="39"/>
      <c r="D15" s="50"/>
      <c r="E15" s="39"/>
      <c r="F15" s="55"/>
    </row>
    <row r="16" spans="1:9" ht="15" customHeight="1">
      <c r="A16" s="251">
        <v>1</v>
      </c>
      <c r="B16" s="251"/>
      <c r="C16" s="251"/>
      <c r="D16" s="357" t="s">
        <v>3979</v>
      </c>
      <c r="E16" s="358"/>
      <c r="F16" s="358"/>
      <c r="G16" s="250"/>
      <c r="H16" s="249">
        <f>SUM(H18:H20)</f>
        <v>3734.4609440000004</v>
      </c>
      <c r="I16" s="249">
        <f>SUM(I18:I20)</f>
        <v>4481.3531328000008</v>
      </c>
    </row>
    <row r="17" spans="1:9" ht="25.5">
      <c r="A17" s="251" t="s">
        <v>3964</v>
      </c>
      <c r="B17" s="251"/>
      <c r="C17" s="251" t="s">
        <v>209</v>
      </c>
      <c r="D17" s="248" t="s">
        <v>210</v>
      </c>
      <c r="E17" s="251" t="s">
        <v>205</v>
      </c>
      <c r="F17" s="247" t="s">
        <v>211</v>
      </c>
      <c r="G17" s="246" t="s">
        <v>212</v>
      </c>
      <c r="H17" s="246" t="s">
        <v>213</v>
      </c>
      <c r="I17" s="246" t="s">
        <v>85</v>
      </c>
    </row>
    <row r="18" spans="1:9" ht="51">
      <c r="A18" s="256" t="str">
        <f>Memo!A7</f>
        <v>1.1</v>
      </c>
      <c r="B18" s="256" t="str">
        <f>Memo!B7</f>
        <v>EMOP</v>
      </c>
      <c r="C18" s="285" t="str">
        <f>Memo!C7</f>
        <v>02.020.0002-A</v>
      </c>
      <c r="D18" s="255" t="str">
        <f>Memo!D7</f>
        <v>PLACA DE IDENTIFICACAO DE OBRA PUBLICA,TIPO BANNER/PLOTTER,CONSTITUIDA POR LONA E IMPRESSAO DIGITAL,INCLUSIVE SUPORTES DE MADEIRA.FORNECIMENTO E COLOCACAO.</v>
      </c>
      <c r="E18" s="254" t="str">
        <f>Memo!F7</f>
        <v>M2</v>
      </c>
      <c r="F18" s="253">
        <f>Memo!G7</f>
        <v>6</v>
      </c>
      <c r="G18" s="253">
        <f>VLOOKUP($C18,'EMOP05 21'!$A$1:$B$25523,2,FALSE)</f>
        <v>180.82</v>
      </c>
      <c r="H18" s="252">
        <f>F18*G18</f>
        <v>1084.92</v>
      </c>
      <c r="I18" s="252">
        <f t="shared" ref="I18:I20" si="0">(H18*$I$14)+H18</f>
        <v>1301.904</v>
      </c>
    </row>
    <row r="19" spans="1:9" ht="25.5">
      <c r="A19" s="256" t="str">
        <f>Memo!A8</f>
        <v>1.2</v>
      </c>
      <c r="B19" s="256" t="str">
        <f>Memo!B8</f>
        <v>EMOP</v>
      </c>
      <c r="C19" s="285" t="str">
        <f>Memo!C8</f>
        <v>22.016.0010-A</v>
      </c>
      <c r="D19" s="255" t="str">
        <f>Memo!D8</f>
        <v>ROCADO DE VEGETACAO COM ROCADEIRA COSTAL MOTORIZADA,INCLUSIV</v>
      </c>
      <c r="E19" s="254" t="str">
        <f>Memo!F8</f>
        <v>HÁ</v>
      </c>
      <c r="F19" s="253">
        <f>Memo!G8</f>
        <v>0.62319999999999998</v>
      </c>
      <c r="G19" s="253">
        <f>VLOOKUP($C19,'EMOP05 21'!$A$1:$B$25523,2,FALSE)</f>
        <v>2831.42</v>
      </c>
      <c r="H19" s="252">
        <f>F19*G19</f>
        <v>1764.5409440000001</v>
      </c>
      <c r="I19" s="252">
        <f t="shared" si="0"/>
        <v>2117.4491328000004</v>
      </c>
    </row>
    <row r="20" spans="1:9" ht="38.25">
      <c r="A20" s="256" t="s">
        <v>6</v>
      </c>
      <c r="B20" s="256" t="str">
        <f>Memo!B9</f>
        <v>EMOP</v>
      </c>
      <c r="C20" s="285" t="str">
        <f>Memo!C9</f>
        <v>01.005.0007-A</v>
      </c>
      <c r="D20" s="255" t="str">
        <f>Memo!D9</f>
        <v>ROCADO A FOICE E MACHADO EM MATA DE PEQUENO PORTE E QUEIMA DOS RESIDUOS SEM DESTOCAMENTO OU REMOCAO</v>
      </c>
      <c r="E20" s="254" t="str">
        <f>Memo!F9</f>
        <v>M2</v>
      </c>
      <c r="F20" s="253">
        <f>Memo!G9</f>
        <v>500</v>
      </c>
      <c r="G20" s="253">
        <f>VLOOKUP($C20,'EMOP05 21'!$A$1:$B$25523,2,FALSE)</f>
        <v>1.77</v>
      </c>
      <c r="H20" s="252">
        <f t="shared" ref="H20" si="1">F20*G20</f>
        <v>885</v>
      </c>
      <c r="I20" s="252">
        <f t="shared" si="0"/>
        <v>1062</v>
      </c>
    </row>
    <row r="21" spans="1:9" ht="12.75">
      <c r="A21" s="245"/>
      <c r="B21" s="245"/>
      <c r="C21" s="245"/>
      <c r="D21" s="245"/>
      <c r="E21" s="245"/>
      <c r="F21" s="245"/>
      <c r="G21" s="245"/>
      <c r="H21" s="245"/>
      <c r="I21" s="245"/>
    </row>
    <row r="22" spans="1:9" ht="15" customHeight="1">
      <c r="A22" s="251">
        <v>2</v>
      </c>
      <c r="B22" s="251"/>
      <c r="C22" s="251"/>
      <c r="D22" s="357" t="str">
        <f>Memo!D10</f>
        <v>EXECUÇÃO DE DEPÓSITO (160M2)</v>
      </c>
      <c r="E22" s="358"/>
      <c r="F22" s="358"/>
      <c r="G22" s="250"/>
      <c r="H22" s="249">
        <f>SUM(H24:H37)</f>
        <v>33577.379999999997</v>
      </c>
      <c r="I22" s="249">
        <f>SUM(I24:I37)</f>
        <v>40292.855999999992</v>
      </c>
    </row>
    <row r="23" spans="1:9" s="63" customFormat="1" ht="25.5">
      <c r="A23" s="251" t="s">
        <v>3964</v>
      </c>
      <c r="B23" s="251"/>
      <c r="C23" s="251" t="s">
        <v>209</v>
      </c>
      <c r="D23" s="248" t="s">
        <v>210</v>
      </c>
      <c r="E23" s="251" t="s">
        <v>205</v>
      </c>
      <c r="F23" s="247" t="s">
        <v>211</v>
      </c>
      <c r="G23" s="246" t="s">
        <v>212</v>
      </c>
      <c r="H23" s="246" t="s">
        <v>213</v>
      </c>
      <c r="I23" s="246" t="s">
        <v>85</v>
      </c>
    </row>
    <row r="24" spans="1:9" s="63" customFormat="1" ht="25.5">
      <c r="A24" s="256"/>
      <c r="B24" s="256"/>
      <c r="C24" s="256"/>
      <c r="D24" s="275" t="str">
        <f>Memo!D11</f>
        <v xml:space="preserve">3.1 - Serviço de construção de Estrutura coberta para Armazenamento dos Equipamentos e Materiais                                                                                                                                                     </v>
      </c>
      <c r="E24" s="254"/>
      <c r="F24" s="253"/>
      <c r="G24" s="253"/>
      <c r="H24" s="252"/>
      <c r="I24" s="252"/>
    </row>
    <row r="25" spans="1:9" s="63" customFormat="1" ht="25.5">
      <c r="A25" s="256"/>
      <c r="B25" s="256"/>
      <c r="C25" s="256"/>
      <c r="D25" s="275" t="str">
        <f>Memo!D12</f>
        <v>a) Preparo manual de terreno, compreendendo acerto, raspagem, inclusive compactação;</v>
      </c>
      <c r="E25" s="254"/>
      <c r="F25" s="253"/>
      <c r="G25" s="253"/>
      <c r="H25" s="252"/>
      <c r="I25" s="252"/>
    </row>
    <row r="26" spans="1:9" s="63" customFormat="1" ht="25.5">
      <c r="A26" s="256"/>
      <c r="B26" s="256"/>
      <c r="C26" s="256"/>
      <c r="D26" s="275" t="str">
        <f>Memo!D13</f>
        <v>b) Escavação manual para construção das bases dos pilares tubulares;</v>
      </c>
      <c r="E26" s="254"/>
      <c r="F26" s="253"/>
      <c r="G26" s="253"/>
      <c r="H26" s="252"/>
      <c r="I26" s="252"/>
    </row>
    <row r="27" spans="1:9" s="63" customFormat="1" ht="25.5">
      <c r="A27" s="256"/>
      <c r="B27" s="256"/>
      <c r="C27" s="256"/>
      <c r="D27" s="275" t="str">
        <f>Memo!D14</f>
        <v>c) Base em concreto simples para chumbamento dos pilares;</v>
      </c>
      <c r="E27" s="254"/>
      <c r="F27" s="253"/>
      <c r="G27" s="253"/>
      <c r="H27" s="252"/>
      <c r="I27" s="252"/>
    </row>
    <row r="28" spans="1:9" s="63" customFormat="1" ht="12.75">
      <c r="A28" s="256"/>
      <c r="B28" s="256"/>
      <c r="C28" s="256"/>
      <c r="D28" s="275" t="str">
        <f>Memo!D15</f>
        <v>d) Piso em concreto simples;</v>
      </c>
      <c r="E28" s="254"/>
      <c r="F28" s="253"/>
      <c r="G28" s="253"/>
      <c r="H28" s="252"/>
      <c r="I28" s="252"/>
    </row>
    <row r="29" spans="1:9" s="63" customFormat="1" ht="12.75">
      <c r="A29" s="256"/>
      <c r="B29" s="256"/>
      <c r="C29" s="256"/>
      <c r="D29" s="275" t="str">
        <f>Memo!D16</f>
        <v>e) Fabricação e montagem da estrutura do telhado;</v>
      </c>
      <c r="E29" s="254"/>
      <c r="F29" s="253"/>
      <c r="G29" s="253"/>
      <c r="H29" s="252"/>
      <c r="I29" s="252"/>
    </row>
    <row r="30" spans="1:9" s="63" customFormat="1" ht="25.5">
      <c r="A30" s="256"/>
      <c r="B30" s="256"/>
      <c r="C30" s="256"/>
      <c r="D30" s="275" t="str">
        <f>Memo!D17</f>
        <v>f) Montagem do telhamento com telhas de aço galvalume trapeizodal 0,43mm.</v>
      </c>
      <c r="E30" s="254"/>
      <c r="F30" s="253"/>
      <c r="G30" s="253"/>
      <c r="H30" s="252"/>
      <c r="I30" s="252"/>
    </row>
    <row r="31" spans="1:9" s="63" customFormat="1" ht="63.75">
      <c r="A31" s="256" t="str">
        <f>Memo!A19</f>
        <v>2.1</v>
      </c>
      <c r="B31" s="256" t="str">
        <f>Memo!B19</f>
        <v>SINAPI</v>
      </c>
      <c r="C31" s="285">
        <f>Memo!C19</f>
        <v>92580</v>
      </c>
      <c r="D31" s="255" t="str">
        <f>Memo!D19</f>
        <v>TRAMA DE AÇO COMPOSTA POR TERÇAS PARA TELHADOS DE ATÉ 2 ÁGUAS PARA TELHA ONDULADA DE FIBROCIMENTO, METÁLICA, PLÁSTICA OU TERMOACÚSTICA, INCLUSO TRANSPORTE VERTICAL. AF_12/2015</v>
      </c>
      <c r="E31" s="242" t="str">
        <f>Memo!F19</f>
        <v>M2</v>
      </c>
      <c r="F31" s="253">
        <f>Memo!G19</f>
        <v>164</v>
      </c>
      <c r="G31" s="253">
        <f>VLOOKUP(C31,SINAPI0821!A:B,2,FALSE)</f>
        <v>58.75</v>
      </c>
      <c r="H31" s="252">
        <f t="shared" ref="H31:H37" si="2">F31*G31</f>
        <v>9635</v>
      </c>
      <c r="I31" s="252">
        <f t="shared" ref="I31:I37" si="3">(H31*$I$14)+H31</f>
        <v>11562</v>
      </c>
    </row>
    <row r="32" spans="1:9" s="63" customFormat="1" ht="38.25">
      <c r="A32" s="256" t="str">
        <f>Memo!A20</f>
        <v>2.2</v>
      </c>
      <c r="B32" s="256" t="str">
        <f>Memo!B20</f>
        <v>SINAPI</v>
      </c>
      <c r="C32" s="285">
        <f>Memo!C20</f>
        <v>94213</v>
      </c>
      <c r="D32" s="255" t="str">
        <f>Memo!D20</f>
        <v>TELHAMENTO COM TELHA DE AÇO/ALUMÍNIO E = 0,5 MM, COM ATÉ 2 ÁGUAS, INCLUSO IÇAMENTO. AF_07/2019</v>
      </c>
      <c r="E32" s="242" t="str">
        <f>Memo!F20</f>
        <v>M2</v>
      </c>
      <c r="F32" s="253">
        <f>Memo!G20</f>
        <v>164</v>
      </c>
      <c r="G32" s="253">
        <f>VLOOKUP(C32,SINAPI0821!A:B,2,FALSE)</f>
        <v>58.49</v>
      </c>
      <c r="H32" s="252">
        <f t="shared" si="2"/>
        <v>9592.36</v>
      </c>
      <c r="I32" s="252">
        <f t="shared" si="3"/>
        <v>11510.832</v>
      </c>
    </row>
    <row r="33" spans="1:9" s="63" customFormat="1" ht="25.5">
      <c r="A33" s="256" t="str">
        <f>Memo!A21</f>
        <v>2.3</v>
      </c>
      <c r="B33" s="256" t="str">
        <f>Memo!B21</f>
        <v>EMOP</v>
      </c>
      <c r="C33" s="285" t="str">
        <f>Memo!C21</f>
        <v>00148</v>
      </c>
      <c r="D33" s="255" t="str">
        <f>Memo!D21</f>
        <v>TUBO DE ACO GALVANIZADO, COM COSTURA, PESADO, NBR 5580, DN=3</v>
      </c>
      <c r="E33" s="242" t="str">
        <f>Memo!F21</f>
        <v>M</v>
      </c>
      <c r="F33" s="253">
        <f>Memo!G21</f>
        <v>60</v>
      </c>
      <c r="G33" s="253">
        <v>19.91</v>
      </c>
      <c r="H33" s="252">
        <f t="shared" si="2"/>
        <v>1194.5999999999999</v>
      </c>
      <c r="I33" s="252">
        <f t="shared" si="3"/>
        <v>1433.52</v>
      </c>
    </row>
    <row r="34" spans="1:9" s="63" customFormat="1" ht="25.5">
      <c r="A34" s="256" t="s">
        <v>93</v>
      </c>
      <c r="B34" s="256" t="str">
        <f>Memo!B22</f>
        <v>EMOP</v>
      </c>
      <c r="C34" s="285" t="str">
        <f>Memo!C22</f>
        <v>00172</v>
      </c>
      <c r="D34" s="255" t="str">
        <f>Memo!D22</f>
        <v>TUBO DE ACO GALVANIZADO, COM COSTURA, PESADO, NBR 5580, DN=11/2"</v>
      </c>
      <c r="E34" s="242" t="str">
        <f>Memo!F22</f>
        <v>M</v>
      </c>
      <c r="F34" s="253">
        <f>Memo!G22</f>
        <v>158</v>
      </c>
      <c r="G34" s="253">
        <v>42.14</v>
      </c>
      <c r="H34" s="252">
        <f t="shared" si="2"/>
        <v>6658.12</v>
      </c>
      <c r="I34" s="252">
        <f t="shared" si="3"/>
        <v>7989.7439999999997</v>
      </c>
    </row>
    <row r="35" spans="1:9" s="63" customFormat="1" ht="25.5">
      <c r="A35" s="256" t="s">
        <v>123</v>
      </c>
      <c r="B35" s="256" t="str">
        <f>Memo!B23</f>
        <v>EMOP</v>
      </c>
      <c r="C35" s="285" t="str">
        <f>Memo!C23</f>
        <v>11.003.0001-B</v>
      </c>
      <c r="D35" s="255" t="str">
        <f>Memo!D23</f>
        <v>CONCRETO DOSADO RACIONALMENTE PARA UMA RESISTENCIA CARACTERISTICA A COMPRESSAO DE 10MPA,INCLUSIVE MATERIAIS,TRANSPORTE,PREPARO COM BETONEIRA,LANCAMENTO E ADENSAMENTO</v>
      </c>
      <c r="E35" s="242" t="str">
        <f>Memo!F23</f>
        <v>M3</v>
      </c>
      <c r="F35" s="253">
        <f>Memo!G23</f>
        <v>14.6</v>
      </c>
      <c r="G35" s="253">
        <f>VLOOKUP($C35,'EMOP05 21'!$A$1:$B$25523,2,FALSE)</f>
        <v>428.5</v>
      </c>
      <c r="H35" s="252">
        <f t="shared" si="2"/>
        <v>6256.0999999999995</v>
      </c>
      <c r="I35" s="252">
        <f t="shared" si="3"/>
        <v>7507.32</v>
      </c>
    </row>
    <row r="36" spans="1:9" s="63" customFormat="1" ht="25.5">
      <c r="A36" s="256" t="s">
        <v>127</v>
      </c>
      <c r="B36" s="256" t="str">
        <f>Memo!B24</f>
        <v>SINAPI</v>
      </c>
      <c r="C36" s="285">
        <f>Memo!C24</f>
        <v>97088</v>
      </c>
      <c r="D36" s="255" t="str">
        <f>Memo!D24</f>
        <v>TELA DE ACO SOLDADA NERVURADA, CA-60, Q-92, (1,48 KG/M2), DIAMETRO DO FIO = 4,2 MM, LARGURA = 2,45 X 60 M DE COMPRIMENTO, ESPACAMENTO DA MALHA = 15  X 15 CM</v>
      </c>
      <c r="E36" s="242" t="str">
        <f>Memo!F24</f>
        <v>M2</v>
      </c>
      <c r="F36" s="253">
        <f>Memo!G24</f>
        <v>3.75</v>
      </c>
      <c r="G36" s="253">
        <f>VLOOKUP(C36,SINAPI0821!A:B,2,FALSE)</f>
        <v>21.76</v>
      </c>
      <c r="H36" s="252">
        <f t="shared" si="2"/>
        <v>81.600000000000009</v>
      </c>
      <c r="I36" s="252">
        <f t="shared" si="3"/>
        <v>97.920000000000016</v>
      </c>
    </row>
    <row r="37" spans="1:9" s="63" customFormat="1" ht="25.5">
      <c r="A37" s="256" t="s">
        <v>34579</v>
      </c>
      <c r="B37" s="256" t="str">
        <f>Memo!B25</f>
        <v>SINAPI</v>
      </c>
      <c r="C37" s="285">
        <f>Memo!C25</f>
        <v>4509</v>
      </c>
      <c r="D37" s="255" t="str">
        <f>Memo!D25</f>
        <v>SARRAFO *2,5 X 10* CM EM PINUS, MISTA OU EQUIVALENTE DA REGIAO - BRUTA</v>
      </c>
      <c r="E37" s="242" t="str">
        <f>Memo!F25</f>
        <v>M</v>
      </c>
      <c r="F37" s="253">
        <f>Memo!G25</f>
        <v>56</v>
      </c>
      <c r="G37" s="253">
        <v>2.85</v>
      </c>
      <c r="H37" s="252">
        <f t="shared" si="2"/>
        <v>159.6</v>
      </c>
      <c r="I37" s="252">
        <f t="shared" si="3"/>
        <v>191.51999999999998</v>
      </c>
    </row>
    <row r="38" spans="1:9" ht="12.75">
      <c r="A38" s="245"/>
      <c r="B38" s="245"/>
      <c r="C38" s="245"/>
      <c r="D38" s="245"/>
      <c r="E38" s="245"/>
      <c r="F38" s="245"/>
      <c r="G38" s="245"/>
      <c r="H38" s="245"/>
      <c r="I38" s="245"/>
    </row>
    <row r="39" spans="1:9" ht="15" customHeight="1">
      <c r="A39" s="251">
        <v>3</v>
      </c>
      <c r="B39" s="251"/>
      <c r="C39" s="251"/>
      <c r="D39" s="357" t="str">
        <f>Memo!D27</f>
        <v xml:space="preserve">SERVIÇO DE REMOÇÃO E TRANSPORTE </v>
      </c>
      <c r="E39" s="358"/>
      <c r="F39" s="358"/>
      <c r="G39" s="244"/>
      <c r="H39" s="249">
        <f>SUM(H45:H49)</f>
        <v>23845.440000000002</v>
      </c>
      <c r="I39" s="249">
        <f>SUM(I45:I49)</f>
        <v>28614.527999999998</v>
      </c>
    </row>
    <row r="40" spans="1:9" ht="25.5">
      <c r="A40" s="251" t="s">
        <v>3964</v>
      </c>
      <c r="B40" s="251"/>
      <c r="C40" s="251" t="s">
        <v>209</v>
      </c>
      <c r="D40" s="248" t="s">
        <v>210</v>
      </c>
      <c r="E40" s="251" t="s">
        <v>205</v>
      </c>
      <c r="F40" s="247" t="s">
        <v>211</v>
      </c>
      <c r="G40" s="246" t="s">
        <v>212</v>
      </c>
      <c r="H40" s="246" t="s">
        <v>213</v>
      </c>
      <c r="I40" s="246" t="s">
        <v>85</v>
      </c>
    </row>
    <row r="41" spans="1:9" ht="25.5">
      <c r="A41" s="256"/>
      <c r="B41" s="256"/>
      <c r="C41" s="292"/>
      <c r="D41" s="275" t="str">
        <f>Memo!D28</f>
        <v xml:space="preserve">3.0 - Serviço de carga, transporte e descarga no Canteiro de Obra da ETE Barbará:                                                                                                                                                               </v>
      </c>
      <c r="E41" s="242"/>
      <c r="F41" s="253"/>
      <c r="G41" s="253"/>
      <c r="H41" s="252"/>
      <c r="I41" s="252"/>
    </row>
    <row r="42" spans="1:9" ht="38.25">
      <c r="A42" s="256"/>
      <c r="B42" s="256"/>
      <c r="C42" s="292"/>
      <c r="D42" s="275" t="str">
        <f>Memo!D29</f>
        <v>a) Carga e transporte e descarga dos Equipamentos e peças que estão localizadas no pátio do SAAE do Bairro Saudade;</v>
      </c>
      <c r="E42" s="242"/>
      <c r="F42" s="253"/>
      <c r="G42" s="253"/>
      <c r="H42" s="252"/>
      <c r="I42" s="252"/>
    </row>
    <row r="43" spans="1:9" ht="25.5">
      <c r="A43" s="256"/>
      <c r="B43" s="256"/>
      <c r="C43" s="292"/>
      <c r="D43" s="275" t="str">
        <f>Memo!D30</f>
        <v>b) Carga, transporte e descarga dentro do canteiro, em via interna (Ete Barbará).</v>
      </c>
      <c r="E43" s="242"/>
      <c r="F43" s="253"/>
      <c r="G43" s="253"/>
      <c r="H43" s="252"/>
      <c r="I43" s="252"/>
    </row>
    <row r="44" spans="1:9" ht="12.75">
      <c r="A44" s="256"/>
      <c r="B44" s="256"/>
      <c r="C44" s="292"/>
      <c r="D44" s="243"/>
      <c r="E44" s="242"/>
      <c r="F44" s="253"/>
      <c r="G44" s="253"/>
      <c r="H44" s="252"/>
      <c r="I44" s="252"/>
    </row>
    <row r="45" spans="1:9" s="70" customFormat="1" ht="102">
      <c r="A45" s="256" t="str">
        <f>Memo!A32</f>
        <v>3.1</v>
      </c>
      <c r="B45" s="256" t="str">
        <f>Memo!B32</f>
        <v>EMOP</v>
      </c>
      <c r="C45" s="292" t="str">
        <f>Memo!C32</f>
        <v>19.004.0085-C</v>
      </c>
      <c r="D45" s="243" t="str">
        <f>Memo!D32</f>
        <v>GUINDAUTO COM CAPACIDADE MAXIMA DE CARGA EM TORNO DE 10,5T AAPROXIMADAMENTE 2,00M E ALCANCE MAXIMO VERTICAL(DO SOLO)APROXIMADAMENTE 17,00M,ANGULO DE GIRO DE 180º,MONTADO SOBRE CHASSIS DE CAMINHAO,EXCLUSIVE ESTE.SAO CONSIDERADOS DOIS AJUDANTES,EXCLUSIVE OPERADOR QUE E CONSIDERADO O MOTORISTA DO CAMINHAO.</v>
      </c>
      <c r="E45" s="242" t="str">
        <f>Memo!F32</f>
        <v>H</v>
      </c>
      <c r="F45" s="253">
        <f>Memo!G32</f>
        <v>96</v>
      </c>
      <c r="G45" s="253">
        <f>VLOOKUP($C45,'EMOP05 21'!$A$1:$B$25523,2,FALSE)</f>
        <v>46.15</v>
      </c>
      <c r="H45" s="252">
        <f t="shared" ref="H45:H49" si="4">F45*G45</f>
        <v>4430.3999999999996</v>
      </c>
      <c r="I45" s="252">
        <f t="shared" ref="I45:I49" si="5">(H45*$I$14)+H45</f>
        <v>5316.48</v>
      </c>
    </row>
    <row r="46" spans="1:9" s="70" customFormat="1" ht="102">
      <c r="A46" s="256" t="str">
        <f>Memo!A33</f>
        <v>3.2</v>
      </c>
      <c r="B46" s="256" t="str">
        <f>Memo!B33</f>
        <v>EMOP</v>
      </c>
      <c r="C46" s="292" t="str">
        <f>Memo!C33</f>
        <v>19.004.0085-E</v>
      </c>
      <c r="D46" s="243" t="str">
        <f>Memo!D33</f>
        <v>GUINDAUTO COM CAPACIDADE MAXIMA DE CARGA EM TORNO DE 10,5T AAPROXIMADAMENTE 2,00M E ALCANCE MAXIMO VERTICAL(DO SOLO)APROXIMADAMENTE 17,00M,ANGULO DE GIRO DE 180º,MONTADO SOBRE CHASSIS DE CAMINHAO,EXCLUSIVE ESTE.SAO CONSIDERADOS DOIS AJUDANTES,EXCLUSIVE OPERADOR QUE E CONSIDERADO O MOTORISTA DO CAMINHAO.</v>
      </c>
      <c r="E46" s="242" t="str">
        <f>Memo!F33</f>
        <v>H</v>
      </c>
      <c r="F46" s="253">
        <f>Memo!G33</f>
        <v>24</v>
      </c>
      <c r="G46" s="253">
        <f>VLOOKUP($C46,'EMOP05 21'!$A$1:$B$25523,2,FALSE)</f>
        <v>38.93</v>
      </c>
      <c r="H46" s="252">
        <f t="shared" si="4"/>
        <v>934.31999999999994</v>
      </c>
      <c r="I46" s="252">
        <f t="shared" si="5"/>
        <v>1121.184</v>
      </c>
    </row>
    <row r="47" spans="1:9" s="70" customFormat="1" ht="38.25">
      <c r="A47" s="256" t="str">
        <f>Memo!A34</f>
        <v>3.3</v>
      </c>
      <c r="B47" s="256" t="str">
        <f>Memo!B34</f>
        <v>EMOP</v>
      </c>
      <c r="C47" s="292" t="str">
        <f>Memo!C34</f>
        <v>19.004.0004-C</v>
      </c>
      <c r="D47" s="243" t="str">
        <f>Memo!D34</f>
        <v>CAMINHAO COM CARROCERIA FIXA,TRUCADO,CAPACIDADE DE 7,5T,INCLUSIVE MOTORISTA</v>
      </c>
      <c r="E47" s="242" t="str">
        <f>Memo!F34</f>
        <v>H</v>
      </c>
      <c r="F47" s="253">
        <f>Memo!G34</f>
        <v>96</v>
      </c>
      <c r="G47" s="253">
        <f>VLOOKUP($C47,'EMOP05 21'!$A$1:$B$25523,2,FALSE)</f>
        <v>132.83000000000001</v>
      </c>
      <c r="H47" s="252">
        <f t="shared" si="4"/>
        <v>12751.68</v>
      </c>
      <c r="I47" s="252">
        <f t="shared" si="5"/>
        <v>15302.016</v>
      </c>
    </row>
    <row r="48" spans="1:9" s="70" customFormat="1" ht="38.25">
      <c r="A48" s="256" t="str">
        <f>Memo!A35</f>
        <v>3.4</v>
      </c>
      <c r="B48" s="256" t="str">
        <f>Memo!B35</f>
        <v>EMOP</v>
      </c>
      <c r="C48" s="292" t="str">
        <f>Memo!C35</f>
        <v>19.004.0004-D</v>
      </c>
      <c r="D48" s="243" t="str">
        <f>Memo!D35</f>
        <v>CAMINHAO COM CARROCERIA FIXA,TRUCADO,CAPACIDADE DE 7,5T,INCLUSIVE MOTORISTA</v>
      </c>
      <c r="E48" s="242" t="str">
        <f>Memo!F35</f>
        <v>H</v>
      </c>
      <c r="F48" s="253">
        <f>Memo!G35</f>
        <v>24</v>
      </c>
      <c r="G48" s="253">
        <f>VLOOKUP($C48,'EMOP05 21'!$A$1:$B$25523,2,FALSE)</f>
        <v>50.86</v>
      </c>
      <c r="H48" s="252">
        <f t="shared" si="4"/>
        <v>1220.6399999999999</v>
      </c>
      <c r="I48" s="252">
        <f t="shared" si="5"/>
        <v>1464.7679999999998</v>
      </c>
    </row>
    <row r="49" spans="1:9" s="70" customFormat="1" ht="63.75">
      <c r="A49" s="256" t="str">
        <f>Memo!A36</f>
        <v>3.5</v>
      </c>
      <c r="B49" s="256" t="str">
        <f>Memo!B36</f>
        <v>EMOP</v>
      </c>
      <c r="C49" s="292" t="str">
        <f>Memo!C36</f>
        <v>04.008.0020-A</v>
      </c>
      <c r="D49" s="243" t="str">
        <f>Memo!D36</f>
        <v>CARGA E DESCARGA MANUAL DE TUBOS OU PEÇAS DE FERRO FUNDIDO, EM CAMINHAO DE CARROCERIA FIXA A OLEO DIESEL ,COM CAPACIDADE UTIL DE 7,5T,INCLUSIVE O TEMPO DE CARGA,DESCARGA E MANOBRA</v>
      </c>
      <c r="E49" s="242" t="str">
        <f>Memo!F36</f>
        <v>T</v>
      </c>
      <c r="F49" s="253">
        <f>Memo!G36</f>
        <v>30</v>
      </c>
      <c r="G49" s="253">
        <f>VLOOKUP($C49,'EMOP05 21'!$A$1:$B$25523,2,FALSE)</f>
        <v>150.28</v>
      </c>
      <c r="H49" s="252">
        <f t="shared" si="4"/>
        <v>4508.3999999999996</v>
      </c>
      <c r="I49" s="252">
        <f t="shared" si="5"/>
        <v>5410.08</v>
      </c>
    </row>
    <row r="50" spans="1:9" ht="12.75">
      <c r="A50" s="245"/>
      <c r="B50" s="245"/>
      <c r="C50" s="245"/>
      <c r="D50" s="245"/>
      <c r="E50" s="245"/>
      <c r="F50" s="245"/>
      <c r="G50" s="245"/>
      <c r="H50" s="245"/>
      <c r="I50" s="245"/>
    </row>
    <row r="51" spans="1:9" ht="15" customHeight="1">
      <c r="A51" s="251">
        <v>4</v>
      </c>
      <c r="B51" s="251"/>
      <c r="C51" s="251"/>
      <c r="D51" s="357" t="str">
        <f>Memo!D37</f>
        <v>MÃO DE OBRA</v>
      </c>
      <c r="E51" s="358"/>
      <c r="F51" s="358"/>
      <c r="G51" s="244"/>
      <c r="H51" s="249">
        <f>SUM(H61:H70)</f>
        <v>17898.239999999998</v>
      </c>
      <c r="I51" s="249">
        <f>SUM(I61:I70)</f>
        <v>21393.887999999999</v>
      </c>
    </row>
    <row r="52" spans="1:9" ht="25.5">
      <c r="A52" s="251" t="s">
        <v>209</v>
      </c>
      <c r="B52" s="251"/>
      <c r="C52" s="251"/>
      <c r="D52" s="248" t="s">
        <v>210</v>
      </c>
      <c r="E52" s="251" t="s">
        <v>205</v>
      </c>
      <c r="F52" s="247" t="s">
        <v>211</v>
      </c>
      <c r="G52" s="246" t="s">
        <v>212</v>
      </c>
      <c r="H52" s="246" t="s">
        <v>213</v>
      </c>
      <c r="I52" s="246" t="s">
        <v>85</v>
      </c>
    </row>
    <row r="53" spans="1:9" ht="51">
      <c r="A53" s="256"/>
      <c r="B53" s="256"/>
      <c r="C53" s="256"/>
      <c r="D53" s="275" t="str">
        <f>Memo!D38</f>
        <v>4.0 - Mão de Obra para execução dos serviços de Inventário para  identifica e catalogar todas as peças e equipamentos, Etiquetagem, marcação e arrumação dentro dos espaços indicados pelo SAAE.</v>
      </c>
      <c r="E53" s="242"/>
      <c r="F53" s="253"/>
      <c r="G53" s="253"/>
      <c r="H53" s="252"/>
      <c r="I53" s="252"/>
    </row>
    <row r="54" spans="1:9" ht="25.5">
      <c r="A54" s="256"/>
      <c r="B54" s="256"/>
      <c r="C54" s="256"/>
      <c r="D54" s="275" t="str">
        <f>Memo!D39</f>
        <v>a) Preparo manual de terreno, compreendendo acerto, raspagem, inclusive compactação;</v>
      </c>
      <c r="E54" s="242"/>
      <c r="F54" s="253"/>
      <c r="G54" s="253"/>
      <c r="H54" s="252"/>
      <c r="I54" s="252"/>
    </row>
    <row r="55" spans="1:9" ht="25.5">
      <c r="A55" s="256"/>
      <c r="B55" s="256"/>
      <c r="C55" s="256"/>
      <c r="D55" s="275" t="str">
        <f>Memo!D40</f>
        <v>b) Escavação manual para construção das bases dos pilares tubulares;</v>
      </c>
      <c r="E55" s="242"/>
      <c r="F55" s="253"/>
      <c r="G55" s="253"/>
      <c r="H55" s="252"/>
      <c r="I55" s="252"/>
    </row>
    <row r="56" spans="1:9" ht="25.5">
      <c r="A56" s="256"/>
      <c r="B56" s="256"/>
      <c r="C56" s="256"/>
      <c r="D56" s="275" t="str">
        <f>Memo!D41</f>
        <v>c) Assentamento,  com engastamento da parte inferior da coluna diretamente no solo;</v>
      </c>
      <c r="E56" s="242"/>
      <c r="F56" s="253"/>
      <c r="G56" s="253"/>
      <c r="H56" s="252"/>
      <c r="I56" s="252"/>
    </row>
    <row r="57" spans="1:9" ht="25.5">
      <c r="A57" s="256"/>
      <c r="B57" s="256"/>
      <c r="C57" s="256"/>
      <c r="D57" s="275" t="str">
        <f>Memo!D42</f>
        <v>d) Limpeza das peças e equipamentos e empilhamento em local adequado.</v>
      </c>
      <c r="E57" s="242"/>
      <c r="F57" s="253"/>
      <c r="G57" s="253"/>
      <c r="H57" s="252"/>
      <c r="I57" s="252"/>
    </row>
    <row r="58" spans="1:9" ht="25.5">
      <c r="A58" s="256"/>
      <c r="B58" s="256"/>
      <c r="C58" s="256"/>
      <c r="D58" s="275" t="str">
        <f>Memo!D43</f>
        <v>e) Catalogar dados dos produtos de maneira correta e o mais detalhada possível.</v>
      </c>
      <c r="E58" s="242"/>
      <c r="F58" s="253"/>
      <c r="G58" s="253"/>
      <c r="H58" s="252"/>
      <c r="I58" s="252"/>
    </row>
    <row r="59" spans="1:9" ht="25.5">
      <c r="A59" s="256"/>
      <c r="B59" s="256"/>
      <c r="C59" s="256"/>
      <c r="D59" s="275" t="str">
        <f>Memo!D44</f>
        <v>f) Etiquetagem e Marcação utilizando marcador Industrial com tinta permanente.</v>
      </c>
      <c r="E59" s="242"/>
      <c r="F59" s="253"/>
      <c r="G59" s="253"/>
      <c r="H59" s="252"/>
      <c r="I59" s="252"/>
    </row>
    <row r="60" spans="1:9" ht="12.75">
      <c r="A60" s="256"/>
      <c r="B60" s="256"/>
      <c r="C60" s="256"/>
      <c r="D60" s="293" t="str">
        <f>Memo!D46</f>
        <v>SERVIÇO DE APOIO</v>
      </c>
      <c r="E60" s="242"/>
      <c r="F60" s="253"/>
      <c r="G60" s="253"/>
      <c r="H60" s="252"/>
      <c r="I60" s="252"/>
    </row>
    <row r="61" spans="1:9" ht="25.5">
      <c r="A61" s="256" t="s">
        <v>168</v>
      </c>
      <c r="B61" s="256" t="str">
        <f>Memo!B47</f>
        <v>EMOP</v>
      </c>
      <c r="C61" s="256" t="str">
        <f>Memo!C47</f>
        <v>20030</v>
      </c>
      <c r="D61" s="243" t="str">
        <f>Memo!D47</f>
        <v>MAO-DE-OBRA DE AUXILIAR DE ESCRITORIO, INCLUSIVE ENCARGOS SOCIAIS</v>
      </c>
      <c r="E61" s="242" t="str">
        <f>Memo!F47</f>
        <v>H</v>
      </c>
      <c r="F61" s="253">
        <f>Memo!G47</f>
        <v>176</v>
      </c>
      <c r="G61" s="253">
        <f>VLOOKUP(C61,'INSUMO-SINAPI0521'!A:B,2,FALSE)</f>
        <v>18.14</v>
      </c>
      <c r="H61" s="252">
        <f>F61*G61</f>
        <v>3192.6400000000003</v>
      </c>
      <c r="I61" s="252">
        <f>(H61*$I$14)+H61</f>
        <v>3831.1680000000006</v>
      </c>
    </row>
    <row r="62" spans="1:9" ht="12.75">
      <c r="A62" s="256" t="s">
        <v>169</v>
      </c>
      <c r="B62" s="256"/>
      <c r="C62" s="256"/>
      <c r="D62" s="293" t="str">
        <f>Memo!D49</f>
        <v>MÃO DE OBRA</v>
      </c>
      <c r="E62" s="242"/>
      <c r="F62" s="253"/>
      <c r="G62" s="253"/>
      <c r="H62" s="252"/>
      <c r="I62" s="252"/>
    </row>
    <row r="63" spans="1:9" ht="25.5">
      <c r="A63" s="256" t="str">
        <f>Memo!A50</f>
        <v>4.2.1</v>
      </c>
      <c r="B63" s="256" t="str">
        <f>Memo!B50</f>
        <v>EMOP</v>
      </c>
      <c r="C63" s="256" t="str">
        <f>Memo!C50</f>
        <v>20132</v>
      </c>
      <c r="D63" s="243" t="str">
        <f>Memo!D50</f>
        <v>MAO-DE-OBRA DE SERVENTE,INCLUSIVE ENCARGOS SOCIAIS</v>
      </c>
      <c r="E63" s="242" t="str">
        <f>Memo!F50</f>
        <v>H</v>
      </c>
      <c r="F63" s="253">
        <f>Memo!G50</f>
        <v>176</v>
      </c>
      <c r="G63" s="253">
        <f>VLOOKUP(C63,'INSUMO-SINAPI0521'!A:B,2,FALSE)</f>
        <v>14.34</v>
      </c>
      <c r="H63" s="252">
        <f t="shared" ref="H63:H70" si="6">F63*G63</f>
        <v>2523.84</v>
      </c>
      <c r="I63" s="252">
        <f t="shared" ref="I63:I67" si="7">(H63*$I$14)+H63</f>
        <v>3028.6080000000002</v>
      </c>
    </row>
    <row r="64" spans="1:9" ht="25.5">
      <c r="A64" s="256" t="str">
        <f>Memo!A51</f>
        <v>4.2.2</v>
      </c>
      <c r="B64" s="256" t="str">
        <f>Memo!B51</f>
        <v>EMOP</v>
      </c>
      <c r="C64" s="256" t="str">
        <f>Memo!C51</f>
        <v>01966</v>
      </c>
      <c r="D64" s="243" t="str">
        <f>Memo!D51</f>
        <v>MAO-DE-OBRA DE PINTOR, INCLUSIVE ENCARGOS SOCIAIS</v>
      </c>
      <c r="E64" s="242" t="str">
        <f>Memo!F51</f>
        <v>H</v>
      </c>
      <c r="F64" s="253">
        <f>Memo!G51</f>
        <v>176</v>
      </c>
      <c r="G64" s="253">
        <f>VLOOKUP(C64,'INSUMO-SINAPI0521'!A:B,2,FALSE)</f>
        <v>22.86</v>
      </c>
      <c r="H64" s="252">
        <f t="shared" si="6"/>
        <v>4023.3599999999997</v>
      </c>
      <c r="I64" s="252">
        <f t="shared" si="7"/>
        <v>4828.0319999999992</v>
      </c>
    </row>
    <row r="65" spans="1:9" ht="25.5">
      <c r="A65" s="256" t="str">
        <f>Memo!A52</f>
        <v>4.2.3</v>
      </c>
      <c r="B65" s="256" t="str">
        <f>Memo!B52</f>
        <v>EMOP</v>
      </c>
      <c r="C65" s="256" t="str">
        <f>Memo!C52</f>
        <v>20064</v>
      </c>
      <c r="D65" s="243" t="str">
        <f>Memo!D52</f>
        <v>MAO-DE-OBRA DE ENCARREGADO DE TURMA, INCLUSIVE ENCARGOS SOCIAIS</v>
      </c>
      <c r="E65" s="242" t="str">
        <f>Memo!F52</f>
        <v>H</v>
      </c>
      <c r="F65" s="253">
        <f>Memo!G52</f>
        <v>176</v>
      </c>
      <c r="G65" s="253">
        <f>VLOOKUP(C65,'INSUMO-SINAPI0521'!A:B,2,FALSE)</f>
        <v>27.4</v>
      </c>
      <c r="H65" s="252">
        <f t="shared" si="6"/>
        <v>4822.3999999999996</v>
      </c>
      <c r="I65" s="252">
        <f t="shared" si="7"/>
        <v>5786.8799999999992</v>
      </c>
    </row>
    <row r="66" spans="1:9" ht="25.5">
      <c r="A66" s="256" t="str">
        <f>Memo!A53</f>
        <v>4.2.4</v>
      </c>
      <c r="B66" s="256" t="str">
        <f>Memo!B53</f>
        <v>EMOP</v>
      </c>
      <c r="C66" s="256" t="str">
        <f>Memo!C53</f>
        <v>01944</v>
      </c>
      <c r="D66" s="243" t="str">
        <f>Memo!D53</f>
        <v>MAO-DE-OBRA DE SOLDADOR DA CONSTRUCAO CIVIL, INCLUSIVE ENCARGOS SOCIAIS</v>
      </c>
      <c r="E66" s="242" t="str">
        <f>Memo!F53</f>
        <v>H</v>
      </c>
      <c r="F66" s="253">
        <f>Memo!G53</f>
        <v>40</v>
      </c>
      <c r="G66" s="253">
        <f>VLOOKUP(C66,'INSUMO-SINAPI0521'!A:B,2,FALSE)</f>
        <v>24.61</v>
      </c>
      <c r="H66" s="252">
        <f t="shared" si="6"/>
        <v>984.4</v>
      </c>
      <c r="I66" s="252">
        <f t="shared" si="7"/>
        <v>1181.28</v>
      </c>
    </row>
    <row r="67" spans="1:9" ht="25.5">
      <c r="A67" s="256" t="str">
        <f>Memo!A54</f>
        <v>4.2.5</v>
      </c>
      <c r="B67" s="256" t="str">
        <f>Memo!B54</f>
        <v>EMOP</v>
      </c>
      <c r="C67" s="256" t="str">
        <f>Memo!C54</f>
        <v>20070</v>
      </c>
      <c r="D67" s="243" t="str">
        <f>Memo!D54</f>
        <v>MAO-DE-OBRA DE ENGENHEIRO OU ARQUITETO JR.,INCLUSIVE ENCARGOS SOCIAIS</v>
      </c>
      <c r="E67" s="242" t="str">
        <f>Memo!F54</f>
        <v>H</v>
      </c>
      <c r="F67" s="253">
        <f>Memo!G54</f>
        <v>16</v>
      </c>
      <c r="G67" s="253">
        <f>VLOOKUP(C67,'INSUMO-SINAPI0521'!A:B,2,FALSE)</f>
        <v>81.349999999999994</v>
      </c>
      <c r="H67" s="252">
        <f t="shared" si="6"/>
        <v>1301.5999999999999</v>
      </c>
      <c r="I67" s="252">
        <f t="shared" si="7"/>
        <v>1561.9199999999998</v>
      </c>
    </row>
    <row r="68" spans="1:9" ht="12.75">
      <c r="A68" s="256" t="s">
        <v>0</v>
      </c>
      <c r="B68" s="256"/>
      <c r="C68" s="256"/>
      <c r="D68" s="293" t="str">
        <f>Memo!D56</f>
        <v>MATERIAL</v>
      </c>
      <c r="E68" s="242"/>
      <c r="F68" s="253"/>
      <c r="G68" s="253"/>
      <c r="H68" s="252"/>
      <c r="I68" s="252"/>
    </row>
    <row r="69" spans="1:9" ht="38.25">
      <c r="A69" s="256" t="s">
        <v>34560</v>
      </c>
      <c r="B69" s="256" t="str">
        <f>Memo!B57</f>
        <v>cotação</v>
      </c>
      <c r="C69" s="256"/>
      <c r="D69" s="243" t="str">
        <f>Memo!D57</f>
        <v>PINCEL MARCADOR INDUSTRIAL PERMANENTE BRANCO OU AMARELO UNI PAINT MARKER OU SIMILAR.</v>
      </c>
      <c r="E69" s="242" t="str">
        <f>Memo!F57</f>
        <v>UNID.</v>
      </c>
      <c r="F69" s="253">
        <f>Memo!G57</f>
        <v>6</v>
      </c>
      <c r="G69" s="253">
        <v>45</v>
      </c>
      <c r="H69" s="252">
        <f t="shared" si="6"/>
        <v>270</v>
      </c>
      <c r="I69" s="252">
        <f>(H69*$H$14)+H69</f>
        <v>302.39999999999998</v>
      </c>
    </row>
    <row r="70" spans="1:9" ht="25.5">
      <c r="A70" s="256" t="s">
        <v>34562</v>
      </c>
      <c r="B70" s="256" t="str">
        <f>Memo!B58</f>
        <v>cotação</v>
      </c>
      <c r="C70" s="256"/>
      <c r="D70" s="243" t="str">
        <f>Memo!D58</f>
        <v xml:space="preserve">100 LACRES ARAME AÇO NUMERADOS 30CM AMARELO SEGURANÇA </v>
      </c>
      <c r="E70" s="242" t="str">
        <f>Memo!F58</f>
        <v>UNID.</v>
      </c>
      <c r="F70" s="253">
        <f>Memo!G58</f>
        <v>10</v>
      </c>
      <c r="G70" s="253">
        <v>78</v>
      </c>
      <c r="H70" s="252">
        <f t="shared" si="6"/>
        <v>780</v>
      </c>
      <c r="I70" s="252">
        <f>(H70*$H$14)+H70</f>
        <v>873.6</v>
      </c>
    </row>
    <row r="71" spans="1:9" ht="12.75">
      <c r="A71" s="245"/>
      <c r="B71" s="245"/>
      <c r="C71" s="245"/>
      <c r="D71" s="245"/>
      <c r="E71" s="245"/>
      <c r="F71" s="245"/>
      <c r="G71" s="245"/>
      <c r="H71" s="245"/>
      <c r="I71" s="252"/>
    </row>
    <row r="72" spans="1:9" ht="12.75">
      <c r="A72" s="355" t="s">
        <v>86</v>
      </c>
      <c r="B72" s="355"/>
      <c r="C72" s="355"/>
      <c r="D72" s="356"/>
      <c r="E72" s="356"/>
      <c r="F72" s="356"/>
      <c r="G72" s="356"/>
      <c r="H72" s="83" t="s">
        <v>87</v>
      </c>
      <c r="I72" s="83" t="s">
        <v>88</v>
      </c>
    </row>
    <row r="73" spans="1:9" ht="12.75">
      <c r="A73" s="356"/>
      <c r="B73" s="356"/>
      <c r="C73" s="356"/>
      <c r="D73" s="356"/>
      <c r="E73" s="356"/>
      <c r="F73" s="356"/>
      <c r="G73" s="356"/>
      <c r="H73" s="84">
        <f>H16+H22+H39+H51</f>
        <v>79055.520943999989</v>
      </c>
      <c r="I73" s="84">
        <f>I16+I22+I39+I51</f>
        <v>94782.625132799993</v>
      </c>
    </row>
    <row r="74" spans="1:9" ht="12.75">
      <c r="A74" s="356"/>
      <c r="B74" s="356"/>
      <c r="C74" s="356"/>
      <c r="D74" s="356"/>
      <c r="E74" s="356"/>
      <c r="F74" s="356"/>
      <c r="G74" s="356"/>
      <c r="H74" s="85" t="s">
        <v>215</v>
      </c>
      <c r="I74" s="84">
        <f>I73-H73</f>
        <v>15727.104188800004</v>
      </c>
    </row>
    <row r="75" spans="1:9" ht="12">
      <c r="A75" s="359" t="s">
        <v>26166</v>
      </c>
      <c r="B75" s="360"/>
      <c r="C75" s="360"/>
      <c r="D75" s="360"/>
      <c r="E75" s="360"/>
      <c r="F75" s="360"/>
      <c r="G75" s="360"/>
      <c r="H75" s="360"/>
      <c r="I75" s="361"/>
    </row>
    <row r="76" spans="1:9" ht="12">
      <c r="A76" s="354" t="s">
        <v>26167</v>
      </c>
      <c r="B76" s="354"/>
      <c r="C76" s="354"/>
      <c r="D76" s="354"/>
      <c r="E76" s="354"/>
      <c r="F76" s="354"/>
      <c r="G76" s="354"/>
      <c r="H76" s="354"/>
      <c r="I76" s="354"/>
    </row>
    <row r="80" spans="1:9">
      <c r="D80" s="63"/>
    </row>
    <row r="81" spans="4:4">
      <c r="D81" s="108"/>
    </row>
  </sheetData>
  <mergeCells count="15">
    <mergeCell ref="A76:I76"/>
    <mergeCell ref="A72:G74"/>
    <mergeCell ref="D51:F51"/>
    <mergeCell ref="D16:F16"/>
    <mergeCell ref="D22:F22"/>
    <mergeCell ref="D39:F39"/>
    <mergeCell ref="A75:I75"/>
    <mergeCell ref="A1:H1"/>
    <mergeCell ref="A2:H2"/>
    <mergeCell ref="A3:H3"/>
    <mergeCell ref="F10:I10"/>
    <mergeCell ref="F11:G14"/>
    <mergeCell ref="H12:I12"/>
    <mergeCell ref="H11:I11"/>
    <mergeCell ref="D5:D9"/>
  </mergeCells>
  <printOptions horizontalCentered="1"/>
  <pageMargins left="0.39370078740157483" right="0.39370078740157483" top="0.59055118110236227" bottom="0.59055118110236227" header="0.51181102362204722" footer="0.51181102362204722"/>
  <pageSetup paperSize="9" scale="68" orientation="portrait" horizontalDpi="4294967294" r:id="rId1"/>
  <headerFooter alignWithMargins="0">
    <oddFooter>Página &amp;P de &amp;N</oddFooter>
  </headerFooter>
  <rowBreaks count="1" manualBreakCount="1">
    <brk id="46" max="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7"/>
  <sheetViews>
    <sheetView view="pageBreakPreview" zoomScaleNormal="100" zoomScaleSheetLayoutView="100" workbookViewId="0">
      <selection activeCell="I13" sqref="I13"/>
    </sheetView>
  </sheetViews>
  <sheetFormatPr defaultRowHeight="12.75"/>
  <cols>
    <col min="1" max="1" width="11.7109375" customWidth="1"/>
    <col min="2" max="2" width="52.5703125" customWidth="1"/>
    <col min="4" max="6" width="12.28515625" customWidth="1"/>
    <col min="7" max="7" width="10.140625" bestFit="1" customWidth="1"/>
    <col min="8" max="8" width="14.5703125" bestFit="1" customWidth="1"/>
    <col min="9" max="9" width="27.5703125" bestFit="1" customWidth="1"/>
  </cols>
  <sheetData>
    <row r="1" spans="1:10" s="37" customFormat="1" ht="20.100000000000001" customHeight="1">
      <c r="A1" s="334" t="s">
        <v>3994</v>
      </c>
      <c r="B1" s="335"/>
      <c r="C1" s="335"/>
      <c r="D1" s="335"/>
      <c r="E1" s="335"/>
      <c r="F1" s="335"/>
      <c r="G1" s="335"/>
      <c r="H1" s="131"/>
    </row>
    <row r="2" spans="1:10" s="37" customFormat="1" ht="20.100000000000001" customHeight="1">
      <c r="A2" s="336" t="s">
        <v>3983</v>
      </c>
      <c r="B2" s="337"/>
      <c r="C2" s="337"/>
      <c r="D2" s="337"/>
      <c r="E2" s="337"/>
      <c r="F2" s="337"/>
      <c r="G2" s="337"/>
      <c r="H2" s="132"/>
    </row>
    <row r="3" spans="1:10" s="37" customFormat="1" ht="20.100000000000001" customHeight="1">
      <c r="A3" s="338" t="s">
        <v>3985</v>
      </c>
      <c r="B3" s="339"/>
      <c r="C3" s="339"/>
      <c r="D3" s="339"/>
      <c r="E3" s="339"/>
      <c r="F3" s="339"/>
      <c r="G3" s="339"/>
      <c r="H3" s="133"/>
    </row>
    <row r="4" spans="1:10" ht="15">
      <c r="A4" s="197"/>
      <c r="B4" s="194"/>
      <c r="C4" s="194"/>
      <c r="D4" s="194"/>
      <c r="E4" s="194"/>
      <c r="F4" s="194"/>
      <c r="G4" s="143" t="s">
        <v>3956</v>
      </c>
      <c r="H4" s="178"/>
      <c r="I4" s="216"/>
      <c r="J4" s="196"/>
    </row>
    <row r="5" spans="1:10" ht="15">
      <c r="A5" s="145" t="str">
        <f>ORÇAMENTO!A5</f>
        <v xml:space="preserve">OBRA/SERVIÇO:     </v>
      </c>
      <c r="B5" s="158"/>
      <c r="C5" s="198"/>
      <c r="D5" s="195"/>
      <c r="E5" s="195"/>
      <c r="F5" s="195"/>
      <c r="G5" s="141" t="s">
        <v>3957</v>
      </c>
      <c r="H5" s="157"/>
      <c r="I5" s="217">
        <v>44496</v>
      </c>
      <c r="J5" s="199"/>
    </row>
    <row r="6" spans="1:10" ht="27" customHeight="1">
      <c r="A6" s="200"/>
      <c r="B6" s="277" t="str">
        <f>ORÇAMENTO!D5</f>
        <v>CONTRATAÇÃO DE EMPRESA ESPECIALIZADA PARA SERVIÇOS DE INVENTÁRIO.</v>
      </c>
      <c r="C6" s="198"/>
      <c r="D6" s="198"/>
      <c r="E6" s="198"/>
      <c r="F6" s="198"/>
      <c r="G6" s="141" t="s">
        <v>3958</v>
      </c>
      <c r="H6" s="157"/>
      <c r="I6" s="218" t="s">
        <v>34565</v>
      </c>
      <c r="J6" s="196"/>
    </row>
    <row r="7" spans="1:10" ht="15.75">
      <c r="A7" s="237" t="str">
        <f>ORÇAMENTO!A11</f>
        <v xml:space="preserve">ENDEREÇO:   </v>
      </c>
      <c r="B7" s="82" t="str">
        <f>ORÇAMENTO!D11</f>
        <v xml:space="preserve">ETE BARBARÁ </v>
      </c>
      <c r="C7" s="195"/>
      <c r="D7" s="150"/>
      <c r="E7" s="150"/>
      <c r="F7" s="150"/>
      <c r="G7" s="141" t="s">
        <v>3959</v>
      </c>
      <c r="H7" s="157"/>
      <c r="I7" s="218" t="s">
        <v>34565</v>
      </c>
      <c r="J7" s="196"/>
    </row>
    <row r="8" spans="1:10" ht="15">
      <c r="A8" s="200"/>
      <c r="B8" s="276" t="s">
        <v>26223</v>
      </c>
      <c r="C8" s="198"/>
      <c r="D8" s="198"/>
      <c r="E8" s="198"/>
      <c r="F8" s="198"/>
      <c r="G8" s="141" t="s">
        <v>3960</v>
      </c>
      <c r="H8" s="157"/>
      <c r="I8" s="218" t="s">
        <v>3997</v>
      </c>
      <c r="J8" s="196"/>
    </row>
    <row r="9" spans="1:10" ht="15.75">
      <c r="A9" s="201"/>
      <c r="B9" s="372"/>
      <c r="C9" s="372"/>
      <c r="D9" s="372"/>
      <c r="E9" s="372"/>
      <c r="F9" s="372"/>
      <c r="G9" s="138" t="s">
        <v>3961</v>
      </c>
      <c r="H9" s="219"/>
      <c r="I9" s="220" t="s">
        <v>26264</v>
      </c>
      <c r="J9" s="196"/>
    </row>
    <row r="10" spans="1:10" ht="15.75">
      <c r="A10" s="373" t="s">
        <v>113</v>
      </c>
      <c r="B10" s="373" t="s">
        <v>199</v>
      </c>
      <c r="C10" s="370" t="s">
        <v>3968</v>
      </c>
      <c r="D10" s="376"/>
      <c r="E10" s="376"/>
      <c r="F10" s="376"/>
      <c r="G10" s="376"/>
      <c r="H10" s="371"/>
      <c r="I10" s="368" t="s">
        <v>3969</v>
      </c>
      <c r="J10" s="196"/>
    </row>
    <row r="11" spans="1:10" ht="15.75">
      <c r="A11" s="374"/>
      <c r="B11" s="374"/>
      <c r="C11" s="370" t="s">
        <v>3970</v>
      </c>
      <c r="D11" s="371"/>
      <c r="E11" s="370" t="s">
        <v>3971</v>
      </c>
      <c r="F11" s="371"/>
      <c r="G11" s="370" t="s">
        <v>3972</v>
      </c>
      <c r="H11" s="371"/>
      <c r="I11" s="368"/>
      <c r="J11" s="196"/>
    </row>
    <row r="12" spans="1:10">
      <c r="A12" s="375"/>
      <c r="B12" s="375"/>
      <c r="C12" s="221" t="s">
        <v>3973</v>
      </c>
      <c r="D12" s="222" t="s">
        <v>3974</v>
      </c>
      <c r="E12" s="221" t="s">
        <v>3973</v>
      </c>
      <c r="F12" s="223" t="s">
        <v>3974</v>
      </c>
      <c r="G12" s="221" t="s">
        <v>3973</v>
      </c>
      <c r="H12" s="223" t="s">
        <v>3974</v>
      </c>
      <c r="I12" s="369"/>
      <c r="J12" s="196"/>
    </row>
    <row r="13" spans="1:10" ht="15.75">
      <c r="A13" s="362" t="str">
        <f>RESUMO!B3</f>
        <v>CONTRATAÇÃO DE EMPRESA ESPECIALIZADA PARA SERVIÇOS DE INVENTÁRIO.</v>
      </c>
      <c r="B13" s="363"/>
      <c r="C13" s="202"/>
      <c r="D13" s="202"/>
      <c r="E13" s="202"/>
      <c r="F13" s="202"/>
      <c r="G13" s="203"/>
      <c r="H13" s="204"/>
      <c r="I13" s="205"/>
      <c r="J13" s="196"/>
    </row>
    <row r="14" spans="1:10" ht="21.75" customHeight="1">
      <c r="A14" s="206">
        <f>RESUMO!A8</f>
        <v>1</v>
      </c>
      <c r="B14" s="207" t="str">
        <f>RESUMO!B8</f>
        <v>SERVIÇOS PRELIMINARES</v>
      </c>
      <c r="C14" s="208">
        <v>0.3</v>
      </c>
      <c r="D14" s="209">
        <f t="shared" ref="D14:D17" si="0">I14*C14</f>
        <v>1344.4059398400002</v>
      </c>
      <c r="E14" s="208">
        <v>0.35</v>
      </c>
      <c r="F14" s="209">
        <f t="shared" ref="F14:F17" si="1">I14*E14</f>
        <v>1568.4735964800002</v>
      </c>
      <c r="G14" s="208">
        <v>0.35</v>
      </c>
      <c r="H14" s="209">
        <f t="shared" ref="H14:H17" si="2">I14*G14</f>
        <v>1568.4735964800002</v>
      </c>
      <c r="I14" s="210">
        <f>RESUMO!C8</f>
        <v>4481.3531328000008</v>
      </c>
      <c r="J14" s="211"/>
    </row>
    <row r="15" spans="1:10" ht="21.75" customHeight="1">
      <c r="A15" s="206">
        <f>RESUMO!A10</f>
        <v>2</v>
      </c>
      <c r="B15" s="207" t="str">
        <f>RESUMO!B10</f>
        <v>EXECUÇÃO DE DEPÓSITO (160M2)</v>
      </c>
      <c r="C15" s="208">
        <v>0.35</v>
      </c>
      <c r="D15" s="209">
        <f t="shared" si="0"/>
        <v>14102.499599999997</v>
      </c>
      <c r="E15" s="208">
        <v>0.3</v>
      </c>
      <c r="F15" s="209">
        <f t="shared" si="1"/>
        <v>12087.856799999998</v>
      </c>
      <c r="G15" s="208">
        <v>0.35</v>
      </c>
      <c r="H15" s="209">
        <f t="shared" si="2"/>
        <v>14102.499599999997</v>
      </c>
      <c r="I15" s="210">
        <f>RESUMO!C10</f>
        <v>40292.855999999992</v>
      </c>
      <c r="J15" s="211"/>
    </row>
    <row r="16" spans="1:10" ht="21.75" customHeight="1">
      <c r="A16" s="206">
        <f>RESUMO!A12</f>
        <v>3</v>
      </c>
      <c r="B16" s="207" t="str">
        <f>RESUMO!B12</f>
        <v xml:space="preserve">SERVIÇO DE REMOÇÃO E TRANSPORTE </v>
      </c>
      <c r="C16" s="208">
        <v>0.4</v>
      </c>
      <c r="D16" s="209">
        <f t="shared" si="0"/>
        <v>11445.8112</v>
      </c>
      <c r="E16" s="208">
        <v>0.4</v>
      </c>
      <c r="F16" s="209">
        <f t="shared" si="1"/>
        <v>11445.8112</v>
      </c>
      <c r="G16" s="208">
        <v>0.2</v>
      </c>
      <c r="H16" s="209">
        <f t="shared" si="2"/>
        <v>5722.9056</v>
      </c>
      <c r="I16" s="210">
        <f>RESUMO!C12</f>
        <v>28614.527999999998</v>
      </c>
      <c r="J16" s="211"/>
    </row>
    <row r="17" spans="1:10" ht="21.75" customHeight="1">
      <c r="A17" s="206">
        <f>RESUMO!A14</f>
        <v>4</v>
      </c>
      <c r="B17" s="207" t="str">
        <f>RESUMO!B14</f>
        <v>MÃO DE OBRA</v>
      </c>
      <c r="C17" s="208">
        <v>0.3</v>
      </c>
      <c r="D17" s="209">
        <f t="shared" si="0"/>
        <v>6418.1663999999992</v>
      </c>
      <c r="E17" s="208">
        <v>0.35</v>
      </c>
      <c r="F17" s="209">
        <f t="shared" si="1"/>
        <v>7487.8607999999995</v>
      </c>
      <c r="G17" s="208">
        <v>0.35</v>
      </c>
      <c r="H17" s="209">
        <f t="shared" si="2"/>
        <v>7487.8607999999995</v>
      </c>
      <c r="I17" s="210">
        <f>RESUMO!C14</f>
        <v>21393.887999999999</v>
      </c>
      <c r="J17" s="211"/>
    </row>
    <row r="18" spans="1:10" ht="15.75">
      <c r="A18" s="364" t="s">
        <v>3975</v>
      </c>
      <c r="B18" s="364"/>
      <c r="C18" s="365">
        <f>SUM(D14:D17)</f>
        <v>33310.88313984</v>
      </c>
      <c r="D18" s="365"/>
      <c r="E18" s="365">
        <f>SUM(F14:F17)</f>
        <v>32590.002396479995</v>
      </c>
      <c r="F18" s="365">
        <f>SUM(F14:F17)</f>
        <v>32590.002396479995</v>
      </c>
      <c r="G18" s="365">
        <f>SUM(H14:H17)</f>
        <v>28881.739596479998</v>
      </c>
      <c r="H18" s="365"/>
      <c r="I18" s="212">
        <f>SUM(I14:I17)</f>
        <v>94782.625132799993</v>
      </c>
      <c r="J18" s="211"/>
    </row>
    <row r="19" spans="1:10" ht="15.75">
      <c r="A19" s="364" t="s">
        <v>3976</v>
      </c>
      <c r="B19" s="364"/>
      <c r="C19" s="365">
        <f>C18</f>
        <v>33310.88313984</v>
      </c>
      <c r="D19" s="365"/>
      <c r="E19" s="365">
        <f>C19+E18</f>
        <v>65900.885536319998</v>
      </c>
      <c r="F19" s="365"/>
      <c r="G19" s="365">
        <f>E19+G18</f>
        <v>94782.625132799993</v>
      </c>
      <c r="H19" s="365"/>
      <c r="I19" s="213"/>
      <c r="J19" s="211"/>
    </row>
    <row r="20" spans="1:10" ht="15.75">
      <c r="A20" s="366" t="s">
        <v>3977</v>
      </c>
      <c r="B20" s="366"/>
      <c r="C20" s="367">
        <f>C19/I18</f>
        <v>0.35144503639953106</v>
      </c>
      <c r="D20" s="367"/>
      <c r="E20" s="367">
        <f>E18/I18</f>
        <v>0.34383941519680555</v>
      </c>
      <c r="F20" s="367"/>
      <c r="G20" s="367">
        <f>G18/I18</f>
        <v>0.30471554840366338</v>
      </c>
      <c r="H20" s="367"/>
      <c r="I20" s="214"/>
      <c r="J20" s="196"/>
    </row>
    <row r="21" spans="1:10" ht="15.75">
      <c r="A21" s="366" t="s">
        <v>3978</v>
      </c>
      <c r="B21" s="366"/>
      <c r="C21" s="367">
        <f>C20</f>
        <v>0.35144503639953106</v>
      </c>
      <c r="D21" s="367"/>
      <c r="E21" s="367">
        <f>C21+E20</f>
        <v>0.69528445159633656</v>
      </c>
      <c r="F21" s="367"/>
      <c r="G21" s="367">
        <f>E21+G20</f>
        <v>1</v>
      </c>
      <c r="H21" s="367"/>
      <c r="I21" s="215"/>
      <c r="J21" s="196"/>
    </row>
    <row r="27" spans="1:10">
      <c r="A27" s="196"/>
      <c r="B27" s="196"/>
      <c r="C27" s="196"/>
      <c r="D27" s="196"/>
      <c r="E27" s="196"/>
      <c r="F27" s="196"/>
      <c r="G27" s="196"/>
      <c r="H27" s="196"/>
      <c r="I27" s="196"/>
      <c r="J27" s="196"/>
    </row>
  </sheetData>
  <mergeCells count="28">
    <mergeCell ref="A1:G1"/>
    <mergeCell ref="A2:G2"/>
    <mergeCell ref="A3:G3"/>
    <mergeCell ref="I10:I12"/>
    <mergeCell ref="C11:D11"/>
    <mergeCell ref="E11:F11"/>
    <mergeCell ref="G11:H11"/>
    <mergeCell ref="B9:F9"/>
    <mergeCell ref="A10:A12"/>
    <mergeCell ref="B10:B12"/>
    <mergeCell ref="C10:H10"/>
    <mergeCell ref="A21:B21"/>
    <mergeCell ref="C21:D21"/>
    <mergeCell ref="E21:F21"/>
    <mergeCell ref="G21:H21"/>
    <mergeCell ref="A19:B19"/>
    <mergeCell ref="C19:D19"/>
    <mergeCell ref="E20:F20"/>
    <mergeCell ref="G20:H20"/>
    <mergeCell ref="E19:F19"/>
    <mergeCell ref="G19:H19"/>
    <mergeCell ref="A20:B20"/>
    <mergeCell ref="C20:D20"/>
    <mergeCell ref="A13:B13"/>
    <mergeCell ref="A18:B18"/>
    <mergeCell ref="C18:D18"/>
    <mergeCell ref="E18:F18"/>
    <mergeCell ref="G18:H18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80" orientation="landscape" horizontalDpi="4294967294" r:id="rId1"/>
  <headerFooter>
    <oddFooter>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100"/>
  <sheetViews>
    <sheetView topLeftCell="A28" zoomScale="130" zoomScaleNormal="130" workbookViewId="0">
      <selection activeCell="B39" sqref="B39:D39"/>
    </sheetView>
  </sheetViews>
  <sheetFormatPr defaultRowHeight="11.25"/>
  <cols>
    <col min="1" max="1" width="6.5703125" style="37" customWidth="1"/>
    <col min="2" max="2" width="55.85546875" style="37" customWidth="1"/>
    <col min="3" max="3" width="5.5703125" style="37" bestFit="1" customWidth="1"/>
    <col min="4" max="4" width="13.7109375" style="37" customWidth="1"/>
    <col min="5" max="5" width="2.42578125" style="37" customWidth="1"/>
    <col min="6" max="6" width="10" style="63" customWidth="1"/>
    <col min="7" max="7" width="9.42578125" style="63" customWidth="1"/>
    <col min="8" max="8" width="8.140625" style="37" customWidth="1"/>
    <col min="9" max="9" width="9.28515625" style="37" bestFit="1" customWidth="1"/>
    <col min="10" max="10" width="12.5703125" style="37" bestFit="1" customWidth="1"/>
    <col min="11" max="11" width="11.140625" style="37" customWidth="1"/>
    <col min="12" max="18" width="7.7109375" style="37" customWidth="1"/>
    <col min="19" max="16384" width="9.140625" style="37"/>
  </cols>
  <sheetData>
    <row r="1" spans="1:7">
      <c r="A1" s="33"/>
      <c r="B1" s="34"/>
      <c r="C1" s="35"/>
      <c r="D1" s="36"/>
    </row>
    <row r="2" spans="1:7">
      <c r="A2" s="38"/>
      <c r="B2" s="380"/>
      <c r="C2" s="381"/>
      <c r="D2" s="36"/>
    </row>
    <row r="3" spans="1:7">
      <c r="A3" s="38"/>
      <c r="B3" s="380"/>
      <c r="C3" s="381"/>
      <c r="D3" s="36"/>
    </row>
    <row r="4" spans="1:7" s="44" customFormat="1">
      <c r="A4" s="40"/>
      <c r="B4" s="41"/>
      <c r="C4" s="42"/>
      <c r="D4" s="43"/>
      <c r="F4" s="77"/>
      <c r="G4" s="77"/>
    </row>
    <row r="5" spans="1:7">
      <c r="A5" s="45"/>
      <c r="B5" s="46"/>
      <c r="C5" s="47"/>
      <c r="D5" s="36"/>
    </row>
    <row r="6" spans="1:7">
      <c r="A6" s="45"/>
      <c r="C6" s="48"/>
      <c r="D6" s="49"/>
    </row>
    <row r="7" spans="1:7" ht="22.7" customHeight="1">
      <c r="A7" s="382" t="s">
        <v>3905</v>
      </c>
      <c r="B7" s="383"/>
      <c r="C7" s="383"/>
      <c r="D7" s="383"/>
    </row>
    <row r="8" spans="1:7">
      <c r="A8" s="51"/>
      <c r="B8" s="52"/>
      <c r="C8" s="53"/>
      <c r="D8" s="54"/>
    </row>
    <row r="9" spans="1:7">
      <c r="A9" s="39"/>
      <c r="B9" s="50"/>
      <c r="C9" s="39"/>
      <c r="D9" s="55"/>
    </row>
    <row r="10" spans="1:7" ht="12.75" customHeight="1">
      <c r="A10" s="56">
        <v>1</v>
      </c>
      <c r="B10" s="377" t="s">
        <v>137</v>
      </c>
      <c r="C10" s="378"/>
      <c r="D10" s="378"/>
    </row>
    <row r="11" spans="1:7">
      <c r="A11" s="56" t="s">
        <v>209</v>
      </c>
      <c r="B11" s="57" t="s">
        <v>210</v>
      </c>
      <c r="C11" s="56" t="s">
        <v>205</v>
      </c>
      <c r="D11" s="58" t="s">
        <v>211</v>
      </c>
    </row>
    <row r="12" spans="1:7">
      <c r="A12" s="59" t="s">
        <v>160</v>
      </c>
      <c r="B12" s="60" t="s">
        <v>158</v>
      </c>
      <c r="C12" s="61" t="s">
        <v>1879</v>
      </c>
      <c r="D12" s="62">
        <v>1</v>
      </c>
    </row>
    <row r="13" spans="1:7">
      <c r="A13" s="59" t="s">
        <v>206</v>
      </c>
      <c r="B13" s="60" t="s">
        <v>5</v>
      </c>
      <c r="C13" s="61" t="s">
        <v>161</v>
      </c>
      <c r="D13" s="62">
        <v>6</v>
      </c>
    </row>
    <row r="14" spans="1:7">
      <c r="A14" s="59" t="s">
        <v>6</v>
      </c>
      <c r="B14" s="60" t="s">
        <v>157</v>
      </c>
      <c r="C14" s="61" t="s">
        <v>161</v>
      </c>
      <c r="D14" s="62">
        <v>208</v>
      </c>
    </row>
    <row r="15" spans="1:7">
      <c r="A15" s="59" t="s">
        <v>125</v>
      </c>
      <c r="B15" s="60" t="s">
        <v>136</v>
      </c>
      <c r="C15" s="61" t="s">
        <v>161</v>
      </c>
      <c r="D15" s="62">
        <v>208</v>
      </c>
    </row>
    <row r="17" spans="1:12">
      <c r="A17" s="56">
        <v>2</v>
      </c>
      <c r="B17" s="377" t="s">
        <v>165</v>
      </c>
      <c r="C17" s="378"/>
      <c r="D17" s="378"/>
      <c r="F17" s="379" t="s">
        <v>72</v>
      </c>
      <c r="G17" s="379"/>
      <c r="H17" s="379"/>
      <c r="I17" s="379"/>
      <c r="J17" s="379"/>
      <c r="K17" s="379"/>
      <c r="L17" s="379"/>
    </row>
    <row r="18" spans="1:12" s="63" customFormat="1">
      <c r="A18" s="56" t="s">
        <v>209</v>
      </c>
      <c r="B18" s="57" t="s">
        <v>210</v>
      </c>
      <c r="C18" s="56" t="s">
        <v>205</v>
      </c>
      <c r="D18" s="58" t="s">
        <v>211</v>
      </c>
      <c r="F18" s="58" t="s">
        <v>57</v>
      </c>
      <c r="G18" s="58" t="s">
        <v>58</v>
      </c>
      <c r="H18" s="58" t="s">
        <v>59</v>
      </c>
      <c r="I18" s="58" t="s">
        <v>60</v>
      </c>
      <c r="J18" s="58" t="s">
        <v>63</v>
      </c>
      <c r="K18" s="58" t="s">
        <v>64</v>
      </c>
      <c r="L18" s="58" t="s">
        <v>65</v>
      </c>
    </row>
    <row r="19" spans="1:12" s="63" customFormat="1">
      <c r="A19" s="59" t="s">
        <v>166</v>
      </c>
      <c r="B19" s="64" t="s">
        <v>92</v>
      </c>
      <c r="C19" s="65" t="s">
        <v>3</v>
      </c>
      <c r="D19" s="62">
        <f>SUM(F19:L19)</f>
        <v>0.81800000000000006</v>
      </c>
      <c r="F19" s="78">
        <v>0</v>
      </c>
      <c r="G19" s="78">
        <v>0</v>
      </c>
      <c r="H19" s="78"/>
      <c r="I19" s="78"/>
      <c r="J19" s="78">
        <f>(0.9*2.1*0.2)</f>
        <v>0.37800000000000006</v>
      </c>
      <c r="K19" s="78">
        <f>1.76*0.25</f>
        <v>0.44</v>
      </c>
      <c r="L19" s="78"/>
    </row>
    <row r="20" spans="1:12">
      <c r="A20" s="59" t="s">
        <v>29</v>
      </c>
      <c r="B20" s="64" t="s">
        <v>4</v>
      </c>
      <c r="C20" s="65" t="s">
        <v>161</v>
      </c>
      <c r="D20" s="62">
        <f>SUM(F20:L20)</f>
        <v>19.155000000000001</v>
      </c>
      <c r="F20" s="78">
        <f>6.22*1.5</f>
        <v>9.33</v>
      </c>
      <c r="G20" s="78">
        <f>6.55*1.5</f>
        <v>9.8249999999999993</v>
      </c>
      <c r="H20" s="72"/>
      <c r="I20" s="72"/>
      <c r="J20" s="72"/>
      <c r="K20" s="72"/>
      <c r="L20" s="72"/>
    </row>
    <row r="21" spans="1:12">
      <c r="A21" s="59" t="s">
        <v>93</v>
      </c>
      <c r="B21" s="64" t="s">
        <v>61</v>
      </c>
      <c r="C21" s="65" t="s">
        <v>161</v>
      </c>
      <c r="D21" s="62">
        <f>SUM(F21:L21)</f>
        <v>49.269999999999996</v>
      </c>
      <c r="F21" s="78">
        <v>2.27</v>
      </c>
      <c r="G21" s="78">
        <v>2.6</v>
      </c>
      <c r="H21" s="72"/>
      <c r="I21" s="72"/>
      <c r="J21" s="72"/>
      <c r="K21" s="72">
        <v>44.4</v>
      </c>
      <c r="L21" s="72"/>
    </row>
    <row r="22" spans="1:12">
      <c r="A22" s="59" t="s">
        <v>123</v>
      </c>
      <c r="B22" s="64" t="s">
        <v>124</v>
      </c>
      <c r="C22" s="65" t="s">
        <v>161</v>
      </c>
      <c r="D22" s="62">
        <f>SUM(F22:L22)</f>
        <v>168</v>
      </c>
      <c r="F22" s="78"/>
      <c r="G22" s="78"/>
      <c r="H22" s="72"/>
      <c r="I22" s="72"/>
      <c r="J22" s="72">
        <v>120</v>
      </c>
      <c r="K22" s="72">
        <v>48</v>
      </c>
      <c r="L22" s="72"/>
    </row>
    <row r="23" spans="1:12">
      <c r="A23" s="59" t="s">
        <v>127</v>
      </c>
      <c r="B23" s="64" t="s">
        <v>126</v>
      </c>
      <c r="C23" s="65" t="s">
        <v>161</v>
      </c>
      <c r="D23" s="62">
        <f>SUM(F23:L23)</f>
        <v>168</v>
      </c>
      <c r="F23" s="78"/>
      <c r="G23" s="78"/>
      <c r="H23" s="72"/>
      <c r="I23" s="72"/>
      <c r="J23" s="72">
        <v>120</v>
      </c>
      <c r="K23" s="72">
        <v>48</v>
      </c>
      <c r="L23" s="72"/>
    </row>
    <row r="24" spans="1:12">
      <c r="A24" s="66"/>
      <c r="B24" s="67"/>
      <c r="C24" s="68"/>
      <c r="D24" s="69"/>
    </row>
    <row r="25" spans="1:12">
      <c r="A25" s="56">
        <v>3</v>
      </c>
      <c r="B25" s="377" t="s">
        <v>7</v>
      </c>
      <c r="C25" s="378"/>
      <c r="D25" s="378"/>
      <c r="F25" s="379" t="s">
        <v>72</v>
      </c>
      <c r="G25" s="379"/>
      <c r="H25" s="379"/>
      <c r="I25" s="379"/>
      <c r="J25" s="379"/>
      <c r="K25" s="379"/>
      <c r="L25" s="379"/>
    </row>
    <row r="26" spans="1:12">
      <c r="A26" s="56" t="s">
        <v>209</v>
      </c>
      <c r="B26" s="57" t="s">
        <v>210</v>
      </c>
      <c r="C26" s="56" t="s">
        <v>205</v>
      </c>
      <c r="D26" s="58" t="s">
        <v>211</v>
      </c>
      <c r="F26" s="58" t="s">
        <v>57</v>
      </c>
      <c r="G26" s="58" t="s">
        <v>58</v>
      </c>
      <c r="H26" s="58" t="s">
        <v>59</v>
      </c>
      <c r="I26" s="58" t="s">
        <v>60</v>
      </c>
      <c r="J26" s="58" t="s">
        <v>63</v>
      </c>
      <c r="K26" s="58" t="s">
        <v>64</v>
      </c>
      <c r="L26" s="58" t="s">
        <v>65</v>
      </c>
    </row>
    <row r="27" spans="1:12" s="70" customFormat="1">
      <c r="A27" s="59" t="s">
        <v>172</v>
      </c>
      <c r="B27" s="64" t="s">
        <v>38</v>
      </c>
      <c r="C27" s="65" t="s">
        <v>161</v>
      </c>
      <c r="D27" s="62">
        <f>SUM(F27:L27)</f>
        <v>14.385000000000002</v>
      </c>
      <c r="F27" s="65">
        <v>0</v>
      </c>
      <c r="G27" s="65">
        <v>0</v>
      </c>
      <c r="H27" s="65">
        <f>3.5*2.1</f>
        <v>7.3500000000000005</v>
      </c>
      <c r="I27" s="65">
        <f>3.35*2.1</f>
        <v>7.0350000000000001</v>
      </c>
      <c r="J27" s="79"/>
      <c r="K27" s="79"/>
      <c r="L27" s="79"/>
    </row>
    <row r="28" spans="1:12">
      <c r="A28" s="59" t="s">
        <v>173</v>
      </c>
      <c r="B28" s="64" t="s">
        <v>8</v>
      </c>
      <c r="C28" s="65" t="s">
        <v>161</v>
      </c>
      <c r="D28" s="62">
        <f>SUM(F28:L28)</f>
        <v>28.770000000000003</v>
      </c>
      <c r="F28" s="78">
        <v>0</v>
      </c>
      <c r="G28" s="78">
        <v>0</v>
      </c>
      <c r="H28" s="78">
        <f>H27*2</f>
        <v>14.700000000000001</v>
      </c>
      <c r="I28" s="78">
        <f>I27*2</f>
        <v>14.07</v>
      </c>
      <c r="J28" s="72"/>
      <c r="K28" s="72"/>
      <c r="L28" s="72"/>
    </row>
    <row r="29" spans="1:12">
      <c r="A29" s="59" t="s">
        <v>167</v>
      </c>
      <c r="B29" s="64" t="s">
        <v>3665</v>
      </c>
      <c r="C29" s="65" t="s">
        <v>161</v>
      </c>
      <c r="D29" s="62">
        <f>SUM(F29:L29)</f>
        <v>55.587000000000003</v>
      </c>
      <c r="F29" s="78">
        <f>(6.22*2.1)</f>
        <v>13.061999999999999</v>
      </c>
      <c r="G29" s="78">
        <f>(6.55*2.1)</f>
        <v>13.755000000000001</v>
      </c>
      <c r="H29" s="78">
        <f>H27*2</f>
        <v>14.700000000000001</v>
      </c>
      <c r="I29" s="78">
        <f>I27*2</f>
        <v>14.07</v>
      </c>
      <c r="J29" s="72"/>
      <c r="K29" s="72"/>
      <c r="L29" s="72"/>
    </row>
    <row r="31" spans="1:12">
      <c r="A31" s="56">
        <v>4</v>
      </c>
      <c r="B31" s="377" t="s">
        <v>41</v>
      </c>
      <c r="C31" s="378"/>
      <c r="D31" s="378"/>
      <c r="F31" s="379" t="s">
        <v>72</v>
      </c>
      <c r="G31" s="379"/>
      <c r="H31" s="379"/>
      <c r="I31" s="379"/>
      <c r="J31" s="379"/>
      <c r="K31" s="379"/>
      <c r="L31" s="379"/>
    </row>
    <row r="32" spans="1:12">
      <c r="A32" s="56" t="s">
        <v>209</v>
      </c>
      <c r="B32" s="57" t="s">
        <v>210</v>
      </c>
      <c r="C32" s="56" t="s">
        <v>205</v>
      </c>
      <c r="D32" s="58" t="s">
        <v>211</v>
      </c>
      <c r="F32" s="58" t="s">
        <v>57</v>
      </c>
      <c r="G32" s="58" t="s">
        <v>58</v>
      </c>
      <c r="H32" s="58" t="s">
        <v>59</v>
      </c>
      <c r="I32" s="58" t="s">
        <v>60</v>
      </c>
      <c r="J32" s="58" t="s">
        <v>63</v>
      </c>
      <c r="K32" s="58" t="s">
        <v>64</v>
      </c>
      <c r="L32" s="58" t="s">
        <v>65</v>
      </c>
    </row>
    <row r="33" spans="1:12">
      <c r="A33" s="59" t="s">
        <v>168</v>
      </c>
      <c r="B33" s="64" t="s">
        <v>9</v>
      </c>
      <c r="C33" s="65" t="s">
        <v>161</v>
      </c>
      <c r="D33" s="62">
        <f>SUM(F33:L33)</f>
        <v>49.269999999999996</v>
      </c>
      <c r="F33" s="78">
        <v>2.27</v>
      </c>
      <c r="G33" s="78">
        <v>2.6</v>
      </c>
      <c r="H33" s="72"/>
      <c r="I33" s="72"/>
      <c r="J33" s="72"/>
      <c r="K33" s="72">
        <v>44.4</v>
      </c>
      <c r="L33" s="72"/>
    </row>
    <row r="34" spans="1:12">
      <c r="A34" s="59" t="s">
        <v>169</v>
      </c>
      <c r="B34" s="64" t="s">
        <v>73</v>
      </c>
      <c r="C34" s="65" t="s">
        <v>161</v>
      </c>
      <c r="D34" s="62">
        <f>SUM(F34:L34)</f>
        <v>4.87</v>
      </c>
      <c r="F34" s="78">
        <v>2.27</v>
      </c>
      <c r="G34" s="78">
        <v>2.6</v>
      </c>
      <c r="H34" s="72"/>
      <c r="I34" s="72"/>
      <c r="J34" s="72"/>
      <c r="K34" s="72"/>
      <c r="L34" s="72"/>
    </row>
    <row r="35" spans="1:12">
      <c r="A35" s="59" t="s">
        <v>0</v>
      </c>
      <c r="B35" s="64" t="s">
        <v>74</v>
      </c>
      <c r="C35" s="65" t="s">
        <v>161</v>
      </c>
      <c r="D35" s="62">
        <f>SUM(F35:L35)</f>
        <v>38.655000000000001</v>
      </c>
      <c r="F35" s="78">
        <f>F20</f>
        <v>9.33</v>
      </c>
      <c r="G35" s="78">
        <f>G20</f>
        <v>9.8249999999999993</v>
      </c>
      <c r="H35" s="72">
        <f>6.45*1.5</f>
        <v>9.6750000000000007</v>
      </c>
      <c r="I35" s="72">
        <f>6.55*1.5</f>
        <v>9.8249999999999993</v>
      </c>
      <c r="J35" s="72"/>
      <c r="K35" s="72"/>
      <c r="L35" s="72"/>
    </row>
    <row r="36" spans="1:12">
      <c r="A36" s="59" t="s">
        <v>54</v>
      </c>
      <c r="B36" s="64" t="s">
        <v>55</v>
      </c>
      <c r="C36" s="65" t="s">
        <v>62</v>
      </c>
      <c r="D36" s="62">
        <f>SUM(F36:L36)</f>
        <v>2.8</v>
      </c>
      <c r="F36" s="78">
        <v>0.7</v>
      </c>
      <c r="G36" s="78">
        <v>0.7</v>
      </c>
      <c r="H36" s="72">
        <v>0.7</v>
      </c>
      <c r="I36" s="72">
        <v>0.7</v>
      </c>
      <c r="J36" s="72"/>
      <c r="K36" s="72"/>
      <c r="L36" s="72"/>
    </row>
    <row r="37" spans="1:12">
      <c r="A37" s="59" t="s">
        <v>111</v>
      </c>
      <c r="B37" s="64" t="s">
        <v>110</v>
      </c>
      <c r="C37" s="65" t="s">
        <v>161</v>
      </c>
      <c r="D37" s="62">
        <f>SUM(F37:L37)</f>
        <v>44.4</v>
      </c>
      <c r="F37" s="78"/>
      <c r="G37" s="78"/>
      <c r="H37" s="72"/>
      <c r="I37" s="72"/>
      <c r="J37" s="72"/>
      <c r="K37" s="72">
        <v>44.4</v>
      </c>
      <c r="L37" s="72"/>
    </row>
    <row r="39" spans="1:12">
      <c r="A39" s="56">
        <v>5</v>
      </c>
      <c r="B39" s="377" t="s">
        <v>10</v>
      </c>
      <c r="C39" s="378"/>
      <c r="D39" s="378"/>
      <c r="F39" s="379" t="s">
        <v>72</v>
      </c>
      <c r="G39" s="379"/>
      <c r="H39" s="379"/>
      <c r="I39" s="379"/>
      <c r="J39" s="379"/>
      <c r="K39" s="379"/>
      <c r="L39" s="379"/>
    </row>
    <row r="40" spans="1:12">
      <c r="A40" s="56" t="s">
        <v>209</v>
      </c>
      <c r="B40" s="57" t="s">
        <v>210</v>
      </c>
      <c r="C40" s="56" t="s">
        <v>205</v>
      </c>
      <c r="D40" s="58" t="s">
        <v>211</v>
      </c>
      <c r="F40" s="58" t="s">
        <v>57</v>
      </c>
      <c r="G40" s="58" t="s">
        <v>58</v>
      </c>
      <c r="H40" s="58" t="s">
        <v>59</v>
      </c>
      <c r="I40" s="58" t="s">
        <v>60</v>
      </c>
      <c r="J40" s="58" t="s">
        <v>63</v>
      </c>
      <c r="K40" s="58" t="s">
        <v>64</v>
      </c>
      <c r="L40" s="58" t="s">
        <v>65</v>
      </c>
    </row>
    <row r="41" spans="1:12">
      <c r="A41" s="59" t="s">
        <v>174</v>
      </c>
      <c r="B41" s="64" t="s">
        <v>53</v>
      </c>
      <c r="C41" s="65" t="s">
        <v>3889</v>
      </c>
      <c r="D41" s="62">
        <f>SUM(F41:L41)</f>
        <v>4</v>
      </c>
      <c r="F41" s="78">
        <v>1</v>
      </c>
      <c r="G41" s="78">
        <v>1</v>
      </c>
      <c r="H41" s="72">
        <v>1</v>
      </c>
      <c r="I41" s="72">
        <v>1</v>
      </c>
      <c r="J41" s="72"/>
      <c r="K41" s="72"/>
      <c r="L41" s="72"/>
    </row>
    <row r="42" spans="1:12">
      <c r="A42" s="59" t="s">
        <v>3662</v>
      </c>
      <c r="B42" s="64" t="s">
        <v>97</v>
      </c>
      <c r="C42" s="65" t="s">
        <v>204</v>
      </c>
      <c r="D42" s="62">
        <f>SUM(F42:L42)</f>
        <v>0.25</v>
      </c>
      <c r="F42" s="78"/>
      <c r="G42" s="78"/>
      <c r="H42" s="72">
        <f>0.5*0.5</f>
        <v>0.25</v>
      </c>
      <c r="I42" s="72">
        <v>0</v>
      </c>
      <c r="J42" s="72"/>
      <c r="K42" s="72"/>
      <c r="L42" s="72"/>
    </row>
    <row r="43" spans="1:12">
      <c r="A43" s="59" t="s">
        <v>95</v>
      </c>
      <c r="B43" s="64" t="s">
        <v>13</v>
      </c>
      <c r="C43" s="65" t="s">
        <v>3889</v>
      </c>
      <c r="D43" s="62">
        <v>7</v>
      </c>
      <c r="F43" s="78"/>
      <c r="G43" s="78"/>
      <c r="H43" s="72"/>
      <c r="I43" s="72"/>
      <c r="J43" s="72"/>
      <c r="K43" s="72"/>
      <c r="L43" s="72"/>
    </row>
    <row r="44" spans="1:12">
      <c r="A44" s="59" t="s">
        <v>98</v>
      </c>
      <c r="B44" s="64" t="s">
        <v>94</v>
      </c>
      <c r="C44" s="65" t="s">
        <v>62</v>
      </c>
      <c r="D44" s="62">
        <f>SUM(F44:L44)</f>
        <v>8</v>
      </c>
      <c r="F44" s="78"/>
      <c r="G44" s="78"/>
      <c r="H44" s="72"/>
      <c r="I44" s="72"/>
      <c r="J44" s="72"/>
      <c r="K44" s="72">
        <v>8</v>
      </c>
      <c r="L44" s="72"/>
    </row>
    <row r="46" spans="1:12">
      <c r="A46" s="56">
        <v>6</v>
      </c>
      <c r="B46" s="377" t="s">
        <v>208</v>
      </c>
      <c r="C46" s="378"/>
      <c r="D46" s="378"/>
      <c r="F46" s="379" t="s">
        <v>72</v>
      </c>
      <c r="G46" s="379"/>
      <c r="H46" s="379"/>
      <c r="I46" s="379"/>
      <c r="J46" s="379"/>
      <c r="K46" s="379"/>
      <c r="L46" s="379"/>
    </row>
    <row r="47" spans="1:12">
      <c r="A47" s="56" t="s">
        <v>209</v>
      </c>
      <c r="B47" s="57" t="s">
        <v>210</v>
      </c>
      <c r="C47" s="56" t="s">
        <v>205</v>
      </c>
      <c r="D47" s="58" t="s">
        <v>211</v>
      </c>
      <c r="F47" s="58" t="s">
        <v>57</v>
      </c>
      <c r="G47" s="58" t="s">
        <v>58</v>
      </c>
      <c r="H47" s="58" t="s">
        <v>59</v>
      </c>
      <c r="I47" s="58" t="s">
        <v>60</v>
      </c>
      <c r="J47" s="58" t="s">
        <v>63</v>
      </c>
      <c r="K47" s="58" t="s">
        <v>64</v>
      </c>
      <c r="L47" s="58" t="s">
        <v>65</v>
      </c>
    </row>
    <row r="48" spans="1:12">
      <c r="A48" s="61" t="s">
        <v>170</v>
      </c>
      <c r="B48" s="60" t="s">
        <v>1</v>
      </c>
      <c r="C48" s="61" t="s">
        <v>161</v>
      </c>
      <c r="D48" s="62">
        <f>SUM(F48:L48)</f>
        <v>5.15</v>
      </c>
      <c r="F48" s="78"/>
      <c r="G48" s="78"/>
      <c r="H48" s="72">
        <v>2.5499999999999998</v>
      </c>
      <c r="I48" s="72">
        <v>2.6</v>
      </c>
      <c r="J48" s="72"/>
      <c r="K48" s="72"/>
      <c r="L48" s="72"/>
    </row>
    <row r="49" spans="1:14">
      <c r="A49" s="61" t="s">
        <v>171</v>
      </c>
      <c r="B49" s="60" t="s">
        <v>42</v>
      </c>
      <c r="C49" s="61" t="s">
        <v>161</v>
      </c>
      <c r="D49" s="62">
        <f>SUM(F49:L49)</f>
        <v>50</v>
      </c>
      <c r="F49" s="78"/>
      <c r="G49" s="78"/>
      <c r="H49" s="72"/>
      <c r="I49" s="72"/>
      <c r="J49" s="72">
        <v>50</v>
      </c>
      <c r="K49" s="72"/>
      <c r="L49" s="72"/>
    </row>
    <row r="51" spans="1:14">
      <c r="A51" s="56">
        <v>7</v>
      </c>
      <c r="B51" s="377" t="s">
        <v>3661</v>
      </c>
      <c r="C51" s="378"/>
      <c r="D51" s="378"/>
      <c r="F51" s="379" t="s">
        <v>72</v>
      </c>
      <c r="G51" s="379"/>
      <c r="H51" s="379"/>
      <c r="I51" s="379"/>
      <c r="J51" s="379"/>
      <c r="K51" s="379"/>
      <c r="L51" s="379"/>
    </row>
    <row r="52" spans="1:14">
      <c r="A52" s="56" t="s">
        <v>209</v>
      </c>
      <c r="B52" s="57" t="s">
        <v>210</v>
      </c>
      <c r="C52" s="56" t="s">
        <v>205</v>
      </c>
      <c r="D52" s="58" t="s">
        <v>211</v>
      </c>
      <c r="F52" s="58" t="s">
        <v>57</v>
      </c>
      <c r="G52" s="58" t="s">
        <v>58</v>
      </c>
      <c r="H52" s="58" t="s">
        <v>59</v>
      </c>
      <c r="I52" s="58" t="s">
        <v>60</v>
      </c>
      <c r="J52" s="58" t="s">
        <v>63</v>
      </c>
      <c r="K52" s="58" t="s">
        <v>64</v>
      </c>
      <c r="L52" s="58" t="s">
        <v>65</v>
      </c>
    </row>
    <row r="53" spans="1:14">
      <c r="A53" s="61" t="s">
        <v>15</v>
      </c>
      <c r="B53" s="71" t="s">
        <v>3663</v>
      </c>
      <c r="C53" s="61" t="s">
        <v>161</v>
      </c>
      <c r="D53" s="62">
        <f>SUM(F53:L53)</f>
        <v>38.856999999999999</v>
      </c>
      <c r="F53" s="78"/>
      <c r="G53" s="78"/>
      <c r="H53" s="78">
        <f>(6.22*2.1)</f>
        <v>13.061999999999999</v>
      </c>
      <c r="I53" s="78">
        <f>(6.55*2.1)</f>
        <v>13.755000000000001</v>
      </c>
      <c r="J53" s="72">
        <f>((2.1+2.1+0.9)*0.4)+5</f>
        <v>7.0400000000000009</v>
      </c>
      <c r="K53" s="72">
        <v>5</v>
      </c>
      <c r="L53" s="72"/>
    </row>
    <row r="54" spans="1:14">
      <c r="A54" s="61" t="s">
        <v>3657</v>
      </c>
      <c r="B54" s="71" t="s">
        <v>11</v>
      </c>
      <c r="C54" s="61" t="s">
        <v>161</v>
      </c>
      <c r="D54" s="62">
        <f>SUM(F54:L54)</f>
        <v>5.15</v>
      </c>
      <c r="F54" s="78"/>
      <c r="G54" s="78"/>
      <c r="H54" s="72">
        <v>2.5499999999999998</v>
      </c>
      <c r="I54" s="72">
        <v>2.6</v>
      </c>
      <c r="J54" s="72"/>
      <c r="K54" s="72"/>
      <c r="L54" s="72"/>
    </row>
    <row r="55" spans="1:14">
      <c r="A55" s="61" t="s">
        <v>3658</v>
      </c>
      <c r="B55" s="71" t="s">
        <v>14</v>
      </c>
      <c r="C55" s="61" t="s">
        <v>161</v>
      </c>
      <c r="D55" s="62">
        <f>SUM(F55:L55)</f>
        <v>19.84</v>
      </c>
      <c r="F55" s="78"/>
      <c r="G55" s="78"/>
      <c r="H55" s="72">
        <f>6.45*0.6</f>
        <v>3.87</v>
      </c>
      <c r="I55" s="72">
        <f>6.55*0.6</f>
        <v>3.9299999999999997</v>
      </c>
      <c r="J55" s="72">
        <f>((2.1+2.1+0.9)*0.4)+5</f>
        <v>7.0400000000000009</v>
      </c>
      <c r="K55" s="72">
        <v>5</v>
      </c>
      <c r="L55" s="72"/>
    </row>
    <row r="56" spans="1:14">
      <c r="A56" s="61" t="s">
        <v>3659</v>
      </c>
      <c r="B56" s="71" t="s">
        <v>12</v>
      </c>
      <c r="C56" s="61" t="s">
        <v>161</v>
      </c>
      <c r="D56" s="62">
        <f>SUM(F56:L56)</f>
        <v>5.15</v>
      </c>
      <c r="F56" s="78"/>
      <c r="G56" s="78"/>
      <c r="H56" s="72">
        <v>2.5499999999999998</v>
      </c>
      <c r="I56" s="72">
        <v>2.6</v>
      </c>
      <c r="J56" s="72"/>
      <c r="K56" s="72"/>
      <c r="L56" s="72"/>
    </row>
    <row r="57" spans="1:14">
      <c r="A57" s="61" t="s">
        <v>3660</v>
      </c>
      <c r="B57" s="71" t="s">
        <v>3664</v>
      </c>
      <c r="C57" s="61" t="s">
        <v>161</v>
      </c>
      <c r="D57" s="62">
        <f>SUM(F57:L57)</f>
        <v>10.36</v>
      </c>
      <c r="F57" s="78"/>
      <c r="G57" s="78"/>
      <c r="H57" s="72">
        <f>N57</f>
        <v>5.18</v>
      </c>
      <c r="I57" s="72">
        <f>N57</f>
        <v>5.18</v>
      </c>
      <c r="J57" s="72"/>
      <c r="K57" s="72"/>
      <c r="L57" s="72"/>
      <c r="N57" s="37">
        <f>((0.8*2.3)*2)+(5*0.3)</f>
        <v>5.18</v>
      </c>
    </row>
    <row r="59" spans="1:14">
      <c r="A59" s="56">
        <v>8</v>
      </c>
      <c r="B59" s="377" t="s">
        <v>31</v>
      </c>
      <c r="C59" s="378"/>
      <c r="D59" s="378"/>
      <c r="F59" s="379" t="s">
        <v>72</v>
      </c>
      <c r="G59" s="379"/>
      <c r="H59" s="379"/>
      <c r="I59" s="379"/>
      <c r="J59" s="379"/>
      <c r="K59" s="379"/>
      <c r="L59" s="379"/>
    </row>
    <row r="60" spans="1:14">
      <c r="A60" s="56" t="s">
        <v>209</v>
      </c>
      <c r="B60" s="57" t="s">
        <v>210</v>
      </c>
      <c r="C60" s="56" t="s">
        <v>205</v>
      </c>
      <c r="D60" s="58" t="s">
        <v>211</v>
      </c>
      <c r="F60" s="58" t="s">
        <v>57</v>
      </c>
      <c r="G60" s="58" t="s">
        <v>58</v>
      </c>
      <c r="H60" s="58" t="s">
        <v>59</v>
      </c>
      <c r="I60" s="58" t="s">
        <v>60</v>
      </c>
      <c r="J60" s="58" t="s">
        <v>63</v>
      </c>
      <c r="K60" s="58" t="s">
        <v>64</v>
      </c>
      <c r="L60" s="58" t="s">
        <v>65</v>
      </c>
    </row>
    <row r="61" spans="1:14">
      <c r="A61" s="61" t="s">
        <v>18</v>
      </c>
      <c r="B61" s="71" t="s">
        <v>32</v>
      </c>
      <c r="C61" s="61" t="s">
        <v>16</v>
      </c>
      <c r="D61" s="62">
        <f t="shared" ref="D61:D71" si="0">SUM(F61:L61)</f>
        <v>4</v>
      </c>
      <c r="F61" s="78">
        <v>1</v>
      </c>
      <c r="G61" s="78">
        <v>1</v>
      </c>
      <c r="H61" s="72">
        <v>1</v>
      </c>
      <c r="I61" s="72">
        <v>1</v>
      </c>
      <c r="J61" s="72"/>
      <c r="K61" s="72"/>
      <c r="L61" s="72"/>
    </row>
    <row r="62" spans="1:14">
      <c r="A62" s="61" t="s">
        <v>19</v>
      </c>
      <c r="B62" s="72" t="s">
        <v>56</v>
      </c>
      <c r="C62" s="61" t="s">
        <v>16</v>
      </c>
      <c r="D62" s="62">
        <f t="shared" si="0"/>
        <v>4</v>
      </c>
      <c r="F62" s="78">
        <v>1</v>
      </c>
      <c r="G62" s="78">
        <v>1</v>
      </c>
      <c r="H62" s="72">
        <v>1</v>
      </c>
      <c r="I62" s="72">
        <v>1</v>
      </c>
      <c r="J62" s="72"/>
      <c r="K62" s="72"/>
      <c r="L62" s="72"/>
    </row>
    <row r="63" spans="1:14" ht="22.5">
      <c r="A63" s="61" t="s">
        <v>20</v>
      </c>
      <c r="B63" s="73" t="s">
        <v>33</v>
      </c>
      <c r="C63" s="61" t="s">
        <v>16</v>
      </c>
      <c r="D63" s="62">
        <f t="shared" si="0"/>
        <v>2</v>
      </c>
      <c r="F63" s="78">
        <v>0</v>
      </c>
      <c r="G63" s="78">
        <v>0</v>
      </c>
      <c r="H63" s="72">
        <v>1</v>
      </c>
      <c r="I63" s="72">
        <v>1</v>
      </c>
      <c r="J63" s="72"/>
      <c r="K63" s="72"/>
      <c r="L63" s="72"/>
    </row>
    <row r="64" spans="1:14" ht="22.5">
      <c r="A64" s="61" t="s">
        <v>21</v>
      </c>
      <c r="B64" s="73" t="s">
        <v>34</v>
      </c>
      <c r="C64" s="61" t="s">
        <v>16</v>
      </c>
      <c r="D64" s="62">
        <f t="shared" si="0"/>
        <v>2</v>
      </c>
      <c r="F64" s="78">
        <v>0</v>
      </c>
      <c r="G64" s="78">
        <v>0</v>
      </c>
      <c r="H64" s="72">
        <v>1</v>
      </c>
      <c r="I64" s="72">
        <v>1</v>
      </c>
      <c r="J64" s="72"/>
      <c r="K64" s="72"/>
      <c r="L64" s="72"/>
    </row>
    <row r="65" spans="1:17" s="44" customFormat="1" ht="33.75">
      <c r="A65" s="61" t="s">
        <v>23</v>
      </c>
      <c r="B65" s="74" t="s">
        <v>35</v>
      </c>
      <c r="C65" s="61" t="s">
        <v>16</v>
      </c>
      <c r="D65" s="62">
        <f t="shared" si="0"/>
        <v>6</v>
      </c>
      <c r="F65" s="78">
        <v>1</v>
      </c>
      <c r="G65" s="78">
        <v>1</v>
      </c>
      <c r="H65" s="72">
        <v>2</v>
      </c>
      <c r="I65" s="72">
        <v>2</v>
      </c>
      <c r="J65" s="72"/>
      <c r="K65" s="72"/>
      <c r="L65" s="72"/>
    </row>
    <row r="66" spans="1:17" s="44" customFormat="1">
      <c r="A66" s="61" t="s">
        <v>24</v>
      </c>
      <c r="B66" s="73" t="s">
        <v>242</v>
      </c>
      <c r="C66" s="61" t="s">
        <v>16</v>
      </c>
      <c r="D66" s="62">
        <f t="shared" si="0"/>
        <v>4</v>
      </c>
      <c r="F66" s="78">
        <v>1</v>
      </c>
      <c r="G66" s="78">
        <v>1</v>
      </c>
      <c r="H66" s="72">
        <v>1</v>
      </c>
      <c r="I66" s="72">
        <v>1</v>
      </c>
      <c r="J66" s="72"/>
      <c r="K66" s="72"/>
      <c r="L66" s="72"/>
    </row>
    <row r="67" spans="1:17" s="44" customFormat="1">
      <c r="A67" s="61" t="s">
        <v>25</v>
      </c>
      <c r="B67" s="73" t="s">
        <v>91</v>
      </c>
      <c r="C67" s="61" t="s">
        <v>16</v>
      </c>
      <c r="D67" s="62">
        <f t="shared" si="0"/>
        <v>4</v>
      </c>
      <c r="F67" s="78">
        <v>1</v>
      </c>
      <c r="G67" s="78">
        <v>1</v>
      </c>
      <c r="H67" s="72">
        <v>1</v>
      </c>
      <c r="I67" s="72">
        <v>1</v>
      </c>
      <c r="J67" s="72"/>
      <c r="K67" s="72"/>
      <c r="L67" s="72"/>
    </row>
    <row r="68" spans="1:17" s="44" customFormat="1">
      <c r="A68" s="61" t="s">
        <v>43</v>
      </c>
      <c r="B68" s="74" t="s">
        <v>36</v>
      </c>
      <c r="C68" s="61" t="s">
        <v>16</v>
      </c>
      <c r="D68" s="62">
        <f t="shared" si="0"/>
        <v>4</v>
      </c>
      <c r="F68" s="78">
        <v>1</v>
      </c>
      <c r="G68" s="78">
        <v>1</v>
      </c>
      <c r="H68" s="72">
        <v>1</v>
      </c>
      <c r="I68" s="72">
        <v>1</v>
      </c>
      <c r="J68" s="72"/>
      <c r="K68" s="72"/>
      <c r="L68" s="72"/>
    </row>
    <row r="69" spans="1:17" s="44" customFormat="1" ht="22.5">
      <c r="A69" s="61" t="s">
        <v>89</v>
      </c>
      <c r="B69" s="74" t="s">
        <v>66</v>
      </c>
      <c r="C69" s="61" t="s">
        <v>16</v>
      </c>
      <c r="D69" s="62">
        <f t="shared" si="0"/>
        <v>4</v>
      </c>
      <c r="F69" s="78">
        <v>1</v>
      </c>
      <c r="G69" s="78">
        <v>1</v>
      </c>
      <c r="H69" s="72">
        <v>1</v>
      </c>
      <c r="I69" s="72">
        <v>1</v>
      </c>
      <c r="J69" s="72"/>
      <c r="K69" s="72"/>
      <c r="L69" s="72"/>
      <c r="N69" s="80">
        <v>0.33958333333333335</v>
      </c>
      <c r="O69" s="80">
        <v>0.48541666666666666</v>
      </c>
      <c r="P69" s="80">
        <f>O69-N69</f>
        <v>0.14583333333333331</v>
      </c>
      <c r="Q69" s="80">
        <f>P69+P70</f>
        <v>0.37777777777777771</v>
      </c>
    </row>
    <row r="70" spans="1:17" s="44" customFormat="1">
      <c r="A70" s="61" t="s">
        <v>90</v>
      </c>
      <c r="B70" s="74" t="s">
        <v>37</v>
      </c>
      <c r="C70" s="61" t="s">
        <v>16</v>
      </c>
      <c r="D70" s="62">
        <f t="shared" si="0"/>
        <v>4</v>
      </c>
      <c r="F70" s="78">
        <v>1</v>
      </c>
      <c r="G70" s="78">
        <v>1</v>
      </c>
      <c r="H70" s="72">
        <v>1</v>
      </c>
      <c r="I70" s="72">
        <v>1</v>
      </c>
      <c r="J70" s="72"/>
      <c r="K70" s="72"/>
      <c r="L70" s="72"/>
      <c r="N70" s="80">
        <v>0.56527777777777777</v>
      </c>
      <c r="O70" s="80">
        <v>0.79722222222222217</v>
      </c>
      <c r="P70" s="80">
        <f>O70-N70</f>
        <v>0.2319444444444444</v>
      </c>
    </row>
    <row r="71" spans="1:17" s="44" customFormat="1">
      <c r="A71" s="61" t="s">
        <v>108</v>
      </c>
      <c r="B71" s="73" t="s">
        <v>109</v>
      </c>
      <c r="C71" s="61" t="s">
        <v>207</v>
      </c>
      <c r="D71" s="62">
        <f t="shared" si="0"/>
        <v>19.7</v>
      </c>
      <c r="F71" s="78"/>
      <c r="G71" s="78"/>
      <c r="H71" s="72"/>
      <c r="I71" s="72"/>
      <c r="J71" s="72">
        <f>5+1+7.2</f>
        <v>13.2</v>
      </c>
      <c r="K71" s="72">
        <v>6.5</v>
      </c>
      <c r="L71" s="72"/>
      <c r="N71" s="80"/>
      <c r="O71" s="80"/>
      <c r="P71" s="80"/>
    </row>
    <row r="72" spans="1:17">
      <c r="A72" s="75"/>
      <c r="B72" s="76"/>
      <c r="C72" s="75"/>
      <c r="D72" s="69"/>
    </row>
    <row r="73" spans="1:17">
      <c r="A73" s="56">
        <v>9</v>
      </c>
      <c r="B73" s="377" t="s">
        <v>30</v>
      </c>
      <c r="C73" s="378"/>
      <c r="D73" s="378"/>
      <c r="F73" s="379" t="s">
        <v>72</v>
      </c>
      <c r="G73" s="379"/>
      <c r="H73" s="379"/>
      <c r="I73" s="379"/>
      <c r="J73" s="379"/>
      <c r="K73" s="379"/>
      <c r="L73" s="379"/>
    </row>
    <row r="74" spans="1:17">
      <c r="A74" s="56" t="s">
        <v>209</v>
      </c>
      <c r="B74" s="57" t="s">
        <v>210</v>
      </c>
      <c r="C74" s="56" t="s">
        <v>205</v>
      </c>
      <c r="D74" s="58" t="s">
        <v>211</v>
      </c>
      <c r="F74" s="58" t="s">
        <v>57</v>
      </c>
      <c r="G74" s="58" t="s">
        <v>58</v>
      </c>
      <c r="H74" s="58" t="s">
        <v>59</v>
      </c>
      <c r="I74" s="58" t="s">
        <v>60</v>
      </c>
      <c r="J74" s="58" t="s">
        <v>63</v>
      </c>
      <c r="K74" s="58" t="s">
        <v>64</v>
      </c>
      <c r="L74" s="58" t="s">
        <v>65</v>
      </c>
    </row>
    <row r="75" spans="1:17">
      <c r="A75" s="61" t="s">
        <v>44</v>
      </c>
      <c r="B75" s="71" t="s">
        <v>27</v>
      </c>
      <c r="C75" s="61" t="s">
        <v>16</v>
      </c>
      <c r="D75" s="62">
        <f t="shared" ref="D75:D86" si="1">SUM(F75:L75)</f>
        <v>27</v>
      </c>
      <c r="F75" s="78"/>
      <c r="G75" s="78"/>
      <c r="H75" s="72"/>
      <c r="I75" s="72"/>
      <c r="J75" s="72">
        <v>23</v>
      </c>
      <c r="K75" s="72">
        <v>4</v>
      </c>
      <c r="L75" s="72"/>
    </row>
    <row r="76" spans="1:17">
      <c r="A76" s="61" t="s">
        <v>45</v>
      </c>
      <c r="B76" s="71" t="s">
        <v>28</v>
      </c>
      <c r="C76" s="61" t="s">
        <v>16</v>
      </c>
      <c r="D76" s="62">
        <f t="shared" si="1"/>
        <v>4</v>
      </c>
      <c r="F76" s="78"/>
      <c r="G76" s="78"/>
      <c r="H76" s="72"/>
      <c r="I76" s="72"/>
      <c r="J76" s="72">
        <v>3</v>
      </c>
      <c r="K76" s="72">
        <v>1</v>
      </c>
      <c r="L76" s="72"/>
    </row>
    <row r="77" spans="1:17">
      <c r="A77" s="61" t="s">
        <v>46</v>
      </c>
      <c r="B77" s="71" t="s">
        <v>67</v>
      </c>
      <c r="C77" s="61" t="s">
        <v>229</v>
      </c>
      <c r="D77" s="62">
        <f t="shared" si="1"/>
        <v>93.1</v>
      </c>
      <c r="F77" s="78"/>
      <c r="G77" s="78"/>
      <c r="H77" s="72"/>
      <c r="I77" s="72"/>
      <c r="J77" s="72">
        <f>28.3+4.9+7.8+5+3.1+10+9</f>
        <v>68.099999999999994</v>
      </c>
      <c r="K77" s="72">
        <v>25</v>
      </c>
      <c r="L77" s="72"/>
    </row>
    <row r="78" spans="1:17">
      <c r="A78" s="61" t="s">
        <v>47</v>
      </c>
      <c r="B78" s="71" t="s">
        <v>70</v>
      </c>
      <c r="C78" s="61" t="s">
        <v>229</v>
      </c>
      <c r="D78" s="62">
        <f t="shared" si="1"/>
        <v>89.52000000000001</v>
      </c>
      <c r="F78" s="78"/>
      <c r="G78" s="78"/>
      <c r="H78" s="72"/>
      <c r="I78" s="72"/>
      <c r="J78" s="72">
        <f>7+8+4+8.5+4.82+10.11+3.85+8.35+4.82+3+3+3+3</f>
        <v>71.45</v>
      </c>
      <c r="K78" s="72">
        <f>8.9+2.87+6.3</f>
        <v>18.07</v>
      </c>
      <c r="L78" s="72"/>
    </row>
    <row r="79" spans="1:17">
      <c r="A79" s="61" t="s">
        <v>48</v>
      </c>
      <c r="B79" s="71" t="s">
        <v>107</v>
      </c>
      <c r="C79" s="61" t="s">
        <v>75</v>
      </c>
      <c r="D79" s="62">
        <f t="shared" si="1"/>
        <v>1</v>
      </c>
      <c r="F79" s="78"/>
      <c r="G79" s="78"/>
      <c r="H79" s="72"/>
      <c r="I79" s="72"/>
      <c r="J79" s="72">
        <v>1</v>
      </c>
      <c r="K79" s="72"/>
      <c r="L79" s="72"/>
    </row>
    <row r="80" spans="1:17">
      <c r="A80" s="61" t="s">
        <v>49</v>
      </c>
      <c r="B80" s="71" t="s">
        <v>99</v>
      </c>
      <c r="C80" s="61" t="s">
        <v>75</v>
      </c>
      <c r="D80" s="62">
        <f t="shared" si="1"/>
        <v>7</v>
      </c>
      <c r="F80" s="78"/>
      <c r="G80" s="78"/>
      <c r="H80" s="72"/>
      <c r="I80" s="72"/>
      <c r="J80" s="72">
        <v>7</v>
      </c>
      <c r="K80" s="72"/>
      <c r="L80" s="72"/>
    </row>
    <row r="81" spans="1:12">
      <c r="A81" s="61" t="s">
        <v>71</v>
      </c>
      <c r="B81" s="71" t="s">
        <v>100</v>
      </c>
      <c r="C81" s="61" t="s">
        <v>75</v>
      </c>
      <c r="D81" s="62">
        <f t="shared" si="1"/>
        <v>2</v>
      </c>
      <c r="F81" s="78"/>
      <c r="G81" s="78"/>
      <c r="H81" s="72"/>
      <c r="I81" s="72"/>
      <c r="J81" s="72">
        <v>2</v>
      </c>
      <c r="K81" s="72"/>
      <c r="L81" s="72"/>
    </row>
    <row r="82" spans="1:12">
      <c r="A82" s="61" t="s">
        <v>96</v>
      </c>
      <c r="B82" s="71" t="s">
        <v>101</v>
      </c>
      <c r="C82" s="61" t="s">
        <v>75</v>
      </c>
      <c r="D82" s="62">
        <f t="shared" si="1"/>
        <v>3</v>
      </c>
      <c r="F82" s="78"/>
      <c r="G82" s="78"/>
      <c r="H82" s="72"/>
      <c r="I82" s="72"/>
      <c r="J82" s="72">
        <v>3</v>
      </c>
      <c r="K82" s="72"/>
      <c r="L82" s="72"/>
    </row>
    <row r="83" spans="1:12">
      <c r="A83" s="61" t="s">
        <v>103</v>
      </c>
      <c r="B83" s="71" t="s">
        <v>102</v>
      </c>
      <c r="C83" s="61" t="s">
        <v>75</v>
      </c>
      <c r="D83" s="62">
        <f t="shared" si="1"/>
        <v>2</v>
      </c>
      <c r="F83" s="78"/>
      <c r="G83" s="78"/>
      <c r="H83" s="72"/>
      <c r="I83" s="72"/>
      <c r="J83" s="72">
        <v>2</v>
      </c>
      <c r="K83" s="72"/>
      <c r="L83" s="72"/>
    </row>
    <row r="84" spans="1:12">
      <c r="A84" s="61" t="s">
        <v>104</v>
      </c>
      <c r="B84" s="71" t="s">
        <v>39</v>
      </c>
      <c r="C84" s="61" t="s">
        <v>16</v>
      </c>
      <c r="D84" s="62">
        <f t="shared" si="1"/>
        <v>6</v>
      </c>
      <c r="F84" s="78"/>
      <c r="G84" s="78"/>
      <c r="H84" s="72"/>
      <c r="I84" s="72"/>
      <c r="J84" s="72">
        <v>5</v>
      </c>
      <c r="K84" s="72">
        <v>1</v>
      </c>
      <c r="L84" s="72"/>
    </row>
    <row r="85" spans="1:12">
      <c r="A85" s="61" t="s">
        <v>105</v>
      </c>
      <c r="B85" s="71" t="s">
        <v>40</v>
      </c>
      <c r="C85" s="61" t="s">
        <v>16</v>
      </c>
      <c r="D85" s="62">
        <f t="shared" si="1"/>
        <v>1</v>
      </c>
      <c r="F85" s="78"/>
      <c r="G85" s="78"/>
      <c r="H85" s="72"/>
      <c r="I85" s="72"/>
      <c r="J85" s="72">
        <v>1</v>
      </c>
      <c r="K85" s="72"/>
      <c r="L85" s="72"/>
    </row>
    <row r="86" spans="1:12">
      <c r="A86" s="61" t="s">
        <v>106</v>
      </c>
      <c r="B86" s="71" t="s">
        <v>68</v>
      </c>
      <c r="C86" s="61" t="s">
        <v>16</v>
      </c>
      <c r="D86" s="62">
        <f t="shared" si="1"/>
        <v>31</v>
      </c>
      <c r="F86" s="78"/>
      <c r="G86" s="78"/>
      <c r="H86" s="72"/>
      <c r="I86" s="72"/>
      <c r="J86" s="72">
        <v>24</v>
      </c>
      <c r="K86" s="72">
        <v>7</v>
      </c>
      <c r="L86" s="72"/>
    </row>
    <row r="88" spans="1:12">
      <c r="A88" s="56">
        <v>10</v>
      </c>
      <c r="B88" s="377" t="s">
        <v>17</v>
      </c>
      <c r="C88" s="378"/>
      <c r="D88" s="378"/>
      <c r="F88" s="379" t="s">
        <v>72</v>
      </c>
      <c r="G88" s="379"/>
      <c r="H88" s="379"/>
      <c r="I88" s="379"/>
      <c r="J88" s="379"/>
      <c r="K88" s="379"/>
      <c r="L88" s="379"/>
    </row>
    <row r="89" spans="1:12">
      <c r="A89" s="56" t="s">
        <v>209</v>
      </c>
      <c r="B89" s="57" t="s">
        <v>210</v>
      </c>
      <c r="C89" s="56" t="s">
        <v>205</v>
      </c>
      <c r="D89" s="58" t="s">
        <v>211</v>
      </c>
      <c r="F89" s="58" t="s">
        <v>57</v>
      </c>
      <c r="G89" s="58" t="s">
        <v>58</v>
      </c>
      <c r="H89" s="58" t="s">
        <v>59</v>
      </c>
      <c r="I89" s="58" t="s">
        <v>60</v>
      </c>
      <c r="J89" s="58" t="s">
        <v>63</v>
      </c>
      <c r="K89" s="58" t="s">
        <v>64</v>
      </c>
      <c r="L89" s="58" t="s">
        <v>65</v>
      </c>
    </row>
    <row r="90" spans="1:12">
      <c r="A90" s="61" t="s">
        <v>50</v>
      </c>
      <c r="B90" s="71" t="s">
        <v>26</v>
      </c>
      <c r="C90" s="61" t="s">
        <v>16</v>
      </c>
      <c r="D90" s="62">
        <f>SUM(F90:L90)</f>
        <v>32</v>
      </c>
      <c r="F90" s="78">
        <v>0</v>
      </c>
      <c r="G90" s="78">
        <v>0</v>
      </c>
      <c r="H90" s="72">
        <v>0</v>
      </c>
      <c r="I90" s="72">
        <v>0</v>
      </c>
      <c r="J90" s="72">
        <v>24</v>
      </c>
      <c r="K90" s="72">
        <v>8</v>
      </c>
      <c r="L90" s="72"/>
    </row>
    <row r="91" spans="1:12">
      <c r="A91" s="61" t="s">
        <v>116</v>
      </c>
      <c r="B91" s="71" t="s">
        <v>22</v>
      </c>
      <c r="C91" s="61" t="s">
        <v>207</v>
      </c>
      <c r="D91" s="62">
        <f>SUM(F91:L91)</f>
        <v>1300</v>
      </c>
      <c r="F91" s="78">
        <v>0</v>
      </c>
      <c r="G91" s="78">
        <v>0</v>
      </c>
      <c r="H91" s="72">
        <v>0</v>
      </c>
      <c r="I91" s="72">
        <v>0</v>
      </c>
      <c r="J91" s="72">
        <v>1000</v>
      </c>
      <c r="K91" s="72">
        <v>300</v>
      </c>
      <c r="L91" s="72"/>
    </row>
    <row r="92" spans="1:12">
      <c r="A92" s="61" t="s">
        <v>51</v>
      </c>
      <c r="B92" s="71" t="s">
        <v>69</v>
      </c>
      <c r="C92" s="61" t="s">
        <v>207</v>
      </c>
      <c r="D92" s="62">
        <f>SUM(F92:L92)</f>
        <v>76.599999999999994</v>
      </c>
      <c r="F92" s="78">
        <v>0</v>
      </c>
      <c r="G92" s="78">
        <v>0</v>
      </c>
      <c r="H92" s="72">
        <v>0</v>
      </c>
      <c r="I92" s="72">
        <v>0</v>
      </c>
      <c r="J92" s="72">
        <f>28+5.1+26+2.5</f>
        <v>61.6</v>
      </c>
      <c r="K92" s="72">
        <v>15</v>
      </c>
      <c r="L92" s="72"/>
    </row>
    <row r="93" spans="1:12">
      <c r="A93" s="61" t="s">
        <v>52</v>
      </c>
      <c r="B93" s="71" t="s">
        <v>114</v>
      </c>
      <c r="C93" s="61" t="s">
        <v>75</v>
      </c>
      <c r="D93" s="62">
        <f>SUM(F93:L93)</f>
        <v>60</v>
      </c>
      <c r="F93" s="78">
        <v>0</v>
      </c>
      <c r="G93" s="78">
        <v>0</v>
      </c>
      <c r="H93" s="72">
        <v>0</v>
      </c>
      <c r="I93" s="72">
        <v>0</v>
      </c>
      <c r="J93" s="72">
        <v>60</v>
      </c>
      <c r="K93" s="72">
        <v>0</v>
      </c>
      <c r="L93" s="72"/>
    </row>
    <row r="94" spans="1:12">
      <c r="A94" s="61" t="s">
        <v>117</v>
      </c>
      <c r="B94" s="71" t="s">
        <v>115</v>
      </c>
      <c r="C94" s="61" t="s">
        <v>75</v>
      </c>
      <c r="D94" s="62">
        <f>SUM(F94:L94)</f>
        <v>2</v>
      </c>
      <c r="F94" s="78">
        <v>0</v>
      </c>
      <c r="G94" s="78">
        <v>0</v>
      </c>
      <c r="H94" s="72">
        <v>0</v>
      </c>
      <c r="I94" s="72">
        <v>0</v>
      </c>
      <c r="J94" s="72">
        <v>2</v>
      </c>
      <c r="K94" s="72">
        <v>0</v>
      </c>
      <c r="L94" s="72"/>
    </row>
    <row r="96" spans="1:12">
      <c r="A96" s="56">
        <v>11</v>
      </c>
      <c r="B96" s="377" t="s">
        <v>121</v>
      </c>
      <c r="C96" s="378"/>
      <c r="D96" s="378"/>
      <c r="F96" s="379" t="s">
        <v>72</v>
      </c>
      <c r="G96" s="379"/>
      <c r="H96" s="379"/>
      <c r="I96" s="379"/>
      <c r="J96" s="379"/>
      <c r="K96" s="379"/>
      <c r="L96" s="379"/>
    </row>
    <row r="97" spans="1:12">
      <c r="A97" s="56" t="s">
        <v>209</v>
      </c>
      <c r="B97" s="57" t="s">
        <v>210</v>
      </c>
      <c r="C97" s="56" t="s">
        <v>205</v>
      </c>
      <c r="D97" s="58" t="s">
        <v>211</v>
      </c>
      <c r="F97" s="58" t="s">
        <v>57</v>
      </c>
      <c r="G97" s="58" t="s">
        <v>58</v>
      </c>
      <c r="H97" s="58" t="s">
        <v>59</v>
      </c>
      <c r="I97" s="58" t="s">
        <v>60</v>
      </c>
      <c r="J97" s="58" t="s">
        <v>63</v>
      </c>
      <c r="K97" s="58" t="s">
        <v>64</v>
      </c>
      <c r="L97" s="58" t="s">
        <v>65</v>
      </c>
    </row>
    <row r="98" spans="1:12">
      <c r="A98" s="61" t="s">
        <v>120</v>
      </c>
      <c r="B98" s="71" t="s">
        <v>128</v>
      </c>
      <c r="C98" s="61" t="s">
        <v>161</v>
      </c>
      <c r="D98" s="62">
        <f>SUM(F98:L98)</f>
        <v>168</v>
      </c>
      <c r="F98" s="78">
        <v>0</v>
      </c>
      <c r="G98" s="78">
        <v>0</v>
      </c>
      <c r="H98" s="72">
        <v>0</v>
      </c>
      <c r="I98" s="72">
        <v>0</v>
      </c>
      <c r="J98" s="72">
        <v>120</v>
      </c>
      <c r="K98" s="72">
        <v>48</v>
      </c>
      <c r="L98" s="72"/>
    </row>
    <row r="99" spans="1:12">
      <c r="A99" s="61" t="s">
        <v>130</v>
      </c>
      <c r="B99" s="71" t="s">
        <v>122</v>
      </c>
      <c r="C99" s="61" t="s">
        <v>161</v>
      </c>
      <c r="D99" s="62">
        <f>SUM(F99:L99)</f>
        <v>168</v>
      </c>
      <c r="F99" s="78"/>
      <c r="G99" s="78"/>
      <c r="H99" s="72"/>
      <c r="I99" s="72"/>
      <c r="J99" s="72">
        <v>120</v>
      </c>
      <c r="K99" s="72">
        <v>48</v>
      </c>
      <c r="L99" s="72"/>
    </row>
    <row r="100" spans="1:12">
      <c r="A100" s="61" t="s">
        <v>131</v>
      </c>
      <c r="B100" s="71" t="s">
        <v>129</v>
      </c>
      <c r="C100" s="61" t="s">
        <v>62</v>
      </c>
      <c r="D100" s="62">
        <f>SUM(F100:L100)</f>
        <v>17</v>
      </c>
      <c r="F100" s="78"/>
      <c r="G100" s="78"/>
      <c r="H100" s="72"/>
      <c r="I100" s="72"/>
      <c r="J100" s="72">
        <v>8.5</v>
      </c>
      <c r="K100" s="72">
        <v>8.5</v>
      </c>
      <c r="L100" s="72"/>
    </row>
  </sheetData>
  <mergeCells count="24">
    <mergeCell ref="F59:L59"/>
    <mergeCell ref="B31:D31"/>
    <mergeCell ref="B39:D39"/>
    <mergeCell ref="F46:L46"/>
    <mergeCell ref="B17:D17"/>
    <mergeCell ref="B51:D51"/>
    <mergeCell ref="B59:D59"/>
    <mergeCell ref="F39:L39"/>
    <mergeCell ref="B96:D96"/>
    <mergeCell ref="F96:L96"/>
    <mergeCell ref="F31:L31"/>
    <mergeCell ref="F25:L25"/>
    <mergeCell ref="B2:C2"/>
    <mergeCell ref="B3:C3"/>
    <mergeCell ref="A7:D7"/>
    <mergeCell ref="B10:D10"/>
    <mergeCell ref="B25:D25"/>
    <mergeCell ref="F17:L17"/>
    <mergeCell ref="F73:L73"/>
    <mergeCell ref="B88:D88"/>
    <mergeCell ref="B73:D73"/>
    <mergeCell ref="F51:L51"/>
    <mergeCell ref="B46:D46"/>
    <mergeCell ref="F88:L88"/>
  </mergeCells>
  <phoneticPr fontId="17" type="noConversion"/>
  <printOptions horizontalCentered="1"/>
  <pageMargins left="0.78740157480314965" right="0.78740157480314965" top="0.19685039370078741" bottom="0.39370078740157483" header="0.51181102362204722" footer="0.51181102362204722"/>
  <pageSetup paperSize="9" scale="7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"/>
  <sheetViews>
    <sheetView topLeftCell="A31" workbookViewId="0">
      <selection activeCell="C63" sqref="C63"/>
    </sheetView>
  </sheetViews>
  <sheetFormatPr defaultRowHeight="12.75"/>
  <cols>
    <col min="2" max="2" width="7.42578125" bestFit="1" customWidth="1"/>
    <col min="3" max="3" width="51.140625" bestFit="1" customWidth="1"/>
    <col min="4" max="4" width="13.140625" bestFit="1" customWidth="1"/>
    <col min="5" max="5" width="11.42578125" hidden="1" customWidth="1"/>
  </cols>
  <sheetData>
    <row r="1" spans="1:6">
      <c r="A1" s="86"/>
      <c r="B1" s="86"/>
      <c r="C1" s="87"/>
      <c r="D1" s="88"/>
      <c r="E1" s="88"/>
      <c r="F1" s="88"/>
    </row>
    <row r="2" spans="1:6">
      <c r="A2" s="90"/>
      <c r="B2" s="90"/>
      <c r="C2" s="384"/>
      <c r="D2" s="385"/>
      <c r="E2" s="385"/>
      <c r="F2" s="385"/>
    </row>
    <row r="3" spans="1:6">
      <c r="A3" s="90"/>
      <c r="B3" s="90"/>
      <c r="C3" s="384"/>
      <c r="D3" s="385"/>
      <c r="E3" s="385"/>
      <c r="F3" s="385"/>
    </row>
    <row r="4" spans="1:6">
      <c r="A4" s="89"/>
      <c r="B4" s="89"/>
      <c r="C4" s="386"/>
      <c r="D4" s="387"/>
      <c r="E4" s="387"/>
      <c r="F4" s="387"/>
    </row>
    <row r="5" spans="1:6">
      <c r="A5" s="90"/>
      <c r="B5" s="90"/>
      <c r="C5" s="94"/>
      <c r="D5" s="92"/>
      <c r="E5" s="92"/>
      <c r="F5" s="92"/>
    </row>
    <row r="6" spans="1:6">
      <c r="A6" s="95"/>
      <c r="B6" s="95"/>
      <c r="C6" s="91"/>
      <c r="D6" s="96"/>
      <c r="E6" s="96"/>
      <c r="F6" s="96"/>
    </row>
    <row r="7" spans="1:6">
      <c r="A7" s="45"/>
      <c r="B7" s="97"/>
      <c r="C7" s="98"/>
      <c r="D7" s="99"/>
      <c r="E7" s="99"/>
      <c r="F7" s="99"/>
    </row>
    <row r="8" spans="1:6">
      <c r="A8" s="45"/>
      <c r="B8" s="97"/>
      <c r="C8" s="100"/>
      <c r="D8" s="99"/>
      <c r="E8" s="99"/>
      <c r="F8" s="99"/>
    </row>
    <row r="9" spans="1:6">
      <c r="A9" s="97"/>
      <c r="B9" s="97"/>
      <c r="C9" s="100"/>
      <c r="D9" s="99"/>
      <c r="E9" s="99"/>
      <c r="F9" s="99"/>
    </row>
    <row r="10" spans="1:6">
      <c r="A10" s="93"/>
      <c r="B10" s="93"/>
      <c r="C10" s="98"/>
      <c r="D10" s="93"/>
      <c r="E10" s="93"/>
      <c r="F10" s="101"/>
    </row>
    <row r="11" spans="1:6">
      <c r="A11" s="96"/>
      <c r="B11" s="388" t="s">
        <v>3950</v>
      </c>
      <c r="C11" s="388"/>
      <c r="D11" s="388"/>
      <c r="E11" s="120"/>
      <c r="F11" s="120"/>
    </row>
    <row r="13" spans="1:6">
      <c r="B13" s="391" t="s">
        <v>3906</v>
      </c>
      <c r="C13" s="391"/>
      <c r="D13" s="391" t="s">
        <v>3907</v>
      </c>
      <c r="E13" s="391"/>
    </row>
    <row r="14" spans="1:6">
      <c r="B14" s="109" t="s">
        <v>209</v>
      </c>
      <c r="C14" s="109" t="s">
        <v>210</v>
      </c>
      <c r="D14" s="109" t="s">
        <v>3908</v>
      </c>
      <c r="E14" s="110" t="s">
        <v>3909</v>
      </c>
    </row>
    <row r="15" spans="1:6">
      <c r="B15" s="111" t="s">
        <v>3910</v>
      </c>
      <c r="C15" s="112" t="s">
        <v>3911</v>
      </c>
      <c r="D15" s="113">
        <v>0.2</v>
      </c>
      <c r="E15" s="113">
        <v>0.2</v>
      </c>
    </row>
    <row r="16" spans="1:6">
      <c r="B16" s="111" t="s">
        <v>3912</v>
      </c>
      <c r="C16" s="112" t="s">
        <v>3913</v>
      </c>
      <c r="D16" s="113">
        <v>0.08</v>
      </c>
      <c r="E16" s="113">
        <v>0.08</v>
      </c>
    </row>
    <row r="17" spans="2:5">
      <c r="B17" s="111" t="s">
        <v>3914</v>
      </c>
      <c r="C17" s="112" t="s">
        <v>3915</v>
      </c>
      <c r="D17" s="113">
        <v>2.5000000000000001E-2</v>
      </c>
      <c r="E17" s="113">
        <v>2.5000000000000001E-2</v>
      </c>
    </row>
    <row r="18" spans="2:5">
      <c r="B18" s="111" t="s">
        <v>3916</v>
      </c>
      <c r="C18" s="112" t="s">
        <v>3917</v>
      </c>
      <c r="D18" s="113">
        <v>1.4999999999999999E-2</v>
      </c>
      <c r="E18" s="113">
        <v>1.4999999999999999E-2</v>
      </c>
    </row>
    <row r="19" spans="2:5">
      <c r="B19" s="111" t="s">
        <v>3918</v>
      </c>
      <c r="C19" s="112" t="s">
        <v>3919</v>
      </c>
      <c r="D19" s="113">
        <v>0.01</v>
      </c>
      <c r="E19" s="113">
        <v>0.01</v>
      </c>
    </row>
    <row r="20" spans="2:5">
      <c r="B20" s="111" t="s">
        <v>3920</v>
      </c>
      <c r="C20" s="112" t="s">
        <v>3921</v>
      </c>
      <c r="D20" s="113">
        <v>6.0000000000000001E-3</v>
      </c>
      <c r="E20" s="113">
        <v>6.0000000000000001E-3</v>
      </c>
    </row>
    <row r="21" spans="2:5">
      <c r="B21" s="111" t="s">
        <v>3922</v>
      </c>
      <c r="C21" s="112" t="s">
        <v>3923</v>
      </c>
      <c r="D21" s="113">
        <v>2E-3</v>
      </c>
      <c r="E21" s="113">
        <v>2E-3</v>
      </c>
    </row>
    <row r="22" spans="2:5">
      <c r="B22" s="111" t="s">
        <v>3924</v>
      </c>
      <c r="C22" s="112" t="s">
        <v>3925</v>
      </c>
      <c r="D22" s="113">
        <v>0.03</v>
      </c>
      <c r="E22" s="113">
        <v>0.03</v>
      </c>
    </row>
    <row r="23" spans="2:5">
      <c r="B23" s="111" t="s">
        <v>3926</v>
      </c>
      <c r="C23" s="112" t="s">
        <v>3927</v>
      </c>
      <c r="D23" s="113">
        <v>0</v>
      </c>
      <c r="E23" s="113">
        <v>0</v>
      </c>
    </row>
    <row r="24" spans="2:5">
      <c r="B24" s="389" t="s">
        <v>3951</v>
      </c>
      <c r="C24" s="390"/>
      <c r="D24" s="114">
        <f>SUM(D15:D23)</f>
        <v>0.3680000000000001</v>
      </c>
      <c r="E24" s="114">
        <f>SUM(E15:E23)</f>
        <v>0.3680000000000001</v>
      </c>
    </row>
    <row r="26" spans="2:5">
      <c r="B26" s="391" t="s">
        <v>3928</v>
      </c>
      <c r="C26" s="391"/>
      <c r="D26" s="391" t="s">
        <v>3907</v>
      </c>
      <c r="E26" s="391"/>
    </row>
    <row r="27" spans="2:5">
      <c r="B27" s="109" t="s">
        <v>209</v>
      </c>
      <c r="C27" s="109" t="s">
        <v>210</v>
      </c>
      <c r="D27" s="109" t="s">
        <v>3908</v>
      </c>
      <c r="E27" s="110" t="s">
        <v>3909</v>
      </c>
    </row>
    <row r="28" spans="2:5">
      <c r="B28" s="111" t="s">
        <v>3929</v>
      </c>
      <c r="C28" s="112" t="s">
        <v>3930</v>
      </c>
      <c r="D28" s="113">
        <v>0.22900000000000001</v>
      </c>
      <c r="E28" s="113">
        <v>0</v>
      </c>
    </row>
    <row r="29" spans="2:5">
      <c r="B29" s="111" t="s">
        <v>3931</v>
      </c>
      <c r="C29" s="112" t="s">
        <v>3932</v>
      </c>
      <c r="D29" s="113">
        <v>7.9000000000000008E-3</v>
      </c>
      <c r="E29" s="113">
        <v>0</v>
      </c>
    </row>
    <row r="30" spans="2:5">
      <c r="B30" s="111" t="s">
        <v>3933</v>
      </c>
      <c r="C30" s="112" t="s">
        <v>3934</v>
      </c>
      <c r="D30" s="113">
        <v>3.0000000000000001E-3</v>
      </c>
      <c r="E30" s="113">
        <v>0</v>
      </c>
    </row>
    <row r="31" spans="2:5">
      <c r="B31" s="111" t="s">
        <v>3935</v>
      </c>
      <c r="C31" s="112" t="s">
        <v>3936</v>
      </c>
      <c r="D31" s="113">
        <v>0.106</v>
      </c>
      <c r="E31" s="113">
        <v>8.2000000000000003E-2</v>
      </c>
    </row>
    <row r="32" spans="2:5" ht="38.25">
      <c r="B32" s="111" t="s">
        <v>3937</v>
      </c>
      <c r="C32" s="115" t="s">
        <v>3938</v>
      </c>
      <c r="D32" s="116">
        <v>4.5699999999999998E-2</v>
      </c>
      <c r="E32" s="116">
        <v>0</v>
      </c>
    </row>
    <row r="33" spans="2:5">
      <c r="B33" s="389" t="s">
        <v>3952</v>
      </c>
      <c r="C33" s="390"/>
      <c r="D33" s="114">
        <f>SUM(D28:D32)</f>
        <v>0.3916</v>
      </c>
      <c r="E33" s="114">
        <f>SUM(E28:E32)</f>
        <v>8.2000000000000003E-2</v>
      </c>
    </row>
    <row r="35" spans="2:5">
      <c r="B35" s="391" t="s">
        <v>3939</v>
      </c>
      <c r="C35" s="391"/>
      <c r="D35" s="391" t="s">
        <v>3907</v>
      </c>
      <c r="E35" s="391"/>
    </row>
    <row r="36" spans="2:5">
      <c r="B36" s="109" t="s">
        <v>209</v>
      </c>
      <c r="C36" s="109" t="s">
        <v>210</v>
      </c>
      <c r="D36" s="109" t="s">
        <v>3908</v>
      </c>
      <c r="E36" s="110" t="s">
        <v>3909</v>
      </c>
    </row>
    <row r="37" spans="2:5">
      <c r="B37" s="111" t="s">
        <v>3940</v>
      </c>
      <c r="C37" s="112" t="s">
        <v>3941</v>
      </c>
      <c r="D37" s="113">
        <v>5.6000000000000001E-2</v>
      </c>
      <c r="E37" s="113">
        <v>4.2999999999999997E-2</v>
      </c>
    </row>
    <row r="38" spans="2:5">
      <c r="B38" s="111" t="s">
        <v>3942</v>
      </c>
      <c r="C38" s="112" t="s">
        <v>3943</v>
      </c>
      <c r="D38" s="113">
        <v>0.14099999999999999</v>
      </c>
      <c r="E38" s="113">
        <v>0.109</v>
      </c>
    </row>
    <row r="39" spans="2:5">
      <c r="B39" s="111" t="s">
        <v>3944</v>
      </c>
      <c r="C39" s="112" t="s">
        <v>3945</v>
      </c>
      <c r="D39" s="113">
        <v>0.13100000000000001</v>
      </c>
      <c r="E39" s="113">
        <v>0.10199999999999999</v>
      </c>
    </row>
    <row r="40" spans="2:5">
      <c r="B40" s="389" t="s">
        <v>3953</v>
      </c>
      <c r="C40" s="390"/>
      <c r="D40" s="114">
        <f>SUM(D37:D39)</f>
        <v>0.32799999999999996</v>
      </c>
      <c r="E40" s="114">
        <f>SUM(E37:E39)</f>
        <v>0.254</v>
      </c>
    </row>
    <row r="42" spans="2:5">
      <c r="B42" s="391" t="s">
        <v>3946</v>
      </c>
      <c r="C42" s="391"/>
      <c r="D42" s="391" t="s">
        <v>3907</v>
      </c>
      <c r="E42" s="391"/>
    </row>
    <row r="43" spans="2:5">
      <c r="B43" s="109" t="s">
        <v>209</v>
      </c>
      <c r="C43" s="109" t="s">
        <v>210</v>
      </c>
      <c r="D43" s="109" t="s">
        <v>3908</v>
      </c>
      <c r="E43" s="110" t="s">
        <v>3909</v>
      </c>
    </row>
    <row r="44" spans="2:5">
      <c r="B44" s="111">
        <v>15</v>
      </c>
      <c r="C44" s="112" t="s">
        <v>3947</v>
      </c>
      <c r="D44" s="113">
        <v>0.14399999999999999</v>
      </c>
      <c r="E44" s="113">
        <v>0.03</v>
      </c>
    </row>
    <row r="45" spans="2:5">
      <c r="B45" s="111">
        <v>16</v>
      </c>
      <c r="C45" s="112" t="s">
        <v>3948</v>
      </c>
      <c r="D45" s="113">
        <v>4.8000000000000001E-2</v>
      </c>
      <c r="E45" s="113">
        <v>3.7999999999999999E-2</v>
      </c>
    </row>
    <row r="46" spans="2:5">
      <c r="B46" s="389" t="s">
        <v>3954</v>
      </c>
      <c r="C46" s="390"/>
      <c r="D46" s="114">
        <f>SUM(D44:D45)</f>
        <v>0.192</v>
      </c>
      <c r="E46" s="114">
        <f>SUM(E44:E45)</f>
        <v>6.8000000000000005E-2</v>
      </c>
    </row>
    <row r="47" spans="2:5">
      <c r="B47" s="117"/>
      <c r="C47" s="118"/>
      <c r="D47" s="118"/>
    </row>
    <row r="49" spans="2:5" ht="20.25">
      <c r="B49" s="392" t="s">
        <v>3949</v>
      </c>
      <c r="C49" s="392"/>
      <c r="D49" s="119">
        <f>D24+D33+D40+D46</f>
        <v>1.2796000000000001</v>
      </c>
      <c r="E49" s="119">
        <f>E24+E33+E40+E46</f>
        <v>0.77200000000000024</v>
      </c>
    </row>
  </sheetData>
  <mergeCells count="17">
    <mergeCell ref="B46:C46"/>
    <mergeCell ref="B49:C49"/>
    <mergeCell ref="B35:C35"/>
    <mergeCell ref="D35:E35"/>
    <mergeCell ref="B40:C40"/>
    <mergeCell ref="B42:C42"/>
    <mergeCell ref="D42:E42"/>
    <mergeCell ref="C2:F2"/>
    <mergeCell ref="C3:F3"/>
    <mergeCell ref="C4:F4"/>
    <mergeCell ref="B11:D11"/>
    <mergeCell ref="B33:C33"/>
    <mergeCell ref="B13:C13"/>
    <mergeCell ref="D13:E13"/>
    <mergeCell ref="B24:C24"/>
    <mergeCell ref="B26:C26"/>
    <mergeCell ref="D26:E26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topLeftCell="A16" zoomScale="130" zoomScaleNormal="130" workbookViewId="0">
      <selection activeCell="C19" sqref="C19"/>
    </sheetView>
  </sheetViews>
  <sheetFormatPr defaultRowHeight="12.75"/>
  <cols>
    <col min="1" max="1" width="9.140625" style="1"/>
    <col min="2" max="2" width="39.140625" style="1" bestFit="1" customWidth="1"/>
    <col min="3" max="3" width="9.140625" style="1"/>
    <col min="4" max="4" width="7.140625" style="1" bestFit="1" customWidth="1"/>
    <col min="5" max="5" width="8" style="1" bestFit="1" customWidth="1"/>
    <col min="6" max="6" width="9" style="1" bestFit="1" customWidth="1"/>
    <col min="7" max="16384" width="9.140625" style="1"/>
  </cols>
  <sheetData>
    <row r="1" spans="1:7">
      <c r="B1" s="1" t="s">
        <v>214</v>
      </c>
      <c r="F1" s="5">
        <v>1.25</v>
      </c>
    </row>
    <row r="2" spans="1:7">
      <c r="B2" s="1" t="s">
        <v>216</v>
      </c>
      <c r="F2" s="5">
        <v>0.2</v>
      </c>
    </row>
    <row r="3" spans="1:7">
      <c r="B3" s="1" t="s">
        <v>3666</v>
      </c>
      <c r="F3" s="5">
        <v>0</v>
      </c>
    </row>
    <row r="4" spans="1:7" ht="13.5" thickBot="1"/>
    <row r="5" spans="1:7">
      <c r="A5" s="396" t="s">
        <v>217</v>
      </c>
      <c r="B5" s="398" t="s">
        <v>218</v>
      </c>
      <c r="C5" s="396" t="s">
        <v>220</v>
      </c>
      <c r="D5" s="393" t="s">
        <v>219</v>
      </c>
      <c r="E5" s="394"/>
      <c r="F5" s="395"/>
    </row>
    <row r="6" spans="1:7" ht="13.5" thickBot="1">
      <c r="A6" s="397"/>
      <c r="B6" s="399"/>
      <c r="C6" s="397"/>
      <c r="D6" s="6" t="s">
        <v>3671</v>
      </c>
      <c r="E6" s="30" t="s">
        <v>3670</v>
      </c>
      <c r="F6" s="7" t="s">
        <v>221</v>
      </c>
    </row>
    <row r="7" spans="1:7">
      <c r="A7" s="8">
        <v>6115</v>
      </c>
      <c r="B7" s="8" t="s">
        <v>222</v>
      </c>
      <c r="C7" s="8">
        <v>5.5125000000000002</v>
      </c>
      <c r="D7" s="9">
        <f t="shared" ref="D7:D19" si="0">C7/(F$1+1)</f>
        <v>2.4500000000000002</v>
      </c>
      <c r="E7" s="10">
        <f>(D7*F$3)+D7</f>
        <v>2.4500000000000002</v>
      </c>
      <c r="F7" s="10">
        <f>(D7*F$2)+D7</f>
        <v>2.9400000000000004</v>
      </c>
      <c r="G7" s="2"/>
    </row>
    <row r="8" spans="1:7">
      <c r="A8" s="11">
        <v>6114</v>
      </c>
      <c r="B8" s="11" t="s">
        <v>223</v>
      </c>
      <c r="C8" s="11">
        <v>5.5125000000000002</v>
      </c>
      <c r="D8" s="12">
        <f t="shared" si="0"/>
        <v>2.4500000000000002</v>
      </c>
      <c r="E8" s="13">
        <f>(D8*F$3)+D8</f>
        <v>2.4500000000000002</v>
      </c>
      <c r="F8" s="13">
        <f t="shared" ref="F8:F35" si="1">(D8*F$2)+D8</f>
        <v>2.9400000000000004</v>
      </c>
      <c r="G8" s="2"/>
    </row>
    <row r="9" spans="1:7">
      <c r="A9" s="4">
        <v>6117</v>
      </c>
      <c r="B9" s="4" t="s">
        <v>224</v>
      </c>
      <c r="C9" s="4">
        <v>5.5125000000000002</v>
      </c>
      <c r="D9" s="14">
        <f t="shared" si="0"/>
        <v>2.4500000000000002</v>
      </c>
      <c r="E9" s="10">
        <f t="shared" ref="E9:E40" si="2">(D9*F$3)+D9</f>
        <v>2.4500000000000002</v>
      </c>
      <c r="F9" s="15">
        <f t="shared" si="1"/>
        <v>2.9400000000000004</v>
      </c>
      <c r="G9" s="2"/>
    </row>
    <row r="10" spans="1:7">
      <c r="A10" s="11">
        <v>6113</v>
      </c>
      <c r="B10" s="11" t="s">
        <v>225</v>
      </c>
      <c r="C10" s="11">
        <v>5.5125000000000002</v>
      </c>
      <c r="D10" s="12">
        <f t="shared" si="0"/>
        <v>2.4500000000000002</v>
      </c>
      <c r="E10" s="13">
        <f t="shared" si="2"/>
        <v>2.4500000000000002</v>
      </c>
      <c r="F10" s="13">
        <f t="shared" si="1"/>
        <v>2.9400000000000004</v>
      </c>
      <c r="G10" s="2"/>
    </row>
    <row r="11" spans="1:7">
      <c r="A11" s="4">
        <v>6116</v>
      </c>
      <c r="B11" s="4" t="s">
        <v>226</v>
      </c>
      <c r="C11" s="4">
        <v>5.5125000000000002</v>
      </c>
      <c r="D11" s="14">
        <f t="shared" si="0"/>
        <v>2.4500000000000002</v>
      </c>
      <c r="E11" s="10">
        <f t="shared" si="2"/>
        <v>2.4500000000000002</v>
      </c>
      <c r="F11" s="15">
        <f t="shared" si="1"/>
        <v>2.9400000000000004</v>
      </c>
      <c r="G11" s="2"/>
    </row>
    <row r="12" spans="1:7">
      <c r="A12" s="11">
        <v>248</v>
      </c>
      <c r="B12" s="11" t="s">
        <v>227</v>
      </c>
      <c r="C12" s="11">
        <v>5.5125000000000002</v>
      </c>
      <c r="D12" s="12">
        <f t="shared" si="0"/>
        <v>2.4500000000000002</v>
      </c>
      <c r="E12" s="13">
        <f t="shared" si="2"/>
        <v>2.4500000000000002</v>
      </c>
      <c r="F12" s="13">
        <f t="shared" si="1"/>
        <v>2.9400000000000004</v>
      </c>
      <c r="G12" s="2"/>
    </row>
    <row r="13" spans="1:7">
      <c r="A13" s="4">
        <v>6127</v>
      </c>
      <c r="B13" s="4" t="s">
        <v>176</v>
      </c>
      <c r="C13" s="4">
        <v>5.5125000000000002</v>
      </c>
      <c r="D13" s="14">
        <f t="shared" si="0"/>
        <v>2.4500000000000002</v>
      </c>
      <c r="E13" s="10">
        <f t="shared" si="2"/>
        <v>2.4500000000000002</v>
      </c>
      <c r="F13" s="15">
        <f t="shared" si="1"/>
        <v>2.9400000000000004</v>
      </c>
      <c r="G13" s="2"/>
    </row>
    <row r="14" spans="1:7">
      <c r="A14" s="11">
        <v>242</v>
      </c>
      <c r="B14" s="11" t="s">
        <v>177</v>
      </c>
      <c r="C14" s="11">
        <v>5.5125000000000002</v>
      </c>
      <c r="D14" s="12">
        <f t="shared" si="0"/>
        <v>2.4500000000000002</v>
      </c>
      <c r="E14" s="13">
        <f t="shared" si="2"/>
        <v>2.4500000000000002</v>
      </c>
      <c r="F14" s="13">
        <f t="shared" si="1"/>
        <v>2.9400000000000004</v>
      </c>
      <c r="G14" s="2"/>
    </row>
    <row r="15" spans="1:7">
      <c r="A15" s="4">
        <v>243</v>
      </c>
      <c r="B15" s="4" t="s">
        <v>178</v>
      </c>
      <c r="C15" s="4">
        <v>5.5125000000000002</v>
      </c>
      <c r="D15" s="14">
        <f t="shared" si="0"/>
        <v>2.4500000000000002</v>
      </c>
      <c r="E15" s="10">
        <f t="shared" si="2"/>
        <v>2.4500000000000002</v>
      </c>
      <c r="F15" s="15">
        <f t="shared" si="1"/>
        <v>2.9400000000000004</v>
      </c>
      <c r="G15" s="2"/>
    </row>
    <row r="16" spans="1:7">
      <c r="A16" s="11">
        <v>6128</v>
      </c>
      <c r="B16" s="11" t="s">
        <v>179</v>
      </c>
      <c r="C16" s="11">
        <v>5.5125000000000002</v>
      </c>
      <c r="D16" s="12">
        <f t="shared" si="0"/>
        <v>2.4500000000000002</v>
      </c>
      <c r="E16" s="13">
        <f t="shared" si="2"/>
        <v>2.4500000000000002</v>
      </c>
      <c r="F16" s="13">
        <f t="shared" si="1"/>
        <v>2.9400000000000004</v>
      </c>
      <c r="G16" s="2"/>
    </row>
    <row r="17" spans="1:7">
      <c r="A17" s="4">
        <v>6129</v>
      </c>
      <c r="B17" s="4" t="s">
        <v>180</v>
      </c>
      <c r="C17" s="4">
        <v>5.5125000000000002</v>
      </c>
      <c r="D17" s="14">
        <f t="shared" si="0"/>
        <v>2.4500000000000002</v>
      </c>
      <c r="E17" s="10">
        <f t="shared" si="2"/>
        <v>2.4500000000000002</v>
      </c>
      <c r="F17" s="15">
        <f t="shared" si="1"/>
        <v>2.9400000000000004</v>
      </c>
      <c r="G17" s="2"/>
    </row>
    <row r="18" spans="1:7">
      <c r="A18" s="11">
        <v>6130</v>
      </c>
      <c r="B18" s="11" t="s">
        <v>181</v>
      </c>
      <c r="C18" s="11">
        <v>5.5125000000000002</v>
      </c>
      <c r="D18" s="12">
        <f t="shared" si="0"/>
        <v>2.4500000000000002</v>
      </c>
      <c r="E18" s="13">
        <f t="shared" si="2"/>
        <v>2.4500000000000002</v>
      </c>
      <c r="F18" s="13">
        <f t="shared" si="1"/>
        <v>2.9400000000000004</v>
      </c>
      <c r="G18" s="2"/>
    </row>
    <row r="19" spans="1:7">
      <c r="A19" s="4">
        <v>10513</v>
      </c>
      <c r="B19" s="4" t="s">
        <v>182</v>
      </c>
      <c r="C19" s="4">
        <v>5.5125000000000002</v>
      </c>
      <c r="D19" s="14">
        <f t="shared" si="0"/>
        <v>2.4500000000000002</v>
      </c>
      <c r="E19" s="10">
        <f t="shared" si="2"/>
        <v>2.4500000000000002</v>
      </c>
      <c r="F19" s="15">
        <f t="shared" si="1"/>
        <v>2.9400000000000004</v>
      </c>
      <c r="G19" s="2"/>
    </row>
    <row r="20" spans="1:7" ht="2.1" customHeight="1">
      <c r="A20" s="16"/>
      <c r="B20" s="16"/>
      <c r="C20" s="16"/>
      <c r="D20" s="17"/>
      <c r="E20" s="31"/>
      <c r="F20" s="18"/>
      <c r="G20" s="2"/>
    </row>
    <row r="21" spans="1:7">
      <c r="A21" s="11">
        <v>2696</v>
      </c>
      <c r="B21" s="11" t="s">
        <v>183</v>
      </c>
      <c r="C21" s="11">
        <v>6.9</v>
      </c>
      <c r="D21" s="12">
        <f t="shared" ref="D21:D35" si="3">C21/(F$1+1)</f>
        <v>3.0666666666666669</v>
      </c>
      <c r="E21" s="10">
        <f t="shared" si="2"/>
        <v>3.0666666666666669</v>
      </c>
      <c r="F21" s="13">
        <f t="shared" si="1"/>
        <v>3.68</v>
      </c>
      <c r="G21" s="2"/>
    </row>
    <row r="22" spans="1:7">
      <c r="A22" s="4">
        <v>4750</v>
      </c>
      <c r="B22" s="4" t="s">
        <v>184</v>
      </c>
      <c r="C22" s="4">
        <v>6.9</v>
      </c>
      <c r="D22" s="14">
        <f t="shared" si="3"/>
        <v>3.0666666666666669</v>
      </c>
      <c r="E22" s="13">
        <f t="shared" si="2"/>
        <v>3.0666666666666669</v>
      </c>
      <c r="F22" s="15">
        <f t="shared" si="1"/>
        <v>3.68</v>
      </c>
      <c r="G22" s="2"/>
    </row>
    <row r="23" spans="1:7">
      <c r="A23" s="11">
        <v>1213</v>
      </c>
      <c r="B23" s="11" t="s">
        <v>185</v>
      </c>
      <c r="C23" s="11">
        <v>6.9</v>
      </c>
      <c r="D23" s="12">
        <f t="shared" si="3"/>
        <v>3.0666666666666669</v>
      </c>
      <c r="E23" s="10">
        <f t="shared" si="2"/>
        <v>3.0666666666666669</v>
      </c>
      <c r="F23" s="13">
        <f t="shared" si="1"/>
        <v>3.68</v>
      </c>
      <c r="G23" s="2"/>
    </row>
    <row r="24" spans="1:7">
      <c r="A24" s="4">
        <v>1214</v>
      </c>
      <c r="B24" s="4" t="s">
        <v>186</v>
      </c>
      <c r="C24" s="4">
        <v>6.9</v>
      </c>
      <c r="D24" s="14">
        <f t="shared" si="3"/>
        <v>3.0666666666666669</v>
      </c>
      <c r="E24" s="13">
        <f t="shared" si="2"/>
        <v>3.0666666666666669</v>
      </c>
      <c r="F24" s="15">
        <f t="shared" si="1"/>
        <v>3.68</v>
      </c>
      <c r="G24" s="2"/>
    </row>
    <row r="25" spans="1:7">
      <c r="A25" s="11">
        <v>378</v>
      </c>
      <c r="B25" s="11" t="s">
        <v>187</v>
      </c>
      <c r="C25" s="11">
        <v>6.9</v>
      </c>
      <c r="D25" s="12">
        <f t="shared" si="3"/>
        <v>3.0666666666666669</v>
      </c>
      <c r="E25" s="10">
        <f t="shared" si="2"/>
        <v>3.0666666666666669</v>
      </c>
      <c r="F25" s="13">
        <f t="shared" si="1"/>
        <v>3.68</v>
      </c>
      <c r="G25" s="2"/>
    </row>
    <row r="26" spans="1:7">
      <c r="A26" s="4">
        <v>2436</v>
      </c>
      <c r="B26" s="4" t="s">
        <v>188</v>
      </c>
      <c r="C26" s="4">
        <v>6.9</v>
      </c>
      <c r="D26" s="14">
        <f t="shared" si="3"/>
        <v>3.0666666666666669</v>
      </c>
      <c r="E26" s="13">
        <f t="shared" si="2"/>
        <v>3.0666666666666669</v>
      </c>
      <c r="F26" s="15">
        <f t="shared" si="1"/>
        <v>3.68</v>
      </c>
      <c r="G26" s="2"/>
    </row>
    <row r="27" spans="1:7">
      <c r="A27" s="11">
        <v>2439</v>
      </c>
      <c r="B27" s="11" t="s">
        <v>189</v>
      </c>
      <c r="C27" s="11">
        <v>10.96</v>
      </c>
      <c r="D27" s="12">
        <f t="shared" si="3"/>
        <v>4.8711111111111114</v>
      </c>
      <c r="E27" s="10">
        <f t="shared" si="2"/>
        <v>4.8711111111111114</v>
      </c>
      <c r="F27" s="13">
        <f t="shared" si="1"/>
        <v>5.8453333333333335</v>
      </c>
      <c r="G27" s="2"/>
    </row>
    <row r="28" spans="1:7">
      <c r="A28" s="4">
        <v>4760</v>
      </c>
      <c r="B28" s="4" t="s">
        <v>190</v>
      </c>
      <c r="C28" s="4">
        <v>6.9</v>
      </c>
      <c r="D28" s="14">
        <f t="shared" si="3"/>
        <v>3.0666666666666669</v>
      </c>
      <c r="E28" s="13">
        <f t="shared" si="2"/>
        <v>3.0666666666666669</v>
      </c>
      <c r="F28" s="15">
        <f t="shared" si="1"/>
        <v>3.68</v>
      </c>
      <c r="G28" s="2"/>
    </row>
    <row r="29" spans="1:7">
      <c r="A29" s="11">
        <v>4755</v>
      </c>
      <c r="B29" s="11" t="s">
        <v>191</v>
      </c>
      <c r="C29" s="11">
        <v>6.9</v>
      </c>
      <c r="D29" s="12">
        <f t="shared" si="3"/>
        <v>3.0666666666666669</v>
      </c>
      <c r="E29" s="10">
        <f t="shared" si="2"/>
        <v>3.0666666666666669</v>
      </c>
      <c r="F29" s="13">
        <f t="shared" si="1"/>
        <v>3.68</v>
      </c>
      <c r="G29" s="2"/>
    </row>
    <row r="30" spans="1:7">
      <c r="A30" s="4">
        <v>6110</v>
      </c>
      <c r="B30" s="4" t="s">
        <v>192</v>
      </c>
      <c r="C30" s="4">
        <v>6.9</v>
      </c>
      <c r="D30" s="14">
        <f t="shared" si="3"/>
        <v>3.0666666666666669</v>
      </c>
      <c r="E30" s="13">
        <f t="shared" si="2"/>
        <v>3.0666666666666669</v>
      </c>
      <c r="F30" s="15">
        <f t="shared" si="1"/>
        <v>3.68</v>
      </c>
      <c r="G30" s="2"/>
    </row>
    <row r="31" spans="1:7">
      <c r="A31" s="11">
        <v>12868</v>
      </c>
      <c r="B31" s="11" t="s">
        <v>193</v>
      </c>
      <c r="C31" s="11">
        <v>6.9</v>
      </c>
      <c r="D31" s="12">
        <f t="shared" si="3"/>
        <v>3.0666666666666669</v>
      </c>
      <c r="E31" s="10">
        <f t="shared" si="2"/>
        <v>3.0666666666666669</v>
      </c>
      <c r="F31" s="13">
        <f t="shared" si="1"/>
        <v>3.68</v>
      </c>
      <c r="G31" s="2"/>
    </row>
    <row r="32" spans="1:7">
      <c r="A32" s="4">
        <v>4783</v>
      </c>
      <c r="B32" s="4" t="s">
        <v>194</v>
      </c>
      <c r="C32" s="4">
        <v>6.9</v>
      </c>
      <c r="D32" s="14">
        <f t="shared" si="3"/>
        <v>3.0666666666666669</v>
      </c>
      <c r="E32" s="13">
        <f t="shared" si="2"/>
        <v>3.0666666666666669</v>
      </c>
      <c r="F32" s="15">
        <f t="shared" si="1"/>
        <v>3.68</v>
      </c>
      <c r="G32" s="2"/>
    </row>
    <row r="33" spans="1:7">
      <c r="A33" s="11">
        <v>2707</v>
      </c>
      <c r="B33" s="11" t="s">
        <v>195</v>
      </c>
      <c r="C33" s="11">
        <v>57.05</v>
      </c>
      <c r="D33" s="12">
        <f t="shared" si="3"/>
        <v>25.355555555555554</v>
      </c>
      <c r="E33" s="10">
        <f t="shared" si="2"/>
        <v>25.355555555555554</v>
      </c>
      <c r="F33" s="13">
        <f t="shared" si="1"/>
        <v>30.426666666666666</v>
      </c>
      <c r="G33" s="2"/>
    </row>
    <row r="34" spans="1:7">
      <c r="A34" s="4">
        <v>4083</v>
      </c>
      <c r="B34" s="4" t="s">
        <v>196</v>
      </c>
      <c r="C34" s="4">
        <v>8.1519999999999992</v>
      </c>
      <c r="D34" s="14">
        <f t="shared" si="3"/>
        <v>3.6231111111111107</v>
      </c>
      <c r="E34" s="13">
        <f t="shared" si="2"/>
        <v>3.6231111111111107</v>
      </c>
      <c r="F34" s="15">
        <f t="shared" si="1"/>
        <v>4.3477333333333332</v>
      </c>
      <c r="G34" s="2"/>
    </row>
    <row r="35" spans="1:7">
      <c r="A35" s="11">
        <v>12873</v>
      </c>
      <c r="B35" s="11" t="s">
        <v>197</v>
      </c>
      <c r="C35" s="11">
        <v>6.9</v>
      </c>
      <c r="D35" s="12">
        <f t="shared" si="3"/>
        <v>3.0666666666666669</v>
      </c>
      <c r="E35" s="10">
        <f t="shared" si="2"/>
        <v>3.0666666666666669</v>
      </c>
      <c r="F35" s="13">
        <f t="shared" si="1"/>
        <v>3.68</v>
      </c>
      <c r="G35" s="2"/>
    </row>
    <row r="36" spans="1:7">
      <c r="A36" s="4">
        <v>10489</v>
      </c>
      <c r="B36" s="4" t="s">
        <v>842</v>
      </c>
      <c r="C36" s="4">
        <v>6.9</v>
      </c>
      <c r="D36" s="14">
        <f>C36/(F$1+1)</f>
        <v>3.0666666666666669</v>
      </c>
      <c r="E36" s="13">
        <f t="shared" si="2"/>
        <v>3.0666666666666669</v>
      </c>
      <c r="F36" s="15">
        <f>(D36*F$2)+D36</f>
        <v>3.68</v>
      </c>
    </row>
    <row r="37" spans="1:7">
      <c r="A37" s="19">
        <v>12872</v>
      </c>
      <c r="B37" s="19" t="s">
        <v>234</v>
      </c>
      <c r="C37" s="19">
        <v>6.9</v>
      </c>
      <c r="D37" s="20">
        <f>C37/(F$1+1)</f>
        <v>3.0666666666666669</v>
      </c>
      <c r="E37" s="10">
        <f t="shared" si="2"/>
        <v>3.0666666666666669</v>
      </c>
      <c r="F37" s="21">
        <f>(D37*F$2)+D37</f>
        <v>3.68</v>
      </c>
    </row>
    <row r="38" spans="1:7">
      <c r="A38" s="4">
        <v>2418</v>
      </c>
      <c r="B38" s="4" t="s">
        <v>3812</v>
      </c>
      <c r="C38" s="4">
        <v>15.54</v>
      </c>
      <c r="D38" s="14">
        <f>C38/(F$1+1)</f>
        <v>6.9066666666666663</v>
      </c>
      <c r="E38" s="13">
        <f t="shared" si="2"/>
        <v>6.9066666666666663</v>
      </c>
      <c r="F38" s="15">
        <f>(D38*F$2)+D38</f>
        <v>8.2880000000000003</v>
      </c>
    </row>
    <row r="39" spans="1:7">
      <c r="A39" s="11">
        <v>4760</v>
      </c>
      <c r="B39" s="11" t="s">
        <v>175</v>
      </c>
      <c r="C39" s="11">
        <v>6.9</v>
      </c>
      <c r="D39" s="12">
        <f>C39/(F$1+1)</f>
        <v>3.0666666666666669</v>
      </c>
      <c r="E39" s="10">
        <f t="shared" si="2"/>
        <v>3.0666666666666669</v>
      </c>
      <c r="F39" s="13">
        <f>(D39*F$2)+D39</f>
        <v>3.68</v>
      </c>
    </row>
    <row r="40" spans="1:7">
      <c r="A40" s="4">
        <v>12869</v>
      </c>
      <c r="B40" s="4" t="s">
        <v>466</v>
      </c>
      <c r="C40" s="4">
        <v>6.9</v>
      </c>
      <c r="D40" s="14">
        <f>C40/(F$1+1)</f>
        <v>3.0666666666666669</v>
      </c>
      <c r="E40" s="13">
        <f t="shared" si="2"/>
        <v>3.0666666666666669</v>
      </c>
      <c r="F40" s="15">
        <f>(D40*F$2)+D40</f>
        <v>3.68</v>
      </c>
    </row>
  </sheetData>
  <mergeCells count="4">
    <mergeCell ref="D5:F5"/>
    <mergeCell ref="C5:C6"/>
    <mergeCell ref="B5:B6"/>
    <mergeCell ref="A5:A6"/>
  </mergeCells>
  <phoneticPr fontId="11" type="noConversion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3"/>
  <sheetViews>
    <sheetView workbookViewId="0">
      <selection activeCell="G27" sqref="G27"/>
    </sheetView>
  </sheetViews>
  <sheetFormatPr defaultRowHeight="12.75"/>
  <cols>
    <col min="2" max="2" width="23" bestFit="1" customWidth="1"/>
    <col min="3" max="3" width="9.140625" style="82" customWidth="1"/>
    <col min="4" max="4" width="10.7109375" style="82" customWidth="1"/>
    <col min="5" max="5" width="18.28515625" customWidth="1"/>
    <col min="6" max="6" width="18" customWidth="1"/>
    <col min="7" max="7" width="9.140625" style="82" customWidth="1"/>
  </cols>
  <sheetData>
    <row r="3" spans="2:7" ht="54" customHeight="1">
      <c r="B3" s="104" t="s">
        <v>199</v>
      </c>
      <c r="C3" s="104" t="s">
        <v>1879</v>
      </c>
      <c r="D3" s="105" t="s">
        <v>77</v>
      </c>
      <c r="E3" s="105" t="s">
        <v>132</v>
      </c>
      <c r="F3" s="105" t="s">
        <v>133</v>
      </c>
      <c r="G3" s="104" t="s">
        <v>2</v>
      </c>
    </row>
    <row r="4" spans="2:7">
      <c r="B4" t="s">
        <v>76</v>
      </c>
      <c r="C4" s="82" t="s">
        <v>1879</v>
      </c>
      <c r="D4" s="106">
        <v>8.9499999999999993</v>
      </c>
      <c r="E4" s="107">
        <v>9</v>
      </c>
      <c r="F4" s="107">
        <v>8.25</v>
      </c>
      <c r="G4" s="82">
        <f>AVERAGE(D4:F4)</f>
        <v>8.7333333333333325</v>
      </c>
    </row>
    <row r="5" spans="2:7">
      <c r="B5" t="s">
        <v>78</v>
      </c>
      <c r="C5" s="82" t="s">
        <v>1879</v>
      </c>
      <c r="D5" s="106">
        <v>7.19</v>
      </c>
      <c r="E5" s="107">
        <v>8</v>
      </c>
      <c r="F5" s="107">
        <v>8.4</v>
      </c>
      <c r="G5" s="82">
        <f t="shared" ref="G5:G13" si="0">AVERAGE(D5:F5)</f>
        <v>7.8633333333333342</v>
      </c>
    </row>
    <row r="6" spans="2:7">
      <c r="B6" t="s">
        <v>79</v>
      </c>
      <c r="C6" s="82" t="s">
        <v>1879</v>
      </c>
      <c r="D6" s="106">
        <v>29.05</v>
      </c>
      <c r="E6" s="107">
        <v>30</v>
      </c>
      <c r="F6" s="107">
        <v>31.85</v>
      </c>
      <c r="G6" s="82">
        <f t="shared" si="0"/>
        <v>30.3</v>
      </c>
    </row>
    <row r="7" spans="2:7">
      <c r="B7" t="s">
        <v>80</v>
      </c>
      <c r="C7" s="82" t="s">
        <v>1879</v>
      </c>
      <c r="D7" s="106">
        <v>2.08</v>
      </c>
      <c r="E7" s="107"/>
      <c r="F7" s="107"/>
      <c r="G7" s="82">
        <f t="shared" si="0"/>
        <v>2.08</v>
      </c>
    </row>
    <row r="8" spans="2:7">
      <c r="B8" t="s">
        <v>81</v>
      </c>
      <c r="C8" s="82" t="s">
        <v>1879</v>
      </c>
      <c r="D8" s="106">
        <v>0.68</v>
      </c>
      <c r="E8" s="107">
        <v>2.5</v>
      </c>
      <c r="F8" s="107">
        <v>2.65</v>
      </c>
      <c r="G8" s="82">
        <f t="shared" si="0"/>
        <v>1.9433333333333334</v>
      </c>
    </row>
    <row r="9" spans="2:7">
      <c r="B9" t="s">
        <v>82</v>
      </c>
      <c r="C9" s="82" t="s">
        <v>1879</v>
      </c>
      <c r="D9" s="106">
        <v>24.56</v>
      </c>
      <c r="E9" s="107">
        <v>26</v>
      </c>
      <c r="F9" s="107">
        <v>26.5</v>
      </c>
      <c r="G9" s="82">
        <f t="shared" si="0"/>
        <v>25.686666666666667</v>
      </c>
    </row>
    <row r="10" spans="2:7">
      <c r="B10" t="s">
        <v>83</v>
      </c>
      <c r="C10" s="82" t="s">
        <v>229</v>
      </c>
      <c r="D10" s="106">
        <v>1.18</v>
      </c>
      <c r="E10" s="107">
        <v>1.3</v>
      </c>
      <c r="F10" s="107">
        <v>1.38</v>
      </c>
      <c r="G10" s="82">
        <f t="shared" si="0"/>
        <v>1.2866666666666666</v>
      </c>
    </row>
    <row r="11" spans="2:7">
      <c r="B11" t="s">
        <v>84</v>
      </c>
      <c r="C11" s="82" t="s">
        <v>1879</v>
      </c>
      <c r="D11" s="106">
        <v>88.84</v>
      </c>
      <c r="E11" s="107"/>
      <c r="F11" s="107"/>
      <c r="G11" s="82">
        <f t="shared" si="0"/>
        <v>88.84</v>
      </c>
    </row>
    <row r="12" spans="2:7">
      <c r="B12" s="102" t="s">
        <v>118</v>
      </c>
      <c r="C12" s="103" t="s">
        <v>1879</v>
      </c>
      <c r="D12" s="106"/>
      <c r="E12" s="107">
        <v>11.85</v>
      </c>
      <c r="F12" s="107">
        <v>11.85</v>
      </c>
      <c r="G12" s="82">
        <f t="shared" si="0"/>
        <v>11.85</v>
      </c>
    </row>
    <row r="13" spans="2:7">
      <c r="B13" s="102" t="s">
        <v>119</v>
      </c>
      <c r="C13" s="103" t="s">
        <v>1879</v>
      </c>
      <c r="D13" s="106"/>
      <c r="E13" s="107">
        <v>689.15</v>
      </c>
      <c r="F13" s="107">
        <v>689.15</v>
      </c>
      <c r="G13" s="82">
        <f t="shared" si="0"/>
        <v>689.15</v>
      </c>
    </row>
  </sheetData>
  <phoneticPr fontId="0" type="noConversion"/>
  <pageMargins left="0.511811024" right="0.511811024" top="0.78740157499999996" bottom="0.78740157499999996" header="0.31496062000000002" footer="0.31496062000000002"/>
  <pageSetup orientation="portrait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73"/>
  <sheetViews>
    <sheetView topLeftCell="A1965" zoomScale="115" zoomScaleNormal="130" workbookViewId="0">
      <selection activeCell="E5247" sqref="E5247"/>
    </sheetView>
  </sheetViews>
  <sheetFormatPr defaultRowHeight="12.75"/>
  <cols>
    <col min="1" max="1" width="8.7109375" style="3" customWidth="1"/>
    <col min="2" max="2" width="68.140625" style="1" bestFit="1" customWidth="1"/>
    <col min="3" max="3" width="7.42578125" style="3" customWidth="1"/>
    <col min="4" max="4" width="11.42578125" style="29" customWidth="1"/>
    <col min="5" max="5" width="12" style="3" bestFit="1" customWidth="1"/>
    <col min="6" max="16384" width="9.140625" style="1"/>
  </cols>
  <sheetData>
    <row r="1" spans="1:6" ht="15" customHeight="1">
      <c r="A1" s="22" t="s">
        <v>198</v>
      </c>
      <c r="B1" s="22" t="s">
        <v>199</v>
      </c>
      <c r="C1" s="22" t="s">
        <v>1879</v>
      </c>
      <c r="D1" s="27" t="s">
        <v>1880</v>
      </c>
      <c r="E1" s="22" t="s">
        <v>164</v>
      </c>
    </row>
    <row r="2" spans="1:6">
      <c r="A2" s="25">
        <v>9</v>
      </c>
      <c r="B2" s="4" t="s">
        <v>3218</v>
      </c>
      <c r="C2" s="25" t="s">
        <v>200</v>
      </c>
      <c r="D2" s="25">
        <v>20</v>
      </c>
      <c r="E2" s="25"/>
    </row>
    <row r="3" spans="1:6">
      <c r="A3" s="25">
        <v>11</v>
      </c>
      <c r="B3" s="4" t="s">
        <v>3713</v>
      </c>
      <c r="C3" s="25" t="s">
        <v>201</v>
      </c>
      <c r="D3" s="25">
        <v>3.36</v>
      </c>
      <c r="E3" s="25"/>
      <c r="F3" s="24"/>
    </row>
    <row r="4" spans="1:6">
      <c r="A4" s="25">
        <v>15</v>
      </c>
      <c r="B4" s="4" t="s">
        <v>138</v>
      </c>
      <c r="C4" s="25" t="s">
        <v>200</v>
      </c>
      <c r="D4" s="28">
        <v>24.9</v>
      </c>
      <c r="E4" s="26">
        <v>40210</v>
      </c>
      <c r="F4" s="24"/>
    </row>
    <row r="5" spans="1:6">
      <c r="A5" s="25">
        <v>17</v>
      </c>
      <c r="B5" s="4" t="s">
        <v>898</v>
      </c>
      <c r="C5" s="25" t="s">
        <v>202</v>
      </c>
      <c r="D5" s="25">
        <v>2.38</v>
      </c>
      <c r="E5" s="25"/>
      <c r="F5" s="24"/>
    </row>
    <row r="6" spans="1:6">
      <c r="A6" s="25">
        <v>19</v>
      </c>
      <c r="B6" s="4" t="s">
        <v>139</v>
      </c>
      <c r="C6" s="25" t="s">
        <v>200</v>
      </c>
      <c r="D6" s="28">
        <v>16.3</v>
      </c>
      <c r="E6" s="26">
        <v>40210</v>
      </c>
      <c r="F6" s="24"/>
    </row>
    <row r="7" spans="1:6">
      <c r="A7" s="25">
        <v>21</v>
      </c>
      <c r="B7" s="4" t="s">
        <v>3567</v>
      </c>
      <c r="C7" s="25" t="s">
        <v>200</v>
      </c>
      <c r="D7" s="25">
        <v>6.03</v>
      </c>
      <c r="E7" s="25"/>
      <c r="F7" s="24"/>
    </row>
    <row r="8" spans="1:6">
      <c r="A8" s="25">
        <v>24</v>
      </c>
      <c r="B8" s="4" t="s">
        <v>140</v>
      </c>
      <c r="C8" s="25" t="s">
        <v>200</v>
      </c>
      <c r="D8" s="28">
        <v>26.3</v>
      </c>
      <c r="E8" s="26">
        <v>40210</v>
      </c>
      <c r="F8" s="24"/>
    </row>
    <row r="9" spans="1:6">
      <c r="A9" s="25">
        <v>25</v>
      </c>
      <c r="B9" s="4" t="s">
        <v>953</v>
      </c>
      <c r="C9" s="25" t="s">
        <v>200</v>
      </c>
      <c r="D9" s="25">
        <v>14.38</v>
      </c>
      <c r="E9" s="25"/>
      <c r="F9" s="24"/>
    </row>
    <row r="10" spans="1:6">
      <c r="A10" s="25">
        <v>29</v>
      </c>
      <c r="B10" s="4" t="s">
        <v>3634</v>
      </c>
      <c r="C10" s="25" t="s">
        <v>200</v>
      </c>
      <c r="D10" s="25">
        <v>40</v>
      </c>
      <c r="E10" s="25"/>
      <c r="F10" s="24"/>
    </row>
    <row r="11" spans="1:6">
      <c r="A11" s="25">
        <v>33</v>
      </c>
      <c r="B11" s="4" t="s">
        <v>2828</v>
      </c>
      <c r="C11" s="25" t="s">
        <v>200</v>
      </c>
      <c r="D11" s="25">
        <v>4.9000000000000004</v>
      </c>
      <c r="E11" s="25"/>
      <c r="F11" s="24"/>
    </row>
    <row r="12" spans="1:6">
      <c r="A12" s="25">
        <v>37</v>
      </c>
      <c r="B12" s="4" t="s">
        <v>2633</v>
      </c>
      <c r="C12" s="25" t="s">
        <v>229</v>
      </c>
      <c r="D12" s="25">
        <v>16.329999999999998</v>
      </c>
      <c r="E12" s="25"/>
      <c r="F12" s="24"/>
    </row>
    <row r="13" spans="1:6">
      <c r="A13" s="25">
        <v>41</v>
      </c>
      <c r="B13" s="4" t="s">
        <v>2597</v>
      </c>
      <c r="C13" s="25" t="s">
        <v>200</v>
      </c>
      <c r="D13" s="25">
        <v>5.39</v>
      </c>
      <c r="E13" s="25"/>
      <c r="F13" s="24"/>
    </row>
    <row r="14" spans="1:6">
      <c r="A14" s="25">
        <v>44</v>
      </c>
      <c r="B14" s="4" t="s">
        <v>1258</v>
      </c>
      <c r="C14" s="25" t="s">
        <v>231</v>
      </c>
      <c r="D14" s="25">
        <v>12.81</v>
      </c>
      <c r="E14" s="25"/>
      <c r="F14" s="24"/>
    </row>
    <row r="15" spans="1:6">
      <c r="A15" s="25">
        <v>45</v>
      </c>
      <c r="B15" s="4" t="s">
        <v>3212</v>
      </c>
      <c r="C15" s="25" t="s">
        <v>200</v>
      </c>
      <c r="D15" s="25">
        <v>37.5</v>
      </c>
      <c r="E15" s="25"/>
      <c r="F15" s="24"/>
    </row>
    <row r="16" spans="1:6">
      <c r="A16" s="25">
        <v>46</v>
      </c>
      <c r="B16" s="4" t="s">
        <v>3420</v>
      </c>
      <c r="C16" s="25" t="s">
        <v>200</v>
      </c>
      <c r="D16" s="25">
        <v>196.3</v>
      </c>
      <c r="E16" s="25"/>
      <c r="F16" s="24"/>
    </row>
    <row r="17" spans="1:6">
      <c r="A17" s="25">
        <v>47</v>
      </c>
      <c r="B17" s="4" t="s">
        <v>3419</v>
      </c>
      <c r="C17" s="25" t="s">
        <v>200</v>
      </c>
      <c r="D17" s="25">
        <v>210.12</v>
      </c>
      <c r="E17" s="25"/>
      <c r="F17" s="24"/>
    </row>
    <row r="18" spans="1:6">
      <c r="A18" s="25">
        <v>48</v>
      </c>
      <c r="B18" s="4" t="s">
        <v>3422</v>
      </c>
      <c r="C18" s="25" t="s">
        <v>200</v>
      </c>
      <c r="D18" s="25">
        <v>1123.3</v>
      </c>
      <c r="E18" s="25"/>
      <c r="F18" s="24"/>
    </row>
    <row r="19" spans="1:6">
      <c r="A19" s="25">
        <v>49</v>
      </c>
      <c r="B19" s="4" t="s">
        <v>2999</v>
      </c>
      <c r="C19" s="25" t="s">
        <v>200</v>
      </c>
      <c r="D19" s="25">
        <v>698.29</v>
      </c>
      <c r="E19" s="25"/>
      <c r="F19" s="24"/>
    </row>
    <row r="20" spans="1:6">
      <c r="A20" s="25">
        <v>50</v>
      </c>
      <c r="B20" s="4" t="s">
        <v>737</v>
      </c>
      <c r="C20" s="25" t="s">
        <v>201</v>
      </c>
      <c r="D20" s="25">
        <v>0.28999999999999998</v>
      </c>
      <c r="E20" s="25"/>
      <c r="F20" s="24"/>
    </row>
    <row r="21" spans="1:6">
      <c r="A21" s="25">
        <v>53</v>
      </c>
      <c r="B21" s="4" t="s">
        <v>763</v>
      </c>
      <c r="C21" s="25" t="s">
        <v>200</v>
      </c>
      <c r="D21" s="25">
        <v>633.36</v>
      </c>
      <c r="E21" s="25"/>
      <c r="F21" s="24"/>
    </row>
    <row r="22" spans="1:6">
      <c r="A22" s="25">
        <v>57</v>
      </c>
      <c r="B22" s="4" t="s">
        <v>859</v>
      </c>
      <c r="C22" s="25" t="s">
        <v>200</v>
      </c>
      <c r="D22" s="25">
        <v>51.89</v>
      </c>
      <c r="E22" s="25"/>
      <c r="F22" s="24"/>
    </row>
    <row r="23" spans="1:6">
      <c r="A23" s="25">
        <v>62</v>
      </c>
      <c r="B23" s="4" t="s">
        <v>3875</v>
      </c>
      <c r="C23" s="25" t="s">
        <v>200</v>
      </c>
      <c r="D23" s="25">
        <v>265</v>
      </c>
      <c r="E23" s="25"/>
      <c r="F23" s="24"/>
    </row>
    <row r="24" spans="1:6">
      <c r="A24" s="25">
        <v>64</v>
      </c>
      <c r="B24" s="4" t="s">
        <v>1259</v>
      </c>
      <c r="C24" s="25" t="s">
        <v>231</v>
      </c>
      <c r="D24" s="25">
        <v>34.03</v>
      </c>
      <c r="E24" s="25"/>
      <c r="F24" s="24"/>
    </row>
    <row r="25" spans="1:6">
      <c r="A25" s="25">
        <v>74</v>
      </c>
      <c r="B25" s="4" t="s">
        <v>3003</v>
      </c>
      <c r="C25" s="25" t="s">
        <v>200</v>
      </c>
      <c r="D25" s="25">
        <v>670.94</v>
      </c>
      <c r="E25" s="25"/>
      <c r="F25" s="24"/>
    </row>
    <row r="26" spans="1:6">
      <c r="A26" s="25">
        <v>75</v>
      </c>
      <c r="B26" s="4" t="s">
        <v>2248</v>
      </c>
      <c r="C26" s="25" t="s">
        <v>201</v>
      </c>
      <c r="D26" s="25">
        <v>0.26</v>
      </c>
      <c r="E26" s="25"/>
      <c r="F26" s="24"/>
    </row>
    <row r="27" spans="1:6">
      <c r="A27" s="25">
        <v>82</v>
      </c>
      <c r="B27" s="4" t="s">
        <v>1585</v>
      </c>
      <c r="C27" s="25" t="s">
        <v>200</v>
      </c>
      <c r="D27" s="25">
        <v>6.43</v>
      </c>
      <c r="E27" s="25"/>
      <c r="F27" s="24"/>
    </row>
    <row r="28" spans="1:6">
      <c r="A28" s="25">
        <v>85</v>
      </c>
      <c r="B28" s="4" t="s">
        <v>1035</v>
      </c>
      <c r="C28" s="25" t="s">
        <v>200</v>
      </c>
      <c r="D28" s="25">
        <v>420</v>
      </c>
      <c r="E28" s="25"/>
      <c r="F28" s="24"/>
    </row>
    <row r="29" spans="1:6">
      <c r="A29" s="25">
        <v>86</v>
      </c>
      <c r="B29" s="4" t="s">
        <v>2001</v>
      </c>
      <c r="C29" s="25" t="s">
        <v>200</v>
      </c>
      <c r="D29" s="25">
        <v>806.66</v>
      </c>
      <c r="E29" s="25"/>
      <c r="F29" s="24"/>
    </row>
    <row r="30" spans="1:6">
      <c r="A30" s="25">
        <v>89</v>
      </c>
      <c r="B30" s="4" t="s">
        <v>2278</v>
      </c>
      <c r="C30" s="25" t="s">
        <v>856</v>
      </c>
      <c r="D30" s="25">
        <v>1276</v>
      </c>
      <c r="E30" s="25"/>
      <c r="F30" s="24"/>
    </row>
    <row r="31" spans="1:6">
      <c r="A31" s="25">
        <v>90</v>
      </c>
      <c r="B31" s="4" t="s">
        <v>738</v>
      </c>
      <c r="C31" s="25" t="s">
        <v>739</v>
      </c>
      <c r="D31" s="25">
        <v>14.4</v>
      </c>
      <c r="E31" s="25"/>
      <c r="F31" s="24"/>
    </row>
    <row r="32" spans="1:6">
      <c r="A32" s="25">
        <v>93</v>
      </c>
      <c r="B32" s="4" t="s">
        <v>3504</v>
      </c>
      <c r="C32" s="25" t="s">
        <v>200</v>
      </c>
      <c r="D32" s="25">
        <v>0.27</v>
      </c>
      <c r="E32" s="25"/>
    </row>
    <row r="33" spans="1:5">
      <c r="A33" s="25">
        <v>98</v>
      </c>
      <c r="B33" s="4" t="s">
        <v>1113</v>
      </c>
      <c r="C33" s="25" t="s">
        <v>134</v>
      </c>
      <c r="D33" s="25">
        <v>18.329999999999998</v>
      </c>
      <c r="E33" s="25"/>
    </row>
    <row r="34" spans="1:5">
      <c r="A34" s="25">
        <v>99</v>
      </c>
      <c r="B34" s="4" t="s">
        <v>736</v>
      </c>
      <c r="C34" s="25" t="s">
        <v>856</v>
      </c>
      <c r="D34" s="25">
        <v>144</v>
      </c>
      <c r="E34" s="25"/>
    </row>
    <row r="35" spans="1:5">
      <c r="A35" s="25">
        <v>100</v>
      </c>
      <c r="B35" s="4" t="s">
        <v>1112</v>
      </c>
      <c r="C35" s="25" t="s">
        <v>134</v>
      </c>
      <c r="D35" s="25">
        <v>18.329999999999998</v>
      </c>
      <c r="E35" s="25"/>
    </row>
    <row r="36" spans="1:5">
      <c r="A36" s="25">
        <v>104</v>
      </c>
      <c r="B36" s="4" t="s">
        <v>2551</v>
      </c>
      <c r="C36" s="25" t="s">
        <v>200</v>
      </c>
      <c r="D36" s="25">
        <v>60</v>
      </c>
      <c r="E36" s="25"/>
    </row>
    <row r="37" spans="1:5">
      <c r="A37" s="25">
        <v>108</v>
      </c>
      <c r="B37" s="4" t="s">
        <v>2552</v>
      </c>
      <c r="C37" s="25" t="s">
        <v>200</v>
      </c>
      <c r="D37" s="25">
        <v>212.78</v>
      </c>
      <c r="E37" s="25"/>
    </row>
    <row r="38" spans="1:5">
      <c r="A38" s="25">
        <v>110</v>
      </c>
      <c r="B38" s="4" t="s">
        <v>1111</v>
      </c>
      <c r="C38" s="25" t="s">
        <v>134</v>
      </c>
      <c r="D38" s="25">
        <v>18.329999999999998</v>
      </c>
      <c r="E38" s="25"/>
    </row>
    <row r="39" spans="1:5">
      <c r="A39" s="25">
        <v>112</v>
      </c>
      <c r="B39" s="4" t="s">
        <v>437</v>
      </c>
      <c r="C39" s="25" t="s">
        <v>200</v>
      </c>
      <c r="D39" s="25">
        <v>392</v>
      </c>
      <c r="E39" s="25"/>
    </row>
    <row r="40" spans="1:5">
      <c r="A40" s="25">
        <v>114</v>
      </c>
      <c r="B40" s="4" t="s">
        <v>434</v>
      </c>
      <c r="C40" s="25" t="s">
        <v>200</v>
      </c>
      <c r="D40" s="25">
        <v>392</v>
      </c>
      <c r="E40" s="25"/>
    </row>
    <row r="41" spans="1:5">
      <c r="A41" s="25">
        <v>116</v>
      </c>
      <c r="B41" s="4" t="s">
        <v>451</v>
      </c>
      <c r="C41" s="25" t="s">
        <v>200</v>
      </c>
      <c r="D41" s="25">
        <v>5360</v>
      </c>
      <c r="E41" s="25"/>
    </row>
    <row r="42" spans="1:5">
      <c r="A42" s="25">
        <v>117</v>
      </c>
      <c r="B42" s="4" t="s">
        <v>452</v>
      </c>
      <c r="C42" s="25" t="s">
        <v>200</v>
      </c>
      <c r="D42" s="25">
        <v>8607.2000000000007</v>
      </c>
      <c r="E42" s="25"/>
    </row>
    <row r="43" spans="1:5">
      <c r="A43" s="25">
        <v>118</v>
      </c>
      <c r="B43" s="4" t="s">
        <v>435</v>
      </c>
      <c r="C43" s="25" t="s">
        <v>200</v>
      </c>
      <c r="D43" s="25">
        <v>556.79999999999995</v>
      </c>
      <c r="E43" s="25"/>
    </row>
    <row r="44" spans="1:5">
      <c r="A44" s="25">
        <v>120</v>
      </c>
      <c r="B44" s="4" t="s">
        <v>450</v>
      </c>
      <c r="C44" s="25" t="s">
        <v>200</v>
      </c>
      <c r="D44" s="25">
        <v>6365</v>
      </c>
      <c r="E44" s="25"/>
    </row>
    <row r="45" spans="1:5">
      <c r="A45" s="25">
        <v>129</v>
      </c>
      <c r="B45" s="4" t="s">
        <v>1826</v>
      </c>
      <c r="C45" s="25" t="s">
        <v>235</v>
      </c>
      <c r="D45" s="25">
        <v>58.93</v>
      </c>
      <c r="E45" s="25"/>
    </row>
    <row r="46" spans="1:5">
      <c r="A46" s="25">
        <v>150</v>
      </c>
      <c r="B46" s="4" t="s">
        <v>3505</v>
      </c>
      <c r="C46" s="25" t="s">
        <v>134</v>
      </c>
      <c r="D46" s="25">
        <v>18.329999999999998</v>
      </c>
      <c r="E46" s="25"/>
    </row>
    <row r="47" spans="1:5">
      <c r="A47" s="25">
        <v>157</v>
      </c>
      <c r="B47" s="4" t="s">
        <v>1261</v>
      </c>
      <c r="C47" s="25" t="s">
        <v>231</v>
      </c>
      <c r="D47" s="25">
        <v>25.6</v>
      </c>
      <c r="E47" s="25"/>
    </row>
    <row r="48" spans="1:5">
      <c r="A48" s="25">
        <v>159</v>
      </c>
      <c r="B48" s="4" t="s">
        <v>1521</v>
      </c>
      <c r="C48" s="25" t="s">
        <v>200</v>
      </c>
      <c r="D48" s="25">
        <v>307.39999999999998</v>
      </c>
      <c r="E48" s="25"/>
    </row>
    <row r="49" spans="1:5">
      <c r="A49" s="25">
        <v>168</v>
      </c>
      <c r="B49" s="4" t="s">
        <v>3628</v>
      </c>
      <c r="C49" s="25" t="s">
        <v>229</v>
      </c>
      <c r="D49" s="25">
        <v>17.28</v>
      </c>
      <c r="E49" s="25"/>
    </row>
    <row r="50" spans="1:5">
      <c r="A50" s="25">
        <v>172</v>
      </c>
      <c r="B50" s="4" t="s">
        <v>3630</v>
      </c>
      <c r="C50" s="25" t="s">
        <v>229</v>
      </c>
      <c r="D50" s="25">
        <v>28.44</v>
      </c>
      <c r="E50" s="25"/>
    </row>
    <row r="51" spans="1:5">
      <c r="A51" s="25">
        <v>196</v>
      </c>
      <c r="B51" s="4" t="s">
        <v>2611</v>
      </c>
      <c r="C51" s="25" t="s">
        <v>200</v>
      </c>
      <c r="D51" s="25">
        <v>129920</v>
      </c>
      <c r="E51" s="25"/>
    </row>
    <row r="52" spans="1:5">
      <c r="A52" s="25">
        <v>200</v>
      </c>
      <c r="B52" s="4" t="s">
        <v>3572</v>
      </c>
      <c r="C52" s="25" t="s">
        <v>134</v>
      </c>
      <c r="D52" s="25">
        <v>52</v>
      </c>
      <c r="E52" s="25"/>
    </row>
    <row r="53" spans="1:5">
      <c r="A53" s="25">
        <v>201</v>
      </c>
      <c r="B53" s="4" t="s">
        <v>1037</v>
      </c>
      <c r="C53" s="25" t="s">
        <v>231</v>
      </c>
      <c r="D53" s="25">
        <v>2.78</v>
      </c>
      <c r="E53" s="25"/>
    </row>
    <row r="54" spans="1:5">
      <c r="A54" s="25">
        <v>203</v>
      </c>
      <c r="B54" s="4" t="s">
        <v>3611</v>
      </c>
      <c r="C54" s="25" t="s">
        <v>856</v>
      </c>
      <c r="D54" s="25">
        <v>5220</v>
      </c>
      <c r="E54" s="25"/>
    </row>
    <row r="55" spans="1:5">
      <c r="A55" s="25">
        <v>204</v>
      </c>
      <c r="B55" s="4" t="s">
        <v>1932</v>
      </c>
      <c r="C55" s="25" t="s">
        <v>134</v>
      </c>
      <c r="D55" s="25">
        <v>17.54</v>
      </c>
      <c r="E55" s="25"/>
    </row>
    <row r="56" spans="1:5">
      <c r="A56" s="25">
        <v>206</v>
      </c>
      <c r="B56" s="4" t="s">
        <v>658</v>
      </c>
      <c r="C56" s="25" t="s">
        <v>856</v>
      </c>
      <c r="D56" s="25">
        <v>3310</v>
      </c>
      <c r="E56" s="25"/>
    </row>
    <row r="57" spans="1:5">
      <c r="A57" s="25">
        <v>209</v>
      </c>
      <c r="B57" s="4" t="s">
        <v>1786</v>
      </c>
      <c r="C57" s="25" t="s">
        <v>200</v>
      </c>
      <c r="D57" s="25">
        <v>2651</v>
      </c>
      <c r="E57" s="25"/>
    </row>
    <row r="58" spans="1:5">
      <c r="A58" s="25">
        <v>210</v>
      </c>
      <c r="B58" s="4" t="s">
        <v>1358</v>
      </c>
      <c r="C58" s="25" t="s">
        <v>134</v>
      </c>
      <c r="D58" s="25">
        <v>3.25</v>
      </c>
      <c r="E58" s="25"/>
    </row>
    <row r="59" spans="1:5">
      <c r="A59" s="25">
        <v>211</v>
      </c>
      <c r="B59" s="4" t="s">
        <v>3574</v>
      </c>
      <c r="C59" s="25" t="s">
        <v>134</v>
      </c>
      <c r="D59" s="25">
        <v>52</v>
      </c>
      <c r="E59" s="25"/>
    </row>
    <row r="60" spans="1:5">
      <c r="A60" s="25">
        <v>213</v>
      </c>
      <c r="B60" s="4" t="s">
        <v>3542</v>
      </c>
      <c r="C60" s="25" t="s">
        <v>235</v>
      </c>
      <c r="D60" s="25">
        <v>36.64</v>
      </c>
      <c r="E60" s="25"/>
    </row>
    <row r="61" spans="1:5">
      <c r="A61" s="25">
        <v>214</v>
      </c>
      <c r="B61" s="4" t="s">
        <v>802</v>
      </c>
      <c r="C61" s="25" t="s">
        <v>229</v>
      </c>
      <c r="D61" s="25">
        <v>26.52</v>
      </c>
      <c r="E61" s="25"/>
    </row>
    <row r="62" spans="1:5">
      <c r="A62" s="25">
        <v>217</v>
      </c>
      <c r="B62" s="4" t="s">
        <v>3435</v>
      </c>
      <c r="C62" s="25" t="s">
        <v>200</v>
      </c>
      <c r="D62" s="25">
        <v>35.6</v>
      </c>
      <c r="E62" s="25"/>
    </row>
    <row r="63" spans="1:5">
      <c r="A63" s="25">
        <v>218</v>
      </c>
      <c r="B63" s="4" t="s">
        <v>800</v>
      </c>
      <c r="C63" s="25" t="s">
        <v>229</v>
      </c>
      <c r="D63" s="25">
        <v>66.87</v>
      </c>
      <c r="E63" s="25"/>
    </row>
    <row r="64" spans="1:5">
      <c r="A64" s="25">
        <v>220</v>
      </c>
      <c r="B64" s="4" t="s">
        <v>3217</v>
      </c>
      <c r="C64" s="25" t="s">
        <v>200</v>
      </c>
      <c r="D64" s="25">
        <v>452</v>
      </c>
      <c r="E64" s="25"/>
    </row>
    <row r="65" spans="1:5">
      <c r="A65" s="25">
        <v>224</v>
      </c>
      <c r="B65" s="4" t="s">
        <v>694</v>
      </c>
      <c r="C65" s="25" t="s">
        <v>200</v>
      </c>
      <c r="D65" s="25">
        <v>199.52</v>
      </c>
      <c r="E65" s="25"/>
    </row>
    <row r="66" spans="1:5">
      <c r="A66" s="25">
        <v>228</v>
      </c>
      <c r="B66" s="4" t="s">
        <v>695</v>
      </c>
      <c r="C66" s="25" t="s">
        <v>200</v>
      </c>
      <c r="D66" s="25">
        <v>1086.92</v>
      </c>
      <c r="E66" s="25"/>
    </row>
    <row r="67" spans="1:5">
      <c r="A67" s="25">
        <v>229</v>
      </c>
      <c r="B67" s="4" t="s">
        <v>823</v>
      </c>
      <c r="C67" s="25" t="s">
        <v>810</v>
      </c>
      <c r="D67" s="25">
        <v>182.39</v>
      </c>
      <c r="E67" s="25"/>
    </row>
    <row r="68" spans="1:5">
      <c r="A68" s="25">
        <v>232</v>
      </c>
      <c r="B68" s="4" t="s">
        <v>3398</v>
      </c>
      <c r="C68" s="25" t="s">
        <v>3399</v>
      </c>
      <c r="D68" s="25">
        <v>0.53</v>
      </c>
      <c r="E68" s="25"/>
    </row>
    <row r="69" spans="1:5">
      <c r="A69" s="25">
        <v>237</v>
      </c>
      <c r="B69" s="4" t="s">
        <v>1320</v>
      </c>
      <c r="C69" s="25" t="s">
        <v>200</v>
      </c>
      <c r="D69" s="25">
        <v>253.18</v>
      </c>
      <c r="E69" s="25"/>
    </row>
    <row r="70" spans="1:5">
      <c r="A70" s="25">
        <v>241</v>
      </c>
      <c r="B70" s="4" t="s">
        <v>3082</v>
      </c>
      <c r="C70" s="25" t="s">
        <v>200</v>
      </c>
      <c r="D70" s="25">
        <v>75.75</v>
      </c>
      <c r="E70" s="25"/>
    </row>
    <row r="71" spans="1:5">
      <c r="A71" s="25">
        <v>251</v>
      </c>
      <c r="B71" s="4" t="s">
        <v>2013</v>
      </c>
      <c r="C71" s="25" t="s">
        <v>231</v>
      </c>
      <c r="D71" s="25">
        <v>319.7</v>
      </c>
      <c r="E71" s="25"/>
    </row>
    <row r="72" spans="1:5">
      <c r="A72" s="25">
        <v>257</v>
      </c>
      <c r="B72" s="4" t="s">
        <v>858</v>
      </c>
      <c r="C72" s="25" t="s">
        <v>200</v>
      </c>
      <c r="D72" s="25">
        <v>183</v>
      </c>
      <c r="E72" s="25"/>
    </row>
    <row r="73" spans="1:5">
      <c r="A73" s="25">
        <v>277</v>
      </c>
      <c r="B73" s="4" t="s">
        <v>2121</v>
      </c>
      <c r="C73" s="25" t="s">
        <v>200</v>
      </c>
      <c r="D73" s="25">
        <v>2593.7600000000002</v>
      </c>
      <c r="E73" s="25"/>
    </row>
    <row r="74" spans="1:5">
      <c r="A74" s="25">
        <v>297</v>
      </c>
      <c r="B74" s="4" t="s">
        <v>1134</v>
      </c>
      <c r="C74" s="25" t="s">
        <v>200</v>
      </c>
      <c r="D74" s="25">
        <v>22.27</v>
      </c>
      <c r="E74" s="25"/>
    </row>
    <row r="75" spans="1:5">
      <c r="A75" s="25">
        <v>300</v>
      </c>
      <c r="B75" s="4" t="s">
        <v>2606</v>
      </c>
      <c r="C75" s="25" t="s">
        <v>201</v>
      </c>
      <c r="D75" s="25">
        <v>0.27</v>
      </c>
      <c r="E75" s="25"/>
    </row>
    <row r="76" spans="1:5">
      <c r="A76" s="25">
        <v>301</v>
      </c>
      <c r="B76" s="4" t="s">
        <v>2693</v>
      </c>
      <c r="C76" s="25" t="s">
        <v>200</v>
      </c>
      <c r="D76" s="25">
        <v>171.73</v>
      </c>
      <c r="E76" s="25"/>
    </row>
    <row r="77" spans="1:5">
      <c r="A77" s="25">
        <v>310</v>
      </c>
      <c r="B77" s="4" t="s">
        <v>2237</v>
      </c>
      <c r="C77" s="25" t="s">
        <v>201</v>
      </c>
      <c r="D77" s="25">
        <v>0.25</v>
      </c>
      <c r="E77" s="25"/>
    </row>
    <row r="78" spans="1:5">
      <c r="A78" s="25">
        <v>314</v>
      </c>
      <c r="B78" s="4" t="s">
        <v>1356</v>
      </c>
      <c r="C78" s="25" t="s">
        <v>200</v>
      </c>
      <c r="D78" s="25">
        <v>6.28</v>
      </c>
      <c r="E78" s="25"/>
    </row>
    <row r="79" spans="1:5">
      <c r="A79" s="25">
        <v>318</v>
      </c>
      <c r="B79" s="4" t="s">
        <v>2561</v>
      </c>
      <c r="C79" s="25" t="s">
        <v>200</v>
      </c>
      <c r="D79" s="25">
        <v>126</v>
      </c>
      <c r="E79" s="25"/>
    </row>
    <row r="80" spans="1:5">
      <c r="A80" s="25">
        <v>320</v>
      </c>
      <c r="B80" s="4" t="s">
        <v>2250</v>
      </c>
      <c r="C80" s="25" t="s">
        <v>201</v>
      </c>
      <c r="D80" s="25">
        <v>0.26</v>
      </c>
      <c r="E80" s="25"/>
    </row>
    <row r="81" spans="1:5">
      <c r="A81" s="25">
        <v>322</v>
      </c>
      <c r="B81" s="4" t="s">
        <v>2265</v>
      </c>
      <c r="C81" s="25" t="s">
        <v>231</v>
      </c>
      <c r="D81" s="25">
        <v>751.68</v>
      </c>
      <c r="E81" s="25"/>
    </row>
    <row r="82" spans="1:5">
      <c r="A82" s="25">
        <v>330</v>
      </c>
      <c r="B82" s="4" t="s">
        <v>2047</v>
      </c>
      <c r="C82" s="25" t="s">
        <v>201</v>
      </c>
      <c r="D82" s="25">
        <v>15</v>
      </c>
      <c r="E82" s="25"/>
    </row>
    <row r="83" spans="1:5">
      <c r="A83" s="25">
        <v>331</v>
      </c>
      <c r="B83" s="4" t="s">
        <v>2049</v>
      </c>
      <c r="C83" s="25" t="s">
        <v>201</v>
      </c>
      <c r="D83" s="25">
        <v>27</v>
      </c>
      <c r="E83" s="25"/>
    </row>
    <row r="84" spans="1:5">
      <c r="A84" s="25">
        <v>333</v>
      </c>
      <c r="B84" s="4" t="s">
        <v>2048</v>
      </c>
      <c r="C84" s="25" t="s">
        <v>201</v>
      </c>
      <c r="D84" s="25">
        <v>20</v>
      </c>
      <c r="E84" s="25"/>
    </row>
    <row r="85" spans="1:5">
      <c r="A85" s="25">
        <v>334</v>
      </c>
      <c r="B85" s="4" t="s">
        <v>2046</v>
      </c>
      <c r="C85" s="25" t="s">
        <v>201</v>
      </c>
      <c r="D85" s="25">
        <v>15.26</v>
      </c>
      <c r="E85" s="25"/>
    </row>
    <row r="86" spans="1:5">
      <c r="A86" s="25">
        <v>335</v>
      </c>
      <c r="B86" s="4" t="s">
        <v>2050</v>
      </c>
      <c r="C86" s="25" t="s">
        <v>201</v>
      </c>
      <c r="D86" s="25">
        <v>27</v>
      </c>
      <c r="E86" s="25"/>
    </row>
    <row r="87" spans="1:5">
      <c r="A87" s="25">
        <v>336</v>
      </c>
      <c r="B87" s="4" t="s">
        <v>2051</v>
      </c>
      <c r="C87" s="25" t="s">
        <v>201</v>
      </c>
      <c r="D87" s="25">
        <v>14.25</v>
      </c>
      <c r="E87" s="25"/>
    </row>
    <row r="88" spans="1:5">
      <c r="A88" s="25">
        <v>337</v>
      </c>
      <c r="B88" s="4" t="s">
        <v>3554</v>
      </c>
      <c r="C88" s="25" t="s">
        <v>201</v>
      </c>
      <c r="D88" s="25">
        <v>19.3</v>
      </c>
      <c r="E88" s="25"/>
    </row>
    <row r="89" spans="1:5">
      <c r="A89" s="25">
        <v>338</v>
      </c>
      <c r="B89" s="4" t="s">
        <v>2850</v>
      </c>
      <c r="C89" s="25" t="s">
        <v>200</v>
      </c>
      <c r="D89" s="25">
        <v>212.33</v>
      </c>
      <c r="E89" s="25"/>
    </row>
    <row r="90" spans="1:5">
      <c r="A90" s="25">
        <v>340</v>
      </c>
      <c r="B90" s="4" t="s">
        <v>844</v>
      </c>
      <c r="C90" s="25" t="s">
        <v>201</v>
      </c>
      <c r="D90" s="25">
        <v>3.38</v>
      </c>
      <c r="E90" s="25"/>
    </row>
    <row r="91" spans="1:5">
      <c r="A91" s="25">
        <v>342</v>
      </c>
      <c r="B91" s="4" t="s">
        <v>852</v>
      </c>
      <c r="C91" s="25" t="s">
        <v>201</v>
      </c>
      <c r="D91" s="25">
        <v>3.38</v>
      </c>
      <c r="E91" s="25"/>
    </row>
    <row r="92" spans="1:5">
      <c r="A92" s="25">
        <v>343</v>
      </c>
      <c r="B92" s="4" t="s">
        <v>853</v>
      </c>
      <c r="C92" s="25" t="s">
        <v>201</v>
      </c>
      <c r="D92" s="25">
        <v>3.38</v>
      </c>
      <c r="E92" s="25"/>
    </row>
    <row r="93" spans="1:5">
      <c r="A93" s="25">
        <v>344</v>
      </c>
      <c r="B93" s="4" t="s">
        <v>843</v>
      </c>
      <c r="C93" s="25" t="s">
        <v>201</v>
      </c>
      <c r="D93" s="25">
        <v>3.38</v>
      </c>
      <c r="E93" s="25"/>
    </row>
    <row r="94" spans="1:5">
      <c r="A94" s="25">
        <v>345</v>
      </c>
      <c r="B94" s="4" t="s">
        <v>3065</v>
      </c>
      <c r="C94" s="25" t="s">
        <v>231</v>
      </c>
      <c r="D94" s="25">
        <v>29.65</v>
      </c>
      <c r="E94" s="25"/>
    </row>
    <row r="95" spans="1:5">
      <c r="A95" s="25">
        <v>347</v>
      </c>
      <c r="B95" s="4" t="s">
        <v>1072</v>
      </c>
      <c r="C95" s="25" t="s">
        <v>201</v>
      </c>
      <c r="D95" s="25">
        <v>6.2</v>
      </c>
      <c r="E95" s="25"/>
    </row>
    <row r="96" spans="1:5">
      <c r="A96" s="25">
        <v>350</v>
      </c>
      <c r="B96" s="4" t="s">
        <v>1912</v>
      </c>
      <c r="C96" s="25" t="s">
        <v>201</v>
      </c>
      <c r="D96" s="25">
        <v>3.38</v>
      </c>
      <c r="E96" s="25"/>
    </row>
    <row r="97" spans="1:5">
      <c r="A97" s="25">
        <v>366</v>
      </c>
      <c r="B97" s="4" t="s">
        <v>1853</v>
      </c>
      <c r="C97" s="25" t="s">
        <v>200</v>
      </c>
      <c r="D97" s="25">
        <v>846.34</v>
      </c>
      <c r="E97" s="25"/>
    </row>
    <row r="98" spans="1:5">
      <c r="A98" s="25">
        <v>372</v>
      </c>
      <c r="B98" s="4" t="s">
        <v>1854</v>
      </c>
      <c r="C98" s="25" t="s">
        <v>200</v>
      </c>
      <c r="D98" s="25">
        <v>786.48</v>
      </c>
      <c r="E98" s="25"/>
    </row>
    <row r="99" spans="1:5">
      <c r="A99" s="25">
        <v>374</v>
      </c>
      <c r="B99" s="4" t="s">
        <v>1030</v>
      </c>
      <c r="C99" s="25" t="s">
        <v>200</v>
      </c>
      <c r="D99" s="25">
        <v>2640</v>
      </c>
      <c r="E99" s="25"/>
    </row>
    <row r="100" spans="1:5">
      <c r="A100" s="25">
        <v>378</v>
      </c>
      <c r="B100" s="4" t="s">
        <v>2712</v>
      </c>
      <c r="C100" s="25" t="s">
        <v>231</v>
      </c>
      <c r="D100" s="25">
        <v>153.41</v>
      </c>
      <c r="E100" s="25"/>
    </row>
    <row r="101" spans="1:5">
      <c r="A101" s="25">
        <v>380</v>
      </c>
      <c r="B101" s="4" t="s">
        <v>1911</v>
      </c>
      <c r="C101" s="25" t="s">
        <v>201</v>
      </c>
      <c r="D101" s="25">
        <v>3.38</v>
      </c>
      <c r="E101" s="25"/>
    </row>
    <row r="102" spans="1:5">
      <c r="A102" s="25">
        <v>385</v>
      </c>
      <c r="B102" s="4" t="s">
        <v>2274</v>
      </c>
      <c r="C102" s="25" t="s">
        <v>200</v>
      </c>
      <c r="D102" s="25">
        <v>0.13</v>
      </c>
      <c r="E102" s="25"/>
    </row>
    <row r="103" spans="1:5">
      <c r="A103" s="25">
        <v>386</v>
      </c>
      <c r="B103" s="4" t="s">
        <v>2058</v>
      </c>
      <c r="C103" s="25" t="s">
        <v>200</v>
      </c>
      <c r="D103" s="25">
        <v>7.5</v>
      </c>
      <c r="E103" s="25"/>
    </row>
    <row r="104" spans="1:5">
      <c r="A104" s="25">
        <v>390</v>
      </c>
      <c r="B104" s="4" t="s">
        <v>2273</v>
      </c>
      <c r="C104" s="25" t="s">
        <v>200</v>
      </c>
      <c r="D104" s="25">
        <v>0.12</v>
      </c>
      <c r="E104" s="25"/>
    </row>
    <row r="105" spans="1:5">
      <c r="A105" s="25">
        <v>393</v>
      </c>
      <c r="B105" s="4" t="s">
        <v>1210</v>
      </c>
      <c r="C105" s="25" t="s">
        <v>200</v>
      </c>
      <c r="D105" s="25">
        <v>41.78</v>
      </c>
      <c r="E105" s="25"/>
    </row>
    <row r="106" spans="1:5">
      <c r="A106" s="25">
        <v>395</v>
      </c>
      <c r="B106" s="4" t="s">
        <v>2942</v>
      </c>
      <c r="C106" s="25" t="s">
        <v>200</v>
      </c>
      <c r="D106" s="25">
        <v>0.26</v>
      </c>
      <c r="E106" s="25"/>
    </row>
    <row r="107" spans="1:5">
      <c r="A107" s="25">
        <v>399</v>
      </c>
      <c r="B107" s="4" t="s">
        <v>1694</v>
      </c>
      <c r="C107" s="25" t="s">
        <v>200</v>
      </c>
      <c r="D107" s="25">
        <v>691.36</v>
      </c>
      <c r="E107" s="25"/>
    </row>
    <row r="108" spans="1:5">
      <c r="A108" s="25">
        <v>400</v>
      </c>
      <c r="B108" s="4" t="s">
        <v>1077</v>
      </c>
      <c r="C108" s="25" t="s">
        <v>201</v>
      </c>
      <c r="D108" s="25">
        <v>6.05</v>
      </c>
      <c r="E108" s="25"/>
    </row>
    <row r="109" spans="1:5">
      <c r="A109" s="25">
        <v>403</v>
      </c>
      <c r="B109" s="4" t="s">
        <v>2083</v>
      </c>
      <c r="C109" s="25" t="s">
        <v>200</v>
      </c>
      <c r="D109" s="25">
        <v>37.75</v>
      </c>
      <c r="E109" s="25"/>
    </row>
    <row r="110" spans="1:5">
      <c r="A110" s="25">
        <v>407</v>
      </c>
      <c r="B110" s="4" t="s">
        <v>672</v>
      </c>
      <c r="C110" s="25" t="s">
        <v>201</v>
      </c>
      <c r="D110" s="25">
        <v>2.83</v>
      </c>
      <c r="E110" s="25"/>
    </row>
    <row r="111" spans="1:5">
      <c r="A111" s="25">
        <v>410</v>
      </c>
      <c r="B111" s="4" t="s">
        <v>1070</v>
      </c>
      <c r="C111" s="25" t="s">
        <v>229</v>
      </c>
      <c r="D111" s="25">
        <v>1</v>
      </c>
      <c r="E111" s="25"/>
    </row>
    <row r="112" spans="1:5">
      <c r="A112" s="25">
        <v>411</v>
      </c>
      <c r="B112" s="4" t="s">
        <v>3307</v>
      </c>
      <c r="C112" s="25" t="s">
        <v>231</v>
      </c>
      <c r="D112" s="25">
        <v>7.32</v>
      </c>
      <c r="E112" s="25"/>
    </row>
    <row r="113" spans="1:5">
      <c r="A113" s="25">
        <v>413</v>
      </c>
      <c r="B113" s="4" t="s">
        <v>1910</v>
      </c>
      <c r="C113" s="25" t="s">
        <v>201</v>
      </c>
      <c r="D113" s="25">
        <v>3.38</v>
      </c>
      <c r="E113" s="25"/>
    </row>
    <row r="114" spans="1:5">
      <c r="A114" s="25">
        <v>419</v>
      </c>
      <c r="B114" s="4" t="s">
        <v>2408</v>
      </c>
      <c r="C114" s="25" t="s">
        <v>201</v>
      </c>
      <c r="D114" s="25">
        <v>13.46</v>
      </c>
      <c r="E114" s="25"/>
    </row>
    <row r="115" spans="1:5">
      <c r="A115" s="25">
        <v>431</v>
      </c>
      <c r="B115" s="4" t="s">
        <v>761</v>
      </c>
      <c r="C115" s="25" t="s">
        <v>229</v>
      </c>
      <c r="D115" s="25">
        <v>106.2</v>
      </c>
      <c r="E115" s="25"/>
    </row>
    <row r="116" spans="1:5">
      <c r="A116" s="25">
        <v>437</v>
      </c>
      <c r="B116" s="4" t="s">
        <v>402</v>
      </c>
      <c r="C116" s="25" t="s">
        <v>200</v>
      </c>
      <c r="D116" s="25">
        <v>306.79000000000002</v>
      </c>
      <c r="E116" s="25"/>
    </row>
    <row r="117" spans="1:5">
      <c r="A117" s="25">
        <v>449</v>
      </c>
      <c r="B117" s="4" t="s">
        <v>2126</v>
      </c>
      <c r="C117" s="25" t="s">
        <v>200</v>
      </c>
      <c r="D117" s="25">
        <v>1298.3599999999999</v>
      </c>
      <c r="E117" s="25"/>
    </row>
    <row r="118" spans="1:5">
      <c r="A118" s="25">
        <v>450</v>
      </c>
      <c r="B118" s="4" t="s">
        <v>3576</v>
      </c>
      <c r="C118" s="25" t="s">
        <v>134</v>
      </c>
      <c r="D118" s="25">
        <v>52</v>
      </c>
      <c r="E118" s="25"/>
    </row>
    <row r="119" spans="1:5">
      <c r="A119" s="25">
        <v>454</v>
      </c>
      <c r="B119" s="4" t="s">
        <v>1353</v>
      </c>
      <c r="C119" s="25" t="s">
        <v>134</v>
      </c>
      <c r="D119" s="25">
        <v>18.79</v>
      </c>
      <c r="E119" s="25"/>
    </row>
    <row r="120" spans="1:5">
      <c r="A120" s="25">
        <v>459</v>
      </c>
      <c r="B120" s="4" t="s">
        <v>3620</v>
      </c>
      <c r="C120" s="25" t="s">
        <v>229</v>
      </c>
      <c r="D120" s="25">
        <v>21.2</v>
      </c>
      <c r="E120" s="25"/>
    </row>
    <row r="121" spans="1:5">
      <c r="A121" s="25">
        <v>470</v>
      </c>
      <c r="B121" s="4" t="s">
        <v>666</v>
      </c>
      <c r="C121" s="25" t="s">
        <v>201</v>
      </c>
      <c r="D121" s="25">
        <v>3.7</v>
      </c>
      <c r="E121" s="25"/>
    </row>
    <row r="122" spans="1:5">
      <c r="A122" s="25">
        <v>479</v>
      </c>
      <c r="B122" s="4" t="s">
        <v>2252</v>
      </c>
      <c r="C122" s="25" t="s">
        <v>201</v>
      </c>
      <c r="D122" s="25">
        <v>0.52</v>
      </c>
      <c r="E122" s="25"/>
    </row>
    <row r="123" spans="1:5">
      <c r="A123" s="25">
        <v>492</v>
      </c>
      <c r="B123" s="4" t="s">
        <v>2897</v>
      </c>
      <c r="C123" s="25" t="s">
        <v>201</v>
      </c>
      <c r="D123" s="25">
        <v>7.92</v>
      </c>
      <c r="E123" s="25"/>
    </row>
    <row r="124" spans="1:5">
      <c r="A124" s="25">
        <v>497</v>
      </c>
      <c r="B124" s="4" t="s">
        <v>2896</v>
      </c>
      <c r="C124" s="25" t="s">
        <v>201</v>
      </c>
      <c r="D124" s="25">
        <v>7.92</v>
      </c>
      <c r="E124" s="25"/>
    </row>
    <row r="125" spans="1:5">
      <c r="A125" s="25">
        <v>500</v>
      </c>
      <c r="B125" s="4" t="s">
        <v>2952</v>
      </c>
      <c r="C125" s="25" t="s">
        <v>200</v>
      </c>
      <c r="D125" s="25">
        <v>0.42</v>
      </c>
      <c r="E125" s="25"/>
    </row>
    <row r="126" spans="1:5">
      <c r="A126" s="25">
        <v>502</v>
      </c>
      <c r="B126" s="4" t="s">
        <v>2407</v>
      </c>
      <c r="C126" s="25" t="s">
        <v>201</v>
      </c>
      <c r="D126" s="25">
        <v>10.09</v>
      </c>
      <c r="E126" s="25"/>
    </row>
    <row r="127" spans="1:5">
      <c r="A127" s="25">
        <v>506</v>
      </c>
      <c r="B127" s="4" t="s">
        <v>2905</v>
      </c>
      <c r="C127" s="25" t="s">
        <v>201</v>
      </c>
      <c r="D127" s="25">
        <v>10.09</v>
      </c>
      <c r="E127" s="25"/>
    </row>
    <row r="128" spans="1:5">
      <c r="A128" s="25">
        <v>510</v>
      </c>
      <c r="B128" s="4" t="s">
        <v>2005</v>
      </c>
      <c r="C128" s="25" t="s">
        <v>201</v>
      </c>
      <c r="D128" s="25">
        <v>10.36</v>
      </c>
      <c r="E128" s="25"/>
    </row>
    <row r="129" spans="1:5">
      <c r="A129" s="25">
        <v>511</v>
      </c>
      <c r="B129" s="4" t="s">
        <v>777</v>
      </c>
      <c r="C129" s="25" t="s">
        <v>200</v>
      </c>
      <c r="D129" s="25">
        <v>8.56</v>
      </c>
      <c r="E129" s="25"/>
    </row>
    <row r="130" spans="1:5">
      <c r="A130" s="25">
        <v>515</v>
      </c>
      <c r="B130" s="4" t="s">
        <v>815</v>
      </c>
      <c r="C130" s="25" t="s">
        <v>229</v>
      </c>
      <c r="D130" s="25">
        <v>88.58</v>
      </c>
      <c r="E130" s="25"/>
    </row>
    <row r="131" spans="1:5">
      <c r="A131" s="25">
        <v>519</v>
      </c>
      <c r="B131" s="4" t="s">
        <v>3230</v>
      </c>
      <c r="C131" s="25" t="s">
        <v>200</v>
      </c>
      <c r="D131" s="25">
        <v>67.16</v>
      </c>
      <c r="E131" s="25"/>
    </row>
    <row r="132" spans="1:5">
      <c r="A132" s="25">
        <v>523</v>
      </c>
      <c r="B132" s="4" t="s">
        <v>3851</v>
      </c>
      <c r="C132" s="25" t="s">
        <v>200</v>
      </c>
      <c r="D132" s="25">
        <v>46.65</v>
      </c>
      <c r="E132" s="25"/>
    </row>
    <row r="133" spans="1:5">
      <c r="A133" s="25">
        <v>532</v>
      </c>
      <c r="B133" s="4" t="s">
        <v>647</v>
      </c>
      <c r="C133" s="25" t="s">
        <v>231</v>
      </c>
      <c r="D133" s="25">
        <v>29.15</v>
      </c>
      <c r="E133" s="25"/>
    </row>
    <row r="134" spans="1:5">
      <c r="A134" s="25">
        <v>537</v>
      </c>
      <c r="B134" s="4" t="s">
        <v>3864</v>
      </c>
      <c r="C134" s="25" t="s">
        <v>201</v>
      </c>
      <c r="D134" s="25">
        <v>3.98</v>
      </c>
      <c r="E134" s="25"/>
    </row>
    <row r="135" spans="1:5">
      <c r="A135" s="25">
        <v>540</v>
      </c>
      <c r="B135" s="4" t="s">
        <v>3865</v>
      </c>
      <c r="C135" s="25" t="s">
        <v>201</v>
      </c>
      <c r="D135" s="25">
        <v>3.98</v>
      </c>
      <c r="E135" s="25"/>
    </row>
    <row r="136" spans="1:5">
      <c r="A136" s="25">
        <v>547</v>
      </c>
      <c r="B136" s="4" t="s">
        <v>409</v>
      </c>
      <c r="C136" s="25" t="s">
        <v>200</v>
      </c>
      <c r="D136" s="25">
        <v>3.6</v>
      </c>
      <c r="E136" s="25"/>
    </row>
    <row r="137" spans="1:5">
      <c r="A137" s="25">
        <v>550</v>
      </c>
      <c r="B137" s="4" t="s">
        <v>1449</v>
      </c>
      <c r="C137" s="25" t="s">
        <v>229</v>
      </c>
      <c r="D137" s="25">
        <v>43.56</v>
      </c>
      <c r="E137" s="25"/>
    </row>
    <row r="138" spans="1:5">
      <c r="A138" s="25">
        <v>554</v>
      </c>
      <c r="B138" s="4" t="s">
        <v>1410</v>
      </c>
      <c r="C138" s="25" t="s">
        <v>231</v>
      </c>
      <c r="D138" s="25">
        <v>21.6</v>
      </c>
      <c r="E138" s="25"/>
    </row>
    <row r="139" spans="1:5">
      <c r="A139" s="25">
        <v>556</v>
      </c>
      <c r="B139" s="4" t="s">
        <v>3726</v>
      </c>
      <c r="C139" s="25" t="s">
        <v>200</v>
      </c>
      <c r="D139" s="25">
        <v>15.52</v>
      </c>
      <c r="E139" s="25"/>
    </row>
    <row r="140" spans="1:5">
      <c r="A140" s="25">
        <v>558</v>
      </c>
      <c r="B140" s="4" t="s">
        <v>2602</v>
      </c>
      <c r="C140" s="25" t="s">
        <v>231</v>
      </c>
      <c r="D140" s="25">
        <v>312</v>
      </c>
      <c r="E140" s="25"/>
    </row>
    <row r="141" spans="1:5">
      <c r="A141" s="25">
        <v>562</v>
      </c>
      <c r="B141" s="4" t="s">
        <v>3759</v>
      </c>
      <c r="C141" s="25" t="s">
        <v>201</v>
      </c>
      <c r="D141" s="25">
        <v>18.63</v>
      </c>
      <c r="E141" s="25"/>
    </row>
    <row r="142" spans="1:5">
      <c r="A142" s="25">
        <v>573</v>
      </c>
      <c r="B142" s="4" t="s">
        <v>3248</v>
      </c>
      <c r="C142" s="25" t="s">
        <v>235</v>
      </c>
      <c r="D142" s="25">
        <v>56.6</v>
      </c>
      <c r="E142" s="25"/>
    </row>
    <row r="143" spans="1:5">
      <c r="A143" s="25">
        <v>583</v>
      </c>
      <c r="B143" s="4" t="s">
        <v>2496</v>
      </c>
      <c r="C143" s="25" t="s">
        <v>201</v>
      </c>
      <c r="D143" s="25">
        <v>5.68</v>
      </c>
      <c r="E143" s="25"/>
    </row>
    <row r="144" spans="1:5">
      <c r="A144" s="25">
        <v>585</v>
      </c>
      <c r="B144" s="4" t="s">
        <v>669</v>
      </c>
      <c r="C144" s="25" t="s">
        <v>201</v>
      </c>
      <c r="D144" s="25">
        <v>2.83</v>
      </c>
      <c r="E144" s="25"/>
    </row>
    <row r="145" spans="1:5">
      <c r="A145" s="25">
        <v>588</v>
      </c>
      <c r="B145" s="4" t="s">
        <v>3170</v>
      </c>
      <c r="C145" s="25" t="s">
        <v>231</v>
      </c>
      <c r="D145" s="25">
        <v>248.9</v>
      </c>
      <c r="E145" s="25"/>
    </row>
    <row r="146" spans="1:5">
      <c r="A146" s="25">
        <v>596</v>
      </c>
      <c r="B146" s="4" t="s">
        <v>1620</v>
      </c>
      <c r="C146" s="25" t="s">
        <v>134</v>
      </c>
      <c r="D146" s="25">
        <v>288.52</v>
      </c>
      <c r="E146" s="25"/>
    </row>
    <row r="147" spans="1:5">
      <c r="A147" s="25">
        <v>598</v>
      </c>
      <c r="B147" s="4" t="s">
        <v>1598</v>
      </c>
      <c r="C147" s="25" t="s">
        <v>202</v>
      </c>
      <c r="D147" s="25">
        <v>2.15</v>
      </c>
      <c r="E147" s="25"/>
    </row>
    <row r="148" spans="1:5">
      <c r="A148" s="25">
        <v>599</v>
      </c>
      <c r="B148" s="4" t="s">
        <v>1561</v>
      </c>
      <c r="C148" s="25" t="s">
        <v>202</v>
      </c>
      <c r="D148" s="25">
        <v>23.3</v>
      </c>
      <c r="E148" s="25"/>
    </row>
    <row r="149" spans="1:5">
      <c r="A149" s="25">
        <v>609</v>
      </c>
      <c r="B149" s="4" t="s">
        <v>531</v>
      </c>
      <c r="C149" s="25" t="s">
        <v>229</v>
      </c>
      <c r="D149" s="25">
        <v>0.43</v>
      </c>
      <c r="E149" s="25"/>
    </row>
    <row r="150" spans="1:5">
      <c r="A150" s="25">
        <v>610</v>
      </c>
      <c r="B150" s="4" t="s">
        <v>1779</v>
      </c>
      <c r="C150" s="25" t="s">
        <v>200</v>
      </c>
      <c r="D150" s="25">
        <v>788.8</v>
      </c>
      <c r="E150" s="25"/>
    </row>
    <row r="151" spans="1:5">
      <c r="A151" s="25">
        <v>612</v>
      </c>
      <c r="B151" s="4" t="s">
        <v>1328</v>
      </c>
      <c r="C151" s="25" t="s">
        <v>200</v>
      </c>
      <c r="D151" s="25">
        <v>160.22999999999999</v>
      </c>
      <c r="E151" s="25"/>
    </row>
    <row r="152" spans="1:5">
      <c r="A152" s="25">
        <v>620</v>
      </c>
      <c r="B152" s="4" t="s">
        <v>3342</v>
      </c>
      <c r="C152" s="25" t="s">
        <v>200</v>
      </c>
      <c r="D152" s="25">
        <v>0.79</v>
      </c>
      <c r="E152" s="25"/>
    </row>
    <row r="153" spans="1:5">
      <c r="A153" s="25">
        <v>626</v>
      </c>
      <c r="B153" s="4" t="s">
        <v>564</v>
      </c>
      <c r="C153" s="25" t="s">
        <v>229</v>
      </c>
      <c r="D153" s="25">
        <v>74.67</v>
      </c>
      <c r="E153" s="25"/>
    </row>
    <row r="154" spans="1:5">
      <c r="A154" s="25">
        <v>639</v>
      </c>
      <c r="B154" s="4" t="s">
        <v>248</v>
      </c>
      <c r="C154" s="25" t="s">
        <v>200</v>
      </c>
      <c r="D154" s="25">
        <v>206.74</v>
      </c>
      <c r="E154" s="25"/>
    </row>
    <row r="155" spans="1:5">
      <c r="A155" s="25">
        <v>652</v>
      </c>
      <c r="B155" s="4" t="s">
        <v>2486</v>
      </c>
      <c r="C155" s="25" t="s">
        <v>229</v>
      </c>
      <c r="D155" s="25">
        <v>1536</v>
      </c>
      <c r="E155" s="25"/>
    </row>
    <row r="156" spans="1:5">
      <c r="A156" s="25">
        <v>667</v>
      </c>
      <c r="B156" s="4" t="s">
        <v>3805</v>
      </c>
      <c r="C156" s="25" t="s">
        <v>200</v>
      </c>
      <c r="D156" s="25">
        <v>756</v>
      </c>
      <c r="E156" s="25"/>
    </row>
    <row r="157" spans="1:5">
      <c r="A157" s="25">
        <v>677</v>
      </c>
      <c r="B157" s="4" t="s">
        <v>725</v>
      </c>
      <c r="C157" s="25" t="s">
        <v>200</v>
      </c>
      <c r="D157" s="25">
        <v>13.25</v>
      </c>
      <c r="E157" s="25"/>
    </row>
    <row r="158" spans="1:5">
      <c r="A158" s="25">
        <v>680</v>
      </c>
      <c r="B158" s="4" t="s">
        <v>3755</v>
      </c>
      <c r="C158" s="25" t="s">
        <v>200</v>
      </c>
      <c r="D158" s="25">
        <v>88</v>
      </c>
      <c r="E158" s="25"/>
    </row>
    <row r="159" spans="1:5">
      <c r="A159" s="25">
        <v>682</v>
      </c>
      <c r="B159" s="4" t="s">
        <v>2649</v>
      </c>
      <c r="C159" s="25" t="s">
        <v>200</v>
      </c>
      <c r="D159" s="25">
        <v>1.37</v>
      </c>
      <c r="E159" s="25"/>
    </row>
    <row r="160" spans="1:5">
      <c r="A160" s="25">
        <v>695</v>
      </c>
      <c r="B160" s="4" t="s">
        <v>3041</v>
      </c>
      <c r="C160" s="25" t="s">
        <v>200</v>
      </c>
      <c r="D160" s="25">
        <v>128.34</v>
      </c>
      <c r="E160" s="25"/>
    </row>
    <row r="161" spans="1:5">
      <c r="A161" s="25">
        <v>699</v>
      </c>
      <c r="B161" s="4" t="s">
        <v>3177</v>
      </c>
      <c r="C161" s="25" t="s">
        <v>200</v>
      </c>
      <c r="D161" s="25">
        <v>58.5</v>
      </c>
      <c r="E161" s="25"/>
    </row>
    <row r="162" spans="1:5">
      <c r="A162" s="25">
        <v>700</v>
      </c>
      <c r="B162" s="4" t="s">
        <v>3113</v>
      </c>
      <c r="C162" s="25" t="s">
        <v>134</v>
      </c>
      <c r="D162" s="25">
        <v>52</v>
      </c>
      <c r="E162" s="25"/>
    </row>
    <row r="163" spans="1:5">
      <c r="A163" s="25">
        <v>701</v>
      </c>
      <c r="B163" s="4" t="s">
        <v>800</v>
      </c>
      <c r="C163" s="25" t="s">
        <v>229</v>
      </c>
      <c r="D163" s="25">
        <v>66.87</v>
      </c>
      <c r="E163" s="25"/>
    </row>
    <row r="164" spans="1:5">
      <c r="A164" s="25">
        <v>705</v>
      </c>
      <c r="B164" s="4" t="s">
        <v>3560</v>
      </c>
      <c r="C164" s="25" t="s">
        <v>231</v>
      </c>
      <c r="D164" s="25">
        <v>257.2</v>
      </c>
      <c r="E164" s="25"/>
    </row>
    <row r="165" spans="1:5">
      <c r="A165" s="25">
        <v>714</v>
      </c>
      <c r="B165" s="4" t="s">
        <v>3272</v>
      </c>
      <c r="C165" s="25" t="s">
        <v>231</v>
      </c>
      <c r="D165" s="25">
        <v>293</v>
      </c>
      <c r="E165" s="25"/>
    </row>
    <row r="166" spans="1:5">
      <c r="A166" s="25">
        <v>727</v>
      </c>
      <c r="B166" s="4" t="s">
        <v>719</v>
      </c>
      <c r="C166" s="25" t="s">
        <v>201</v>
      </c>
      <c r="D166" s="25">
        <v>14.38</v>
      </c>
      <c r="E166" s="25"/>
    </row>
    <row r="167" spans="1:5">
      <c r="A167" s="25">
        <v>735</v>
      </c>
      <c r="B167" s="4" t="s">
        <v>2965</v>
      </c>
      <c r="C167" s="25" t="s">
        <v>200</v>
      </c>
      <c r="D167" s="25">
        <v>16.86</v>
      </c>
      <c r="E167" s="25"/>
    </row>
    <row r="168" spans="1:5">
      <c r="A168" s="25">
        <v>741</v>
      </c>
      <c r="B168" s="4" t="s">
        <v>2964</v>
      </c>
      <c r="C168" s="25" t="s">
        <v>200</v>
      </c>
      <c r="D168" s="25">
        <v>58.16</v>
      </c>
      <c r="E168" s="25"/>
    </row>
    <row r="169" spans="1:5">
      <c r="A169" s="25">
        <v>746</v>
      </c>
      <c r="B169" s="4" t="s">
        <v>3235</v>
      </c>
      <c r="C169" s="25" t="s">
        <v>200</v>
      </c>
      <c r="D169" s="25">
        <v>2.5099999999999998</v>
      </c>
      <c r="E169" s="25"/>
    </row>
    <row r="170" spans="1:5">
      <c r="A170" s="25">
        <v>752</v>
      </c>
      <c r="B170" s="4" t="s">
        <v>1141</v>
      </c>
      <c r="C170" s="25" t="s">
        <v>201</v>
      </c>
      <c r="D170" s="25">
        <v>2.11</v>
      </c>
      <c r="E170" s="25"/>
    </row>
    <row r="171" spans="1:5">
      <c r="A171" s="25">
        <v>760</v>
      </c>
      <c r="B171" s="4" t="s">
        <v>3271</v>
      </c>
      <c r="C171" s="25" t="s">
        <v>231</v>
      </c>
      <c r="D171" s="25">
        <v>50.2</v>
      </c>
      <c r="E171" s="25"/>
    </row>
    <row r="172" spans="1:5">
      <c r="A172" s="25">
        <v>766</v>
      </c>
      <c r="B172" s="4" t="s">
        <v>751</v>
      </c>
      <c r="C172" s="25" t="s">
        <v>200</v>
      </c>
      <c r="D172" s="25">
        <v>12.6</v>
      </c>
      <c r="E172" s="25"/>
    </row>
    <row r="173" spans="1:5">
      <c r="A173" s="25">
        <v>768</v>
      </c>
      <c r="B173" s="4" t="s">
        <v>3176</v>
      </c>
      <c r="C173" s="25" t="s">
        <v>200</v>
      </c>
      <c r="D173" s="25">
        <v>58.5</v>
      </c>
      <c r="E173" s="25"/>
    </row>
    <row r="174" spans="1:5">
      <c r="A174" s="25">
        <v>769</v>
      </c>
      <c r="B174" s="4" t="s">
        <v>3175</v>
      </c>
      <c r="C174" s="25" t="s">
        <v>200</v>
      </c>
      <c r="D174" s="25">
        <v>58.5</v>
      </c>
      <c r="E174" s="25"/>
    </row>
    <row r="175" spans="1:5">
      <c r="A175" s="25">
        <v>773</v>
      </c>
      <c r="B175" s="4" t="s">
        <v>2962</v>
      </c>
      <c r="C175" s="25" t="s">
        <v>200</v>
      </c>
      <c r="D175" s="25">
        <v>6.65</v>
      </c>
      <c r="E175" s="25"/>
    </row>
    <row r="176" spans="1:5">
      <c r="A176" s="25">
        <v>774</v>
      </c>
      <c r="B176" s="4" t="s">
        <v>3374</v>
      </c>
      <c r="C176" s="25" t="s">
        <v>229</v>
      </c>
      <c r="D176" s="25">
        <v>1.28</v>
      </c>
      <c r="E176" s="25"/>
    </row>
    <row r="177" spans="1:5">
      <c r="A177" s="25">
        <v>776</v>
      </c>
      <c r="B177" s="4" t="s">
        <v>1074</v>
      </c>
      <c r="C177" s="25" t="s">
        <v>201</v>
      </c>
      <c r="D177" s="25">
        <v>6.2</v>
      </c>
      <c r="E177" s="25"/>
    </row>
    <row r="178" spans="1:5">
      <c r="A178" s="25">
        <v>777</v>
      </c>
      <c r="B178" s="4" t="s">
        <v>1728</v>
      </c>
      <c r="C178" s="25" t="s">
        <v>200</v>
      </c>
      <c r="D178" s="25">
        <v>403.68</v>
      </c>
      <c r="E178" s="25"/>
    </row>
    <row r="179" spans="1:5">
      <c r="A179" s="25">
        <v>778</v>
      </c>
      <c r="B179" s="4" t="s">
        <v>1903</v>
      </c>
      <c r="C179" s="25" t="s">
        <v>201</v>
      </c>
      <c r="D179" s="25">
        <v>3.38</v>
      </c>
      <c r="E179" s="25"/>
    </row>
    <row r="180" spans="1:5">
      <c r="A180" s="25">
        <v>779</v>
      </c>
      <c r="B180" s="4" t="s">
        <v>1909</v>
      </c>
      <c r="C180" s="25" t="s">
        <v>201</v>
      </c>
      <c r="D180" s="25">
        <v>3.38</v>
      </c>
      <c r="E180" s="25"/>
    </row>
    <row r="181" spans="1:5">
      <c r="A181" s="25">
        <v>800</v>
      </c>
      <c r="B181" s="4" t="s">
        <v>2303</v>
      </c>
      <c r="C181" s="25" t="s">
        <v>231</v>
      </c>
      <c r="D181" s="25">
        <v>13.6</v>
      </c>
      <c r="E181" s="25"/>
    </row>
    <row r="182" spans="1:5">
      <c r="A182" s="25">
        <v>801</v>
      </c>
      <c r="B182" s="4" t="s">
        <v>3076</v>
      </c>
      <c r="C182" s="25" t="s">
        <v>231</v>
      </c>
      <c r="D182" s="25">
        <v>11.5</v>
      </c>
      <c r="E182" s="25"/>
    </row>
    <row r="183" spans="1:5">
      <c r="A183" s="25">
        <v>804</v>
      </c>
      <c r="B183" s="4" t="s">
        <v>1921</v>
      </c>
      <c r="C183" s="25" t="s">
        <v>203</v>
      </c>
      <c r="D183" s="25">
        <v>2273.6</v>
      </c>
      <c r="E183" s="25"/>
    </row>
    <row r="184" spans="1:5">
      <c r="A184" s="25">
        <v>809</v>
      </c>
      <c r="B184" s="4" t="s">
        <v>2423</v>
      </c>
      <c r="C184" s="25" t="s">
        <v>229</v>
      </c>
      <c r="D184" s="25">
        <v>29.94</v>
      </c>
      <c r="E184" s="25"/>
    </row>
    <row r="185" spans="1:5">
      <c r="A185" s="25">
        <v>813</v>
      </c>
      <c r="B185" s="4" t="s">
        <v>2424</v>
      </c>
      <c r="C185" s="25" t="s">
        <v>229</v>
      </c>
      <c r="D185" s="25">
        <v>98.06</v>
      </c>
      <c r="E185" s="25"/>
    </row>
    <row r="186" spans="1:5">
      <c r="A186" s="25">
        <v>829</v>
      </c>
      <c r="B186" s="4" t="s">
        <v>1658</v>
      </c>
      <c r="C186" s="25" t="s">
        <v>200</v>
      </c>
      <c r="D186" s="25">
        <v>11.86</v>
      </c>
      <c r="E186" s="25"/>
    </row>
    <row r="187" spans="1:5">
      <c r="A187" s="25">
        <v>838</v>
      </c>
      <c r="B187" s="4" t="s">
        <v>2645</v>
      </c>
      <c r="C187" s="25" t="s">
        <v>200</v>
      </c>
      <c r="D187" s="25">
        <v>8.49</v>
      </c>
      <c r="E187" s="25"/>
    </row>
    <row r="188" spans="1:5">
      <c r="A188" s="25">
        <v>839</v>
      </c>
      <c r="B188" s="4" t="s">
        <v>2644</v>
      </c>
      <c r="C188" s="25" t="s">
        <v>200</v>
      </c>
      <c r="D188" s="25">
        <v>10.56</v>
      </c>
      <c r="E188" s="25"/>
    </row>
    <row r="189" spans="1:5">
      <c r="A189" s="25">
        <v>842</v>
      </c>
      <c r="B189" s="4" t="s">
        <v>2646</v>
      </c>
      <c r="C189" s="25" t="s">
        <v>200</v>
      </c>
      <c r="D189" s="25">
        <v>48.43</v>
      </c>
      <c r="E189" s="25"/>
    </row>
    <row r="190" spans="1:5">
      <c r="A190" s="25">
        <v>850</v>
      </c>
      <c r="B190" s="4" t="s">
        <v>2298</v>
      </c>
      <c r="C190" s="25" t="s">
        <v>231</v>
      </c>
      <c r="D190" s="25">
        <v>13</v>
      </c>
      <c r="E190" s="25"/>
    </row>
    <row r="191" spans="1:5">
      <c r="A191" s="25">
        <v>852</v>
      </c>
      <c r="B191" s="4" t="s">
        <v>2614</v>
      </c>
      <c r="C191" s="25" t="s">
        <v>229</v>
      </c>
      <c r="D191" s="25">
        <v>116.3</v>
      </c>
      <c r="E191" s="25"/>
    </row>
    <row r="192" spans="1:5">
      <c r="A192" s="25">
        <v>856</v>
      </c>
      <c r="B192" s="4" t="s">
        <v>1034</v>
      </c>
      <c r="C192" s="25" t="s">
        <v>200</v>
      </c>
      <c r="D192" s="25">
        <v>360</v>
      </c>
      <c r="E192" s="25"/>
    </row>
    <row r="193" spans="1:5">
      <c r="A193" s="25">
        <v>862</v>
      </c>
      <c r="B193" s="4" t="s">
        <v>1709</v>
      </c>
      <c r="C193" s="25" t="s">
        <v>894</v>
      </c>
      <c r="D193" s="25">
        <v>6.56</v>
      </c>
      <c r="E193" s="25"/>
    </row>
    <row r="194" spans="1:5">
      <c r="A194" s="25">
        <v>863</v>
      </c>
      <c r="B194" s="4" t="s">
        <v>526</v>
      </c>
      <c r="C194" s="25" t="s">
        <v>894</v>
      </c>
      <c r="D194" s="25">
        <v>1.04</v>
      </c>
      <c r="E194" s="25"/>
    </row>
    <row r="195" spans="1:5">
      <c r="A195" s="25">
        <v>864</v>
      </c>
      <c r="B195" s="4" t="s">
        <v>1743</v>
      </c>
      <c r="C195" s="25" t="s">
        <v>200</v>
      </c>
      <c r="D195" s="25">
        <v>264.48</v>
      </c>
      <c r="E195" s="25"/>
    </row>
    <row r="196" spans="1:5">
      <c r="A196" s="25">
        <v>865</v>
      </c>
      <c r="B196" s="4" t="s">
        <v>1730</v>
      </c>
      <c r="C196" s="25" t="s">
        <v>200</v>
      </c>
      <c r="D196" s="25">
        <v>264.48</v>
      </c>
      <c r="E196" s="25"/>
    </row>
    <row r="197" spans="1:5">
      <c r="A197" s="25">
        <v>867</v>
      </c>
      <c r="B197" s="4" t="s">
        <v>1768</v>
      </c>
      <c r="C197" s="25" t="s">
        <v>200</v>
      </c>
      <c r="D197" s="25">
        <v>431.52</v>
      </c>
      <c r="E197" s="25"/>
    </row>
    <row r="198" spans="1:5">
      <c r="A198" s="25">
        <v>868</v>
      </c>
      <c r="B198" s="4" t="s">
        <v>1128</v>
      </c>
      <c r="C198" s="25" t="s">
        <v>200</v>
      </c>
      <c r="D198" s="25">
        <v>194.88</v>
      </c>
      <c r="E198" s="25"/>
    </row>
    <row r="199" spans="1:5">
      <c r="A199" s="25">
        <v>872</v>
      </c>
      <c r="B199" s="4" t="s">
        <v>2196</v>
      </c>
      <c r="C199" s="25" t="s">
        <v>894</v>
      </c>
      <c r="D199" s="25">
        <v>12.76</v>
      </c>
      <c r="E199" s="25"/>
    </row>
    <row r="200" spans="1:5">
      <c r="A200" s="25">
        <v>873</v>
      </c>
      <c r="B200" s="4" t="s">
        <v>3086</v>
      </c>
      <c r="C200" s="25" t="s">
        <v>200</v>
      </c>
      <c r="D200" s="25">
        <v>5.57</v>
      </c>
      <c r="E200" s="25"/>
    </row>
    <row r="201" spans="1:5">
      <c r="A201" s="25">
        <v>874</v>
      </c>
      <c r="B201" s="4" t="s">
        <v>2733</v>
      </c>
      <c r="C201" s="25" t="s">
        <v>200</v>
      </c>
      <c r="D201" s="25">
        <v>71.92</v>
      </c>
      <c r="E201" s="25"/>
    </row>
    <row r="202" spans="1:5">
      <c r="A202" s="25">
        <v>875</v>
      </c>
      <c r="B202" s="4" t="s">
        <v>2791</v>
      </c>
      <c r="C202" s="25" t="s">
        <v>200</v>
      </c>
      <c r="D202" s="25">
        <v>15.8</v>
      </c>
      <c r="E202" s="25"/>
    </row>
    <row r="203" spans="1:5">
      <c r="A203" s="25">
        <v>876</v>
      </c>
      <c r="B203" s="4" t="s">
        <v>2794</v>
      </c>
      <c r="C203" s="25" t="s">
        <v>200</v>
      </c>
      <c r="D203" s="25">
        <v>7.25</v>
      </c>
      <c r="E203" s="25"/>
    </row>
    <row r="204" spans="1:5">
      <c r="A204" s="25">
        <v>877</v>
      </c>
      <c r="B204" s="4" t="s">
        <v>351</v>
      </c>
      <c r="C204" s="25" t="s">
        <v>230</v>
      </c>
      <c r="D204" s="25">
        <v>8.9</v>
      </c>
      <c r="E204" s="25"/>
    </row>
    <row r="205" spans="1:5">
      <c r="A205" s="25">
        <v>878</v>
      </c>
      <c r="B205" s="4" t="s">
        <v>2733</v>
      </c>
      <c r="C205" s="25" t="s">
        <v>200</v>
      </c>
      <c r="D205" s="25">
        <v>70</v>
      </c>
      <c r="E205" s="25"/>
    </row>
    <row r="206" spans="1:5">
      <c r="A206" s="25">
        <v>879</v>
      </c>
      <c r="B206" s="4" t="s">
        <v>876</v>
      </c>
      <c r="C206" s="25" t="s">
        <v>200</v>
      </c>
      <c r="D206" s="25">
        <v>5.57</v>
      </c>
      <c r="E206" s="25"/>
    </row>
    <row r="207" spans="1:5">
      <c r="A207" s="25">
        <v>880</v>
      </c>
      <c r="B207" s="4" t="s">
        <v>3546</v>
      </c>
      <c r="C207" s="25" t="s">
        <v>200</v>
      </c>
      <c r="D207" s="25">
        <v>5.57</v>
      </c>
      <c r="E207" s="25"/>
    </row>
    <row r="208" spans="1:5">
      <c r="A208" s="25">
        <v>881</v>
      </c>
      <c r="B208" s="4" t="s">
        <v>333</v>
      </c>
      <c r="C208" s="25" t="s">
        <v>231</v>
      </c>
      <c r="D208" s="25">
        <v>4.0999999999999996</v>
      </c>
      <c r="E208" s="25"/>
    </row>
    <row r="209" spans="1:5">
      <c r="A209" s="25">
        <v>882</v>
      </c>
      <c r="B209" s="4" t="s">
        <v>371</v>
      </c>
      <c r="C209" s="25" t="s">
        <v>230</v>
      </c>
      <c r="D209" s="25">
        <v>46.6</v>
      </c>
      <c r="E209" s="25"/>
    </row>
    <row r="210" spans="1:5">
      <c r="A210" s="25">
        <v>883</v>
      </c>
      <c r="B210" s="4" t="s">
        <v>335</v>
      </c>
      <c r="C210" s="25" t="s">
        <v>230</v>
      </c>
      <c r="D210" s="25">
        <v>3.6</v>
      </c>
      <c r="E210" s="25"/>
    </row>
    <row r="211" spans="1:5">
      <c r="A211" s="25">
        <v>888</v>
      </c>
      <c r="B211" s="4" t="s">
        <v>2305</v>
      </c>
      <c r="C211" s="25" t="s">
        <v>231</v>
      </c>
      <c r="D211" s="25">
        <v>10.35</v>
      </c>
      <c r="E211" s="25"/>
    </row>
    <row r="212" spans="1:5">
      <c r="A212" s="25">
        <v>902</v>
      </c>
      <c r="B212" s="4" t="s">
        <v>3591</v>
      </c>
      <c r="C212" s="25" t="s">
        <v>200</v>
      </c>
      <c r="D212" s="25">
        <v>137.53</v>
      </c>
      <c r="E212" s="25"/>
    </row>
    <row r="213" spans="1:5">
      <c r="A213" s="25">
        <v>914</v>
      </c>
      <c r="B213" s="4" t="s">
        <v>793</v>
      </c>
      <c r="C213" s="25" t="s">
        <v>200</v>
      </c>
      <c r="D213" s="25">
        <v>14.25</v>
      </c>
      <c r="E213" s="25"/>
    </row>
    <row r="214" spans="1:5">
      <c r="A214" s="25">
        <v>926</v>
      </c>
      <c r="B214" s="4" t="s">
        <v>3469</v>
      </c>
      <c r="C214" s="25" t="s">
        <v>200</v>
      </c>
      <c r="D214" s="25">
        <v>11.14</v>
      </c>
      <c r="E214" s="25"/>
    </row>
    <row r="215" spans="1:5">
      <c r="A215" s="25">
        <v>942</v>
      </c>
      <c r="B215" s="4" t="s">
        <v>556</v>
      </c>
      <c r="C215" s="25" t="s">
        <v>229</v>
      </c>
      <c r="D215" s="25">
        <v>0.65</v>
      </c>
      <c r="E215" s="25"/>
    </row>
    <row r="216" spans="1:5">
      <c r="A216" s="25">
        <v>970</v>
      </c>
      <c r="B216" s="4" t="s">
        <v>1427</v>
      </c>
      <c r="C216" s="25" t="s">
        <v>231</v>
      </c>
      <c r="D216" s="25">
        <v>12.88</v>
      </c>
      <c r="E216" s="25"/>
    </row>
    <row r="217" spans="1:5">
      <c r="A217" s="25">
        <v>980</v>
      </c>
      <c r="B217" s="4" t="s">
        <v>1754</v>
      </c>
      <c r="C217" s="25" t="s">
        <v>200</v>
      </c>
      <c r="D217" s="25">
        <v>42</v>
      </c>
      <c r="E217" s="25"/>
    </row>
    <row r="218" spans="1:5">
      <c r="A218" s="25">
        <v>981</v>
      </c>
      <c r="B218" s="4" t="s">
        <v>2302</v>
      </c>
      <c r="C218" s="25" t="s">
        <v>231</v>
      </c>
      <c r="D218" s="25">
        <v>11.5</v>
      </c>
      <c r="E218" s="25"/>
    </row>
    <row r="219" spans="1:5">
      <c r="A219" s="25">
        <v>983</v>
      </c>
      <c r="B219" s="4" t="s">
        <v>2299</v>
      </c>
      <c r="C219" s="25" t="s">
        <v>231</v>
      </c>
      <c r="D219" s="25">
        <v>9.8000000000000007</v>
      </c>
      <c r="E219" s="25"/>
    </row>
    <row r="220" spans="1:5">
      <c r="A220" s="25">
        <v>984</v>
      </c>
      <c r="B220" s="4" t="s">
        <v>2694</v>
      </c>
      <c r="C220" s="25" t="s">
        <v>200</v>
      </c>
      <c r="D220" s="25">
        <v>112.3</v>
      </c>
      <c r="E220" s="25"/>
    </row>
    <row r="221" spans="1:5">
      <c r="A221" s="25">
        <v>1000</v>
      </c>
      <c r="B221" s="4" t="s">
        <v>649</v>
      </c>
      <c r="C221" s="25" t="s">
        <v>231</v>
      </c>
      <c r="D221" s="25">
        <v>24.04</v>
      </c>
      <c r="E221" s="25"/>
    </row>
    <row r="222" spans="1:5">
      <c r="A222" s="25">
        <v>1002</v>
      </c>
      <c r="B222" s="4" t="s">
        <v>888</v>
      </c>
      <c r="C222" s="25" t="s">
        <v>201</v>
      </c>
      <c r="D222" s="25">
        <v>10.58</v>
      </c>
      <c r="E222" s="25"/>
    </row>
    <row r="223" spans="1:5">
      <c r="A223" s="25">
        <v>1010</v>
      </c>
      <c r="B223" s="4" t="s">
        <v>1615</v>
      </c>
      <c r="C223" s="25" t="s">
        <v>856</v>
      </c>
      <c r="D223" s="25">
        <v>1626</v>
      </c>
      <c r="E223" s="25"/>
    </row>
    <row r="224" spans="1:5">
      <c r="A224" s="25">
        <v>1016</v>
      </c>
      <c r="B224" s="4" t="s">
        <v>1121</v>
      </c>
      <c r="C224" s="25" t="s">
        <v>200</v>
      </c>
      <c r="D224" s="25">
        <v>94.46</v>
      </c>
      <c r="E224" s="25"/>
    </row>
    <row r="225" spans="1:5">
      <c r="A225" s="25">
        <v>1034</v>
      </c>
      <c r="B225" s="4" t="s">
        <v>558</v>
      </c>
      <c r="C225" s="25" t="s">
        <v>229</v>
      </c>
      <c r="D225" s="25">
        <v>4.5999999999999996</v>
      </c>
      <c r="E225" s="25"/>
    </row>
    <row r="226" spans="1:5">
      <c r="A226" s="25">
        <v>1057</v>
      </c>
      <c r="B226" s="4" t="s">
        <v>3482</v>
      </c>
      <c r="C226" s="25" t="s">
        <v>200</v>
      </c>
      <c r="D226" s="25">
        <v>0.03</v>
      </c>
      <c r="E226" s="25"/>
    </row>
    <row r="227" spans="1:5">
      <c r="A227" s="25">
        <v>1074</v>
      </c>
      <c r="B227" s="4" t="s">
        <v>2530</v>
      </c>
      <c r="C227" s="25" t="s">
        <v>229</v>
      </c>
      <c r="D227" s="25">
        <v>19.8</v>
      </c>
      <c r="E227" s="25"/>
    </row>
    <row r="228" spans="1:5">
      <c r="A228" s="25">
        <v>1078</v>
      </c>
      <c r="B228" s="4" t="s">
        <v>3199</v>
      </c>
      <c r="C228" s="25" t="s">
        <v>200</v>
      </c>
      <c r="D228" s="25">
        <v>321</v>
      </c>
      <c r="E228" s="25"/>
    </row>
    <row r="229" spans="1:5">
      <c r="A229" s="25">
        <v>1080</v>
      </c>
      <c r="B229" s="4" t="s">
        <v>3196</v>
      </c>
      <c r="C229" s="25" t="s">
        <v>200</v>
      </c>
      <c r="D229" s="25">
        <v>248.2</v>
      </c>
      <c r="E229" s="25"/>
    </row>
    <row r="230" spans="1:5">
      <c r="A230" s="25">
        <v>1087</v>
      </c>
      <c r="B230" s="4" t="s">
        <v>1583</v>
      </c>
      <c r="C230" s="25" t="s">
        <v>200</v>
      </c>
      <c r="D230" s="25">
        <v>6.32</v>
      </c>
      <c r="E230" s="25"/>
    </row>
    <row r="231" spans="1:5">
      <c r="A231" s="25">
        <v>1092</v>
      </c>
      <c r="B231" s="4" t="s">
        <v>2332</v>
      </c>
      <c r="C231" s="25" t="s">
        <v>202</v>
      </c>
      <c r="D231" s="25">
        <v>7.62</v>
      </c>
      <c r="E231" s="25"/>
    </row>
    <row r="232" spans="1:5">
      <c r="A232" s="25">
        <v>1099</v>
      </c>
      <c r="B232" s="4" t="s">
        <v>3437</v>
      </c>
      <c r="C232" s="25" t="s">
        <v>200</v>
      </c>
      <c r="D232" s="25">
        <v>35.6</v>
      </c>
      <c r="E232" s="25"/>
    </row>
    <row r="233" spans="1:5">
      <c r="A233" s="25">
        <v>1100</v>
      </c>
      <c r="B233" s="4" t="s">
        <v>733</v>
      </c>
      <c r="C233" s="25" t="s">
        <v>201</v>
      </c>
      <c r="D233" s="25">
        <v>1.65</v>
      </c>
      <c r="E233" s="25"/>
    </row>
    <row r="234" spans="1:5">
      <c r="A234" s="25">
        <v>1109</v>
      </c>
      <c r="B234" s="4" t="s">
        <v>1000</v>
      </c>
      <c r="C234" s="25" t="s">
        <v>200</v>
      </c>
      <c r="D234" s="25">
        <v>50.11</v>
      </c>
      <c r="E234" s="25"/>
    </row>
    <row r="235" spans="1:5">
      <c r="A235" s="25">
        <v>1127</v>
      </c>
      <c r="B235" s="4" t="s">
        <v>3361</v>
      </c>
      <c r="C235" s="25" t="s">
        <v>229</v>
      </c>
      <c r="D235" s="25">
        <v>35.200000000000003</v>
      </c>
      <c r="E235" s="25"/>
    </row>
    <row r="236" spans="1:5">
      <c r="A236" s="25">
        <v>1131</v>
      </c>
      <c r="B236" s="4" t="s">
        <v>2459</v>
      </c>
      <c r="C236" s="25" t="s">
        <v>200</v>
      </c>
      <c r="D236" s="25">
        <v>7.83</v>
      </c>
      <c r="E236" s="25"/>
    </row>
    <row r="237" spans="1:5">
      <c r="A237" s="25">
        <v>1136</v>
      </c>
      <c r="B237" s="4" t="s">
        <v>1001</v>
      </c>
      <c r="C237" s="25" t="s">
        <v>200</v>
      </c>
      <c r="D237" s="25">
        <v>8.26</v>
      </c>
      <c r="E237" s="25"/>
    </row>
    <row r="238" spans="1:5">
      <c r="A238" s="25">
        <v>1141</v>
      </c>
      <c r="B238" s="4" t="s">
        <v>2821</v>
      </c>
      <c r="C238" s="25" t="s">
        <v>200</v>
      </c>
      <c r="D238" s="25">
        <v>16.239999999999998</v>
      </c>
      <c r="E238" s="25"/>
    </row>
    <row r="239" spans="1:5">
      <c r="A239" s="25">
        <v>1145</v>
      </c>
      <c r="B239" s="4" t="s">
        <v>3165</v>
      </c>
      <c r="C239" s="25" t="s">
        <v>200</v>
      </c>
      <c r="D239" s="25">
        <v>296</v>
      </c>
      <c r="E239" s="25"/>
    </row>
    <row r="240" spans="1:5">
      <c r="A240" s="25">
        <v>1148</v>
      </c>
      <c r="B240" s="4" t="s">
        <v>2978</v>
      </c>
      <c r="C240" s="25" t="s">
        <v>200</v>
      </c>
      <c r="D240" s="25">
        <v>102.64</v>
      </c>
      <c r="E240" s="25"/>
    </row>
    <row r="241" spans="1:5">
      <c r="A241" s="25">
        <v>1149</v>
      </c>
      <c r="B241" s="4" t="s">
        <v>3794</v>
      </c>
      <c r="C241" s="25" t="s">
        <v>200</v>
      </c>
      <c r="D241" s="25">
        <v>312</v>
      </c>
      <c r="E241" s="25"/>
    </row>
    <row r="242" spans="1:5">
      <c r="A242" s="25">
        <v>1152</v>
      </c>
      <c r="B242" s="4" t="s">
        <v>3679</v>
      </c>
      <c r="C242" s="25" t="s">
        <v>231</v>
      </c>
      <c r="D242" s="25">
        <v>28.56</v>
      </c>
      <c r="E242" s="25"/>
    </row>
    <row r="243" spans="1:5">
      <c r="A243" s="25">
        <v>1159</v>
      </c>
      <c r="B243" s="4" t="s">
        <v>2820</v>
      </c>
      <c r="C243" s="25" t="s">
        <v>200</v>
      </c>
      <c r="D243" s="25">
        <v>31.32</v>
      </c>
      <c r="E243" s="25"/>
    </row>
    <row r="244" spans="1:5">
      <c r="A244" s="25">
        <v>1162</v>
      </c>
      <c r="B244" s="4" t="s">
        <v>1426</v>
      </c>
      <c r="C244" s="25" t="s">
        <v>231</v>
      </c>
      <c r="D244" s="25">
        <v>24.36</v>
      </c>
      <c r="E244" s="25"/>
    </row>
    <row r="245" spans="1:5">
      <c r="A245" s="25">
        <v>1165</v>
      </c>
      <c r="B245" s="4" t="s">
        <v>3866</v>
      </c>
      <c r="C245" s="25" t="s">
        <v>200</v>
      </c>
      <c r="D245" s="25">
        <v>401.8</v>
      </c>
      <c r="E245" s="25"/>
    </row>
    <row r="246" spans="1:5">
      <c r="A246" s="25">
        <v>1171</v>
      </c>
      <c r="B246" s="4" t="s">
        <v>3104</v>
      </c>
      <c r="C246" s="25" t="s">
        <v>200</v>
      </c>
      <c r="D246" s="25">
        <v>21200</v>
      </c>
      <c r="E246" s="25"/>
    </row>
    <row r="247" spans="1:5">
      <c r="A247" s="25">
        <v>1172</v>
      </c>
      <c r="B247" s="4" t="s">
        <v>2326</v>
      </c>
      <c r="C247" s="25" t="s">
        <v>200</v>
      </c>
      <c r="D247" s="25">
        <v>389.76</v>
      </c>
      <c r="E247" s="25"/>
    </row>
    <row r="248" spans="1:5">
      <c r="A248" s="25">
        <v>1175</v>
      </c>
      <c r="B248" s="4" t="s">
        <v>1745</v>
      </c>
      <c r="C248" s="25" t="s">
        <v>200</v>
      </c>
      <c r="D248" s="25">
        <v>5065</v>
      </c>
      <c r="E248" s="25"/>
    </row>
    <row r="249" spans="1:5">
      <c r="A249" s="25">
        <v>1190</v>
      </c>
      <c r="B249" s="4" t="s">
        <v>3007</v>
      </c>
      <c r="C249" s="25" t="s">
        <v>229</v>
      </c>
      <c r="D249" s="25">
        <v>0.9</v>
      </c>
      <c r="E249" s="25"/>
    </row>
    <row r="250" spans="1:5">
      <c r="A250" s="25">
        <v>1195</v>
      </c>
      <c r="B250" s="4" t="s">
        <v>3429</v>
      </c>
      <c r="C250" s="25" t="s">
        <v>200</v>
      </c>
      <c r="D250" s="25">
        <v>415</v>
      </c>
      <c r="E250" s="25"/>
    </row>
    <row r="251" spans="1:5">
      <c r="A251" s="25">
        <v>1201</v>
      </c>
      <c r="B251" s="4" t="s">
        <v>2681</v>
      </c>
      <c r="C251" s="25" t="s">
        <v>229</v>
      </c>
      <c r="D251" s="25">
        <v>77.39</v>
      </c>
      <c r="E251" s="25"/>
    </row>
    <row r="252" spans="1:5">
      <c r="A252" s="25">
        <v>1202</v>
      </c>
      <c r="B252" s="4" t="s">
        <v>2680</v>
      </c>
      <c r="C252" s="25" t="s">
        <v>229</v>
      </c>
      <c r="D252" s="25">
        <v>39.479999999999997</v>
      </c>
      <c r="E252" s="25"/>
    </row>
    <row r="253" spans="1:5">
      <c r="A253" s="25">
        <v>1205</v>
      </c>
      <c r="B253" s="4" t="s">
        <v>1817</v>
      </c>
      <c r="C253" s="25" t="s">
        <v>201</v>
      </c>
      <c r="D253" s="25">
        <v>8.9</v>
      </c>
      <c r="E253" s="25"/>
    </row>
    <row r="254" spans="1:5">
      <c r="A254" s="25">
        <v>1207</v>
      </c>
      <c r="B254" s="4" t="s">
        <v>2349</v>
      </c>
      <c r="C254" s="25" t="s">
        <v>231</v>
      </c>
      <c r="D254" s="25">
        <v>42.3</v>
      </c>
      <c r="E254" s="25"/>
    </row>
    <row r="255" spans="1:5">
      <c r="A255" s="25">
        <v>1208</v>
      </c>
      <c r="B255" s="4" t="s">
        <v>548</v>
      </c>
      <c r="C255" s="25" t="s">
        <v>229</v>
      </c>
      <c r="D255" s="25">
        <v>5.14</v>
      </c>
      <c r="E255" s="25"/>
    </row>
    <row r="256" spans="1:5">
      <c r="A256" s="25">
        <v>1214</v>
      </c>
      <c r="B256" s="4" t="s">
        <v>3226</v>
      </c>
      <c r="C256" s="25" t="s">
        <v>200</v>
      </c>
      <c r="D256" s="25">
        <v>106</v>
      </c>
      <c r="E256" s="25"/>
    </row>
    <row r="257" spans="1:5">
      <c r="A257" s="25">
        <v>1223</v>
      </c>
      <c r="B257" s="4" t="s">
        <v>2484</v>
      </c>
      <c r="C257" s="25" t="s">
        <v>478</v>
      </c>
      <c r="D257" s="25">
        <v>125.42</v>
      </c>
      <c r="E257" s="25"/>
    </row>
    <row r="258" spans="1:5">
      <c r="A258" s="25">
        <v>1234</v>
      </c>
      <c r="B258" s="4" t="s">
        <v>1744</v>
      </c>
      <c r="C258" s="25" t="s">
        <v>200</v>
      </c>
      <c r="D258" s="25">
        <v>70.2</v>
      </c>
      <c r="E258" s="25"/>
    </row>
    <row r="259" spans="1:5">
      <c r="A259" s="25">
        <v>1238</v>
      </c>
      <c r="B259" s="4" t="s">
        <v>2201</v>
      </c>
      <c r="C259" s="25" t="s">
        <v>200</v>
      </c>
      <c r="D259" s="25">
        <v>28907.200000000001</v>
      </c>
      <c r="E259" s="25"/>
    </row>
    <row r="260" spans="1:5">
      <c r="A260" s="25">
        <v>1243</v>
      </c>
      <c r="B260" s="4" t="s">
        <v>2271</v>
      </c>
      <c r="C260" s="25" t="s">
        <v>200</v>
      </c>
      <c r="D260" s="25">
        <v>3.7</v>
      </c>
      <c r="E260" s="25"/>
    </row>
    <row r="261" spans="1:5">
      <c r="A261" s="25">
        <v>1250</v>
      </c>
      <c r="B261" s="4" t="s">
        <v>2088</v>
      </c>
      <c r="C261" s="25" t="s">
        <v>229</v>
      </c>
      <c r="D261" s="25">
        <v>2.99</v>
      </c>
      <c r="E261" s="25"/>
    </row>
    <row r="262" spans="1:5">
      <c r="A262" s="25">
        <v>1251</v>
      </c>
      <c r="B262" s="4" t="s">
        <v>2089</v>
      </c>
      <c r="C262" s="25" t="s">
        <v>229</v>
      </c>
      <c r="D262" s="25">
        <v>3.25</v>
      </c>
      <c r="E262" s="25"/>
    </row>
    <row r="263" spans="1:5">
      <c r="A263" s="25">
        <v>1259</v>
      </c>
      <c r="B263" s="4" t="s">
        <v>551</v>
      </c>
      <c r="C263" s="25" t="s">
        <v>229</v>
      </c>
      <c r="D263" s="25">
        <v>11.83</v>
      </c>
      <c r="E263" s="25"/>
    </row>
    <row r="264" spans="1:5">
      <c r="A264" s="25">
        <v>1260</v>
      </c>
      <c r="B264" s="4" t="s">
        <v>3276</v>
      </c>
      <c r="C264" s="25" t="s">
        <v>229</v>
      </c>
      <c r="D264" s="25">
        <v>37.799999999999997</v>
      </c>
      <c r="E264" s="25"/>
    </row>
    <row r="265" spans="1:5">
      <c r="A265" s="25">
        <v>1267</v>
      </c>
      <c r="B265" s="4" t="s">
        <v>2283</v>
      </c>
      <c r="C265" s="25" t="s">
        <v>231</v>
      </c>
      <c r="D265" s="25">
        <v>78</v>
      </c>
      <c r="E265" s="25"/>
    </row>
    <row r="266" spans="1:5">
      <c r="A266" s="25">
        <v>1272</v>
      </c>
      <c r="B266" s="4" t="s">
        <v>3273</v>
      </c>
      <c r="C266" s="25" t="s">
        <v>229</v>
      </c>
      <c r="D266" s="25">
        <v>13.5</v>
      </c>
      <c r="E266" s="25"/>
    </row>
    <row r="267" spans="1:5">
      <c r="A267" s="25">
        <v>1277</v>
      </c>
      <c r="B267" s="4" t="s">
        <v>394</v>
      </c>
      <c r="C267" s="25" t="s">
        <v>200</v>
      </c>
      <c r="D267" s="25">
        <v>3.78</v>
      </c>
      <c r="E267" s="25"/>
    </row>
    <row r="268" spans="1:5">
      <c r="A268" s="25">
        <v>1281</v>
      </c>
      <c r="B268" s="4" t="s">
        <v>2458</v>
      </c>
      <c r="C268" s="25" t="s">
        <v>200</v>
      </c>
      <c r="D268" s="25">
        <v>8.6999999999999993</v>
      </c>
      <c r="E268" s="25"/>
    </row>
    <row r="269" spans="1:5">
      <c r="A269" s="25">
        <v>1288</v>
      </c>
      <c r="B269" s="4" t="s">
        <v>571</v>
      </c>
      <c r="C269" s="25" t="s">
        <v>229</v>
      </c>
      <c r="D269" s="25">
        <v>19.399999999999999</v>
      </c>
      <c r="E269" s="25"/>
    </row>
    <row r="270" spans="1:5">
      <c r="A270" s="25">
        <v>1292</v>
      </c>
      <c r="B270" s="4" t="s">
        <v>3511</v>
      </c>
      <c r="C270" s="25" t="s">
        <v>229</v>
      </c>
      <c r="D270" s="25">
        <v>1.35</v>
      </c>
      <c r="E270" s="25"/>
    </row>
    <row r="271" spans="1:5">
      <c r="A271" s="25">
        <v>1300</v>
      </c>
      <c r="B271" s="4" t="s">
        <v>1603</v>
      </c>
      <c r="C271" s="25" t="s">
        <v>231</v>
      </c>
      <c r="D271" s="25">
        <v>23.12</v>
      </c>
      <c r="E271" s="25"/>
    </row>
    <row r="272" spans="1:5">
      <c r="A272" s="25">
        <v>1304</v>
      </c>
      <c r="B272" s="4" t="s">
        <v>3006</v>
      </c>
      <c r="C272" s="25" t="s">
        <v>229</v>
      </c>
      <c r="D272" s="25">
        <v>1.04</v>
      </c>
      <c r="E272" s="25"/>
    </row>
    <row r="273" spans="1:5">
      <c r="A273" s="25">
        <v>1308</v>
      </c>
      <c r="B273" s="4" t="s">
        <v>1230</v>
      </c>
      <c r="C273" s="25" t="s">
        <v>200</v>
      </c>
      <c r="D273" s="25">
        <v>756</v>
      </c>
      <c r="E273" s="25"/>
    </row>
    <row r="274" spans="1:5">
      <c r="A274" s="25">
        <v>1316</v>
      </c>
      <c r="B274" s="4" t="s">
        <v>2402</v>
      </c>
      <c r="C274" s="25" t="s">
        <v>231</v>
      </c>
      <c r="D274" s="25">
        <v>260</v>
      </c>
      <c r="E274" s="25"/>
    </row>
    <row r="275" spans="1:5">
      <c r="A275" s="25">
        <v>1317</v>
      </c>
      <c r="B275" s="4" t="s">
        <v>1177</v>
      </c>
      <c r="C275" s="25" t="s">
        <v>231</v>
      </c>
      <c r="D275" s="25">
        <v>340</v>
      </c>
      <c r="E275" s="25"/>
    </row>
    <row r="276" spans="1:5">
      <c r="A276" s="25">
        <v>1321</v>
      </c>
      <c r="B276" s="4" t="s">
        <v>3153</v>
      </c>
      <c r="C276" s="25" t="s">
        <v>200</v>
      </c>
      <c r="D276" s="25">
        <v>94.35</v>
      </c>
      <c r="E276" s="25"/>
    </row>
    <row r="277" spans="1:5">
      <c r="A277" s="25">
        <v>1322</v>
      </c>
      <c r="B277" s="4" t="s">
        <v>2391</v>
      </c>
      <c r="C277" s="25" t="s">
        <v>231</v>
      </c>
      <c r="D277" s="25">
        <v>123.3</v>
      </c>
      <c r="E277" s="25"/>
    </row>
    <row r="278" spans="1:5">
      <c r="A278" s="25">
        <v>1323</v>
      </c>
      <c r="B278" s="4" t="s">
        <v>2401</v>
      </c>
      <c r="C278" s="25" t="s">
        <v>231</v>
      </c>
      <c r="D278" s="25">
        <v>256.3</v>
      </c>
      <c r="E278" s="25"/>
    </row>
    <row r="279" spans="1:5">
      <c r="A279" s="25">
        <v>1324</v>
      </c>
      <c r="B279" s="4" t="s">
        <v>2395</v>
      </c>
      <c r="C279" s="25" t="s">
        <v>231</v>
      </c>
      <c r="D279" s="25">
        <v>356</v>
      </c>
      <c r="E279" s="25"/>
    </row>
    <row r="280" spans="1:5">
      <c r="A280" s="25">
        <v>1325</v>
      </c>
      <c r="B280" s="4" t="s">
        <v>2945</v>
      </c>
      <c r="C280" s="25" t="s">
        <v>200</v>
      </c>
      <c r="D280" s="25">
        <v>3.62</v>
      </c>
      <c r="E280" s="25"/>
    </row>
    <row r="281" spans="1:5">
      <c r="A281" s="25">
        <v>1326</v>
      </c>
      <c r="B281" s="4" t="s">
        <v>2390</v>
      </c>
      <c r="C281" s="25" t="s">
        <v>231</v>
      </c>
      <c r="D281" s="25">
        <v>375</v>
      </c>
      <c r="E281" s="25"/>
    </row>
    <row r="282" spans="1:5">
      <c r="A282" s="25">
        <v>1327</v>
      </c>
      <c r="B282" s="4" t="s">
        <v>1736</v>
      </c>
      <c r="C282" s="25" t="s">
        <v>231</v>
      </c>
      <c r="D282" s="25">
        <v>356</v>
      </c>
      <c r="E282" s="25"/>
    </row>
    <row r="283" spans="1:5">
      <c r="A283" s="25">
        <v>1328</v>
      </c>
      <c r="B283" s="4" t="s">
        <v>1726</v>
      </c>
      <c r="C283" s="25" t="s">
        <v>231</v>
      </c>
      <c r="D283" s="25">
        <v>275.31</v>
      </c>
      <c r="E283" s="25"/>
    </row>
    <row r="284" spans="1:5">
      <c r="A284" s="25">
        <v>1329</v>
      </c>
      <c r="B284" s="4" t="s">
        <v>1733</v>
      </c>
      <c r="C284" s="25" t="s">
        <v>231</v>
      </c>
      <c r="D284" s="25">
        <v>265</v>
      </c>
      <c r="E284" s="25"/>
    </row>
    <row r="285" spans="1:5">
      <c r="A285" s="25">
        <v>1333</v>
      </c>
      <c r="B285" s="4" t="s">
        <v>2226</v>
      </c>
      <c r="C285" s="25" t="s">
        <v>231</v>
      </c>
      <c r="D285" s="25">
        <v>224.11</v>
      </c>
      <c r="E285" s="25"/>
    </row>
    <row r="286" spans="1:5">
      <c r="A286" s="25">
        <v>1342</v>
      </c>
      <c r="B286" s="4" t="s">
        <v>1746</v>
      </c>
      <c r="C286" s="25" t="s">
        <v>231</v>
      </c>
      <c r="D286" s="25">
        <v>185</v>
      </c>
      <c r="E286" s="25"/>
    </row>
    <row r="287" spans="1:5">
      <c r="A287" s="25">
        <v>1348</v>
      </c>
      <c r="B287" s="4" t="s">
        <v>3135</v>
      </c>
      <c r="C287" s="25" t="s">
        <v>200</v>
      </c>
      <c r="D287" s="25">
        <v>1830</v>
      </c>
      <c r="E287" s="25"/>
    </row>
    <row r="288" spans="1:5">
      <c r="A288" s="25">
        <v>1349</v>
      </c>
      <c r="B288" s="4" t="s">
        <v>326</v>
      </c>
      <c r="C288" s="25" t="s">
        <v>229</v>
      </c>
      <c r="D288" s="25">
        <v>3.6</v>
      </c>
      <c r="E288" s="25"/>
    </row>
    <row r="289" spans="1:5">
      <c r="A289" s="25">
        <v>1350</v>
      </c>
      <c r="B289" s="4" t="s">
        <v>1707</v>
      </c>
      <c r="C289" s="25" t="s">
        <v>229</v>
      </c>
      <c r="D289" s="25">
        <v>1.69</v>
      </c>
      <c r="E289" s="25"/>
    </row>
    <row r="290" spans="1:5">
      <c r="A290" s="25">
        <v>1357</v>
      </c>
      <c r="B290" s="4" t="s">
        <v>523</v>
      </c>
      <c r="C290" s="25" t="s">
        <v>200</v>
      </c>
      <c r="D290" s="25">
        <v>2.6</v>
      </c>
      <c r="E290" s="25"/>
    </row>
    <row r="291" spans="1:5">
      <c r="A291" s="25">
        <v>1359</v>
      </c>
      <c r="B291" s="4" t="s">
        <v>522</v>
      </c>
      <c r="C291" s="25" t="s">
        <v>200</v>
      </c>
      <c r="D291" s="25">
        <v>6</v>
      </c>
      <c r="E291" s="25"/>
    </row>
    <row r="292" spans="1:5">
      <c r="A292" s="25">
        <v>1362</v>
      </c>
      <c r="B292" s="4" t="s">
        <v>525</v>
      </c>
      <c r="C292" s="25" t="s">
        <v>200</v>
      </c>
      <c r="D292" s="25">
        <v>11.43</v>
      </c>
      <c r="E292" s="25"/>
    </row>
    <row r="293" spans="1:5">
      <c r="A293" s="25">
        <v>1374</v>
      </c>
      <c r="B293" s="4" t="s">
        <v>505</v>
      </c>
      <c r="C293" s="25" t="s">
        <v>200</v>
      </c>
      <c r="D293" s="25">
        <v>27.95</v>
      </c>
      <c r="E293" s="25"/>
    </row>
    <row r="294" spans="1:5">
      <c r="A294" s="25">
        <v>1396</v>
      </c>
      <c r="B294" s="4" t="s">
        <v>3302</v>
      </c>
      <c r="C294" s="25" t="s">
        <v>200</v>
      </c>
      <c r="D294" s="25">
        <v>153.01</v>
      </c>
      <c r="E294" s="25"/>
    </row>
    <row r="295" spans="1:5">
      <c r="A295" s="25">
        <v>1400</v>
      </c>
      <c r="B295" s="4" t="s">
        <v>1808</v>
      </c>
      <c r="C295" s="25" t="s">
        <v>201</v>
      </c>
      <c r="D295" s="25">
        <v>14.7</v>
      </c>
      <c r="E295" s="25"/>
    </row>
    <row r="296" spans="1:5">
      <c r="A296" s="25">
        <v>1402</v>
      </c>
      <c r="B296" s="4" t="s">
        <v>947</v>
      </c>
      <c r="C296" s="25" t="s">
        <v>203</v>
      </c>
      <c r="D296" s="25">
        <v>96.25</v>
      </c>
      <c r="E296" s="25"/>
    </row>
    <row r="297" spans="1:5">
      <c r="A297" s="25">
        <v>1408</v>
      </c>
      <c r="B297" s="4" t="s">
        <v>3079</v>
      </c>
      <c r="C297" s="25" t="s">
        <v>200</v>
      </c>
      <c r="D297" s="25">
        <v>26.3</v>
      </c>
      <c r="E297" s="25"/>
    </row>
    <row r="298" spans="1:5">
      <c r="A298" s="25">
        <v>1409</v>
      </c>
      <c r="B298" s="4" t="s">
        <v>1437</v>
      </c>
      <c r="C298" s="25" t="s">
        <v>231</v>
      </c>
      <c r="D298" s="25">
        <v>18.899999999999999</v>
      </c>
      <c r="E298" s="25"/>
    </row>
    <row r="299" spans="1:5">
      <c r="A299" s="25">
        <v>1420</v>
      </c>
      <c r="B299" s="4" t="s">
        <v>1816</v>
      </c>
      <c r="C299" s="25" t="s">
        <v>201</v>
      </c>
      <c r="D299" s="25">
        <v>8.9</v>
      </c>
      <c r="E299" s="25"/>
    </row>
    <row r="300" spans="1:5">
      <c r="A300" s="25">
        <v>1421</v>
      </c>
      <c r="B300" s="4" t="s">
        <v>1809</v>
      </c>
      <c r="C300" s="25" t="s">
        <v>201</v>
      </c>
      <c r="D300" s="25">
        <v>10.3</v>
      </c>
      <c r="E300" s="25"/>
    </row>
    <row r="301" spans="1:5">
      <c r="A301" s="25">
        <v>1426</v>
      </c>
      <c r="B301" s="4" t="s">
        <v>961</v>
      </c>
      <c r="C301" s="25" t="s">
        <v>200</v>
      </c>
      <c r="D301" s="25">
        <v>719.2</v>
      </c>
      <c r="E301" s="25"/>
    </row>
    <row r="302" spans="1:5">
      <c r="A302" s="25">
        <v>1432</v>
      </c>
      <c r="B302" s="4" t="s">
        <v>327</v>
      </c>
      <c r="C302" s="25" t="s">
        <v>200</v>
      </c>
      <c r="D302" s="25">
        <v>12.81</v>
      </c>
      <c r="E302" s="25"/>
    </row>
    <row r="303" spans="1:5">
      <c r="A303" s="25">
        <v>1436</v>
      </c>
      <c r="B303" s="4" t="s">
        <v>3757</v>
      </c>
      <c r="C303" s="25" t="s">
        <v>200</v>
      </c>
      <c r="D303" s="25">
        <v>82.32</v>
      </c>
      <c r="E303" s="25"/>
    </row>
    <row r="304" spans="1:5">
      <c r="A304" s="25">
        <v>1448</v>
      </c>
      <c r="B304" s="4" t="s">
        <v>3841</v>
      </c>
      <c r="C304" s="25" t="s">
        <v>200</v>
      </c>
      <c r="D304" s="25">
        <v>967.79</v>
      </c>
      <c r="E304" s="25"/>
    </row>
    <row r="305" spans="1:5">
      <c r="A305" s="25">
        <v>1450</v>
      </c>
      <c r="B305" s="4" t="s">
        <v>1814</v>
      </c>
      <c r="C305" s="25" t="s">
        <v>201</v>
      </c>
      <c r="D305" s="25">
        <v>8.9</v>
      </c>
      <c r="E305" s="25"/>
    </row>
    <row r="306" spans="1:5">
      <c r="A306" s="25">
        <v>1458</v>
      </c>
      <c r="B306" s="4" t="s">
        <v>946</v>
      </c>
      <c r="C306" s="25" t="s">
        <v>135</v>
      </c>
      <c r="D306" s="25">
        <v>102.97</v>
      </c>
      <c r="E306" s="25"/>
    </row>
    <row r="307" spans="1:5">
      <c r="A307" s="25">
        <v>1462</v>
      </c>
      <c r="B307" s="4" t="s">
        <v>945</v>
      </c>
      <c r="C307" s="25" t="s">
        <v>135</v>
      </c>
      <c r="D307" s="25">
        <v>63.35</v>
      </c>
      <c r="E307" s="25"/>
    </row>
    <row r="308" spans="1:5">
      <c r="A308" s="25">
        <v>1468</v>
      </c>
      <c r="B308" s="4" t="s">
        <v>948</v>
      </c>
      <c r="C308" s="25" t="s">
        <v>135</v>
      </c>
      <c r="D308" s="25">
        <v>168.5</v>
      </c>
      <c r="E308" s="25"/>
    </row>
    <row r="309" spans="1:5">
      <c r="A309" s="25">
        <v>1478</v>
      </c>
      <c r="B309" s="4" t="s">
        <v>286</v>
      </c>
      <c r="C309" s="25" t="s">
        <v>200</v>
      </c>
      <c r="D309" s="25">
        <v>35.5</v>
      </c>
      <c r="E309" s="25"/>
    </row>
    <row r="310" spans="1:5">
      <c r="A310" s="25">
        <v>1483</v>
      </c>
      <c r="B310" s="4" t="s">
        <v>276</v>
      </c>
      <c r="C310" s="25" t="s">
        <v>200</v>
      </c>
      <c r="D310" s="25">
        <v>119.71</v>
      </c>
      <c r="E310" s="25"/>
    </row>
    <row r="311" spans="1:5">
      <c r="A311" s="25">
        <v>1500</v>
      </c>
      <c r="B311" s="4" t="s">
        <v>1979</v>
      </c>
      <c r="C311" s="25" t="s">
        <v>200</v>
      </c>
      <c r="D311" s="25">
        <v>3.12</v>
      </c>
      <c r="E311" s="25"/>
    </row>
    <row r="312" spans="1:5">
      <c r="A312" s="25">
        <v>1505</v>
      </c>
      <c r="B312" s="4" t="s">
        <v>752</v>
      </c>
      <c r="C312" s="25" t="s">
        <v>200</v>
      </c>
      <c r="D312" s="25">
        <v>17.25</v>
      </c>
      <c r="E312" s="25"/>
    </row>
    <row r="313" spans="1:5">
      <c r="A313" s="25">
        <v>1506</v>
      </c>
      <c r="B313" s="4" t="s">
        <v>1764</v>
      </c>
      <c r="C313" s="25" t="s">
        <v>200</v>
      </c>
      <c r="D313" s="25">
        <v>13.6</v>
      </c>
      <c r="E313" s="25"/>
    </row>
    <row r="314" spans="1:5">
      <c r="A314" s="25">
        <v>1510</v>
      </c>
      <c r="B314" s="4" t="s">
        <v>680</v>
      </c>
      <c r="C314" s="25" t="s">
        <v>231</v>
      </c>
      <c r="D314" s="25">
        <v>12.32</v>
      </c>
      <c r="E314" s="25"/>
    </row>
    <row r="315" spans="1:5">
      <c r="A315" s="25">
        <v>1514</v>
      </c>
      <c r="B315" s="4" t="s">
        <v>2690</v>
      </c>
      <c r="C315" s="25" t="s">
        <v>203</v>
      </c>
      <c r="D315" s="25">
        <v>157.25</v>
      </c>
      <c r="E315" s="25"/>
    </row>
    <row r="316" spans="1:5">
      <c r="A316" s="25">
        <v>1524</v>
      </c>
      <c r="B316" s="4" t="s">
        <v>1379</v>
      </c>
      <c r="C316" s="25" t="s">
        <v>203</v>
      </c>
      <c r="D316" s="25">
        <v>954.82</v>
      </c>
      <c r="E316" s="25"/>
    </row>
    <row r="317" spans="1:5">
      <c r="A317" s="25">
        <v>1547</v>
      </c>
      <c r="B317" s="4" t="s">
        <v>355</v>
      </c>
      <c r="C317" s="25" t="s">
        <v>230</v>
      </c>
      <c r="D317" s="25">
        <v>259.12</v>
      </c>
      <c r="E317" s="25"/>
    </row>
    <row r="318" spans="1:5">
      <c r="A318" s="25">
        <v>1570</v>
      </c>
      <c r="B318" s="4" t="s">
        <v>1360</v>
      </c>
      <c r="C318" s="25" t="s">
        <v>900</v>
      </c>
      <c r="D318" s="25">
        <v>90.71</v>
      </c>
      <c r="E318" s="25"/>
    </row>
    <row r="319" spans="1:5">
      <c r="A319" s="25">
        <v>1571</v>
      </c>
      <c r="B319" s="4" t="s">
        <v>732</v>
      </c>
      <c r="C319" s="25" t="s">
        <v>201</v>
      </c>
      <c r="D319" s="25">
        <v>0.99</v>
      </c>
      <c r="E319" s="25"/>
    </row>
    <row r="320" spans="1:5">
      <c r="A320" s="25">
        <v>1573</v>
      </c>
      <c r="B320" s="4" t="s">
        <v>2339</v>
      </c>
      <c r="C320" s="25" t="s">
        <v>231</v>
      </c>
      <c r="D320" s="25">
        <v>14.45</v>
      </c>
      <c r="E320" s="25"/>
    </row>
    <row r="321" spans="1:5">
      <c r="A321" s="25">
        <v>1577</v>
      </c>
      <c r="B321" s="4" t="s">
        <v>236</v>
      </c>
      <c r="C321" s="25" t="s">
        <v>235</v>
      </c>
      <c r="D321" s="25">
        <v>27.6</v>
      </c>
      <c r="E321" s="25"/>
    </row>
    <row r="322" spans="1:5">
      <c r="A322" s="25">
        <v>1586</v>
      </c>
      <c r="B322" s="4" t="s">
        <v>2806</v>
      </c>
      <c r="C322" s="25" t="s">
        <v>235</v>
      </c>
      <c r="D322" s="25">
        <v>62.64</v>
      </c>
      <c r="E322" s="25"/>
    </row>
    <row r="323" spans="1:5">
      <c r="A323" s="25">
        <v>1600</v>
      </c>
      <c r="B323" s="4" t="s">
        <v>2094</v>
      </c>
      <c r="C323" s="25" t="s">
        <v>231</v>
      </c>
      <c r="D323" s="25">
        <v>36.9</v>
      </c>
      <c r="E323" s="25"/>
    </row>
    <row r="324" spans="1:5">
      <c r="A324" s="25">
        <v>1602</v>
      </c>
      <c r="B324" s="4" t="s">
        <v>1007</v>
      </c>
      <c r="C324" s="25" t="s">
        <v>231</v>
      </c>
      <c r="D324" s="25">
        <v>13.08</v>
      </c>
      <c r="E324" s="25"/>
    </row>
    <row r="325" spans="1:5">
      <c r="A325" s="25">
        <v>1619</v>
      </c>
      <c r="B325" s="4" t="s">
        <v>2154</v>
      </c>
      <c r="C325" s="25" t="s">
        <v>200</v>
      </c>
      <c r="D325" s="25">
        <v>5.9</v>
      </c>
      <c r="E325" s="25"/>
    </row>
    <row r="326" spans="1:5">
      <c r="A326" s="25">
        <v>1620</v>
      </c>
      <c r="B326" s="4" t="s">
        <v>2155</v>
      </c>
      <c r="C326" s="25" t="s">
        <v>200</v>
      </c>
      <c r="D326" s="25">
        <v>9.9</v>
      </c>
      <c r="E326" s="25"/>
    </row>
    <row r="327" spans="1:5">
      <c r="A327" s="25">
        <v>1624</v>
      </c>
      <c r="B327" s="4" t="s">
        <v>3038</v>
      </c>
      <c r="C327" s="25" t="s">
        <v>200</v>
      </c>
      <c r="D327" s="25">
        <v>44.11</v>
      </c>
      <c r="E327" s="25"/>
    </row>
    <row r="328" spans="1:5">
      <c r="A328" s="25">
        <v>1625</v>
      </c>
      <c r="B328" s="4" t="s">
        <v>3039</v>
      </c>
      <c r="C328" s="25" t="s">
        <v>200</v>
      </c>
      <c r="D328" s="25">
        <v>69.94</v>
      </c>
      <c r="E328" s="25"/>
    </row>
    <row r="329" spans="1:5">
      <c r="A329" s="25">
        <v>1628</v>
      </c>
      <c r="B329" s="4" t="s">
        <v>2156</v>
      </c>
      <c r="C329" s="25" t="s">
        <v>200</v>
      </c>
      <c r="D329" s="25">
        <v>139.1</v>
      </c>
      <c r="E329" s="25"/>
    </row>
    <row r="330" spans="1:5">
      <c r="A330" s="25">
        <v>1635</v>
      </c>
      <c r="B330" s="4" t="s">
        <v>1692</v>
      </c>
      <c r="C330" s="25" t="s">
        <v>1693</v>
      </c>
      <c r="D330" s="25">
        <v>1.01</v>
      </c>
      <c r="E330" s="25"/>
    </row>
    <row r="331" spans="1:5">
      <c r="A331" s="25">
        <v>1650</v>
      </c>
      <c r="B331" s="4" t="s">
        <v>2612</v>
      </c>
      <c r="C331" s="25" t="s">
        <v>229</v>
      </c>
      <c r="D331" s="25">
        <v>34</v>
      </c>
      <c r="E331" s="25"/>
    </row>
    <row r="332" spans="1:5">
      <c r="A332" s="25">
        <v>1691</v>
      </c>
      <c r="B332" s="4" t="s">
        <v>400</v>
      </c>
      <c r="C332" s="25" t="s">
        <v>200</v>
      </c>
      <c r="D332" s="25">
        <v>215.37</v>
      </c>
      <c r="E332" s="25"/>
    </row>
    <row r="333" spans="1:5">
      <c r="A333" s="25">
        <v>1692</v>
      </c>
      <c r="B333" s="4" t="s">
        <v>2888</v>
      </c>
      <c r="C333" s="25" t="s">
        <v>201</v>
      </c>
      <c r="D333" s="25">
        <v>7.92</v>
      </c>
      <c r="E333" s="25"/>
    </row>
    <row r="334" spans="1:5">
      <c r="A334" s="25">
        <v>1702</v>
      </c>
      <c r="B334" s="4" t="s">
        <v>2890</v>
      </c>
      <c r="C334" s="25" t="s">
        <v>201</v>
      </c>
      <c r="D334" s="25">
        <v>7.86</v>
      </c>
      <c r="E334" s="25"/>
    </row>
    <row r="335" spans="1:5">
      <c r="A335" s="25">
        <v>1715</v>
      </c>
      <c r="B335" s="4" t="s">
        <v>1729</v>
      </c>
      <c r="C335" s="25" t="s">
        <v>231</v>
      </c>
      <c r="D335" s="25">
        <v>322.94</v>
      </c>
      <c r="E335" s="25"/>
    </row>
    <row r="336" spans="1:5">
      <c r="A336" s="25">
        <v>1717</v>
      </c>
      <c r="B336" s="4" t="s">
        <v>1181</v>
      </c>
      <c r="C336" s="25" t="s">
        <v>231</v>
      </c>
      <c r="D336" s="25">
        <v>323</v>
      </c>
      <c r="E336" s="25"/>
    </row>
    <row r="337" spans="1:5">
      <c r="A337" s="25">
        <v>1718</v>
      </c>
      <c r="B337" s="4" t="s">
        <v>3011</v>
      </c>
      <c r="C337" s="25" t="s">
        <v>229</v>
      </c>
      <c r="D337" s="25">
        <v>216.25</v>
      </c>
      <c r="E337" s="25"/>
    </row>
    <row r="338" spans="1:5">
      <c r="A338" s="25">
        <v>1719</v>
      </c>
      <c r="B338" s="4" t="s">
        <v>2386</v>
      </c>
      <c r="C338" s="25" t="s">
        <v>200</v>
      </c>
      <c r="D338" s="25">
        <v>250</v>
      </c>
      <c r="E338" s="25"/>
    </row>
    <row r="339" spans="1:5">
      <c r="A339" s="25">
        <v>1732</v>
      </c>
      <c r="B339" s="4" t="s">
        <v>3675</v>
      </c>
      <c r="C339" s="25" t="s">
        <v>200</v>
      </c>
      <c r="D339" s="25">
        <v>0.3</v>
      </c>
      <c r="E339" s="25"/>
    </row>
    <row r="340" spans="1:5">
      <c r="A340" s="25">
        <v>1765</v>
      </c>
      <c r="B340" s="4" t="s">
        <v>2347</v>
      </c>
      <c r="C340" s="25" t="s">
        <v>203</v>
      </c>
      <c r="D340" s="25">
        <v>16.25</v>
      </c>
      <c r="E340" s="25"/>
    </row>
    <row r="341" spans="1:5">
      <c r="A341" s="25">
        <v>1766</v>
      </c>
      <c r="B341" s="4" t="s">
        <v>3631</v>
      </c>
      <c r="C341" s="25" t="s">
        <v>201</v>
      </c>
      <c r="D341" s="25">
        <v>3.48</v>
      </c>
      <c r="E341" s="25"/>
    </row>
    <row r="342" spans="1:5">
      <c r="A342" s="25">
        <v>1773</v>
      </c>
      <c r="B342" s="4" t="s">
        <v>3548</v>
      </c>
      <c r="C342" s="25" t="s">
        <v>200</v>
      </c>
      <c r="D342" s="25">
        <v>797.15</v>
      </c>
      <c r="E342" s="25"/>
    </row>
    <row r="343" spans="1:5">
      <c r="A343" s="25">
        <v>1777</v>
      </c>
      <c r="B343" s="4" t="s">
        <v>3151</v>
      </c>
      <c r="C343" s="25" t="s">
        <v>200</v>
      </c>
      <c r="D343" s="25">
        <v>285</v>
      </c>
      <c r="E343" s="25"/>
    </row>
    <row r="344" spans="1:5">
      <c r="A344" s="25">
        <v>1791</v>
      </c>
      <c r="B344" s="4" t="s">
        <v>2403</v>
      </c>
      <c r="C344" s="25" t="s">
        <v>201</v>
      </c>
      <c r="D344" s="25">
        <v>10.09</v>
      </c>
      <c r="E344" s="25"/>
    </row>
    <row r="345" spans="1:5">
      <c r="A345" s="25">
        <v>1802</v>
      </c>
      <c r="B345" s="4" t="s">
        <v>3311</v>
      </c>
      <c r="C345" s="25" t="s">
        <v>231</v>
      </c>
      <c r="D345" s="25">
        <v>14.87</v>
      </c>
      <c r="E345" s="25"/>
    </row>
    <row r="346" spans="1:5">
      <c r="A346" s="25">
        <v>1804</v>
      </c>
      <c r="B346" s="4" t="s">
        <v>3317</v>
      </c>
      <c r="C346" s="25" t="s">
        <v>231</v>
      </c>
      <c r="D346" s="25">
        <v>28.56</v>
      </c>
      <c r="E346" s="25"/>
    </row>
    <row r="347" spans="1:5">
      <c r="A347" s="25">
        <v>1805</v>
      </c>
      <c r="B347" s="4" t="s">
        <v>3510</v>
      </c>
      <c r="C347" s="25" t="s">
        <v>229</v>
      </c>
      <c r="D347" s="25">
        <v>1.2</v>
      </c>
      <c r="E347" s="25"/>
    </row>
    <row r="348" spans="1:5">
      <c r="A348" s="25">
        <v>1810</v>
      </c>
      <c r="B348" s="4" t="s">
        <v>3509</v>
      </c>
      <c r="C348" s="25" t="s">
        <v>229</v>
      </c>
      <c r="D348" s="25">
        <v>1.04</v>
      </c>
      <c r="E348" s="25"/>
    </row>
    <row r="349" spans="1:5">
      <c r="A349" s="25">
        <v>1815</v>
      </c>
      <c r="B349" s="4" t="s">
        <v>3008</v>
      </c>
      <c r="C349" s="25" t="s">
        <v>229</v>
      </c>
      <c r="D349" s="25">
        <v>2.09</v>
      </c>
      <c r="E349" s="25"/>
    </row>
    <row r="350" spans="1:5">
      <c r="A350" s="25">
        <v>1825</v>
      </c>
      <c r="B350" s="4" t="s">
        <v>2683</v>
      </c>
      <c r="C350" s="25" t="s">
        <v>229</v>
      </c>
      <c r="D350" s="25">
        <v>2.15</v>
      </c>
      <c r="E350" s="25"/>
    </row>
    <row r="351" spans="1:5">
      <c r="A351" s="25">
        <v>1828</v>
      </c>
      <c r="B351" s="4" t="s">
        <v>1456</v>
      </c>
      <c r="C351" s="25" t="s">
        <v>200</v>
      </c>
      <c r="D351" s="25">
        <v>823.2</v>
      </c>
      <c r="E351" s="25"/>
    </row>
    <row r="352" spans="1:5">
      <c r="A352" s="25">
        <v>1836</v>
      </c>
      <c r="B352" s="4" t="s">
        <v>3594</v>
      </c>
      <c r="C352" s="25" t="s">
        <v>231</v>
      </c>
      <c r="D352" s="25">
        <v>28</v>
      </c>
      <c r="E352" s="25"/>
    </row>
    <row r="353" spans="1:5">
      <c r="A353" s="25">
        <v>1882</v>
      </c>
      <c r="B353" s="4" t="s">
        <v>2959</v>
      </c>
      <c r="C353" s="25" t="s">
        <v>200</v>
      </c>
      <c r="D353" s="25">
        <v>27.91</v>
      </c>
      <c r="E353" s="25"/>
    </row>
    <row r="354" spans="1:5">
      <c r="A354" s="25">
        <v>1886</v>
      </c>
      <c r="B354" s="4" t="s">
        <v>2971</v>
      </c>
      <c r="C354" s="25" t="s">
        <v>200</v>
      </c>
      <c r="D354" s="25">
        <v>17.190000000000001</v>
      </c>
      <c r="E354" s="25"/>
    </row>
    <row r="355" spans="1:5">
      <c r="A355" s="25">
        <v>1890</v>
      </c>
      <c r="B355" s="4" t="s">
        <v>2960</v>
      </c>
      <c r="C355" s="25" t="s">
        <v>200</v>
      </c>
      <c r="D355" s="25">
        <v>24.84</v>
      </c>
      <c r="E355" s="25"/>
    </row>
    <row r="356" spans="1:5">
      <c r="A356" s="25">
        <v>1898</v>
      </c>
      <c r="B356" s="4" t="s">
        <v>3363</v>
      </c>
      <c r="C356" s="25" t="s">
        <v>200</v>
      </c>
      <c r="D356" s="25">
        <v>0.56000000000000005</v>
      </c>
      <c r="E356" s="25"/>
    </row>
    <row r="357" spans="1:5">
      <c r="A357" s="25">
        <v>1900</v>
      </c>
      <c r="B357" s="4" t="s">
        <v>2787</v>
      </c>
      <c r="C357" s="25" t="s">
        <v>200</v>
      </c>
      <c r="D357" s="25">
        <v>0.8</v>
      </c>
      <c r="E357" s="25"/>
    </row>
    <row r="358" spans="1:5">
      <c r="A358" s="25">
        <v>1950</v>
      </c>
      <c r="B358" s="4" t="s">
        <v>2788</v>
      </c>
      <c r="C358" s="25" t="s">
        <v>200</v>
      </c>
      <c r="D358" s="25">
        <v>0.26</v>
      </c>
      <c r="E358" s="25"/>
    </row>
    <row r="359" spans="1:5">
      <c r="A359" s="25">
        <v>1970</v>
      </c>
      <c r="B359" s="4" t="s">
        <v>2941</v>
      </c>
      <c r="C359" s="25" t="s">
        <v>200</v>
      </c>
      <c r="D359" s="25">
        <v>585</v>
      </c>
      <c r="E359" s="25"/>
    </row>
    <row r="360" spans="1:5">
      <c r="A360" s="25">
        <v>1978</v>
      </c>
      <c r="B360" s="4" t="s">
        <v>2374</v>
      </c>
      <c r="C360" s="25" t="s">
        <v>200</v>
      </c>
      <c r="D360" s="25">
        <v>111.23</v>
      </c>
      <c r="E360" s="25"/>
    </row>
    <row r="361" spans="1:5">
      <c r="A361" s="25">
        <v>1980</v>
      </c>
      <c r="B361" s="4" t="s">
        <v>2789</v>
      </c>
      <c r="C361" s="25" t="s">
        <v>200</v>
      </c>
      <c r="D361" s="25">
        <v>0.6</v>
      </c>
      <c r="E361" s="25"/>
    </row>
    <row r="362" spans="1:5">
      <c r="A362" s="25">
        <v>1991</v>
      </c>
      <c r="B362" s="4" t="s">
        <v>791</v>
      </c>
      <c r="C362" s="25" t="s">
        <v>200</v>
      </c>
      <c r="D362" s="25">
        <v>12.32</v>
      </c>
      <c r="E362" s="25"/>
    </row>
    <row r="363" spans="1:5">
      <c r="A363" s="25">
        <v>2001</v>
      </c>
      <c r="B363" s="4" t="s">
        <v>3495</v>
      </c>
      <c r="C363" s="25" t="s">
        <v>229</v>
      </c>
      <c r="D363" s="25">
        <v>18.25</v>
      </c>
      <c r="E363" s="25"/>
    </row>
    <row r="364" spans="1:5">
      <c r="A364" s="25">
        <v>2003</v>
      </c>
      <c r="B364" s="4" t="s">
        <v>1648</v>
      </c>
      <c r="C364" s="25" t="s">
        <v>229</v>
      </c>
      <c r="D364" s="25">
        <v>26.36</v>
      </c>
      <c r="E364" s="25"/>
    </row>
    <row r="365" spans="1:5">
      <c r="A365" s="25">
        <v>2004</v>
      </c>
      <c r="B365" s="4" t="s">
        <v>3351</v>
      </c>
      <c r="C365" s="25" t="s">
        <v>231</v>
      </c>
      <c r="D365" s="25">
        <v>11.22</v>
      </c>
      <c r="E365" s="25"/>
    </row>
    <row r="366" spans="1:5">
      <c r="A366" s="25">
        <v>2006</v>
      </c>
      <c r="B366" s="4" t="s">
        <v>3353</v>
      </c>
      <c r="C366" s="25" t="s">
        <v>231</v>
      </c>
      <c r="D366" s="25">
        <v>12.39</v>
      </c>
      <c r="E366" s="25"/>
    </row>
    <row r="367" spans="1:5">
      <c r="A367" s="25">
        <v>2007</v>
      </c>
      <c r="B367" s="4" t="s">
        <v>1649</v>
      </c>
      <c r="C367" s="25" t="s">
        <v>229</v>
      </c>
      <c r="D367" s="25">
        <v>26.44</v>
      </c>
      <c r="E367" s="25"/>
    </row>
    <row r="368" spans="1:5">
      <c r="A368" s="25">
        <v>2008</v>
      </c>
      <c r="B368" s="4" t="s">
        <v>2186</v>
      </c>
      <c r="C368" s="25" t="s">
        <v>200</v>
      </c>
      <c r="D368" s="25">
        <v>0.78</v>
      </c>
      <c r="E368" s="25"/>
    </row>
    <row r="369" spans="1:5">
      <c r="A369" s="25">
        <v>2009</v>
      </c>
      <c r="B369" s="4" t="s">
        <v>2951</v>
      </c>
      <c r="C369" s="25" t="s">
        <v>200</v>
      </c>
      <c r="D369" s="25">
        <v>1.08</v>
      </c>
      <c r="E369" s="25"/>
    </row>
    <row r="370" spans="1:5">
      <c r="A370" s="25">
        <v>2010</v>
      </c>
      <c r="B370" s="4" t="s">
        <v>3341</v>
      </c>
      <c r="C370" s="25" t="s">
        <v>200</v>
      </c>
      <c r="D370" s="25">
        <v>1.19</v>
      </c>
      <c r="E370" s="25"/>
    </row>
    <row r="371" spans="1:5">
      <c r="A371" s="25">
        <v>2011</v>
      </c>
      <c r="B371" s="4" t="s">
        <v>3216</v>
      </c>
      <c r="C371" s="25" t="s">
        <v>200</v>
      </c>
      <c r="D371" s="25">
        <v>212.2</v>
      </c>
      <c r="E371" s="25"/>
    </row>
    <row r="372" spans="1:5">
      <c r="A372" s="25">
        <v>2015</v>
      </c>
      <c r="B372" s="4" t="s">
        <v>1644</v>
      </c>
      <c r="C372" s="25" t="s">
        <v>200</v>
      </c>
      <c r="D372" s="25">
        <v>6.6</v>
      </c>
      <c r="E372" s="25"/>
    </row>
    <row r="373" spans="1:5">
      <c r="A373" s="25">
        <v>2019</v>
      </c>
      <c r="B373" s="4" t="s">
        <v>611</v>
      </c>
      <c r="C373" s="25" t="s">
        <v>200</v>
      </c>
      <c r="D373" s="25">
        <v>7.31</v>
      </c>
      <c r="E373" s="25"/>
    </row>
    <row r="374" spans="1:5">
      <c r="A374" s="25">
        <v>2023</v>
      </c>
      <c r="B374" s="4" t="s">
        <v>613</v>
      </c>
      <c r="C374" s="25" t="s">
        <v>200</v>
      </c>
      <c r="D374" s="25">
        <v>66.41</v>
      </c>
      <c r="E374" s="25"/>
    </row>
    <row r="375" spans="1:5">
      <c r="A375" s="25">
        <v>2027</v>
      </c>
      <c r="B375" s="4" t="s">
        <v>2087</v>
      </c>
      <c r="C375" s="25" t="s">
        <v>200</v>
      </c>
      <c r="D375" s="25">
        <v>9.36</v>
      </c>
      <c r="E375" s="25"/>
    </row>
    <row r="376" spans="1:5">
      <c r="A376" s="25">
        <v>2030</v>
      </c>
      <c r="B376" s="4" t="s">
        <v>3337</v>
      </c>
      <c r="C376" s="25" t="s">
        <v>231</v>
      </c>
      <c r="D376" s="25">
        <v>59.98</v>
      </c>
      <c r="E376" s="25"/>
    </row>
    <row r="377" spans="1:5">
      <c r="A377" s="25">
        <v>2031</v>
      </c>
      <c r="B377" s="4" t="s">
        <v>615</v>
      </c>
      <c r="C377" s="25" t="s">
        <v>200</v>
      </c>
      <c r="D377" s="25">
        <v>3.68</v>
      </c>
      <c r="E377" s="25"/>
    </row>
    <row r="378" spans="1:5">
      <c r="A378" s="25">
        <v>2035</v>
      </c>
      <c r="B378" s="4" t="s">
        <v>1651</v>
      </c>
      <c r="C378" s="25" t="s">
        <v>229</v>
      </c>
      <c r="D378" s="25">
        <v>28.12</v>
      </c>
      <c r="E378" s="25"/>
    </row>
    <row r="379" spans="1:5">
      <c r="A379" s="25">
        <v>2039</v>
      </c>
      <c r="B379" s="4" t="s">
        <v>2876</v>
      </c>
      <c r="C379" s="25" t="s">
        <v>200</v>
      </c>
      <c r="D379" s="25">
        <v>220.4</v>
      </c>
      <c r="E379" s="25"/>
    </row>
    <row r="380" spans="1:5">
      <c r="A380" s="25">
        <v>2046</v>
      </c>
      <c r="B380" s="4" t="s">
        <v>616</v>
      </c>
      <c r="C380" s="25" t="s">
        <v>200</v>
      </c>
      <c r="D380" s="25">
        <v>26.13</v>
      </c>
      <c r="E380" s="25"/>
    </row>
    <row r="381" spans="1:5">
      <c r="A381" s="25">
        <v>2051</v>
      </c>
      <c r="B381" s="4" t="s">
        <v>683</v>
      </c>
      <c r="C381" s="25" t="s">
        <v>231</v>
      </c>
      <c r="D381" s="25">
        <v>23.36</v>
      </c>
      <c r="E381" s="25"/>
    </row>
    <row r="382" spans="1:5">
      <c r="A382" s="25">
        <v>2055</v>
      </c>
      <c r="B382" s="4" t="s">
        <v>612</v>
      </c>
      <c r="C382" s="25" t="s">
        <v>200</v>
      </c>
      <c r="D382" s="25">
        <v>39.049999999999997</v>
      </c>
      <c r="E382" s="25"/>
    </row>
    <row r="383" spans="1:5">
      <c r="A383" s="25">
        <v>2059</v>
      </c>
      <c r="B383" s="4" t="s">
        <v>3138</v>
      </c>
      <c r="C383" s="25" t="s">
        <v>200</v>
      </c>
      <c r="D383" s="25">
        <v>43.23</v>
      </c>
      <c r="E383" s="25"/>
    </row>
    <row r="384" spans="1:5">
      <c r="A384" s="25">
        <v>2063</v>
      </c>
      <c r="B384" s="4" t="s">
        <v>1367</v>
      </c>
      <c r="C384" s="25" t="s">
        <v>200</v>
      </c>
      <c r="D384" s="25">
        <v>2.84</v>
      </c>
      <c r="E384" s="25"/>
    </row>
    <row r="385" spans="1:5">
      <c r="A385" s="25">
        <v>2068</v>
      </c>
      <c r="B385" s="4" t="s">
        <v>1681</v>
      </c>
      <c r="C385" s="25" t="s">
        <v>200</v>
      </c>
      <c r="D385" s="25">
        <v>114.86</v>
      </c>
      <c r="E385" s="25"/>
    </row>
    <row r="386" spans="1:5">
      <c r="A386" s="25">
        <v>2072</v>
      </c>
      <c r="B386" s="4" t="s">
        <v>1682</v>
      </c>
      <c r="C386" s="25" t="s">
        <v>200</v>
      </c>
      <c r="D386" s="25">
        <v>21.12</v>
      </c>
      <c r="E386" s="25"/>
    </row>
    <row r="387" spans="1:5">
      <c r="A387" s="25">
        <v>2076</v>
      </c>
      <c r="B387" s="4" t="s">
        <v>1031</v>
      </c>
      <c r="C387" s="25" t="s">
        <v>200</v>
      </c>
      <c r="D387" s="25">
        <v>600</v>
      </c>
      <c r="E387" s="25"/>
    </row>
    <row r="388" spans="1:5">
      <c r="A388" s="25">
        <v>2077</v>
      </c>
      <c r="B388" s="4" t="s">
        <v>1029</v>
      </c>
      <c r="C388" s="25" t="s">
        <v>200</v>
      </c>
      <c r="D388" s="25">
        <v>1980</v>
      </c>
      <c r="E388" s="25"/>
    </row>
    <row r="389" spans="1:5">
      <c r="A389" s="25">
        <v>2081</v>
      </c>
      <c r="B389" s="4" t="s">
        <v>1657</v>
      </c>
      <c r="C389" s="25" t="s">
        <v>200</v>
      </c>
      <c r="D389" s="25">
        <v>61.58</v>
      </c>
      <c r="E389" s="25"/>
    </row>
    <row r="390" spans="1:5">
      <c r="A390" s="25">
        <v>2086</v>
      </c>
      <c r="B390" s="4" t="s">
        <v>3020</v>
      </c>
      <c r="C390" s="25" t="s">
        <v>200</v>
      </c>
      <c r="D390" s="25">
        <v>8.5</v>
      </c>
      <c r="E390" s="25"/>
    </row>
    <row r="391" spans="1:5">
      <c r="A391" s="25">
        <v>2087</v>
      </c>
      <c r="B391" s="4" t="s">
        <v>3021</v>
      </c>
      <c r="C391" s="25" t="s">
        <v>200</v>
      </c>
      <c r="D391" s="25">
        <v>12.72</v>
      </c>
      <c r="E391" s="25"/>
    </row>
    <row r="392" spans="1:5">
      <c r="A392" s="25">
        <v>2088</v>
      </c>
      <c r="B392" s="4" t="s">
        <v>3017</v>
      </c>
      <c r="C392" s="25" t="s">
        <v>200</v>
      </c>
      <c r="D392" s="25">
        <v>17.52</v>
      </c>
      <c r="E392" s="25"/>
    </row>
    <row r="393" spans="1:5">
      <c r="A393" s="25">
        <v>2089</v>
      </c>
      <c r="B393" s="4" t="s">
        <v>3019</v>
      </c>
      <c r="C393" s="25" t="s">
        <v>200</v>
      </c>
      <c r="D393" s="25">
        <v>26.64</v>
      </c>
      <c r="E393" s="25"/>
    </row>
    <row r="394" spans="1:5">
      <c r="A394" s="25">
        <v>2090</v>
      </c>
      <c r="B394" s="4" t="s">
        <v>3018</v>
      </c>
      <c r="C394" s="25" t="s">
        <v>200</v>
      </c>
      <c r="D394" s="25">
        <v>36.29</v>
      </c>
      <c r="E394" s="25"/>
    </row>
    <row r="395" spans="1:5">
      <c r="A395" s="25">
        <v>2094</v>
      </c>
      <c r="B395" s="4" t="s">
        <v>3022</v>
      </c>
      <c r="C395" s="25" t="s">
        <v>200</v>
      </c>
      <c r="D395" s="25">
        <v>230.06</v>
      </c>
      <c r="E395" s="25"/>
    </row>
    <row r="396" spans="1:5">
      <c r="A396" s="25">
        <v>2098</v>
      </c>
      <c r="B396" s="4" t="s">
        <v>3015</v>
      </c>
      <c r="C396" s="25" t="s">
        <v>200</v>
      </c>
      <c r="D396" s="25">
        <v>48.43</v>
      </c>
      <c r="E396" s="25"/>
    </row>
    <row r="397" spans="1:5">
      <c r="A397" s="25">
        <v>2100</v>
      </c>
      <c r="B397" s="4" t="s">
        <v>1152</v>
      </c>
      <c r="C397" s="25" t="s">
        <v>200</v>
      </c>
      <c r="D397" s="25">
        <v>1.2</v>
      </c>
      <c r="E397" s="25"/>
    </row>
    <row r="398" spans="1:5">
      <c r="A398" s="25">
        <v>2102</v>
      </c>
      <c r="B398" s="4" t="s">
        <v>1825</v>
      </c>
      <c r="C398" s="25" t="s">
        <v>202</v>
      </c>
      <c r="D398" s="25">
        <v>5.2</v>
      </c>
      <c r="E398" s="25"/>
    </row>
    <row r="399" spans="1:5">
      <c r="A399" s="25">
        <v>2106</v>
      </c>
      <c r="B399" s="4" t="s">
        <v>2150</v>
      </c>
      <c r="C399" s="25" t="s">
        <v>200</v>
      </c>
      <c r="D399" s="25">
        <v>29</v>
      </c>
      <c r="E399" s="25"/>
    </row>
    <row r="400" spans="1:5">
      <c r="A400" s="25">
        <v>2115</v>
      </c>
      <c r="B400" s="4" t="s">
        <v>3298</v>
      </c>
      <c r="C400" s="25" t="s">
        <v>200</v>
      </c>
      <c r="D400" s="25">
        <v>10.88</v>
      </c>
      <c r="E400" s="25"/>
    </row>
    <row r="401" spans="1:5">
      <c r="A401" s="25">
        <v>2120</v>
      </c>
      <c r="B401" s="4" t="s">
        <v>2151</v>
      </c>
      <c r="C401" s="25" t="s">
        <v>200</v>
      </c>
      <c r="D401" s="25">
        <v>144.62</v>
      </c>
      <c r="E401" s="25"/>
    </row>
    <row r="402" spans="1:5">
      <c r="A402" s="25">
        <v>2124</v>
      </c>
      <c r="B402" s="4" t="s">
        <v>3299</v>
      </c>
      <c r="C402" s="25" t="s">
        <v>200</v>
      </c>
      <c r="D402" s="25">
        <v>35</v>
      </c>
      <c r="E402" s="25"/>
    </row>
    <row r="403" spans="1:5">
      <c r="A403" s="25">
        <v>2128</v>
      </c>
      <c r="B403" s="4" t="s">
        <v>2152</v>
      </c>
      <c r="C403" s="25" t="s">
        <v>200</v>
      </c>
      <c r="D403" s="25">
        <v>254.3</v>
      </c>
      <c r="E403" s="25"/>
    </row>
    <row r="404" spans="1:5">
      <c r="A404" s="25">
        <v>2133</v>
      </c>
      <c r="B404" s="4" t="s">
        <v>3301</v>
      </c>
      <c r="C404" s="25" t="s">
        <v>200</v>
      </c>
      <c r="D404" s="25">
        <v>80.680000000000007</v>
      </c>
      <c r="E404" s="25"/>
    </row>
    <row r="405" spans="1:5">
      <c r="A405" s="25">
        <v>2137</v>
      </c>
      <c r="B405" s="4" t="s">
        <v>503</v>
      </c>
      <c r="C405" s="25" t="s">
        <v>200</v>
      </c>
      <c r="D405" s="25">
        <v>18.739999999999998</v>
      </c>
      <c r="E405" s="25"/>
    </row>
    <row r="406" spans="1:5">
      <c r="A406" s="25">
        <v>2145</v>
      </c>
      <c r="B406" s="4" t="s">
        <v>3401</v>
      </c>
      <c r="C406" s="25" t="s">
        <v>200</v>
      </c>
      <c r="D406" s="25">
        <v>120.11</v>
      </c>
      <c r="E406" s="25"/>
    </row>
    <row r="407" spans="1:5">
      <c r="A407" s="25">
        <v>2155</v>
      </c>
      <c r="B407" s="4" t="s">
        <v>506</v>
      </c>
      <c r="C407" s="25" t="s">
        <v>200</v>
      </c>
      <c r="D407" s="25">
        <v>5.51</v>
      </c>
      <c r="E407" s="25"/>
    </row>
    <row r="408" spans="1:5">
      <c r="A408" s="25">
        <v>2159</v>
      </c>
      <c r="B408" s="4" t="s">
        <v>502</v>
      </c>
      <c r="C408" s="25" t="s">
        <v>200</v>
      </c>
      <c r="D408" s="25">
        <v>12.28</v>
      </c>
      <c r="E408" s="25"/>
    </row>
    <row r="409" spans="1:5">
      <c r="A409" s="25">
        <v>2164</v>
      </c>
      <c r="B409" s="4" t="s">
        <v>403</v>
      </c>
      <c r="C409" s="25" t="s">
        <v>200</v>
      </c>
      <c r="D409" s="25">
        <v>307.49</v>
      </c>
      <c r="E409" s="25"/>
    </row>
    <row r="410" spans="1:5">
      <c r="A410" s="25">
        <v>2168</v>
      </c>
      <c r="B410" s="4" t="s">
        <v>3867</v>
      </c>
      <c r="C410" s="25" t="s">
        <v>200</v>
      </c>
      <c r="D410" s="25">
        <v>21.66</v>
      </c>
      <c r="E410" s="25"/>
    </row>
    <row r="411" spans="1:5">
      <c r="A411" s="25">
        <v>2176</v>
      </c>
      <c r="B411" s="4" t="s">
        <v>2548</v>
      </c>
      <c r="C411" s="25" t="s">
        <v>200</v>
      </c>
      <c r="D411" s="25">
        <v>16.46</v>
      </c>
      <c r="E411" s="25"/>
    </row>
    <row r="412" spans="1:5">
      <c r="A412" s="25">
        <v>2180</v>
      </c>
      <c r="B412" s="4" t="s">
        <v>2547</v>
      </c>
      <c r="C412" s="25" t="s">
        <v>200</v>
      </c>
      <c r="D412" s="25">
        <v>49.25</v>
      </c>
      <c r="E412" s="25"/>
    </row>
    <row r="413" spans="1:5">
      <c r="A413" s="25">
        <v>2195</v>
      </c>
      <c r="B413" s="4" t="s">
        <v>2613</v>
      </c>
      <c r="C413" s="25" t="s">
        <v>229</v>
      </c>
      <c r="D413" s="25">
        <v>62.2</v>
      </c>
      <c r="E413" s="25"/>
    </row>
    <row r="414" spans="1:5">
      <c r="A414" s="25">
        <v>2197</v>
      </c>
      <c r="B414" s="4" t="s">
        <v>648</v>
      </c>
      <c r="C414" s="25" t="s">
        <v>231</v>
      </c>
      <c r="D414" s="25">
        <v>25.1</v>
      </c>
      <c r="E414" s="25"/>
    </row>
    <row r="415" spans="1:5">
      <c r="A415" s="25">
        <v>2198</v>
      </c>
      <c r="B415" s="4" t="s">
        <v>1043</v>
      </c>
      <c r="C415" s="25" t="s">
        <v>235</v>
      </c>
      <c r="D415" s="25">
        <v>41.76</v>
      </c>
      <c r="E415" s="25"/>
    </row>
    <row r="416" spans="1:5">
      <c r="A416" s="25">
        <v>2199</v>
      </c>
      <c r="B416" s="4" t="s">
        <v>3040</v>
      </c>
      <c r="C416" s="25" t="s">
        <v>200</v>
      </c>
      <c r="D416" s="25">
        <v>98.11</v>
      </c>
      <c r="E416" s="25"/>
    </row>
    <row r="417" spans="1:5">
      <c r="A417" s="25">
        <v>2202</v>
      </c>
      <c r="B417" s="4" t="s">
        <v>2092</v>
      </c>
      <c r="C417" s="25" t="s">
        <v>200</v>
      </c>
      <c r="D417" s="25">
        <v>0.42</v>
      </c>
      <c r="E417" s="25"/>
    </row>
    <row r="418" spans="1:5">
      <c r="A418" s="25">
        <v>2203</v>
      </c>
      <c r="B418" s="4" t="s">
        <v>2091</v>
      </c>
      <c r="C418" s="25" t="s">
        <v>200</v>
      </c>
      <c r="D418" s="25">
        <v>0.51</v>
      </c>
      <c r="E418" s="25"/>
    </row>
    <row r="419" spans="1:5">
      <c r="A419" s="25">
        <v>2204</v>
      </c>
      <c r="B419" s="4" t="s">
        <v>2691</v>
      </c>
      <c r="C419" s="25" t="s">
        <v>200</v>
      </c>
      <c r="D419" s="25">
        <v>102.78</v>
      </c>
      <c r="E419" s="25"/>
    </row>
    <row r="420" spans="1:5">
      <c r="A420" s="25">
        <v>2209</v>
      </c>
      <c r="B420" s="4" t="s">
        <v>689</v>
      </c>
      <c r="C420" s="25" t="s">
        <v>200</v>
      </c>
      <c r="D420" s="25">
        <v>1315.68</v>
      </c>
      <c r="E420" s="25"/>
    </row>
    <row r="421" spans="1:5">
      <c r="A421" s="25">
        <v>2212</v>
      </c>
      <c r="B421" s="4" t="s">
        <v>3090</v>
      </c>
      <c r="C421" s="25" t="s">
        <v>231</v>
      </c>
      <c r="D421" s="25">
        <v>48.56</v>
      </c>
      <c r="E421" s="25"/>
    </row>
    <row r="422" spans="1:5">
      <c r="A422" s="25">
        <v>2216</v>
      </c>
      <c r="B422" s="4" t="s">
        <v>1878</v>
      </c>
      <c r="C422" s="25" t="s">
        <v>200</v>
      </c>
      <c r="D422" s="25">
        <v>128000</v>
      </c>
      <c r="E422" s="25"/>
    </row>
    <row r="423" spans="1:5">
      <c r="A423" s="25">
        <v>2217</v>
      </c>
      <c r="B423" s="4" t="s">
        <v>2928</v>
      </c>
      <c r="C423" s="25" t="s">
        <v>231</v>
      </c>
      <c r="D423" s="25">
        <v>215.26</v>
      </c>
      <c r="E423" s="25"/>
    </row>
    <row r="424" spans="1:5">
      <c r="A424" s="25">
        <v>2226</v>
      </c>
      <c r="B424" s="4" t="s">
        <v>2818</v>
      </c>
      <c r="C424" s="25" t="s">
        <v>200</v>
      </c>
      <c r="D424" s="25">
        <v>3.56</v>
      </c>
      <c r="E424" s="25"/>
    </row>
    <row r="425" spans="1:5">
      <c r="A425" s="25">
        <v>2230</v>
      </c>
      <c r="B425" s="4" t="s">
        <v>1582</v>
      </c>
      <c r="C425" s="25" t="s">
        <v>235</v>
      </c>
      <c r="D425" s="25">
        <v>42.23</v>
      </c>
      <c r="E425" s="25"/>
    </row>
    <row r="426" spans="1:5">
      <c r="A426" s="25">
        <v>2231</v>
      </c>
      <c r="B426" s="4" t="s">
        <v>1579</v>
      </c>
      <c r="C426" s="25" t="s">
        <v>202</v>
      </c>
      <c r="D426" s="25">
        <v>9.25</v>
      </c>
      <c r="E426" s="25"/>
    </row>
    <row r="427" spans="1:5">
      <c r="A427" s="25">
        <v>2234</v>
      </c>
      <c r="B427" s="4" t="s">
        <v>2553</v>
      </c>
      <c r="C427" s="25" t="s">
        <v>200</v>
      </c>
      <c r="D427" s="25">
        <v>12.3</v>
      </c>
      <c r="E427" s="25"/>
    </row>
    <row r="428" spans="1:5">
      <c r="A428" s="25">
        <v>2235</v>
      </c>
      <c r="B428" s="4" t="s">
        <v>889</v>
      </c>
      <c r="C428" s="25" t="s">
        <v>201</v>
      </c>
      <c r="D428" s="25">
        <v>15.89</v>
      </c>
      <c r="E428" s="25"/>
    </row>
    <row r="429" spans="1:5">
      <c r="A429" s="25">
        <v>2239</v>
      </c>
      <c r="B429" s="4" t="s">
        <v>3493</v>
      </c>
      <c r="C429" s="25" t="s">
        <v>231</v>
      </c>
      <c r="D429" s="25">
        <v>40.72</v>
      </c>
      <c r="E429" s="25"/>
    </row>
    <row r="430" spans="1:5">
      <c r="A430" s="25">
        <v>2244</v>
      </c>
      <c r="B430" s="4" t="s">
        <v>2617</v>
      </c>
      <c r="C430" s="25" t="s">
        <v>200</v>
      </c>
      <c r="D430" s="25">
        <v>13.85</v>
      </c>
      <c r="E430" s="25"/>
    </row>
    <row r="431" spans="1:5">
      <c r="A431" s="25">
        <v>2249</v>
      </c>
      <c r="B431" s="4" t="s">
        <v>3820</v>
      </c>
      <c r="C431" s="25" t="s">
        <v>200</v>
      </c>
      <c r="D431" s="25">
        <v>702.01</v>
      </c>
      <c r="E431" s="25"/>
    </row>
    <row r="432" spans="1:5">
      <c r="A432" s="25">
        <v>2253</v>
      </c>
      <c r="B432" s="4" t="s">
        <v>3719</v>
      </c>
      <c r="C432" s="25" t="s">
        <v>200</v>
      </c>
      <c r="D432" s="25">
        <v>67.510000000000005</v>
      </c>
      <c r="E432" s="25"/>
    </row>
    <row r="433" spans="1:5">
      <c r="A433" s="25">
        <v>2256</v>
      </c>
      <c r="B433" s="4" t="s">
        <v>880</v>
      </c>
      <c r="C433" s="25" t="s">
        <v>200</v>
      </c>
      <c r="D433" s="25">
        <v>7.08</v>
      </c>
      <c r="E433" s="25"/>
    </row>
    <row r="434" spans="1:5">
      <c r="A434" s="25">
        <v>2266</v>
      </c>
      <c r="B434" s="4" t="s">
        <v>3888</v>
      </c>
      <c r="C434" s="25" t="s">
        <v>200</v>
      </c>
      <c r="D434" s="25">
        <v>34.200000000000003</v>
      </c>
      <c r="E434" s="25"/>
    </row>
    <row r="435" spans="1:5">
      <c r="A435" s="25">
        <v>2267</v>
      </c>
      <c r="B435" s="4" t="s">
        <v>3428</v>
      </c>
      <c r="C435" s="25" t="s">
        <v>200</v>
      </c>
      <c r="D435" s="25">
        <v>45.4</v>
      </c>
      <c r="E435" s="25"/>
    </row>
    <row r="436" spans="1:5">
      <c r="A436" s="25">
        <v>2270</v>
      </c>
      <c r="B436" s="4" t="s">
        <v>3884</v>
      </c>
      <c r="C436" s="25" t="s">
        <v>200</v>
      </c>
      <c r="D436" s="25">
        <v>51.2</v>
      </c>
      <c r="E436" s="25"/>
    </row>
    <row r="437" spans="1:5">
      <c r="A437" s="25">
        <v>2274</v>
      </c>
      <c r="B437" s="4" t="s">
        <v>3879</v>
      </c>
      <c r="C437" s="25" t="s">
        <v>200</v>
      </c>
      <c r="D437" s="25">
        <v>23.3</v>
      </c>
      <c r="E437" s="25"/>
    </row>
    <row r="438" spans="1:5">
      <c r="A438" s="25">
        <v>2277</v>
      </c>
      <c r="B438" s="4" t="s">
        <v>3880</v>
      </c>
      <c r="C438" s="25" t="s">
        <v>200</v>
      </c>
      <c r="D438" s="25">
        <v>45.4</v>
      </c>
      <c r="E438" s="25"/>
    </row>
    <row r="439" spans="1:5">
      <c r="A439" s="25">
        <v>2278</v>
      </c>
      <c r="B439" s="4" t="s">
        <v>3887</v>
      </c>
      <c r="C439" s="25" t="s">
        <v>200</v>
      </c>
      <c r="D439" s="25">
        <v>93</v>
      </c>
      <c r="E439" s="25"/>
    </row>
    <row r="440" spans="1:5">
      <c r="A440" s="25">
        <v>2279</v>
      </c>
      <c r="B440" s="4" t="s">
        <v>3885</v>
      </c>
      <c r="C440" s="25" t="s">
        <v>200</v>
      </c>
      <c r="D440" s="25">
        <v>87</v>
      </c>
      <c r="E440" s="25"/>
    </row>
    <row r="441" spans="1:5">
      <c r="A441" s="25">
        <v>2280</v>
      </c>
      <c r="B441" s="4" t="s">
        <v>3881</v>
      </c>
      <c r="C441" s="25" t="s">
        <v>200</v>
      </c>
      <c r="D441" s="25">
        <v>223</v>
      </c>
      <c r="E441" s="25"/>
    </row>
    <row r="442" spans="1:5">
      <c r="A442" s="25">
        <v>2281</v>
      </c>
      <c r="B442" s="4" t="s">
        <v>3886</v>
      </c>
      <c r="C442" s="25" t="s">
        <v>200</v>
      </c>
      <c r="D442" s="25">
        <v>332.2</v>
      </c>
      <c r="E442" s="25"/>
    </row>
    <row r="443" spans="1:5">
      <c r="A443" s="25">
        <v>2282</v>
      </c>
      <c r="B443" s="4" t="s">
        <v>3883</v>
      </c>
      <c r="C443" s="25" t="s">
        <v>200</v>
      </c>
      <c r="D443" s="25">
        <v>468</v>
      </c>
      <c r="E443" s="25"/>
    </row>
    <row r="444" spans="1:5">
      <c r="A444" s="25">
        <v>2285</v>
      </c>
      <c r="B444" s="4" t="s">
        <v>2840</v>
      </c>
      <c r="C444" s="25" t="s">
        <v>200</v>
      </c>
      <c r="D444" s="25">
        <v>112.2</v>
      </c>
      <c r="E444" s="25"/>
    </row>
    <row r="445" spans="1:5">
      <c r="A445" s="25">
        <v>2286</v>
      </c>
      <c r="B445" s="4" t="s">
        <v>2851</v>
      </c>
      <c r="C445" s="25" t="s">
        <v>200</v>
      </c>
      <c r="D445" s="25">
        <v>63</v>
      </c>
      <c r="E445" s="25"/>
    </row>
    <row r="446" spans="1:5">
      <c r="A446" s="25">
        <v>2293</v>
      </c>
      <c r="B446" s="4" t="s">
        <v>3259</v>
      </c>
      <c r="C446" s="25" t="s">
        <v>231</v>
      </c>
      <c r="D446" s="25">
        <v>53.2</v>
      </c>
      <c r="E446" s="25"/>
    </row>
    <row r="447" spans="1:5">
      <c r="A447" s="25">
        <v>2294</v>
      </c>
      <c r="B447" s="4" t="s">
        <v>2093</v>
      </c>
      <c r="C447" s="25" t="s">
        <v>200</v>
      </c>
      <c r="D447" s="25">
        <v>0.35</v>
      </c>
      <c r="E447" s="25"/>
    </row>
    <row r="448" spans="1:5">
      <c r="A448" s="25">
        <v>2307</v>
      </c>
      <c r="B448" s="4" t="s">
        <v>700</v>
      </c>
      <c r="C448" s="25" t="s">
        <v>200</v>
      </c>
      <c r="D448" s="25">
        <v>4.2300000000000004</v>
      </c>
      <c r="E448" s="25"/>
    </row>
    <row r="449" spans="1:5">
      <c r="A449" s="25">
        <v>2308</v>
      </c>
      <c r="B449" s="4" t="s">
        <v>701</v>
      </c>
      <c r="C449" s="25" t="s">
        <v>200</v>
      </c>
      <c r="D449" s="25">
        <v>4.12</v>
      </c>
      <c r="E449" s="25"/>
    </row>
    <row r="450" spans="1:5">
      <c r="A450" s="25">
        <v>2309</v>
      </c>
      <c r="B450" s="4" t="s">
        <v>702</v>
      </c>
      <c r="C450" s="25" t="s">
        <v>200</v>
      </c>
      <c r="D450" s="25">
        <v>4.5599999999999996</v>
      </c>
      <c r="E450" s="25"/>
    </row>
    <row r="451" spans="1:5">
      <c r="A451" s="25">
        <v>2310</v>
      </c>
      <c r="B451" s="4" t="s">
        <v>703</v>
      </c>
      <c r="C451" s="25" t="s">
        <v>200</v>
      </c>
      <c r="D451" s="25">
        <v>5.12</v>
      </c>
      <c r="E451" s="25"/>
    </row>
    <row r="452" spans="1:5">
      <c r="A452" s="25">
        <v>2311</v>
      </c>
      <c r="B452" s="4" t="s">
        <v>704</v>
      </c>
      <c r="C452" s="25" t="s">
        <v>200</v>
      </c>
      <c r="D452" s="25">
        <v>15.32</v>
      </c>
      <c r="E452" s="25"/>
    </row>
    <row r="453" spans="1:5">
      <c r="A453" s="25">
        <v>2312</v>
      </c>
      <c r="B453" s="4" t="s">
        <v>1831</v>
      </c>
      <c r="C453" s="25" t="s">
        <v>478</v>
      </c>
      <c r="D453" s="25">
        <v>6.9</v>
      </c>
      <c r="E453" s="25"/>
    </row>
    <row r="454" spans="1:5">
      <c r="A454" s="25">
        <v>2314</v>
      </c>
      <c r="B454" s="4" t="s">
        <v>1828</v>
      </c>
      <c r="C454" s="25" t="s">
        <v>478</v>
      </c>
      <c r="D454" s="25">
        <v>9.36</v>
      </c>
      <c r="E454" s="25"/>
    </row>
    <row r="455" spans="1:5">
      <c r="A455" s="25">
        <v>2315</v>
      </c>
      <c r="B455" s="4" t="s">
        <v>1829</v>
      </c>
      <c r="C455" s="25" t="s">
        <v>478</v>
      </c>
      <c r="D455" s="25">
        <v>19.850000000000001</v>
      </c>
      <c r="E455" s="25"/>
    </row>
    <row r="456" spans="1:5">
      <c r="A456" s="25">
        <v>2316</v>
      </c>
      <c r="B456" s="4" t="s">
        <v>1830</v>
      </c>
      <c r="C456" s="25" t="s">
        <v>478</v>
      </c>
      <c r="D456" s="25">
        <v>24.23</v>
      </c>
      <c r="E456" s="25"/>
    </row>
    <row r="457" spans="1:5">
      <c r="A457" s="25">
        <v>2320</v>
      </c>
      <c r="B457" s="4" t="s">
        <v>1832</v>
      </c>
      <c r="C457" s="25" t="s">
        <v>478</v>
      </c>
      <c r="D457" s="25">
        <v>5.6</v>
      </c>
      <c r="E457" s="25"/>
    </row>
    <row r="458" spans="1:5">
      <c r="A458" s="25">
        <v>2323</v>
      </c>
      <c r="B458" s="4" t="s">
        <v>705</v>
      </c>
      <c r="C458" s="25" t="s">
        <v>200</v>
      </c>
      <c r="D458" s="25">
        <v>19.32</v>
      </c>
      <c r="E458" s="25"/>
    </row>
    <row r="459" spans="1:5">
      <c r="A459" s="25">
        <v>2324</v>
      </c>
      <c r="B459" s="4" t="s">
        <v>1827</v>
      </c>
      <c r="C459" s="25" t="s">
        <v>200</v>
      </c>
      <c r="D459" s="25">
        <v>32.25</v>
      </c>
      <c r="E459" s="25"/>
    </row>
    <row r="460" spans="1:5">
      <c r="A460" s="25">
        <v>2352</v>
      </c>
      <c r="B460" s="4" t="s">
        <v>3181</v>
      </c>
      <c r="C460" s="25" t="s">
        <v>200</v>
      </c>
      <c r="D460" s="25">
        <v>69.03</v>
      </c>
      <c r="E460" s="25"/>
    </row>
    <row r="461" spans="1:5">
      <c r="A461" s="25">
        <v>2360</v>
      </c>
      <c r="B461" s="4" t="s">
        <v>1580</v>
      </c>
      <c r="C461" s="25" t="s">
        <v>201</v>
      </c>
      <c r="D461" s="25">
        <v>6.56</v>
      </c>
      <c r="E461" s="25"/>
    </row>
    <row r="462" spans="1:5">
      <c r="A462" s="25">
        <v>2361</v>
      </c>
      <c r="B462" s="4" t="s">
        <v>712</v>
      </c>
      <c r="C462" s="25" t="s">
        <v>200</v>
      </c>
      <c r="D462" s="25">
        <v>0.56000000000000005</v>
      </c>
      <c r="E462" s="25"/>
    </row>
    <row r="463" spans="1:5">
      <c r="A463" s="25">
        <v>2362</v>
      </c>
      <c r="B463" s="4" t="s">
        <v>709</v>
      </c>
      <c r="C463" s="25" t="s">
        <v>200</v>
      </c>
      <c r="D463" s="25">
        <v>0.86</v>
      </c>
      <c r="E463" s="25"/>
    </row>
    <row r="464" spans="1:5">
      <c r="A464" s="25">
        <v>2363</v>
      </c>
      <c r="B464" s="4" t="s">
        <v>714</v>
      </c>
      <c r="C464" s="25" t="s">
        <v>200</v>
      </c>
      <c r="D464" s="25">
        <v>0.98</v>
      </c>
      <c r="E464" s="25"/>
    </row>
    <row r="465" spans="1:5">
      <c r="A465" s="25">
        <v>2364</v>
      </c>
      <c r="B465" s="4" t="s">
        <v>713</v>
      </c>
      <c r="C465" s="25" t="s">
        <v>200</v>
      </c>
      <c r="D465" s="25">
        <v>0.92</v>
      </c>
      <c r="E465" s="25"/>
    </row>
    <row r="466" spans="1:5">
      <c r="A466" s="25">
        <v>2365</v>
      </c>
      <c r="B466" s="4" t="s">
        <v>716</v>
      </c>
      <c r="C466" s="25" t="s">
        <v>200</v>
      </c>
      <c r="D466" s="25">
        <v>1.85</v>
      </c>
      <c r="E466" s="25"/>
    </row>
    <row r="467" spans="1:5">
      <c r="A467" s="25">
        <v>2373</v>
      </c>
      <c r="B467" s="4" t="s">
        <v>699</v>
      </c>
      <c r="C467" s="25" t="s">
        <v>200</v>
      </c>
      <c r="D467" s="25">
        <v>1.95</v>
      </c>
      <c r="E467" s="25"/>
    </row>
    <row r="468" spans="1:5">
      <c r="A468" s="25">
        <v>2374</v>
      </c>
      <c r="B468" s="4" t="s">
        <v>710</v>
      </c>
      <c r="C468" s="25" t="s">
        <v>200</v>
      </c>
      <c r="D468" s="25">
        <v>1.1399999999999999</v>
      </c>
      <c r="E468" s="25"/>
    </row>
    <row r="469" spans="1:5">
      <c r="A469" s="25">
        <v>2375</v>
      </c>
      <c r="B469" s="4" t="s">
        <v>717</v>
      </c>
      <c r="C469" s="25" t="s">
        <v>200</v>
      </c>
      <c r="D469" s="25">
        <v>2.75</v>
      </c>
      <c r="E469" s="25"/>
    </row>
    <row r="470" spans="1:5">
      <c r="A470" s="25">
        <v>2376</v>
      </c>
      <c r="B470" s="4" t="s">
        <v>711</v>
      </c>
      <c r="C470" s="25" t="s">
        <v>200</v>
      </c>
      <c r="D470" s="25">
        <v>4.0599999999999996</v>
      </c>
      <c r="E470" s="25"/>
    </row>
    <row r="471" spans="1:5">
      <c r="A471" s="25">
        <v>2377</v>
      </c>
      <c r="B471" s="4" t="s">
        <v>718</v>
      </c>
      <c r="C471" s="25" t="s">
        <v>200</v>
      </c>
      <c r="D471" s="25">
        <v>16.32</v>
      </c>
      <c r="E471" s="25"/>
    </row>
    <row r="472" spans="1:5">
      <c r="A472" s="25">
        <v>2378</v>
      </c>
      <c r="B472" s="4" t="s">
        <v>715</v>
      </c>
      <c r="C472" s="25" t="s">
        <v>200</v>
      </c>
      <c r="D472" s="25">
        <v>14.62</v>
      </c>
      <c r="E472" s="25"/>
    </row>
    <row r="473" spans="1:5">
      <c r="A473" s="25">
        <v>2380</v>
      </c>
      <c r="B473" s="4" t="s">
        <v>698</v>
      </c>
      <c r="C473" s="25" t="s">
        <v>200</v>
      </c>
      <c r="D473" s="25">
        <v>1.78</v>
      </c>
      <c r="E473" s="25"/>
    </row>
    <row r="474" spans="1:5">
      <c r="A474" s="25">
        <v>2381</v>
      </c>
      <c r="B474" s="4" t="s">
        <v>707</v>
      </c>
      <c r="C474" s="25" t="s">
        <v>201</v>
      </c>
      <c r="D474" s="25">
        <v>11.23</v>
      </c>
      <c r="E474" s="25"/>
    </row>
    <row r="475" spans="1:5">
      <c r="A475" s="25">
        <v>2382</v>
      </c>
      <c r="B475" s="4" t="s">
        <v>708</v>
      </c>
      <c r="C475" s="25" t="s">
        <v>200</v>
      </c>
      <c r="D475" s="25">
        <v>72.23</v>
      </c>
      <c r="E475" s="25"/>
    </row>
    <row r="476" spans="1:5">
      <c r="A476" s="25">
        <v>2450</v>
      </c>
      <c r="B476" s="4" t="s">
        <v>1557</v>
      </c>
      <c r="C476" s="25" t="s">
        <v>900</v>
      </c>
      <c r="D476" s="25">
        <v>4.12</v>
      </c>
      <c r="E476" s="25"/>
    </row>
    <row r="477" spans="1:5">
      <c r="A477" s="25">
        <v>2458</v>
      </c>
      <c r="B477" s="4" t="s">
        <v>1631</v>
      </c>
      <c r="C477" s="25" t="s">
        <v>200</v>
      </c>
      <c r="D477" s="25">
        <v>3.95</v>
      </c>
      <c r="E477" s="25"/>
    </row>
    <row r="478" spans="1:5">
      <c r="A478" s="25">
        <v>2462</v>
      </c>
      <c r="B478" s="4" t="s">
        <v>2103</v>
      </c>
      <c r="C478" s="25" t="s">
        <v>200</v>
      </c>
      <c r="D478" s="25">
        <v>4.79</v>
      </c>
      <c r="E478" s="25"/>
    </row>
    <row r="479" spans="1:5">
      <c r="A479" s="25">
        <v>2503</v>
      </c>
      <c r="B479" s="4" t="s">
        <v>2886</v>
      </c>
      <c r="C479" s="25" t="s">
        <v>229</v>
      </c>
      <c r="D479" s="25">
        <v>10.72</v>
      </c>
      <c r="E479" s="25"/>
    </row>
    <row r="480" spans="1:5">
      <c r="A480" s="25">
        <v>2507</v>
      </c>
      <c r="B480" s="4" t="s">
        <v>895</v>
      </c>
      <c r="C480" s="25" t="s">
        <v>200</v>
      </c>
      <c r="D480" s="25">
        <v>290</v>
      </c>
      <c r="E480" s="25"/>
    </row>
    <row r="481" spans="1:5">
      <c r="A481" s="25">
        <v>2508</v>
      </c>
      <c r="B481" s="4" t="s">
        <v>896</v>
      </c>
      <c r="C481" s="25" t="s">
        <v>200</v>
      </c>
      <c r="D481" s="25">
        <v>440.8</v>
      </c>
      <c r="E481" s="25"/>
    </row>
    <row r="482" spans="1:5">
      <c r="A482" s="25">
        <v>2510</v>
      </c>
      <c r="B482" s="4" t="s">
        <v>1946</v>
      </c>
      <c r="C482" s="25" t="s">
        <v>201</v>
      </c>
      <c r="D482" s="25">
        <v>6.3</v>
      </c>
      <c r="E482" s="25"/>
    </row>
    <row r="483" spans="1:5">
      <c r="A483" s="25">
        <v>2511</v>
      </c>
      <c r="B483" s="4" t="s">
        <v>2709</v>
      </c>
      <c r="C483" s="25" t="s">
        <v>231</v>
      </c>
      <c r="D483" s="25">
        <v>17.920000000000002</v>
      </c>
      <c r="E483" s="25"/>
    </row>
    <row r="484" spans="1:5">
      <c r="A484" s="25">
        <v>2512</v>
      </c>
      <c r="B484" s="4" t="s">
        <v>2601</v>
      </c>
      <c r="C484" s="25" t="s">
        <v>200</v>
      </c>
      <c r="D484" s="25">
        <v>388.04</v>
      </c>
      <c r="E484" s="25"/>
    </row>
    <row r="485" spans="1:5">
      <c r="A485" s="25">
        <v>2546</v>
      </c>
      <c r="B485" s="4" t="s">
        <v>3142</v>
      </c>
      <c r="C485" s="25" t="s">
        <v>200</v>
      </c>
      <c r="D485" s="25">
        <v>1788</v>
      </c>
      <c r="E485" s="25"/>
    </row>
    <row r="486" spans="1:5">
      <c r="A486" s="25">
        <v>2553</v>
      </c>
      <c r="B486" s="4" t="s">
        <v>3143</v>
      </c>
      <c r="C486" s="25" t="s">
        <v>200</v>
      </c>
      <c r="D486" s="25">
        <v>35.15</v>
      </c>
      <c r="E486" s="25"/>
    </row>
    <row r="487" spans="1:5">
      <c r="A487" s="25">
        <v>2557</v>
      </c>
      <c r="B487" s="4" t="s">
        <v>3155</v>
      </c>
      <c r="C487" s="25" t="s">
        <v>200</v>
      </c>
      <c r="D487" s="25">
        <v>139</v>
      </c>
      <c r="E487" s="25"/>
    </row>
    <row r="488" spans="1:5">
      <c r="A488" s="25">
        <v>2575</v>
      </c>
      <c r="B488" s="4" t="s">
        <v>3136</v>
      </c>
      <c r="C488" s="25" t="s">
        <v>200</v>
      </c>
      <c r="D488" s="25">
        <v>1580</v>
      </c>
      <c r="E488" s="25"/>
    </row>
    <row r="489" spans="1:5">
      <c r="A489" s="25">
        <v>2583</v>
      </c>
      <c r="B489" s="4" t="s">
        <v>3160</v>
      </c>
      <c r="C489" s="25" t="s">
        <v>200</v>
      </c>
      <c r="D489" s="25">
        <v>50.25</v>
      </c>
      <c r="E489" s="25"/>
    </row>
    <row r="490" spans="1:5">
      <c r="A490" s="25">
        <v>2588</v>
      </c>
      <c r="B490" s="4" t="s">
        <v>3156</v>
      </c>
      <c r="C490" s="25" t="s">
        <v>200</v>
      </c>
      <c r="D490" s="25">
        <v>75</v>
      </c>
      <c r="E490" s="25"/>
    </row>
    <row r="491" spans="1:5">
      <c r="A491" s="25">
        <v>2600</v>
      </c>
      <c r="B491" s="4" t="s">
        <v>2210</v>
      </c>
      <c r="C491" s="25" t="s">
        <v>201</v>
      </c>
      <c r="D491" s="25">
        <v>0.55000000000000004</v>
      </c>
      <c r="E491" s="25"/>
    </row>
    <row r="492" spans="1:5">
      <c r="A492" s="25">
        <v>2603</v>
      </c>
      <c r="B492" s="4" t="s">
        <v>2766</v>
      </c>
      <c r="C492" s="25" t="s">
        <v>235</v>
      </c>
      <c r="D492" s="25">
        <v>33.99</v>
      </c>
      <c r="E492" s="25"/>
    </row>
    <row r="493" spans="1:5">
      <c r="A493" s="25">
        <v>2605</v>
      </c>
      <c r="B493" s="4" t="s">
        <v>2581</v>
      </c>
      <c r="C493" s="25" t="s">
        <v>200</v>
      </c>
      <c r="D493" s="25">
        <v>0.46</v>
      </c>
      <c r="E493" s="25"/>
    </row>
    <row r="494" spans="1:5">
      <c r="A494" s="25">
        <v>2606</v>
      </c>
      <c r="B494" s="4" t="s">
        <v>2577</v>
      </c>
      <c r="C494" s="25" t="s">
        <v>200</v>
      </c>
      <c r="D494" s="25">
        <v>1.86</v>
      </c>
      <c r="E494" s="25"/>
    </row>
    <row r="495" spans="1:5">
      <c r="A495" s="25">
        <v>2607</v>
      </c>
      <c r="B495" s="4" t="s">
        <v>3872</v>
      </c>
      <c r="C495" s="25" t="s">
        <v>900</v>
      </c>
      <c r="D495" s="25">
        <v>46</v>
      </c>
      <c r="E495" s="25"/>
    </row>
    <row r="496" spans="1:5">
      <c r="A496" s="25">
        <v>2608</v>
      </c>
      <c r="B496" s="4" t="s">
        <v>2804</v>
      </c>
      <c r="C496" s="25" t="s">
        <v>235</v>
      </c>
      <c r="D496" s="25">
        <v>46.4</v>
      </c>
      <c r="E496" s="25"/>
    </row>
    <row r="497" spans="1:5">
      <c r="A497" s="25">
        <v>2609</v>
      </c>
      <c r="B497" s="4" t="s">
        <v>2800</v>
      </c>
      <c r="C497" s="25" t="s">
        <v>1045</v>
      </c>
      <c r="D497" s="25">
        <v>89.9</v>
      </c>
      <c r="E497" s="25"/>
    </row>
    <row r="498" spans="1:5">
      <c r="A498" s="25">
        <v>2613</v>
      </c>
      <c r="B498" s="4" t="s">
        <v>3527</v>
      </c>
      <c r="C498" s="25" t="s">
        <v>1045</v>
      </c>
      <c r="D498" s="25">
        <v>94.08</v>
      </c>
      <c r="E498" s="25"/>
    </row>
    <row r="499" spans="1:5">
      <c r="A499" s="25">
        <v>2614</v>
      </c>
      <c r="B499" s="4" t="s">
        <v>899</v>
      </c>
      <c r="C499" s="25" t="s">
        <v>900</v>
      </c>
      <c r="D499" s="25">
        <v>6.1</v>
      </c>
      <c r="E499" s="25"/>
    </row>
    <row r="500" spans="1:5">
      <c r="A500" s="25">
        <v>2616</v>
      </c>
      <c r="B500" s="4" t="s">
        <v>1836</v>
      </c>
      <c r="C500" s="25" t="s">
        <v>200</v>
      </c>
      <c r="D500" s="25">
        <v>20.85</v>
      </c>
      <c r="E500" s="25"/>
    </row>
    <row r="501" spans="1:5">
      <c r="A501" s="25">
        <v>2618</v>
      </c>
      <c r="B501" s="4" t="s">
        <v>2342</v>
      </c>
      <c r="C501" s="25" t="s">
        <v>200</v>
      </c>
      <c r="D501" s="25">
        <v>22.8</v>
      </c>
      <c r="E501" s="25"/>
    </row>
    <row r="502" spans="1:5">
      <c r="A502" s="25">
        <v>2636</v>
      </c>
      <c r="B502" s="4" t="s">
        <v>3850</v>
      </c>
      <c r="C502" s="25" t="s">
        <v>200</v>
      </c>
      <c r="D502" s="25">
        <v>4.83</v>
      </c>
      <c r="E502" s="25"/>
    </row>
    <row r="503" spans="1:5">
      <c r="A503" s="25">
        <v>2643</v>
      </c>
      <c r="B503" s="4" t="s">
        <v>3870</v>
      </c>
      <c r="C503" s="25" t="s">
        <v>200</v>
      </c>
      <c r="D503" s="25">
        <v>4.5199999999999996</v>
      </c>
      <c r="E503" s="25"/>
    </row>
    <row r="504" spans="1:5">
      <c r="A504" s="25">
        <v>2650</v>
      </c>
      <c r="B504" s="4" t="s">
        <v>2596</v>
      </c>
      <c r="C504" s="25" t="s">
        <v>200</v>
      </c>
      <c r="D504" s="25">
        <v>12.22</v>
      </c>
      <c r="E504" s="25"/>
    </row>
    <row r="505" spans="1:5">
      <c r="A505" s="25">
        <v>2651</v>
      </c>
      <c r="B505" s="4" t="s">
        <v>2449</v>
      </c>
      <c r="C505" s="25" t="s">
        <v>200</v>
      </c>
      <c r="D505" s="25">
        <v>12.34</v>
      </c>
      <c r="E505" s="25"/>
    </row>
    <row r="506" spans="1:5">
      <c r="A506" s="25">
        <v>2654</v>
      </c>
      <c r="B506" s="4" t="s">
        <v>2446</v>
      </c>
      <c r="C506" s="25" t="s">
        <v>200</v>
      </c>
      <c r="D506" s="25">
        <v>16.66</v>
      </c>
      <c r="E506" s="25"/>
    </row>
    <row r="507" spans="1:5">
      <c r="A507" s="25">
        <v>2657</v>
      </c>
      <c r="B507" s="4" t="s">
        <v>2448</v>
      </c>
      <c r="C507" s="25" t="s">
        <v>200</v>
      </c>
      <c r="D507" s="25">
        <v>9.0299999999999994</v>
      </c>
      <c r="E507" s="25"/>
    </row>
    <row r="508" spans="1:5">
      <c r="A508" s="25">
        <v>2666</v>
      </c>
      <c r="B508" s="4" t="s">
        <v>2163</v>
      </c>
      <c r="C508" s="25" t="s">
        <v>200</v>
      </c>
      <c r="D508" s="25">
        <v>16.059999999999999</v>
      </c>
      <c r="E508" s="25"/>
    </row>
    <row r="509" spans="1:5">
      <c r="A509" s="25">
        <v>2670</v>
      </c>
      <c r="B509" s="4" t="s">
        <v>2162</v>
      </c>
      <c r="C509" s="25" t="s">
        <v>200</v>
      </c>
      <c r="D509" s="25">
        <v>0.81</v>
      </c>
      <c r="E509" s="25"/>
    </row>
    <row r="510" spans="1:5">
      <c r="A510" s="25">
        <v>2675</v>
      </c>
      <c r="B510" s="4" t="s">
        <v>1208</v>
      </c>
      <c r="C510" s="25" t="s">
        <v>200</v>
      </c>
      <c r="D510" s="25">
        <v>0.48</v>
      </c>
      <c r="E510" s="25"/>
    </row>
    <row r="511" spans="1:5">
      <c r="A511" s="25">
        <v>2676</v>
      </c>
      <c r="B511" s="4" t="s">
        <v>468</v>
      </c>
      <c r="C511" s="25" t="s">
        <v>200</v>
      </c>
      <c r="D511" s="25">
        <v>0.32</v>
      </c>
      <c r="E511" s="25"/>
    </row>
    <row r="512" spans="1:5">
      <c r="A512" s="25">
        <v>2684</v>
      </c>
      <c r="B512" s="4" t="s">
        <v>499</v>
      </c>
      <c r="C512" s="25" t="s">
        <v>200</v>
      </c>
      <c r="D512" s="25">
        <v>0.24</v>
      </c>
      <c r="E512" s="25"/>
    </row>
    <row r="513" spans="1:5">
      <c r="A513" s="25">
        <v>2688</v>
      </c>
      <c r="B513" s="4" t="s">
        <v>500</v>
      </c>
      <c r="C513" s="25" t="s">
        <v>200</v>
      </c>
      <c r="D513" s="25">
        <v>3.18</v>
      </c>
      <c r="E513" s="25"/>
    </row>
    <row r="514" spans="1:5">
      <c r="A514" s="25">
        <v>2690</v>
      </c>
      <c r="B514" s="4" t="s">
        <v>1212</v>
      </c>
      <c r="C514" s="25" t="s">
        <v>200</v>
      </c>
      <c r="D514" s="25">
        <v>2.36</v>
      </c>
      <c r="E514" s="25"/>
    </row>
    <row r="515" spans="1:5">
      <c r="A515" s="25">
        <v>2693</v>
      </c>
      <c r="B515" s="4" t="s">
        <v>1209</v>
      </c>
      <c r="C515" s="25" t="s">
        <v>200</v>
      </c>
      <c r="D515" s="25">
        <v>86.8</v>
      </c>
      <c r="E515" s="25"/>
    </row>
    <row r="516" spans="1:5">
      <c r="A516" s="25">
        <v>2697</v>
      </c>
      <c r="B516" s="4" t="s">
        <v>2531</v>
      </c>
      <c r="C516" s="25" t="s">
        <v>229</v>
      </c>
      <c r="D516" s="25">
        <v>3.16</v>
      </c>
      <c r="E516" s="25"/>
    </row>
    <row r="517" spans="1:5">
      <c r="A517" s="25">
        <v>2705</v>
      </c>
      <c r="B517" s="4" t="s">
        <v>545</v>
      </c>
      <c r="C517" s="25" t="s">
        <v>229</v>
      </c>
      <c r="D517" s="25">
        <v>6.89</v>
      </c>
      <c r="E517" s="25"/>
    </row>
    <row r="518" spans="1:5">
      <c r="A518" s="25">
        <v>2714</v>
      </c>
      <c r="B518" s="4" t="s">
        <v>1592</v>
      </c>
      <c r="C518" s="25" t="s">
        <v>200</v>
      </c>
      <c r="D518" s="25">
        <v>48.11</v>
      </c>
      <c r="E518" s="25"/>
    </row>
    <row r="519" spans="1:5">
      <c r="A519" s="25">
        <v>2719</v>
      </c>
      <c r="B519" s="4" t="s">
        <v>1591</v>
      </c>
      <c r="C519" s="25" t="s">
        <v>200</v>
      </c>
      <c r="D519" s="25">
        <v>43.89</v>
      </c>
      <c r="E519" s="25"/>
    </row>
    <row r="520" spans="1:5">
      <c r="A520" s="25">
        <v>2727</v>
      </c>
      <c r="B520" s="4" t="s">
        <v>2385</v>
      </c>
      <c r="C520" s="25" t="s">
        <v>231</v>
      </c>
      <c r="D520" s="25">
        <v>335.8</v>
      </c>
      <c r="E520" s="25"/>
    </row>
    <row r="521" spans="1:5">
      <c r="A521" s="25">
        <v>2732</v>
      </c>
      <c r="B521" s="4" t="s">
        <v>3144</v>
      </c>
      <c r="C521" s="25" t="s">
        <v>200</v>
      </c>
      <c r="D521" s="25">
        <v>106.32</v>
      </c>
      <c r="E521" s="25"/>
    </row>
    <row r="522" spans="1:5">
      <c r="A522" s="25">
        <v>2754</v>
      </c>
      <c r="B522" s="4" t="s">
        <v>2330</v>
      </c>
      <c r="C522" s="25" t="s">
        <v>201</v>
      </c>
      <c r="D522" s="25">
        <v>12.96</v>
      </c>
      <c r="E522" s="25"/>
    </row>
    <row r="523" spans="1:5">
      <c r="A523" s="25">
        <v>2781</v>
      </c>
      <c r="B523" s="4" t="s">
        <v>3882</v>
      </c>
      <c r="C523" s="25" t="s">
        <v>200</v>
      </c>
      <c r="D523" s="25">
        <v>21.3</v>
      </c>
      <c r="E523" s="25"/>
    </row>
    <row r="524" spans="1:5">
      <c r="A524" s="25">
        <v>2782</v>
      </c>
      <c r="B524" s="4" t="s">
        <v>3878</v>
      </c>
      <c r="C524" s="25" t="s">
        <v>200</v>
      </c>
      <c r="D524" s="25">
        <v>34.200000000000003</v>
      </c>
      <c r="E524" s="25"/>
    </row>
    <row r="525" spans="1:5">
      <c r="A525" s="25">
        <v>2825</v>
      </c>
      <c r="B525" s="4" t="s">
        <v>1381</v>
      </c>
      <c r="C525" s="25" t="s">
        <v>201</v>
      </c>
      <c r="D525" s="25">
        <v>4.6500000000000004</v>
      </c>
      <c r="E525" s="25"/>
    </row>
    <row r="526" spans="1:5">
      <c r="A526" s="25">
        <v>2836</v>
      </c>
      <c r="B526" s="4" t="s">
        <v>3145</v>
      </c>
      <c r="C526" s="25" t="s">
        <v>200</v>
      </c>
      <c r="D526" s="25">
        <v>163</v>
      </c>
      <c r="E526" s="25"/>
    </row>
    <row r="527" spans="1:5">
      <c r="A527" s="25">
        <v>2887</v>
      </c>
      <c r="B527" s="4" t="s">
        <v>419</v>
      </c>
      <c r="C527" s="25" t="s">
        <v>203</v>
      </c>
      <c r="D527" s="25">
        <v>17750</v>
      </c>
      <c r="E527" s="25"/>
    </row>
    <row r="528" spans="1:5">
      <c r="A528" s="25">
        <v>2892</v>
      </c>
      <c r="B528" s="4" t="s">
        <v>1820</v>
      </c>
      <c r="C528" s="25" t="s">
        <v>200</v>
      </c>
      <c r="D528" s="25">
        <v>13.56</v>
      </c>
      <c r="E528" s="25"/>
    </row>
    <row r="529" spans="1:5">
      <c r="A529" s="25">
        <v>2901</v>
      </c>
      <c r="B529" s="4" t="s">
        <v>3134</v>
      </c>
      <c r="C529" s="25" t="s">
        <v>200</v>
      </c>
      <c r="D529" s="25">
        <v>17519.16</v>
      </c>
      <c r="E529" s="25"/>
    </row>
    <row r="530" spans="1:5">
      <c r="A530" s="25">
        <v>2950</v>
      </c>
      <c r="B530" s="4" t="s">
        <v>1040</v>
      </c>
      <c r="C530" s="25" t="s">
        <v>235</v>
      </c>
      <c r="D530" s="25">
        <v>61.25</v>
      </c>
      <c r="E530" s="25"/>
    </row>
    <row r="531" spans="1:5">
      <c r="A531" s="25">
        <v>2960</v>
      </c>
      <c r="B531" s="4" t="s">
        <v>2813</v>
      </c>
      <c r="C531" s="25" t="s">
        <v>1045</v>
      </c>
      <c r="D531" s="25">
        <v>62.46</v>
      </c>
      <c r="E531" s="25"/>
    </row>
    <row r="532" spans="1:5">
      <c r="A532" s="25">
        <v>2977</v>
      </c>
      <c r="B532" s="4" t="s">
        <v>2166</v>
      </c>
      <c r="C532" s="25" t="s">
        <v>200</v>
      </c>
      <c r="D532" s="25">
        <v>601.34</v>
      </c>
      <c r="E532" s="25"/>
    </row>
    <row r="533" spans="1:5">
      <c r="A533" s="25">
        <v>2989</v>
      </c>
      <c r="B533" s="4" t="s">
        <v>3868</v>
      </c>
      <c r="C533" s="25" t="s">
        <v>200</v>
      </c>
      <c r="D533" s="25">
        <v>113.53</v>
      </c>
      <c r="E533" s="25"/>
    </row>
    <row r="534" spans="1:5">
      <c r="A534" s="25">
        <v>3014</v>
      </c>
      <c r="B534" s="4" t="s">
        <v>2260</v>
      </c>
      <c r="C534" s="25" t="s">
        <v>200</v>
      </c>
      <c r="D534" s="25">
        <v>652</v>
      </c>
      <c r="E534" s="25"/>
    </row>
    <row r="535" spans="1:5">
      <c r="A535" s="25">
        <v>3020</v>
      </c>
      <c r="B535" s="4" t="s">
        <v>2257</v>
      </c>
      <c r="C535" s="25" t="s">
        <v>200</v>
      </c>
      <c r="D535" s="25">
        <v>432</v>
      </c>
      <c r="E535" s="25"/>
    </row>
    <row r="536" spans="1:5">
      <c r="A536" s="25">
        <v>3025</v>
      </c>
      <c r="B536" s="4" t="s">
        <v>3749</v>
      </c>
      <c r="C536" s="25" t="s">
        <v>200</v>
      </c>
      <c r="D536" s="25">
        <v>23.6</v>
      </c>
      <c r="E536" s="25"/>
    </row>
    <row r="537" spans="1:5">
      <c r="A537" s="25">
        <v>3032</v>
      </c>
      <c r="B537" s="4" t="s">
        <v>3492</v>
      </c>
      <c r="C537" s="25" t="s">
        <v>200</v>
      </c>
      <c r="D537" s="25">
        <v>585</v>
      </c>
      <c r="E537" s="25"/>
    </row>
    <row r="538" spans="1:5">
      <c r="A538" s="25">
        <v>3037</v>
      </c>
      <c r="B538" s="4" t="s">
        <v>2259</v>
      </c>
      <c r="C538" s="25" t="s">
        <v>200</v>
      </c>
      <c r="D538" s="25">
        <v>136.30000000000001</v>
      </c>
      <c r="E538" s="25"/>
    </row>
    <row r="539" spans="1:5">
      <c r="A539" s="25">
        <v>3055</v>
      </c>
      <c r="B539" s="4" t="s">
        <v>1004</v>
      </c>
      <c r="C539" s="25" t="s">
        <v>200</v>
      </c>
      <c r="D539" s="25">
        <v>749.36</v>
      </c>
      <c r="E539" s="25"/>
    </row>
    <row r="540" spans="1:5">
      <c r="A540" s="25">
        <v>3074</v>
      </c>
      <c r="B540" s="4" t="s">
        <v>2686</v>
      </c>
      <c r="C540" s="25" t="s">
        <v>229</v>
      </c>
      <c r="D540" s="25">
        <v>126.97</v>
      </c>
      <c r="E540" s="25"/>
    </row>
    <row r="541" spans="1:5">
      <c r="A541" s="25">
        <v>3078</v>
      </c>
      <c r="B541" s="4" t="s">
        <v>673</v>
      </c>
      <c r="C541" s="25" t="s">
        <v>856</v>
      </c>
      <c r="D541" s="25">
        <v>2830</v>
      </c>
      <c r="E541" s="25"/>
    </row>
    <row r="542" spans="1:5">
      <c r="A542" s="25">
        <v>3082</v>
      </c>
      <c r="B542" s="4" t="s">
        <v>668</v>
      </c>
      <c r="C542" s="25" t="s">
        <v>856</v>
      </c>
      <c r="D542" s="25">
        <v>2830</v>
      </c>
      <c r="E542" s="25"/>
    </row>
    <row r="543" spans="1:5">
      <c r="A543" s="25">
        <v>3087</v>
      </c>
      <c r="B543" s="4" t="s">
        <v>671</v>
      </c>
      <c r="C543" s="25" t="s">
        <v>856</v>
      </c>
      <c r="D543" s="25">
        <v>2830</v>
      </c>
      <c r="E543" s="25"/>
    </row>
    <row r="544" spans="1:5">
      <c r="A544" s="25">
        <v>3088</v>
      </c>
      <c r="B544" s="4" t="s">
        <v>675</v>
      </c>
      <c r="C544" s="25" t="s">
        <v>856</v>
      </c>
      <c r="D544" s="25">
        <v>2830</v>
      </c>
      <c r="E544" s="25"/>
    </row>
    <row r="545" spans="1:5">
      <c r="A545" s="25">
        <v>3092</v>
      </c>
      <c r="B545" s="4" t="s">
        <v>2406</v>
      </c>
      <c r="C545" s="25" t="s">
        <v>201</v>
      </c>
      <c r="D545" s="25">
        <v>10.09</v>
      </c>
      <c r="E545" s="25"/>
    </row>
    <row r="546" spans="1:5">
      <c r="A546" s="25">
        <v>3098</v>
      </c>
      <c r="B546" s="4" t="s">
        <v>3598</v>
      </c>
      <c r="C546" s="25" t="s">
        <v>201</v>
      </c>
      <c r="D546" s="25">
        <v>3.41</v>
      </c>
      <c r="E546" s="25"/>
    </row>
    <row r="547" spans="1:5">
      <c r="A547" s="25">
        <v>3099</v>
      </c>
      <c r="B547" s="4" t="s">
        <v>1905</v>
      </c>
      <c r="C547" s="25" t="s">
        <v>201</v>
      </c>
      <c r="D547" s="25">
        <v>3.38</v>
      </c>
      <c r="E547" s="25"/>
    </row>
    <row r="548" spans="1:5">
      <c r="A548" s="25">
        <v>3102</v>
      </c>
      <c r="B548" s="4" t="s">
        <v>3600</v>
      </c>
      <c r="C548" s="25" t="s">
        <v>201</v>
      </c>
      <c r="D548" s="25">
        <v>3.41</v>
      </c>
      <c r="E548" s="25"/>
    </row>
    <row r="549" spans="1:5">
      <c r="A549" s="25">
        <v>3109</v>
      </c>
      <c r="B549" s="4" t="s">
        <v>1127</v>
      </c>
      <c r="C549" s="25" t="s">
        <v>201</v>
      </c>
      <c r="D549" s="25">
        <v>3.7</v>
      </c>
      <c r="E549" s="25"/>
    </row>
    <row r="550" spans="1:5">
      <c r="A550" s="25">
        <v>3110</v>
      </c>
      <c r="B550" s="4" t="s">
        <v>3609</v>
      </c>
      <c r="C550" s="25" t="s">
        <v>856</v>
      </c>
      <c r="D550" s="25">
        <v>3410</v>
      </c>
      <c r="E550" s="25"/>
    </row>
    <row r="551" spans="1:5">
      <c r="A551" s="25">
        <v>3115</v>
      </c>
      <c r="B551" s="4" t="s">
        <v>2889</v>
      </c>
      <c r="C551" s="25" t="s">
        <v>201</v>
      </c>
      <c r="D551" s="25">
        <v>7.92</v>
      </c>
      <c r="E551" s="25"/>
    </row>
    <row r="552" spans="1:5">
      <c r="A552" s="25">
        <v>3118</v>
      </c>
      <c r="B552" s="4" t="s">
        <v>854</v>
      </c>
      <c r="C552" s="25" t="s">
        <v>201</v>
      </c>
      <c r="D552" s="25">
        <v>3.58</v>
      </c>
      <c r="E552" s="25"/>
    </row>
    <row r="553" spans="1:5">
      <c r="A553" s="25">
        <v>3119</v>
      </c>
      <c r="B553" s="4" t="s">
        <v>3605</v>
      </c>
      <c r="C553" s="25" t="s">
        <v>201</v>
      </c>
      <c r="D553" s="25">
        <v>3.41</v>
      </c>
      <c r="E553" s="25"/>
    </row>
    <row r="554" spans="1:5">
      <c r="A554" s="25">
        <v>3131</v>
      </c>
      <c r="B554" s="4" t="s">
        <v>2119</v>
      </c>
      <c r="C554" s="25" t="s">
        <v>200</v>
      </c>
      <c r="D554" s="25">
        <v>27.24</v>
      </c>
      <c r="E554" s="25"/>
    </row>
    <row r="555" spans="1:5">
      <c r="A555" s="25">
        <v>3137</v>
      </c>
      <c r="B555" s="4" t="s">
        <v>3141</v>
      </c>
      <c r="C555" s="25" t="s">
        <v>200</v>
      </c>
      <c r="D555" s="25">
        <v>160.85</v>
      </c>
      <c r="E555" s="25"/>
    </row>
    <row r="556" spans="1:5">
      <c r="A556" s="25">
        <v>3145</v>
      </c>
      <c r="B556" s="4" t="s">
        <v>1125</v>
      </c>
      <c r="C556" s="25" t="s">
        <v>201</v>
      </c>
      <c r="D556" s="25">
        <v>3.7</v>
      </c>
      <c r="E556" s="25"/>
    </row>
    <row r="557" spans="1:5">
      <c r="A557" s="25">
        <v>3153</v>
      </c>
      <c r="B557" s="4" t="s">
        <v>1124</v>
      </c>
      <c r="C557" s="25" t="s">
        <v>201</v>
      </c>
      <c r="D557" s="25">
        <v>3.7</v>
      </c>
      <c r="E557" s="25"/>
    </row>
    <row r="558" spans="1:5">
      <c r="A558" s="25">
        <v>3167</v>
      </c>
      <c r="B558" s="4" t="s">
        <v>2774</v>
      </c>
      <c r="C558" s="25" t="s">
        <v>200</v>
      </c>
      <c r="D558" s="25">
        <v>990</v>
      </c>
      <c r="E558" s="25"/>
    </row>
    <row r="559" spans="1:5">
      <c r="A559" s="25">
        <v>3175</v>
      </c>
      <c r="B559" s="4" t="s">
        <v>3821</v>
      </c>
      <c r="C559" s="25" t="s">
        <v>200</v>
      </c>
      <c r="D559" s="25">
        <v>365.52</v>
      </c>
      <c r="E559" s="25"/>
    </row>
    <row r="560" spans="1:5">
      <c r="A560" s="25">
        <v>3179</v>
      </c>
      <c r="B560" s="4" t="s">
        <v>3822</v>
      </c>
      <c r="C560" s="25" t="s">
        <v>200</v>
      </c>
      <c r="D560" s="25">
        <v>750.31</v>
      </c>
      <c r="E560" s="25"/>
    </row>
    <row r="561" spans="1:5">
      <c r="A561" s="25">
        <v>3204</v>
      </c>
      <c r="B561" s="4" t="s">
        <v>2689</v>
      </c>
      <c r="C561" s="25" t="s">
        <v>229</v>
      </c>
      <c r="D561" s="25">
        <v>114.72</v>
      </c>
      <c r="E561" s="25"/>
    </row>
    <row r="562" spans="1:5">
      <c r="A562" s="25">
        <v>3211</v>
      </c>
      <c r="B562" s="4" t="s">
        <v>600</v>
      </c>
      <c r="C562" s="25" t="s">
        <v>228</v>
      </c>
      <c r="D562" s="25">
        <v>45.24</v>
      </c>
      <c r="E562" s="25"/>
    </row>
    <row r="563" spans="1:5">
      <c r="A563" s="25">
        <v>3215</v>
      </c>
      <c r="B563" s="4" t="s">
        <v>601</v>
      </c>
      <c r="C563" s="25" t="s">
        <v>200</v>
      </c>
      <c r="D563" s="25">
        <v>127.6</v>
      </c>
      <c r="E563" s="25"/>
    </row>
    <row r="564" spans="1:5">
      <c r="A564" s="25">
        <v>3239</v>
      </c>
      <c r="B564" s="4" t="s">
        <v>3206</v>
      </c>
      <c r="C564" s="25" t="s">
        <v>200</v>
      </c>
      <c r="D564" s="25">
        <v>39.159999999999997</v>
      </c>
      <c r="E564" s="25"/>
    </row>
    <row r="565" spans="1:5">
      <c r="A565" s="25">
        <v>3255</v>
      </c>
      <c r="B565" s="4" t="s">
        <v>3210</v>
      </c>
      <c r="C565" s="25" t="s">
        <v>200</v>
      </c>
      <c r="D565" s="25">
        <v>26.5</v>
      </c>
      <c r="E565" s="25"/>
    </row>
    <row r="566" spans="1:5">
      <c r="A566" s="25">
        <v>3256</v>
      </c>
      <c r="B566" s="4" t="s">
        <v>3275</v>
      </c>
      <c r="C566" s="25" t="s">
        <v>229</v>
      </c>
      <c r="D566" s="25">
        <v>26.9</v>
      </c>
      <c r="E566" s="25"/>
    </row>
    <row r="567" spans="1:5">
      <c r="A567" s="25">
        <v>3257</v>
      </c>
      <c r="B567" s="4" t="s">
        <v>3194</v>
      </c>
      <c r="C567" s="25" t="s">
        <v>200</v>
      </c>
      <c r="D567" s="25">
        <v>59.3</v>
      </c>
      <c r="E567" s="25"/>
    </row>
    <row r="568" spans="1:5">
      <c r="A568" s="25">
        <v>3266</v>
      </c>
      <c r="B568" s="4" t="s">
        <v>1593</v>
      </c>
      <c r="C568" s="25" t="s">
        <v>200</v>
      </c>
      <c r="D568" s="25">
        <v>456.25</v>
      </c>
      <c r="E568" s="25"/>
    </row>
    <row r="569" spans="1:5">
      <c r="A569" s="25">
        <v>3274</v>
      </c>
      <c r="B569" s="4" t="s">
        <v>2010</v>
      </c>
      <c r="C569" s="25" t="s">
        <v>200</v>
      </c>
      <c r="D569" s="25">
        <v>117</v>
      </c>
      <c r="E569" s="25"/>
    </row>
    <row r="570" spans="1:5">
      <c r="A570" s="25">
        <v>3283</v>
      </c>
      <c r="B570" s="4" t="s">
        <v>2006</v>
      </c>
      <c r="C570" s="25" t="s">
        <v>200</v>
      </c>
      <c r="D570" s="25">
        <v>28.9</v>
      </c>
      <c r="E570" s="25"/>
    </row>
    <row r="571" spans="1:5">
      <c r="A571" s="25">
        <v>3284</v>
      </c>
      <c r="B571" s="4" t="s">
        <v>2007</v>
      </c>
      <c r="C571" s="25" t="s">
        <v>200</v>
      </c>
      <c r="D571" s="25">
        <v>80</v>
      </c>
      <c r="E571" s="25"/>
    </row>
    <row r="572" spans="1:5">
      <c r="A572" s="25">
        <v>3285</v>
      </c>
      <c r="B572" s="4" t="s">
        <v>2011</v>
      </c>
      <c r="C572" s="25" t="s">
        <v>200</v>
      </c>
      <c r="D572" s="25">
        <v>110</v>
      </c>
      <c r="E572" s="25"/>
    </row>
    <row r="573" spans="1:5">
      <c r="A573" s="25">
        <v>3287</v>
      </c>
      <c r="B573" s="4" t="s">
        <v>2008</v>
      </c>
      <c r="C573" s="25" t="s">
        <v>200</v>
      </c>
      <c r="D573" s="25">
        <v>198</v>
      </c>
      <c r="E573" s="25"/>
    </row>
    <row r="574" spans="1:5">
      <c r="A574" s="25">
        <v>3291</v>
      </c>
      <c r="B574" s="4" t="s">
        <v>1935</v>
      </c>
      <c r="C574" s="25" t="s">
        <v>200</v>
      </c>
      <c r="D574" s="25">
        <v>60</v>
      </c>
      <c r="E574" s="25"/>
    </row>
    <row r="575" spans="1:5">
      <c r="A575" s="25">
        <v>3298</v>
      </c>
      <c r="B575" s="4" t="s">
        <v>688</v>
      </c>
      <c r="C575" s="25" t="s">
        <v>200</v>
      </c>
      <c r="D575" s="25">
        <v>48</v>
      </c>
      <c r="E575" s="25"/>
    </row>
    <row r="576" spans="1:5">
      <c r="A576" s="25">
        <v>3302</v>
      </c>
      <c r="B576" s="4" t="s">
        <v>860</v>
      </c>
      <c r="C576" s="25" t="s">
        <v>200</v>
      </c>
      <c r="D576" s="25">
        <v>68.88</v>
      </c>
      <c r="E576" s="25"/>
    </row>
    <row r="577" spans="1:5">
      <c r="A577" s="25">
        <v>3318</v>
      </c>
      <c r="B577" s="4" t="s">
        <v>1856</v>
      </c>
      <c r="C577" s="25" t="s">
        <v>200</v>
      </c>
      <c r="D577" s="25">
        <v>504.6</v>
      </c>
      <c r="E577" s="25"/>
    </row>
    <row r="578" spans="1:5">
      <c r="A578" s="25">
        <v>3329</v>
      </c>
      <c r="B578" s="4" t="s">
        <v>2061</v>
      </c>
      <c r="C578" s="25" t="s">
        <v>200</v>
      </c>
      <c r="D578" s="25">
        <v>22.3</v>
      </c>
      <c r="E578" s="25"/>
    </row>
    <row r="579" spans="1:5">
      <c r="A579" s="25">
        <v>3332</v>
      </c>
      <c r="B579" s="4" t="s">
        <v>2815</v>
      </c>
      <c r="C579" s="25" t="s">
        <v>1045</v>
      </c>
      <c r="D579" s="25">
        <v>69.599999999999994</v>
      </c>
      <c r="E579" s="25"/>
    </row>
    <row r="580" spans="1:5">
      <c r="A580" s="25">
        <v>3336</v>
      </c>
      <c r="B580" s="4" t="s">
        <v>1185</v>
      </c>
      <c r="C580" s="25" t="s">
        <v>231</v>
      </c>
      <c r="D580" s="25">
        <v>18.22</v>
      </c>
      <c r="E580" s="25"/>
    </row>
    <row r="581" spans="1:5">
      <c r="A581" s="25">
        <v>3340</v>
      </c>
      <c r="B581" s="4" t="s">
        <v>1186</v>
      </c>
      <c r="C581" s="25" t="s">
        <v>231</v>
      </c>
      <c r="D581" s="25">
        <v>0.01</v>
      </c>
      <c r="E581" s="25"/>
    </row>
    <row r="582" spans="1:5">
      <c r="A582" s="25">
        <v>3344</v>
      </c>
      <c r="B582" s="4" t="s">
        <v>2262</v>
      </c>
      <c r="C582" s="25" t="s">
        <v>200</v>
      </c>
      <c r="D582" s="25">
        <v>1593.84</v>
      </c>
      <c r="E582" s="25"/>
    </row>
    <row r="583" spans="1:5">
      <c r="A583" s="25">
        <v>3349</v>
      </c>
      <c r="B583" s="4" t="s">
        <v>838</v>
      </c>
      <c r="C583" s="25" t="s">
        <v>229</v>
      </c>
      <c r="D583" s="25">
        <v>1.56</v>
      </c>
      <c r="E583" s="25"/>
    </row>
    <row r="584" spans="1:5">
      <c r="A584" s="25">
        <v>3354</v>
      </c>
      <c r="B584" s="4" t="s">
        <v>1669</v>
      </c>
      <c r="C584" s="25" t="s">
        <v>200</v>
      </c>
      <c r="D584" s="25">
        <v>1.05</v>
      </c>
      <c r="E584" s="25"/>
    </row>
    <row r="585" spans="1:5">
      <c r="A585" s="25">
        <v>3355</v>
      </c>
      <c r="B585" s="4" t="s">
        <v>1666</v>
      </c>
      <c r="C585" s="25" t="s">
        <v>200</v>
      </c>
      <c r="D585" s="25">
        <v>1.9</v>
      </c>
      <c r="E585" s="25"/>
    </row>
    <row r="586" spans="1:5">
      <c r="A586" s="25">
        <v>3356</v>
      </c>
      <c r="B586" s="4" t="s">
        <v>1667</v>
      </c>
      <c r="C586" s="25" t="s">
        <v>200</v>
      </c>
      <c r="D586" s="25">
        <v>2.73</v>
      </c>
      <c r="E586" s="25"/>
    </row>
    <row r="587" spans="1:5">
      <c r="A587" s="25">
        <v>3373</v>
      </c>
      <c r="B587" s="4" t="s">
        <v>2507</v>
      </c>
      <c r="C587" s="25" t="s">
        <v>229</v>
      </c>
      <c r="D587" s="25">
        <v>4.57</v>
      </c>
      <c r="E587" s="25"/>
    </row>
    <row r="588" spans="1:5">
      <c r="A588" s="25">
        <v>3374</v>
      </c>
      <c r="B588" s="4" t="s">
        <v>2503</v>
      </c>
      <c r="C588" s="25" t="s">
        <v>229</v>
      </c>
      <c r="D588" s="25">
        <v>11.89</v>
      </c>
      <c r="E588" s="25"/>
    </row>
    <row r="589" spans="1:5">
      <c r="A589" s="25">
        <v>3375</v>
      </c>
      <c r="B589" s="4" t="s">
        <v>2501</v>
      </c>
      <c r="C589" s="25" t="s">
        <v>229</v>
      </c>
      <c r="D589" s="25">
        <v>14.8</v>
      </c>
      <c r="E589" s="25"/>
    </row>
    <row r="590" spans="1:5">
      <c r="A590" s="25">
        <v>3379</v>
      </c>
      <c r="B590" s="4" t="s">
        <v>2537</v>
      </c>
      <c r="C590" s="25" t="s">
        <v>200</v>
      </c>
      <c r="D590" s="25">
        <v>4.76</v>
      </c>
      <c r="E590" s="25"/>
    </row>
    <row r="591" spans="1:5">
      <c r="A591" s="25">
        <v>3389</v>
      </c>
      <c r="B591" s="4" t="s">
        <v>881</v>
      </c>
      <c r="C591" s="25" t="s">
        <v>200</v>
      </c>
      <c r="D591" s="25">
        <v>2.89</v>
      </c>
      <c r="E591" s="25"/>
    </row>
    <row r="592" spans="1:5">
      <c r="A592" s="25">
        <v>3390</v>
      </c>
      <c r="B592" s="4" t="s">
        <v>3608</v>
      </c>
      <c r="C592" s="25" t="s">
        <v>201</v>
      </c>
      <c r="D592" s="25">
        <v>3.41</v>
      </c>
      <c r="E592" s="25"/>
    </row>
    <row r="593" spans="1:5">
      <c r="A593" s="25">
        <v>3395</v>
      </c>
      <c r="B593" s="4" t="s">
        <v>1873</v>
      </c>
      <c r="C593" s="25" t="s">
        <v>1869</v>
      </c>
      <c r="D593" s="25">
        <v>23500</v>
      </c>
      <c r="E593" s="25"/>
    </row>
    <row r="594" spans="1:5">
      <c r="A594" s="25">
        <v>3413</v>
      </c>
      <c r="B594" s="4" t="s">
        <v>3652</v>
      </c>
      <c r="C594" s="25" t="s">
        <v>200</v>
      </c>
      <c r="D594" s="25">
        <v>18.559999999999999</v>
      </c>
      <c r="E594" s="25"/>
    </row>
    <row r="595" spans="1:5">
      <c r="A595" s="25">
        <v>3415</v>
      </c>
      <c r="B595" s="4" t="s">
        <v>1402</v>
      </c>
      <c r="C595" s="25" t="s">
        <v>231</v>
      </c>
      <c r="D595" s="25">
        <v>24.1</v>
      </c>
      <c r="E595" s="25"/>
    </row>
    <row r="596" spans="1:5">
      <c r="A596" s="25">
        <v>3420</v>
      </c>
      <c r="B596" s="4" t="s">
        <v>990</v>
      </c>
      <c r="C596" s="25" t="s">
        <v>229</v>
      </c>
      <c r="D596" s="25">
        <v>0.17</v>
      </c>
      <c r="E596" s="25"/>
    </row>
    <row r="597" spans="1:5">
      <c r="A597" s="25">
        <v>3421</v>
      </c>
      <c r="B597" s="4" t="s">
        <v>482</v>
      </c>
      <c r="C597" s="25" t="s">
        <v>200</v>
      </c>
      <c r="D597" s="25">
        <v>0.34</v>
      </c>
      <c r="E597" s="25"/>
    </row>
    <row r="598" spans="1:5">
      <c r="A598" s="25">
        <v>3422</v>
      </c>
      <c r="B598" s="4" t="s">
        <v>2267</v>
      </c>
      <c r="C598" s="25" t="s">
        <v>200</v>
      </c>
      <c r="D598" s="25">
        <v>0.13</v>
      </c>
      <c r="E598" s="25"/>
    </row>
    <row r="599" spans="1:5">
      <c r="A599" s="25">
        <v>3423</v>
      </c>
      <c r="B599" s="4" t="s">
        <v>484</v>
      </c>
      <c r="C599" s="25" t="s">
        <v>200</v>
      </c>
      <c r="D599" s="25">
        <v>0.34</v>
      </c>
      <c r="E599" s="25"/>
    </row>
    <row r="600" spans="1:5">
      <c r="A600" s="25">
        <v>3425</v>
      </c>
      <c r="B600" s="4" t="s">
        <v>3818</v>
      </c>
      <c r="C600" s="25" t="s">
        <v>200</v>
      </c>
      <c r="D600" s="25">
        <v>4.18</v>
      </c>
      <c r="E600" s="25"/>
    </row>
    <row r="601" spans="1:5">
      <c r="A601" s="25">
        <v>3435</v>
      </c>
      <c r="B601" s="4" t="s">
        <v>481</v>
      </c>
      <c r="C601" s="25" t="s">
        <v>200</v>
      </c>
      <c r="D601" s="25">
        <v>0.57999999999999996</v>
      </c>
      <c r="E601" s="25"/>
    </row>
    <row r="602" spans="1:5">
      <c r="A602" s="25">
        <v>3440</v>
      </c>
      <c r="B602" s="4" t="s">
        <v>825</v>
      </c>
      <c r="C602" s="25" t="s">
        <v>200</v>
      </c>
      <c r="D602" s="25">
        <v>11.25</v>
      </c>
      <c r="E602" s="25"/>
    </row>
    <row r="603" spans="1:5">
      <c r="A603" s="25">
        <v>3447</v>
      </c>
      <c r="B603" s="4" t="s">
        <v>3826</v>
      </c>
      <c r="C603" s="25" t="s">
        <v>200</v>
      </c>
      <c r="D603" s="25">
        <v>8.6199999999999992</v>
      </c>
      <c r="E603" s="25"/>
    </row>
    <row r="604" spans="1:5">
      <c r="A604" s="25">
        <v>3448</v>
      </c>
      <c r="B604" s="4" t="s">
        <v>3835</v>
      </c>
      <c r="C604" s="25" t="s">
        <v>200</v>
      </c>
      <c r="D604" s="25">
        <v>403</v>
      </c>
      <c r="E604" s="25"/>
    </row>
    <row r="605" spans="1:5">
      <c r="A605" s="25">
        <v>3450</v>
      </c>
      <c r="B605" s="4" t="s">
        <v>824</v>
      </c>
      <c r="C605" s="25" t="s">
        <v>200</v>
      </c>
      <c r="D605" s="25">
        <v>16.600000000000001</v>
      </c>
      <c r="E605" s="25"/>
    </row>
    <row r="606" spans="1:5">
      <c r="A606" s="25">
        <v>3452</v>
      </c>
      <c r="B606" s="4" t="s">
        <v>809</v>
      </c>
      <c r="C606" s="25" t="s">
        <v>810</v>
      </c>
      <c r="D606" s="25">
        <v>10.97</v>
      </c>
      <c r="E606" s="25"/>
    </row>
    <row r="607" spans="1:5">
      <c r="A607" s="25">
        <v>3456</v>
      </c>
      <c r="B607" s="4" t="s">
        <v>2377</v>
      </c>
      <c r="C607" s="25" t="s">
        <v>200</v>
      </c>
      <c r="D607" s="25">
        <v>69.510000000000005</v>
      </c>
      <c r="E607" s="25"/>
    </row>
    <row r="608" spans="1:5">
      <c r="A608" s="25">
        <v>3462</v>
      </c>
      <c r="B608" s="4" t="s">
        <v>2603</v>
      </c>
      <c r="C608" s="25" t="s">
        <v>231</v>
      </c>
      <c r="D608" s="25">
        <v>332</v>
      </c>
      <c r="E608" s="25"/>
    </row>
    <row r="609" spans="1:5">
      <c r="A609" s="25">
        <v>3463</v>
      </c>
      <c r="B609" s="4" t="s">
        <v>2605</v>
      </c>
      <c r="C609" s="25" t="s">
        <v>231</v>
      </c>
      <c r="D609" s="25">
        <v>330</v>
      </c>
      <c r="E609" s="25"/>
    </row>
    <row r="610" spans="1:5">
      <c r="A610" s="25">
        <v>3464</v>
      </c>
      <c r="B610" s="4" t="s">
        <v>3200</v>
      </c>
      <c r="C610" s="25" t="s">
        <v>200</v>
      </c>
      <c r="D610" s="25">
        <v>354</v>
      </c>
      <c r="E610" s="25"/>
    </row>
    <row r="611" spans="1:5">
      <c r="A611" s="25">
        <v>3471</v>
      </c>
      <c r="B611" s="4" t="s">
        <v>3823</v>
      </c>
      <c r="C611" s="25" t="s">
        <v>200</v>
      </c>
      <c r="D611" s="25">
        <v>3195.1</v>
      </c>
      <c r="E611" s="25"/>
    </row>
    <row r="612" spans="1:5">
      <c r="A612" s="25">
        <v>3475</v>
      </c>
      <c r="B612" s="4" t="s">
        <v>3824</v>
      </c>
      <c r="C612" s="25" t="s">
        <v>200</v>
      </c>
      <c r="D612" s="25">
        <v>17762.28</v>
      </c>
      <c r="E612" s="25"/>
    </row>
    <row r="613" spans="1:5">
      <c r="A613" s="25">
        <v>3479</v>
      </c>
      <c r="B613" s="4" t="s">
        <v>507</v>
      </c>
      <c r="C613" s="25" t="s">
        <v>200</v>
      </c>
      <c r="D613" s="25">
        <v>50.64</v>
      </c>
      <c r="E613" s="25"/>
    </row>
    <row r="614" spans="1:5">
      <c r="A614" s="25">
        <v>3480</v>
      </c>
      <c r="B614" s="4" t="s">
        <v>1300</v>
      </c>
      <c r="C614" s="25" t="s">
        <v>200</v>
      </c>
      <c r="D614" s="25">
        <v>0.56000000000000005</v>
      </c>
      <c r="E614" s="25"/>
    </row>
    <row r="615" spans="1:5">
      <c r="A615" s="25">
        <v>3485</v>
      </c>
      <c r="B615" s="4" t="s">
        <v>566</v>
      </c>
      <c r="C615" s="25" t="s">
        <v>229</v>
      </c>
      <c r="D615" s="25">
        <v>122.95</v>
      </c>
      <c r="E615" s="25"/>
    </row>
    <row r="616" spans="1:5">
      <c r="A616" s="25">
        <v>3487</v>
      </c>
      <c r="B616" s="4" t="s">
        <v>2580</v>
      </c>
      <c r="C616" s="25" t="s">
        <v>200</v>
      </c>
      <c r="D616" s="25">
        <v>0.38</v>
      </c>
      <c r="E616" s="25"/>
    </row>
    <row r="617" spans="1:5">
      <c r="A617" s="25">
        <v>3490</v>
      </c>
      <c r="B617" s="4" t="s">
        <v>1325</v>
      </c>
      <c r="C617" s="25" t="s">
        <v>200</v>
      </c>
      <c r="D617" s="25">
        <v>1.1499999999999999</v>
      </c>
      <c r="E617" s="25"/>
    </row>
    <row r="618" spans="1:5">
      <c r="A618" s="25">
        <v>3492</v>
      </c>
      <c r="B618" s="4" t="s">
        <v>3074</v>
      </c>
      <c r="C618" s="25" t="s">
        <v>200</v>
      </c>
      <c r="D618" s="25">
        <v>13.52</v>
      </c>
      <c r="E618" s="25"/>
    </row>
    <row r="619" spans="1:5">
      <c r="A619" s="25">
        <v>3495</v>
      </c>
      <c r="B619" s="4" t="s">
        <v>3089</v>
      </c>
      <c r="C619" s="25" t="s">
        <v>200</v>
      </c>
      <c r="D619" s="25">
        <v>1.6</v>
      </c>
      <c r="E619" s="25"/>
    </row>
    <row r="620" spans="1:5">
      <c r="A620" s="25">
        <v>3498</v>
      </c>
      <c r="B620" s="4" t="s">
        <v>3146</v>
      </c>
      <c r="C620" s="25" t="s">
        <v>200</v>
      </c>
      <c r="D620" s="25">
        <v>185</v>
      </c>
      <c r="E620" s="25"/>
    </row>
    <row r="621" spans="1:5">
      <c r="A621" s="25">
        <v>3512</v>
      </c>
      <c r="B621" s="4" t="s">
        <v>3292</v>
      </c>
      <c r="C621" s="25" t="s">
        <v>200</v>
      </c>
      <c r="D621" s="25">
        <v>658.65</v>
      </c>
      <c r="E621" s="25"/>
    </row>
    <row r="622" spans="1:5">
      <c r="A622" s="25">
        <v>3527</v>
      </c>
      <c r="B622" s="4" t="s">
        <v>3219</v>
      </c>
      <c r="C622" s="25" t="s">
        <v>200</v>
      </c>
      <c r="D622" s="25">
        <v>29</v>
      </c>
      <c r="E622" s="25"/>
    </row>
    <row r="623" spans="1:5">
      <c r="A623" s="25">
        <v>3530</v>
      </c>
      <c r="B623" s="4" t="s">
        <v>982</v>
      </c>
      <c r="C623" s="25" t="s">
        <v>229</v>
      </c>
      <c r="D623" s="25">
        <v>0.28000000000000003</v>
      </c>
      <c r="E623" s="25"/>
    </row>
    <row r="624" spans="1:5">
      <c r="A624" s="25">
        <v>3531</v>
      </c>
      <c r="B624" s="4" t="s">
        <v>980</v>
      </c>
      <c r="C624" s="25" t="s">
        <v>229</v>
      </c>
      <c r="D624" s="25">
        <v>1.71</v>
      </c>
      <c r="E624" s="25"/>
    </row>
    <row r="625" spans="1:5">
      <c r="A625" s="25">
        <v>3532</v>
      </c>
      <c r="B625" s="4" t="s">
        <v>563</v>
      </c>
      <c r="C625" s="25" t="s">
        <v>229</v>
      </c>
      <c r="D625" s="25">
        <v>2.96</v>
      </c>
      <c r="E625" s="25"/>
    </row>
    <row r="626" spans="1:5">
      <c r="A626" s="25">
        <v>3549</v>
      </c>
      <c r="B626" s="4" t="s">
        <v>2816</v>
      </c>
      <c r="C626" s="25" t="s">
        <v>200</v>
      </c>
      <c r="D626" s="25">
        <v>126.23</v>
      </c>
      <c r="E626" s="25"/>
    </row>
    <row r="627" spans="1:5">
      <c r="A627" s="25">
        <v>3555</v>
      </c>
      <c r="B627" s="4" t="s">
        <v>1315</v>
      </c>
      <c r="C627" s="25" t="s">
        <v>200</v>
      </c>
      <c r="D627" s="25">
        <v>23.56</v>
      </c>
      <c r="E627" s="25"/>
    </row>
    <row r="628" spans="1:5">
      <c r="A628" s="25">
        <v>3559</v>
      </c>
      <c r="B628" s="4" t="s">
        <v>2615</v>
      </c>
      <c r="C628" s="25" t="s">
        <v>200</v>
      </c>
      <c r="D628" s="25">
        <v>16.25</v>
      </c>
      <c r="E628" s="25"/>
    </row>
    <row r="629" spans="1:5">
      <c r="A629" s="25">
        <v>3563</v>
      </c>
      <c r="B629" s="4" t="s">
        <v>2950</v>
      </c>
      <c r="C629" s="25" t="s">
        <v>200</v>
      </c>
      <c r="D629" s="25">
        <v>7.9</v>
      </c>
      <c r="E629" s="25"/>
    </row>
    <row r="630" spans="1:5">
      <c r="A630" s="25">
        <v>3567</v>
      </c>
      <c r="B630" s="4" t="s">
        <v>803</v>
      </c>
      <c r="C630" s="25" t="s">
        <v>200</v>
      </c>
      <c r="D630" s="25">
        <v>87.12</v>
      </c>
      <c r="E630" s="25"/>
    </row>
    <row r="631" spans="1:5">
      <c r="A631" s="25">
        <v>3571</v>
      </c>
      <c r="B631" s="4" t="s">
        <v>3075</v>
      </c>
      <c r="C631" s="25" t="s">
        <v>200</v>
      </c>
      <c r="D631" s="25">
        <v>2.0299999999999998</v>
      </c>
      <c r="E631" s="25"/>
    </row>
    <row r="632" spans="1:5">
      <c r="A632" s="25">
        <v>3578</v>
      </c>
      <c r="B632" s="4" t="s">
        <v>2356</v>
      </c>
      <c r="C632" s="25" t="s">
        <v>200</v>
      </c>
      <c r="D632" s="25">
        <v>7.3</v>
      </c>
      <c r="E632" s="25"/>
    </row>
    <row r="633" spans="1:5">
      <c r="A633" s="25">
        <v>3579</v>
      </c>
      <c r="B633" s="4" t="s">
        <v>985</v>
      </c>
      <c r="C633" s="25" t="s">
        <v>229</v>
      </c>
      <c r="D633" s="25">
        <v>0.95</v>
      </c>
      <c r="E633" s="25"/>
    </row>
    <row r="634" spans="1:5">
      <c r="A634" s="25">
        <v>3580</v>
      </c>
      <c r="B634" s="4" t="s">
        <v>979</v>
      </c>
      <c r="C634" s="25" t="s">
        <v>229</v>
      </c>
      <c r="D634" s="25">
        <v>0.65</v>
      </c>
      <c r="E634" s="25"/>
    </row>
    <row r="635" spans="1:5">
      <c r="A635" s="25">
        <v>3581</v>
      </c>
      <c r="B635" s="4" t="s">
        <v>2045</v>
      </c>
      <c r="C635" s="25" t="s">
        <v>201</v>
      </c>
      <c r="D635" s="25">
        <v>96.3</v>
      </c>
      <c r="E635" s="25"/>
    </row>
    <row r="636" spans="1:5">
      <c r="A636" s="25">
        <v>3585</v>
      </c>
      <c r="B636" s="4" t="s">
        <v>690</v>
      </c>
      <c r="C636" s="25" t="s">
        <v>200</v>
      </c>
      <c r="D636" s="25">
        <v>122.03</v>
      </c>
      <c r="E636" s="25"/>
    </row>
    <row r="637" spans="1:5">
      <c r="A637" s="25">
        <v>3589</v>
      </c>
      <c r="B637" s="4" t="s">
        <v>2595</v>
      </c>
      <c r="C637" s="25" t="s">
        <v>200</v>
      </c>
      <c r="D637" s="25">
        <v>5.39</v>
      </c>
      <c r="E637" s="25"/>
    </row>
    <row r="638" spans="1:5">
      <c r="A638" s="25">
        <v>3593</v>
      </c>
      <c r="B638" s="4" t="s">
        <v>2830</v>
      </c>
      <c r="C638" s="25" t="s">
        <v>200</v>
      </c>
      <c r="D638" s="25">
        <v>23.92</v>
      </c>
      <c r="E638" s="25"/>
    </row>
    <row r="639" spans="1:5">
      <c r="A639" s="25">
        <v>3595</v>
      </c>
      <c r="B639" s="4" t="s">
        <v>1939</v>
      </c>
      <c r="C639" s="25" t="s">
        <v>200</v>
      </c>
      <c r="D639" s="25">
        <v>10.25</v>
      </c>
      <c r="E639" s="25"/>
    </row>
    <row r="640" spans="1:5">
      <c r="A640" s="25">
        <v>3602</v>
      </c>
      <c r="B640" s="4" t="s">
        <v>2834</v>
      </c>
      <c r="C640" s="25" t="s">
        <v>200</v>
      </c>
      <c r="D640" s="25">
        <v>6.9</v>
      </c>
      <c r="E640" s="25"/>
    </row>
    <row r="641" spans="1:5">
      <c r="A641" s="25">
        <v>3604</v>
      </c>
      <c r="B641" s="4" t="s">
        <v>2826</v>
      </c>
      <c r="C641" s="25" t="s">
        <v>200</v>
      </c>
      <c r="D641" s="25">
        <v>8.5</v>
      </c>
      <c r="E641" s="25"/>
    </row>
    <row r="642" spans="1:5">
      <c r="A642" s="25">
        <v>3605</v>
      </c>
      <c r="B642" s="4" t="s">
        <v>2832</v>
      </c>
      <c r="C642" s="25" t="s">
        <v>200</v>
      </c>
      <c r="D642" s="25">
        <v>7.3</v>
      </c>
      <c r="E642" s="25"/>
    </row>
    <row r="643" spans="1:5">
      <c r="A643" s="25">
        <v>3610</v>
      </c>
      <c r="B643" s="4" t="s">
        <v>447</v>
      </c>
      <c r="C643" s="25" t="s">
        <v>200</v>
      </c>
      <c r="D643" s="25">
        <v>186</v>
      </c>
      <c r="E643" s="25"/>
    </row>
    <row r="644" spans="1:5">
      <c r="A644" s="25">
        <v>3631</v>
      </c>
      <c r="B644" s="4" t="s">
        <v>1052</v>
      </c>
      <c r="C644" s="25" t="s">
        <v>200</v>
      </c>
      <c r="D644" s="25">
        <v>1130</v>
      </c>
      <c r="E644" s="25"/>
    </row>
    <row r="645" spans="1:5">
      <c r="A645" s="25">
        <v>3632</v>
      </c>
      <c r="B645" s="4" t="s">
        <v>456</v>
      </c>
      <c r="C645" s="25" t="s">
        <v>200</v>
      </c>
      <c r="D645" s="25">
        <v>1130</v>
      </c>
      <c r="E645" s="25"/>
    </row>
    <row r="646" spans="1:5">
      <c r="A646" s="25">
        <v>3633</v>
      </c>
      <c r="B646" s="4" t="s">
        <v>1056</v>
      </c>
      <c r="C646" s="25" t="s">
        <v>200</v>
      </c>
      <c r="D646" s="25">
        <v>2060</v>
      </c>
      <c r="E646" s="25"/>
    </row>
    <row r="647" spans="1:5">
      <c r="A647" s="25">
        <v>3640</v>
      </c>
      <c r="B647" s="4" t="s">
        <v>446</v>
      </c>
      <c r="C647" s="25" t="s">
        <v>200</v>
      </c>
      <c r="D647" s="25">
        <v>502</v>
      </c>
      <c r="E647" s="25"/>
    </row>
    <row r="648" spans="1:5">
      <c r="A648" s="25">
        <v>3651</v>
      </c>
      <c r="B648" s="4" t="s">
        <v>519</v>
      </c>
      <c r="C648" s="25" t="s">
        <v>203</v>
      </c>
      <c r="D648" s="25">
        <v>2.92</v>
      </c>
      <c r="E648" s="25"/>
    </row>
    <row r="649" spans="1:5">
      <c r="A649" s="25">
        <v>3660</v>
      </c>
      <c r="B649" s="4" t="s">
        <v>606</v>
      </c>
      <c r="C649" s="25" t="s">
        <v>200</v>
      </c>
      <c r="D649" s="25">
        <v>4883.6000000000004</v>
      </c>
      <c r="E649" s="25"/>
    </row>
    <row r="650" spans="1:5">
      <c r="A650" s="25">
        <v>3665</v>
      </c>
      <c r="B650" s="4" t="s">
        <v>3614</v>
      </c>
      <c r="C650" s="25" t="s">
        <v>201</v>
      </c>
      <c r="D650" s="25">
        <v>5.22</v>
      </c>
      <c r="E650" s="25"/>
    </row>
    <row r="651" spans="1:5">
      <c r="A651" s="25">
        <v>3667</v>
      </c>
      <c r="B651" s="4" t="s">
        <v>3849</v>
      </c>
      <c r="C651" s="25" t="s">
        <v>200</v>
      </c>
      <c r="D651" s="25">
        <v>81.569999999999993</v>
      </c>
      <c r="E651" s="25"/>
    </row>
    <row r="652" spans="1:5">
      <c r="A652" s="25">
        <v>3679</v>
      </c>
      <c r="B652" s="4" t="s">
        <v>1061</v>
      </c>
      <c r="C652" s="25" t="s">
        <v>200</v>
      </c>
      <c r="D652" s="25">
        <v>8400</v>
      </c>
      <c r="E652" s="25"/>
    </row>
    <row r="653" spans="1:5">
      <c r="A653" s="25">
        <v>3680</v>
      </c>
      <c r="B653" s="4" t="s">
        <v>1236</v>
      </c>
      <c r="C653" s="25" t="s">
        <v>231</v>
      </c>
      <c r="D653" s="25">
        <v>15.9</v>
      </c>
      <c r="E653" s="25"/>
    </row>
    <row r="654" spans="1:5">
      <c r="A654" s="25">
        <v>3685</v>
      </c>
      <c r="B654" s="4" t="s">
        <v>2269</v>
      </c>
      <c r="C654" s="25" t="s">
        <v>200</v>
      </c>
      <c r="D654" s="25">
        <v>0.75</v>
      </c>
      <c r="E654" s="25"/>
    </row>
    <row r="655" spans="1:5">
      <c r="A655" s="25">
        <v>3690</v>
      </c>
      <c r="B655" s="4" t="s">
        <v>3158</v>
      </c>
      <c r="C655" s="25" t="s">
        <v>200</v>
      </c>
      <c r="D655" s="25">
        <v>119</v>
      </c>
      <c r="E655" s="25"/>
    </row>
    <row r="656" spans="1:5">
      <c r="A656" s="25">
        <v>3694</v>
      </c>
      <c r="B656" s="4" t="s">
        <v>3847</v>
      </c>
      <c r="C656" s="25" t="s">
        <v>200</v>
      </c>
      <c r="D656" s="25">
        <v>102.47</v>
      </c>
      <c r="E656" s="25"/>
    </row>
    <row r="657" spans="1:5">
      <c r="A657" s="25">
        <v>3699</v>
      </c>
      <c r="B657" s="4" t="s">
        <v>1196</v>
      </c>
      <c r="C657" s="25" t="s">
        <v>200</v>
      </c>
      <c r="D657" s="25">
        <v>33.08</v>
      </c>
      <c r="E657" s="25"/>
    </row>
    <row r="658" spans="1:5">
      <c r="A658" s="25">
        <v>3703</v>
      </c>
      <c r="B658" s="4" t="s">
        <v>1399</v>
      </c>
      <c r="C658" s="25" t="s">
        <v>231</v>
      </c>
      <c r="D658" s="25">
        <v>17.2</v>
      </c>
      <c r="E658" s="25"/>
    </row>
    <row r="659" spans="1:5">
      <c r="A659" s="25">
        <v>3721</v>
      </c>
      <c r="B659" s="4" t="s">
        <v>2980</v>
      </c>
      <c r="C659" s="25" t="s">
        <v>200</v>
      </c>
      <c r="D659" s="25">
        <v>16.25</v>
      </c>
      <c r="E659" s="25"/>
    </row>
    <row r="660" spans="1:5">
      <c r="A660" s="25">
        <v>3733</v>
      </c>
      <c r="B660" s="4" t="s">
        <v>1423</v>
      </c>
      <c r="C660" s="25" t="s">
        <v>231</v>
      </c>
      <c r="D660" s="25">
        <v>22.27</v>
      </c>
      <c r="E660" s="25"/>
    </row>
    <row r="661" spans="1:5">
      <c r="A661" s="25">
        <v>3735</v>
      </c>
      <c r="B661" s="4" t="s">
        <v>1445</v>
      </c>
      <c r="C661" s="25" t="s">
        <v>231</v>
      </c>
      <c r="D661" s="25">
        <v>26.56</v>
      </c>
      <c r="E661" s="25"/>
    </row>
    <row r="662" spans="1:5">
      <c r="A662" s="25">
        <v>3738</v>
      </c>
      <c r="B662" s="4" t="s">
        <v>485</v>
      </c>
      <c r="C662" s="25" t="s">
        <v>200</v>
      </c>
      <c r="D662" s="25">
        <v>4.3499999999999996</v>
      </c>
      <c r="E662" s="25"/>
    </row>
    <row r="663" spans="1:5">
      <c r="A663" s="25">
        <v>3747</v>
      </c>
      <c r="B663" s="4" t="s">
        <v>3037</v>
      </c>
      <c r="C663" s="25" t="s">
        <v>200</v>
      </c>
      <c r="D663" s="25">
        <v>31.82</v>
      </c>
      <c r="E663" s="25"/>
    </row>
    <row r="664" spans="1:5">
      <c r="A664" s="25">
        <v>3751</v>
      </c>
      <c r="B664" s="4" t="s">
        <v>2399</v>
      </c>
      <c r="C664" s="25" t="s">
        <v>200</v>
      </c>
      <c r="D664" s="25">
        <v>203.23</v>
      </c>
      <c r="E664" s="25"/>
    </row>
    <row r="665" spans="1:5">
      <c r="A665" s="25">
        <v>3753</v>
      </c>
      <c r="B665" s="4" t="s">
        <v>1170</v>
      </c>
      <c r="C665" s="25" t="s">
        <v>231</v>
      </c>
      <c r="D665" s="25">
        <v>25.36</v>
      </c>
      <c r="E665" s="25"/>
    </row>
    <row r="666" spans="1:5">
      <c r="A666" s="25">
        <v>3762</v>
      </c>
      <c r="B666" s="4" t="s">
        <v>1727</v>
      </c>
      <c r="C666" s="25" t="s">
        <v>231</v>
      </c>
      <c r="D666" s="25">
        <v>377.3</v>
      </c>
      <c r="E666" s="25"/>
    </row>
    <row r="667" spans="1:5">
      <c r="A667" s="25">
        <v>3768</v>
      </c>
      <c r="B667" s="4" t="s">
        <v>650</v>
      </c>
      <c r="C667" s="25" t="s">
        <v>231</v>
      </c>
      <c r="D667" s="25">
        <v>19.84</v>
      </c>
      <c r="E667" s="25"/>
    </row>
    <row r="668" spans="1:5">
      <c r="A668" s="25">
        <v>3771</v>
      </c>
      <c r="B668" s="4" t="s">
        <v>3833</v>
      </c>
      <c r="C668" s="25" t="s">
        <v>200</v>
      </c>
      <c r="D668" s="25">
        <v>178</v>
      </c>
      <c r="E668" s="25"/>
    </row>
    <row r="669" spans="1:5">
      <c r="A669" s="25">
        <v>3773</v>
      </c>
      <c r="B669" s="4" t="s">
        <v>1601</v>
      </c>
      <c r="C669" s="25" t="s">
        <v>231</v>
      </c>
      <c r="D669" s="25">
        <v>31.82</v>
      </c>
      <c r="E669" s="25"/>
    </row>
    <row r="670" spans="1:5">
      <c r="A670" s="25">
        <v>3777</v>
      </c>
      <c r="B670" s="4" t="s">
        <v>2389</v>
      </c>
      <c r="C670" s="25" t="s">
        <v>200</v>
      </c>
      <c r="D670" s="25">
        <v>256.7</v>
      </c>
      <c r="E670" s="25"/>
    </row>
    <row r="671" spans="1:5">
      <c r="A671" s="25">
        <v>3782</v>
      </c>
      <c r="B671" s="4" t="s">
        <v>3060</v>
      </c>
      <c r="C671" s="25" t="s">
        <v>231</v>
      </c>
      <c r="D671" s="25">
        <v>408.78</v>
      </c>
      <c r="E671" s="25"/>
    </row>
    <row r="672" spans="1:5">
      <c r="A672" s="25">
        <v>3783</v>
      </c>
      <c r="B672" s="4" t="s">
        <v>2388</v>
      </c>
      <c r="C672" s="25" t="s">
        <v>200</v>
      </c>
      <c r="D672" s="25">
        <v>123.1</v>
      </c>
      <c r="E672" s="25"/>
    </row>
    <row r="673" spans="1:5">
      <c r="A673" s="25">
        <v>3800</v>
      </c>
      <c r="B673" s="4" t="s">
        <v>3184</v>
      </c>
      <c r="C673" s="25" t="s">
        <v>200</v>
      </c>
      <c r="D673" s="25">
        <v>99.55</v>
      </c>
      <c r="E673" s="25"/>
    </row>
    <row r="674" spans="1:5">
      <c r="A674" s="25">
        <v>3811</v>
      </c>
      <c r="B674" s="4" t="s">
        <v>3162</v>
      </c>
      <c r="C674" s="25" t="s">
        <v>200</v>
      </c>
      <c r="D674" s="25">
        <v>466</v>
      </c>
      <c r="E674" s="25"/>
    </row>
    <row r="675" spans="1:5">
      <c r="A675" s="25">
        <v>3813</v>
      </c>
      <c r="B675" s="4" t="s">
        <v>460</v>
      </c>
      <c r="C675" s="25" t="s">
        <v>200</v>
      </c>
      <c r="D675" s="25">
        <v>980</v>
      </c>
      <c r="E675" s="25"/>
    </row>
    <row r="676" spans="1:5">
      <c r="A676" s="25">
        <v>3814</v>
      </c>
      <c r="B676" s="4" t="s">
        <v>455</v>
      </c>
      <c r="C676" s="25" t="s">
        <v>200</v>
      </c>
      <c r="D676" s="25">
        <v>1360</v>
      </c>
      <c r="E676" s="25"/>
    </row>
    <row r="677" spans="1:5">
      <c r="A677" s="25">
        <v>3815</v>
      </c>
      <c r="B677" s="4" t="s">
        <v>463</v>
      </c>
      <c r="C677" s="25" t="s">
        <v>200</v>
      </c>
      <c r="D677" s="25">
        <v>2060</v>
      </c>
      <c r="E677" s="25"/>
    </row>
    <row r="678" spans="1:5">
      <c r="A678" s="25">
        <v>3818</v>
      </c>
      <c r="B678" s="4" t="s">
        <v>3842</v>
      </c>
      <c r="C678" s="25" t="s">
        <v>200</v>
      </c>
      <c r="D678" s="25">
        <v>24.62</v>
      </c>
      <c r="E678" s="25"/>
    </row>
    <row r="679" spans="1:5">
      <c r="A679" s="25">
        <v>3819</v>
      </c>
      <c r="B679" s="4" t="s">
        <v>2483</v>
      </c>
      <c r="C679" s="25" t="s">
        <v>200</v>
      </c>
      <c r="D679" s="25">
        <v>26.53</v>
      </c>
      <c r="E679" s="25"/>
    </row>
    <row r="680" spans="1:5">
      <c r="A680" s="25">
        <v>3824</v>
      </c>
      <c r="B680" s="4" t="s">
        <v>443</v>
      </c>
      <c r="C680" s="25" t="s">
        <v>200</v>
      </c>
      <c r="D680" s="25">
        <v>2730</v>
      </c>
      <c r="E680" s="25"/>
    </row>
    <row r="681" spans="1:5">
      <c r="A681" s="25">
        <v>3825</v>
      </c>
      <c r="B681" s="4" t="s">
        <v>444</v>
      </c>
      <c r="C681" s="25" t="s">
        <v>200</v>
      </c>
      <c r="D681" s="25">
        <v>2980</v>
      </c>
      <c r="E681" s="25"/>
    </row>
    <row r="682" spans="1:5">
      <c r="A682" s="25">
        <v>3826</v>
      </c>
      <c r="B682" s="4" t="s">
        <v>1326</v>
      </c>
      <c r="C682" s="25" t="s">
        <v>200</v>
      </c>
      <c r="D682" s="25">
        <v>0.52</v>
      </c>
      <c r="E682" s="25"/>
    </row>
    <row r="683" spans="1:5">
      <c r="A683" s="25">
        <v>3828</v>
      </c>
      <c r="B683" s="4" t="s">
        <v>2133</v>
      </c>
      <c r="C683" s="25" t="s">
        <v>200</v>
      </c>
      <c r="D683" s="25">
        <v>113.68</v>
      </c>
      <c r="E683" s="25"/>
    </row>
    <row r="684" spans="1:5">
      <c r="A684" s="25">
        <v>3829</v>
      </c>
      <c r="B684" s="4" t="s">
        <v>2858</v>
      </c>
      <c r="C684" s="25" t="s">
        <v>200</v>
      </c>
      <c r="D684" s="25">
        <v>48.67</v>
      </c>
      <c r="E684" s="25"/>
    </row>
    <row r="685" spans="1:5">
      <c r="A685" s="25">
        <v>3831</v>
      </c>
      <c r="B685" s="4" t="s">
        <v>461</v>
      </c>
      <c r="C685" s="25" t="s">
        <v>200</v>
      </c>
      <c r="D685" s="25">
        <v>1360</v>
      </c>
      <c r="E685" s="25"/>
    </row>
    <row r="686" spans="1:5">
      <c r="A686" s="25">
        <v>3833</v>
      </c>
      <c r="B686" s="4" t="s">
        <v>464</v>
      </c>
      <c r="C686" s="25" t="s">
        <v>200</v>
      </c>
      <c r="D686" s="25">
        <v>2030</v>
      </c>
      <c r="E686" s="25"/>
    </row>
    <row r="687" spans="1:5">
      <c r="A687" s="25">
        <v>3834</v>
      </c>
      <c r="B687" s="4" t="s">
        <v>1055</v>
      </c>
      <c r="C687" s="25" t="s">
        <v>200</v>
      </c>
      <c r="D687" s="25">
        <v>2520</v>
      </c>
      <c r="E687" s="25"/>
    </row>
    <row r="688" spans="1:5">
      <c r="A688" s="25">
        <v>3835</v>
      </c>
      <c r="B688" s="4" t="s">
        <v>438</v>
      </c>
      <c r="C688" s="25" t="s">
        <v>200</v>
      </c>
      <c r="D688" s="25">
        <v>1685</v>
      </c>
      <c r="E688" s="25"/>
    </row>
    <row r="689" spans="1:5">
      <c r="A689" s="25">
        <v>3836</v>
      </c>
      <c r="B689" s="4" t="s">
        <v>439</v>
      </c>
      <c r="C689" s="25" t="s">
        <v>200</v>
      </c>
      <c r="D689" s="25">
        <v>1720</v>
      </c>
      <c r="E689" s="25"/>
    </row>
    <row r="690" spans="1:5">
      <c r="A690" s="25">
        <v>3838</v>
      </c>
      <c r="B690" s="4" t="s">
        <v>2837</v>
      </c>
      <c r="C690" s="25" t="s">
        <v>200</v>
      </c>
      <c r="D690" s="25">
        <v>96</v>
      </c>
      <c r="E690" s="25"/>
    </row>
    <row r="691" spans="1:5">
      <c r="A691" s="25">
        <v>3842</v>
      </c>
      <c r="B691" s="4" t="s">
        <v>459</v>
      </c>
      <c r="C691" s="25" t="s">
        <v>200</v>
      </c>
      <c r="D691" s="25">
        <v>2050</v>
      </c>
      <c r="E691" s="25"/>
    </row>
    <row r="692" spans="1:5">
      <c r="A692" s="25">
        <v>3848</v>
      </c>
      <c r="B692" s="4" t="s">
        <v>950</v>
      </c>
      <c r="C692" s="25" t="s">
        <v>200</v>
      </c>
      <c r="D692" s="25">
        <v>30.72</v>
      </c>
      <c r="E692" s="25"/>
    </row>
    <row r="693" spans="1:5">
      <c r="A693" s="25">
        <v>3850</v>
      </c>
      <c r="B693" s="4" t="s">
        <v>440</v>
      </c>
      <c r="C693" s="25" t="s">
        <v>200</v>
      </c>
      <c r="D693" s="25">
        <v>3120</v>
      </c>
      <c r="E693" s="25"/>
    </row>
    <row r="694" spans="1:5">
      <c r="A694" s="25">
        <v>3851</v>
      </c>
      <c r="B694" s="4" t="s">
        <v>441</v>
      </c>
      <c r="C694" s="25" t="s">
        <v>200</v>
      </c>
      <c r="D694" s="25">
        <v>4320</v>
      </c>
      <c r="E694" s="25"/>
    </row>
    <row r="695" spans="1:5">
      <c r="A695" s="25">
        <v>3852</v>
      </c>
      <c r="B695" s="4" t="s">
        <v>442</v>
      </c>
      <c r="C695" s="25" t="s">
        <v>200</v>
      </c>
      <c r="D695" s="25">
        <v>4660</v>
      </c>
      <c r="E695" s="25"/>
    </row>
    <row r="696" spans="1:5">
      <c r="A696" s="25">
        <v>3858</v>
      </c>
      <c r="B696" s="4" t="s">
        <v>2848</v>
      </c>
      <c r="C696" s="25" t="s">
        <v>200</v>
      </c>
      <c r="D696" s="25">
        <v>186</v>
      </c>
      <c r="E696" s="25"/>
    </row>
    <row r="697" spans="1:5">
      <c r="A697" s="25">
        <v>3879</v>
      </c>
      <c r="B697" s="4" t="s">
        <v>2173</v>
      </c>
      <c r="C697" s="25" t="s">
        <v>200</v>
      </c>
      <c r="D697" s="25">
        <v>22.37</v>
      </c>
      <c r="E697" s="25"/>
    </row>
    <row r="698" spans="1:5">
      <c r="A698" s="25">
        <v>3880</v>
      </c>
      <c r="B698" s="4" t="s">
        <v>3147</v>
      </c>
      <c r="C698" s="25" t="s">
        <v>200</v>
      </c>
      <c r="D698" s="25">
        <v>88</v>
      </c>
      <c r="E698" s="25"/>
    </row>
    <row r="699" spans="1:5">
      <c r="A699" s="25">
        <v>3889</v>
      </c>
      <c r="B699" s="4" t="s">
        <v>2059</v>
      </c>
      <c r="C699" s="25" t="s">
        <v>200</v>
      </c>
      <c r="D699" s="25">
        <v>29</v>
      </c>
      <c r="E699" s="25"/>
    </row>
    <row r="700" spans="1:5">
      <c r="A700" s="25">
        <v>3900</v>
      </c>
      <c r="B700" s="4" t="s">
        <v>2335</v>
      </c>
      <c r="C700" s="25" t="s">
        <v>202</v>
      </c>
      <c r="D700" s="25">
        <v>5.63</v>
      </c>
      <c r="E700" s="25"/>
    </row>
    <row r="701" spans="1:5">
      <c r="A701" s="25">
        <v>3902</v>
      </c>
      <c r="B701" s="4" t="s">
        <v>3756</v>
      </c>
      <c r="C701" s="25" t="s">
        <v>200</v>
      </c>
      <c r="D701" s="25">
        <v>98</v>
      </c>
      <c r="E701" s="25"/>
    </row>
    <row r="702" spans="1:5">
      <c r="A702" s="25">
        <v>3910</v>
      </c>
      <c r="B702" s="4" t="s">
        <v>2841</v>
      </c>
      <c r="C702" s="25" t="s">
        <v>200</v>
      </c>
      <c r="D702" s="25">
        <v>52</v>
      </c>
      <c r="E702" s="25"/>
    </row>
    <row r="703" spans="1:5">
      <c r="A703" s="25">
        <v>3912</v>
      </c>
      <c r="B703" s="4" t="s">
        <v>1298</v>
      </c>
      <c r="C703" s="25" t="s">
        <v>200</v>
      </c>
      <c r="D703" s="25">
        <v>298</v>
      </c>
      <c r="E703" s="25"/>
    </row>
    <row r="704" spans="1:5">
      <c r="A704" s="25">
        <v>3913</v>
      </c>
      <c r="B704" s="4" t="s">
        <v>2842</v>
      </c>
      <c r="C704" s="25" t="s">
        <v>200</v>
      </c>
      <c r="D704" s="25">
        <v>103.25</v>
      </c>
      <c r="E704" s="25"/>
    </row>
    <row r="705" spans="1:5">
      <c r="A705" s="25">
        <v>3914</v>
      </c>
      <c r="B705" s="4" t="s">
        <v>3154</v>
      </c>
      <c r="C705" s="25" t="s">
        <v>200</v>
      </c>
      <c r="D705" s="25">
        <v>6.35</v>
      </c>
      <c r="E705" s="25"/>
    </row>
    <row r="706" spans="1:5">
      <c r="A706" s="25">
        <v>3915</v>
      </c>
      <c r="B706" s="4" t="s">
        <v>2822</v>
      </c>
      <c r="C706" s="25" t="s">
        <v>200</v>
      </c>
      <c r="D706" s="25">
        <v>156</v>
      </c>
      <c r="E706" s="25"/>
    </row>
    <row r="707" spans="1:5">
      <c r="A707" s="25">
        <v>3917</v>
      </c>
      <c r="B707" s="4" t="s">
        <v>1143</v>
      </c>
      <c r="C707" s="25" t="s">
        <v>200</v>
      </c>
      <c r="D707" s="25">
        <v>232</v>
      </c>
      <c r="E707" s="25"/>
    </row>
    <row r="708" spans="1:5">
      <c r="A708" s="25">
        <v>3918</v>
      </c>
      <c r="B708" s="4" t="s">
        <v>1472</v>
      </c>
      <c r="C708" s="25" t="s">
        <v>200</v>
      </c>
      <c r="D708" s="25">
        <v>126</v>
      </c>
      <c r="E708" s="25"/>
    </row>
    <row r="709" spans="1:5">
      <c r="A709" s="25">
        <v>3919</v>
      </c>
      <c r="B709" s="4" t="s">
        <v>3781</v>
      </c>
      <c r="C709" s="25" t="s">
        <v>200</v>
      </c>
      <c r="D709" s="25">
        <v>218.9</v>
      </c>
      <c r="E709" s="25"/>
    </row>
    <row r="710" spans="1:5">
      <c r="A710" s="25">
        <v>3920</v>
      </c>
      <c r="B710" s="4" t="s">
        <v>3169</v>
      </c>
      <c r="C710" s="25" t="s">
        <v>200</v>
      </c>
      <c r="D710" s="25">
        <v>120</v>
      </c>
      <c r="E710" s="25"/>
    </row>
    <row r="711" spans="1:5">
      <c r="A711" s="25">
        <v>3922</v>
      </c>
      <c r="B711" s="4" t="s">
        <v>529</v>
      </c>
      <c r="C711" s="25" t="s">
        <v>200</v>
      </c>
      <c r="D711" s="25">
        <v>9</v>
      </c>
      <c r="E711" s="25"/>
    </row>
    <row r="712" spans="1:5">
      <c r="A712" s="25">
        <v>3924</v>
      </c>
      <c r="B712" s="4" t="s">
        <v>632</v>
      </c>
      <c r="C712" s="25" t="s">
        <v>231</v>
      </c>
      <c r="D712" s="25">
        <v>11.3</v>
      </c>
      <c r="E712" s="25"/>
    </row>
    <row r="713" spans="1:5">
      <c r="A713" s="25">
        <v>3927</v>
      </c>
      <c r="B713" s="4" t="s">
        <v>3467</v>
      </c>
      <c r="C713" s="25" t="s">
        <v>229</v>
      </c>
      <c r="D713" s="25">
        <v>5.6</v>
      </c>
      <c r="E713" s="25"/>
    </row>
    <row r="714" spans="1:5">
      <c r="A714" s="25">
        <v>3932</v>
      </c>
      <c r="B714" s="4" t="s">
        <v>846</v>
      </c>
      <c r="C714" s="25" t="s">
        <v>201</v>
      </c>
      <c r="D714" s="25">
        <v>3.38</v>
      </c>
      <c r="E714" s="25"/>
    </row>
    <row r="715" spans="1:5">
      <c r="A715" s="25">
        <v>3933</v>
      </c>
      <c r="B715" s="4" t="s">
        <v>850</v>
      </c>
      <c r="C715" s="25" t="s">
        <v>851</v>
      </c>
      <c r="D715" s="25">
        <v>3.38</v>
      </c>
      <c r="E715" s="25"/>
    </row>
    <row r="716" spans="1:5">
      <c r="A716" s="25">
        <v>3943</v>
      </c>
      <c r="B716" s="4" t="s">
        <v>3159</v>
      </c>
      <c r="C716" s="25" t="s">
        <v>200</v>
      </c>
      <c r="D716" s="25">
        <v>349</v>
      </c>
      <c r="E716" s="25"/>
    </row>
    <row r="717" spans="1:5">
      <c r="A717" s="25">
        <v>3957</v>
      </c>
      <c r="B717" s="4" t="s">
        <v>577</v>
      </c>
      <c r="C717" s="25" t="s">
        <v>200</v>
      </c>
      <c r="D717" s="25">
        <v>258.89999999999998</v>
      </c>
      <c r="E717" s="25"/>
    </row>
    <row r="718" spans="1:5">
      <c r="A718" s="25">
        <v>3965</v>
      </c>
      <c r="B718" s="4" t="s">
        <v>1318</v>
      </c>
      <c r="C718" s="25" t="s">
        <v>200</v>
      </c>
      <c r="D718" s="25">
        <v>10.5</v>
      </c>
      <c r="E718" s="25"/>
    </row>
    <row r="719" spans="1:5">
      <c r="A719" s="25">
        <v>3967</v>
      </c>
      <c r="B719" s="4" t="s">
        <v>1323</v>
      </c>
      <c r="C719" s="25" t="s">
        <v>200</v>
      </c>
      <c r="D719" s="25">
        <v>0.42</v>
      </c>
      <c r="E719" s="25"/>
    </row>
    <row r="720" spans="1:5">
      <c r="A720" s="25">
        <v>3968</v>
      </c>
      <c r="B720" s="4" t="s">
        <v>828</v>
      </c>
      <c r="C720" s="25" t="s">
        <v>810</v>
      </c>
      <c r="D720" s="25">
        <v>23.13</v>
      </c>
      <c r="E720" s="25"/>
    </row>
    <row r="721" spans="1:5">
      <c r="A721" s="25">
        <v>3970</v>
      </c>
      <c r="B721" s="4" t="s">
        <v>2357</v>
      </c>
      <c r="C721" s="25" t="s">
        <v>200</v>
      </c>
      <c r="D721" s="25">
        <v>8.23</v>
      </c>
      <c r="E721" s="25"/>
    </row>
    <row r="722" spans="1:5">
      <c r="A722" s="25">
        <v>3973</v>
      </c>
      <c r="B722" s="4" t="s">
        <v>3819</v>
      </c>
      <c r="C722" s="25" t="s">
        <v>200</v>
      </c>
      <c r="D722" s="25">
        <v>3.92</v>
      </c>
      <c r="E722" s="25"/>
    </row>
    <row r="723" spans="1:5">
      <c r="A723" s="25">
        <v>3979</v>
      </c>
      <c r="B723" s="4" t="s">
        <v>1738</v>
      </c>
      <c r="C723" s="25" t="s">
        <v>200</v>
      </c>
      <c r="D723" s="25">
        <v>412</v>
      </c>
      <c r="E723" s="25"/>
    </row>
    <row r="724" spans="1:5">
      <c r="A724" s="25">
        <v>4001</v>
      </c>
      <c r="B724" s="4" t="s">
        <v>508</v>
      </c>
      <c r="C724" s="25" t="s">
        <v>200</v>
      </c>
      <c r="D724" s="25">
        <v>1.32</v>
      </c>
      <c r="E724" s="25"/>
    </row>
    <row r="725" spans="1:5">
      <c r="A725" s="25">
        <v>4002</v>
      </c>
      <c r="B725" s="4" t="s">
        <v>978</v>
      </c>
      <c r="C725" s="25" t="s">
        <v>200</v>
      </c>
      <c r="D725" s="25">
        <v>39.25</v>
      </c>
      <c r="E725" s="25"/>
    </row>
    <row r="726" spans="1:5">
      <c r="A726" s="25">
        <v>4003</v>
      </c>
      <c r="B726" s="4" t="s">
        <v>2798</v>
      </c>
      <c r="C726" s="25" t="s">
        <v>1045</v>
      </c>
      <c r="D726" s="25">
        <v>73</v>
      </c>
      <c r="E726" s="25"/>
    </row>
    <row r="727" spans="1:5">
      <c r="A727" s="25">
        <v>4005</v>
      </c>
      <c r="B727" s="4" t="s">
        <v>3499</v>
      </c>
      <c r="C727" s="25" t="s">
        <v>200</v>
      </c>
      <c r="D727" s="25">
        <v>13.8</v>
      </c>
      <c r="E727" s="25"/>
    </row>
    <row r="728" spans="1:5">
      <c r="A728" s="25">
        <v>4006</v>
      </c>
      <c r="B728" s="4" t="s">
        <v>2852</v>
      </c>
      <c r="C728" s="25" t="s">
        <v>200</v>
      </c>
      <c r="D728" s="25">
        <v>112</v>
      </c>
      <c r="E728" s="25"/>
    </row>
    <row r="729" spans="1:5">
      <c r="A729" s="25">
        <v>4009</v>
      </c>
      <c r="B729" s="4" t="s">
        <v>2454</v>
      </c>
      <c r="C729" s="25" t="s">
        <v>229</v>
      </c>
      <c r="D729" s="25">
        <v>90.62</v>
      </c>
      <c r="E729" s="25"/>
    </row>
    <row r="730" spans="1:5">
      <c r="A730" s="25">
        <v>4010</v>
      </c>
      <c r="B730" s="4" t="s">
        <v>720</v>
      </c>
      <c r="C730" s="25" t="s">
        <v>200</v>
      </c>
      <c r="D730" s="25">
        <v>410</v>
      </c>
      <c r="E730" s="25"/>
    </row>
    <row r="731" spans="1:5">
      <c r="A731" s="25">
        <v>4011</v>
      </c>
      <c r="B731" s="4" t="s">
        <v>3346</v>
      </c>
      <c r="C731" s="25" t="s">
        <v>200</v>
      </c>
      <c r="D731" s="25">
        <v>133</v>
      </c>
      <c r="E731" s="25"/>
    </row>
    <row r="732" spans="1:5">
      <c r="A732" s="25">
        <v>4015</v>
      </c>
      <c r="B732" s="4" t="s">
        <v>2849</v>
      </c>
      <c r="C732" s="25" t="s">
        <v>200</v>
      </c>
      <c r="D732" s="25">
        <v>256.13</v>
      </c>
      <c r="E732" s="25"/>
    </row>
    <row r="733" spans="1:5">
      <c r="A733" s="25">
        <v>4017</v>
      </c>
      <c r="B733" s="4" t="s">
        <v>2844</v>
      </c>
      <c r="C733" s="25" t="s">
        <v>200</v>
      </c>
      <c r="D733" s="25">
        <v>69.650000000000006</v>
      </c>
      <c r="E733" s="25"/>
    </row>
    <row r="734" spans="1:5">
      <c r="A734" s="25">
        <v>4025</v>
      </c>
      <c r="B734" s="4" t="s">
        <v>2857</v>
      </c>
      <c r="C734" s="25" t="s">
        <v>200</v>
      </c>
      <c r="D734" s="25">
        <v>36</v>
      </c>
      <c r="E734" s="25"/>
    </row>
    <row r="735" spans="1:5">
      <c r="A735" s="25">
        <v>4030</v>
      </c>
      <c r="B735" s="4" t="s">
        <v>2773</v>
      </c>
      <c r="C735" s="25" t="s">
        <v>200</v>
      </c>
      <c r="D735" s="25">
        <v>485</v>
      </c>
      <c r="E735" s="25"/>
    </row>
    <row r="736" spans="1:5">
      <c r="A736" s="25">
        <v>4033</v>
      </c>
      <c r="B736" s="4" t="s">
        <v>1847</v>
      </c>
      <c r="C736" s="25" t="s">
        <v>231</v>
      </c>
      <c r="D736" s="25">
        <v>4.3499999999999996</v>
      </c>
      <c r="E736" s="25"/>
    </row>
    <row r="737" spans="1:5">
      <c r="A737" s="25">
        <v>4038</v>
      </c>
      <c r="B737" s="4" t="s">
        <v>1563</v>
      </c>
      <c r="C737" s="25" t="s">
        <v>200</v>
      </c>
      <c r="D737" s="25">
        <v>533.6</v>
      </c>
      <c r="E737" s="25"/>
    </row>
    <row r="738" spans="1:5">
      <c r="A738" s="25">
        <v>4042</v>
      </c>
      <c r="B738" s="4" t="s">
        <v>2743</v>
      </c>
      <c r="C738" s="25" t="s">
        <v>231</v>
      </c>
      <c r="D738" s="25">
        <v>56</v>
      </c>
      <c r="E738" s="25"/>
    </row>
    <row r="739" spans="1:5">
      <c r="A739" s="25">
        <v>4047</v>
      </c>
      <c r="B739" s="4" t="s">
        <v>693</v>
      </c>
      <c r="C739" s="25" t="s">
        <v>200</v>
      </c>
      <c r="D739" s="25">
        <v>1766.22</v>
      </c>
      <c r="E739" s="25"/>
    </row>
    <row r="740" spans="1:5">
      <c r="A740" s="25">
        <v>4052</v>
      </c>
      <c r="B740" s="4" t="s">
        <v>3474</v>
      </c>
      <c r="C740" s="25" t="s">
        <v>229</v>
      </c>
      <c r="D740" s="25">
        <v>6.25</v>
      </c>
      <c r="E740" s="25"/>
    </row>
    <row r="741" spans="1:5">
      <c r="A741" s="25">
        <v>4053</v>
      </c>
      <c r="B741" s="4" t="s">
        <v>1200</v>
      </c>
      <c r="C741" s="25" t="s">
        <v>200</v>
      </c>
      <c r="D741" s="25">
        <v>75.150000000000006</v>
      </c>
      <c r="E741" s="25"/>
    </row>
    <row r="742" spans="1:5">
      <c r="A742" s="25">
        <v>4054</v>
      </c>
      <c r="B742" s="4" t="s">
        <v>1400</v>
      </c>
      <c r="C742" s="25" t="s">
        <v>231</v>
      </c>
      <c r="D742" s="25">
        <v>15.36</v>
      </c>
      <c r="E742" s="25"/>
    </row>
    <row r="743" spans="1:5">
      <c r="A743" s="25">
        <v>4059</v>
      </c>
      <c r="B743" s="4" t="s">
        <v>2288</v>
      </c>
      <c r="C743" s="25" t="s">
        <v>134</v>
      </c>
      <c r="D743" s="25">
        <v>9.6</v>
      </c>
      <c r="E743" s="25"/>
    </row>
    <row r="744" spans="1:5">
      <c r="A744" s="25">
        <v>4066</v>
      </c>
      <c r="B744" s="4" t="s">
        <v>1292</v>
      </c>
      <c r="C744" s="25" t="s">
        <v>200</v>
      </c>
      <c r="D744" s="25">
        <v>88</v>
      </c>
      <c r="E744" s="25"/>
    </row>
    <row r="745" spans="1:5">
      <c r="A745" s="25">
        <v>4069</v>
      </c>
      <c r="B745" s="4" t="s">
        <v>2641</v>
      </c>
      <c r="C745" s="25" t="s">
        <v>200</v>
      </c>
      <c r="D745" s="25">
        <v>46.75</v>
      </c>
      <c r="E745" s="25"/>
    </row>
    <row r="746" spans="1:5">
      <c r="A746" s="25">
        <v>4080</v>
      </c>
      <c r="B746" s="4" t="s">
        <v>1998</v>
      </c>
      <c r="C746" s="25" t="s">
        <v>200</v>
      </c>
      <c r="D746" s="25">
        <v>97.88</v>
      </c>
      <c r="E746" s="25"/>
    </row>
    <row r="747" spans="1:5">
      <c r="A747" s="25">
        <v>4085</v>
      </c>
      <c r="B747" s="4" t="s">
        <v>3308</v>
      </c>
      <c r="C747" s="25" t="s">
        <v>231</v>
      </c>
      <c r="D747" s="25">
        <v>13.2</v>
      </c>
      <c r="E747" s="25"/>
    </row>
    <row r="748" spans="1:5">
      <c r="A748" s="25">
        <v>4087</v>
      </c>
      <c r="B748" s="4" t="s">
        <v>2802</v>
      </c>
      <c r="C748" s="25" t="s">
        <v>900</v>
      </c>
      <c r="D748" s="25">
        <v>105</v>
      </c>
      <c r="E748" s="25"/>
    </row>
    <row r="749" spans="1:5">
      <c r="A749" s="25">
        <v>4088</v>
      </c>
      <c r="B749" s="4" t="s">
        <v>1640</v>
      </c>
      <c r="C749" s="25" t="s">
        <v>200</v>
      </c>
      <c r="D749" s="25">
        <v>152</v>
      </c>
      <c r="E749" s="25"/>
    </row>
    <row r="750" spans="1:5">
      <c r="A750" s="25">
        <v>4089</v>
      </c>
      <c r="B750" s="4" t="s">
        <v>3032</v>
      </c>
      <c r="C750" s="25" t="s">
        <v>200</v>
      </c>
      <c r="D750" s="25">
        <v>1762.49</v>
      </c>
      <c r="E750" s="25"/>
    </row>
    <row r="751" spans="1:5">
      <c r="A751" s="25">
        <v>4095</v>
      </c>
      <c r="B751" s="4" t="s">
        <v>2784</v>
      </c>
      <c r="C751" s="25" t="s">
        <v>200</v>
      </c>
      <c r="D751" s="25">
        <v>0.62</v>
      </c>
      <c r="E751" s="25"/>
    </row>
    <row r="752" spans="1:5">
      <c r="A752" s="25">
        <v>4099</v>
      </c>
      <c r="B752" s="4" t="s">
        <v>1158</v>
      </c>
      <c r="C752" s="25" t="s">
        <v>200</v>
      </c>
      <c r="D752" s="25">
        <v>4.8600000000000003</v>
      </c>
      <c r="E752" s="25"/>
    </row>
    <row r="753" spans="1:5">
      <c r="A753" s="25">
        <v>4101</v>
      </c>
      <c r="B753" s="4" t="s">
        <v>1348</v>
      </c>
      <c r="C753" s="25" t="s">
        <v>200</v>
      </c>
      <c r="D753" s="28">
        <v>6.5</v>
      </c>
      <c r="E753" s="26">
        <v>40210</v>
      </c>
    </row>
    <row r="754" spans="1:5">
      <c r="A754" s="25">
        <v>4102</v>
      </c>
      <c r="B754" s="4" t="s">
        <v>745</v>
      </c>
      <c r="C754" s="25" t="s">
        <v>200</v>
      </c>
      <c r="D754" s="28">
        <v>212</v>
      </c>
      <c r="E754" s="26">
        <v>40210</v>
      </c>
    </row>
    <row r="755" spans="1:5">
      <c r="A755" s="25">
        <v>4104</v>
      </c>
      <c r="B755" s="4" t="s">
        <v>141</v>
      </c>
      <c r="C755" s="25" t="s">
        <v>1869</v>
      </c>
      <c r="D755" s="28">
        <v>10.199999999999999</v>
      </c>
      <c r="E755" s="26">
        <v>40210</v>
      </c>
    </row>
    <row r="756" spans="1:5">
      <c r="A756" s="25">
        <v>4105</v>
      </c>
      <c r="B756" s="4" t="s">
        <v>1552</v>
      </c>
      <c r="C756" s="25" t="s">
        <v>200</v>
      </c>
      <c r="D756" s="25">
        <v>13.6</v>
      </c>
      <c r="E756" s="25"/>
    </row>
    <row r="757" spans="1:5">
      <c r="A757" s="25">
        <v>4106</v>
      </c>
      <c r="B757" s="4" t="s">
        <v>142</v>
      </c>
      <c r="C757" s="25" t="s">
        <v>229</v>
      </c>
      <c r="D757" s="28">
        <v>0.82</v>
      </c>
      <c r="E757" s="26">
        <v>40210</v>
      </c>
    </row>
    <row r="758" spans="1:5">
      <c r="A758" s="25">
        <v>4107</v>
      </c>
      <c r="B758" s="4" t="s">
        <v>1595</v>
      </c>
      <c r="C758" s="25" t="s">
        <v>202</v>
      </c>
      <c r="D758" s="25">
        <v>1.75</v>
      </c>
      <c r="E758" s="25"/>
    </row>
    <row r="759" spans="1:5">
      <c r="A759" s="25">
        <v>4109</v>
      </c>
      <c r="B759" s="4" t="s">
        <v>2197</v>
      </c>
      <c r="C759" s="25" t="s">
        <v>989</v>
      </c>
      <c r="D759" s="25">
        <v>35.18</v>
      </c>
      <c r="E759" s="25"/>
    </row>
    <row r="760" spans="1:5">
      <c r="A760" s="25">
        <v>4113</v>
      </c>
      <c r="B760" s="4" t="s">
        <v>1653</v>
      </c>
      <c r="C760" s="25" t="s">
        <v>243</v>
      </c>
      <c r="D760" s="25">
        <v>8.25</v>
      </c>
      <c r="E760" s="25"/>
    </row>
    <row r="761" spans="1:5">
      <c r="A761" s="25">
        <v>4117</v>
      </c>
      <c r="B761" s="4" t="s">
        <v>3813</v>
      </c>
      <c r="C761" s="25" t="s">
        <v>201</v>
      </c>
      <c r="D761" s="25">
        <v>114.13</v>
      </c>
      <c r="E761" s="25"/>
    </row>
    <row r="762" spans="1:5">
      <c r="A762" s="25">
        <v>4118</v>
      </c>
      <c r="B762" s="4" t="s">
        <v>849</v>
      </c>
      <c r="C762" s="25" t="s">
        <v>201</v>
      </c>
      <c r="D762" s="25">
        <v>3.38</v>
      </c>
      <c r="E762" s="25"/>
    </row>
    <row r="763" spans="1:5">
      <c r="A763" s="25">
        <v>4124</v>
      </c>
      <c r="B763" s="4" t="s">
        <v>1355</v>
      </c>
      <c r="C763" s="25" t="s">
        <v>200</v>
      </c>
      <c r="D763" s="25">
        <v>69</v>
      </c>
      <c r="E763" s="25"/>
    </row>
    <row r="764" spans="1:5">
      <c r="A764" s="25">
        <v>4125</v>
      </c>
      <c r="B764" s="4" t="s">
        <v>1354</v>
      </c>
      <c r="C764" s="25" t="s">
        <v>200</v>
      </c>
      <c r="D764" s="28">
        <v>78</v>
      </c>
      <c r="E764" s="26">
        <v>40210</v>
      </c>
    </row>
    <row r="765" spans="1:5">
      <c r="A765" s="25">
        <v>4128</v>
      </c>
      <c r="B765" s="4" t="s">
        <v>143</v>
      </c>
      <c r="C765" s="25" t="s">
        <v>200</v>
      </c>
      <c r="D765" s="28">
        <v>19.3</v>
      </c>
      <c r="E765" s="26">
        <v>40210</v>
      </c>
    </row>
    <row r="766" spans="1:5">
      <c r="A766" s="25">
        <v>4129</v>
      </c>
      <c r="B766" s="4" t="s">
        <v>2097</v>
      </c>
      <c r="C766" s="25" t="s">
        <v>200</v>
      </c>
      <c r="D766" s="28">
        <v>8.61</v>
      </c>
      <c r="E766" s="26">
        <v>40210</v>
      </c>
    </row>
    <row r="767" spans="1:5">
      <c r="A767" s="25">
        <v>4129</v>
      </c>
      <c r="B767" s="4" t="s">
        <v>2097</v>
      </c>
      <c r="C767" s="25" t="s">
        <v>200</v>
      </c>
      <c r="D767" s="25">
        <v>8.61</v>
      </c>
      <c r="E767" s="25"/>
    </row>
    <row r="768" spans="1:5">
      <c r="A768" s="25">
        <v>4133</v>
      </c>
      <c r="B768" s="4" t="s">
        <v>262</v>
      </c>
      <c r="C768" s="25" t="s">
        <v>263</v>
      </c>
      <c r="D768" s="25">
        <v>8.25</v>
      </c>
      <c r="E768" s="25"/>
    </row>
    <row r="769" spans="1:5">
      <c r="A769" s="25">
        <v>4134</v>
      </c>
      <c r="B769" s="4" t="s">
        <v>2241</v>
      </c>
      <c r="C769" s="25" t="s">
        <v>201</v>
      </c>
      <c r="D769" s="25">
        <v>1.32</v>
      </c>
      <c r="E769" s="25"/>
    </row>
    <row r="770" spans="1:5">
      <c r="A770" s="25">
        <v>4142</v>
      </c>
      <c r="B770" s="4" t="s">
        <v>681</v>
      </c>
      <c r="C770" s="25" t="s">
        <v>201</v>
      </c>
      <c r="D770" s="25">
        <v>31.9</v>
      </c>
      <c r="E770" s="25"/>
    </row>
    <row r="771" spans="1:5">
      <c r="A771" s="25">
        <v>4145</v>
      </c>
      <c r="B771" s="4" t="s">
        <v>3891</v>
      </c>
      <c r="C771" s="25" t="s">
        <v>229</v>
      </c>
      <c r="D771" s="25">
        <v>36.6</v>
      </c>
      <c r="E771" s="25"/>
    </row>
    <row r="772" spans="1:5">
      <c r="A772" s="25">
        <v>4151</v>
      </c>
      <c r="B772" s="4" t="s">
        <v>1543</v>
      </c>
      <c r="C772" s="25" t="s">
        <v>200</v>
      </c>
      <c r="D772" s="25">
        <v>4.8499999999999996</v>
      </c>
      <c r="E772" s="25"/>
    </row>
    <row r="773" spans="1:5">
      <c r="A773" s="25">
        <v>4152</v>
      </c>
      <c r="B773" s="4" t="s">
        <v>1540</v>
      </c>
      <c r="C773" s="25" t="s">
        <v>200</v>
      </c>
      <c r="D773" s="25">
        <v>7.87</v>
      </c>
      <c r="E773" s="25"/>
    </row>
    <row r="774" spans="1:5">
      <c r="A774" s="25">
        <v>4153</v>
      </c>
      <c r="B774" s="4" t="s">
        <v>1541</v>
      </c>
      <c r="C774" s="25" t="s">
        <v>200</v>
      </c>
      <c r="D774" s="25">
        <v>10.9</v>
      </c>
      <c r="E774" s="25"/>
    </row>
    <row r="775" spans="1:5">
      <c r="A775" s="25">
        <v>4155</v>
      </c>
      <c r="B775" s="4" t="s">
        <v>1542</v>
      </c>
      <c r="C775" s="25" t="s">
        <v>200</v>
      </c>
      <c r="D775" s="25">
        <v>22.56</v>
      </c>
      <c r="E775" s="25"/>
    </row>
    <row r="776" spans="1:5">
      <c r="A776" s="25">
        <v>4157</v>
      </c>
      <c r="B776" s="4" t="s">
        <v>1539</v>
      </c>
      <c r="C776" s="25" t="s">
        <v>200</v>
      </c>
      <c r="D776" s="25">
        <v>54.48</v>
      </c>
      <c r="E776" s="25"/>
    </row>
    <row r="777" spans="1:5">
      <c r="A777" s="25">
        <v>4168</v>
      </c>
      <c r="B777" s="4" t="s">
        <v>2901</v>
      </c>
      <c r="C777" s="25" t="s">
        <v>201</v>
      </c>
      <c r="D777" s="25">
        <v>7.92</v>
      </c>
      <c r="E777" s="25"/>
    </row>
    <row r="778" spans="1:5">
      <c r="A778" s="25">
        <v>4169</v>
      </c>
      <c r="B778" s="4" t="s">
        <v>2494</v>
      </c>
      <c r="C778" s="25" t="s">
        <v>201</v>
      </c>
      <c r="D778" s="25">
        <v>7.92</v>
      </c>
      <c r="E778" s="25"/>
    </row>
    <row r="779" spans="1:5">
      <c r="A779" s="25">
        <v>4181</v>
      </c>
      <c r="B779" s="4" t="s">
        <v>2409</v>
      </c>
      <c r="C779" s="25" t="s">
        <v>229</v>
      </c>
      <c r="D779" s="25">
        <v>101.76</v>
      </c>
      <c r="E779" s="25"/>
    </row>
    <row r="780" spans="1:5">
      <c r="A780" s="25">
        <v>4185</v>
      </c>
      <c r="B780" s="4" t="s">
        <v>1480</v>
      </c>
      <c r="C780" s="25" t="s">
        <v>200</v>
      </c>
      <c r="D780" s="25">
        <v>123.32</v>
      </c>
      <c r="E780" s="25"/>
    </row>
    <row r="781" spans="1:5">
      <c r="A781" s="25">
        <v>4191</v>
      </c>
      <c r="B781" s="4" t="s">
        <v>794</v>
      </c>
      <c r="C781" s="25" t="s">
        <v>200</v>
      </c>
      <c r="D781" s="25">
        <v>56.25</v>
      </c>
      <c r="E781" s="25"/>
    </row>
    <row r="782" spans="1:5">
      <c r="A782" s="25">
        <v>4200</v>
      </c>
      <c r="B782" s="4" t="s">
        <v>458</v>
      </c>
      <c r="C782" s="25" t="s">
        <v>200</v>
      </c>
      <c r="D782" s="25">
        <v>920</v>
      </c>
      <c r="E782" s="25"/>
    </row>
    <row r="783" spans="1:5">
      <c r="A783" s="25">
        <v>4208</v>
      </c>
      <c r="B783" s="4" t="s">
        <v>3445</v>
      </c>
      <c r="C783" s="25" t="s">
        <v>203</v>
      </c>
      <c r="D783" s="25">
        <v>263</v>
      </c>
      <c r="E783" s="25"/>
    </row>
    <row r="784" spans="1:5">
      <c r="A784" s="25">
        <v>4214</v>
      </c>
      <c r="B784" s="4" t="s">
        <v>2040</v>
      </c>
      <c r="C784" s="25" t="s">
        <v>231</v>
      </c>
      <c r="D784" s="25">
        <v>371.2</v>
      </c>
      <c r="E784" s="25"/>
    </row>
    <row r="785" spans="1:5">
      <c r="A785" s="25">
        <v>4232</v>
      </c>
      <c r="B785" s="4" t="s">
        <v>2263</v>
      </c>
      <c r="C785" s="25" t="s">
        <v>231</v>
      </c>
      <c r="D785" s="25">
        <v>446.6</v>
      </c>
      <c r="E785" s="25"/>
    </row>
    <row r="786" spans="1:5">
      <c r="A786" s="25">
        <v>4246</v>
      </c>
      <c r="B786" s="4" t="s">
        <v>3238</v>
      </c>
      <c r="C786" s="25" t="s">
        <v>200</v>
      </c>
      <c r="D786" s="25">
        <v>12.2</v>
      </c>
      <c r="E786" s="25"/>
    </row>
    <row r="787" spans="1:5">
      <c r="A787" s="25">
        <v>4250</v>
      </c>
      <c r="B787" s="4" t="s">
        <v>2568</v>
      </c>
      <c r="C787" s="25" t="s">
        <v>231</v>
      </c>
      <c r="D787" s="25">
        <v>4.45</v>
      </c>
      <c r="E787" s="25"/>
    </row>
    <row r="788" spans="1:5">
      <c r="A788" s="25">
        <v>4254</v>
      </c>
      <c r="B788" s="4" t="s">
        <v>3803</v>
      </c>
      <c r="C788" s="25" t="s">
        <v>200</v>
      </c>
      <c r="D788" s="25">
        <v>412</v>
      </c>
      <c r="E788" s="25"/>
    </row>
    <row r="789" spans="1:5">
      <c r="A789" s="25">
        <v>4255</v>
      </c>
      <c r="B789" s="4" t="s">
        <v>1066</v>
      </c>
      <c r="C789" s="25" t="s">
        <v>200</v>
      </c>
      <c r="D789" s="25">
        <v>7600</v>
      </c>
      <c r="E789" s="25"/>
    </row>
    <row r="790" spans="1:5">
      <c r="A790" s="25">
        <v>4259</v>
      </c>
      <c r="B790" s="4" t="s">
        <v>2387</v>
      </c>
      <c r="C790" s="25" t="s">
        <v>231</v>
      </c>
      <c r="D790" s="25">
        <v>577.32000000000005</v>
      </c>
      <c r="E790" s="25"/>
    </row>
    <row r="791" spans="1:5">
      <c r="A791" s="25">
        <v>4263</v>
      </c>
      <c r="B791" s="4" t="s">
        <v>1845</v>
      </c>
      <c r="C791" s="25" t="s">
        <v>231</v>
      </c>
      <c r="D791" s="25">
        <v>3.16</v>
      </c>
      <c r="E791" s="25"/>
    </row>
    <row r="792" spans="1:5">
      <c r="A792" s="25">
        <v>4273</v>
      </c>
      <c r="B792" s="4" t="s">
        <v>2490</v>
      </c>
      <c r="C792" s="25" t="s">
        <v>229</v>
      </c>
      <c r="D792" s="25">
        <v>615.67999999999995</v>
      </c>
      <c r="E792" s="25"/>
    </row>
    <row r="793" spans="1:5">
      <c r="A793" s="25">
        <v>4277</v>
      </c>
      <c r="B793" s="4" t="s">
        <v>2485</v>
      </c>
      <c r="C793" s="25" t="s">
        <v>229</v>
      </c>
      <c r="D793" s="25">
        <v>1562</v>
      </c>
      <c r="E793" s="25"/>
    </row>
    <row r="794" spans="1:5">
      <c r="A794" s="25">
        <v>4279</v>
      </c>
      <c r="B794" s="4" t="s">
        <v>1206</v>
      </c>
      <c r="C794" s="25" t="s">
        <v>200</v>
      </c>
      <c r="D794" s="25">
        <v>17.690000000000001</v>
      </c>
      <c r="E794" s="25"/>
    </row>
    <row r="795" spans="1:5">
      <c r="A795" s="25">
        <v>4282</v>
      </c>
      <c r="B795" s="4" t="s">
        <v>1197</v>
      </c>
      <c r="C795" s="25" t="s">
        <v>200</v>
      </c>
      <c r="D795" s="25">
        <v>13.53</v>
      </c>
      <c r="E795" s="25"/>
    </row>
    <row r="796" spans="1:5">
      <c r="A796" s="25">
        <v>4288</v>
      </c>
      <c r="B796" s="4" t="s">
        <v>1205</v>
      </c>
      <c r="C796" s="25" t="s">
        <v>200</v>
      </c>
      <c r="D796" s="25">
        <v>51.18</v>
      </c>
      <c r="E796" s="25"/>
    </row>
    <row r="797" spans="1:5">
      <c r="A797" s="25">
        <v>4294</v>
      </c>
      <c r="B797" s="4" t="s">
        <v>582</v>
      </c>
      <c r="C797" s="25" t="s">
        <v>200</v>
      </c>
      <c r="D797" s="25">
        <v>400.56</v>
      </c>
      <c r="E797" s="25"/>
    </row>
    <row r="798" spans="1:5">
      <c r="A798" s="25">
        <v>4300</v>
      </c>
      <c r="B798" s="4" t="s">
        <v>250</v>
      </c>
      <c r="C798" s="25" t="s">
        <v>200</v>
      </c>
      <c r="D798" s="25">
        <v>1.71</v>
      </c>
      <c r="E798" s="25"/>
    </row>
    <row r="799" spans="1:5">
      <c r="A799" s="25">
        <v>4302</v>
      </c>
      <c r="B799" s="4" t="s">
        <v>3545</v>
      </c>
      <c r="C799" s="25" t="s">
        <v>200</v>
      </c>
      <c r="D799" s="25">
        <v>27.12</v>
      </c>
      <c r="E799" s="25"/>
    </row>
    <row r="800" spans="1:5">
      <c r="A800" s="25">
        <v>4311</v>
      </c>
      <c r="B800" s="4" t="s">
        <v>3434</v>
      </c>
      <c r="C800" s="25" t="s">
        <v>200</v>
      </c>
      <c r="D800" s="25">
        <v>42.3</v>
      </c>
      <c r="E800" s="25"/>
    </row>
    <row r="801" spans="1:5">
      <c r="A801" s="25">
        <v>4316</v>
      </c>
      <c r="B801" s="4" t="s">
        <v>1464</v>
      </c>
      <c r="C801" s="25" t="s">
        <v>201</v>
      </c>
      <c r="D801" s="25">
        <v>32.619999999999997</v>
      </c>
      <c r="E801" s="25"/>
    </row>
    <row r="802" spans="1:5">
      <c r="A802" s="25">
        <v>4321</v>
      </c>
      <c r="B802" s="4" t="s">
        <v>501</v>
      </c>
      <c r="C802" s="25" t="s">
        <v>200</v>
      </c>
      <c r="D802" s="25">
        <v>16.48</v>
      </c>
      <c r="E802" s="25"/>
    </row>
    <row r="803" spans="1:5">
      <c r="A803" s="25">
        <v>4332</v>
      </c>
      <c r="B803" s="4" t="s">
        <v>2441</v>
      </c>
      <c r="C803" s="25" t="s">
        <v>200</v>
      </c>
      <c r="D803" s="25">
        <v>102.12</v>
      </c>
      <c r="E803" s="25"/>
    </row>
    <row r="804" spans="1:5">
      <c r="A804" s="25">
        <v>4336</v>
      </c>
      <c r="B804" s="4" t="s">
        <v>3305</v>
      </c>
      <c r="C804" s="25" t="s">
        <v>200</v>
      </c>
      <c r="D804" s="25">
        <v>208.95</v>
      </c>
      <c r="E804" s="25"/>
    </row>
    <row r="805" spans="1:5">
      <c r="A805" s="25">
        <v>4341</v>
      </c>
      <c r="B805" s="4" t="s">
        <v>3304</v>
      </c>
      <c r="C805" s="25" t="s">
        <v>200</v>
      </c>
      <c r="D805" s="25">
        <v>132.47</v>
      </c>
      <c r="E805" s="25"/>
    </row>
    <row r="806" spans="1:5">
      <c r="A806" s="25">
        <v>4343</v>
      </c>
      <c r="B806" s="4" t="s">
        <v>1060</v>
      </c>
      <c r="C806" s="25" t="s">
        <v>200</v>
      </c>
      <c r="D806" s="25">
        <v>3100</v>
      </c>
      <c r="E806" s="25"/>
    </row>
    <row r="807" spans="1:5">
      <c r="A807" s="25">
        <v>4350</v>
      </c>
      <c r="B807" s="4" t="s">
        <v>410</v>
      </c>
      <c r="C807" s="25" t="s">
        <v>200</v>
      </c>
      <c r="D807" s="25">
        <v>29.65</v>
      </c>
      <c r="E807" s="25"/>
    </row>
    <row r="808" spans="1:5">
      <c r="A808" s="25">
        <v>4354</v>
      </c>
      <c r="B808" s="4" t="s">
        <v>1180</v>
      </c>
      <c r="C808" s="25" t="s">
        <v>231</v>
      </c>
      <c r="D808" s="25">
        <v>258</v>
      </c>
      <c r="E808" s="25"/>
    </row>
    <row r="809" spans="1:5">
      <c r="A809" s="25">
        <v>4357</v>
      </c>
      <c r="B809" s="4" t="s">
        <v>1067</v>
      </c>
      <c r="C809" s="25" t="s">
        <v>200</v>
      </c>
      <c r="D809" s="25">
        <v>12230</v>
      </c>
      <c r="E809" s="25"/>
    </row>
    <row r="810" spans="1:5">
      <c r="A810" s="25">
        <v>4358</v>
      </c>
      <c r="B810" s="4" t="s">
        <v>2538</v>
      </c>
      <c r="C810" s="25" t="s">
        <v>200</v>
      </c>
      <c r="D810" s="25">
        <v>377.85</v>
      </c>
      <c r="E810" s="25"/>
    </row>
    <row r="811" spans="1:5">
      <c r="A811" s="25">
        <v>4362</v>
      </c>
      <c r="B811" s="4" t="s">
        <v>1781</v>
      </c>
      <c r="C811" s="25" t="s">
        <v>200</v>
      </c>
      <c r="D811" s="25">
        <v>881.6</v>
      </c>
      <c r="E811" s="25"/>
    </row>
    <row r="812" spans="1:5">
      <c r="A812" s="25">
        <v>4367</v>
      </c>
      <c r="B812" s="4" t="s">
        <v>1851</v>
      </c>
      <c r="C812" s="25" t="s">
        <v>231</v>
      </c>
      <c r="D812" s="25">
        <v>7.25</v>
      </c>
      <c r="E812" s="25"/>
    </row>
    <row r="813" spans="1:5">
      <c r="A813" s="25">
        <v>4371</v>
      </c>
      <c r="B813" s="4" t="s">
        <v>1844</v>
      </c>
      <c r="C813" s="25" t="s">
        <v>231</v>
      </c>
      <c r="D813" s="25">
        <v>0.45</v>
      </c>
      <c r="E813" s="25"/>
    </row>
    <row r="814" spans="1:5">
      <c r="A814" s="25">
        <v>4375</v>
      </c>
      <c r="B814" s="4" t="s">
        <v>2447</v>
      </c>
      <c r="C814" s="25" t="s">
        <v>200</v>
      </c>
      <c r="D814" s="25">
        <v>3.09</v>
      </c>
      <c r="E814" s="25"/>
    </row>
    <row r="815" spans="1:5">
      <c r="A815" s="25">
        <v>4390</v>
      </c>
      <c r="B815" s="4" t="s">
        <v>2799</v>
      </c>
      <c r="C815" s="25" t="s">
        <v>1045</v>
      </c>
      <c r="D815" s="25">
        <v>52.15</v>
      </c>
      <c r="E815" s="25"/>
    </row>
    <row r="816" spans="1:5">
      <c r="A816" s="25">
        <v>4404</v>
      </c>
      <c r="B816" s="4" t="s">
        <v>677</v>
      </c>
      <c r="C816" s="25" t="s">
        <v>201</v>
      </c>
      <c r="D816" s="25">
        <v>3.99</v>
      </c>
      <c r="E816" s="25"/>
    </row>
    <row r="817" spans="1:5">
      <c r="A817" s="25">
        <v>4411</v>
      </c>
      <c r="B817" s="4" t="s">
        <v>3312</v>
      </c>
      <c r="C817" s="25" t="s">
        <v>231</v>
      </c>
      <c r="D817" s="25">
        <v>30.28</v>
      </c>
      <c r="E817" s="25"/>
    </row>
    <row r="818" spans="1:5">
      <c r="A818" s="25">
        <v>4428</v>
      </c>
      <c r="B818" s="4" t="s">
        <v>2523</v>
      </c>
      <c r="C818" s="25" t="s">
        <v>229</v>
      </c>
      <c r="D818" s="25">
        <v>44.24</v>
      </c>
      <c r="E818" s="25"/>
    </row>
    <row r="819" spans="1:5">
      <c r="A819" s="25">
        <v>4437</v>
      </c>
      <c r="B819" s="4" t="s">
        <v>477</v>
      </c>
      <c r="C819" s="25" t="s">
        <v>478</v>
      </c>
      <c r="D819" s="25">
        <v>152.22</v>
      </c>
      <c r="E819" s="25"/>
    </row>
    <row r="820" spans="1:5">
      <c r="A820" s="25">
        <v>4441</v>
      </c>
      <c r="B820" s="4" t="s">
        <v>2525</v>
      </c>
      <c r="C820" s="25" t="s">
        <v>229</v>
      </c>
      <c r="D820" s="25">
        <v>200.61</v>
      </c>
      <c r="E820" s="25"/>
    </row>
    <row r="821" spans="1:5">
      <c r="A821" s="25">
        <v>4446</v>
      </c>
      <c r="B821" s="4" t="s">
        <v>2524</v>
      </c>
      <c r="C821" s="25" t="s">
        <v>810</v>
      </c>
      <c r="D821" s="25">
        <v>724.27</v>
      </c>
      <c r="E821" s="25"/>
    </row>
    <row r="822" spans="1:5">
      <c r="A822" s="25">
        <v>4450</v>
      </c>
      <c r="B822" s="4" t="s">
        <v>2090</v>
      </c>
      <c r="C822" s="25" t="s">
        <v>200</v>
      </c>
      <c r="D822" s="25">
        <v>0.51</v>
      </c>
      <c r="E822" s="25"/>
    </row>
    <row r="823" spans="1:5">
      <c r="A823" s="25">
        <v>4455</v>
      </c>
      <c r="B823" s="4" t="s">
        <v>2445</v>
      </c>
      <c r="C823" s="25" t="s">
        <v>200</v>
      </c>
      <c r="D823" s="25">
        <v>10.17</v>
      </c>
      <c r="E823" s="25"/>
    </row>
    <row r="824" spans="1:5">
      <c r="A824" s="25">
        <v>4459</v>
      </c>
      <c r="B824" s="4" t="s">
        <v>2659</v>
      </c>
      <c r="C824" s="25" t="s">
        <v>200</v>
      </c>
      <c r="D824" s="25">
        <v>1.79</v>
      </c>
      <c r="E824" s="25"/>
    </row>
    <row r="825" spans="1:5">
      <c r="A825" s="25">
        <v>4463</v>
      </c>
      <c r="B825" s="4" t="s">
        <v>1301</v>
      </c>
      <c r="C825" s="25" t="s">
        <v>200</v>
      </c>
      <c r="D825" s="25">
        <v>486.3</v>
      </c>
      <c r="E825" s="25"/>
    </row>
    <row r="826" spans="1:5">
      <c r="A826" s="25">
        <v>4476</v>
      </c>
      <c r="B826" s="4" t="s">
        <v>2533</v>
      </c>
      <c r="C826" s="25" t="s">
        <v>229</v>
      </c>
      <c r="D826" s="25">
        <v>5.66</v>
      </c>
      <c r="E826" s="25"/>
    </row>
    <row r="827" spans="1:5">
      <c r="A827" s="25">
        <v>4477</v>
      </c>
      <c r="B827" s="4" t="s">
        <v>391</v>
      </c>
      <c r="C827" s="25" t="s">
        <v>200</v>
      </c>
      <c r="D827" s="25">
        <v>0.5</v>
      </c>
      <c r="E827" s="25"/>
    </row>
    <row r="828" spans="1:5">
      <c r="A828" s="25">
        <v>4478</v>
      </c>
      <c r="B828" s="4" t="s">
        <v>2534</v>
      </c>
      <c r="C828" s="25" t="s">
        <v>229</v>
      </c>
      <c r="D828" s="25">
        <v>7.2</v>
      </c>
      <c r="E828" s="25"/>
    </row>
    <row r="829" spans="1:5">
      <c r="A829" s="25">
        <v>4479</v>
      </c>
      <c r="B829" s="4" t="s">
        <v>392</v>
      </c>
      <c r="C829" s="25" t="s">
        <v>200</v>
      </c>
      <c r="D829" s="25">
        <v>1.1299999999999999</v>
      </c>
      <c r="E829" s="25"/>
    </row>
    <row r="830" spans="1:5">
      <c r="A830" s="25">
        <v>4480</v>
      </c>
      <c r="B830" s="4" t="s">
        <v>2529</v>
      </c>
      <c r="C830" s="25" t="s">
        <v>229</v>
      </c>
      <c r="D830" s="25">
        <v>5.48</v>
      </c>
      <c r="E830" s="25"/>
    </row>
    <row r="831" spans="1:5">
      <c r="A831" s="25">
        <v>4481</v>
      </c>
      <c r="B831" s="4" t="s">
        <v>393</v>
      </c>
      <c r="C831" s="25" t="s">
        <v>200</v>
      </c>
      <c r="D831" s="25">
        <v>1.3</v>
      </c>
      <c r="E831" s="25"/>
    </row>
    <row r="832" spans="1:5">
      <c r="A832" s="25">
        <v>4489</v>
      </c>
      <c r="B832" s="4" t="s">
        <v>3043</v>
      </c>
      <c r="C832" s="25" t="s">
        <v>200</v>
      </c>
      <c r="D832" s="25">
        <v>22.81</v>
      </c>
      <c r="E832" s="25"/>
    </row>
    <row r="833" spans="1:5">
      <c r="A833" s="25">
        <v>4490</v>
      </c>
      <c r="B833" s="4" t="s">
        <v>2172</v>
      </c>
      <c r="C833" s="25" t="s">
        <v>200</v>
      </c>
      <c r="D833" s="25">
        <v>7.03</v>
      </c>
      <c r="E833" s="25"/>
    </row>
    <row r="834" spans="1:5">
      <c r="A834" s="25">
        <v>4493</v>
      </c>
      <c r="B834" s="4" t="s">
        <v>2165</v>
      </c>
      <c r="C834" s="25" t="s">
        <v>200</v>
      </c>
      <c r="D834" s="25">
        <v>22.93</v>
      </c>
      <c r="E834" s="25"/>
    </row>
    <row r="835" spans="1:5">
      <c r="A835" s="25">
        <v>4496</v>
      </c>
      <c r="B835" s="4" t="s">
        <v>1198</v>
      </c>
      <c r="C835" s="25" t="s">
        <v>200</v>
      </c>
      <c r="D835" s="25">
        <v>25.62</v>
      </c>
      <c r="E835" s="25"/>
    </row>
    <row r="836" spans="1:5">
      <c r="A836" s="25">
        <v>4497</v>
      </c>
      <c r="B836" s="4" t="s">
        <v>1199</v>
      </c>
      <c r="C836" s="25" t="s">
        <v>200</v>
      </c>
      <c r="D836" s="25">
        <v>41.31</v>
      </c>
      <c r="E836" s="25"/>
    </row>
    <row r="837" spans="1:5">
      <c r="A837" s="25">
        <v>4498</v>
      </c>
      <c r="B837" s="4" t="s">
        <v>1213</v>
      </c>
      <c r="C837" s="25" t="s">
        <v>200</v>
      </c>
      <c r="D837" s="25">
        <v>1.49</v>
      </c>
      <c r="E837" s="25"/>
    </row>
    <row r="838" spans="1:5">
      <c r="A838" s="25">
        <v>4500</v>
      </c>
      <c r="B838" s="4" t="s">
        <v>2361</v>
      </c>
      <c r="C838" s="25" t="s">
        <v>200</v>
      </c>
      <c r="D838" s="25">
        <v>4.9000000000000004</v>
      </c>
      <c r="E838" s="25"/>
    </row>
    <row r="839" spans="1:5">
      <c r="A839" s="25">
        <v>4501</v>
      </c>
      <c r="B839" s="4" t="s">
        <v>2829</v>
      </c>
      <c r="C839" s="25" t="s">
        <v>200</v>
      </c>
      <c r="D839" s="25">
        <v>12.3</v>
      </c>
      <c r="E839" s="25"/>
    </row>
    <row r="840" spans="1:5">
      <c r="A840" s="25">
        <v>4502</v>
      </c>
      <c r="B840" s="4" t="s">
        <v>1211</v>
      </c>
      <c r="C840" s="25" t="s">
        <v>200</v>
      </c>
      <c r="D840" s="25">
        <v>4.9800000000000004</v>
      </c>
      <c r="E840" s="25"/>
    </row>
    <row r="841" spans="1:5">
      <c r="A841" s="25">
        <v>4505</v>
      </c>
      <c r="B841" s="4" t="s">
        <v>1670</v>
      </c>
      <c r="C841" s="25" t="s">
        <v>200</v>
      </c>
      <c r="D841" s="25">
        <v>5.15</v>
      </c>
      <c r="E841" s="25"/>
    </row>
    <row r="842" spans="1:5">
      <c r="A842" s="25">
        <v>4509</v>
      </c>
      <c r="B842" s="4" t="s">
        <v>1671</v>
      </c>
      <c r="C842" s="25" t="s">
        <v>200</v>
      </c>
      <c r="D842" s="25">
        <v>5.81</v>
      </c>
      <c r="E842" s="25"/>
    </row>
    <row r="843" spans="1:5">
      <c r="A843" s="25">
        <v>4518</v>
      </c>
      <c r="B843" s="4" t="s">
        <v>1661</v>
      </c>
      <c r="C843" s="25" t="s">
        <v>200</v>
      </c>
      <c r="D843" s="25">
        <v>122.95</v>
      </c>
      <c r="E843" s="25"/>
    </row>
    <row r="844" spans="1:5">
      <c r="A844" s="25">
        <v>4525</v>
      </c>
      <c r="B844" s="4" t="s">
        <v>1683</v>
      </c>
      <c r="C844" s="25" t="s">
        <v>200</v>
      </c>
      <c r="D844" s="25">
        <v>141.22</v>
      </c>
      <c r="E844" s="25"/>
    </row>
    <row r="845" spans="1:5">
      <c r="A845" s="25">
        <v>4531</v>
      </c>
      <c r="B845" s="4" t="s">
        <v>2658</v>
      </c>
      <c r="C845" s="25" t="s">
        <v>200</v>
      </c>
      <c r="D845" s="25">
        <v>0.75</v>
      </c>
      <c r="E845" s="25"/>
    </row>
    <row r="846" spans="1:5">
      <c r="A846" s="25">
        <v>4537</v>
      </c>
      <c r="B846" s="4" t="s">
        <v>1216</v>
      </c>
      <c r="C846" s="25" t="s">
        <v>200</v>
      </c>
      <c r="D846" s="25">
        <v>84.07</v>
      </c>
      <c r="E846" s="25"/>
    </row>
    <row r="847" spans="1:5">
      <c r="A847" s="25">
        <v>4541</v>
      </c>
      <c r="B847" s="4" t="s">
        <v>2450</v>
      </c>
      <c r="C847" s="25" t="s">
        <v>200</v>
      </c>
      <c r="D847" s="25">
        <v>203.46</v>
      </c>
      <c r="E847" s="25"/>
    </row>
    <row r="848" spans="1:5">
      <c r="A848" s="25">
        <v>4546</v>
      </c>
      <c r="B848" s="4" t="s">
        <v>2775</v>
      </c>
      <c r="C848" s="25" t="s">
        <v>200</v>
      </c>
      <c r="D848" s="25">
        <v>1280</v>
      </c>
      <c r="E848" s="25"/>
    </row>
    <row r="849" spans="1:5">
      <c r="A849" s="25">
        <v>4553</v>
      </c>
      <c r="B849" s="4" t="s">
        <v>2157</v>
      </c>
      <c r="C849" s="25" t="s">
        <v>200</v>
      </c>
      <c r="D849" s="25">
        <v>609.6</v>
      </c>
      <c r="E849" s="25"/>
    </row>
    <row r="850" spans="1:5">
      <c r="A850" s="25">
        <v>4560</v>
      </c>
      <c r="B850" s="4" t="s">
        <v>806</v>
      </c>
      <c r="C850" s="25" t="s">
        <v>200</v>
      </c>
      <c r="D850" s="25">
        <v>68.5</v>
      </c>
      <c r="E850" s="25"/>
    </row>
    <row r="851" spans="1:5">
      <c r="A851" s="25">
        <v>4588</v>
      </c>
      <c r="B851" s="4" t="s">
        <v>2444</v>
      </c>
      <c r="C851" s="25" t="s">
        <v>200</v>
      </c>
      <c r="D851" s="25">
        <v>21.29</v>
      </c>
      <c r="E851" s="25"/>
    </row>
    <row r="852" spans="1:5">
      <c r="A852" s="25">
        <v>4595</v>
      </c>
      <c r="B852" s="4" t="s">
        <v>287</v>
      </c>
      <c r="C852" s="25" t="s">
        <v>200</v>
      </c>
      <c r="D852" s="25">
        <v>76.14</v>
      </c>
      <c r="E852" s="25"/>
    </row>
    <row r="853" spans="1:5">
      <c r="A853" s="25">
        <v>4596</v>
      </c>
      <c r="B853" s="4" t="s">
        <v>3829</v>
      </c>
      <c r="C853" s="25" t="s">
        <v>200</v>
      </c>
      <c r="D853" s="25">
        <v>70.42</v>
      </c>
      <c r="E853" s="25"/>
    </row>
    <row r="854" spans="1:5">
      <c r="A854" s="25">
        <v>4611</v>
      </c>
      <c r="B854" s="4" t="s">
        <v>591</v>
      </c>
      <c r="C854" s="25" t="s">
        <v>200</v>
      </c>
      <c r="D854" s="25">
        <v>614.79999999999995</v>
      </c>
      <c r="E854" s="25"/>
    </row>
    <row r="855" spans="1:5">
      <c r="A855" s="25">
        <v>4635</v>
      </c>
      <c r="B855" s="4" t="s">
        <v>576</v>
      </c>
      <c r="C855" s="25" t="s">
        <v>229</v>
      </c>
      <c r="D855" s="25">
        <v>4.7300000000000004</v>
      </c>
      <c r="E855" s="25"/>
    </row>
    <row r="856" spans="1:5">
      <c r="A856" s="25">
        <v>4636</v>
      </c>
      <c r="B856" s="4" t="s">
        <v>995</v>
      </c>
      <c r="C856" s="25" t="s">
        <v>229</v>
      </c>
      <c r="D856" s="25">
        <v>0.14000000000000001</v>
      </c>
      <c r="E856" s="25"/>
    </row>
    <row r="857" spans="1:5">
      <c r="A857" s="25">
        <v>4645</v>
      </c>
      <c r="B857" s="4" t="s">
        <v>1201</v>
      </c>
      <c r="C857" s="25" t="s">
        <v>200</v>
      </c>
      <c r="D857" s="25">
        <v>181.05</v>
      </c>
      <c r="E857" s="25"/>
    </row>
    <row r="858" spans="1:5">
      <c r="A858" s="25">
        <v>4656</v>
      </c>
      <c r="B858" s="4" t="s">
        <v>2883</v>
      </c>
      <c r="C858" s="25" t="s">
        <v>201</v>
      </c>
      <c r="D858" s="25">
        <v>2.85</v>
      </c>
      <c r="E858" s="25"/>
    </row>
    <row r="859" spans="1:5">
      <c r="A859" s="25">
        <v>4657</v>
      </c>
      <c r="B859" s="4" t="s">
        <v>760</v>
      </c>
      <c r="C859" s="25" t="s">
        <v>200</v>
      </c>
      <c r="D859" s="25">
        <v>85.3</v>
      </c>
      <c r="E859" s="25"/>
    </row>
    <row r="860" spans="1:5">
      <c r="A860" s="25">
        <v>4665</v>
      </c>
      <c r="B860" s="4" t="s">
        <v>3033</v>
      </c>
      <c r="C860" s="25" t="s">
        <v>200</v>
      </c>
      <c r="D860" s="25">
        <v>3200.32</v>
      </c>
      <c r="E860" s="25"/>
    </row>
    <row r="861" spans="1:5">
      <c r="A861" s="25">
        <v>4667</v>
      </c>
      <c r="B861" s="4" t="s">
        <v>3048</v>
      </c>
      <c r="C861" s="25" t="s">
        <v>200</v>
      </c>
      <c r="D861" s="25">
        <v>239</v>
      </c>
      <c r="E861" s="25"/>
    </row>
    <row r="862" spans="1:5">
      <c r="A862" s="25">
        <v>4668</v>
      </c>
      <c r="B862" s="4" t="s">
        <v>3049</v>
      </c>
      <c r="C862" s="25" t="s">
        <v>200</v>
      </c>
      <c r="D862" s="25">
        <v>242</v>
      </c>
      <c r="E862" s="25"/>
    </row>
    <row r="863" spans="1:5">
      <c r="A863" s="25">
        <v>4669</v>
      </c>
      <c r="B863" s="4" t="s">
        <v>3031</v>
      </c>
      <c r="C863" s="25" t="s">
        <v>200</v>
      </c>
      <c r="D863" s="25">
        <v>521.79</v>
      </c>
      <c r="E863" s="25"/>
    </row>
    <row r="864" spans="1:5">
      <c r="A864" s="25">
        <v>4687</v>
      </c>
      <c r="B864" s="4" t="s">
        <v>457</v>
      </c>
      <c r="C864" s="25" t="s">
        <v>200</v>
      </c>
      <c r="D864" s="25">
        <v>2482.4</v>
      </c>
      <c r="E864" s="25"/>
    </row>
    <row r="865" spans="1:5">
      <c r="A865" s="25">
        <v>4691</v>
      </c>
      <c r="B865" s="4" t="s">
        <v>462</v>
      </c>
      <c r="C865" s="25" t="s">
        <v>200</v>
      </c>
      <c r="D865" s="25">
        <v>19800</v>
      </c>
      <c r="E865" s="25"/>
    </row>
    <row r="866" spans="1:5">
      <c r="A866" s="25">
        <v>4698</v>
      </c>
      <c r="B866" s="4" t="s">
        <v>2610</v>
      </c>
      <c r="C866" s="25" t="s">
        <v>200</v>
      </c>
      <c r="D866" s="25">
        <v>112520</v>
      </c>
      <c r="E866" s="25"/>
    </row>
    <row r="867" spans="1:5">
      <c r="A867" s="25">
        <v>4716</v>
      </c>
      <c r="B867" s="4" t="s">
        <v>840</v>
      </c>
      <c r="C867" s="25" t="s">
        <v>229</v>
      </c>
      <c r="D867" s="25">
        <v>14.98</v>
      </c>
      <c r="E867" s="25"/>
    </row>
    <row r="868" spans="1:5">
      <c r="A868" s="25">
        <v>4728</v>
      </c>
      <c r="B868" s="4" t="s">
        <v>1904</v>
      </c>
      <c r="C868" s="25" t="s">
        <v>201</v>
      </c>
      <c r="D868" s="25">
        <v>3.38</v>
      </c>
      <c r="E868" s="25"/>
    </row>
    <row r="869" spans="1:5">
      <c r="A869" s="25">
        <v>4736</v>
      </c>
      <c r="B869" s="4" t="s">
        <v>1778</v>
      </c>
      <c r="C869" s="25" t="s">
        <v>200</v>
      </c>
      <c r="D869" s="25">
        <v>1356</v>
      </c>
      <c r="E869" s="25"/>
    </row>
    <row r="870" spans="1:5">
      <c r="A870" s="25">
        <v>4775</v>
      </c>
      <c r="B870" s="4" t="s">
        <v>550</v>
      </c>
      <c r="C870" s="25" t="s">
        <v>229</v>
      </c>
      <c r="D870" s="25">
        <v>0.69</v>
      </c>
      <c r="E870" s="25"/>
    </row>
    <row r="871" spans="1:5">
      <c r="A871" s="25">
        <v>4776</v>
      </c>
      <c r="B871" s="4" t="s">
        <v>1818</v>
      </c>
      <c r="C871" s="25" t="s">
        <v>201</v>
      </c>
      <c r="D871" s="25">
        <v>7.6</v>
      </c>
      <c r="E871" s="25"/>
    </row>
    <row r="872" spans="1:5">
      <c r="A872" s="25">
        <v>4777</v>
      </c>
      <c r="B872" s="4" t="s">
        <v>3263</v>
      </c>
      <c r="C872" s="25" t="s">
        <v>231</v>
      </c>
      <c r="D872" s="25">
        <v>156.30000000000001</v>
      </c>
      <c r="E872" s="25"/>
    </row>
    <row r="873" spans="1:5">
      <c r="A873" s="25">
        <v>4780</v>
      </c>
      <c r="B873" s="4" t="s">
        <v>2208</v>
      </c>
      <c r="C873" s="25" t="s">
        <v>200</v>
      </c>
      <c r="D873" s="25">
        <v>14.62</v>
      </c>
      <c r="E873" s="25"/>
    </row>
    <row r="874" spans="1:5">
      <c r="A874" s="25">
        <v>4781</v>
      </c>
      <c r="B874" s="4" t="s">
        <v>2211</v>
      </c>
      <c r="C874" s="25" t="s">
        <v>200</v>
      </c>
      <c r="D874" s="25">
        <v>13.92</v>
      </c>
      <c r="E874" s="25"/>
    </row>
    <row r="875" spans="1:5">
      <c r="A875" s="25">
        <v>4782</v>
      </c>
      <c r="B875" s="4" t="s">
        <v>2212</v>
      </c>
      <c r="C875" s="25" t="s">
        <v>229</v>
      </c>
      <c r="D875" s="25">
        <v>6.22</v>
      </c>
      <c r="E875" s="25"/>
    </row>
    <row r="876" spans="1:5">
      <c r="A876" s="25">
        <v>4783</v>
      </c>
      <c r="B876" s="4" t="s">
        <v>1492</v>
      </c>
      <c r="C876" s="25" t="s">
        <v>229</v>
      </c>
      <c r="D876" s="25">
        <v>26</v>
      </c>
      <c r="E876" s="25"/>
    </row>
    <row r="877" spans="1:5">
      <c r="A877" s="25">
        <v>4784</v>
      </c>
      <c r="B877" s="4" t="s">
        <v>3508</v>
      </c>
      <c r="C877" s="25" t="s">
        <v>229</v>
      </c>
      <c r="D877" s="25">
        <v>10.56</v>
      </c>
      <c r="E877" s="25"/>
    </row>
    <row r="878" spans="1:5">
      <c r="A878" s="25">
        <v>4785</v>
      </c>
      <c r="B878" s="4" t="s">
        <v>2213</v>
      </c>
      <c r="C878" s="25" t="s">
        <v>231</v>
      </c>
      <c r="D878" s="25">
        <v>3.6</v>
      </c>
      <c r="E878" s="25"/>
    </row>
    <row r="879" spans="1:5">
      <c r="A879" s="25">
        <v>4786</v>
      </c>
      <c r="B879" s="4" t="s">
        <v>3507</v>
      </c>
      <c r="C879" s="25" t="s">
        <v>229</v>
      </c>
      <c r="D879" s="25">
        <v>17.68</v>
      </c>
      <c r="E879" s="25"/>
    </row>
    <row r="880" spans="1:5">
      <c r="A880" s="25">
        <v>4809</v>
      </c>
      <c r="B880" s="4" t="s">
        <v>897</v>
      </c>
      <c r="C880" s="25" t="s">
        <v>134</v>
      </c>
      <c r="D880" s="25">
        <v>34.1</v>
      </c>
      <c r="E880" s="25"/>
    </row>
    <row r="881" spans="1:5">
      <c r="A881" s="25">
        <v>4813</v>
      </c>
      <c r="B881" s="4" t="s">
        <v>1676</v>
      </c>
      <c r="C881" s="25" t="s">
        <v>200</v>
      </c>
      <c r="D881" s="25">
        <v>2.5099999999999998</v>
      </c>
      <c r="E881" s="25"/>
    </row>
    <row r="882" spans="1:5">
      <c r="A882" s="25">
        <v>4817</v>
      </c>
      <c r="B882" s="4" t="s">
        <v>2192</v>
      </c>
      <c r="C882" s="25" t="s">
        <v>201</v>
      </c>
      <c r="D882" s="25">
        <v>11.55</v>
      </c>
      <c r="E882" s="25"/>
    </row>
    <row r="883" spans="1:5">
      <c r="A883" s="25">
        <v>4822</v>
      </c>
      <c r="B883" s="4" t="s">
        <v>2044</v>
      </c>
      <c r="C883" s="25" t="s">
        <v>2955</v>
      </c>
      <c r="D883" s="25">
        <v>0.24</v>
      </c>
      <c r="E883" s="25"/>
    </row>
    <row r="884" spans="1:5">
      <c r="A884" s="25">
        <v>4852</v>
      </c>
      <c r="B884" s="4" t="s">
        <v>3157</v>
      </c>
      <c r="C884" s="25" t="s">
        <v>200</v>
      </c>
      <c r="D884" s="25">
        <v>43</v>
      </c>
      <c r="E884" s="25"/>
    </row>
    <row r="885" spans="1:5">
      <c r="A885" s="25">
        <v>4859</v>
      </c>
      <c r="B885" s="4" t="s">
        <v>1833</v>
      </c>
      <c r="C885" s="25" t="s">
        <v>202</v>
      </c>
      <c r="D885" s="25">
        <v>0.86</v>
      </c>
      <c r="E885" s="25"/>
    </row>
    <row r="886" spans="1:5">
      <c r="A886" s="25">
        <v>4861</v>
      </c>
      <c r="B886" s="4" t="s">
        <v>2176</v>
      </c>
      <c r="C886" s="25" t="s">
        <v>201</v>
      </c>
      <c r="D886" s="25">
        <v>22.39</v>
      </c>
      <c r="E886" s="25"/>
    </row>
    <row r="887" spans="1:5">
      <c r="A887" s="25">
        <v>4863</v>
      </c>
      <c r="B887" s="4" t="s">
        <v>3014</v>
      </c>
      <c r="C887" s="25" t="s">
        <v>200</v>
      </c>
      <c r="D887" s="25">
        <v>11.52</v>
      </c>
      <c r="E887" s="25"/>
    </row>
    <row r="888" spans="1:5">
      <c r="A888" s="25">
        <v>4867</v>
      </c>
      <c r="B888" s="4" t="s">
        <v>3016</v>
      </c>
      <c r="C888" s="25" t="s">
        <v>200</v>
      </c>
      <c r="D888" s="25">
        <v>117.12</v>
      </c>
      <c r="E888" s="25"/>
    </row>
    <row r="889" spans="1:5">
      <c r="A889" s="25">
        <v>4869</v>
      </c>
      <c r="B889" s="4" t="s">
        <v>3164</v>
      </c>
      <c r="C889" s="25" t="s">
        <v>200</v>
      </c>
      <c r="D889" s="25">
        <v>46.9</v>
      </c>
      <c r="E889" s="25"/>
    </row>
    <row r="890" spans="1:5">
      <c r="A890" s="25">
        <v>4878</v>
      </c>
      <c r="B890" s="4" t="s">
        <v>1293</v>
      </c>
      <c r="C890" s="25" t="s">
        <v>200</v>
      </c>
      <c r="D890" s="25">
        <v>96</v>
      </c>
      <c r="E890" s="25"/>
    </row>
    <row r="891" spans="1:5">
      <c r="A891" s="25">
        <v>4879</v>
      </c>
      <c r="B891" s="4" t="s">
        <v>1295</v>
      </c>
      <c r="C891" s="25" t="s">
        <v>200</v>
      </c>
      <c r="D891" s="25">
        <v>65</v>
      </c>
      <c r="E891" s="25"/>
    </row>
    <row r="892" spans="1:5">
      <c r="A892" s="25">
        <v>4882</v>
      </c>
      <c r="B892" s="4" t="s">
        <v>283</v>
      </c>
      <c r="C892" s="25" t="s">
        <v>200</v>
      </c>
      <c r="D892" s="25">
        <v>25.5</v>
      </c>
      <c r="E892" s="25"/>
    </row>
    <row r="893" spans="1:5">
      <c r="A893" s="25">
        <v>4883</v>
      </c>
      <c r="B893" s="4" t="s">
        <v>285</v>
      </c>
      <c r="C893" s="25" t="s">
        <v>200</v>
      </c>
      <c r="D893" s="25">
        <v>25.5</v>
      </c>
      <c r="E893" s="25"/>
    </row>
    <row r="894" spans="1:5">
      <c r="A894" s="25">
        <v>4884</v>
      </c>
      <c r="B894" s="4" t="s">
        <v>1747</v>
      </c>
      <c r="C894" s="25" t="s">
        <v>200</v>
      </c>
      <c r="D894" s="25">
        <v>64.3</v>
      </c>
      <c r="E894" s="25"/>
    </row>
    <row r="895" spans="1:5">
      <c r="A895" s="25">
        <v>4885</v>
      </c>
      <c r="B895" s="4" t="s">
        <v>295</v>
      </c>
      <c r="C895" s="25" t="s">
        <v>200</v>
      </c>
      <c r="D895" s="25">
        <v>35.5</v>
      </c>
      <c r="E895" s="25"/>
    </row>
    <row r="896" spans="1:5">
      <c r="A896" s="25">
        <v>4886</v>
      </c>
      <c r="B896" s="4" t="s">
        <v>1749</v>
      </c>
      <c r="C896" s="25" t="s">
        <v>200</v>
      </c>
      <c r="D896" s="25">
        <v>74.55</v>
      </c>
      <c r="E896" s="25"/>
    </row>
    <row r="897" spans="1:5">
      <c r="A897" s="25">
        <v>4888</v>
      </c>
      <c r="B897" s="4" t="s">
        <v>288</v>
      </c>
      <c r="C897" s="25" t="s">
        <v>200</v>
      </c>
      <c r="D897" s="25">
        <v>5.3</v>
      </c>
      <c r="E897" s="25"/>
    </row>
    <row r="898" spans="1:5">
      <c r="A898" s="25">
        <v>4891</v>
      </c>
      <c r="B898" s="4" t="s">
        <v>1750</v>
      </c>
      <c r="C898" s="25" t="s">
        <v>200</v>
      </c>
      <c r="D898" s="25">
        <v>6358</v>
      </c>
      <c r="E898" s="25"/>
    </row>
    <row r="899" spans="1:5">
      <c r="A899" s="25">
        <v>4895</v>
      </c>
      <c r="B899" s="4" t="s">
        <v>1751</v>
      </c>
      <c r="C899" s="25" t="s">
        <v>200</v>
      </c>
      <c r="D899" s="25">
        <v>42</v>
      </c>
      <c r="E899" s="25"/>
    </row>
    <row r="900" spans="1:5">
      <c r="A900" s="25">
        <v>4896</v>
      </c>
      <c r="B900" s="4" t="s">
        <v>290</v>
      </c>
      <c r="C900" s="25" t="s">
        <v>200</v>
      </c>
      <c r="D900" s="25">
        <v>5.86</v>
      </c>
      <c r="E900" s="25"/>
    </row>
    <row r="901" spans="1:5">
      <c r="A901" s="25">
        <v>4897</v>
      </c>
      <c r="B901" s="4" t="s">
        <v>292</v>
      </c>
      <c r="C901" s="25" t="s">
        <v>200</v>
      </c>
      <c r="D901" s="25">
        <v>5.9</v>
      </c>
      <c r="E901" s="25"/>
    </row>
    <row r="902" spans="1:5">
      <c r="A902" s="25">
        <v>4913</v>
      </c>
      <c r="B902" s="4" t="s">
        <v>3862</v>
      </c>
      <c r="C902" s="25" t="s">
        <v>200</v>
      </c>
      <c r="D902" s="25">
        <v>12</v>
      </c>
      <c r="E902" s="25"/>
    </row>
    <row r="903" spans="1:5">
      <c r="A903" s="25">
        <v>4917</v>
      </c>
      <c r="B903" s="4" t="s">
        <v>3860</v>
      </c>
      <c r="C903" s="25" t="s">
        <v>200</v>
      </c>
      <c r="D903" s="25">
        <v>12</v>
      </c>
      <c r="E903" s="25"/>
    </row>
    <row r="904" spans="1:5">
      <c r="A904" s="25">
        <v>4921</v>
      </c>
      <c r="B904" s="4" t="s">
        <v>3863</v>
      </c>
      <c r="C904" s="25" t="s">
        <v>200</v>
      </c>
      <c r="D904" s="25">
        <v>14.3</v>
      </c>
      <c r="E904" s="25"/>
    </row>
    <row r="905" spans="1:5">
      <c r="A905" s="25">
        <v>4922</v>
      </c>
      <c r="B905" s="4" t="s">
        <v>3859</v>
      </c>
      <c r="C905" s="25" t="s">
        <v>200</v>
      </c>
      <c r="D905" s="25">
        <v>14.6</v>
      </c>
      <c r="E905" s="25"/>
    </row>
    <row r="906" spans="1:5">
      <c r="A906" s="25">
        <v>4925</v>
      </c>
      <c r="B906" s="4" t="s">
        <v>3857</v>
      </c>
      <c r="C906" s="25" t="s">
        <v>200</v>
      </c>
      <c r="D906" s="25">
        <v>6</v>
      </c>
      <c r="E906" s="25"/>
    </row>
    <row r="907" spans="1:5">
      <c r="A907" s="25">
        <v>4927</v>
      </c>
      <c r="B907" s="4" t="s">
        <v>3220</v>
      </c>
      <c r="C907" s="25" t="s">
        <v>200</v>
      </c>
      <c r="D907" s="25">
        <v>25</v>
      </c>
      <c r="E907" s="25"/>
    </row>
    <row r="908" spans="1:5">
      <c r="A908" s="25">
        <v>4930</v>
      </c>
      <c r="B908" s="4" t="s">
        <v>3202</v>
      </c>
      <c r="C908" s="25" t="s">
        <v>200</v>
      </c>
      <c r="D908" s="25">
        <v>45.94</v>
      </c>
      <c r="E908" s="25"/>
    </row>
    <row r="909" spans="1:5">
      <c r="A909" s="25">
        <v>4938</v>
      </c>
      <c r="B909" s="4" t="s">
        <v>3207</v>
      </c>
      <c r="C909" s="25" t="s">
        <v>200</v>
      </c>
      <c r="D909" s="25">
        <v>58.9</v>
      </c>
      <c r="E909" s="25"/>
    </row>
    <row r="910" spans="1:5">
      <c r="A910" s="25">
        <v>4939</v>
      </c>
      <c r="B910" s="4" t="s">
        <v>3209</v>
      </c>
      <c r="C910" s="25" t="s">
        <v>200</v>
      </c>
      <c r="D910" s="25">
        <v>136</v>
      </c>
      <c r="E910" s="25"/>
    </row>
    <row r="911" spans="1:5">
      <c r="A911" s="25">
        <v>4942</v>
      </c>
      <c r="B911" s="4" t="s">
        <v>3208</v>
      </c>
      <c r="C911" s="25" t="s">
        <v>200</v>
      </c>
      <c r="D911" s="25">
        <v>61.25</v>
      </c>
      <c r="E911" s="25"/>
    </row>
    <row r="912" spans="1:5">
      <c r="A912" s="25">
        <v>4947</v>
      </c>
      <c r="B912" s="4" t="s">
        <v>1312</v>
      </c>
      <c r="C912" s="25" t="s">
        <v>200</v>
      </c>
      <c r="D912" s="25">
        <v>1473.77</v>
      </c>
      <c r="E912" s="25"/>
    </row>
    <row r="913" spans="1:5">
      <c r="A913" s="25">
        <v>4951</v>
      </c>
      <c r="B913" s="4" t="s">
        <v>2593</v>
      </c>
      <c r="C913" s="25" t="s">
        <v>200</v>
      </c>
      <c r="D913" s="25">
        <v>1576.97</v>
      </c>
      <c r="E913" s="25"/>
    </row>
    <row r="914" spans="1:5">
      <c r="A914" s="25">
        <v>4952</v>
      </c>
      <c r="B914" s="4" t="s">
        <v>1304</v>
      </c>
      <c r="C914" s="25" t="s">
        <v>200</v>
      </c>
      <c r="D914" s="25">
        <v>525.29999999999995</v>
      </c>
      <c r="E914" s="25"/>
    </row>
    <row r="915" spans="1:5">
      <c r="A915" s="25">
        <v>4955</v>
      </c>
      <c r="B915" s="4" t="s">
        <v>2594</v>
      </c>
      <c r="C915" s="25" t="s">
        <v>200</v>
      </c>
      <c r="D915" s="25">
        <v>1513.32</v>
      </c>
      <c r="E915" s="25"/>
    </row>
    <row r="916" spans="1:5">
      <c r="A916" s="25">
        <v>4959</v>
      </c>
      <c r="B916" s="4" t="s">
        <v>2590</v>
      </c>
      <c r="C916" s="25" t="s">
        <v>200</v>
      </c>
      <c r="D916" s="25">
        <v>52.2</v>
      </c>
      <c r="E916" s="25"/>
    </row>
    <row r="917" spans="1:5">
      <c r="A917" s="25">
        <v>4963</v>
      </c>
      <c r="B917" s="4" t="s">
        <v>2589</v>
      </c>
      <c r="C917" s="25" t="s">
        <v>200</v>
      </c>
      <c r="D917" s="25">
        <v>312.3</v>
      </c>
      <c r="E917" s="25"/>
    </row>
    <row r="918" spans="1:5">
      <c r="A918" s="25">
        <v>4967</v>
      </c>
      <c r="B918" s="4" t="s">
        <v>2588</v>
      </c>
      <c r="C918" s="25" t="s">
        <v>200</v>
      </c>
      <c r="D918" s="25">
        <v>236.63</v>
      </c>
      <c r="E918" s="25"/>
    </row>
    <row r="919" spans="1:5">
      <c r="A919" s="25">
        <v>4971</v>
      </c>
      <c r="B919" s="4" t="s">
        <v>1317</v>
      </c>
      <c r="C919" s="25" t="s">
        <v>200</v>
      </c>
      <c r="D919" s="25">
        <v>23.36</v>
      </c>
      <c r="E919" s="25"/>
    </row>
    <row r="920" spans="1:5">
      <c r="A920" s="25">
        <v>4976</v>
      </c>
      <c r="B920" s="4" t="s">
        <v>1329</v>
      </c>
      <c r="C920" s="25" t="s">
        <v>200</v>
      </c>
      <c r="D920" s="25">
        <v>1.56</v>
      </c>
      <c r="E920" s="25"/>
    </row>
    <row r="921" spans="1:5">
      <c r="A921" s="25">
        <v>4977</v>
      </c>
      <c r="B921" s="4" t="s">
        <v>2587</v>
      </c>
      <c r="C921" s="25" t="s">
        <v>200</v>
      </c>
      <c r="D921" s="25">
        <v>1.52</v>
      </c>
      <c r="E921" s="25"/>
    </row>
    <row r="922" spans="1:5">
      <c r="A922" s="25">
        <v>4978</v>
      </c>
      <c r="B922" s="4" t="s">
        <v>1327</v>
      </c>
      <c r="C922" s="25" t="s">
        <v>200</v>
      </c>
      <c r="D922" s="25">
        <v>3.38</v>
      </c>
      <c r="E922" s="25"/>
    </row>
    <row r="923" spans="1:5">
      <c r="A923" s="25">
        <v>4981</v>
      </c>
      <c r="B923" s="4" t="s">
        <v>539</v>
      </c>
      <c r="C923" s="25" t="s">
        <v>229</v>
      </c>
      <c r="D923" s="25">
        <v>23.44</v>
      </c>
      <c r="E923" s="25"/>
    </row>
    <row r="924" spans="1:5">
      <c r="A924" s="25">
        <v>4989</v>
      </c>
      <c r="B924" s="4" t="s">
        <v>984</v>
      </c>
      <c r="C924" s="25" t="s">
        <v>229</v>
      </c>
      <c r="D924" s="25">
        <v>0.49</v>
      </c>
      <c r="E924" s="25"/>
    </row>
    <row r="925" spans="1:5">
      <c r="A925" s="25">
        <v>4991</v>
      </c>
      <c r="B925" s="4" t="s">
        <v>565</v>
      </c>
      <c r="C925" s="25" t="s">
        <v>229</v>
      </c>
      <c r="D925" s="25">
        <v>98.4</v>
      </c>
      <c r="E925" s="25"/>
    </row>
    <row r="926" spans="1:5">
      <c r="A926" s="25">
        <v>4992</v>
      </c>
      <c r="B926" s="4" t="s">
        <v>568</v>
      </c>
      <c r="C926" s="25" t="s">
        <v>229</v>
      </c>
      <c r="D926" s="25">
        <v>206.87</v>
      </c>
      <c r="E926" s="25"/>
    </row>
    <row r="927" spans="1:5">
      <c r="A927" s="25">
        <v>4993</v>
      </c>
      <c r="B927" s="4" t="s">
        <v>562</v>
      </c>
      <c r="C927" s="25" t="s">
        <v>229</v>
      </c>
      <c r="D927" s="25">
        <v>59.64</v>
      </c>
      <c r="E927" s="25"/>
    </row>
    <row r="928" spans="1:5">
      <c r="A928" s="25">
        <v>4994</v>
      </c>
      <c r="B928" s="4" t="s">
        <v>561</v>
      </c>
      <c r="C928" s="25" t="s">
        <v>229</v>
      </c>
      <c r="D928" s="25">
        <v>48.55</v>
      </c>
      <c r="E928" s="25"/>
    </row>
    <row r="929" spans="1:5">
      <c r="A929" s="25">
        <v>4996</v>
      </c>
      <c r="B929" s="4" t="s">
        <v>570</v>
      </c>
      <c r="C929" s="25" t="s">
        <v>229</v>
      </c>
      <c r="D929" s="25">
        <v>19.399999999999999</v>
      </c>
      <c r="E929" s="25"/>
    </row>
    <row r="930" spans="1:5">
      <c r="A930" s="25">
        <v>4999</v>
      </c>
      <c r="B930" s="4" t="s">
        <v>532</v>
      </c>
      <c r="C930" s="25" t="s">
        <v>229</v>
      </c>
      <c r="D930" s="25">
        <v>5.14</v>
      </c>
      <c r="E930" s="25"/>
    </row>
    <row r="931" spans="1:5">
      <c r="A931" s="25">
        <v>5000</v>
      </c>
      <c r="B931" s="4" t="s">
        <v>538</v>
      </c>
      <c r="C931" s="25" t="s">
        <v>229</v>
      </c>
      <c r="D931" s="25">
        <v>7.15</v>
      </c>
      <c r="E931" s="25"/>
    </row>
    <row r="932" spans="1:5">
      <c r="A932" s="25">
        <v>5001</v>
      </c>
      <c r="B932" s="4" t="s">
        <v>560</v>
      </c>
      <c r="C932" s="25" t="s">
        <v>229</v>
      </c>
      <c r="D932" s="25">
        <v>1.72</v>
      </c>
      <c r="E932" s="25"/>
    </row>
    <row r="933" spans="1:5">
      <c r="A933" s="25">
        <v>5002</v>
      </c>
      <c r="B933" s="4" t="s">
        <v>534</v>
      </c>
      <c r="C933" s="25" t="s">
        <v>229</v>
      </c>
      <c r="D933" s="25">
        <v>0.95</v>
      </c>
      <c r="E933" s="25"/>
    </row>
    <row r="934" spans="1:5">
      <c r="A934" s="25">
        <v>5003</v>
      </c>
      <c r="B934" s="4" t="s">
        <v>533</v>
      </c>
      <c r="C934" s="25" t="s">
        <v>229</v>
      </c>
      <c r="D934" s="25">
        <v>0.65</v>
      </c>
      <c r="E934" s="25"/>
    </row>
    <row r="935" spans="1:5">
      <c r="A935" s="25">
        <v>5005</v>
      </c>
      <c r="B935" s="4" t="s">
        <v>559</v>
      </c>
      <c r="C935" s="25" t="s">
        <v>229</v>
      </c>
      <c r="D935" s="25">
        <v>0.28000000000000003</v>
      </c>
      <c r="E935" s="25"/>
    </row>
    <row r="936" spans="1:5">
      <c r="A936" s="25">
        <v>5014</v>
      </c>
      <c r="B936" s="4" t="s">
        <v>2317</v>
      </c>
      <c r="C936" s="25" t="s">
        <v>200</v>
      </c>
      <c r="D936" s="25">
        <v>4524</v>
      </c>
      <c r="E936" s="25"/>
    </row>
    <row r="937" spans="1:5">
      <c r="A937" s="25">
        <v>5020</v>
      </c>
      <c r="B937" s="4" t="s">
        <v>2940</v>
      </c>
      <c r="C937" s="25" t="s">
        <v>200</v>
      </c>
      <c r="D937" s="25">
        <v>525.20000000000005</v>
      </c>
      <c r="E937" s="25"/>
    </row>
    <row r="938" spans="1:5">
      <c r="A938" s="25">
        <v>5029</v>
      </c>
      <c r="B938" s="4" t="s">
        <v>3720</v>
      </c>
      <c r="C938" s="25" t="s">
        <v>229</v>
      </c>
      <c r="D938" s="25">
        <v>28.05</v>
      </c>
      <c r="E938" s="25"/>
    </row>
    <row r="939" spans="1:5">
      <c r="A939" s="25">
        <v>5037</v>
      </c>
      <c r="B939" s="4" t="s">
        <v>346</v>
      </c>
      <c r="C939" s="25" t="s">
        <v>228</v>
      </c>
      <c r="D939" s="25">
        <v>6.72</v>
      </c>
      <c r="E939" s="25"/>
    </row>
    <row r="940" spans="1:5">
      <c r="A940" s="25">
        <v>5046</v>
      </c>
      <c r="B940" s="4" t="s">
        <v>1097</v>
      </c>
      <c r="C940" s="25" t="s">
        <v>200</v>
      </c>
      <c r="D940" s="25">
        <v>15.52</v>
      </c>
      <c r="E940" s="25"/>
    </row>
    <row r="941" spans="1:5">
      <c r="A941" s="25">
        <v>5053</v>
      </c>
      <c r="B941" s="4" t="s">
        <v>1019</v>
      </c>
      <c r="C941" s="25" t="s">
        <v>231</v>
      </c>
      <c r="D941" s="25">
        <v>206.24</v>
      </c>
      <c r="E941" s="25"/>
    </row>
    <row r="942" spans="1:5">
      <c r="A942" s="25">
        <v>5054</v>
      </c>
      <c r="B942" s="4" t="s">
        <v>813</v>
      </c>
      <c r="C942" s="25" t="s">
        <v>810</v>
      </c>
      <c r="D942" s="25">
        <v>29.3</v>
      </c>
      <c r="E942" s="25"/>
    </row>
    <row r="943" spans="1:5">
      <c r="A943" s="25">
        <v>5055</v>
      </c>
      <c r="B943" s="4" t="s">
        <v>812</v>
      </c>
      <c r="C943" s="25" t="s">
        <v>810</v>
      </c>
      <c r="D943" s="25">
        <v>15.36</v>
      </c>
      <c r="E943" s="25"/>
    </row>
    <row r="944" spans="1:5">
      <c r="A944" s="25">
        <v>5057</v>
      </c>
      <c r="B944" s="4" t="s">
        <v>811</v>
      </c>
      <c r="C944" s="25" t="s">
        <v>810</v>
      </c>
      <c r="D944" s="25">
        <v>9.1300000000000008</v>
      </c>
      <c r="E944" s="25"/>
    </row>
    <row r="945" spans="1:5">
      <c r="A945" s="25">
        <v>5061</v>
      </c>
      <c r="B945" s="4" t="s">
        <v>816</v>
      </c>
      <c r="C945" s="25" t="s">
        <v>810</v>
      </c>
      <c r="D945" s="25">
        <v>265.75</v>
      </c>
      <c r="E945" s="25"/>
    </row>
    <row r="946" spans="1:5">
      <c r="A946" s="25">
        <v>5063</v>
      </c>
      <c r="B946" s="4" t="s">
        <v>821</v>
      </c>
      <c r="C946" s="25" t="s">
        <v>810</v>
      </c>
      <c r="D946" s="25">
        <v>66.819999999999993</v>
      </c>
      <c r="E946" s="25"/>
    </row>
    <row r="947" spans="1:5">
      <c r="A947" s="25">
        <v>5064</v>
      </c>
      <c r="B947" s="4" t="s">
        <v>820</v>
      </c>
      <c r="C947" s="25" t="s">
        <v>810</v>
      </c>
      <c r="D947" s="25">
        <v>66.819999999999993</v>
      </c>
      <c r="E947" s="25"/>
    </row>
    <row r="948" spans="1:5">
      <c r="A948" s="25">
        <v>5065</v>
      </c>
      <c r="B948" s="4" t="s">
        <v>819</v>
      </c>
      <c r="C948" s="25" t="s">
        <v>810</v>
      </c>
      <c r="D948" s="25">
        <v>51.75</v>
      </c>
      <c r="E948" s="25"/>
    </row>
    <row r="949" spans="1:5">
      <c r="A949" s="25">
        <v>5066</v>
      </c>
      <c r="B949" s="4" t="s">
        <v>818</v>
      </c>
      <c r="C949" s="25" t="s">
        <v>810</v>
      </c>
      <c r="D949" s="25">
        <v>34.97</v>
      </c>
      <c r="E949" s="25"/>
    </row>
    <row r="950" spans="1:5">
      <c r="A950" s="25">
        <v>5067</v>
      </c>
      <c r="B950" s="4" t="s">
        <v>817</v>
      </c>
      <c r="C950" s="25" t="s">
        <v>810</v>
      </c>
      <c r="D950" s="25">
        <v>26.5</v>
      </c>
      <c r="E950" s="25"/>
    </row>
    <row r="951" spans="1:5">
      <c r="A951" s="25">
        <v>5068</v>
      </c>
      <c r="B951" s="4" t="s">
        <v>835</v>
      </c>
      <c r="C951" s="25" t="s">
        <v>810</v>
      </c>
      <c r="D951" s="25">
        <v>88.84</v>
      </c>
      <c r="E951" s="25"/>
    </row>
    <row r="952" spans="1:5">
      <c r="A952" s="25">
        <v>5069</v>
      </c>
      <c r="B952" s="4" t="s">
        <v>830</v>
      </c>
      <c r="C952" s="25" t="s">
        <v>810</v>
      </c>
      <c r="D952" s="25">
        <v>6.57</v>
      </c>
      <c r="E952" s="25"/>
    </row>
    <row r="953" spans="1:5">
      <c r="A953" s="25">
        <v>5071</v>
      </c>
      <c r="B953" s="4" t="s">
        <v>3525</v>
      </c>
      <c r="C953" s="25" t="s">
        <v>134</v>
      </c>
      <c r="D953" s="25">
        <v>65</v>
      </c>
      <c r="E953" s="25"/>
    </row>
    <row r="954" spans="1:5">
      <c r="A954" s="25">
        <v>5072</v>
      </c>
      <c r="B954" s="4" t="s">
        <v>1218</v>
      </c>
      <c r="C954" s="25" t="s">
        <v>200</v>
      </c>
      <c r="D954" s="25">
        <v>0.98</v>
      </c>
      <c r="E954" s="25"/>
    </row>
    <row r="955" spans="1:5">
      <c r="A955" s="25">
        <v>5080</v>
      </c>
      <c r="B955" s="4" t="s">
        <v>646</v>
      </c>
      <c r="C955" s="25" t="s">
        <v>231</v>
      </c>
      <c r="D955" s="25">
        <v>27.41</v>
      </c>
      <c r="E955" s="25"/>
    </row>
    <row r="956" spans="1:5">
      <c r="A956" s="25">
        <v>5085</v>
      </c>
      <c r="B956" s="4" t="s">
        <v>2266</v>
      </c>
      <c r="C956" s="25" t="s">
        <v>200</v>
      </c>
      <c r="D956" s="25">
        <v>2204</v>
      </c>
      <c r="E956" s="25"/>
    </row>
    <row r="957" spans="1:5">
      <c r="A957" s="25">
        <v>5093</v>
      </c>
      <c r="B957" s="4" t="s">
        <v>610</v>
      </c>
      <c r="C957" s="25" t="s">
        <v>200</v>
      </c>
      <c r="D957" s="25">
        <v>33.229999999999997</v>
      </c>
      <c r="E957" s="25"/>
    </row>
    <row r="958" spans="1:5">
      <c r="A958" s="25">
        <v>5098</v>
      </c>
      <c r="B958" s="4" t="s">
        <v>1084</v>
      </c>
      <c r="C958" s="25" t="s">
        <v>200</v>
      </c>
      <c r="D958" s="25">
        <v>393.01</v>
      </c>
      <c r="E958" s="25"/>
    </row>
    <row r="959" spans="1:5">
      <c r="A959" s="25">
        <v>5101</v>
      </c>
      <c r="B959" s="4" t="s">
        <v>2721</v>
      </c>
      <c r="C959" s="25" t="s">
        <v>231</v>
      </c>
      <c r="D959" s="25">
        <v>38.28</v>
      </c>
      <c r="E959" s="25"/>
    </row>
    <row r="960" spans="1:5">
      <c r="A960" s="25">
        <v>5105</v>
      </c>
      <c r="B960" s="4" t="s">
        <v>2321</v>
      </c>
      <c r="C960" s="25" t="s">
        <v>200</v>
      </c>
      <c r="D960" s="25">
        <v>88.86</v>
      </c>
      <c r="E960" s="25"/>
    </row>
    <row r="961" spans="1:5">
      <c r="A961" s="25">
        <v>5106</v>
      </c>
      <c r="B961" s="4" t="s">
        <v>449</v>
      </c>
      <c r="C961" s="25" t="s">
        <v>200</v>
      </c>
      <c r="D961" s="25">
        <v>312</v>
      </c>
      <c r="E961" s="25"/>
    </row>
    <row r="962" spans="1:5">
      <c r="A962" s="25">
        <v>5107</v>
      </c>
      <c r="B962" s="4" t="s">
        <v>1139</v>
      </c>
      <c r="C962" s="25" t="s">
        <v>200</v>
      </c>
      <c r="D962" s="25">
        <v>1350</v>
      </c>
      <c r="E962" s="25"/>
    </row>
    <row r="963" spans="1:5">
      <c r="A963" s="25">
        <v>5111</v>
      </c>
      <c r="B963" s="4" t="s">
        <v>3336</v>
      </c>
      <c r="C963" s="25" t="s">
        <v>231</v>
      </c>
      <c r="D963" s="25">
        <v>59.98</v>
      </c>
      <c r="E963" s="25"/>
    </row>
    <row r="964" spans="1:5">
      <c r="A964" s="25">
        <v>5117</v>
      </c>
      <c r="B964" s="4" t="s">
        <v>1096</v>
      </c>
      <c r="C964" s="25" t="s">
        <v>200</v>
      </c>
      <c r="D964" s="25">
        <v>4.3499999999999996</v>
      </c>
      <c r="E964" s="25"/>
    </row>
    <row r="965" spans="1:5">
      <c r="A965" s="25">
        <v>5129</v>
      </c>
      <c r="B965" s="4" t="s">
        <v>1160</v>
      </c>
      <c r="C965" s="25" t="s">
        <v>200</v>
      </c>
      <c r="D965" s="25">
        <v>7.36</v>
      </c>
      <c r="E965" s="25"/>
    </row>
    <row r="966" spans="1:5">
      <c r="A966" s="25">
        <v>5131</v>
      </c>
      <c r="B966" s="4" t="s">
        <v>1161</v>
      </c>
      <c r="C966" s="25" t="s">
        <v>200</v>
      </c>
      <c r="D966" s="25">
        <v>9.25</v>
      </c>
      <c r="E966" s="25"/>
    </row>
    <row r="967" spans="1:5">
      <c r="A967" s="25">
        <v>5134</v>
      </c>
      <c r="B967" s="4" t="s">
        <v>1968</v>
      </c>
      <c r="C967" s="25" t="s">
        <v>201</v>
      </c>
      <c r="D967" s="25">
        <v>2.71</v>
      </c>
      <c r="E967" s="25"/>
    </row>
    <row r="968" spans="1:5">
      <c r="A968" s="25">
        <v>5149</v>
      </c>
      <c r="B968" s="4" t="s">
        <v>3873</v>
      </c>
      <c r="C968" s="25" t="s">
        <v>200</v>
      </c>
      <c r="D968" s="25">
        <v>5.3</v>
      </c>
      <c r="E968" s="25"/>
    </row>
    <row r="969" spans="1:5">
      <c r="A969" s="25">
        <v>5155</v>
      </c>
      <c r="B969" s="4" t="s">
        <v>2135</v>
      </c>
      <c r="C969" s="25" t="s">
        <v>201</v>
      </c>
      <c r="D969" s="25">
        <v>10.119999999999999</v>
      </c>
      <c r="E969" s="25"/>
    </row>
    <row r="970" spans="1:5">
      <c r="A970" s="25">
        <v>5180</v>
      </c>
      <c r="B970" s="4" t="s">
        <v>2760</v>
      </c>
      <c r="C970" s="25" t="s">
        <v>1045</v>
      </c>
      <c r="D970" s="25">
        <v>90</v>
      </c>
      <c r="E970" s="25"/>
    </row>
    <row r="971" spans="1:5">
      <c r="A971" s="25">
        <v>5181</v>
      </c>
      <c r="B971" s="4" t="s">
        <v>1220</v>
      </c>
      <c r="C971" s="25" t="s">
        <v>200</v>
      </c>
      <c r="D971" s="25">
        <v>1.42</v>
      </c>
      <c r="E971" s="25"/>
    </row>
    <row r="972" spans="1:5">
      <c r="A972" s="25">
        <v>5190</v>
      </c>
      <c r="B972" s="4" t="s">
        <v>2732</v>
      </c>
      <c r="C972" s="25" t="s">
        <v>200</v>
      </c>
      <c r="D972" s="25">
        <v>197.2</v>
      </c>
      <c r="E972" s="25"/>
    </row>
    <row r="973" spans="1:5">
      <c r="A973" s="25">
        <v>5205</v>
      </c>
      <c r="B973" s="4" t="s">
        <v>2098</v>
      </c>
      <c r="C973" s="25" t="s">
        <v>200</v>
      </c>
      <c r="D973" s="25">
        <v>423.86</v>
      </c>
      <c r="E973" s="25"/>
    </row>
    <row r="974" spans="1:5">
      <c r="A974" s="25">
        <v>5208</v>
      </c>
      <c r="B974" s="4" t="s">
        <v>1217</v>
      </c>
      <c r="C974" s="25" t="s">
        <v>200</v>
      </c>
      <c r="D974" s="25">
        <v>7.14</v>
      </c>
      <c r="E974" s="25"/>
    </row>
    <row r="975" spans="1:5">
      <c r="A975" s="25">
        <v>5209</v>
      </c>
      <c r="B975" s="4" t="s">
        <v>1219</v>
      </c>
      <c r="C975" s="25" t="s">
        <v>200</v>
      </c>
      <c r="D975" s="25">
        <v>14.05</v>
      </c>
      <c r="E975" s="25"/>
    </row>
    <row r="976" spans="1:5">
      <c r="A976" s="25">
        <v>5210</v>
      </c>
      <c r="B976" s="4" t="s">
        <v>2795</v>
      </c>
      <c r="C976" s="25" t="s">
        <v>1045</v>
      </c>
      <c r="D976" s="25">
        <v>182.5</v>
      </c>
      <c r="E976" s="25"/>
    </row>
    <row r="977" spans="1:5">
      <c r="A977" s="25">
        <v>5220</v>
      </c>
      <c r="B977" s="4" t="s">
        <v>1005</v>
      </c>
      <c r="C977" s="25" t="s">
        <v>200</v>
      </c>
      <c r="D977" s="25">
        <v>24.43</v>
      </c>
      <c r="E977" s="25"/>
    </row>
    <row r="978" spans="1:5">
      <c r="A978" s="25">
        <v>5239</v>
      </c>
      <c r="B978" s="4" t="s">
        <v>1154</v>
      </c>
      <c r="C978" s="25" t="s">
        <v>200</v>
      </c>
      <c r="D978" s="25">
        <v>1.28</v>
      </c>
      <c r="E978" s="25"/>
    </row>
    <row r="979" spans="1:5">
      <c r="A979" s="25">
        <v>5243</v>
      </c>
      <c r="B979" s="4" t="s">
        <v>3102</v>
      </c>
      <c r="C979" s="25" t="s">
        <v>201</v>
      </c>
      <c r="D979" s="25">
        <v>1.1200000000000001</v>
      </c>
      <c r="E979" s="25"/>
    </row>
    <row r="980" spans="1:5">
      <c r="A980" s="25">
        <v>5250</v>
      </c>
      <c r="B980" s="4" t="s">
        <v>1145</v>
      </c>
      <c r="C980" s="25" t="s">
        <v>200</v>
      </c>
      <c r="D980" s="25">
        <v>102</v>
      </c>
      <c r="E980" s="25"/>
    </row>
    <row r="981" spans="1:5">
      <c r="A981" s="25">
        <v>5253</v>
      </c>
      <c r="B981" s="4" t="s">
        <v>2410</v>
      </c>
      <c r="C981" s="25" t="s">
        <v>229</v>
      </c>
      <c r="D981" s="25">
        <v>473</v>
      </c>
      <c r="E981" s="25"/>
    </row>
    <row r="982" spans="1:5">
      <c r="A982" s="25">
        <v>5257</v>
      </c>
      <c r="B982" s="4" t="s">
        <v>2412</v>
      </c>
      <c r="C982" s="25" t="s">
        <v>229</v>
      </c>
      <c r="D982" s="25">
        <v>1080</v>
      </c>
      <c r="E982" s="25"/>
    </row>
    <row r="983" spans="1:5">
      <c r="A983" s="25">
        <v>5261</v>
      </c>
      <c r="B983" s="4" t="s">
        <v>2414</v>
      </c>
      <c r="C983" s="25" t="s">
        <v>229</v>
      </c>
      <c r="D983" s="25">
        <v>2252</v>
      </c>
      <c r="E983" s="25"/>
    </row>
    <row r="984" spans="1:5">
      <c r="A984" s="25">
        <v>5268</v>
      </c>
      <c r="B984" s="4" t="s">
        <v>1173</v>
      </c>
      <c r="C984" s="25" t="s">
        <v>200</v>
      </c>
      <c r="D984" s="25">
        <v>1.26</v>
      </c>
      <c r="E984" s="25"/>
    </row>
    <row r="985" spans="1:5">
      <c r="A985" s="25">
        <v>5273</v>
      </c>
      <c r="B985" s="4" t="s">
        <v>1695</v>
      </c>
      <c r="C985" s="25" t="s">
        <v>200</v>
      </c>
      <c r="D985" s="25">
        <v>104.4</v>
      </c>
      <c r="E985" s="25"/>
    </row>
    <row r="986" spans="1:5">
      <c r="A986" s="25">
        <v>5278</v>
      </c>
      <c r="B986" s="4" t="s">
        <v>3568</v>
      </c>
      <c r="C986" s="25" t="s">
        <v>231</v>
      </c>
      <c r="D986" s="25">
        <v>6.9</v>
      </c>
      <c r="E986" s="25"/>
    </row>
    <row r="987" spans="1:5">
      <c r="A987" s="25">
        <v>5279</v>
      </c>
      <c r="B987" s="4" t="s">
        <v>960</v>
      </c>
      <c r="C987" s="25" t="s">
        <v>200</v>
      </c>
      <c r="D987" s="25">
        <v>137.52000000000001</v>
      </c>
      <c r="E987" s="25"/>
    </row>
    <row r="988" spans="1:5">
      <c r="A988" s="25">
        <v>5301</v>
      </c>
      <c r="B988" s="4" t="s">
        <v>1144</v>
      </c>
      <c r="C988" s="25" t="s">
        <v>200</v>
      </c>
      <c r="D988" s="25">
        <v>190</v>
      </c>
      <c r="E988" s="25"/>
    </row>
    <row r="989" spans="1:5">
      <c r="A989" s="25">
        <v>5313</v>
      </c>
      <c r="B989" s="4" t="s">
        <v>1930</v>
      </c>
      <c r="C989" s="25" t="s">
        <v>200</v>
      </c>
      <c r="D989" s="25">
        <v>482300</v>
      </c>
      <c r="E989" s="25"/>
    </row>
    <row r="990" spans="1:5">
      <c r="A990" s="25">
        <v>5314</v>
      </c>
      <c r="B990" s="4" t="s">
        <v>1973</v>
      </c>
      <c r="C990" s="25" t="s">
        <v>200</v>
      </c>
      <c r="D990" s="25">
        <v>236500</v>
      </c>
      <c r="E990" s="25"/>
    </row>
    <row r="991" spans="1:5">
      <c r="A991" s="25">
        <v>5375</v>
      </c>
      <c r="B991" s="4" t="s">
        <v>1202</v>
      </c>
      <c r="C991" s="25" t="s">
        <v>200</v>
      </c>
      <c r="D991" s="25">
        <v>1.96</v>
      </c>
      <c r="E991" s="25"/>
    </row>
    <row r="992" spans="1:5">
      <c r="A992" s="25">
        <v>5387</v>
      </c>
      <c r="B992" s="4" t="s">
        <v>1675</v>
      </c>
      <c r="C992" s="25" t="s">
        <v>200</v>
      </c>
      <c r="D992" s="25">
        <v>22.58</v>
      </c>
      <c r="E992" s="25"/>
    </row>
    <row r="993" spans="1:5">
      <c r="A993" s="25">
        <v>5391</v>
      </c>
      <c r="B993" s="4" t="s">
        <v>1674</v>
      </c>
      <c r="C993" s="25" t="s">
        <v>200</v>
      </c>
      <c r="D993" s="25">
        <v>1.53</v>
      </c>
      <c r="E993" s="25"/>
    </row>
    <row r="994" spans="1:5">
      <c r="A994" s="25">
        <v>5395</v>
      </c>
      <c r="B994" s="4" t="s">
        <v>1663</v>
      </c>
      <c r="C994" s="25" t="s">
        <v>200</v>
      </c>
      <c r="D994" s="25">
        <v>1.22</v>
      </c>
      <c r="E994" s="25"/>
    </row>
    <row r="995" spans="1:5">
      <c r="A995" s="25">
        <v>5399</v>
      </c>
      <c r="B995" s="4" t="s">
        <v>1664</v>
      </c>
      <c r="C995" s="25" t="s">
        <v>200</v>
      </c>
      <c r="D995" s="25">
        <v>9.2899999999999991</v>
      </c>
      <c r="E995" s="25"/>
    </row>
    <row r="996" spans="1:5">
      <c r="A996" s="25">
        <v>5402</v>
      </c>
      <c r="B996" s="4" t="s">
        <v>412</v>
      </c>
      <c r="C996" s="25" t="s">
        <v>200</v>
      </c>
      <c r="D996" s="25">
        <v>175</v>
      </c>
      <c r="E996" s="25"/>
    </row>
    <row r="997" spans="1:5">
      <c r="A997" s="25">
        <v>5404</v>
      </c>
      <c r="B997" s="4" t="s">
        <v>1662</v>
      </c>
      <c r="C997" s="25" t="s">
        <v>200</v>
      </c>
      <c r="D997" s="25">
        <v>58.81</v>
      </c>
      <c r="E997" s="25"/>
    </row>
    <row r="998" spans="1:5">
      <c r="A998" s="25">
        <v>5419</v>
      </c>
      <c r="B998" s="4" t="s">
        <v>334</v>
      </c>
      <c r="C998" s="25" t="s">
        <v>230</v>
      </c>
      <c r="D998" s="25">
        <v>8.5</v>
      </c>
      <c r="E998" s="25"/>
    </row>
    <row r="999" spans="1:5">
      <c r="A999" s="25">
        <v>5429</v>
      </c>
      <c r="B999" s="4" t="s">
        <v>3373</v>
      </c>
      <c r="C999" s="25" t="s">
        <v>200</v>
      </c>
      <c r="D999" s="25">
        <v>36192</v>
      </c>
      <c r="E999" s="25"/>
    </row>
    <row r="1000" spans="1:5">
      <c r="A1000" s="25">
        <v>5431</v>
      </c>
      <c r="B1000" s="4" t="s">
        <v>2235</v>
      </c>
      <c r="C1000" s="25" t="s">
        <v>201</v>
      </c>
      <c r="D1000" s="25">
        <v>0.45</v>
      </c>
      <c r="E1000" s="25"/>
    </row>
    <row r="1001" spans="1:5">
      <c r="A1001" s="25">
        <v>5432</v>
      </c>
      <c r="B1001" s="4" t="s">
        <v>2233</v>
      </c>
      <c r="C1001" s="25" t="s">
        <v>201</v>
      </c>
      <c r="D1001" s="25">
        <v>0.38</v>
      </c>
      <c r="E1001" s="25"/>
    </row>
    <row r="1002" spans="1:5">
      <c r="A1002" s="25">
        <v>5433</v>
      </c>
      <c r="B1002" s="4" t="s">
        <v>2234</v>
      </c>
      <c r="C1002" s="25" t="s">
        <v>201</v>
      </c>
      <c r="D1002" s="25">
        <v>0.42</v>
      </c>
      <c r="E1002" s="25"/>
    </row>
    <row r="1003" spans="1:5">
      <c r="A1003" s="25">
        <v>5434</v>
      </c>
      <c r="B1003" s="4" t="s">
        <v>3779</v>
      </c>
      <c r="C1003" s="25" t="s">
        <v>201</v>
      </c>
      <c r="D1003" s="25">
        <v>43.77</v>
      </c>
      <c r="E1003" s="25"/>
    </row>
    <row r="1004" spans="1:5">
      <c r="A1004" s="25">
        <v>5436</v>
      </c>
      <c r="B1004" s="4" t="s">
        <v>2460</v>
      </c>
      <c r="C1004" s="25" t="s">
        <v>229</v>
      </c>
      <c r="D1004" s="25">
        <v>12.64</v>
      </c>
      <c r="E1004" s="25"/>
    </row>
    <row r="1005" spans="1:5">
      <c r="A1005" s="25">
        <v>5437</v>
      </c>
      <c r="B1005" s="4" t="s">
        <v>2466</v>
      </c>
      <c r="C1005" s="25" t="s">
        <v>229</v>
      </c>
      <c r="D1005" s="25">
        <v>17.3</v>
      </c>
      <c r="E1005" s="25"/>
    </row>
    <row r="1006" spans="1:5">
      <c r="A1006" s="25">
        <v>5439</v>
      </c>
      <c r="B1006" s="4" t="s">
        <v>3059</v>
      </c>
      <c r="C1006" s="25" t="s">
        <v>231</v>
      </c>
      <c r="D1006" s="25">
        <v>418.3</v>
      </c>
      <c r="E1006" s="25"/>
    </row>
    <row r="1007" spans="1:5">
      <c r="A1007" s="25">
        <v>5441</v>
      </c>
      <c r="B1007" s="4" t="s">
        <v>3058</v>
      </c>
      <c r="C1007" s="25" t="s">
        <v>231</v>
      </c>
      <c r="D1007" s="25">
        <v>368</v>
      </c>
      <c r="E1007" s="25"/>
    </row>
    <row r="1008" spans="1:5">
      <c r="A1008" s="25">
        <v>5445</v>
      </c>
      <c r="B1008" s="4" t="s">
        <v>2569</v>
      </c>
      <c r="C1008" s="25" t="s">
        <v>231</v>
      </c>
      <c r="D1008" s="25">
        <v>2.84</v>
      </c>
      <c r="E1008" s="25"/>
    </row>
    <row r="1009" spans="1:5">
      <c r="A1009" s="25">
        <v>5449</v>
      </c>
      <c r="B1009" s="4" t="s">
        <v>1673</v>
      </c>
      <c r="C1009" s="25" t="s">
        <v>200</v>
      </c>
      <c r="D1009" s="25">
        <v>7.96</v>
      </c>
      <c r="E1009" s="25"/>
    </row>
    <row r="1010" spans="1:5">
      <c r="A1010" s="25">
        <v>5450</v>
      </c>
      <c r="B1010" s="4" t="s">
        <v>527</v>
      </c>
      <c r="C1010" s="25" t="s">
        <v>200</v>
      </c>
      <c r="D1010" s="25">
        <v>9.8000000000000007</v>
      </c>
      <c r="E1010" s="25"/>
    </row>
    <row r="1011" spans="1:5">
      <c r="A1011" s="25">
        <v>5454</v>
      </c>
      <c r="B1011" s="4" t="s">
        <v>1672</v>
      </c>
      <c r="C1011" s="25" t="s">
        <v>200</v>
      </c>
      <c r="D1011" s="25">
        <v>10.029999999999999</v>
      </c>
      <c r="E1011" s="25"/>
    </row>
    <row r="1012" spans="1:5">
      <c r="A1012" s="25">
        <v>5462</v>
      </c>
      <c r="B1012" s="4" t="s">
        <v>1642</v>
      </c>
      <c r="C1012" s="25" t="s">
        <v>200</v>
      </c>
      <c r="D1012" s="25">
        <v>554.48</v>
      </c>
      <c r="E1012" s="25"/>
    </row>
    <row r="1013" spans="1:5">
      <c r="A1013" s="25">
        <v>5475</v>
      </c>
      <c r="B1013" s="4" t="s">
        <v>1659</v>
      </c>
      <c r="C1013" s="25" t="s">
        <v>200</v>
      </c>
      <c r="D1013" s="25">
        <v>5.6</v>
      </c>
      <c r="E1013" s="25"/>
    </row>
    <row r="1014" spans="1:5">
      <c r="A1014" s="25">
        <v>5479</v>
      </c>
      <c r="B1014" s="4" t="s">
        <v>1660</v>
      </c>
      <c r="C1014" s="25" t="s">
        <v>200</v>
      </c>
      <c r="D1014" s="25">
        <v>13.34</v>
      </c>
      <c r="E1014" s="25"/>
    </row>
    <row r="1015" spans="1:5">
      <c r="A1015" s="25">
        <v>5483</v>
      </c>
      <c r="B1015" s="4" t="s">
        <v>469</v>
      </c>
      <c r="C1015" s="25" t="s">
        <v>200</v>
      </c>
      <c r="D1015" s="25">
        <v>3.4</v>
      </c>
      <c r="E1015" s="25"/>
    </row>
    <row r="1016" spans="1:5">
      <c r="A1016" s="25">
        <v>5487</v>
      </c>
      <c r="B1016" s="4" t="s">
        <v>467</v>
      </c>
      <c r="C1016" s="25" t="s">
        <v>200</v>
      </c>
      <c r="D1016" s="25">
        <v>123.29</v>
      </c>
      <c r="E1016" s="25"/>
    </row>
    <row r="1017" spans="1:5">
      <c r="A1017" s="25">
        <v>5491</v>
      </c>
      <c r="B1017" s="4" t="s">
        <v>1203</v>
      </c>
      <c r="C1017" s="25" t="s">
        <v>200</v>
      </c>
      <c r="D1017" s="25">
        <v>3.2</v>
      </c>
      <c r="E1017" s="25"/>
    </row>
    <row r="1018" spans="1:5">
      <c r="A1018" s="25">
        <v>5495</v>
      </c>
      <c r="B1018" s="4" t="s">
        <v>1204</v>
      </c>
      <c r="C1018" s="25" t="s">
        <v>200</v>
      </c>
      <c r="D1018" s="25">
        <v>39.31</v>
      </c>
      <c r="E1018" s="25"/>
    </row>
    <row r="1019" spans="1:5">
      <c r="A1019" s="25">
        <v>5500</v>
      </c>
      <c r="B1019" s="4" t="s">
        <v>528</v>
      </c>
      <c r="C1019" s="25" t="s">
        <v>200</v>
      </c>
      <c r="D1019" s="25">
        <v>7.2</v>
      </c>
      <c r="E1019" s="25"/>
    </row>
    <row r="1020" spans="1:5">
      <c r="A1020" s="25">
        <v>5505</v>
      </c>
      <c r="B1020" s="4" t="s">
        <v>1006</v>
      </c>
      <c r="C1020" s="25" t="s">
        <v>231</v>
      </c>
      <c r="D1020" s="25">
        <v>1.28</v>
      </c>
      <c r="E1020" s="25"/>
    </row>
    <row r="1021" spans="1:5">
      <c r="A1021" s="25">
        <v>5507</v>
      </c>
      <c r="B1021" s="4" t="s">
        <v>1940</v>
      </c>
      <c r="C1021" s="25" t="s">
        <v>200</v>
      </c>
      <c r="D1021" s="25">
        <v>56.6</v>
      </c>
      <c r="E1021" s="25"/>
    </row>
    <row r="1022" spans="1:5">
      <c r="A1022" s="25">
        <v>5511</v>
      </c>
      <c r="B1022" s="4" t="s">
        <v>2224</v>
      </c>
      <c r="C1022" s="25" t="s">
        <v>231</v>
      </c>
      <c r="D1022" s="25">
        <v>2583</v>
      </c>
      <c r="E1022" s="25"/>
    </row>
    <row r="1023" spans="1:5">
      <c r="A1023" s="25">
        <v>5525</v>
      </c>
      <c r="B1023" s="4" t="s">
        <v>1489</v>
      </c>
      <c r="C1023" s="25" t="s">
        <v>200</v>
      </c>
      <c r="D1023" s="25">
        <v>115.2</v>
      </c>
      <c r="E1023" s="25"/>
    </row>
    <row r="1024" spans="1:5">
      <c r="A1024" s="25">
        <v>5534</v>
      </c>
      <c r="B1024" s="4" t="s">
        <v>399</v>
      </c>
      <c r="C1024" s="25" t="s">
        <v>200</v>
      </c>
      <c r="D1024" s="25">
        <v>148.68</v>
      </c>
      <c r="E1024" s="25"/>
    </row>
    <row r="1025" spans="1:5">
      <c r="A1025" s="25">
        <v>5540</v>
      </c>
      <c r="B1025" s="4" t="s">
        <v>3028</v>
      </c>
      <c r="C1025" s="25" t="s">
        <v>200</v>
      </c>
      <c r="D1025" s="25">
        <v>20.149999999999999</v>
      </c>
      <c r="E1025" s="25"/>
    </row>
    <row r="1026" spans="1:5">
      <c r="A1026" s="25">
        <v>5546</v>
      </c>
      <c r="B1026" s="4" t="s">
        <v>524</v>
      </c>
      <c r="C1026" s="25" t="s">
        <v>200</v>
      </c>
      <c r="D1026" s="25">
        <v>1.58</v>
      </c>
      <c r="E1026" s="25"/>
    </row>
    <row r="1027" spans="1:5">
      <c r="A1027" s="25">
        <v>5550</v>
      </c>
      <c r="B1027" s="4" t="s">
        <v>1324</v>
      </c>
      <c r="C1027" s="25" t="s">
        <v>200</v>
      </c>
      <c r="D1027" s="25">
        <v>118.27</v>
      </c>
      <c r="E1027" s="25"/>
    </row>
    <row r="1028" spans="1:5">
      <c r="A1028" s="25">
        <v>5555</v>
      </c>
      <c r="B1028" s="4" t="s">
        <v>1544</v>
      </c>
      <c r="C1028" s="25" t="s">
        <v>200</v>
      </c>
      <c r="D1028" s="25">
        <v>129.16</v>
      </c>
      <c r="E1028" s="25"/>
    </row>
    <row r="1029" spans="1:5">
      <c r="A1029" s="25">
        <v>5559</v>
      </c>
      <c r="B1029" s="4" t="s">
        <v>2664</v>
      </c>
      <c r="C1029" s="25" t="s">
        <v>200</v>
      </c>
      <c r="D1029" s="25">
        <v>18.14</v>
      </c>
      <c r="E1029" s="25"/>
    </row>
    <row r="1030" spans="1:5">
      <c r="A1030" s="25">
        <v>5563</v>
      </c>
      <c r="B1030" s="4" t="s">
        <v>2666</v>
      </c>
      <c r="C1030" s="25" t="s">
        <v>200</v>
      </c>
      <c r="D1030" s="25">
        <v>11.23</v>
      </c>
      <c r="E1030" s="25"/>
    </row>
    <row r="1031" spans="1:5">
      <c r="A1031" s="25">
        <v>5567</v>
      </c>
      <c r="B1031" s="4" t="s">
        <v>2667</v>
      </c>
      <c r="C1031" s="25" t="s">
        <v>200</v>
      </c>
      <c r="D1031" s="25">
        <v>53.23</v>
      </c>
      <c r="E1031" s="25"/>
    </row>
    <row r="1032" spans="1:5">
      <c r="A1032" s="25">
        <v>5571</v>
      </c>
      <c r="B1032" s="4" t="s">
        <v>2665</v>
      </c>
      <c r="C1032" s="25" t="s">
        <v>200</v>
      </c>
      <c r="D1032" s="25">
        <v>130.18</v>
      </c>
      <c r="E1032" s="25"/>
    </row>
    <row r="1033" spans="1:5">
      <c r="A1033" s="25">
        <v>5575</v>
      </c>
      <c r="B1033" s="4" t="s">
        <v>504</v>
      </c>
      <c r="C1033" s="25" t="s">
        <v>200</v>
      </c>
      <c r="D1033" s="25">
        <v>47.85</v>
      </c>
      <c r="E1033" s="25"/>
    </row>
    <row r="1034" spans="1:5">
      <c r="A1034" s="25">
        <v>5581</v>
      </c>
      <c r="B1034" s="4" t="s">
        <v>3300</v>
      </c>
      <c r="C1034" s="25" t="s">
        <v>200</v>
      </c>
      <c r="D1034" s="25">
        <v>56.06</v>
      </c>
      <c r="E1034" s="25"/>
    </row>
    <row r="1035" spans="1:5">
      <c r="A1035" s="25">
        <v>5591</v>
      </c>
      <c r="B1035" s="4" t="s">
        <v>1002</v>
      </c>
      <c r="C1035" s="25" t="s">
        <v>200</v>
      </c>
      <c r="D1035" s="25">
        <v>130.9</v>
      </c>
      <c r="E1035" s="25"/>
    </row>
    <row r="1036" spans="1:5">
      <c r="A1036" s="25">
        <v>5596</v>
      </c>
      <c r="B1036" s="4" t="s">
        <v>2110</v>
      </c>
      <c r="C1036" s="25" t="s">
        <v>200</v>
      </c>
      <c r="D1036" s="25">
        <v>8.83</v>
      </c>
      <c r="E1036" s="25"/>
    </row>
    <row r="1037" spans="1:5">
      <c r="A1037" s="25">
        <v>5600</v>
      </c>
      <c r="B1037" s="4" t="s">
        <v>1215</v>
      </c>
      <c r="C1037" s="25" t="s">
        <v>200</v>
      </c>
      <c r="D1037" s="25">
        <v>2.75</v>
      </c>
      <c r="E1037" s="25"/>
    </row>
    <row r="1038" spans="1:5">
      <c r="A1038" s="25">
        <v>5605</v>
      </c>
      <c r="B1038" s="4" t="s">
        <v>2558</v>
      </c>
      <c r="C1038" s="25" t="s">
        <v>200</v>
      </c>
      <c r="D1038" s="25">
        <v>3.53</v>
      </c>
      <c r="E1038" s="25"/>
    </row>
    <row r="1039" spans="1:5">
      <c r="A1039" s="25">
        <v>5609</v>
      </c>
      <c r="B1039" s="4" t="s">
        <v>2559</v>
      </c>
      <c r="C1039" s="25" t="s">
        <v>200</v>
      </c>
      <c r="D1039" s="25">
        <v>16.190000000000001</v>
      </c>
      <c r="E1039" s="25"/>
    </row>
    <row r="1040" spans="1:5">
      <c r="A1040" s="25">
        <v>5614</v>
      </c>
      <c r="B1040" s="4" t="s">
        <v>2141</v>
      </c>
      <c r="C1040" s="25" t="s">
        <v>231</v>
      </c>
      <c r="D1040" s="25">
        <v>52.6</v>
      </c>
      <c r="E1040" s="25"/>
    </row>
    <row r="1041" spans="1:5">
      <c r="A1041" s="25">
        <v>5618</v>
      </c>
      <c r="B1041" s="4" t="s">
        <v>2560</v>
      </c>
      <c r="C1041" s="25" t="s">
        <v>200</v>
      </c>
      <c r="D1041" s="25">
        <v>1154.53</v>
      </c>
      <c r="E1041" s="25"/>
    </row>
    <row r="1042" spans="1:5">
      <c r="A1042" s="25">
        <v>5621</v>
      </c>
      <c r="B1042" s="4" t="s">
        <v>2660</v>
      </c>
      <c r="C1042" s="25" t="s">
        <v>200</v>
      </c>
      <c r="D1042" s="25">
        <v>0.46</v>
      </c>
      <c r="E1042" s="25"/>
    </row>
    <row r="1043" spans="1:5">
      <c r="A1043" s="25">
        <v>5622</v>
      </c>
      <c r="B1043" s="4" t="s">
        <v>2661</v>
      </c>
      <c r="C1043" s="25" t="s">
        <v>200</v>
      </c>
      <c r="D1043" s="25">
        <v>0.98</v>
      </c>
      <c r="E1043" s="25"/>
    </row>
    <row r="1044" spans="1:5">
      <c r="A1044" s="25">
        <v>5626</v>
      </c>
      <c r="B1044" s="4" t="s">
        <v>2662</v>
      </c>
      <c r="C1044" s="25" t="s">
        <v>200</v>
      </c>
      <c r="D1044" s="25">
        <v>10.39</v>
      </c>
      <c r="E1044" s="25"/>
    </row>
    <row r="1045" spans="1:5">
      <c r="A1045" s="25">
        <v>5630</v>
      </c>
      <c r="B1045" s="4" t="s">
        <v>1336</v>
      </c>
      <c r="C1045" s="25" t="s">
        <v>200</v>
      </c>
      <c r="D1045" s="25">
        <v>0.74</v>
      </c>
      <c r="E1045" s="25"/>
    </row>
    <row r="1046" spans="1:5">
      <c r="A1046" s="25">
        <v>5634</v>
      </c>
      <c r="B1046" s="4" t="s">
        <v>1337</v>
      </c>
      <c r="C1046" s="25" t="s">
        <v>200</v>
      </c>
      <c r="D1046" s="25">
        <v>5.86</v>
      </c>
      <c r="E1046" s="25"/>
    </row>
    <row r="1047" spans="1:5">
      <c r="A1047" s="25">
        <v>5638</v>
      </c>
      <c r="B1047" s="4" t="s">
        <v>2672</v>
      </c>
      <c r="C1047" s="25" t="s">
        <v>200</v>
      </c>
      <c r="D1047" s="25">
        <v>0.38</v>
      </c>
      <c r="E1047" s="25"/>
    </row>
    <row r="1048" spans="1:5">
      <c r="A1048" s="25">
        <v>5642</v>
      </c>
      <c r="B1048" s="4" t="s">
        <v>1366</v>
      </c>
      <c r="C1048" s="25" t="s">
        <v>200</v>
      </c>
      <c r="D1048" s="25">
        <v>7.69</v>
      </c>
      <c r="E1048" s="25"/>
    </row>
    <row r="1049" spans="1:5">
      <c r="A1049" s="25">
        <v>5645</v>
      </c>
      <c r="B1049" s="4" t="s">
        <v>2670</v>
      </c>
      <c r="C1049" s="25" t="s">
        <v>200</v>
      </c>
      <c r="D1049" s="25">
        <v>21.01</v>
      </c>
      <c r="E1049" s="25"/>
    </row>
    <row r="1050" spans="1:5">
      <c r="A1050" s="25">
        <v>5646</v>
      </c>
      <c r="B1050" s="4" t="s">
        <v>2671</v>
      </c>
      <c r="C1050" s="25" t="s">
        <v>200</v>
      </c>
      <c r="D1050" s="25">
        <v>24</v>
      </c>
      <c r="E1050" s="25"/>
    </row>
    <row r="1051" spans="1:5">
      <c r="A1051" s="25">
        <v>5650</v>
      </c>
      <c r="B1051" s="4" t="s">
        <v>509</v>
      </c>
      <c r="C1051" s="25" t="s">
        <v>200</v>
      </c>
      <c r="D1051" s="25">
        <v>1.93</v>
      </c>
      <c r="E1051" s="25"/>
    </row>
    <row r="1052" spans="1:5">
      <c r="A1052" s="25">
        <v>5651</v>
      </c>
      <c r="B1052" s="4" t="s">
        <v>510</v>
      </c>
      <c r="C1052" s="25" t="s">
        <v>200</v>
      </c>
      <c r="D1052" s="25">
        <v>2.02</v>
      </c>
      <c r="E1052" s="25"/>
    </row>
    <row r="1053" spans="1:5">
      <c r="A1053" s="25">
        <v>5655</v>
      </c>
      <c r="B1053" s="4" t="s">
        <v>511</v>
      </c>
      <c r="C1053" s="25" t="s">
        <v>200</v>
      </c>
      <c r="D1053" s="25">
        <v>5.38</v>
      </c>
      <c r="E1053" s="25"/>
    </row>
    <row r="1054" spans="1:5">
      <c r="A1054" s="25">
        <v>5659</v>
      </c>
      <c r="B1054" s="4" t="s">
        <v>512</v>
      </c>
      <c r="C1054" s="25" t="s">
        <v>200</v>
      </c>
      <c r="D1054" s="25">
        <v>10.08</v>
      </c>
      <c r="E1054" s="25"/>
    </row>
    <row r="1055" spans="1:5">
      <c r="A1055" s="25">
        <v>5663</v>
      </c>
      <c r="B1055" s="4" t="s">
        <v>472</v>
      </c>
      <c r="C1055" s="25" t="s">
        <v>200</v>
      </c>
      <c r="D1055" s="25">
        <v>1.9</v>
      </c>
      <c r="E1055" s="25"/>
    </row>
    <row r="1056" spans="1:5">
      <c r="A1056" s="25">
        <v>5667</v>
      </c>
      <c r="B1056" s="4" t="s">
        <v>3287</v>
      </c>
      <c r="C1056" s="25" t="s">
        <v>200</v>
      </c>
      <c r="D1056" s="25">
        <v>4.88</v>
      </c>
      <c r="E1056" s="25"/>
    </row>
    <row r="1057" spans="1:5">
      <c r="A1057" s="25">
        <v>5671</v>
      </c>
      <c r="B1057" s="4" t="s">
        <v>3290</v>
      </c>
      <c r="C1057" s="25" t="s">
        <v>200</v>
      </c>
      <c r="D1057" s="25">
        <v>70.48</v>
      </c>
      <c r="E1057" s="25"/>
    </row>
    <row r="1058" spans="1:5">
      <c r="A1058" s="25">
        <v>5675</v>
      </c>
      <c r="B1058" s="4" t="s">
        <v>471</v>
      </c>
      <c r="C1058" s="25" t="s">
        <v>200</v>
      </c>
      <c r="D1058" s="25">
        <v>4.92</v>
      </c>
      <c r="E1058" s="25"/>
    </row>
    <row r="1059" spans="1:5">
      <c r="A1059" s="25">
        <v>5676</v>
      </c>
      <c r="B1059" s="4" t="s">
        <v>470</v>
      </c>
      <c r="C1059" s="25" t="s">
        <v>200</v>
      </c>
      <c r="D1059" s="25">
        <v>4.87</v>
      </c>
      <c r="E1059" s="25"/>
    </row>
    <row r="1060" spans="1:5">
      <c r="A1060" s="25">
        <v>5679</v>
      </c>
      <c r="B1060" s="4" t="s">
        <v>2164</v>
      </c>
      <c r="C1060" s="25" t="s">
        <v>200</v>
      </c>
      <c r="D1060" s="25">
        <v>3.45</v>
      </c>
      <c r="E1060" s="25"/>
    </row>
    <row r="1061" spans="1:5">
      <c r="A1061" s="25">
        <v>5682</v>
      </c>
      <c r="B1061" s="4" t="s">
        <v>2160</v>
      </c>
      <c r="C1061" s="25" t="s">
        <v>200</v>
      </c>
      <c r="D1061" s="25">
        <v>1.76</v>
      </c>
      <c r="E1061" s="25"/>
    </row>
    <row r="1062" spans="1:5">
      <c r="A1062" s="25">
        <v>5683</v>
      </c>
      <c r="B1062" s="4" t="s">
        <v>2158</v>
      </c>
      <c r="C1062" s="25" t="s">
        <v>200</v>
      </c>
      <c r="D1062" s="25">
        <v>4.3600000000000003</v>
      </c>
      <c r="E1062" s="25"/>
    </row>
    <row r="1063" spans="1:5">
      <c r="A1063" s="25">
        <v>5687</v>
      </c>
      <c r="B1063" s="4" t="s">
        <v>2159</v>
      </c>
      <c r="C1063" s="25" t="s">
        <v>200</v>
      </c>
      <c r="D1063" s="25">
        <v>32.97</v>
      </c>
      <c r="E1063" s="25"/>
    </row>
    <row r="1064" spans="1:5">
      <c r="A1064" s="25">
        <v>5691</v>
      </c>
      <c r="B1064" s="4" t="s">
        <v>2161</v>
      </c>
      <c r="C1064" s="25" t="s">
        <v>200</v>
      </c>
      <c r="D1064" s="25">
        <v>288.45</v>
      </c>
      <c r="E1064" s="25"/>
    </row>
    <row r="1065" spans="1:5">
      <c r="A1065" s="25">
        <v>5695</v>
      </c>
      <c r="B1065" s="4" t="s">
        <v>2556</v>
      </c>
      <c r="C1065" s="25" t="s">
        <v>200</v>
      </c>
      <c r="D1065" s="25">
        <v>18.170000000000002</v>
      </c>
      <c r="E1065" s="25"/>
    </row>
    <row r="1066" spans="1:5">
      <c r="A1066" s="25">
        <v>5696</v>
      </c>
      <c r="B1066" s="4" t="s">
        <v>2555</v>
      </c>
      <c r="C1066" s="25" t="s">
        <v>200</v>
      </c>
      <c r="D1066" s="25">
        <v>15.07</v>
      </c>
      <c r="E1066" s="25"/>
    </row>
    <row r="1067" spans="1:5">
      <c r="A1067" s="25">
        <v>5699</v>
      </c>
      <c r="B1067" s="4" t="s">
        <v>2557</v>
      </c>
      <c r="C1067" s="25" t="s">
        <v>200</v>
      </c>
      <c r="D1067" s="25">
        <v>85.25</v>
      </c>
      <c r="E1067" s="25"/>
    </row>
    <row r="1068" spans="1:5">
      <c r="A1068" s="25">
        <v>5705</v>
      </c>
      <c r="B1068" s="4" t="s">
        <v>2655</v>
      </c>
      <c r="C1068" s="25" t="s">
        <v>200</v>
      </c>
      <c r="D1068" s="25">
        <v>1.64</v>
      </c>
      <c r="E1068" s="25"/>
    </row>
    <row r="1069" spans="1:5">
      <c r="A1069" s="25">
        <v>5707</v>
      </c>
      <c r="B1069" s="4" t="s">
        <v>2656</v>
      </c>
      <c r="C1069" s="25" t="s">
        <v>200</v>
      </c>
      <c r="D1069" s="25">
        <v>3.62</v>
      </c>
      <c r="E1069" s="25"/>
    </row>
    <row r="1070" spans="1:5">
      <c r="A1070" s="25">
        <v>5709</v>
      </c>
      <c r="B1070" s="4" t="s">
        <v>3524</v>
      </c>
      <c r="C1070" s="25" t="s">
        <v>200</v>
      </c>
      <c r="D1070" s="25">
        <v>2157.6</v>
      </c>
      <c r="E1070" s="25"/>
    </row>
    <row r="1071" spans="1:5">
      <c r="A1071" s="25">
        <v>5713</v>
      </c>
      <c r="B1071" s="4" t="s">
        <v>2657</v>
      </c>
      <c r="C1071" s="25" t="s">
        <v>200</v>
      </c>
      <c r="D1071" s="25">
        <v>32.21</v>
      </c>
      <c r="E1071" s="25"/>
    </row>
    <row r="1072" spans="1:5">
      <c r="A1072" s="25">
        <v>5715</v>
      </c>
      <c r="B1072" s="4" t="s">
        <v>1546</v>
      </c>
      <c r="C1072" s="25" t="s">
        <v>200</v>
      </c>
      <c r="D1072" s="25">
        <v>0.61</v>
      </c>
      <c r="E1072" s="25"/>
    </row>
    <row r="1073" spans="1:5">
      <c r="A1073" s="25">
        <v>5717</v>
      </c>
      <c r="B1073" s="4" t="s">
        <v>1545</v>
      </c>
      <c r="C1073" s="25" t="s">
        <v>200</v>
      </c>
      <c r="D1073" s="25">
        <v>2.96</v>
      </c>
      <c r="E1073" s="25"/>
    </row>
    <row r="1074" spans="1:5">
      <c r="A1074" s="25">
        <v>5725</v>
      </c>
      <c r="B1074" s="4" t="s">
        <v>3109</v>
      </c>
      <c r="C1074" s="25" t="s">
        <v>200</v>
      </c>
      <c r="D1074" s="25">
        <v>0.27</v>
      </c>
      <c r="E1074" s="25"/>
    </row>
    <row r="1075" spans="1:5">
      <c r="A1075" s="25">
        <v>5729</v>
      </c>
      <c r="B1075" s="4" t="s">
        <v>3108</v>
      </c>
      <c r="C1075" s="25" t="s">
        <v>200</v>
      </c>
      <c r="D1075" s="25">
        <v>2.85</v>
      </c>
      <c r="E1075" s="25"/>
    </row>
    <row r="1076" spans="1:5">
      <c r="A1076" s="25">
        <v>5733</v>
      </c>
      <c r="B1076" s="4" t="s">
        <v>1335</v>
      </c>
      <c r="C1076" s="25" t="s">
        <v>200</v>
      </c>
      <c r="D1076" s="25">
        <v>1.73</v>
      </c>
      <c r="E1076" s="25"/>
    </row>
    <row r="1077" spans="1:5">
      <c r="A1077" s="25">
        <v>5741</v>
      </c>
      <c r="B1077" s="4" t="s">
        <v>868</v>
      </c>
      <c r="C1077" s="25" t="s">
        <v>200</v>
      </c>
      <c r="D1077" s="25">
        <v>3.57</v>
      </c>
      <c r="E1077" s="25"/>
    </row>
    <row r="1078" spans="1:5">
      <c r="A1078" s="25">
        <v>5745</v>
      </c>
      <c r="B1078" s="4" t="s">
        <v>867</v>
      </c>
      <c r="C1078" s="25" t="s">
        <v>200</v>
      </c>
      <c r="D1078" s="25">
        <v>17.12</v>
      </c>
      <c r="E1078" s="25"/>
    </row>
    <row r="1079" spans="1:5">
      <c r="A1079" s="25">
        <v>5746</v>
      </c>
      <c r="B1079" s="4" t="s">
        <v>517</v>
      </c>
      <c r="C1079" s="25" t="s">
        <v>200</v>
      </c>
      <c r="D1079" s="25">
        <v>0.46</v>
      </c>
      <c r="E1079" s="25"/>
    </row>
    <row r="1080" spans="1:5">
      <c r="A1080" s="25">
        <v>5747</v>
      </c>
      <c r="B1080" s="4" t="s">
        <v>513</v>
      </c>
      <c r="C1080" s="25" t="s">
        <v>200</v>
      </c>
      <c r="D1080" s="25">
        <v>1.34</v>
      </c>
      <c r="E1080" s="25"/>
    </row>
    <row r="1081" spans="1:5">
      <c r="A1081" s="25">
        <v>5749</v>
      </c>
      <c r="B1081" s="4" t="s">
        <v>515</v>
      </c>
      <c r="C1081" s="25" t="s">
        <v>200</v>
      </c>
      <c r="D1081" s="25">
        <v>2.08</v>
      </c>
      <c r="E1081" s="25"/>
    </row>
    <row r="1082" spans="1:5">
      <c r="A1082" s="25">
        <v>5753</v>
      </c>
      <c r="B1082" s="4" t="s">
        <v>514</v>
      </c>
      <c r="C1082" s="25" t="s">
        <v>200</v>
      </c>
      <c r="D1082" s="25">
        <v>2.23</v>
      </c>
      <c r="E1082" s="25"/>
    </row>
    <row r="1083" spans="1:5">
      <c r="A1083" s="25">
        <v>5757</v>
      </c>
      <c r="B1083" s="4" t="s">
        <v>516</v>
      </c>
      <c r="C1083" s="25" t="s">
        <v>200</v>
      </c>
      <c r="D1083" s="25">
        <v>6.73</v>
      </c>
      <c r="E1083" s="25"/>
    </row>
    <row r="1084" spans="1:5">
      <c r="A1084" s="25">
        <v>5769</v>
      </c>
      <c r="B1084" s="4" t="s">
        <v>2668</v>
      </c>
      <c r="C1084" s="25" t="s">
        <v>200</v>
      </c>
      <c r="D1084" s="25">
        <v>1.75</v>
      </c>
      <c r="E1084" s="25"/>
    </row>
    <row r="1085" spans="1:5">
      <c r="A1085" s="25">
        <v>5770</v>
      </c>
      <c r="B1085" s="4" t="s">
        <v>2669</v>
      </c>
      <c r="C1085" s="25" t="s">
        <v>200</v>
      </c>
      <c r="D1085" s="25">
        <v>1.25</v>
      </c>
      <c r="E1085" s="25"/>
    </row>
    <row r="1086" spans="1:5">
      <c r="A1086" s="25">
        <v>5775</v>
      </c>
      <c r="B1086" s="4" t="s">
        <v>270</v>
      </c>
      <c r="C1086" s="25" t="s">
        <v>200</v>
      </c>
      <c r="D1086" s="25">
        <v>146.30000000000001</v>
      </c>
      <c r="E1086" s="25"/>
    </row>
    <row r="1087" spans="1:5">
      <c r="A1087" s="25">
        <v>5781</v>
      </c>
      <c r="B1087" s="4" t="s">
        <v>275</v>
      </c>
      <c r="C1087" s="25" t="s">
        <v>200</v>
      </c>
      <c r="D1087" s="25">
        <v>65</v>
      </c>
      <c r="E1087" s="25"/>
    </row>
    <row r="1088" spans="1:5">
      <c r="A1088" s="25">
        <v>5793</v>
      </c>
      <c r="B1088" s="4" t="s">
        <v>2619</v>
      </c>
      <c r="C1088" s="25" t="s">
        <v>229</v>
      </c>
      <c r="D1088" s="25">
        <v>14.92</v>
      </c>
      <c r="E1088" s="25"/>
    </row>
    <row r="1089" spans="1:5">
      <c r="A1089" s="25">
        <v>5798</v>
      </c>
      <c r="B1089" s="4" t="s">
        <v>2618</v>
      </c>
      <c r="C1089" s="25" t="s">
        <v>229</v>
      </c>
      <c r="D1089" s="25">
        <v>9.64</v>
      </c>
      <c r="E1089" s="25"/>
    </row>
    <row r="1090" spans="1:5">
      <c r="A1090" s="25">
        <v>5800</v>
      </c>
      <c r="B1090" s="4" t="s">
        <v>723</v>
      </c>
      <c r="C1090" s="25" t="s">
        <v>200</v>
      </c>
      <c r="D1090" s="25">
        <v>125</v>
      </c>
      <c r="E1090" s="25"/>
    </row>
    <row r="1091" spans="1:5">
      <c r="A1091" s="25">
        <v>5802</v>
      </c>
      <c r="B1091" s="4" t="s">
        <v>726</v>
      </c>
      <c r="C1091" s="25" t="s">
        <v>200</v>
      </c>
      <c r="D1091" s="25">
        <v>110</v>
      </c>
      <c r="E1091" s="25"/>
    </row>
    <row r="1092" spans="1:5">
      <c r="A1092" s="25">
        <v>5807</v>
      </c>
      <c r="B1092" s="4" t="s">
        <v>3468</v>
      </c>
      <c r="C1092" s="25" t="s">
        <v>229</v>
      </c>
      <c r="D1092" s="25">
        <v>8.56</v>
      </c>
      <c r="E1092" s="25"/>
    </row>
    <row r="1093" spans="1:5">
      <c r="A1093" s="25">
        <v>5813</v>
      </c>
      <c r="B1093" s="4" t="s">
        <v>2836</v>
      </c>
      <c r="C1093" s="25" t="s">
        <v>200</v>
      </c>
      <c r="D1093" s="25">
        <v>72</v>
      </c>
      <c r="E1093" s="25"/>
    </row>
    <row r="1094" spans="1:5">
      <c r="A1094" s="25">
        <v>5819</v>
      </c>
      <c r="B1094" s="4" t="s">
        <v>3073</v>
      </c>
      <c r="C1094" s="25" t="s">
        <v>200</v>
      </c>
      <c r="D1094" s="25">
        <v>20.71</v>
      </c>
      <c r="E1094" s="25"/>
    </row>
    <row r="1095" spans="1:5">
      <c r="A1095" s="25">
        <v>5823</v>
      </c>
      <c r="B1095" s="4" t="s">
        <v>2440</v>
      </c>
      <c r="C1095" s="25" t="s">
        <v>200</v>
      </c>
      <c r="D1095" s="25">
        <v>310.24</v>
      </c>
      <c r="E1095" s="25"/>
    </row>
    <row r="1096" spans="1:5">
      <c r="A1096" s="25">
        <v>5832</v>
      </c>
      <c r="B1096" s="4" t="s">
        <v>3466</v>
      </c>
      <c r="C1096" s="25" t="s">
        <v>229</v>
      </c>
      <c r="D1096" s="25">
        <v>0.23</v>
      </c>
      <c r="E1096" s="25"/>
    </row>
    <row r="1097" spans="1:5">
      <c r="A1097" s="25">
        <v>5834</v>
      </c>
      <c r="B1097" s="4" t="s">
        <v>3828</v>
      </c>
      <c r="C1097" s="25" t="s">
        <v>231</v>
      </c>
      <c r="D1097" s="25">
        <v>429.2</v>
      </c>
      <c r="E1097" s="25"/>
    </row>
    <row r="1098" spans="1:5">
      <c r="A1098" s="25">
        <v>5854</v>
      </c>
      <c r="B1098" s="4" t="s">
        <v>1850</v>
      </c>
      <c r="C1098" s="25" t="s">
        <v>231</v>
      </c>
      <c r="D1098" s="25">
        <v>9.4</v>
      </c>
      <c r="E1098" s="25"/>
    </row>
    <row r="1099" spans="1:5">
      <c r="A1099" s="25">
        <v>5860</v>
      </c>
      <c r="B1099" s="4" t="s">
        <v>637</v>
      </c>
      <c r="C1099" s="25" t="s">
        <v>231</v>
      </c>
      <c r="D1099" s="25">
        <v>72.849999999999994</v>
      </c>
      <c r="E1099" s="25"/>
    </row>
    <row r="1100" spans="1:5">
      <c r="A1100" s="25">
        <v>5861</v>
      </c>
      <c r="B1100" s="4" t="s">
        <v>651</v>
      </c>
      <c r="C1100" s="25" t="s">
        <v>200</v>
      </c>
      <c r="D1100" s="25">
        <v>10.050000000000001</v>
      </c>
      <c r="E1100" s="25"/>
    </row>
    <row r="1101" spans="1:5">
      <c r="A1101" s="25">
        <v>5865</v>
      </c>
      <c r="B1101" s="4" t="s">
        <v>1308</v>
      </c>
      <c r="C1101" s="25" t="s">
        <v>200</v>
      </c>
      <c r="D1101" s="25">
        <v>456.3</v>
      </c>
      <c r="E1101" s="25"/>
    </row>
    <row r="1102" spans="1:5">
      <c r="A1102" s="25">
        <v>5874</v>
      </c>
      <c r="B1102" s="4" t="s">
        <v>3528</v>
      </c>
      <c r="C1102" s="25" t="s">
        <v>200</v>
      </c>
      <c r="D1102" s="25">
        <v>281.2</v>
      </c>
      <c r="E1102" s="25"/>
    </row>
    <row r="1103" spans="1:5">
      <c r="A1103" s="25">
        <v>5877</v>
      </c>
      <c r="B1103" s="4" t="s">
        <v>1471</v>
      </c>
      <c r="C1103" s="25" t="s">
        <v>200</v>
      </c>
      <c r="D1103" s="25">
        <v>196</v>
      </c>
      <c r="E1103" s="25"/>
    </row>
    <row r="1104" spans="1:5">
      <c r="A1104" s="25">
        <v>5879</v>
      </c>
      <c r="B1104" s="4" t="s">
        <v>3549</v>
      </c>
      <c r="C1104" s="25" t="s">
        <v>200</v>
      </c>
      <c r="D1104" s="25">
        <v>236.2</v>
      </c>
      <c r="E1104" s="25"/>
    </row>
    <row r="1105" spans="1:5">
      <c r="A1105" s="25">
        <v>5890</v>
      </c>
      <c r="B1105" s="4" t="s">
        <v>1731</v>
      </c>
      <c r="C1105" s="25" t="s">
        <v>231</v>
      </c>
      <c r="D1105" s="25">
        <v>285</v>
      </c>
      <c r="E1105" s="25"/>
    </row>
    <row r="1106" spans="1:5">
      <c r="A1106" s="25">
        <v>5906</v>
      </c>
      <c r="B1106" s="4" t="s">
        <v>2620</v>
      </c>
      <c r="C1106" s="25" t="s">
        <v>229</v>
      </c>
      <c r="D1106" s="25">
        <v>46.66</v>
      </c>
      <c r="E1106" s="25"/>
    </row>
    <row r="1107" spans="1:5">
      <c r="A1107" s="25">
        <v>5910</v>
      </c>
      <c r="B1107" s="4" t="s">
        <v>1281</v>
      </c>
      <c r="C1107" s="25" t="s">
        <v>231</v>
      </c>
      <c r="D1107" s="25">
        <v>16.649999999999999</v>
      </c>
      <c r="E1107" s="25"/>
    </row>
    <row r="1108" spans="1:5">
      <c r="A1108" s="25">
        <v>5912</v>
      </c>
      <c r="B1108" s="4" t="s">
        <v>1039</v>
      </c>
      <c r="C1108" s="25" t="s">
        <v>201</v>
      </c>
      <c r="D1108" s="25">
        <v>2.36</v>
      </c>
      <c r="E1108" s="25"/>
    </row>
    <row r="1109" spans="1:5">
      <c r="A1109" s="25">
        <v>5916</v>
      </c>
      <c r="B1109" s="4" t="s">
        <v>3530</v>
      </c>
      <c r="C1109" s="25" t="s">
        <v>200</v>
      </c>
      <c r="D1109" s="25">
        <v>0.26</v>
      </c>
      <c r="E1109" s="25"/>
    </row>
    <row r="1110" spans="1:5">
      <c r="A1110" s="25">
        <v>5917</v>
      </c>
      <c r="B1110" s="4" t="s">
        <v>249</v>
      </c>
      <c r="C1110" s="25" t="s">
        <v>200</v>
      </c>
      <c r="D1110" s="25">
        <v>12.78</v>
      </c>
      <c r="E1110" s="25"/>
    </row>
    <row r="1111" spans="1:5">
      <c r="A1111" s="25">
        <v>5920</v>
      </c>
      <c r="B1111" s="4" t="s">
        <v>3806</v>
      </c>
      <c r="C1111" s="25" t="s">
        <v>200</v>
      </c>
      <c r="D1111" s="25">
        <v>425</v>
      </c>
      <c r="E1111" s="25"/>
    </row>
    <row r="1112" spans="1:5">
      <c r="A1112" s="25">
        <v>5926</v>
      </c>
      <c r="B1112" s="4" t="s">
        <v>784</v>
      </c>
      <c r="C1112" s="25" t="s">
        <v>229</v>
      </c>
      <c r="D1112" s="25">
        <v>266.3</v>
      </c>
      <c r="E1112" s="25"/>
    </row>
    <row r="1113" spans="1:5">
      <c r="A1113" s="25">
        <v>5930</v>
      </c>
      <c r="B1113" s="4" t="s">
        <v>3804</v>
      </c>
      <c r="C1113" s="25" t="s">
        <v>200</v>
      </c>
      <c r="D1113" s="25">
        <v>265</v>
      </c>
      <c r="E1113" s="25"/>
    </row>
    <row r="1114" spans="1:5">
      <c r="A1114" s="25">
        <v>5934</v>
      </c>
      <c r="B1114" s="4" t="s">
        <v>773</v>
      </c>
      <c r="C1114" s="25" t="s">
        <v>200</v>
      </c>
      <c r="D1114" s="25">
        <v>33.86</v>
      </c>
      <c r="E1114" s="25"/>
    </row>
    <row r="1115" spans="1:5">
      <c r="A1115" s="25">
        <v>5937</v>
      </c>
      <c r="B1115" s="4" t="s">
        <v>1678</v>
      </c>
      <c r="C1115" s="25" t="s">
        <v>200</v>
      </c>
      <c r="D1115" s="25">
        <v>43.11</v>
      </c>
      <c r="E1115" s="25"/>
    </row>
    <row r="1116" spans="1:5">
      <c r="A1116" s="25">
        <v>5938</v>
      </c>
      <c r="B1116" s="4" t="s">
        <v>274</v>
      </c>
      <c r="C1116" s="25" t="s">
        <v>200</v>
      </c>
      <c r="D1116" s="25">
        <v>58</v>
      </c>
      <c r="E1116" s="25"/>
    </row>
    <row r="1117" spans="1:5">
      <c r="A1117" s="25">
        <v>5942</v>
      </c>
      <c r="B1117" s="4" t="s">
        <v>2002</v>
      </c>
      <c r="C1117" s="25" t="s">
        <v>200</v>
      </c>
      <c r="D1117" s="25">
        <v>243.97</v>
      </c>
      <c r="E1117" s="25"/>
    </row>
    <row r="1118" spans="1:5">
      <c r="A1118" s="25">
        <v>5956</v>
      </c>
      <c r="B1118" s="4" t="s">
        <v>3072</v>
      </c>
      <c r="C1118" s="25" t="s">
        <v>200</v>
      </c>
      <c r="D1118" s="25">
        <v>78.88</v>
      </c>
      <c r="E1118" s="25"/>
    </row>
    <row r="1119" spans="1:5">
      <c r="A1119" s="25">
        <v>5981</v>
      </c>
      <c r="B1119" s="4" t="s">
        <v>1626</v>
      </c>
      <c r="C1119" s="25" t="s">
        <v>134</v>
      </c>
      <c r="D1119" s="25">
        <v>179.57</v>
      </c>
      <c r="E1119" s="25"/>
    </row>
    <row r="1120" spans="1:5">
      <c r="A1120" s="25">
        <v>5996</v>
      </c>
      <c r="B1120" s="4" t="s">
        <v>490</v>
      </c>
      <c r="C1120" s="25" t="s">
        <v>200</v>
      </c>
      <c r="D1120" s="25">
        <v>3.8</v>
      </c>
      <c r="E1120" s="25"/>
    </row>
    <row r="1121" spans="1:5">
      <c r="A1121" s="25">
        <v>6014</v>
      </c>
      <c r="B1121" s="4" t="s">
        <v>3339</v>
      </c>
      <c r="C1121" s="25" t="s">
        <v>200</v>
      </c>
      <c r="D1121" s="25">
        <v>256.10000000000002</v>
      </c>
      <c r="E1121" s="25"/>
    </row>
    <row r="1122" spans="1:5">
      <c r="A1122" s="25">
        <v>6018</v>
      </c>
      <c r="B1122" s="4" t="s">
        <v>3359</v>
      </c>
      <c r="C1122" s="25" t="s">
        <v>231</v>
      </c>
      <c r="D1122" s="25">
        <v>30.57</v>
      </c>
      <c r="E1122" s="25"/>
    </row>
    <row r="1123" spans="1:5">
      <c r="A1123" s="25">
        <v>6027</v>
      </c>
      <c r="B1123" s="4" t="s">
        <v>2220</v>
      </c>
      <c r="C1123" s="25" t="s">
        <v>200</v>
      </c>
      <c r="D1123" s="25">
        <v>4.54</v>
      </c>
      <c r="E1123" s="25"/>
    </row>
    <row r="1124" spans="1:5">
      <c r="A1124" s="25">
        <v>6031</v>
      </c>
      <c r="B1124" s="4" t="s">
        <v>2838</v>
      </c>
      <c r="C1124" s="25" t="s">
        <v>200</v>
      </c>
      <c r="D1124" s="25">
        <v>14.34</v>
      </c>
      <c r="E1124" s="25"/>
    </row>
    <row r="1125" spans="1:5">
      <c r="A1125" s="25">
        <v>6036</v>
      </c>
      <c r="B1125" s="4" t="s">
        <v>841</v>
      </c>
      <c r="C1125" s="25" t="s">
        <v>229</v>
      </c>
      <c r="D1125" s="25">
        <v>18.79</v>
      </c>
      <c r="E1125" s="25"/>
    </row>
    <row r="1126" spans="1:5">
      <c r="A1126" s="25">
        <v>6042</v>
      </c>
      <c r="B1126" s="4" t="s">
        <v>3241</v>
      </c>
      <c r="C1126" s="25" t="s">
        <v>200</v>
      </c>
      <c r="D1126" s="25">
        <v>5.31</v>
      </c>
      <c r="E1126" s="25"/>
    </row>
    <row r="1127" spans="1:5">
      <c r="A1127" s="25">
        <v>6047</v>
      </c>
      <c r="B1127" s="4" t="s">
        <v>2359</v>
      </c>
      <c r="C1127" s="25" t="s">
        <v>200</v>
      </c>
      <c r="D1127" s="25">
        <v>6.9</v>
      </c>
      <c r="E1127" s="25"/>
    </row>
    <row r="1128" spans="1:5">
      <c r="A1128" s="25">
        <v>6051</v>
      </c>
      <c r="B1128" s="4" t="s">
        <v>3836</v>
      </c>
      <c r="C1128" s="25" t="s">
        <v>200</v>
      </c>
      <c r="D1128" s="25">
        <v>397.06</v>
      </c>
      <c r="E1128" s="25"/>
    </row>
    <row r="1129" spans="1:5">
      <c r="A1129" s="25">
        <v>6092</v>
      </c>
      <c r="B1129" s="4" t="s">
        <v>2892</v>
      </c>
      <c r="C1129" s="25" t="s">
        <v>201</v>
      </c>
      <c r="D1129" s="25">
        <v>7.92</v>
      </c>
      <c r="E1129" s="25"/>
    </row>
    <row r="1130" spans="1:5">
      <c r="A1130" s="25">
        <v>6097</v>
      </c>
      <c r="B1130" s="4" t="s">
        <v>1654</v>
      </c>
      <c r="C1130" s="25" t="s">
        <v>200</v>
      </c>
      <c r="D1130" s="25">
        <v>32.200000000000003</v>
      </c>
      <c r="E1130" s="25"/>
    </row>
    <row r="1131" spans="1:5">
      <c r="A1131" s="25">
        <v>6104</v>
      </c>
      <c r="B1131" s="4" t="s">
        <v>962</v>
      </c>
      <c r="C1131" s="25" t="s">
        <v>200</v>
      </c>
      <c r="D1131" s="25">
        <v>149.5</v>
      </c>
      <c r="E1131" s="25"/>
    </row>
    <row r="1132" spans="1:5">
      <c r="A1132" s="25">
        <v>6105</v>
      </c>
      <c r="B1132" s="4" t="s">
        <v>1637</v>
      </c>
      <c r="C1132" s="25" t="s">
        <v>200</v>
      </c>
      <c r="D1132" s="25">
        <v>236</v>
      </c>
      <c r="E1132" s="25"/>
    </row>
    <row r="1133" spans="1:5">
      <c r="A1133" s="25">
        <v>6106</v>
      </c>
      <c r="B1133" s="4" t="s">
        <v>2823</v>
      </c>
      <c r="C1133" s="25" t="s">
        <v>200</v>
      </c>
      <c r="D1133" s="25">
        <v>30.72</v>
      </c>
      <c r="E1133" s="25"/>
    </row>
    <row r="1134" spans="1:5">
      <c r="A1134" s="25">
        <v>6111</v>
      </c>
      <c r="B1134" s="4" t="s">
        <v>1015</v>
      </c>
      <c r="C1134" s="25" t="s">
        <v>231</v>
      </c>
      <c r="D1134" s="25">
        <v>32.36</v>
      </c>
      <c r="E1134" s="25"/>
    </row>
    <row r="1135" spans="1:5">
      <c r="A1135" s="25">
        <v>6118</v>
      </c>
      <c r="B1135" s="4" t="s">
        <v>1755</v>
      </c>
      <c r="C1135" s="25" t="s">
        <v>203</v>
      </c>
      <c r="D1135" s="25">
        <v>1860</v>
      </c>
      <c r="E1135" s="25"/>
    </row>
    <row r="1136" spans="1:5">
      <c r="A1136" s="25">
        <v>6126</v>
      </c>
      <c r="B1136" s="4" t="s">
        <v>3137</v>
      </c>
      <c r="C1136" s="25" t="s">
        <v>200</v>
      </c>
      <c r="D1136" s="25">
        <v>175</v>
      </c>
      <c r="E1136" s="25"/>
    </row>
    <row r="1137" spans="1:5">
      <c r="A1137" s="25">
        <v>6127</v>
      </c>
      <c r="B1137" s="4" t="s">
        <v>1168</v>
      </c>
      <c r="C1137" s="25" t="s">
        <v>231</v>
      </c>
      <c r="D1137" s="25">
        <v>26.2</v>
      </c>
      <c r="E1137" s="25"/>
    </row>
    <row r="1138" spans="1:5">
      <c r="A1138" s="25">
        <v>6131</v>
      </c>
      <c r="B1138" s="4" t="s">
        <v>3613</v>
      </c>
      <c r="C1138" s="25" t="s">
        <v>201</v>
      </c>
      <c r="D1138" s="25">
        <v>5220</v>
      </c>
      <c r="E1138" s="25"/>
    </row>
    <row r="1139" spans="1:5">
      <c r="A1139" s="25">
        <v>6132</v>
      </c>
      <c r="B1139" s="4" t="s">
        <v>1178</v>
      </c>
      <c r="C1139" s="25" t="s">
        <v>231</v>
      </c>
      <c r="D1139" s="25">
        <v>236.5</v>
      </c>
      <c r="E1139" s="25"/>
    </row>
    <row r="1140" spans="1:5">
      <c r="A1140" s="25">
        <v>6135</v>
      </c>
      <c r="B1140" s="4" t="s">
        <v>3447</v>
      </c>
      <c r="C1140" s="25" t="s">
        <v>200</v>
      </c>
      <c r="D1140" s="25">
        <v>56.3</v>
      </c>
      <c r="E1140" s="25"/>
    </row>
    <row r="1141" spans="1:5">
      <c r="A1141" s="25">
        <v>6141</v>
      </c>
      <c r="B1141" s="4" t="s">
        <v>2138</v>
      </c>
      <c r="C1141" s="25" t="s">
        <v>231</v>
      </c>
      <c r="D1141" s="25">
        <v>106.49</v>
      </c>
      <c r="E1141" s="25"/>
    </row>
    <row r="1142" spans="1:5">
      <c r="A1142" s="25">
        <v>6142</v>
      </c>
      <c r="B1142" s="4" t="s">
        <v>1396</v>
      </c>
      <c r="C1142" s="25" t="s">
        <v>231</v>
      </c>
      <c r="D1142" s="25">
        <v>23.1</v>
      </c>
      <c r="E1142" s="25"/>
    </row>
    <row r="1143" spans="1:5">
      <c r="A1143" s="25">
        <v>6145</v>
      </c>
      <c r="B1143" s="4" t="s">
        <v>2677</v>
      </c>
      <c r="C1143" s="25" t="s">
        <v>200</v>
      </c>
      <c r="D1143" s="25">
        <v>72.069999999999993</v>
      </c>
      <c r="E1143" s="25"/>
    </row>
    <row r="1144" spans="1:5">
      <c r="A1144" s="25">
        <v>6150</v>
      </c>
      <c r="B1144" s="4" t="s">
        <v>2120</v>
      </c>
      <c r="C1144" s="25" t="s">
        <v>229</v>
      </c>
      <c r="D1144" s="25">
        <v>137.53</v>
      </c>
      <c r="E1144" s="25"/>
    </row>
    <row r="1145" spans="1:5">
      <c r="A1145" s="25">
        <v>6170</v>
      </c>
      <c r="B1145" s="4" t="s">
        <v>869</v>
      </c>
      <c r="C1145" s="25" t="s">
        <v>200</v>
      </c>
      <c r="D1145" s="25">
        <v>21.89</v>
      </c>
      <c r="E1145" s="25"/>
    </row>
    <row r="1146" spans="1:5">
      <c r="A1146" s="25">
        <v>6174</v>
      </c>
      <c r="B1146" s="4" t="s">
        <v>3152</v>
      </c>
      <c r="C1146" s="25" t="s">
        <v>200</v>
      </c>
      <c r="D1146" s="25">
        <v>272</v>
      </c>
      <c r="E1146" s="25"/>
    </row>
    <row r="1147" spans="1:5">
      <c r="A1147" s="25">
        <v>6178</v>
      </c>
      <c r="B1147" s="4" t="s">
        <v>2134</v>
      </c>
      <c r="C1147" s="25" t="s">
        <v>200</v>
      </c>
      <c r="D1147" s="25">
        <v>1110</v>
      </c>
      <c r="E1147" s="25"/>
    </row>
    <row r="1148" spans="1:5">
      <c r="A1148" s="25">
        <v>6180</v>
      </c>
      <c r="B1148" s="4" t="s">
        <v>2692</v>
      </c>
      <c r="C1148" s="25" t="s">
        <v>200</v>
      </c>
      <c r="D1148" s="25">
        <v>74.680000000000007</v>
      </c>
      <c r="E1148" s="25"/>
    </row>
    <row r="1149" spans="1:5">
      <c r="A1149" s="25">
        <v>6189</v>
      </c>
      <c r="B1149" s="4" t="s">
        <v>2147</v>
      </c>
      <c r="C1149" s="25" t="s">
        <v>231</v>
      </c>
      <c r="D1149" s="25">
        <v>0.48</v>
      </c>
      <c r="E1149" s="25"/>
    </row>
    <row r="1150" spans="1:5">
      <c r="A1150" s="25">
        <v>6193</v>
      </c>
      <c r="B1150" s="4" t="s">
        <v>1927</v>
      </c>
      <c r="C1150" s="25" t="s">
        <v>200</v>
      </c>
      <c r="D1150" s="25">
        <v>325</v>
      </c>
      <c r="E1150" s="25"/>
    </row>
    <row r="1151" spans="1:5">
      <c r="A1151" s="25">
        <v>6201</v>
      </c>
      <c r="B1151" s="4" t="s">
        <v>1042</v>
      </c>
      <c r="C1151" s="25" t="s">
        <v>235</v>
      </c>
      <c r="D1151" s="25">
        <v>36.19</v>
      </c>
      <c r="E1151" s="25"/>
    </row>
    <row r="1152" spans="1:5">
      <c r="A1152" s="25">
        <v>6207</v>
      </c>
      <c r="B1152" s="4" t="s">
        <v>1065</v>
      </c>
      <c r="C1152" s="25" t="s">
        <v>200</v>
      </c>
      <c r="D1152" s="25">
        <v>1299</v>
      </c>
      <c r="E1152" s="25"/>
    </row>
    <row r="1153" spans="1:5">
      <c r="A1153" s="25">
        <v>6208</v>
      </c>
      <c r="B1153" s="4" t="s">
        <v>1063</v>
      </c>
      <c r="C1153" s="25" t="s">
        <v>200</v>
      </c>
      <c r="D1153" s="25">
        <v>1099</v>
      </c>
      <c r="E1153" s="25"/>
    </row>
    <row r="1154" spans="1:5">
      <c r="A1154" s="25">
        <v>6211</v>
      </c>
      <c r="B1154" s="4" t="s">
        <v>1800</v>
      </c>
      <c r="C1154" s="25" t="s">
        <v>200</v>
      </c>
      <c r="D1154" s="25">
        <v>453.2</v>
      </c>
      <c r="E1154" s="25"/>
    </row>
    <row r="1155" spans="1:5">
      <c r="A1155" s="25">
        <v>6224</v>
      </c>
      <c r="B1155" s="4" t="s">
        <v>3570</v>
      </c>
      <c r="C1155" s="25" t="s">
        <v>231</v>
      </c>
      <c r="D1155" s="25">
        <v>5</v>
      </c>
      <c r="E1155" s="25"/>
    </row>
    <row r="1156" spans="1:5">
      <c r="A1156" s="25">
        <v>6225</v>
      </c>
      <c r="B1156" s="4" t="s">
        <v>3569</v>
      </c>
      <c r="C1156" s="25" t="s">
        <v>231</v>
      </c>
      <c r="D1156" s="25">
        <v>5</v>
      </c>
      <c r="E1156" s="25"/>
    </row>
    <row r="1157" spans="1:5">
      <c r="A1157" s="25">
        <v>6228</v>
      </c>
      <c r="B1157" s="4" t="s">
        <v>3198</v>
      </c>
      <c r="C1157" s="25" t="s">
        <v>200</v>
      </c>
      <c r="D1157" s="25">
        <v>21</v>
      </c>
      <c r="E1157" s="25"/>
    </row>
    <row r="1158" spans="1:5">
      <c r="A1158" s="25">
        <v>6229</v>
      </c>
      <c r="B1158" s="4" t="s">
        <v>1079</v>
      </c>
      <c r="C1158" s="25" t="s">
        <v>200</v>
      </c>
      <c r="D1158" s="25">
        <v>154.56</v>
      </c>
      <c r="E1158" s="25"/>
    </row>
    <row r="1159" spans="1:5">
      <c r="A1159" s="25">
        <v>6233</v>
      </c>
      <c r="B1159" s="4" t="s">
        <v>2355</v>
      </c>
      <c r="C1159" s="25" t="s">
        <v>200</v>
      </c>
      <c r="D1159" s="25">
        <v>8.23</v>
      </c>
      <c r="E1159" s="25"/>
    </row>
    <row r="1160" spans="1:5">
      <c r="A1160" s="25">
        <v>6237</v>
      </c>
      <c r="B1160" s="4" t="s">
        <v>2358</v>
      </c>
      <c r="C1160" s="25" t="s">
        <v>200</v>
      </c>
      <c r="D1160" s="25">
        <v>7</v>
      </c>
      <c r="E1160" s="25"/>
    </row>
    <row r="1161" spans="1:5">
      <c r="A1161" s="25">
        <v>6242</v>
      </c>
      <c r="B1161" s="4" t="s">
        <v>749</v>
      </c>
      <c r="C1161" s="25" t="s">
        <v>201</v>
      </c>
      <c r="D1161" s="25">
        <v>3.76</v>
      </c>
      <c r="E1161" s="25"/>
    </row>
    <row r="1162" spans="1:5">
      <c r="A1162" s="25">
        <v>6246</v>
      </c>
      <c r="B1162" s="4" t="s">
        <v>1195</v>
      </c>
      <c r="C1162" s="25" t="s">
        <v>231</v>
      </c>
      <c r="D1162" s="25">
        <v>23.12</v>
      </c>
      <c r="E1162" s="25"/>
    </row>
    <row r="1163" spans="1:5">
      <c r="A1163" s="25">
        <v>6248</v>
      </c>
      <c r="B1163" s="4" t="s">
        <v>2797</v>
      </c>
      <c r="C1163" s="25" t="s">
        <v>1045</v>
      </c>
      <c r="D1163" s="25">
        <v>53.82</v>
      </c>
      <c r="E1163" s="25"/>
    </row>
    <row r="1164" spans="1:5">
      <c r="A1164" s="25">
        <v>6252</v>
      </c>
      <c r="B1164" s="4" t="s">
        <v>2479</v>
      </c>
      <c r="C1164" s="25" t="s">
        <v>229</v>
      </c>
      <c r="D1164" s="25">
        <v>40</v>
      </c>
      <c r="E1164" s="25"/>
    </row>
    <row r="1165" spans="1:5">
      <c r="A1165" s="25">
        <v>6260</v>
      </c>
      <c r="B1165" s="4" t="s">
        <v>1268</v>
      </c>
      <c r="C1165" s="25" t="s">
        <v>200</v>
      </c>
      <c r="D1165" s="25">
        <v>13.32</v>
      </c>
      <c r="E1165" s="25"/>
    </row>
    <row r="1166" spans="1:5">
      <c r="A1166" s="25">
        <v>6267</v>
      </c>
      <c r="B1166" s="4" t="s">
        <v>3214</v>
      </c>
      <c r="C1166" s="25" t="s">
        <v>200</v>
      </c>
      <c r="D1166" s="25">
        <v>326</v>
      </c>
      <c r="E1166" s="25"/>
    </row>
    <row r="1167" spans="1:5">
      <c r="A1167" s="25">
        <v>6271</v>
      </c>
      <c r="B1167" s="4" t="s">
        <v>475</v>
      </c>
      <c r="C1167" s="25" t="s">
        <v>200</v>
      </c>
      <c r="D1167" s="25">
        <v>44.92</v>
      </c>
      <c r="E1167" s="25"/>
    </row>
    <row r="1168" spans="1:5">
      <c r="A1168" s="25">
        <v>6273</v>
      </c>
      <c r="B1168" s="4" t="s">
        <v>3555</v>
      </c>
      <c r="C1168" s="25" t="s">
        <v>2955</v>
      </c>
      <c r="D1168" s="25">
        <v>0.73</v>
      </c>
      <c r="E1168" s="25"/>
    </row>
    <row r="1169" spans="1:5">
      <c r="A1169" s="25">
        <v>6274</v>
      </c>
      <c r="B1169" s="4" t="s">
        <v>2954</v>
      </c>
      <c r="C1169" s="25" t="s">
        <v>2955</v>
      </c>
      <c r="D1169" s="25">
        <v>0.78</v>
      </c>
      <c r="E1169" s="25"/>
    </row>
    <row r="1170" spans="1:5">
      <c r="A1170" s="25">
        <v>6275</v>
      </c>
      <c r="B1170" s="4" t="s">
        <v>1933</v>
      </c>
      <c r="C1170" s="25" t="s">
        <v>200</v>
      </c>
      <c r="D1170" s="25">
        <v>31.2</v>
      </c>
      <c r="E1170" s="25"/>
    </row>
    <row r="1171" spans="1:5">
      <c r="A1171" s="25">
        <v>6276</v>
      </c>
      <c r="B1171" s="4" t="s">
        <v>2676</v>
      </c>
      <c r="C1171" s="25" t="s">
        <v>200</v>
      </c>
      <c r="D1171" s="25">
        <v>0.15</v>
      </c>
      <c r="E1171" s="25"/>
    </row>
    <row r="1172" spans="1:5">
      <c r="A1172" s="25">
        <v>6278</v>
      </c>
      <c r="B1172" s="4" t="s">
        <v>2426</v>
      </c>
      <c r="C1172" s="25" t="s">
        <v>229</v>
      </c>
      <c r="D1172" s="25">
        <v>6.37</v>
      </c>
      <c r="E1172" s="25"/>
    </row>
    <row r="1173" spans="1:5">
      <c r="A1173" s="25">
        <v>6279</v>
      </c>
      <c r="B1173" s="4" t="s">
        <v>2427</v>
      </c>
      <c r="C1173" s="25" t="s">
        <v>229</v>
      </c>
      <c r="D1173" s="25">
        <v>10.89</v>
      </c>
      <c r="E1173" s="25"/>
    </row>
    <row r="1174" spans="1:5">
      <c r="A1174" s="25">
        <v>6280</v>
      </c>
      <c r="B1174" s="4" t="s">
        <v>2428</v>
      </c>
      <c r="C1174" s="25" t="s">
        <v>229</v>
      </c>
      <c r="D1174" s="25">
        <v>13.86</v>
      </c>
      <c r="E1174" s="25"/>
    </row>
    <row r="1175" spans="1:5">
      <c r="A1175" s="25">
        <v>6281</v>
      </c>
      <c r="B1175" s="4" t="s">
        <v>2429</v>
      </c>
      <c r="C1175" s="25" t="s">
        <v>229</v>
      </c>
      <c r="D1175" s="25">
        <v>19.66</v>
      </c>
      <c r="E1175" s="25"/>
    </row>
    <row r="1176" spans="1:5">
      <c r="A1176" s="25">
        <v>6282</v>
      </c>
      <c r="B1176" s="4" t="s">
        <v>2430</v>
      </c>
      <c r="C1176" s="25" t="s">
        <v>229</v>
      </c>
      <c r="D1176" s="25">
        <v>26.39</v>
      </c>
      <c r="E1176" s="25"/>
    </row>
    <row r="1177" spans="1:5">
      <c r="A1177" s="25">
        <v>6283</v>
      </c>
      <c r="B1177" s="4" t="s">
        <v>2431</v>
      </c>
      <c r="C1177" s="25" t="s">
        <v>229</v>
      </c>
      <c r="D1177" s="25">
        <v>37.869999999999997</v>
      </c>
      <c r="E1177" s="25"/>
    </row>
    <row r="1178" spans="1:5">
      <c r="A1178" s="25">
        <v>6284</v>
      </c>
      <c r="B1178" s="4" t="s">
        <v>2432</v>
      </c>
      <c r="C1178" s="25" t="s">
        <v>229</v>
      </c>
      <c r="D1178" s="25">
        <v>54.91</v>
      </c>
      <c r="E1178" s="25"/>
    </row>
    <row r="1179" spans="1:5">
      <c r="A1179" s="25">
        <v>6285</v>
      </c>
      <c r="B1179" s="4" t="s">
        <v>2856</v>
      </c>
      <c r="C1179" s="25" t="s">
        <v>200</v>
      </c>
      <c r="D1179" s="25">
        <v>59</v>
      </c>
      <c r="E1179" s="25"/>
    </row>
    <row r="1180" spans="1:5">
      <c r="A1180" s="25">
        <v>6286</v>
      </c>
      <c r="B1180" s="4" t="s">
        <v>2425</v>
      </c>
      <c r="C1180" s="25" t="s">
        <v>229</v>
      </c>
      <c r="D1180" s="25">
        <v>107.39</v>
      </c>
      <c r="E1180" s="25"/>
    </row>
    <row r="1181" spans="1:5">
      <c r="A1181" s="25">
        <v>6287</v>
      </c>
      <c r="B1181" s="4" t="s">
        <v>2544</v>
      </c>
      <c r="C1181" s="25" t="s">
        <v>200</v>
      </c>
      <c r="D1181" s="25">
        <v>15.12</v>
      </c>
      <c r="E1181" s="25"/>
    </row>
    <row r="1182" spans="1:5">
      <c r="A1182" s="25">
        <v>6288</v>
      </c>
      <c r="B1182" s="4" t="s">
        <v>2545</v>
      </c>
      <c r="C1182" s="25" t="s">
        <v>200</v>
      </c>
      <c r="D1182" s="25">
        <v>37.1</v>
      </c>
      <c r="E1182" s="25"/>
    </row>
    <row r="1183" spans="1:5">
      <c r="A1183" s="25">
        <v>6291</v>
      </c>
      <c r="B1183" s="4" t="s">
        <v>2546</v>
      </c>
      <c r="C1183" s="25" t="s">
        <v>200</v>
      </c>
      <c r="D1183" s="25">
        <v>62.59</v>
      </c>
      <c r="E1183" s="25"/>
    </row>
    <row r="1184" spans="1:5">
      <c r="A1184" s="25">
        <v>6295</v>
      </c>
      <c r="B1184" s="4" t="s">
        <v>2543</v>
      </c>
      <c r="C1184" s="25" t="s">
        <v>200</v>
      </c>
      <c r="D1184" s="25">
        <v>255.04</v>
      </c>
      <c r="E1184" s="25"/>
    </row>
    <row r="1185" spans="1:5">
      <c r="A1185" s="25">
        <v>6299</v>
      </c>
      <c r="B1185" s="4" t="s">
        <v>1655</v>
      </c>
      <c r="C1185" s="25" t="s">
        <v>200</v>
      </c>
      <c r="D1185" s="25">
        <v>22.16</v>
      </c>
      <c r="E1185" s="25"/>
    </row>
    <row r="1186" spans="1:5">
      <c r="A1186" s="25">
        <v>6300</v>
      </c>
      <c r="B1186" s="4" t="s">
        <v>1289</v>
      </c>
      <c r="C1186" s="25" t="s">
        <v>200</v>
      </c>
      <c r="D1186" s="25">
        <v>78</v>
      </c>
      <c r="E1186" s="25"/>
    </row>
    <row r="1187" spans="1:5">
      <c r="A1187" s="25">
        <v>6308</v>
      </c>
      <c r="B1187" s="4" t="s">
        <v>3438</v>
      </c>
      <c r="C1187" s="25" t="s">
        <v>200</v>
      </c>
      <c r="D1187" s="25">
        <v>44.3</v>
      </c>
      <c r="E1187" s="25"/>
    </row>
    <row r="1188" spans="1:5">
      <c r="A1188" s="25">
        <v>6314</v>
      </c>
      <c r="B1188" s="4" t="s">
        <v>2922</v>
      </c>
      <c r="C1188" s="25" t="s">
        <v>200</v>
      </c>
      <c r="D1188" s="25">
        <v>39.200000000000003</v>
      </c>
      <c r="E1188" s="25"/>
    </row>
    <row r="1189" spans="1:5">
      <c r="A1189" s="25">
        <v>6315</v>
      </c>
      <c r="B1189" s="4" t="s">
        <v>361</v>
      </c>
      <c r="C1189" s="25" t="s">
        <v>230</v>
      </c>
      <c r="D1189" s="25">
        <v>375.84</v>
      </c>
      <c r="E1189" s="25"/>
    </row>
    <row r="1190" spans="1:5">
      <c r="A1190" s="25">
        <v>6318</v>
      </c>
      <c r="B1190" s="4" t="s">
        <v>3606</v>
      </c>
      <c r="C1190" s="25" t="s">
        <v>201</v>
      </c>
      <c r="D1190" s="25">
        <v>3.41</v>
      </c>
      <c r="E1190" s="25"/>
    </row>
    <row r="1191" spans="1:5">
      <c r="A1191" s="25">
        <v>6322</v>
      </c>
      <c r="B1191" s="4" t="s">
        <v>674</v>
      </c>
      <c r="C1191" s="25" t="s">
        <v>201</v>
      </c>
      <c r="D1191" s="25">
        <v>2.83</v>
      </c>
      <c r="E1191" s="25"/>
    </row>
    <row r="1192" spans="1:5">
      <c r="A1192" s="25">
        <v>6326</v>
      </c>
      <c r="B1192" s="4" t="s">
        <v>2953</v>
      </c>
      <c r="C1192" s="25" t="s">
        <v>229</v>
      </c>
      <c r="D1192" s="25">
        <v>56.46</v>
      </c>
      <c r="E1192" s="25"/>
    </row>
    <row r="1193" spans="1:5">
      <c r="A1193" s="25">
        <v>6335</v>
      </c>
      <c r="B1193" s="4" t="s">
        <v>759</v>
      </c>
      <c r="C1193" s="25" t="s">
        <v>200</v>
      </c>
      <c r="D1193" s="25">
        <v>1860</v>
      </c>
      <c r="E1193" s="25"/>
    </row>
    <row r="1194" spans="1:5">
      <c r="A1194" s="25">
        <v>6339</v>
      </c>
      <c r="B1194" s="4" t="s">
        <v>2036</v>
      </c>
      <c r="C1194" s="25" t="s">
        <v>200</v>
      </c>
      <c r="D1194" s="25">
        <v>23.3</v>
      </c>
      <c r="E1194" s="25"/>
    </row>
    <row r="1195" spans="1:5">
      <c r="A1195" s="25">
        <v>6352</v>
      </c>
      <c r="B1195" s="4" t="s">
        <v>3739</v>
      </c>
      <c r="C1195" s="25" t="s">
        <v>229</v>
      </c>
      <c r="D1195" s="25">
        <v>3.41</v>
      </c>
      <c r="E1195" s="25"/>
    </row>
    <row r="1196" spans="1:5">
      <c r="A1196" s="25">
        <v>6356</v>
      </c>
      <c r="B1196" s="4" t="s">
        <v>2442</v>
      </c>
      <c r="C1196" s="25" t="s">
        <v>200</v>
      </c>
      <c r="D1196" s="25">
        <v>28.34</v>
      </c>
      <c r="E1196" s="25"/>
    </row>
    <row r="1197" spans="1:5">
      <c r="A1197" s="25">
        <v>6360</v>
      </c>
      <c r="B1197" s="4" t="s">
        <v>1712</v>
      </c>
      <c r="C1197" s="25" t="s">
        <v>200</v>
      </c>
      <c r="D1197" s="25">
        <v>3.94</v>
      </c>
      <c r="E1197" s="25"/>
    </row>
    <row r="1198" spans="1:5">
      <c r="A1198" s="25">
        <v>6375</v>
      </c>
      <c r="B1198" s="4" t="s">
        <v>2313</v>
      </c>
      <c r="C1198" s="25" t="s">
        <v>231</v>
      </c>
      <c r="D1198" s="25">
        <v>11.95</v>
      </c>
      <c r="E1198" s="25"/>
    </row>
    <row r="1199" spans="1:5">
      <c r="A1199" s="25">
        <v>6377</v>
      </c>
      <c r="B1199" s="4" t="s">
        <v>2812</v>
      </c>
      <c r="C1199" s="25" t="s">
        <v>1045</v>
      </c>
      <c r="D1199" s="25">
        <v>120.1</v>
      </c>
      <c r="E1199" s="25"/>
    </row>
    <row r="1200" spans="1:5">
      <c r="A1200" s="25">
        <v>6379</v>
      </c>
      <c r="B1200" s="4" t="s">
        <v>1899</v>
      </c>
      <c r="C1200" s="25" t="s">
        <v>200</v>
      </c>
      <c r="D1200" s="25">
        <v>221.56</v>
      </c>
      <c r="E1200" s="25"/>
    </row>
    <row r="1201" spans="1:5">
      <c r="A1201" s="25">
        <v>6387</v>
      </c>
      <c r="B1201" s="4" t="s">
        <v>325</v>
      </c>
      <c r="C1201" s="25" t="s">
        <v>200</v>
      </c>
      <c r="D1201" s="25">
        <v>47.2</v>
      </c>
      <c r="E1201" s="25"/>
    </row>
    <row r="1202" spans="1:5">
      <c r="A1202" s="25">
        <v>6391</v>
      </c>
      <c r="B1202" s="4" t="s">
        <v>1636</v>
      </c>
      <c r="C1202" s="25" t="s">
        <v>200</v>
      </c>
      <c r="D1202" s="25">
        <v>8.6</v>
      </c>
      <c r="E1202" s="25"/>
    </row>
    <row r="1203" spans="1:5">
      <c r="A1203" s="25">
        <v>6395</v>
      </c>
      <c r="B1203" s="4" t="s">
        <v>2187</v>
      </c>
      <c r="C1203" s="25" t="s">
        <v>200</v>
      </c>
      <c r="D1203" s="25">
        <v>0.65</v>
      </c>
      <c r="E1203" s="25"/>
    </row>
    <row r="1204" spans="1:5">
      <c r="A1204" s="25">
        <v>6401</v>
      </c>
      <c r="B1204" s="4" t="s">
        <v>1756</v>
      </c>
      <c r="C1204" s="25" t="s">
        <v>202</v>
      </c>
      <c r="D1204" s="25">
        <v>2.44</v>
      </c>
      <c r="E1204" s="25"/>
    </row>
    <row r="1205" spans="1:5">
      <c r="A1205" s="25">
        <v>6406</v>
      </c>
      <c r="B1205" s="4" t="s">
        <v>2000</v>
      </c>
      <c r="C1205" s="25" t="s">
        <v>200</v>
      </c>
      <c r="D1205" s="25">
        <v>95.12</v>
      </c>
      <c r="E1205" s="25"/>
    </row>
    <row r="1206" spans="1:5">
      <c r="A1206" s="25">
        <v>6411</v>
      </c>
      <c r="B1206" s="4" t="s">
        <v>1656</v>
      </c>
      <c r="C1206" s="25" t="s">
        <v>200</v>
      </c>
      <c r="D1206" s="25">
        <v>54.45</v>
      </c>
      <c r="E1206" s="25"/>
    </row>
    <row r="1207" spans="1:5">
      <c r="A1207" s="25">
        <v>6415</v>
      </c>
      <c r="B1207" s="4" t="s">
        <v>3026</v>
      </c>
      <c r="C1207" s="25" t="s">
        <v>200</v>
      </c>
      <c r="D1207" s="25">
        <v>2.5099999999999998</v>
      </c>
      <c r="E1207" s="25"/>
    </row>
    <row r="1208" spans="1:5">
      <c r="A1208" s="25">
        <v>6416</v>
      </c>
      <c r="B1208" s="4" t="s">
        <v>3027</v>
      </c>
      <c r="C1208" s="25" t="s">
        <v>200</v>
      </c>
      <c r="D1208" s="25">
        <v>5.73</v>
      </c>
      <c r="E1208" s="25"/>
    </row>
    <row r="1209" spans="1:5">
      <c r="A1209" s="25">
        <v>6419</v>
      </c>
      <c r="B1209" s="4" t="s">
        <v>3023</v>
      </c>
      <c r="C1209" s="25" t="s">
        <v>200</v>
      </c>
      <c r="D1209" s="25">
        <v>38.94</v>
      </c>
      <c r="E1209" s="25"/>
    </row>
    <row r="1210" spans="1:5">
      <c r="A1210" s="25">
        <v>6423</v>
      </c>
      <c r="B1210" s="4" t="s">
        <v>3025</v>
      </c>
      <c r="C1210" s="25" t="s">
        <v>200</v>
      </c>
      <c r="D1210" s="25">
        <v>666.77</v>
      </c>
      <c r="E1210" s="25"/>
    </row>
    <row r="1211" spans="1:5">
      <c r="A1211" s="25">
        <v>6425</v>
      </c>
      <c r="B1211" s="4" t="s">
        <v>2168</v>
      </c>
      <c r="C1211" s="25" t="s">
        <v>200</v>
      </c>
      <c r="D1211" s="25">
        <v>6.14</v>
      </c>
      <c r="E1211" s="25"/>
    </row>
    <row r="1212" spans="1:5">
      <c r="A1212" s="25">
        <v>6427</v>
      </c>
      <c r="B1212" s="4" t="s">
        <v>2169</v>
      </c>
      <c r="C1212" s="25" t="s">
        <v>200</v>
      </c>
      <c r="D1212" s="25">
        <v>25.8</v>
      </c>
      <c r="E1212" s="25"/>
    </row>
    <row r="1213" spans="1:5">
      <c r="A1213" s="25">
        <v>6431</v>
      </c>
      <c r="B1213" s="4" t="s">
        <v>2170</v>
      </c>
      <c r="C1213" s="25" t="s">
        <v>200</v>
      </c>
      <c r="D1213" s="25">
        <v>331.54</v>
      </c>
      <c r="E1213" s="25"/>
    </row>
    <row r="1214" spans="1:5">
      <c r="A1214" s="25">
        <v>6435</v>
      </c>
      <c r="B1214" s="4" t="s">
        <v>3236</v>
      </c>
      <c r="C1214" s="25" t="s">
        <v>200</v>
      </c>
      <c r="D1214" s="25">
        <v>11.73</v>
      </c>
      <c r="E1214" s="25"/>
    </row>
    <row r="1215" spans="1:5">
      <c r="A1215" s="25">
        <v>6439</v>
      </c>
      <c r="B1215" s="4" t="s">
        <v>3237</v>
      </c>
      <c r="C1215" s="25" t="s">
        <v>200</v>
      </c>
      <c r="D1215" s="25">
        <v>121.48</v>
      </c>
      <c r="E1215" s="25"/>
    </row>
    <row r="1216" spans="1:5">
      <c r="A1216" s="25">
        <v>6446</v>
      </c>
      <c r="B1216" s="4" t="s">
        <v>1760</v>
      </c>
      <c r="C1216" s="25" t="s">
        <v>231</v>
      </c>
      <c r="D1216" s="25">
        <v>136</v>
      </c>
      <c r="E1216" s="25"/>
    </row>
    <row r="1217" spans="1:5">
      <c r="A1217" s="25">
        <v>6447</v>
      </c>
      <c r="B1217" s="4" t="s">
        <v>3502</v>
      </c>
      <c r="C1217" s="25" t="s">
        <v>200</v>
      </c>
      <c r="D1217" s="25">
        <v>0.7</v>
      </c>
      <c r="E1217" s="25"/>
    </row>
    <row r="1218" spans="1:5">
      <c r="A1218" s="25">
        <v>6455</v>
      </c>
      <c r="B1218" s="4" t="s">
        <v>3213</v>
      </c>
      <c r="C1218" s="25" t="s">
        <v>200</v>
      </c>
      <c r="D1218" s="25">
        <v>248</v>
      </c>
      <c r="E1218" s="25"/>
    </row>
    <row r="1219" spans="1:5">
      <c r="A1219" s="25">
        <v>6456</v>
      </c>
      <c r="B1219" s="4" t="s">
        <v>3215</v>
      </c>
      <c r="C1219" s="25" t="s">
        <v>200</v>
      </c>
      <c r="D1219" s="25">
        <v>86.5</v>
      </c>
      <c r="E1219" s="25"/>
    </row>
    <row r="1220" spans="1:5">
      <c r="A1220" s="25">
        <v>6459</v>
      </c>
      <c r="B1220" s="4" t="s">
        <v>3195</v>
      </c>
      <c r="C1220" s="25" t="s">
        <v>200</v>
      </c>
      <c r="D1220" s="25">
        <v>37.5</v>
      </c>
      <c r="E1220" s="25"/>
    </row>
    <row r="1221" spans="1:5">
      <c r="A1221" s="25">
        <v>6460</v>
      </c>
      <c r="B1221" s="4" t="s">
        <v>3197</v>
      </c>
      <c r="C1221" s="25" t="s">
        <v>200</v>
      </c>
      <c r="D1221" s="25">
        <v>43</v>
      </c>
      <c r="E1221" s="25"/>
    </row>
    <row r="1222" spans="1:5">
      <c r="A1222" s="25">
        <v>6461</v>
      </c>
      <c r="B1222" s="4" t="s">
        <v>2845</v>
      </c>
      <c r="C1222" s="25" t="s">
        <v>200</v>
      </c>
      <c r="D1222" s="25">
        <v>323.2</v>
      </c>
      <c r="E1222" s="25"/>
    </row>
    <row r="1223" spans="1:5">
      <c r="A1223" s="25">
        <v>6463</v>
      </c>
      <c r="B1223" s="4" t="s">
        <v>3470</v>
      </c>
      <c r="C1223" s="25" t="s">
        <v>229</v>
      </c>
      <c r="D1223" s="25">
        <v>5.52</v>
      </c>
      <c r="E1223" s="25"/>
    </row>
    <row r="1224" spans="1:5">
      <c r="A1224" s="25">
        <v>6468</v>
      </c>
      <c r="B1224" s="4" t="s">
        <v>2264</v>
      </c>
      <c r="C1224" s="25" t="s">
        <v>231</v>
      </c>
      <c r="D1224" s="25">
        <v>316</v>
      </c>
      <c r="E1224" s="25"/>
    </row>
    <row r="1225" spans="1:5">
      <c r="A1225" s="25">
        <v>6472</v>
      </c>
      <c r="B1225" s="4" t="s">
        <v>3494</v>
      </c>
      <c r="C1225" s="25" t="s">
        <v>229</v>
      </c>
      <c r="D1225" s="25">
        <v>14.44</v>
      </c>
      <c r="E1225" s="25"/>
    </row>
    <row r="1226" spans="1:5">
      <c r="A1226" s="25">
        <v>6476</v>
      </c>
      <c r="B1226" s="4" t="s">
        <v>489</v>
      </c>
      <c r="C1226" s="25" t="s">
        <v>203</v>
      </c>
      <c r="D1226" s="25">
        <v>0.17</v>
      </c>
      <c r="E1226" s="25"/>
    </row>
    <row r="1227" spans="1:5">
      <c r="A1227" s="25">
        <v>6480</v>
      </c>
      <c r="B1227" s="4" t="s">
        <v>487</v>
      </c>
      <c r="C1227" s="25" t="s">
        <v>203</v>
      </c>
      <c r="D1227" s="25">
        <v>0.28000000000000003</v>
      </c>
      <c r="E1227" s="25"/>
    </row>
    <row r="1228" spans="1:5">
      <c r="A1228" s="25">
        <v>6481</v>
      </c>
      <c r="B1228" s="4" t="s">
        <v>602</v>
      </c>
      <c r="C1228" s="25" t="s">
        <v>200</v>
      </c>
      <c r="D1228" s="25">
        <v>1600.8</v>
      </c>
      <c r="E1228" s="25"/>
    </row>
    <row r="1229" spans="1:5">
      <c r="A1229" s="25">
        <v>6487</v>
      </c>
      <c r="B1229" s="4" t="s">
        <v>2112</v>
      </c>
      <c r="C1229" s="25" t="s">
        <v>200</v>
      </c>
      <c r="D1229" s="25">
        <v>607</v>
      </c>
      <c r="E1229" s="25"/>
    </row>
    <row r="1230" spans="1:5">
      <c r="A1230" s="25">
        <v>6491</v>
      </c>
      <c r="B1230" s="4" t="s">
        <v>2515</v>
      </c>
      <c r="C1230" s="25" t="s">
        <v>810</v>
      </c>
      <c r="D1230" s="25">
        <v>30.33</v>
      </c>
      <c r="E1230" s="25"/>
    </row>
    <row r="1231" spans="1:5">
      <c r="A1231" s="25">
        <v>6493</v>
      </c>
      <c r="B1231" s="4" t="s">
        <v>488</v>
      </c>
      <c r="C1231" s="25" t="s">
        <v>203</v>
      </c>
      <c r="D1231" s="25">
        <v>0.75</v>
      </c>
      <c r="E1231" s="25"/>
    </row>
    <row r="1232" spans="1:5">
      <c r="A1232" s="25">
        <v>6508</v>
      </c>
      <c r="B1232" s="4" t="s">
        <v>599</v>
      </c>
      <c r="C1232" s="25" t="s">
        <v>200</v>
      </c>
      <c r="D1232" s="25">
        <v>439.37</v>
      </c>
      <c r="E1232" s="25"/>
    </row>
    <row r="1233" spans="1:5">
      <c r="A1233" s="25">
        <v>6510</v>
      </c>
      <c r="B1233" s="4" t="s">
        <v>3808</v>
      </c>
      <c r="C1233" s="25" t="s">
        <v>200</v>
      </c>
      <c r="D1233" s="25">
        <v>86</v>
      </c>
      <c r="E1233" s="25"/>
    </row>
    <row r="1234" spans="1:5">
      <c r="A1234" s="25">
        <v>6515</v>
      </c>
      <c r="B1234" s="4" t="s">
        <v>1999</v>
      </c>
      <c r="C1234" s="25" t="s">
        <v>200</v>
      </c>
      <c r="D1234" s="25">
        <v>486.9</v>
      </c>
      <c r="E1234" s="25"/>
    </row>
    <row r="1235" spans="1:5">
      <c r="A1235" s="25">
        <v>6519</v>
      </c>
      <c r="B1235" s="4" t="s">
        <v>629</v>
      </c>
      <c r="C1235" s="25" t="s">
        <v>231</v>
      </c>
      <c r="D1235" s="25">
        <v>25.75</v>
      </c>
      <c r="E1235" s="25"/>
    </row>
    <row r="1236" spans="1:5">
      <c r="A1236" s="25">
        <v>6520</v>
      </c>
      <c r="B1236" s="4" t="s">
        <v>2139</v>
      </c>
      <c r="C1236" s="25" t="s">
        <v>231</v>
      </c>
      <c r="D1236" s="25">
        <v>68</v>
      </c>
      <c r="E1236" s="25"/>
    </row>
    <row r="1237" spans="1:5">
      <c r="A1237" s="25">
        <v>6521</v>
      </c>
      <c r="B1237" s="4" t="s">
        <v>3471</v>
      </c>
      <c r="C1237" s="25" t="s">
        <v>229</v>
      </c>
      <c r="D1237" s="25">
        <v>10.01</v>
      </c>
      <c r="E1237" s="25"/>
    </row>
    <row r="1238" spans="1:5">
      <c r="A1238" s="25">
        <v>6523</v>
      </c>
      <c r="B1238" s="4" t="s">
        <v>2243</v>
      </c>
      <c r="C1238" s="25" t="s">
        <v>201</v>
      </c>
      <c r="D1238" s="25">
        <v>0.26</v>
      </c>
      <c r="E1238" s="25"/>
    </row>
    <row r="1239" spans="1:5">
      <c r="A1239" s="25">
        <v>6525</v>
      </c>
      <c r="B1239" s="4" t="s">
        <v>268</v>
      </c>
      <c r="C1239" s="25" t="s">
        <v>200</v>
      </c>
      <c r="D1239" s="25">
        <v>356</v>
      </c>
      <c r="E1239" s="25"/>
    </row>
    <row r="1240" spans="1:5">
      <c r="A1240" s="25">
        <v>6528</v>
      </c>
      <c r="B1240" s="4" t="s">
        <v>1469</v>
      </c>
      <c r="C1240" s="25" t="s">
        <v>200</v>
      </c>
      <c r="D1240" s="25">
        <v>609</v>
      </c>
      <c r="E1240" s="25"/>
    </row>
    <row r="1241" spans="1:5">
      <c r="A1241" s="25">
        <v>6529</v>
      </c>
      <c r="B1241" s="4" t="s">
        <v>3203</v>
      </c>
      <c r="C1241" s="25" t="s">
        <v>200</v>
      </c>
      <c r="D1241" s="25">
        <v>1330</v>
      </c>
      <c r="E1241" s="25"/>
    </row>
    <row r="1242" spans="1:5">
      <c r="A1242" s="25">
        <v>6541</v>
      </c>
      <c r="B1242" s="4" t="s">
        <v>963</v>
      </c>
      <c r="C1242" s="25" t="s">
        <v>200</v>
      </c>
      <c r="D1242" s="25">
        <v>1350</v>
      </c>
      <c r="E1242" s="25"/>
    </row>
    <row r="1243" spans="1:5">
      <c r="A1243" s="25">
        <v>6565</v>
      </c>
      <c r="B1243" s="4" t="s">
        <v>2564</v>
      </c>
      <c r="C1243" s="25" t="s">
        <v>200</v>
      </c>
      <c r="D1243" s="25">
        <v>26</v>
      </c>
      <c r="E1243" s="25"/>
    </row>
    <row r="1244" spans="1:5">
      <c r="A1244" s="25">
        <v>6569</v>
      </c>
      <c r="B1244" s="4" t="s">
        <v>2563</v>
      </c>
      <c r="C1244" s="25" t="s">
        <v>200</v>
      </c>
      <c r="D1244" s="25">
        <v>57.15</v>
      </c>
      <c r="E1244" s="25"/>
    </row>
    <row r="1245" spans="1:5">
      <c r="A1245" s="25">
        <v>6580</v>
      </c>
      <c r="B1245" s="4" t="s">
        <v>3042</v>
      </c>
      <c r="C1245" s="25" t="s">
        <v>200</v>
      </c>
      <c r="D1245" s="25">
        <v>6.88</v>
      </c>
      <c r="E1245" s="25"/>
    </row>
    <row r="1246" spans="1:5">
      <c r="A1246" s="25">
        <v>6584</v>
      </c>
      <c r="B1246" s="4" t="s">
        <v>3044</v>
      </c>
      <c r="C1246" s="25" t="s">
        <v>200</v>
      </c>
      <c r="D1246" s="25">
        <v>71.599999999999994</v>
      </c>
      <c r="E1246" s="25"/>
    </row>
    <row r="1247" spans="1:5">
      <c r="A1247" s="25">
        <v>6600</v>
      </c>
      <c r="B1247" s="4" t="s">
        <v>952</v>
      </c>
      <c r="C1247" s="25" t="s">
        <v>135</v>
      </c>
      <c r="D1247" s="25">
        <v>12.62</v>
      </c>
      <c r="E1247" s="25"/>
    </row>
    <row r="1248" spans="1:5">
      <c r="A1248" s="25">
        <v>6630</v>
      </c>
      <c r="B1248" s="4" t="s">
        <v>1364</v>
      </c>
      <c r="C1248" s="25" t="s">
        <v>200</v>
      </c>
      <c r="D1248" s="25">
        <v>563</v>
      </c>
      <c r="E1248" s="25"/>
    </row>
    <row r="1249" spans="1:5">
      <c r="A1249" s="25">
        <v>6632</v>
      </c>
      <c r="B1249" s="4" t="s">
        <v>2994</v>
      </c>
      <c r="C1249" s="25" t="s">
        <v>200</v>
      </c>
      <c r="D1249" s="25">
        <v>826</v>
      </c>
      <c r="E1249" s="25"/>
    </row>
    <row r="1250" spans="1:5">
      <c r="A1250" s="25">
        <v>6639</v>
      </c>
      <c r="B1250" s="4" t="s">
        <v>691</v>
      </c>
      <c r="C1250" s="25" t="s">
        <v>200</v>
      </c>
      <c r="D1250" s="25">
        <v>6236</v>
      </c>
      <c r="E1250" s="25"/>
    </row>
    <row r="1251" spans="1:5">
      <c r="A1251" s="25">
        <v>6644</v>
      </c>
      <c r="B1251" s="4" t="s">
        <v>3380</v>
      </c>
      <c r="C1251" s="25" t="s">
        <v>235</v>
      </c>
      <c r="D1251" s="25">
        <v>22.63</v>
      </c>
      <c r="E1251" s="25"/>
    </row>
    <row r="1252" spans="1:5">
      <c r="A1252" s="25">
        <v>6645</v>
      </c>
      <c r="B1252" s="4" t="s">
        <v>3379</v>
      </c>
      <c r="C1252" s="25" t="s">
        <v>883</v>
      </c>
      <c r="D1252" s="25">
        <v>109.65</v>
      </c>
      <c r="E1252" s="25"/>
    </row>
    <row r="1253" spans="1:5">
      <c r="A1253" s="25">
        <v>6646</v>
      </c>
      <c r="B1253" s="4" t="s">
        <v>3250</v>
      </c>
      <c r="C1253" s="25" t="s">
        <v>200</v>
      </c>
      <c r="D1253" s="25">
        <v>38.44</v>
      </c>
      <c r="E1253" s="25"/>
    </row>
    <row r="1254" spans="1:5">
      <c r="A1254" s="25">
        <v>6648</v>
      </c>
      <c r="B1254" s="4" t="s">
        <v>1824</v>
      </c>
      <c r="C1254" s="25" t="s">
        <v>235</v>
      </c>
      <c r="D1254" s="25">
        <v>78.88</v>
      </c>
      <c r="E1254" s="25"/>
    </row>
    <row r="1255" spans="1:5">
      <c r="A1255" s="25">
        <v>6650</v>
      </c>
      <c r="B1255" s="4" t="s">
        <v>415</v>
      </c>
      <c r="C1255" s="25" t="s">
        <v>200</v>
      </c>
      <c r="D1255" s="25">
        <v>371.2</v>
      </c>
      <c r="E1255" s="25"/>
    </row>
    <row r="1256" spans="1:5">
      <c r="A1256" s="25">
        <v>6657</v>
      </c>
      <c r="B1256" s="4" t="s">
        <v>247</v>
      </c>
      <c r="C1256" s="25" t="s">
        <v>200</v>
      </c>
      <c r="D1256" s="25">
        <v>70.98</v>
      </c>
      <c r="E1256" s="25"/>
    </row>
    <row r="1257" spans="1:5">
      <c r="A1257" s="25">
        <v>6659</v>
      </c>
      <c r="B1257" s="4" t="s">
        <v>3551</v>
      </c>
      <c r="C1257" s="25" t="s">
        <v>201</v>
      </c>
      <c r="D1257" s="25">
        <v>4.5599999999999996</v>
      </c>
      <c r="E1257" s="25"/>
    </row>
    <row r="1258" spans="1:5">
      <c r="A1258" s="25">
        <v>6660</v>
      </c>
      <c r="B1258" s="4" t="s">
        <v>572</v>
      </c>
      <c r="C1258" s="25" t="s">
        <v>229</v>
      </c>
      <c r="D1258" s="25">
        <v>3.53</v>
      </c>
      <c r="E1258" s="25"/>
    </row>
    <row r="1259" spans="1:5">
      <c r="A1259" s="25">
        <v>6661</v>
      </c>
      <c r="B1259" s="4" t="s">
        <v>574</v>
      </c>
      <c r="C1259" s="25" t="s">
        <v>229</v>
      </c>
      <c r="D1259" s="25">
        <v>9.26</v>
      </c>
      <c r="E1259" s="25"/>
    </row>
    <row r="1260" spans="1:5">
      <c r="A1260" s="25">
        <v>6665</v>
      </c>
      <c r="B1260" s="4" t="s">
        <v>2817</v>
      </c>
      <c r="C1260" s="25" t="s">
        <v>200</v>
      </c>
      <c r="D1260" s="25">
        <v>526.23</v>
      </c>
      <c r="E1260" s="25"/>
    </row>
    <row r="1261" spans="1:5">
      <c r="A1261" s="25">
        <v>6670</v>
      </c>
      <c r="B1261" s="4" t="s">
        <v>1535</v>
      </c>
      <c r="C1261" s="25" t="s">
        <v>229</v>
      </c>
      <c r="D1261" s="25">
        <v>47.39</v>
      </c>
      <c r="E1261" s="25"/>
    </row>
    <row r="1262" spans="1:5">
      <c r="A1262" s="25">
        <v>6677</v>
      </c>
      <c r="B1262" s="4" t="s">
        <v>1115</v>
      </c>
      <c r="C1262" s="25" t="s">
        <v>200</v>
      </c>
      <c r="D1262" s="25">
        <v>2240</v>
      </c>
      <c r="E1262" s="25"/>
    </row>
    <row r="1263" spans="1:5">
      <c r="A1263" s="25">
        <v>6678</v>
      </c>
      <c r="B1263" s="4" t="s">
        <v>1117</v>
      </c>
      <c r="C1263" s="25" t="s">
        <v>200</v>
      </c>
      <c r="D1263" s="25">
        <v>2390</v>
      </c>
      <c r="E1263" s="25"/>
    </row>
    <row r="1264" spans="1:5">
      <c r="A1264" s="25">
        <v>6679</v>
      </c>
      <c r="B1264" s="4" t="s">
        <v>1556</v>
      </c>
      <c r="C1264" s="25" t="s">
        <v>200</v>
      </c>
      <c r="D1264" s="25">
        <v>2890</v>
      </c>
      <c r="E1264" s="25"/>
    </row>
    <row r="1265" spans="1:5">
      <c r="A1265" s="25">
        <v>6701</v>
      </c>
      <c r="B1265" s="4" t="s">
        <v>3737</v>
      </c>
      <c r="C1265" s="25" t="s">
        <v>200</v>
      </c>
      <c r="D1265" s="25">
        <v>2262</v>
      </c>
      <c r="E1265" s="25"/>
    </row>
    <row r="1266" spans="1:5">
      <c r="A1266" s="25">
        <v>6702</v>
      </c>
      <c r="B1266" s="4" t="s">
        <v>3738</v>
      </c>
      <c r="C1266" s="25" t="s">
        <v>200</v>
      </c>
      <c r="D1266" s="25">
        <v>4120</v>
      </c>
      <c r="E1266" s="25"/>
    </row>
    <row r="1267" spans="1:5">
      <c r="A1267" s="25">
        <v>6707</v>
      </c>
      <c r="B1267" s="4" t="s">
        <v>3552</v>
      </c>
      <c r="C1267" s="25" t="s">
        <v>200</v>
      </c>
      <c r="D1267" s="25">
        <v>2356</v>
      </c>
      <c r="E1267" s="25"/>
    </row>
    <row r="1268" spans="1:5">
      <c r="A1268" s="25">
        <v>6719</v>
      </c>
      <c r="B1268" s="4" t="s">
        <v>1722</v>
      </c>
      <c r="C1268" s="25" t="s">
        <v>231</v>
      </c>
      <c r="D1268" s="25">
        <v>70.95</v>
      </c>
      <c r="E1268" s="25"/>
    </row>
    <row r="1269" spans="1:5">
      <c r="A1269" s="25">
        <v>6736</v>
      </c>
      <c r="B1269" s="4" t="s">
        <v>3869</v>
      </c>
      <c r="C1269" s="25" t="s">
        <v>200</v>
      </c>
      <c r="D1269" s="25">
        <v>3.94</v>
      </c>
      <c r="E1269" s="25"/>
    </row>
    <row r="1270" spans="1:5">
      <c r="A1270" s="25">
        <v>6749</v>
      </c>
      <c r="B1270" s="4" t="s">
        <v>3285</v>
      </c>
      <c r="C1270" s="25" t="s">
        <v>200</v>
      </c>
      <c r="D1270" s="25">
        <v>2.5</v>
      </c>
      <c r="E1270" s="25"/>
    </row>
    <row r="1271" spans="1:5">
      <c r="A1271" s="25">
        <v>6758</v>
      </c>
      <c r="B1271" s="4" t="s">
        <v>1380</v>
      </c>
      <c r="C1271" s="25" t="s">
        <v>200</v>
      </c>
      <c r="D1271" s="25">
        <v>2.56</v>
      </c>
      <c r="E1271" s="25"/>
    </row>
    <row r="1272" spans="1:5">
      <c r="A1272" s="25">
        <v>6759</v>
      </c>
      <c r="B1272" s="4" t="s">
        <v>1900</v>
      </c>
      <c r="C1272" s="25" t="s">
        <v>200</v>
      </c>
      <c r="D1272" s="25">
        <v>69.89</v>
      </c>
      <c r="E1272" s="25"/>
    </row>
    <row r="1273" spans="1:5">
      <c r="A1273" s="25">
        <v>6760</v>
      </c>
      <c r="B1273" s="4" t="s">
        <v>2931</v>
      </c>
      <c r="C1273" s="25" t="s">
        <v>478</v>
      </c>
      <c r="D1273" s="25">
        <v>0.48</v>
      </c>
      <c r="E1273" s="25"/>
    </row>
    <row r="1274" spans="1:5">
      <c r="A1274" s="25">
        <v>6767</v>
      </c>
      <c r="B1274" s="4" t="s">
        <v>1803</v>
      </c>
      <c r="C1274" s="25" t="s">
        <v>200</v>
      </c>
      <c r="D1274" s="25">
        <v>713.82</v>
      </c>
      <c r="E1274" s="25"/>
    </row>
    <row r="1275" spans="1:5">
      <c r="A1275" s="25">
        <v>6778</v>
      </c>
      <c r="B1275" s="4" t="s">
        <v>1453</v>
      </c>
      <c r="C1275" s="25" t="s">
        <v>200</v>
      </c>
      <c r="D1275" s="25">
        <v>529.83000000000004</v>
      </c>
      <c r="E1275" s="25"/>
    </row>
    <row r="1276" spans="1:5">
      <c r="A1276" s="25">
        <v>6783</v>
      </c>
      <c r="B1276" s="4" t="s">
        <v>2862</v>
      </c>
      <c r="C1276" s="25" t="s">
        <v>200</v>
      </c>
      <c r="D1276" s="25">
        <v>25.5</v>
      </c>
      <c r="E1276" s="25"/>
    </row>
    <row r="1277" spans="1:5">
      <c r="A1277" s="25">
        <v>6793</v>
      </c>
      <c r="B1277" s="4" t="s">
        <v>1455</v>
      </c>
      <c r="C1277" s="25" t="s">
        <v>200</v>
      </c>
      <c r="D1277" s="25">
        <v>651.70000000000005</v>
      </c>
      <c r="E1277" s="25"/>
    </row>
    <row r="1278" spans="1:5">
      <c r="A1278" s="25">
        <v>6800</v>
      </c>
      <c r="B1278" s="4" t="s">
        <v>2981</v>
      </c>
      <c r="C1278" s="25" t="s">
        <v>478</v>
      </c>
      <c r="D1278" s="25">
        <v>22</v>
      </c>
      <c r="E1278" s="25"/>
    </row>
    <row r="1279" spans="1:5">
      <c r="A1279" s="25">
        <v>6803</v>
      </c>
      <c r="B1279" s="4" t="s">
        <v>2651</v>
      </c>
      <c r="C1279" s="25" t="s">
        <v>200</v>
      </c>
      <c r="D1279" s="25">
        <v>0.94</v>
      </c>
      <c r="E1279" s="25"/>
    </row>
    <row r="1280" spans="1:5">
      <c r="A1280" s="25">
        <v>6805</v>
      </c>
      <c r="B1280" s="4" t="s">
        <v>2653</v>
      </c>
      <c r="C1280" s="25" t="s">
        <v>200</v>
      </c>
      <c r="D1280" s="25">
        <v>0.7</v>
      </c>
      <c r="E1280" s="25"/>
    </row>
    <row r="1281" spans="1:5">
      <c r="A1281" s="25">
        <v>6809</v>
      </c>
      <c r="B1281" s="4" t="s">
        <v>390</v>
      </c>
      <c r="C1281" s="25" t="s">
        <v>200</v>
      </c>
      <c r="D1281" s="25">
        <v>9.52</v>
      </c>
      <c r="E1281" s="25"/>
    </row>
    <row r="1282" spans="1:5">
      <c r="A1282" s="25">
        <v>6810</v>
      </c>
      <c r="B1282" s="4" t="s">
        <v>2493</v>
      </c>
      <c r="C1282" s="25" t="s">
        <v>201</v>
      </c>
      <c r="D1282" s="25">
        <v>7.92</v>
      </c>
      <c r="E1282" s="25"/>
    </row>
    <row r="1283" spans="1:5">
      <c r="A1283" s="25">
        <v>6811</v>
      </c>
      <c r="B1283" s="4" t="s">
        <v>2893</v>
      </c>
      <c r="C1283" s="25" t="s">
        <v>201</v>
      </c>
      <c r="D1283" s="25">
        <v>7.92</v>
      </c>
      <c r="E1283" s="25"/>
    </row>
    <row r="1284" spans="1:5">
      <c r="A1284" s="25">
        <v>6815</v>
      </c>
      <c r="B1284" s="4" t="s">
        <v>2900</v>
      </c>
      <c r="C1284" s="25" t="s">
        <v>229</v>
      </c>
      <c r="D1284" s="25">
        <v>12.99</v>
      </c>
      <c r="E1284" s="25"/>
    </row>
    <row r="1285" spans="1:5">
      <c r="A1285" s="25">
        <v>6825</v>
      </c>
      <c r="B1285" s="4" t="s">
        <v>1452</v>
      </c>
      <c r="C1285" s="25" t="s">
        <v>200</v>
      </c>
      <c r="D1285" s="25">
        <v>480.2</v>
      </c>
      <c r="E1285" s="25"/>
    </row>
    <row r="1286" spans="1:5">
      <c r="A1286" s="25">
        <v>6838</v>
      </c>
      <c r="B1286" s="4" t="s">
        <v>2895</v>
      </c>
      <c r="C1286" s="25" t="s">
        <v>201</v>
      </c>
      <c r="D1286" s="25">
        <v>7.92</v>
      </c>
      <c r="E1286" s="25"/>
    </row>
    <row r="1287" spans="1:5">
      <c r="A1287" s="25">
        <v>6840</v>
      </c>
      <c r="B1287" s="4" t="s">
        <v>2894</v>
      </c>
      <c r="C1287" s="25" t="s">
        <v>201</v>
      </c>
      <c r="D1287" s="25">
        <v>7.92</v>
      </c>
      <c r="E1287" s="25"/>
    </row>
    <row r="1288" spans="1:5">
      <c r="A1288" s="25">
        <v>6842</v>
      </c>
      <c r="B1288" s="4" t="s">
        <v>3852</v>
      </c>
      <c r="C1288" s="25" t="s">
        <v>200</v>
      </c>
      <c r="D1288" s="25">
        <v>206.54</v>
      </c>
      <c r="E1288" s="25"/>
    </row>
    <row r="1289" spans="1:5">
      <c r="A1289" s="25">
        <v>6843</v>
      </c>
      <c r="B1289" s="4" t="s">
        <v>2898</v>
      </c>
      <c r="C1289" s="25" t="s">
        <v>201</v>
      </c>
      <c r="D1289" s="25">
        <v>7.92</v>
      </c>
      <c r="E1289" s="25"/>
    </row>
    <row r="1290" spans="1:5">
      <c r="A1290" s="25">
        <v>6844</v>
      </c>
      <c r="B1290" s="4" t="s">
        <v>2887</v>
      </c>
      <c r="C1290" s="25" t="s">
        <v>229</v>
      </c>
      <c r="D1290" s="25">
        <v>53</v>
      </c>
      <c r="E1290" s="25"/>
    </row>
    <row r="1291" spans="1:5">
      <c r="A1291" s="25">
        <v>6846</v>
      </c>
      <c r="B1291" s="4" t="s">
        <v>2899</v>
      </c>
      <c r="C1291" s="25" t="s">
        <v>201</v>
      </c>
      <c r="D1291" s="25">
        <v>7.92</v>
      </c>
      <c r="E1291" s="25"/>
    </row>
    <row r="1292" spans="1:5">
      <c r="A1292" s="25">
        <v>6847</v>
      </c>
      <c r="B1292" s="4" t="s">
        <v>395</v>
      </c>
      <c r="C1292" s="25" t="s">
        <v>200</v>
      </c>
      <c r="D1292" s="25">
        <v>1.75</v>
      </c>
      <c r="E1292" s="25"/>
    </row>
    <row r="1293" spans="1:5">
      <c r="A1293" s="25">
        <v>6854</v>
      </c>
      <c r="B1293" s="4" t="s">
        <v>387</v>
      </c>
      <c r="C1293" s="25" t="s">
        <v>200</v>
      </c>
      <c r="D1293" s="25">
        <v>18.440000000000001</v>
      </c>
      <c r="E1293" s="25"/>
    </row>
    <row r="1294" spans="1:5">
      <c r="A1294" s="25">
        <v>6873</v>
      </c>
      <c r="B1294" s="4" t="s">
        <v>1732</v>
      </c>
      <c r="C1294" s="25" t="s">
        <v>231</v>
      </c>
      <c r="D1294" s="25">
        <v>269.3</v>
      </c>
      <c r="E1294" s="25"/>
    </row>
    <row r="1295" spans="1:5">
      <c r="A1295" s="25">
        <v>6879</v>
      </c>
      <c r="B1295" s="4" t="s">
        <v>1668</v>
      </c>
      <c r="C1295" s="25" t="s">
        <v>200</v>
      </c>
      <c r="D1295" s="25">
        <v>14.64</v>
      </c>
      <c r="E1295" s="25"/>
    </row>
    <row r="1296" spans="1:5">
      <c r="A1296" s="25">
        <v>6883</v>
      </c>
      <c r="B1296" s="4" t="s">
        <v>3149</v>
      </c>
      <c r="C1296" s="25" t="s">
        <v>200</v>
      </c>
      <c r="D1296" s="25">
        <v>24.7</v>
      </c>
      <c r="E1296" s="25"/>
    </row>
    <row r="1297" spans="1:5">
      <c r="A1297" s="25">
        <v>6887</v>
      </c>
      <c r="B1297" s="4" t="s">
        <v>822</v>
      </c>
      <c r="C1297" s="25" t="s">
        <v>810</v>
      </c>
      <c r="D1297" s="25">
        <v>149.65</v>
      </c>
      <c r="E1297" s="25"/>
    </row>
    <row r="1298" spans="1:5">
      <c r="A1298" s="25">
        <v>6889</v>
      </c>
      <c r="B1298" s="4" t="s">
        <v>1048</v>
      </c>
      <c r="C1298" s="25" t="s">
        <v>478</v>
      </c>
      <c r="D1298" s="25">
        <v>87.42</v>
      </c>
      <c r="E1298" s="25"/>
    </row>
    <row r="1299" spans="1:5">
      <c r="A1299" s="25">
        <v>6894</v>
      </c>
      <c r="B1299" s="4" t="s">
        <v>2591</v>
      </c>
      <c r="C1299" s="25" t="s">
        <v>200</v>
      </c>
      <c r="D1299" s="25">
        <v>142.56</v>
      </c>
      <c r="E1299" s="25"/>
    </row>
    <row r="1300" spans="1:5">
      <c r="A1300" s="25">
        <v>6900</v>
      </c>
      <c r="B1300" s="4" t="s">
        <v>3541</v>
      </c>
      <c r="C1300" s="25" t="s">
        <v>200</v>
      </c>
      <c r="D1300" s="25">
        <v>33.9</v>
      </c>
      <c r="E1300" s="25"/>
    </row>
    <row r="1301" spans="1:5">
      <c r="A1301" s="25">
        <v>6910</v>
      </c>
      <c r="B1301" s="4" t="s">
        <v>2998</v>
      </c>
      <c r="C1301" s="25" t="s">
        <v>200</v>
      </c>
      <c r="D1301" s="25">
        <v>389.76</v>
      </c>
      <c r="E1301" s="25"/>
    </row>
    <row r="1302" spans="1:5">
      <c r="A1302" s="25">
        <v>6918</v>
      </c>
      <c r="B1302" s="4" t="s">
        <v>2202</v>
      </c>
      <c r="C1302" s="25" t="s">
        <v>200</v>
      </c>
      <c r="D1302" s="25">
        <v>32804.800000000003</v>
      </c>
      <c r="E1302" s="25"/>
    </row>
    <row r="1303" spans="1:5">
      <c r="A1303" s="25">
        <v>6929</v>
      </c>
      <c r="B1303" s="4" t="s">
        <v>581</v>
      </c>
      <c r="C1303" s="25" t="s">
        <v>200</v>
      </c>
      <c r="D1303" s="25">
        <v>190</v>
      </c>
      <c r="E1303" s="25"/>
    </row>
    <row r="1304" spans="1:5">
      <c r="A1304" s="25">
        <v>6931</v>
      </c>
      <c r="B1304" s="4" t="s">
        <v>3892</v>
      </c>
      <c r="C1304" s="25" t="s">
        <v>229</v>
      </c>
      <c r="D1304" s="25">
        <v>41.9</v>
      </c>
      <c r="E1304" s="25"/>
    </row>
    <row r="1305" spans="1:5">
      <c r="A1305" s="25">
        <v>6932</v>
      </c>
      <c r="B1305" s="4" t="s">
        <v>3615</v>
      </c>
      <c r="C1305" s="25" t="s">
        <v>201</v>
      </c>
      <c r="D1305" s="25">
        <v>5.22</v>
      </c>
      <c r="E1305" s="25"/>
    </row>
    <row r="1306" spans="1:5">
      <c r="A1306" s="25">
        <v>6933</v>
      </c>
      <c r="B1306" s="4" t="s">
        <v>3893</v>
      </c>
      <c r="C1306" s="25" t="s">
        <v>229</v>
      </c>
      <c r="D1306" s="25">
        <v>57.3</v>
      </c>
      <c r="E1306" s="25"/>
    </row>
    <row r="1307" spans="1:5">
      <c r="A1307" s="25">
        <v>6935</v>
      </c>
      <c r="B1307" s="4" t="s">
        <v>3894</v>
      </c>
      <c r="C1307" s="25" t="s">
        <v>229</v>
      </c>
      <c r="D1307" s="25">
        <v>67.400000000000006</v>
      </c>
      <c r="E1307" s="25"/>
    </row>
    <row r="1308" spans="1:5">
      <c r="A1308" s="25">
        <v>6937</v>
      </c>
      <c r="B1308" s="4" t="s">
        <v>2470</v>
      </c>
      <c r="C1308" s="25" t="s">
        <v>229</v>
      </c>
      <c r="D1308" s="25">
        <v>122.9</v>
      </c>
      <c r="E1308" s="25"/>
    </row>
    <row r="1309" spans="1:5">
      <c r="A1309" s="25">
        <v>6938</v>
      </c>
      <c r="B1309" s="4" t="s">
        <v>3896</v>
      </c>
      <c r="C1309" s="25" t="s">
        <v>229</v>
      </c>
      <c r="D1309" s="25">
        <v>120.1</v>
      </c>
      <c r="E1309" s="25"/>
    </row>
    <row r="1310" spans="1:5">
      <c r="A1310" s="25">
        <v>6939</v>
      </c>
      <c r="B1310" s="4" t="s">
        <v>3897</v>
      </c>
      <c r="C1310" s="25" t="s">
        <v>229</v>
      </c>
      <c r="D1310" s="25">
        <v>158.30000000000001</v>
      </c>
      <c r="E1310" s="25"/>
    </row>
    <row r="1311" spans="1:5">
      <c r="A1311" s="25">
        <v>6941</v>
      </c>
      <c r="B1311" s="4" t="s">
        <v>3898</v>
      </c>
      <c r="C1311" s="25" t="s">
        <v>229</v>
      </c>
      <c r="D1311" s="25">
        <v>222.2</v>
      </c>
      <c r="E1311" s="25"/>
    </row>
    <row r="1312" spans="1:5">
      <c r="A1312" s="25">
        <v>6943</v>
      </c>
      <c r="B1312" s="4" t="s">
        <v>2476</v>
      </c>
      <c r="C1312" s="25" t="s">
        <v>200</v>
      </c>
      <c r="D1312" s="25">
        <v>643.20000000000005</v>
      </c>
      <c r="E1312" s="25"/>
    </row>
    <row r="1313" spans="1:5">
      <c r="A1313" s="25">
        <v>6945</v>
      </c>
      <c r="B1313" s="4" t="s">
        <v>2438</v>
      </c>
      <c r="C1313" s="25" t="s">
        <v>229</v>
      </c>
      <c r="D1313" s="25">
        <v>295.60000000000002</v>
      </c>
      <c r="E1313" s="25"/>
    </row>
    <row r="1314" spans="1:5">
      <c r="A1314" s="25">
        <v>6946</v>
      </c>
      <c r="B1314" s="4" t="s">
        <v>388</v>
      </c>
      <c r="C1314" s="25" t="s">
        <v>200</v>
      </c>
      <c r="D1314" s="25">
        <v>12.12</v>
      </c>
      <c r="E1314" s="25"/>
    </row>
    <row r="1315" spans="1:5">
      <c r="A1315" s="25">
        <v>6948</v>
      </c>
      <c r="B1315" s="4" t="s">
        <v>3192</v>
      </c>
      <c r="C1315" s="25" t="s">
        <v>200</v>
      </c>
      <c r="D1315" s="25">
        <v>16.22</v>
      </c>
      <c r="E1315" s="25"/>
    </row>
    <row r="1316" spans="1:5">
      <c r="A1316" s="25">
        <v>6950</v>
      </c>
      <c r="B1316" s="4" t="s">
        <v>3496</v>
      </c>
      <c r="C1316" s="25" t="s">
        <v>200</v>
      </c>
      <c r="D1316" s="25">
        <v>8.3000000000000007</v>
      </c>
      <c r="E1316" s="25"/>
    </row>
    <row r="1317" spans="1:5">
      <c r="A1317" s="25">
        <v>6951</v>
      </c>
      <c r="B1317" s="4" t="s">
        <v>3498</v>
      </c>
      <c r="C1317" s="25" t="s">
        <v>200</v>
      </c>
      <c r="D1317" s="25">
        <v>9.8000000000000007</v>
      </c>
      <c r="E1317" s="25"/>
    </row>
    <row r="1318" spans="1:5">
      <c r="A1318" s="25">
        <v>6967</v>
      </c>
      <c r="B1318" s="4" t="s">
        <v>3425</v>
      </c>
      <c r="C1318" s="25" t="s">
        <v>200</v>
      </c>
      <c r="D1318" s="25">
        <v>362</v>
      </c>
      <c r="E1318" s="25"/>
    </row>
    <row r="1319" spans="1:5">
      <c r="A1319" s="25">
        <v>6973</v>
      </c>
      <c r="B1319" s="4" t="s">
        <v>1737</v>
      </c>
      <c r="C1319" s="25" t="s">
        <v>200</v>
      </c>
      <c r="D1319" s="25">
        <v>348</v>
      </c>
      <c r="E1319" s="25"/>
    </row>
    <row r="1320" spans="1:5">
      <c r="A1320" s="25">
        <v>6975</v>
      </c>
      <c r="B1320" s="4" t="s">
        <v>3186</v>
      </c>
      <c r="C1320" s="25" t="s">
        <v>231</v>
      </c>
      <c r="D1320" s="25">
        <v>412.5</v>
      </c>
      <c r="E1320" s="25"/>
    </row>
    <row r="1321" spans="1:5">
      <c r="A1321" s="25">
        <v>6977</v>
      </c>
      <c r="B1321" s="4" t="s">
        <v>1734</v>
      </c>
      <c r="C1321" s="25" t="s">
        <v>200</v>
      </c>
      <c r="D1321" s="25">
        <v>12472.32</v>
      </c>
      <c r="E1321" s="25"/>
    </row>
    <row r="1322" spans="1:5">
      <c r="A1322" s="25">
        <v>6989</v>
      </c>
      <c r="B1322" s="4" t="s">
        <v>389</v>
      </c>
      <c r="C1322" s="25" t="s">
        <v>200</v>
      </c>
      <c r="D1322" s="25">
        <v>21.61</v>
      </c>
      <c r="E1322" s="25"/>
    </row>
    <row r="1323" spans="1:5">
      <c r="A1323" s="25">
        <v>7000</v>
      </c>
      <c r="B1323" s="4" t="s">
        <v>3497</v>
      </c>
      <c r="C1323" s="25" t="s">
        <v>200</v>
      </c>
      <c r="D1323" s="25">
        <v>9.6</v>
      </c>
      <c r="E1323" s="25"/>
    </row>
    <row r="1324" spans="1:5">
      <c r="A1324" s="25">
        <v>7006</v>
      </c>
      <c r="B1324" s="4" t="s">
        <v>1448</v>
      </c>
      <c r="C1324" s="25" t="s">
        <v>200</v>
      </c>
      <c r="D1324" s="25">
        <v>0.43</v>
      </c>
      <c r="E1324" s="25"/>
    </row>
    <row r="1325" spans="1:5">
      <c r="A1325" s="25">
        <v>7010</v>
      </c>
      <c r="B1325" s="4" t="s">
        <v>1156</v>
      </c>
      <c r="C1325" s="25" t="s">
        <v>200</v>
      </c>
      <c r="D1325" s="25">
        <v>1.3</v>
      </c>
      <c r="E1325" s="25"/>
    </row>
    <row r="1326" spans="1:5">
      <c r="A1326" s="25">
        <v>7011</v>
      </c>
      <c r="B1326" s="4" t="s">
        <v>1417</v>
      </c>
      <c r="C1326" s="25" t="s">
        <v>231</v>
      </c>
      <c r="D1326" s="25">
        <v>23.8</v>
      </c>
      <c r="E1326" s="25"/>
    </row>
    <row r="1327" spans="1:5">
      <c r="A1327" s="25">
        <v>7019</v>
      </c>
      <c r="B1327" s="4" t="s">
        <v>1340</v>
      </c>
      <c r="C1327" s="25" t="s">
        <v>231</v>
      </c>
      <c r="D1327" s="25">
        <v>14.25</v>
      </c>
      <c r="E1327" s="25"/>
    </row>
    <row r="1328" spans="1:5">
      <c r="A1328" s="25">
        <v>7020</v>
      </c>
      <c r="B1328" s="4" t="s">
        <v>1341</v>
      </c>
      <c r="C1328" s="25" t="s">
        <v>231</v>
      </c>
      <c r="D1328" s="25">
        <v>18.52</v>
      </c>
      <c r="E1328" s="25"/>
    </row>
    <row r="1329" spans="1:5">
      <c r="A1329" s="25">
        <v>7021</v>
      </c>
      <c r="B1329" s="4" t="s">
        <v>1342</v>
      </c>
      <c r="C1329" s="25" t="s">
        <v>231</v>
      </c>
      <c r="D1329" s="25">
        <v>27.65</v>
      </c>
      <c r="E1329" s="25"/>
    </row>
    <row r="1330" spans="1:5">
      <c r="A1330" s="25">
        <v>7022</v>
      </c>
      <c r="B1330" s="4" t="s">
        <v>1339</v>
      </c>
      <c r="C1330" s="25" t="s">
        <v>231</v>
      </c>
      <c r="D1330" s="25">
        <v>32.6</v>
      </c>
      <c r="E1330" s="25"/>
    </row>
    <row r="1331" spans="1:5">
      <c r="A1331" s="25">
        <v>7025</v>
      </c>
      <c r="B1331" s="4" t="s">
        <v>3815</v>
      </c>
      <c r="C1331" s="25" t="s">
        <v>229</v>
      </c>
      <c r="D1331" s="25">
        <v>16.100000000000001</v>
      </c>
      <c r="E1331" s="25"/>
    </row>
    <row r="1332" spans="1:5">
      <c r="A1332" s="25">
        <v>7030</v>
      </c>
      <c r="B1332" s="4" t="s">
        <v>3130</v>
      </c>
      <c r="C1332" s="25" t="s">
        <v>200</v>
      </c>
      <c r="D1332" s="25">
        <v>112.3</v>
      </c>
      <c r="E1332" s="25"/>
    </row>
    <row r="1333" spans="1:5">
      <c r="A1333" s="25">
        <v>7035</v>
      </c>
      <c r="B1333" s="4" t="s">
        <v>3085</v>
      </c>
      <c r="C1333" s="25" t="s">
        <v>200</v>
      </c>
      <c r="D1333" s="25">
        <v>385</v>
      </c>
      <c r="E1333" s="25"/>
    </row>
    <row r="1334" spans="1:5">
      <c r="A1334" s="25">
        <v>7036</v>
      </c>
      <c r="B1334" s="4" t="s">
        <v>2246</v>
      </c>
      <c r="C1334" s="25" t="s">
        <v>201</v>
      </c>
      <c r="D1334" s="25">
        <v>0.28000000000000003</v>
      </c>
      <c r="E1334" s="25"/>
    </row>
    <row r="1335" spans="1:5">
      <c r="A1335" s="25">
        <v>7050</v>
      </c>
      <c r="B1335" s="4" t="s">
        <v>1468</v>
      </c>
      <c r="C1335" s="25" t="s">
        <v>200</v>
      </c>
      <c r="D1335" s="25">
        <v>295.10000000000002</v>
      </c>
      <c r="E1335" s="25"/>
    </row>
    <row r="1336" spans="1:5">
      <c r="A1336" s="25">
        <v>7051</v>
      </c>
      <c r="B1336" s="4" t="s">
        <v>1467</v>
      </c>
      <c r="C1336" s="25" t="s">
        <v>200</v>
      </c>
      <c r="D1336" s="25">
        <v>203.23</v>
      </c>
      <c r="E1336" s="25"/>
    </row>
    <row r="1337" spans="1:5">
      <c r="A1337" s="25">
        <v>7053</v>
      </c>
      <c r="B1337" s="4" t="s">
        <v>3078</v>
      </c>
      <c r="C1337" s="25" t="s">
        <v>200</v>
      </c>
      <c r="D1337" s="25">
        <v>707.6</v>
      </c>
      <c r="E1337" s="25"/>
    </row>
    <row r="1338" spans="1:5">
      <c r="A1338" s="25">
        <v>7058</v>
      </c>
      <c r="B1338" s="4" t="s">
        <v>2469</v>
      </c>
      <c r="C1338" s="25" t="s">
        <v>229</v>
      </c>
      <c r="D1338" s="25">
        <v>77.599999999999994</v>
      </c>
      <c r="E1338" s="25"/>
    </row>
    <row r="1339" spans="1:5">
      <c r="A1339" s="25">
        <v>7059</v>
      </c>
      <c r="B1339" s="4" t="s">
        <v>3903</v>
      </c>
      <c r="C1339" s="25" t="s">
        <v>229</v>
      </c>
      <c r="D1339" s="25">
        <v>48.2</v>
      </c>
      <c r="E1339" s="25"/>
    </row>
    <row r="1340" spans="1:5">
      <c r="A1340" s="25">
        <v>7060</v>
      </c>
      <c r="B1340" s="4" t="s">
        <v>3587</v>
      </c>
      <c r="C1340" s="25" t="s">
        <v>134</v>
      </c>
      <c r="D1340" s="25">
        <v>52</v>
      </c>
      <c r="E1340" s="25"/>
    </row>
    <row r="1341" spans="1:5">
      <c r="A1341" s="25">
        <v>7062</v>
      </c>
      <c r="B1341" s="4" t="s">
        <v>2143</v>
      </c>
      <c r="C1341" s="25" t="s">
        <v>200</v>
      </c>
      <c r="D1341" s="25">
        <v>55.68</v>
      </c>
      <c r="E1341" s="25"/>
    </row>
    <row r="1342" spans="1:5">
      <c r="A1342" s="25">
        <v>7065</v>
      </c>
      <c r="B1342" s="4" t="s">
        <v>1807</v>
      </c>
      <c r="C1342" s="25" t="s">
        <v>201</v>
      </c>
      <c r="D1342" s="25">
        <v>4.41</v>
      </c>
      <c r="E1342" s="25"/>
    </row>
    <row r="1343" spans="1:5">
      <c r="A1343" s="25">
        <v>7071</v>
      </c>
      <c r="B1343" s="4" t="s">
        <v>3604</v>
      </c>
      <c r="C1343" s="25" t="s">
        <v>201</v>
      </c>
      <c r="D1343" s="25">
        <v>3.41</v>
      </c>
      <c r="E1343" s="25"/>
    </row>
    <row r="1344" spans="1:5">
      <c r="A1344" s="25">
        <v>7075</v>
      </c>
      <c r="B1344" s="4" t="s">
        <v>3603</v>
      </c>
      <c r="C1344" s="25" t="s">
        <v>201</v>
      </c>
      <c r="D1344" s="25">
        <v>3.41</v>
      </c>
      <c r="E1344" s="25"/>
    </row>
    <row r="1345" spans="1:5">
      <c r="A1345" s="25">
        <v>7086</v>
      </c>
      <c r="B1345" s="4" t="s">
        <v>397</v>
      </c>
      <c r="C1345" s="25" t="s">
        <v>200</v>
      </c>
      <c r="D1345" s="25">
        <v>7.1</v>
      </c>
      <c r="E1345" s="25"/>
    </row>
    <row r="1346" spans="1:5">
      <c r="A1346" s="25">
        <v>7090</v>
      </c>
      <c r="B1346" s="4" t="s">
        <v>396</v>
      </c>
      <c r="C1346" s="25" t="s">
        <v>200</v>
      </c>
      <c r="D1346" s="25">
        <v>11.37</v>
      </c>
      <c r="E1346" s="25"/>
    </row>
    <row r="1347" spans="1:5">
      <c r="A1347" s="25">
        <v>7096</v>
      </c>
      <c r="B1347" s="4" t="s">
        <v>1686</v>
      </c>
      <c r="C1347" s="25" t="s">
        <v>200</v>
      </c>
      <c r="D1347" s="25">
        <v>182.93</v>
      </c>
      <c r="E1347" s="25"/>
    </row>
    <row r="1348" spans="1:5">
      <c r="A1348" s="25">
        <v>7100</v>
      </c>
      <c r="B1348" s="4" t="s">
        <v>3680</v>
      </c>
      <c r="C1348" s="25" t="s">
        <v>231</v>
      </c>
      <c r="D1348" s="25">
        <v>22.85</v>
      </c>
      <c r="E1348" s="25"/>
    </row>
    <row r="1349" spans="1:5">
      <c r="A1349" s="25">
        <v>7101</v>
      </c>
      <c r="B1349" s="4" t="s">
        <v>2782</v>
      </c>
      <c r="C1349" s="25" t="s">
        <v>231</v>
      </c>
      <c r="D1349" s="25">
        <v>15.36</v>
      </c>
      <c r="E1349" s="25"/>
    </row>
    <row r="1350" spans="1:5">
      <c r="A1350" s="25">
        <v>7102</v>
      </c>
      <c r="B1350" s="4" t="s">
        <v>2783</v>
      </c>
      <c r="C1350" s="25" t="s">
        <v>231</v>
      </c>
      <c r="D1350" s="25">
        <v>10.9</v>
      </c>
      <c r="E1350" s="25"/>
    </row>
    <row r="1351" spans="1:5">
      <c r="A1351" s="25">
        <v>7103</v>
      </c>
      <c r="B1351" s="4" t="s">
        <v>1799</v>
      </c>
      <c r="C1351" s="25" t="s">
        <v>200</v>
      </c>
      <c r="D1351" s="25">
        <v>436</v>
      </c>
      <c r="E1351" s="25"/>
    </row>
    <row r="1352" spans="1:5">
      <c r="A1352" s="25">
        <v>7104</v>
      </c>
      <c r="B1352" s="4" t="s">
        <v>1957</v>
      </c>
      <c r="C1352" s="25" t="s">
        <v>229</v>
      </c>
      <c r="D1352" s="25">
        <v>20.9</v>
      </c>
      <c r="E1352" s="25"/>
    </row>
    <row r="1353" spans="1:5">
      <c r="A1353" s="25">
        <v>7105</v>
      </c>
      <c r="B1353" s="4" t="s">
        <v>1958</v>
      </c>
      <c r="C1353" s="25" t="s">
        <v>229</v>
      </c>
      <c r="D1353" s="25">
        <v>26.2</v>
      </c>
      <c r="E1353" s="25"/>
    </row>
    <row r="1354" spans="1:5">
      <c r="A1354" s="25">
        <v>7106</v>
      </c>
      <c r="B1354" s="4" t="s">
        <v>1960</v>
      </c>
      <c r="C1354" s="25" t="s">
        <v>229</v>
      </c>
      <c r="D1354" s="25">
        <v>31.3</v>
      </c>
      <c r="E1354" s="25"/>
    </row>
    <row r="1355" spans="1:5">
      <c r="A1355" s="25">
        <v>7107</v>
      </c>
      <c r="B1355" s="4" t="s">
        <v>1962</v>
      </c>
      <c r="C1355" s="25" t="s">
        <v>229</v>
      </c>
      <c r="D1355" s="25">
        <v>38.200000000000003</v>
      </c>
      <c r="E1355" s="25"/>
    </row>
    <row r="1356" spans="1:5">
      <c r="A1356" s="25">
        <v>7108</v>
      </c>
      <c r="B1356" s="4" t="s">
        <v>1963</v>
      </c>
      <c r="C1356" s="25" t="s">
        <v>229</v>
      </c>
      <c r="D1356" s="25">
        <v>46.3</v>
      </c>
      <c r="E1356" s="25"/>
    </row>
    <row r="1357" spans="1:5">
      <c r="A1357" s="25">
        <v>7109</v>
      </c>
      <c r="B1357" s="4" t="s">
        <v>1965</v>
      </c>
      <c r="C1357" s="25" t="s">
        <v>229</v>
      </c>
      <c r="D1357" s="25">
        <v>61.25</v>
      </c>
      <c r="E1357" s="25"/>
    </row>
    <row r="1358" spans="1:5">
      <c r="A1358" s="25">
        <v>7112</v>
      </c>
      <c r="B1358" s="4" t="s">
        <v>2086</v>
      </c>
      <c r="C1358" s="25" t="s">
        <v>200</v>
      </c>
      <c r="D1358" s="25">
        <v>18.559999999999999</v>
      </c>
      <c r="E1358" s="25"/>
    </row>
    <row r="1359" spans="1:5">
      <c r="A1359" s="25">
        <v>7131</v>
      </c>
      <c r="B1359" s="4" t="s">
        <v>3855</v>
      </c>
      <c r="C1359" s="25" t="s">
        <v>200</v>
      </c>
      <c r="D1359" s="25">
        <v>79.040000000000006</v>
      </c>
      <c r="E1359" s="25"/>
    </row>
    <row r="1360" spans="1:5">
      <c r="A1360" s="25">
        <v>7132</v>
      </c>
      <c r="B1360" s="4" t="s">
        <v>2481</v>
      </c>
      <c r="C1360" s="25" t="s">
        <v>229</v>
      </c>
      <c r="D1360" s="25">
        <v>18</v>
      </c>
      <c r="E1360" s="25"/>
    </row>
    <row r="1361" spans="1:5">
      <c r="A1361" s="25">
        <v>7136</v>
      </c>
      <c r="B1361" s="4" t="s">
        <v>2284</v>
      </c>
      <c r="C1361" s="25" t="s">
        <v>231</v>
      </c>
      <c r="D1361" s="25">
        <v>56</v>
      </c>
      <c r="E1361" s="25"/>
    </row>
    <row r="1362" spans="1:5">
      <c r="A1362" s="25">
        <v>7140</v>
      </c>
      <c r="B1362" s="4" t="s">
        <v>1131</v>
      </c>
      <c r="C1362" s="25" t="s">
        <v>200</v>
      </c>
      <c r="D1362" s="25">
        <v>123.3</v>
      </c>
      <c r="E1362" s="25"/>
    </row>
    <row r="1363" spans="1:5">
      <c r="A1363" s="25">
        <v>7144</v>
      </c>
      <c r="B1363" s="4" t="s">
        <v>3480</v>
      </c>
      <c r="C1363" s="25" t="s">
        <v>200</v>
      </c>
      <c r="D1363" s="25">
        <v>16.260000000000002</v>
      </c>
      <c r="E1363" s="25"/>
    </row>
    <row r="1364" spans="1:5">
      <c r="A1364" s="25">
        <v>7148</v>
      </c>
      <c r="B1364" s="4" t="s">
        <v>1126</v>
      </c>
      <c r="C1364" s="25" t="s">
        <v>201</v>
      </c>
      <c r="D1364" s="25">
        <v>3.7</v>
      </c>
      <c r="E1364" s="25"/>
    </row>
    <row r="1365" spans="1:5">
      <c r="A1365" s="25">
        <v>7150</v>
      </c>
      <c r="B1365" s="4" t="s">
        <v>943</v>
      </c>
      <c r="C1365" s="25" t="s">
        <v>200</v>
      </c>
      <c r="D1365" s="25">
        <v>92.56</v>
      </c>
      <c r="E1365" s="25"/>
    </row>
    <row r="1366" spans="1:5">
      <c r="A1366" s="25">
        <v>7152</v>
      </c>
      <c r="B1366" s="4" t="s">
        <v>3602</v>
      </c>
      <c r="C1366" s="25" t="s">
        <v>856</v>
      </c>
      <c r="D1366" s="25">
        <v>3410</v>
      </c>
      <c r="E1366" s="25"/>
    </row>
    <row r="1367" spans="1:5">
      <c r="A1367" s="25">
        <v>7156</v>
      </c>
      <c r="B1367" s="4" t="s">
        <v>3607</v>
      </c>
      <c r="C1367" s="25" t="s">
        <v>856</v>
      </c>
      <c r="D1367" s="25">
        <v>5180</v>
      </c>
      <c r="E1367" s="25"/>
    </row>
    <row r="1368" spans="1:5">
      <c r="A1368" s="25">
        <v>7160</v>
      </c>
      <c r="B1368" s="4" t="s">
        <v>3597</v>
      </c>
      <c r="C1368" s="25" t="s">
        <v>856</v>
      </c>
      <c r="D1368" s="25">
        <v>3410</v>
      </c>
      <c r="E1368" s="25"/>
    </row>
    <row r="1369" spans="1:5">
      <c r="A1369" s="25">
        <v>7164</v>
      </c>
      <c r="B1369" s="4" t="s">
        <v>1839</v>
      </c>
      <c r="C1369" s="25" t="s">
        <v>202</v>
      </c>
      <c r="D1369" s="25">
        <v>2.16</v>
      </c>
      <c r="E1369" s="25"/>
    </row>
    <row r="1370" spans="1:5">
      <c r="A1370" s="25">
        <v>7168</v>
      </c>
      <c r="B1370" s="4" t="s">
        <v>3618</v>
      </c>
      <c r="C1370" s="25" t="s">
        <v>856</v>
      </c>
      <c r="D1370" s="25">
        <v>5660</v>
      </c>
      <c r="E1370" s="25"/>
    </row>
    <row r="1371" spans="1:5">
      <c r="A1371" s="25">
        <v>7172</v>
      </c>
      <c r="B1371" s="4" t="s">
        <v>3617</v>
      </c>
      <c r="C1371" s="25" t="s">
        <v>856</v>
      </c>
      <c r="D1371" s="25">
        <v>5660</v>
      </c>
      <c r="E1371" s="25"/>
    </row>
    <row r="1372" spans="1:5">
      <c r="A1372" s="25">
        <v>7176</v>
      </c>
      <c r="B1372" s="4" t="s">
        <v>3622</v>
      </c>
      <c r="C1372" s="25" t="s">
        <v>201</v>
      </c>
      <c r="D1372" s="25">
        <v>3.31</v>
      </c>
      <c r="E1372" s="25"/>
    </row>
    <row r="1373" spans="1:5">
      <c r="A1373" s="25">
        <v>7180</v>
      </c>
      <c r="B1373" s="4" t="s">
        <v>679</v>
      </c>
      <c r="C1373" s="25" t="s">
        <v>231</v>
      </c>
      <c r="D1373" s="25">
        <v>46.12</v>
      </c>
      <c r="E1373" s="25"/>
    </row>
    <row r="1374" spans="1:5">
      <c r="A1374" s="25">
        <v>7184</v>
      </c>
      <c r="B1374" s="4" t="s">
        <v>2780</v>
      </c>
      <c r="C1374" s="25" t="s">
        <v>200</v>
      </c>
      <c r="D1374" s="25">
        <v>32</v>
      </c>
      <c r="E1374" s="25"/>
    </row>
    <row r="1375" spans="1:5">
      <c r="A1375" s="25">
        <v>7188</v>
      </c>
      <c r="B1375" s="4" t="s">
        <v>1837</v>
      </c>
      <c r="C1375" s="25" t="s">
        <v>202</v>
      </c>
      <c r="D1375" s="25">
        <v>6.25</v>
      </c>
      <c r="E1375" s="25"/>
    </row>
    <row r="1376" spans="1:5">
      <c r="A1376" s="25">
        <v>7197</v>
      </c>
      <c r="B1376" s="4" t="s">
        <v>2925</v>
      </c>
      <c r="C1376" s="25" t="s">
        <v>200</v>
      </c>
      <c r="D1376" s="25">
        <v>2630.88</v>
      </c>
      <c r="E1376" s="25"/>
    </row>
    <row r="1377" spans="1:5">
      <c r="A1377" s="25">
        <v>7203</v>
      </c>
      <c r="B1377" s="4" t="s">
        <v>2923</v>
      </c>
      <c r="C1377" s="25" t="s">
        <v>200</v>
      </c>
      <c r="D1377" s="25">
        <v>6209.71</v>
      </c>
      <c r="E1377" s="25"/>
    </row>
    <row r="1378" spans="1:5">
      <c r="A1378" s="25">
        <v>7214</v>
      </c>
      <c r="B1378" s="4" t="s">
        <v>144</v>
      </c>
      <c r="C1378" s="25" t="s">
        <v>478</v>
      </c>
      <c r="D1378" s="28">
        <v>5.6</v>
      </c>
      <c r="E1378" s="26">
        <v>40210</v>
      </c>
    </row>
    <row r="1379" spans="1:5">
      <c r="A1379" s="25">
        <v>7215</v>
      </c>
      <c r="B1379" s="4" t="s">
        <v>1362</v>
      </c>
      <c r="C1379" s="25" t="s">
        <v>200</v>
      </c>
      <c r="D1379" s="25">
        <v>31.2</v>
      </c>
      <c r="E1379" s="25"/>
    </row>
    <row r="1380" spans="1:5">
      <c r="A1380" s="25">
        <v>7218</v>
      </c>
      <c r="B1380" s="4" t="s">
        <v>145</v>
      </c>
      <c r="C1380" s="25" t="s">
        <v>200</v>
      </c>
      <c r="D1380" s="28">
        <v>25.3</v>
      </c>
      <c r="E1380" s="26">
        <v>40210</v>
      </c>
    </row>
    <row r="1381" spans="1:5">
      <c r="A1381" s="25">
        <v>7220</v>
      </c>
      <c r="B1381" s="4" t="s">
        <v>1975</v>
      </c>
      <c r="C1381" s="25" t="s">
        <v>478</v>
      </c>
      <c r="D1381" s="25">
        <v>67.94</v>
      </c>
      <c r="E1381" s="25"/>
    </row>
    <row r="1382" spans="1:5">
      <c r="A1382" s="25">
        <v>7222</v>
      </c>
      <c r="B1382" s="4" t="s">
        <v>146</v>
      </c>
      <c r="C1382" s="25" t="s">
        <v>200</v>
      </c>
      <c r="D1382" s="28">
        <v>14.36</v>
      </c>
      <c r="E1382" s="26">
        <v>40210</v>
      </c>
    </row>
    <row r="1383" spans="1:5">
      <c r="A1383" s="25">
        <v>7229</v>
      </c>
      <c r="B1383" s="4" t="s">
        <v>1710</v>
      </c>
      <c r="C1383" s="25" t="s">
        <v>200</v>
      </c>
      <c r="D1383" s="28">
        <v>8.7200000000000006</v>
      </c>
      <c r="E1383" s="26">
        <v>40210</v>
      </c>
    </row>
    <row r="1384" spans="1:5">
      <c r="A1384" s="25">
        <v>7233</v>
      </c>
      <c r="B1384" s="4" t="s">
        <v>3439</v>
      </c>
      <c r="C1384" s="25" t="s">
        <v>478</v>
      </c>
      <c r="D1384" s="25">
        <v>15.34</v>
      </c>
      <c r="E1384" s="25"/>
    </row>
    <row r="1385" spans="1:5">
      <c r="A1385" s="25">
        <v>7242</v>
      </c>
      <c r="B1385" s="4" t="s">
        <v>3360</v>
      </c>
      <c r="C1385" s="25" t="s">
        <v>1869</v>
      </c>
      <c r="D1385" s="25">
        <v>25.6</v>
      </c>
      <c r="E1385" s="25"/>
    </row>
    <row r="1386" spans="1:5">
      <c r="A1386" s="25">
        <v>7245</v>
      </c>
      <c r="B1386" s="4" t="s">
        <v>147</v>
      </c>
      <c r="C1386" s="25" t="s">
        <v>148</v>
      </c>
      <c r="D1386" s="28">
        <v>3.3</v>
      </c>
      <c r="E1386" s="26">
        <v>40210</v>
      </c>
    </row>
    <row r="1387" spans="1:5">
      <c r="A1387" s="25">
        <v>7248</v>
      </c>
      <c r="B1387" s="4" t="s">
        <v>2562</v>
      </c>
      <c r="C1387" s="25" t="s">
        <v>200</v>
      </c>
      <c r="D1387" s="25">
        <v>45.3</v>
      </c>
      <c r="E1387" s="25"/>
    </row>
    <row r="1388" spans="1:5">
      <c r="A1388" s="25">
        <v>7256</v>
      </c>
      <c r="B1388" s="4" t="s">
        <v>1343</v>
      </c>
      <c r="C1388" s="25" t="s">
        <v>200</v>
      </c>
      <c r="D1388" s="28">
        <v>94.55</v>
      </c>
      <c r="E1388" s="26">
        <v>40210</v>
      </c>
    </row>
    <row r="1389" spans="1:5">
      <c r="A1389" s="25">
        <v>7257</v>
      </c>
      <c r="B1389" s="4" t="s">
        <v>1344</v>
      </c>
      <c r="C1389" s="25" t="s">
        <v>200</v>
      </c>
      <c r="D1389" s="25">
        <v>72.5</v>
      </c>
      <c r="E1389" s="25"/>
    </row>
    <row r="1390" spans="1:5">
      <c r="A1390" s="25">
        <v>7258</v>
      </c>
      <c r="B1390" s="4" t="s">
        <v>1346</v>
      </c>
      <c r="C1390" s="25" t="s">
        <v>200</v>
      </c>
      <c r="D1390" s="28">
        <v>6.5</v>
      </c>
      <c r="E1390" s="26">
        <v>40210</v>
      </c>
    </row>
    <row r="1391" spans="1:5">
      <c r="A1391" s="25">
        <v>7259</v>
      </c>
      <c r="B1391" s="4" t="s">
        <v>1347</v>
      </c>
      <c r="C1391" s="25" t="s">
        <v>200</v>
      </c>
      <c r="D1391" s="28">
        <v>6.5</v>
      </c>
      <c r="E1391" s="26">
        <v>40210</v>
      </c>
    </row>
    <row r="1392" spans="1:5">
      <c r="A1392" s="25">
        <v>7262</v>
      </c>
      <c r="B1392" s="4" t="s">
        <v>1586</v>
      </c>
      <c r="C1392" s="25" t="s">
        <v>200</v>
      </c>
      <c r="D1392" s="25">
        <v>144</v>
      </c>
      <c r="E1392" s="25"/>
    </row>
    <row r="1393" spans="1:5">
      <c r="A1393" s="25">
        <v>7283</v>
      </c>
      <c r="B1393" s="4" t="s">
        <v>2639</v>
      </c>
      <c r="C1393" s="25" t="s">
        <v>1869</v>
      </c>
      <c r="D1393" s="25">
        <v>44.95</v>
      </c>
      <c r="E1393" s="25"/>
    </row>
    <row r="1394" spans="1:5">
      <c r="A1394" s="25">
        <v>7291</v>
      </c>
      <c r="B1394" s="4" t="s">
        <v>2647</v>
      </c>
      <c r="C1394" s="25" t="s">
        <v>1869</v>
      </c>
      <c r="D1394" s="25">
        <v>20.2</v>
      </c>
      <c r="E1394" s="25"/>
    </row>
    <row r="1395" spans="1:5">
      <c r="A1395" s="25">
        <v>7296</v>
      </c>
      <c r="B1395" s="4" t="s">
        <v>2640</v>
      </c>
      <c r="C1395" s="25" t="s">
        <v>1869</v>
      </c>
      <c r="D1395" s="25">
        <v>7.3</v>
      </c>
      <c r="E1395" s="25"/>
    </row>
    <row r="1396" spans="1:5">
      <c r="A1396" s="25">
        <v>7300</v>
      </c>
      <c r="B1396" s="4" t="s">
        <v>2757</v>
      </c>
      <c r="C1396" s="25" t="s">
        <v>200</v>
      </c>
      <c r="D1396" s="25">
        <v>0.9</v>
      </c>
      <c r="E1396" s="25"/>
    </row>
    <row r="1397" spans="1:5">
      <c r="A1397" s="25">
        <v>7304</v>
      </c>
      <c r="B1397" s="4" t="s">
        <v>1554</v>
      </c>
      <c r="C1397" s="25" t="s">
        <v>200</v>
      </c>
      <c r="D1397" s="25">
        <v>12.75</v>
      </c>
      <c r="E1397" s="25"/>
    </row>
    <row r="1398" spans="1:5">
      <c r="A1398" s="25">
        <v>7312</v>
      </c>
      <c r="B1398" s="4" t="s">
        <v>1834</v>
      </c>
      <c r="C1398" s="25" t="s">
        <v>202</v>
      </c>
      <c r="D1398" s="25">
        <v>5.36</v>
      </c>
      <c r="E1398" s="25"/>
    </row>
    <row r="1399" spans="1:5">
      <c r="A1399" s="25">
        <v>7317</v>
      </c>
      <c r="B1399" s="4" t="s">
        <v>2280</v>
      </c>
      <c r="C1399" s="25" t="s">
        <v>202</v>
      </c>
      <c r="D1399" s="25">
        <v>2</v>
      </c>
      <c r="E1399" s="25"/>
    </row>
    <row r="1400" spans="1:5">
      <c r="A1400" s="25">
        <v>7321</v>
      </c>
      <c r="B1400" s="4" t="s">
        <v>271</v>
      </c>
      <c r="C1400" s="25" t="s">
        <v>202</v>
      </c>
      <c r="D1400" s="25">
        <v>1.67</v>
      </c>
      <c r="E1400" s="26">
        <v>40210</v>
      </c>
    </row>
    <row r="1401" spans="1:5">
      <c r="A1401" s="25">
        <v>7348</v>
      </c>
      <c r="B1401" s="4" t="s">
        <v>3712</v>
      </c>
      <c r="C1401" s="25" t="s">
        <v>200</v>
      </c>
      <c r="D1401" s="25">
        <v>1032.4000000000001</v>
      </c>
      <c r="E1401" s="25"/>
    </row>
    <row r="1402" spans="1:5">
      <c r="A1402" s="25">
        <v>7365</v>
      </c>
      <c r="B1402" s="4" t="s">
        <v>2082</v>
      </c>
      <c r="C1402" s="25" t="s">
        <v>200</v>
      </c>
      <c r="D1402" s="25">
        <v>43.56</v>
      </c>
      <c r="E1402" s="25"/>
    </row>
    <row r="1403" spans="1:5">
      <c r="A1403" s="25">
        <v>7369</v>
      </c>
      <c r="B1403" s="4" t="s">
        <v>2069</v>
      </c>
      <c r="C1403" s="25" t="s">
        <v>200</v>
      </c>
      <c r="D1403" s="25">
        <v>406</v>
      </c>
      <c r="E1403" s="25"/>
    </row>
    <row r="1404" spans="1:5">
      <c r="A1404" s="25">
        <v>7375</v>
      </c>
      <c r="B1404" s="4" t="s">
        <v>2973</v>
      </c>
      <c r="C1404" s="25" t="s">
        <v>200</v>
      </c>
      <c r="D1404" s="25">
        <v>8.35</v>
      </c>
      <c r="E1404" s="25"/>
    </row>
    <row r="1405" spans="1:5">
      <c r="A1405" s="25">
        <v>7379</v>
      </c>
      <c r="B1405" s="4" t="s">
        <v>975</v>
      </c>
      <c r="C1405" s="25" t="s">
        <v>200</v>
      </c>
      <c r="D1405" s="25">
        <v>367.59</v>
      </c>
      <c r="E1405" s="25"/>
    </row>
    <row r="1406" spans="1:5">
      <c r="A1406" s="25">
        <v>7384</v>
      </c>
      <c r="B1406" s="4" t="s">
        <v>2576</v>
      </c>
      <c r="C1406" s="25" t="s">
        <v>200</v>
      </c>
      <c r="D1406" s="25">
        <v>3.26</v>
      </c>
      <c r="E1406" s="25"/>
    </row>
    <row r="1407" spans="1:5">
      <c r="A1407" s="25">
        <v>7388</v>
      </c>
      <c r="B1407" s="4" t="s">
        <v>3070</v>
      </c>
      <c r="C1407" s="25" t="s">
        <v>200</v>
      </c>
      <c r="D1407" s="25">
        <v>475.6</v>
      </c>
      <c r="E1407" s="25"/>
    </row>
    <row r="1408" spans="1:5">
      <c r="A1408" s="25">
        <v>7402</v>
      </c>
      <c r="B1408" s="4" t="s">
        <v>1587</v>
      </c>
      <c r="C1408" s="25" t="s">
        <v>200</v>
      </c>
      <c r="D1408" s="25">
        <v>66.55</v>
      </c>
      <c r="E1408" s="25"/>
    </row>
    <row r="1409" spans="1:5">
      <c r="A1409" s="25">
        <v>7405</v>
      </c>
      <c r="B1409" s="4" t="s">
        <v>149</v>
      </c>
      <c r="C1409" s="25" t="s">
        <v>1869</v>
      </c>
      <c r="D1409" s="28">
        <v>31</v>
      </c>
      <c r="E1409" s="26">
        <v>40210</v>
      </c>
    </row>
    <row r="1410" spans="1:5">
      <c r="A1410" s="25">
        <v>7408</v>
      </c>
      <c r="B1410" s="4" t="s">
        <v>2926</v>
      </c>
      <c r="C1410" s="25" t="s">
        <v>200</v>
      </c>
      <c r="D1410" s="25">
        <v>1452</v>
      </c>
      <c r="E1410" s="25"/>
    </row>
    <row r="1411" spans="1:5">
      <c r="A1411" s="25">
        <v>7414</v>
      </c>
      <c r="B1411" s="4" t="s">
        <v>1478</v>
      </c>
      <c r="C1411" s="25" t="s">
        <v>200</v>
      </c>
      <c r="D1411" s="25">
        <v>188.5</v>
      </c>
      <c r="E1411" s="25"/>
    </row>
    <row r="1412" spans="1:5">
      <c r="A1412" s="25">
        <v>7490</v>
      </c>
      <c r="B1412" s="4" t="s">
        <v>3172</v>
      </c>
      <c r="C1412" s="25" t="s">
        <v>200</v>
      </c>
      <c r="D1412" s="25">
        <v>2.5299999999999998</v>
      </c>
      <c r="E1412" s="25"/>
    </row>
    <row r="1413" spans="1:5">
      <c r="A1413" s="25">
        <v>7491</v>
      </c>
      <c r="B1413" s="4" t="s">
        <v>3729</v>
      </c>
      <c r="C1413" s="25" t="s">
        <v>200</v>
      </c>
      <c r="D1413" s="25">
        <v>11.43</v>
      </c>
      <c r="E1413" s="25"/>
    </row>
    <row r="1414" spans="1:5">
      <c r="A1414" s="25">
        <v>7495</v>
      </c>
      <c r="B1414" s="4" t="s">
        <v>3728</v>
      </c>
      <c r="C1414" s="25" t="s">
        <v>200</v>
      </c>
      <c r="D1414" s="25">
        <v>5.57</v>
      </c>
      <c r="E1414" s="25"/>
    </row>
    <row r="1415" spans="1:5">
      <c r="A1415" s="25">
        <v>7499</v>
      </c>
      <c r="B1415" s="4" t="s">
        <v>3717</v>
      </c>
      <c r="C1415" s="25" t="s">
        <v>200</v>
      </c>
      <c r="D1415" s="25">
        <v>41.42</v>
      </c>
      <c r="E1415" s="25"/>
    </row>
    <row r="1416" spans="1:5">
      <c r="A1416" s="25">
        <v>7503</v>
      </c>
      <c r="B1416" s="4" t="s">
        <v>498</v>
      </c>
      <c r="C1416" s="25" t="s">
        <v>200</v>
      </c>
      <c r="D1416" s="25">
        <v>34.75</v>
      </c>
      <c r="E1416" s="25"/>
    </row>
    <row r="1417" spans="1:5">
      <c r="A1417" s="25">
        <v>7507</v>
      </c>
      <c r="B1417" s="4" t="s">
        <v>836</v>
      </c>
      <c r="C1417" s="25" t="s">
        <v>229</v>
      </c>
      <c r="D1417" s="25">
        <v>5.62</v>
      </c>
      <c r="E1417" s="25"/>
    </row>
    <row r="1418" spans="1:5">
      <c r="A1418" s="25">
        <v>7511</v>
      </c>
      <c r="B1418" s="4" t="s">
        <v>827</v>
      </c>
      <c r="C1418" s="25" t="s">
        <v>229</v>
      </c>
      <c r="D1418" s="25">
        <v>1</v>
      </c>
      <c r="E1418" s="25"/>
    </row>
    <row r="1419" spans="1:5">
      <c r="A1419" s="25">
        <v>7516</v>
      </c>
      <c r="B1419" s="4" t="s">
        <v>2652</v>
      </c>
      <c r="C1419" s="25" t="s">
        <v>200</v>
      </c>
      <c r="D1419" s="25">
        <v>1.48</v>
      </c>
      <c r="E1419" s="25"/>
    </row>
    <row r="1420" spans="1:5">
      <c r="A1420" s="25">
        <v>7530</v>
      </c>
      <c r="B1420" s="4" t="s">
        <v>3681</v>
      </c>
      <c r="C1420" s="25" t="s">
        <v>201</v>
      </c>
      <c r="D1420" s="25">
        <v>0.31</v>
      </c>
      <c r="E1420" s="25"/>
    </row>
    <row r="1421" spans="1:5">
      <c r="A1421" s="25">
        <v>7650</v>
      </c>
      <c r="B1421" s="4" t="s">
        <v>3182</v>
      </c>
      <c r="C1421" s="25" t="s">
        <v>200</v>
      </c>
      <c r="D1421" s="25">
        <v>7.5</v>
      </c>
      <c r="E1421" s="25"/>
    </row>
    <row r="1422" spans="1:5">
      <c r="A1422" s="25">
        <v>7665</v>
      </c>
      <c r="B1422" s="4" t="s">
        <v>2209</v>
      </c>
      <c r="C1422" s="25" t="s">
        <v>200</v>
      </c>
      <c r="D1422" s="25">
        <v>4.5999999999999996</v>
      </c>
      <c r="E1422" s="25"/>
    </row>
    <row r="1423" spans="1:5">
      <c r="A1423" s="25">
        <v>7670</v>
      </c>
      <c r="B1423" s="4" t="s">
        <v>2232</v>
      </c>
      <c r="C1423" s="25" t="s">
        <v>200</v>
      </c>
      <c r="D1423" s="25">
        <v>18.239999999999998</v>
      </c>
      <c r="E1423" s="25"/>
    </row>
    <row r="1424" spans="1:5">
      <c r="A1424" s="25">
        <v>7700</v>
      </c>
      <c r="B1424" s="4" t="s">
        <v>2936</v>
      </c>
      <c r="C1424" s="25" t="s">
        <v>200</v>
      </c>
      <c r="D1424" s="25">
        <v>30.08</v>
      </c>
      <c r="E1424" s="25"/>
    </row>
    <row r="1425" spans="1:5">
      <c r="A1425" s="25">
        <v>7711</v>
      </c>
      <c r="B1425" s="4" t="s">
        <v>293</v>
      </c>
      <c r="C1425" s="25" t="s">
        <v>200</v>
      </c>
      <c r="D1425" s="25">
        <v>10.9</v>
      </c>
      <c r="E1425" s="25"/>
    </row>
    <row r="1426" spans="1:5">
      <c r="A1426" s="25">
        <v>7717</v>
      </c>
      <c r="B1426" s="4" t="s">
        <v>1981</v>
      </c>
      <c r="C1426" s="25" t="s">
        <v>201</v>
      </c>
      <c r="D1426" s="25">
        <v>10.08</v>
      </c>
      <c r="E1426" s="25"/>
    </row>
    <row r="1427" spans="1:5">
      <c r="A1427" s="25">
        <v>7727</v>
      </c>
      <c r="B1427" s="4" t="s">
        <v>2380</v>
      </c>
      <c r="C1427" s="25" t="s">
        <v>200</v>
      </c>
      <c r="D1427" s="25">
        <v>14.57</v>
      </c>
      <c r="E1427" s="25"/>
    </row>
    <row r="1428" spans="1:5">
      <c r="A1428" s="25">
        <v>7731</v>
      </c>
      <c r="B1428" s="4" t="s">
        <v>2268</v>
      </c>
      <c r="C1428" s="25" t="s">
        <v>200</v>
      </c>
      <c r="D1428" s="25">
        <v>0.25</v>
      </c>
      <c r="E1428" s="25"/>
    </row>
    <row r="1429" spans="1:5">
      <c r="A1429" s="25">
        <v>7732</v>
      </c>
      <c r="B1429" s="4" t="s">
        <v>2113</v>
      </c>
      <c r="C1429" s="25" t="s">
        <v>200</v>
      </c>
      <c r="D1429" s="25">
        <v>957.45</v>
      </c>
      <c r="E1429" s="25"/>
    </row>
    <row r="1430" spans="1:5">
      <c r="A1430" s="25">
        <v>7736</v>
      </c>
      <c r="B1430" s="4" t="s">
        <v>3010</v>
      </c>
      <c r="C1430" s="25" t="s">
        <v>200</v>
      </c>
      <c r="D1430" s="25">
        <v>11.91</v>
      </c>
      <c r="E1430" s="25"/>
    </row>
    <row r="1431" spans="1:5">
      <c r="A1431" s="25">
        <v>7737</v>
      </c>
      <c r="B1431" s="4" t="s">
        <v>2323</v>
      </c>
      <c r="C1431" s="25" t="s">
        <v>200</v>
      </c>
      <c r="D1431" s="25">
        <v>107.42</v>
      </c>
      <c r="E1431" s="25"/>
    </row>
    <row r="1432" spans="1:5">
      <c r="A1432" s="25">
        <v>7738</v>
      </c>
      <c r="B1432" s="4" t="s">
        <v>2129</v>
      </c>
      <c r="C1432" s="25" t="s">
        <v>200</v>
      </c>
      <c r="D1432" s="25">
        <v>67.2</v>
      </c>
      <c r="E1432" s="25"/>
    </row>
    <row r="1433" spans="1:5">
      <c r="A1433" s="25">
        <v>7739</v>
      </c>
      <c r="B1433" s="4" t="s">
        <v>2881</v>
      </c>
      <c r="C1433" s="25" t="s">
        <v>200</v>
      </c>
      <c r="D1433" s="25">
        <v>4.76</v>
      </c>
      <c r="E1433" s="25"/>
    </row>
    <row r="1434" spans="1:5">
      <c r="A1434" s="25">
        <v>7743</v>
      </c>
      <c r="B1434" s="4" t="s">
        <v>1398</v>
      </c>
      <c r="C1434" s="25" t="s">
        <v>231</v>
      </c>
      <c r="D1434" s="25">
        <v>21.3</v>
      </c>
      <c r="E1434" s="25"/>
    </row>
    <row r="1435" spans="1:5">
      <c r="A1435" s="25">
        <v>7752</v>
      </c>
      <c r="B1435" s="4" t="s">
        <v>3357</v>
      </c>
      <c r="C1435" s="25" t="s">
        <v>200</v>
      </c>
      <c r="D1435" s="25">
        <v>34.97</v>
      </c>
      <c r="E1435" s="25"/>
    </row>
    <row r="1436" spans="1:5">
      <c r="A1436" s="25">
        <v>7803</v>
      </c>
      <c r="B1436" s="4" t="s">
        <v>1887</v>
      </c>
      <c r="C1436" s="25" t="s">
        <v>200</v>
      </c>
      <c r="D1436" s="25">
        <v>1.1599999999999999</v>
      </c>
      <c r="E1436" s="25"/>
    </row>
    <row r="1437" spans="1:5">
      <c r="A1437" s="25">
        <v>7807</v>
      </c>
      <c r="B1437" s="4" t="s">
        <v>1891</v>
      </c>
      <c r="C1437" s="25" t="s">
        <v>200</v>
      </c>
      <c r="D1437" s="25">
        <v>0.18</v>
      </c>
      <c r="E1437" s="25"/>
    </row>
    <row r="1438" spans="1:5">
      <c r="A1438" s="25">
        <v>7813</v>
      </c>
      <c r="B1438" s="4" t="s">
        <v>1890</v>
      </c>
      <c r="C1438" s="25" t="s">
        <v>200</v>
      </c>
      <c r="D1438" s="25">
        <v>0.86</v>
      </c>
      <c r="E1438" s="25"/>
    </row>
    <row r="1439" spans="1:5">
      <c r="A1439" s="25">
        <v>7819</v>
      </c>
      <c r="B1439" s="4" t="s">
        <v>2762</v>
      </c>
      <c r="C1439" s="25" t="s">
        <v>201</v>
      </c>
      <c r="D1439" s="25">
        <v>11.83</v>
      </c>
      <c r="E1439" s="25"/>
    </row>
    <row r="1440" spans="1:5">
      <c r="A1440" s="25">
        <v>7824</v>
      </c>
      <c r="B1440" s="4" t="s">
        <v>520</v>
      </c>
      <c r="C1440" s="25" t="s">
        <v>203</v>
      </c>
      <c r="D1440" s="25">
        <v>3.7</v>
      </c>
      <c r="E1440" s="25"/>
    </row>
    <row r="1441" spans="1:5">
      <c r="A1441" s="25">
        <v>7828</v>
      </c>
      <c r="B1441" s="4" t="s">
        <v>3139</v>
      </c>
      <c r="C1441" s="25" t="s">
        <v>200</v>
      </c>
      <c r="D1441" s="25">
        <v>169.34</v>
      </c>
      <c r="E1441" s="25"/>
    </row>
    <row r="1442" spans="1:5">
      <c r="A1442" s="25">
        <v>7832</v>
      </c>
      <c r="B1442" s="4" t="s">
        <v>3832</v>
      </c>
      <c r="C1442" s="25" t="s">
        <v>200</v>
      </c>
      <c r="D1442" s="25">
        <v>196</v>
      </c>
      <c r="E1442" s="25"/>
    </row>
    <row r="1443" spans="1:5">
      <c r="A1443" s="25">
        <v>7839</v>
      </c>
      <c r="B1443" s="4" t="s">
        <v>1679</v>
      </c>
      <c r="C1443" s="25" t="s">
        <v>200</v>
      </c>
      <c r="D1443" s="25">
        <v>2.58</v>
      </c>
      <c r="E1443" s="25"/>
    </row>
    <row r="1444" spans="1:5">
      <c r="A1444" s="25">
        <v>7851</v>
      </c>
      <c r="B1444" s="4" t="s">
        <v>2643</v>
      </c>
      <c r="C1444" s="25" t="s">
        <v>200</v>
      </c>
      <c r="D1444" s="25">
        <v>11.95</v>
      </c>
      <c r="E1444" s="25"/>
    </row>
    <row r="1445" spans="1:5">
      <c r="A1445" s="25">
        <v>7852</v>
      </c>
      <c r="B1445" s="4" t="s">
        <v>2642</v>
      </c>
      <c r="C1445" s="25" t="s">
        <v>200</v>
      </c>
      <c r="D1445" s="25">
        <v>2.4</v>
      </c>
      <c r="E1445" s="25"/>
    </row>
    <row r="1446" spans="1:5">
      <c r="A1446" s="25">
        <v>7857</v>
      </c>
      <c r="B1446" s="4" t="s">
        <v>521</v>
      </c>
      <c r="C1446" s="25" t="s">
        <v>203</v>
      </c>
      <c r="D1446" s="25">
        <v>3.25</v>
      </c>
      <c r="E1446" s="25"/>
    </row>
    <row r="1447" spans="1:5">
      <c r="A1447" s="25">
        <v>7863</v>
      </c>
      <c r="B1447" s="4" t="s">
        <v>518</v>
      </c>
      <c r="C1447" s="25" t="s">
        <v>203</v>
      </c>
      <c r="D1447" s="25">
        <v>0.51</v>
      </c>
      <c r="E1447" s="25"/>
    </row>
    <row r="1448" spans="1:5">
      <c r="A1448" s="25">
        <v>7872</v>
      </c>
      <c r="B1448" s="4" t="s">
        <v>3580</v>
      </c>
      <c r="C1448" s="25" t="s">
        <v>231</v>
      </c>
      <c r="D1448" s="25">
        <v>13.2</v>
      </c>
      <c r="E1448" s="25"/>
    </row>
    <row r="1449" spans="1:5">
      <c r="A1449" s="25">
        <v>7877</v>
      </c>
      <c r="B1449" s="4" t="s">
        <v>281</v>
      </c>
      <c r="C1449" s="25" t="s">
        <v>900</v>
      </c>
      <c r="D1449" s="25">
        <v>23.45</v>
      </c>
      <c r="E1449" s="25"/>
    </row>
    <row r="1450" spans="1:5">
      <c r="A1450" s="25">
        <v>7881</v>
      </c>
      <c r="B1450" s="4" t="s">
        <v>3444</v>
      </c>
      <c r="C1450" s="25" t="s">
        <v>200</v>
      </c>
      <c r="D1450" s="25">
        <v>490.25</v>
      </c>
      <c r="E1450" s="25"/>
    </row>
    <row r="1451" spans="1:5">
      <c r="A1451" s="25">
        <v>7884</v>
      </c>
      <c r="B1451" s="4" t="s">
        <v>1166</v>
      </c>
      <c r="C1451" s="25" t="s">
        <v>200</v>
      </c>
      <c r="D1451" s="25">
        <v>3.12</v>
      </c>
      <c r="E1451" s="25"/>
    </row>
    <row r="1452" spans="1:5">
      <c r="A1452" s="25">
        <v>7894</v>
      </c>
      <c r="B1452" s="4" t="s">
        <v>1167</v>
      </c>
      <c r="C1452" s="25" t="s">
        <v>231</v>
      </c>
      <c r="D1452" s="25">
        <v>24.3</v>
      </c>
      <c r="E1452" s="25"/>
    </row>
    <row r="1453" spans="1:5">
      <c r="A1453" s="25">
        <v>7910</v>
      </c>
      <c r="B1453" s="4" t="s">
        <v>302</v>
      </c>
      <c r="C1453" s="25" t="s">
        <v>200</v>
      </c>
      <c r="D1453" s="25">
        <v>56.74</v>
      </c>
      <c r="E1453" s="25"/>
    </row>
    <row r="1454" spans="1:5">
      <c r="A1454" s="25">
        <v>8000</v>
      </c>
      <c r="B1454" s="4" t="s">
        <v>2136</v>
      </c>
      <c r="C1454" s="25" t="s">
        <v>231</v>
      </c>
      <c r="D1454" s="25">
        <v>21.2</v>
      </c>
      <c r="E1454" s="25"/>
    </row>
    <row r="1455" spans="1:5">
      <c r="A1455" s="25">
        <v>8002</v>
      </c>
      <c r="B1455" s="4" t="s">
        <v>3279</v>
      </c>
      <c r="C1455" s="25" t="s">
        <v>231</v>
      </c>
      <c r="D1455" s="25">
        <v>23.23</v>
      </c>
      <c r="E1455" s="25"/>
    </row>
    <row r="1456" spans="1:5">
      <c r="A1456" s="25">
        <v>8007</v>
      </c>
      <c r="B1456" s="4" t="s">
        <v>1861</v>
      </c>
      <c r="C1456" s="25" t="s">
        <v>200</v>
      </c>
      <c r="D1456" s="25">
        <v>13.45</v>
      </c>
      <c r="E1456" s="25"/>
    </row>
    <row r="1457" spans="1:5">
      <c r="A1457" s="25">
        <v>8008</v>
      </c>
      <c r="B1457" s="4" t="s">
        <v>1862</v>
      </c>
      <c r="C1457" s="25" t="s">
        <v>200</v>
      </c>
      <c r="D1457" s="25">
        <v>15.9</v>
      </c>
      <c r="E1457" s="25"/>
    </row>
    <row r="1458" spans="1:5">
      <c r="A1458" s="25">
        <v>8011</v>
      </c>
      <c r="B1458" s="4" t="s">
        <v>3433</v>
      </c>
      <c r="C1458" s="25" t="s">
        <v>200</v>
      </c>
      <c r="D1458" s="25">
        <v>44</v>
      </c>
      <c r="E1458" s="25"/>
    </row>
    <row r="1459" spans="1:5">
      <c r="A1459" s="25">
        <v>8012</v>
      </c>
      <c r="B1459" s="4" t="s">
        <v>3430</v>
      </c>
      <c r="C1459" s="25" t="s">
        <v>200</v>
      </c>
      <c r="D1459" s="25">
        <v>46</v>
      </c>
      <c r="E1459" s="25"/>
    </row>
    <row r="1460" spans="1:5">
      <c r="A1460" s="25">
        <v>8013</v>
      </c>
      <c r="B1460" s="4" t="s">
        <v>3431</v>
      </c>
      <c r="C1460" s="25" t="s">
        <v>200</v>
      </c>
      <c r="D1460" s="25">
        <v>63</v>
      </c>
      <c r="E1460" s="25"/>
    </row>
    <row r="1461" spans="1:5">
      <c r="A1461" s="25">
        <v>8016</v>
      </c>
      <c r="B1461" s="4" t="s">
        <v>3432</v>
      </c>
      <c r="C1461" s="25" t="s">
        <v>200</v>
      </c>
      <c r="D1461" s="25">
        <v>2123</v>
      </c>
      <c r="E1461" s="25"/>
    </row>
    <row r="1462" spans="1:5">
      <c r="A1462" s="25">
        <v>8019</v>
      </c>
      <c r="B1462" s="4" t="s">
        <v>2024</v>
      </c>
      <c r="C1462" s="25" t="s">
        <v>200</v>
      </c>
      <c r="D1462" s="25">
        <v>40.92</v>
      </c>
      <c r="E1462" s="25"/>
    </row>
    <row r="1463" spans="1:5">
      <c r="A1463" s="25">
        <v>8022</v>
      </c>
      <c r="B1463" s="4" t="s">
        <v>2026</v>
      </c>
      <c r="C1463" s="25" t="s">
        <v>200</v>
      </c>
      <c r="D1463" s="25">
        <v>82</v>
      </c>
      <c r="E1463" s="25"/>
    </row>
    <row r="1464" spans="1:5">
      <c r="A1464" s="25">
        <v>8024</v>
      </c>
      <c r="B1464" s="4" t="s">
        <v>2018</v>
      </c>
      <c r="C1464" s="25" t="s">
        <v>200</v>
      </c>
      <c r="D1464" s="25">
        <v>67.28</v>
      </c>
      <c r="E1464" s="25"/>
    </row>
    <row r="1465" spans="1:5">
      <c r="A1465" s="25">
        <v>8025</v>
      </c>
      <c r="B1465" s="4" t="s">
        <v>2022</v>
      </c>
      <c r="C1465" s="25" t="s">
        <v>200</v>
      </c>
      <c r="D1465" s="25">
        <v>22.3</v>
      </c>
      <c r="E1465" s="25"/>
    </row>
    <row r="1466" spans="1:5">
      <c r="A1466" s="25">
        <v>8026</v>
      </c>
      <c r="B1466" s="4" t="s">
        <v>2014</v>
      </c>
      <c r="C1466" s="25" t="s">
        <v>200</v>
      </c>
      <c r="D1466" s="25">
        <v>43.25</v>
      </c>
      <c r="E1466" s="25"/>
    </row>
    <row r="1467" spans="1:5">
      <c r="A1467" s="25">
        <v>8030</v>
      </c>
      <c r="B1467" s="4" t="s">
        <v>2019</v>
      </c>
      <c r="C1467" s="25" t="s">
        <v>200</v>
      </c>
      <c r="D1467" s="25">
        <v>56</v>
      </c>
      <c r="E1467" s="25"/>
    </row>
    <row r="1468" spans="1:5">
      <c r="A1468" s="25">
        <v>8031</v>
      </c>
      <c r="B1468" s="4" t="s">
        <v>2023</v>
      </c>
      <c r="C1468" s="25" t="s">
        <v>200</v>
      </c>
      <c r="D1468" s="25">
        <v>62</v>
      </c>
      <c r="E1468" s="25"/>
    </row>
    <row r="1469" spans="1:5">
      <c r="A1469" s="25">
        <v>8034</v>
      </c>
      <c r="B1469" s="4" t="s">
        <v>2025</v>
      </c>
      <c r="C1469" s="25" t="s">
        <v>200</v>
      </c>
      <c r="D1469" s="25">
        <v>48.2</v>
      </c>
      <c r="E1469" s="25"/>
    </row>
    <row r="1470" spans="1:5">
      <c r="A1470" s="25">
        <v>8039</v>
      </c>
      <c r="B1470" s="4" t="s">
        <v>2016</v>
      </c>
      <c r="C1470" s="25" t="s">
        <v>200</v>
      </c>
      <c r="D1470" s="25">
        <v>56.63</v>
      </c>
      <c r="E1470" s="25"/>
    </row>
    <row r="1471" spans="1:5">
      <c r="A1471" s="25">
        <v>8040</v>
      </c>
      <c r="B1471" s="4" t="s">
        <v>1305</v>
      </c>
      <c r="C1471" s="25" t="s">
        <v>200</v>
      </c>
      <c r="D1471" s="25">
        <v>236.3</v>
      </c>
      <c r="E1471" s="25"/>
    </row>
    <row r="1472" spans="1:5">
      <c r="A1472" s="25">
        <v>8041</v>
      </c>
      <c r="B1472" s="4" t="s">
        <v>2674</v>
      </c>
      <c r="C1472" s="25" t="s">
        <v>228</v>
      </c>
      <c r="D1472" s="25">
        <v>112.1</v>
      </c>
      <c r="E1472" s="25"/>
    </row>
    <row r="1473" spans="1:5">
      <c r="A1473" s="25">
        <v>8044</v>
      </c>
      <c r="B1473" s="4" t="s">
        <v>2015</v>
      </c>
      <c r="C1473" s="25" t="s">
        <v>200</v>
      </c>
      <c r="D1473" s="25">
        <v>63.3</v>
      </c>
      <c r="E1473" s="25"/>
    </row>
    <row r="1474" spans="1:5">
      <c r="A1474" s="25">
        <v>8050</v>
      </c>
      <c r="B1474" s="4" t="s">
        <v>3783</v>
      </c>
      <c r="C1474" s="25" t="s">
        <v>200</v>
      </c>
      <c r="D1474" s="25">
        <v>65</v>
      </c>
      <c r="E1474" s="25"/>
    </row>
    <row r="1475" spans="1:5">
      <c r="A1475" s="25">
        <v>8051</v>
      </c>
      <c r="B1475" s="4" t="s">
        <v>3788</v>
      </c>
      <c r="C1475" s="25" t="s">
        <v>200</v>
      </c>
      <c r="D1475" s="25">
        <v>63</v>
      </c>
      <c r="E1475" s="25"/>
    </row>
    <row r="1476" spans="1:5">
      <c r="A1476" s="25">
        <v>8058</v>
      </c>
      <c r="B1476" s="4" t="s">
        <v>436</v>
      </c>
      <c r="C1476" s="25" t="s">
        <v>200</v>
      </c>
      <c r="D1476" s="25">
        <v>532</v>
      </c>
      <c r="E1476" s="25"/>
    </row>
    <row r="1477" spans="1:5">
      <c r="A1477" s="25">
        <v>8060</v>
      </c>
      <c r="B1477" s="4" t="s">
        <v>1119</v>
      </c>
      <c r="C1477" s="25" t="s">
        <v>200</v>
      </c>
      <c r="D1477" s="25">
        <v>1320</v>
      </c>
      <c r="E1477" s="25"/>
    </row>
    <row r="1478" spans="1:5">
      <c r="A1478" s="25">
        <v>8066</v>
      </c>
      <c r="B1478" s="4" t="s">
        <v>1859</v>
      </c>
      <c r="C1478" s="25" t="s">
        <v>200</v>
      </c>
      <c r="D1478" s="25">
        <v>123.71</v>
      </c>
      <c r="E1478" s="25"/>
    </row>
    <row r="1479" spans="1:5">
      <c r="A1479" s="25">
        <v>8070</v>
      </c>
      <c r="B1479" s="4" t="s">
        <v>3817</v>
      </c>
      <c r="C1479" s="25" t="s">
        <v>200</v>
      </c>
      <c r="D1479" s="25">
        <v>4.38</v>
      </c>
      <c r="E1479" s="25"/>
    </row>
    <row r="1480" spans="1:5">
      <c r="A1480" s="25">
        <v>8073</v>
      </c>
      <c r="B1480" s="4" t="s">
        <v>593</v>
      </c>
      <c r="C1480" s="25" t="s">
        <v>337</v>
      </c>
      <c r="D1480" s="25">
        <v>92</v>
      </c>
      <c r="E1480" s="25"/>
    </row>
    <row r="1481" spans="1:5">
      <c r="A1481" s="25">
        <v>8074</v>
      </c>
      <c r="B1481" s="4" t="s">
        <v>592</v>
      </c>
      <c r="C1481" s="25" t="s">
        <v>228</v>
      </c>
      <c r="D1481" s="25">
        <v>92</v>
      </c>
      <c r="E1481" s="25"/>
    </row>
    <row r="1482" spans="1:5">
      <c r="A1482" s="25">
        <v>8078</v>
      </c>
      <c r="B1482" s="4" t="s">
        <v>1806</v>
      </c>
      <c r="C1482" s="25" t="s">
        <v>856</v>
      </c>
      <c r="D1482" s="25">
        <v>11050</v>
      </c>
      <c r="E1482" s="25"/>
    </row>
    <row r="1483" spans="1:5">
      <c r="A1483" s="25">
        <v>8091</v>
      </c>
      <c r="B1483" s="4" t="s">
        <v>2946</v>
      </c>
      <c r="C1483" s="25" t="s">
        <v>200</v>
      </c>
      <c r="D1483" s="25">
        <v>1.76</v>
      </c>
      <c r="E1483" s="25"/>
    </row>
    <row r="1484" spans="1:5">
      <c r="A1484" s="25">
        <v>8100</v>
      </c>
      <c r="B1484" s="4" t="s">
        <v>3795</v>
      </c>
      <c r="C1484" s="25" t="s">
        <v>200</v>
      </c>
      <c r="D1484" s="25">
        <v>252</v>
      </c>
      <c r="E1484" s="25"/>
    </row>
    <row r="1485" spans="1:5">
      <c r="A1485" s="25">
        <v>8103</v>
      </c>
      <c r="B1485" s="4" t="s">
        <v>1041</v>
      </c>
      <c r="C1485" s="25" t="s">
        <v>235</v>
      </c>
      <c r="D1485" s="25">
        <v>82.3</v>
      </c>
      <c r="E1485" s="25"/>
    </row>
    <row r="1486" spans="1:5">
      <c r="A1486" s="25">
        <v>8104</v>
      </c>
      <c r="B1486" s="4" t="s">
        <v>2808</v>
      </c>
      <c r="C1486" s="25" t="s">
        <v>235</v>
      </c>
      <c r="D1486" s="25">
        <v>70</v>
      </c>
      <c r="E1486" s="25"/>
    </row>
    <row r="1487" spans="1:5">
      <c r="A1487" s="25">
        <v>8111</v>
      </c>
      <c r="B1487" s="4" t="s">
        <v>2362</v>
      </c>
      <c r="C1487" s="25" t="s">
        <v>200</v>
      </c>
      <c r="D1487" s="25">
        <v>1.82</v>
      </c>
      <c r="E1487" s="25"/>
    </row>
    <row r="1488" spans="1:5">
      <c r="A1488" s="25">
        <v>8157</v>
      </c>
      <c r="B1488" s="4" t="s">
        <v>1484</v>
      </c>
      <c r="C1488" s="25" t="s">
        <v>200</v>
      </c>
      <c r="D1488" s="25">
        <v>560</v>
      </c>
      <c r="E1488" s="25"/>
    </row>
    <row r="1489" spans="1:5">
      <c r="A1489" s="25">
        <v>8158</v>
      </c>
      <c r="B1489" s="4" t="s">
        <v>1487</v>
      </c>
      <c r="C1489" s="25" t="s">
        <v>200</v>
      </c>
      <c r="D1489" s="25">
        <v>152</v>
      </c>
      <c r="E1489" s="25"/>
    </row>
    <row r="1490" spans="1:5">
      <c r="A1490" s="25">
        <v>8159</v>
      </c>
      <c r="B1490" s="4" t="s">
        <v>1485</v>
      </c>
      <c r="C1490" s="25" t="s">
        <v>200</v>
      </c>
      <c r="D1490" s="25">
        <v>136</v>
      </c>
      <c r="E1490" s="25"/>
    </row>
    <row r="1491" spans="1:5">
      <c r="A1491" s="25">
        <v>8160</v>
      </c>
      <c r="B1491" s="4" t="s">
        <v>1486</v>
      </c>
      <c r="C1491" s="25" t="s">
        <v>200</v>
      </c>
      <c r="D1491" s="25">
        <v>236</v>
      </c>
      <c r="E1491" s="25"/>
    </row>
    <row r="1492" spans="1:5">
      <c r="A1492" s="25">
        <v>8183</v>
      </c>
      <c r="B1492" s="4" t="s">
        <v>3700</v>
      </c>
      <c r="C1492" s="25" t="s">
        <v>231</v>
      </c>
      <c r="D1492" s="25">
        <v>93</v>
      </c>
      <c r="E1492" s="25"/>
    </row>
    <row r="1493" spans="1:5">
      <c r="A1493" s="25">
        <v>8187</v>
      </c>
      <c r="B1493" s="4" t="s">
        <v>3694</v>
      </c>
      <c r="C1493" s="25" t="s">
        <v>231</v>
      </c>
      <c r="D1493" s="25">
        <v>174</v>
      </c>
      <c r="E1493" s="25"/>
    </row>
    <row r="1494" spans="1:5">
      <c r="A1494" s="25">
        <v>8189</v>
      </c>
      <c r="B1494" s="4" t="s">
        <v>2328</v>
      </c>
      <c r="C1494" s="25" t="s">
        <v>200</v>
      </c>
      <c r="D1494" s="25">
        <v>356</v>
      </c>
      <c r="E1494" s="25"/>
    </row>
    <row r="1495" spans="1:5">
      <c r="A1495" s="25">
        <v>8199</v>
      </c>
      <c r="B1495" s="4" t="s">
        <v>3100</v>
      </c>
      <c r="C1495" s="25" t="s">
        <v>134</v>
      </c>
      <c r="D1495" s="25">
        <v>46</v>
      </c>
      <c r="E1495" s="25"/>
    </row>
    <row r="1496" spans="1:5">
      <c r="A1496" s="25">
        <v>8200</v>
      </c>
      <c r="B1496" s="4" t="s">
        <v>2948</v>
      </c>
      <c r="C1496" s="25" t="s">
        <v>200</v>
      </c>
      <c r="D1496" s="25">
        <v>4.45</v>
      </c>
      <c r="E1496" s="25"/>
    </row>
    <row r="1497" spans="1:5">
      <c r="A1497" s="25">
        <v>8208</v>
      </c>
      <c r="B1497" s="4" t="s">
        <v>1102</v>
      </c>
      <c r="C1497" s="25" t="s">
        <v>200</v>
      </c>
      <c r="D1497" s="25">
        <v>30.22</v>
      </c>
      <c r="E1497" s="25"/>
    </row>
    <row r="1498" spans="1:5">
      <c r="A1498" s="25">
        <v>8212</v>
      </c>
      <c r="B1498" s="4" t="s">
        <v>1101</v>
      </c>
      <c r="C1498" s="25" t="s">
        <v>200</v>
      </c>
      <c r="D1498" s="25">
        <v>30.96</v>
      </c>
      <c r="E1498" s="25"/>
    </row>
    <row r="1499" spans="1:5">
      <c r="A1499" s="25">
        <v>8220</v>
      </c>
      <c r="B1499" s="4" t="s">
        <v>1103</v>
      </c>
      <c r="C1499" s="25" t="s">
        <v>200</v>
      </c>
      <c r="D1499" s="25">
        <v>54.51</v>
      </c>
      <c r="E1499" s="25"/>
    </row>
    <row r="1500" spans="1:5">
      <c r="A1500" s="25">
        <v>8231</v>
      </c>
      <c r="B1500" s="4" t="s">
        <v>1106</v>
      </c>
      <c r="C1500" s="25" t="s">
        <v>200</v>
      </c>
      <c r="D1500" s="25">
        <v>34.520000000000003</v>
      </c>
      <c r="E1500" s="25"/>
    </row>
    <row r="1501" spans="1:5">
      <c r="A1501" s="25">
        <v>8232</v>
      </c>
      <c r="B1501" s="4" t="s">
        <v>2236</v>
      </c>
      <c r="C1501" s="25" t="s">
        <v>201</v>
      </c>
      <c r="D1501" s="25">
        <v>0.25</v>
      </c>
      <c r="E1501" s="25"/>
    </row>
    <row r="1502" spans="1:5">
      <c r="A1502" s="25">
        <v>8233</v>
      </c>
      <c r="B1502" s="4" t="s">
        <v>2245</v>
      </c>
      <c r="C1502" s="25" t="s">
        <v>201</v>
      </c>
      <c r="D1502" s="25">
        <v>0.26</v>
      </c>
      <c r="E1502" s="25"/>
    </row>
    <row r="1503" spans="1:5">
      <c r="A1503" s="25">
        <v>8236</v>
      </c>
      <c r="B1503" s="4" t="s">
        <v>2228</v>
      </c>
      <c r="C1503" s="25" t="s">
        <v>231</v>
      </c>
      <c r="D1503" s="25">
        <v>3.86</v>
      </c>
      <c r="E1503" s="25"/>
    </row>
    <row r="1504" spans="1:5">
      <c r="A1504" s="25">
        <v>8238</v>
      </c>
      <c r="B1504" s="4" t="s">
        <v>2705</v>
      </c>
      <c r="C1504" s="25" t="s">
        <v>231</v>
      </c>
      <c r="D1504" s="25">
        <v>14.62</v>
      </c>
      <c r="E1504" s="25"/>
    </row>
    <row r="1505" spans="1:5">
      <c r="A1505" s="25">
        <v>8240</v>
      </c>
      <c r="B1505" s="4" t="s">
        <v>1947</v>
      </c>
      <c r="C1505" s="25" t="s">
        <v>201</v>
      </c>
      <c r="D1505" s="25">
        <v>7.46</v>
      </c>
      <c r="E1505" s="25"/>
    </row>
    <row r="1506" spans="1:5">
      <c r="A1506" s="25">
        <v>8245</v>
      </c>
      <c r="B1506" s="4" t="s">
        <v>3377</v>
      </c>
      <c r="C1506" s="25" t="s">
        <v>201</v>
      </c>
      <c r="D1506" s="25">
        <v>1.88</v>
      </c>
      <c r="E1506" s="25"/>
    </row>
    <row r="1507" spans="1:5">
      <c r="A1507" s="25">
        <v>8253</v>
      </c>
      <c r="B1507" s="4" t="s">
        <v>2801</v>
      </c>
      <c r="C1507" s="25" t="s">
        <v>202</v>
      </c>
      <c r="D1507" s="25">
        <v>33.42</v>
      </c>
      <c r="E1507" s="25"/>
    </row>
    <row r="1508" spans="1:5">
      <c r="A1508" s="25">
        <v>8255</v>
      </c>
      <c r="B1508" s="4" t="s">
        <v>887</v>
      </c>
      <c r="C1508" s="25" t="s">
        <v>201</v>
      </c>
      <c r="D1508" s="25">
        <v>3.23</v>
      </c>
      <c r="E1508" s="25"/>
    </row>
    <row r="1509" spans="1:5">
      <c r="A1509" s="25">
        <v>8256</v>
      </c>
      <c r="B1509" s="4" t="s">
        <v>885</v>
      </c>
      <c r="C1509" s="25" t="s">
        <v>201</v>
      </c>
      <c r="D1509" s="25">
        <v>2.69</v>
      </c>
      <c r="E1509" s="25"/>
    </row>
    <row r="1510" spans="1:5">
      <c r="A1510" s="25">
        <v>8259</v>
      </c>
      <c r="B1510" s="4" t="s">
        <v>3128</v>
      </c>
      <c r="C1510" s="25" t="s">
        <v>201</v>
      </c>
      <c r="D1510" s="25">
        <v>6.26</v>
      </c>
      <c r="E1510" s="25"/>
    </row>
    <row r="1511" spans="1:5">
      <c r="A1511" s="25">
        <v>8266</v>
      </c>
      <c r="B1511" s="4" t="s">
        <v>2814</v>
      </c>
      <c r="C1511" s="25" t="s">
        <v>235</v>
      </c>
      <c r="D1511" s="25">
        <v>154.6</v>
      </c>
      <c r="E1511" s="25"/>
    </row>
    <row r="1512" spans="1:5">
      <c r="A1512" s="25">
        <v>8268</v>
      </c>
      <c r="B1512" s="4" t="s">
        <v>2272</v>
      </c>
      <c r="C1512" s="25" t="s">
        <v>200</v>
      </c>
      <c r="D1512" s="25">
        <v>0.08</v>
      </c>
      <c r="E1512" s="25"/>
    </row>
    <row r="1513" spans="1:5">
      <c r="A1513" s="25">
        <v>8271</v>
      </c>
      <c r="B1513" s="4" t="s">
        <v>1846</v>
      </c>
      <c r="C1513" s="25" t="s">
        <v>231</v>
      </c>
      <c r="D1513" s="25">
        <v>13.52</v>
      </c>
      <c r="E1513" s="25"/>
    </row>
    <row r="1514" spans="1:5">
      <c r="A1514" s="25">
        <v>8273</v>
      </c>
      <c r="B1514" s="4" t="s">
        <v>2609</v>
      </c>
      <c r="C1514" s="25" t="s">
        <v>231</v>
      </c>
      <c r="D1514" s="25">
        <v>9.2799999999999994</v>
      </c>
      <c r="E1514" s="25"/>
    </row>
    <row r="1515" spans="1:5">
      <c r="A1515" s="25">
        <v>8275</v>
      </c>
      <c r="B1515" s="4" t="s">
        <v>1842</v>
      </c>
      <c r="C1515" s="25" t="s">
        <v>231</v>
      </c>
      <c r="D1515" s="25">
        <v>7.35</v>
      </c>
      <c r="E1515" s="25"/>
    </row>
    <row r="1516" spans="1:5">
      <c r="A1516" s="25">
        <v>8277</v>
      </c>
      <c r="B1516" s="4" t="s">
        <v>2702</v>
      </c>
      <c r="C1516" s="25" t="s">
        <v>231</v>
      </c>
      <c r="D1516" s="25">
        <v>18.559999999999999</v>
      </c>
      <c r="E1516" s="25"/>
    </row>
    <row r="1517" spans="1:5">
      <c r="A1517" s="25">
        <v>8278</v>
      </c>
      <c r="B1517" s="4" t="s">
        <v>2703</v>
      </c>
      <c r="C1517" s="25" t="s">
        <v>231</v>
      </c>
      <c r="D1517" s="25">
        <v>22.32</v>
      </c>
      <c r="E1517" s="25"/>
    </row>
    <row r="1518" spans="1:5">
      <c r="A1518" s="25">
        <v>8279</v>
      </c>
      <c r="B1518" s="4" t="s">
        <v>2701</v>
      </c>
      <c r="C1518" s="25" t="s">
        <v>231</v>
      </c>
      <c r="D1518" s="25">
        <v>21.23</v>
      </c>
      <c r="E1518" s="25"/>
    </row>
    <row r="1519" spans="1:5">
      <c r="A1519" s="25">
        <v>8280</v>
      </c>
      <c r="B1519" s="4" t="s">
        <v>2700</v>
      </c>
      <c r="C1519" s="25" t="s">
        <v>231</v>
      </c>
      <c r="D1519" s="25">
        <v>12.36</v>
      </c>
      <c r="E1519" s="25"/>
    </row>
    <row r="1520" spans="1:5">
      <c r="A1520" s="25">
        <v>8284</v>
      </c>
      <c r="B1520" s="4" t="s">
        <v>2467</v>
      </c>
      <c r="C1520" s="25" t="s">
        <v>200</v>
      </c>
      <c r="D1520" s="25">
        <v>80.930000000000007</v>
      </c>
      <c r="E1520" s="25"/>
    </row>
    <row r="1521" spans="1:5">
      <c r="A1521" s="25">
        <v>8288</v>
      </c>
      <c r="B1521" s="4" t="s">
        <v>670</v>
      </c>
      <c r="C1521" s="25" t="s">
        <v>201</v>
      </c>
      <c r="D1521" s="25">
        <v>2.83</v>
      </c>
      <c r="E1521" s="25"/>
    </row>
    <row r="1522" spans="1:5">
      <c r="A1522" s="25">
        <v>8293</v>
      </c>
      <c r="B1522" s="4" t="s">
        <v>2704</v>
      </c>
      <c r="C1522" s="25" t="s">
        <v>231</v>
      </c>
      <c r="D1522" s="25">
        <v>16.53</v>
      </c>
      <c r="E1522" s="25"/>
    </row>
    <row r="1523" spans="1:5">
      <c r="A1523" s="25">
        <v>8294</v>
      </c>
      <c r="B1523" s="4" t="s">
        <v>2699</v>
      </c>
      <c r="C1523" s="25" t="s">
        <v>231</v>
      </c>
      <c r="D1523" s="25">
        <v>16.559999999999999</v>
      </c>
      <c r="E1523" s="25"/>
    </row>
    <row r="1524" spans="1:5">
      <c r="A1524" s="25">
        <v>8295</v>
      </c>
      <c r="B1524" s="4" t="s">
        <v>2698</v>
      </c>
      <c r="C1524" s="25" t="s">
        <v>231</v>
      </c>
      <c r="D1524" s="25">
        <v>21.6</v>
      </c>
      <c r="E1524" s="25"/>
    </row>
    <row r="1525" spans="1:5">
      <c r="A1525" s="25">
        <v>8297</v>
      </c>
      <c r="B1525" s="4" t="s">
        <v>3291</v>
      </c>
      <c r="C1525" s="25" t="s">
        <v>200</v>
      </c>
      <c r="D1525" s="25">
        <v>669.78</v>
      </c>
      <c r="E1525" s="25"/>
    </row>
    <row r="1526" spans="1:5">
      <c r="A1526" s="25">
        <v>8326</v>
      </c>
      <c r="B1526" s="4" t="s">
        <v>1823</v>
      </c>
      <c r="C1526" s="25" t="s">
        <v>200</v>
      </c>
      <c r="D1526" s="25">
        <v>78.88</v>
      </c>
      <c r="E1526" s="25"/>
    </row>
    <row r="1527" spans="1:5">
      <c r="A1527" s="25">
        <v>8333</v>
      </c>
      <c r="B1527" s="4" t="s">
        <v>2592</v>
      </c>
      <c r="C1527" s="25" t="s">
        <v>200</v>
      </c>
      <c r="D1527" s="25">
        <v>198.3</v>
      </c>
      <c r="E1527" s="25"/>
    </row>
    <row r="1528" spans="1:5">
      <c r="A1528" s="25">
        <v>8342</v>
      </c>
      <c r="B1528" s="4" t="s">
        <v>3224</v>
      </c>
      <c r="C1528" s="25" t="s">
        <v>200</v>
      </c>
      <c r="D1528" s="25">
        <v>935</v>
      </c>
      <c r="E1528" s="25"/>
    </row>
    <row r="1529" spans="1:5">
      <c r="A1529" s="25">
        <v>8351</v>
      </c>
      <c r="B1529" s="4" t="s">
        <v>483</v>
      </c>
      <c r="C1529" s="25" t="s">
        <v>200</v>
      </c>
      <c r="D1529" s="25">
        <v>2.12</v>
      </c>
      <c r="E1529" s="25"/>
    </row>
    <row r="1530" spans="1:5">
      <c r="A1530" s="25">
        <v>8358</v>
      </c>
      <c r="B1530" s="4" t="s">
        <v>2970</v>
      </c>
      <c r="C1530" s="25" t="s">
        <v>200</v>
      </c>
      <c r="D1530" s="25">
        <v>90.75</v>
      </c>
      <c r="E1530" s="25"/>
    </row>
    <row r="1531" spans="1:5">
      <c r="A1531" s="25">
        <v>8370</v>
      </c>
      <c r="B1531" s="4" t="s">
        <v>2993</v>
      </c>
      <c r="C1531" s="25" t="s">
        <v>200</v>
      </c>
      <c r="D1531" s="25">
        <v>981.22</v>
      </c>
      <c r="E1531" s="25"/>
    </row>
    <row r="1532" spans="1:5">
      <c r="A1532" s="25">
        <v>8373</v>
      </c>
      <c r="B1532" s="4" t="s">
        <v>3061</v>
      </c>
      <c r="C1532" s="25" t="s">
        <v>231</v>
      </c>
      <c r="D1532" s="25">
        <v>183</v>
      </c>
      <c r="E1532" s="25"/>
    </row>
    <row r="1533" spans="1:5">
      <c r="A1533" s="25">
        <v>8376</v>
      </c>
      <c r="B1533" s="4" t="s">
        <v>3682</v>
      </c>
      <c r="C1533" s="25" t="s">
        <v>231</v>
      </c>
      <c r="D1533" s="25">
        <v>150.5</v>
      </c>
      <c r="E1533" s="25"/>
    </row>
    <row r="1534" spans="1:5">
      <c r="A1534" s="25">
        <v>8382</v>
      </c>
      <c r="B1534" s="4" t="s">
        <v>2217</v>
      </c>
      <c r="C1534" s="25" t="s">
        <v>200</v>
      </c>
      <c r="D1534" s="25">
        <v>8.1999999999999993</v>
      </c>
      <c r="E1534" s="25"/>
    </row>
    <row r="1535" spans="1:5">
      <c r="A1535" s="25">
        <v>8383</v>
      </c>
      <c r="B1535" s="4" t="s">
        <v>2214</v>
      </c>
      <c r="C1535" s="25" t="s">
        <v>201</v>
      </c>
      <c r="D1535" s="25">
        <v>0.55000000000000004</v>
      </c>
      <c r="E1535" s="25"/>
    </row>
    <row r="1536" spans="1:5">
      <c r="A1536" s="25">
        <v>8384</v>
      </c>
      <c r="B1536" s="4" t="s">
        <v>2311</v>
      </c>
      <c r="C1536" s="25" t="s">
        <v>231</v>
      </c>
      <c r="D1536" s="25">
        <v>13.46</v>
      </c>
      <c r="E1536" s="25"/>
    </row>
    <row r="1537" spans="1:5">
      <c r="A1537" s="25">
        <v>8387</v>
      </c>
      <c r="B1537" s="4" t="s">
        <v>1016</v>
      </c>
      <c r="C1537" s="25" t="s">
        <v>231</v>
      </c>
      <c r="D1537" s="25">
        <v>32.299999999999997</v>
      </c>
      <c r="E1537" s="25"/>
    </row>
    <row r="1538" spans="1:5">
      <c r="A1538" s="25">
        <v>8393</v>
      </c>
      <c r="B1538" s="4" t="s">
        <v>3167</v>
      </c>
      <c r="C1538" s="25" t="s">
        <v>200</v>
      </c>
      <c r="D1538" s="25">
        <v>206</v>
      </c>
      <c r="E1538" s="25"/>
    </row>
    <row r="1539" spans="1:5">
      <c r="A1539" s="25">
        <v>8394</v>
      </c>
      <c r="B1539" s="4" t="s">
        <v>1638</v>
      </c>
      <c r="C1539" s="25" t="s">
        <v>200</v>
      </c>
      <c r="D1539" s="25">
        <v>270</v>
      </c>
      <c r="E1539" s="25"/>
    </row>
    <row r="1540" spans="1:5">
      <c r="A1540" s="25">
        <v>8395</v>
      </c>
      <c r="B1540" s="4" t="s">
        <v>768</v>
      </c>
      <c r="C1540" s="25" t="s">
        <v>200</v>
      </c>
      <c r="D1540" s="25">
        <v>57.2</v>
      </c>
      <c r="E1540" s="25"/>
    </row>
    <row r="1541" spans="1:5">
      <c r="A1541" s="25">
        <v>8396</v>
      </c>
      <c r="B1541" s="4" t="s">
        <v>1857</v>
      </c>
      <c r="C1541" s="25" t="s">
        <v>201</v>
      </c>
      <c r="D1541" s="25">
        <v>7.42</v>
      </c>
      <c r="E1541" s="25"/>
    </row>
    <row r="1542" spans="1:5">
      <c r="A1542" s="25">
        <v>8397</v>
      </c>
      <c r="B1542" s="4" t="s">
        <v>3168</v>
      </c>
      <c r="C1542" s="25" t="s">
        <v>200</v>
      </c>
      <c r="D1542" s="25">
        <v>325.10000000000002</v>
      </c>
      <c r="E1542" s="25"/>
    </row>
    <row r="1543" spans="1:5">
      <c r="A1543" s="25">
        <v>8399</v>
      </c>
      <c r="B1543" s="4" t="s">
        <v>1288</v>
      </c>
      <c r="C1543" s="25" t="s">
        <v>200</v>
      </c>
      <c r="D1543" s="25">
        <v>136</v>
      </c>
      <c r="E1543" s="25"/>
    </row>
    <row r="1544" spans="1:5">
      <c r="A1544" s="25">
        <v>8400</v>
      </c>
      <c r="B1544" s="4" t="s">
        <v>1147</v>
      </c>
      <c r="C1544" s="25" t="s">
        <v>200</v>
      </c>
      <c r="D1544" s="25">
        <v>230</v>
      </c>
      <c r="E1544" s="25"/>
    </row>
    <row r="1545" spans="1:5">
      <c r="A1545" s="25">
        <v>8401</v>
      </c>
      <c r="B1545" s="4" t="s">
        <v>2128</v>
      </c>
      <c r="C1545" s="25" t="s">
        <v>200</v>
      </c>
      <c r="D1545" s="25">
        <v>127.83</v>
      </c>
      <c r="E1545" s="25"/>
    </row>
    <row r="1546" spans="1:5">
      <c r="A1546" s="25">
        <v>8404</v>
      </c>
      <c r="B1546" s="4" t="s">
        <v>2688</v>
      </c>
      <c r="C1546" s="25" t="s">
        <v>200</v>
      </c>
      <c r="D1546" s="25">
        <v>324</v>
      </c>
      <c r="E1546" s="25"/>
    </row>
    <row r="1547" spans="1:5">
      <c r="A1547" s="25">
        <v>8408</v>
      </c>
      <c r="B1547" s="4" t="s">
        <v>3816</v>
      </c>
      <c r="C1547" s="25" t="s">
        <v>200</v>
      </c>
      <c r="D1547" s="25">
        <v>850</v>
      </c>
      <c r="E1547" s="25"/>
    </row>
    <row r="1548" spans="1:5">
      <c r="A1548" s="25">
        <v>8410</v>
      </c>
      <c r="B1548" s="4" t="s">
        <v>2854</v>
      </c>
      <c r="C1548" s="25" t="s">
        <v>200</v>
      </c>
      <c r="D1548" s="25">
        <v>65.66</v>
      </c>
      <c r="E1548" s="25"/>
    </row>
    <row r="1549" spans="1:5">
      <c r="A1549" s="25">
        <v>8414</v>
      </c>
      <c r="B1549" s="4" t="s">
        <v>1009</v>
      </c>
      <c r="C1549" s="25" t="s">
        <v>231</v>
      </c>
      <c r="D1549" s="25">
        <v>49.07</v>
      </c>
      <c r="E1549" s="25"/>
    </row>
    <row r="1550" spans="1:5">
      <c r="A1550" s="25">
        <v>8415</v>
      </c>
      <c r="B1550" s="4" t="s">
        <v>1621</v>
      </c>
      <c r="C1550" s="25" t="s">
        <v>134</v>
      </c>
      <c r="D1550" s="25">
        <v>301.86</v>
      </c>
      <c r="E1550" s="25"/>
    </row>
    <row r="1551" spans="1:5">
      <c r="A1551" s="25">
        <v>8419</v>
      </c>
      <c r="B1551" s="4" t="s">
        <v>265</v>
      </c>
      <c r="C1551" s="25" t="s">
        <v>202</v>
      </c>
      <c r="D1551" s="25">
        <v>6.35</v>
      </c>
      <c r="E1551" s="25"/>
    </row>
    <row r="1552" spans="1:5">
      <c r="A1552" s="25">
        <v>8422</v>
      </c>
      <c r="B1552" s="4" t="s">
        <v>1740</v>
      </c>
      <c r="C1552" s="25" t="s">
        <v>200</v>
      </c>
      <c r="D1552" s="25">
        <v>526</v>
      </c>
      <c r="E1552" s="25"/>
    </row>
    <row r="1553" spans="1:5">
      <c r="A1553" s="25">
        <v>8424</v>
      </c>
      <c r="B1553" s="4" t="s">
        <v>1739</v>
      </c>
      <c r="C1553" s="25" t="s">
        <v>200</v>
      </c>
      <c r="D1553" s="25">
        <v>456</v>
      </c>
      <c r="E1553" s="25"/>
    </row>
    <row r="1554" spans="1:5">
      <c r="A1554" s="25">
        <v>8426</v>
      </c>
      <c r="B1554" s="4" t="s">
        <v>942</v>
      </c>
      <c r="C1554" s="25" t="s">
        <v>203</v>
      </c>
      <c r="D1554" s="25">
        <v>98.56</v>
      </c>
      <c r="E1554" s="25"/>
    </row>
    <row r="1555" spans="1:5">
      <c r="A1555" s="25">
        <v>8428</v>
      </c>
      <c r="B1555" s="4" t="s">
        <v>944</v>
      </c>
      <c r="C1555" s="25" t="s">
        <v>200</v>
      </c>
      <c r="D1555" s="25">
        <v>56.3</v>
      </c>
      <c r="E1555" s="25"/>
    </row>
    <row r="1556" spans="1:5">
      <c r="A1556" s="25">
        <v>8430</v>
      </c>
      <c r="B1556" s="4" t="s">
        <v>2759</v>
      </c>
      <c r="C1556" s="25" t="s">
        <v>851</v>
      </c>
      <c r="D1556" s="25">
        <v>2.6</v>
      </c>
      <c r="E1556" s="25"/>
    </row>
    <row r="1557" spans="1:5">
      <c r="A1557" s="25">
        <v>8435</v>
      </c>
      <c r="B1557" s="4" t="s">
        <v>385</v>
      </c>
      <c r="C1557" s="25" t="s">
        <v>200</v>
      </c>
      <c r="D1557" s="25">
        <v>53.2</v>
      </c>
      <c r="E1557" s="25"/>
    </row>
    <row r="1558" spans="1:5">
      <c r="A1558" s="25">
        <v>8438</v>
      </c>
      <c r="B1558" s="4" t="s">
        <v>2258</v>
      </c>
      <c r="C1558" s="25" t="s">
        <v>200</v>
      </c>
      <c r="D1558" s="25">
        <v>512</v>
      </c>
      <c r="E1558" s="25"/>
    </row>
    <row r="1559" spans="1:5">
      <c r="A1559" s="25">
        <v>8463</v>
      </c>
      <c r="B1559" s="4" t="s">
        <v>1942</v>
      </c>
      <c r="C1559" s="25" t="s">
        <v>231</v>
      </c>
      <c r="D1559" s="25">
        <v>145</v>
      </c>
      <c r="E1559" s="25"/>
    </row>
    <row r="1560" spans="1:5">
      <c r="A1560" s="25">
        <v>8464</v>
      </c>
      <c r="B1560" s="4" t="s">
        <v>2604</v>
      </c>
      <c r="C1560" s="25" t="s">
        <v>231</v>
      </c>
      <c r="D1560" s="25">
        <v>332</v>
      </c>
      <c r="E1560" s="25"/>
    </row>
    <row r="1561" spans="1:5">
      <c r="A1561" s="25">
        <v>8472</v>
      </c>
      <c r="B1561" s="4" t="s">
        <v>762</v>
      </c>
      <c r="C1561" s="25" t="s">
        <v>200</v>
      </c>
      <c r="D1561" s="25">
        <v>1809.6</v>
      </c>
      <c r="E1561" s="25"/>
    </row>
    <row r="1562" spans="1:5">
      <c r="A1562" s="25">
        <v>8475</v>
      </c>
      <c r="B1562" s="4" t="s">
        <v>2316</v>
      </c>
      <c r="C1562" s="25" t="s">
        <v>229</v>
      </c>
      <c r="D1562" s="25">
        <v>1.56</v>
      </c>
      <c r="E1562" s="25"/>
    </row>
    <row r="1563" spans="1:5">
      <c r="A1563" s="25">
        <v>8486</v>
      </c>
      <c r="B1563" s="4" t="s">
        <v>1083</v>
      </c>
      <c r="C1563" s="25" t="s">
        <v>200</v>
      </c>
      <c r="D1563" s="25">
        <v>648.32000000000005</v>
      </c>
      <c r="E1563" s="25"/>
    </row>
    <row r="1564" spans="1:5">
      <c r="A1564" s="25">
        <v>8490</v>
      </c>
      <c r="B1564" s="4" t="s">
        <v>1087</v>
      </c>
      <c r="C1564" s="25" t="s">
        <v>200</v>
      </c>
      <c r="D1564" s="25">
        <v>262.32</v>
      </c>
      <c r="E1564" s="25"/>
    </row>
    <row r="1565" spans="1:5">
      <c r="A1565" s="25">
        <v>8494</v>
      </c>
      <c r="B1565" s="4" t="s">
        <v>1095</v>
      </c>
      <c r="C1565" s="25" t="s">
        <v>200</v>
      </c>
      <c r="D1565" s="25">
        <v>38.159999999999997</v>
      </c>
      <c r="E1565" s="25"/>
    </row>
    <row r="1566" spans="1:5">
      <c r="A1566" s="25">
        <v>8500</v>
      </c>
      <c r="B1566" s="4" t="s">
        <v>3286</v>
      </c>
      <c r="C1566" s="25" t="s">
        <v>200</v>
      </c>
      <c r="D1566" s="25">
        <v>4.67</v>
      </c>
      <c r="E1566" s="25"/>
    </row>
    <row r="1567" spans="1:5">
      <c r="A1567" s="25">
        <v>8501</v>
      </c>
      <c r="B1567" s="4" t="s">
        <v>3288</v>
      </c>
      <c r="C1567" s="25" t="s">
        <v>200</v>
      </c>
      <c r="D1567" s="25">
        <v>9.4</v>
      </c>
      <c r="E1567" s="25"/>
    </row>
    <row r="1568" spans="1:5">
      <c r="A1568" s="25">
        <v>8502</v>
      </c>
      <c r="B1568" s="4" t="s">
        <v>3289</v>
      </c>
      <c r="C1568" s="25" t="s">
        <v>200</v>
      </c>
      <c r="D1568" s="25">
        <v>44.81</v>
      </c>
      <c r="E1568" s="25"/>
    </row>
    <row r="1569" spans="1:5">
      <c r="A1569" s="25">
        <v>8507</v>
      </c>
      <c r="B1569" s="4" t="s">
        <v>2270</v>
      </c>
      <c r="C1569" s="25" t="s">
        <v>200</v>
      </c>
      <c r="D1569" s="25">
        <v>0.28999999999999998</v>
      </c>
      <c r="E1569" s="25"/>
    </row>
    <row r="1570" spans="1:5">
      <c r="A1570" s="25">
        <v>8508</v>
      </c>
      <c r="B1570" s="4" t="s">
        <v>2663</v>
      </c>
      <c r="C1570" s="25" t="s">
        <v>200</v>
      </c>
      <c r="D1570" s="25">
        <v>7.96</v>
      </c>
      <c r="E1570" s="25"/>
    </row>
    <row r="1571" spans="1:5">
      <c r="A1571" s="25">
        <v>8509</v>
      </c>
      <c r="B1571" s="4" t="s">
        <v>2584</v>
      </c>
      <c r="C1571" s="25" t="s">
        <v>200</v>
      </c>
      <c r="D1571" s="25">
        <v>2.16</v>
      </c>
      <c r="E1571" s="25"/>
    </row>
    <row r="1572" spans="1:5">
      <c r="A1572" s="25">
        <v>8510</v>
      </c>
      <c r="B1572" s="4" t="s">
        <v>3245</v>
      </c>
      <c r="C1572" s="25" t="s">
        <v>200</v>
      </c>
      <c r="D1572" s="25">
        <v>2.44</v>
      </c>
      <c r="E1572" s="25"/>
    </row>
    <row r="1573" spans="1:5">
      <c r="A1573" s="25">
        <v>8511</v>
      </c>
      <c r="B1573" s="4" t="s">
        <v>2637</v>
      </c>
      <c r="C1573" s="25" t="s">
        <v>200</v>
      </c>
      <c r="D1573" s="25">
        <v>9.1999999999999993</v>
      </c>
      <c r="E1573" s="25"/>
    </row>
    <row r="1574" spans="1:5">
      <c r="A1574" s="25">
        <v>8512</v>
      </c>
      <c r="B1574" s="4" t="s">
        <v>3249</v>
      </c>
      <c r="C1574" s="25" t="s">
        <v>235</v>
      </c>
      <c r="D1574" s="25">
        <v>58</v>
      </c>
      <c r="E1574" s="25"/>
    </row>
    <row r="1575" spans="1:5">
      <c r="A1575" s="25">
        <v>8520</v>
      </c>
      <c r="B1575" s="4" t="s">
        <v>628</v>
      </c>
      <c r="C1575" s="25" t="s">
        <v>231</v>
      </c>
      <c r="D1575" s="25">
        <v>14.62</v>
      </c>
      <c r="E1575" s="25"/>
    </row>
    <row r="1576" spans="1:5">
      <c r="A1576" s="25">
        <v>8526</v>
      </c>
      <c r="B1576" s="4" t="s">
        <v>3244</v>
      </c>
      <c r="C1576" s="25" t="s">
        <v>200</v>
      </c>
      <c r="D1576" s="25">
        <v>30.81</v>
      </c>
      <c r="E1576" s="25"/>
    </row>
    <row r="1577" spans="1:5">
      <c r="A1577" s="25">
        <v>8527</v>
      </c>
      <c r="B1577" s="4" t="s">
        <v>1677</v>
      </c>
      <c r="C1577" s="25" t="s">
        <v>200</v>
      </c>
      <c r="D1577" s="25">
        <v>8.75</v>
      </c>
      <c r="E1577" s="25"/>
    </row>
    <row r="1578" spans="1:5">
      <c r="A1578" s="25">
        <v>8528</v>
      </c>
      <c r="B1578" s="4" t="s">
        <v>870</v>
      </c>
      <c r="C1578" s="25" t="s">
        <v>200</v>
      </c>
      <c r="D1578" s="25">
        <v>3.03</v>
      </c>
      <c r="E1578" s="25"/>
    </row>
    <row r="1579" spans="1:5">
      <c r="A1579" s="25">
        <v>8529</v>
      </c>
      <c r="B1579" s="4" t="s">
        <v>871</v>
      </c>
      <c r="C1579" s="25" t="s">
        <v>200</v>
      </c>
      <c r="D1579" s="25">
        <v>3.14</v>
      </c>
      <c r="E1579" s="25"/>
    </row>
    <row r="1580" spans="1:5">
      <c r="A1580" s="25">
        <v>8530</v>
      </c>
      <c r="B1580" s="4" t="s">
        <v>1465</v>
      </c>
      <c r="C1580" s="25" t="s">
        <v>200</v>
      </c>
      <c r="D1580" s="25">
        <v>478.15</v>
      </c>
      <c r="E1580" s="25"/>
    </row>
    <row r="1581" spans="1:5">
      <c r="A1581" s="25">
        <v>8537</v>
      </c>
      <c r="B1581" s="4" t="s">
        <v>2682</v>
      </c>
      <c r="C1581" s="25" t="s">
        <v>229</v>
      </c>
      <c r="D1581" s="25">
        <v>128.25</v>
      </c>
      <c r="E1581" s="25"/>
    </row>
    <row r="1582" spans="1:5">
      <c r="A1582" s="25">
        <v>8544</v>
      </c>
      <c r="B1582" s="4" t="s">
        <v>2509</v>
      </c>
      <c r="C1582" s="25" t="s">
        <v>229</v>
      </c>
      <c r="D1582" s="25">
        <v>73.430000000000007</v>
      </c>
      <c r="E1582" s="25"/>
    </row>
    <row r="1583" spans="1:5">
      <c r="A1583" s="25">
        <v>8558</v>
      </c>
      <c r="B1583" s="4" t="s">
        <v>3378</v>
      </c>
      <c r="C1583" s="25" t="s">
        <v>201</v>
      </c>
      <c r="D1583" s="25">
        <v>5.23</v>
      </c>
      <c r="E1583" s="25"/>
    </row>
    <row r="1584" spans="1:5">
      <c r="A1584" s="25">
        <v>8560</v>
      </c>
      <c r="B1584" s="4" t="s">
        <v>2455</v>
      </c>
      <c r="C1584" s="25" t="s">
        <v>229</v>
      </c>
      <c r="D1584" s="25">
        <v>23.25</v>
      </c>
      <c r="E1584" s="25"/>
    </row>
    <row r="1585" spans="1:5">
      <c r="A1585" s="25">
        <v>8561</v>
      </c>
      <c r="B1585" s="4" t="s">
        <v>3383</v>
      </c>
      <c r="C1585" s="25" t="s">
        <v>201</v>
      </c>
      <c r="D1585" s="25">
        <v>11.32</v>
      </c>
      <c r="E1585" s="25"/>
    </row>
    <row r="1586" spans="1:5">
      <c r="A1586" s="25">
        <v>8569</v>
      </c>
      <c r="B1586" s="4" t="s">
        <v>1507</v>
      </c>
      <c r="C1586" s="25" t="s">
        <v>229</v>
      </c>
      <c r="D1586" s="25">
        <v>10.41</v>
      </c>
      <c r="E1586" s="25"/>
    </row>
    <row r="1587" spans="1:5">
      <c r="A1587" s="25">
        <v>8578</v>
      </c>
      <c r="B1587" s="4" t="s">
        <v>1454</v>
      </c>
      <c r="C1587" s="25" t="s">
        <v>200</v>
      </c>
      <c r="D1587" s="25">
        <v>514.5</v>
      </c>
      <c r="E1587" s="25"/>
    </row>
    <row r="1588" spans="1:5">
      <c r="A1588" s="25">
        <v>8589</v>
      </c>
      <c r="B1588" s="4" t="s">
        <v>2125</v>
      </c>
      <c r="C1588" s="25" t="s">
        <v>200</v>
      </c>
      <c r="D1588" s="25">
        <v>430</v>
      </c>
      <c r="E1588" s="25"/>
    </row>
    <row r="1589" spans="1:5">
      <c r="A1589" s="25">
        <v>8602</v>
      </c>
      <c r="B1589" s="4" t="s">
        <v>3029</v>
      </c>
      <c r="C1589" s="25" t="s">
        <v>200</v>
      </c>
      <c r="D1589" s="25">
        <v>444.49</v>
      </c>
      <c r="E1589" s="25"/>
    </row>
    <row r="1590" spans="1:5">
      <c r="A1590" s="25">
        <v>8612</v>
      </c>
      <c r="B1590" s="4" t="s">
        <v>1741</v>
      </c>
      <c r="C1590" s="25" t="s">
        <v>200</v>
      </c>
      <c r="D1590" s="25">
        <v>596</v>
      </c>
      <c r="E1590" s="25"/>
    </row>
    <row r="1591" spans="1:5">
      <c r="A1591" s="25">
        <v>8616</v>
      </c>
      <c r="B1591" s="4" t="s">
        <v>3465</v>
      </c>
      <c r="C1591" s="25" t="s">
        <v>201</v>
      </c>
      <c r="D1591" s="25">
        <v>1.25</v>
      </c>
      <c r="E1591" s="25"/>
    </row>
    <row r="1592" spans="1:5">
      <c r="A1592" s="25">
        <v>8617</v>
      </c>
      <c r="B1592" s="4" t="s">
        <v>2247</v>
      </c>
      <c r="C1592" s="25" t="s">
        <v>201</v>
      </c>
      <c r="D1592" s="25">
        <v>0.32</v>
      </c>
      <c r="E1592" s="25"/>
    </row>
    <row r="1593" spans="1:5">
      <c r="A1593" s="25">
        <v>8627</v>
      </c>
      <c r="B1593" s="4" t="s">
        <v>1602</v>
      </c>
      <c r="C1593" s="25" t="s">
        <v>231</v>
      </c>
      <c r="D1593" s="25">
        <v>57.98</v>
      </c>
      <c r="E1593" s="25"/>
    </row>
    <row r="1594" spans="1:5">
      <c r="A1594" s="25">
        <v>8630</v>
      </c>
      <c r="B1594" s="4" t="s">
        <v>2884</v>
      </c>
      <c r="C1594" s="25" t="s">
        <v>229</v>
      </c>
      <c r="D1594" s="25">
        <v>25.2</v>
      </c>
      <c r="E1594" s="25"/>
    </row>
    <row r="1595" spans="1:5">
      <c r="A1595" s="25">
        <v>8641</v>
      </c>
      <c r="B1595" s="4" t="s">
        <v>3473</v>
      </c>
      <c r="C1595" s="25" t="s">
        <v>229</v>
      </c>
      <c r="D1595" s="25">
        <v>3.39</v>
      </c>
      <c r="E1595" s="25"/>
    </row>
    <row r="1596" spans="1:5">
      <c r="A1596" s="25">
        <v>8645</v>
      </c>
      <c r="B1596" s="4" t="s">
        <v>2634</v>
      </c>
      <c r="C1596" s="25" t="s">
        <v>229</v>
      </c>
      <c r="D1596" s="25">
        <v>41.83</v>
      </c>
      <c r="E1596" s="25"/>
    </row>
    <row r="1597" spans="1:5">
      <c r="A1597" s="25">
        <v>8654</v>
      </c>
      <c r="B1597" s="4" t="s">
        <v>949</v>
      </c>
      <c r="C1597" s="25" t="s">
        <v>200</v>
      </c>
      <c r="D1597" s="25">
        <v>142.56</v>
      </c>
      <c r="E1597" s="25"/>
    </row>
    <row r="1598" spans="1:5">
      <c r="A1598" s="25">
        <v>8671</v>
      </c>
      <c r="B1598" s="4" t="s">
        <v>3774</v>
      </c>
      <c r="C1598" s="25" t="s">
        <v>201</v>
      </c>
      <c r="D1598" s="25">
        <v>6.23</v>
      </c>
      <c r="E1598" s="25"/>
    </row>
    <row r="1599" spans="1:5">
      <c r="A1599" s="25">
        <v>8677</v>
      </c>
      <c r="B1599" s="4" t="s">
        <v>2944</v>
      </c>
      <c r="C1599" s="25" t="s">
        <v>200</v>
      </c>
      <c r="D1599" s="25">
        <v>5.5</v>
      </c>
      <c r="E1599" s="25"/>
    </row>
    <row r="1600" spans="1:5">
      <c r="A1600" s="25">
        <v>8680</v>
      </c>
      <c r="B1600" s="4" t="s">
        <v>3711</v>
      </c>
      <c r="C1600" s="25" t="s">
        <v>229</v>
      </c>
      <c r="D1600" s="25">
        <v>1.79</v>
      </c>
      <c r="E1600" s="25"/>
    </row>
    <row r="1601" spans="1:5">
      <c r="A1601" s="25">
        <v>8684</v>
      </c>
      <c r="B1601" s="4" t="s">
        <v>1133</v>
      </c>
      <c r="C1601" s="25" t="s">
        <v>200</v>
      </c>
      <c r="D1601" s="25">
        <v>239.42</v>
      </c>
      <c r="E1601" s="25"/>
    </row>
    <row r="1602" spans="1:5">
      <c r="A1602" s="25">
        <v>8688</v>
      </c>
      <c r="B1602" s="4" t="s">
        <v>2636</v>
      </c>
      <c r="C1602" s="25" t="s">
        <v>229</v>
      </c>
      <c r="D1602" s="25">
        <v>5.03</v>
      </c>
      <c r="E1602" s="25"/>
    </row>
    <row r="1603" spans="1:5">
      <c r="A1603" s="25">
        <v>8693</v>
      </c>
      <c r="B1603" s="4" t="s">
        <v>2764</v>
      </c>
      <c r="C1603" s="25" t="s">
        <v>201</v>
      </c>
      <c r="D1603" s="25">
        <v>18.03</v>
      </c>
      <c r="E1603" s="25"/>
    </row>
    <row r="1604" spans="1:5">
      <c r="A1604" s="25">
        <v>8694</v>
      </c>
      <c r="B1604" s="4" t="s">
        <v>1155</v>
      </c>
      <c r="C1604" s="25" t="s">
        <v>200</v>
      </c>
      <c r="D1604" s="25">
        <v>1.32</v>
      </c>
      <c r="E1604" s="25"/>
    </row>
    <row r="1605" spans="1:5">
      <c r="A1605" s="25">
        <v>8701</v>
      </c>
      <c r="B1605" s="4" t="s">
        <v>826</v>
      </c>
      <c r="C1605" s="25" t="s">
        <v>229</v>
      </c>
      <c r="D1605" s="25">
        <v>1.1499999999999999</v>
      </c>
      <c r="E1605" s="25"/>
    </row>
    <row r="1606" spans="1:5">
      <c r="A1606" s="25">
        <v>8720</v>
      </c>
      <c r="B1606" s="4" t="s">
        <v>3193</v>
      </c>
      <c r="C1606" s="25" t="s">
        <v>200</v>
      </c>
      <c r="D1606" s="25">
        <v>62</v>
      </c>
      <c r="E1606" s="25"/>
    </row>
    <row r="1607" spans="1:5">
      <c r="A1607" s="25">
        <v>8740</v>
      </c>
      <c r="B1607" s="4" t="s">
        <v>1788</v>
      </c>
      <c r="C1607" s="25" t="s">
        <v>200</v>
      </c>
      <c r="D1607" s="25">
        <v>851.9</v>
      </c>
      <c r="E1607" s="25"/>
    </row>
    <row r="1608" spans="1:5">
      <c r="A1608" s="25">
        <v>8741</v>
      </c>
      <c r="B1608" s="4" t="s">
        <v>1787</v>
      </c>
      <c r="C1608" s="25" t="s">
        <v>200</v>
      </c>
      <c r="D1608" s="25">
        <v>446.6</v>
      </c>
      <c r="E1608" s="25"/>
    </row>
    <row r="1609" spans="1:5">
      <c r="A1609" s="25">
        <v>8748</v>
      </c>
      <c r="B1609" s="4" t="s">
        <v>1618</v>
      </c>
      <c r="C1609" s="25" t="s">
        <v>134</v>
      </c>
      <c r="D1609" s="25">
        <v>262.86</v>
      </c>
      <c r="E1609" s="25"/>
    </row>
    <row r="1610" spans="1:5">
      <c r="A1610" s="25">
        <v>8751</v>
      </c>
      <c r="B1610" s="4" t="s">
        <v>1596</v>
      </c>
      <c r="C1610" s="25" t="s">
        <v>202</v>
      </c>
      <c r="D1610" s="25">
        <v>2.63</v>
      </c>
      <c r="E1610" s="25"/>
    </row>
    <row r="1611" spans="1:5">
      <c r="A1611" s="25">
        <v>8752</v>
      </c>
      <c r="B1611" s="4" t="s">
        <v>2131</v>
      </c>
      <c r="C1611" s="25" t="s">
        <v>200</v>
      </c>
      <c r="D1611" s="25">
        <v>193</v>
      </c>
      <c r="E1611" s="25"/>
    </row>
    <row r="1612" spans="1:5">
      <c r="A1612" s="25">
        <v>8760</v>
      </c>
      <c r="B1612" s="4" t="s">
        <v>1132</v>
      </c>
      <c r="C1612" s="25" t="s">
        <v>134</v>
      </c>
      <c r="D1612" s="25">
        <v>235</v>
      </c>
      <c r="E1612" s="25"/>
    </row>
    <row r="1613" spans="1:5">
      <c r="A1613" s="25">
        <v>8766</v>
      </c>
      <c r="B1613" s="4" t="s">
        <v>3571</v>
      </c>
      <c r="C1613" s="25" t="s">
        <v>134</v>
      </c>
      <c r="D1613" s="25">
        <v>52</v>
      </c>
      <c r="E1613" s="25"/>
    </row>
    <row r="1614" spans="1:5">
      <c r="A1614" s="25">
        <v>8767</v>
      </c>
      <c r="B1614" s="4" t="s">
        <v>3573</v>
      </c>
      <c r="C1614" s="25" t="s">
        <v>134</v>
      </c>
      <c r="D1614" s="25">
        <v>52</v>
      </c>
      <c r="E1614" s="25"/>
    </row>
    <row r="1615" spans="1:5">
      <c r="A1615" s="25">
        <v>8770</v>
      </c>
      <c r="B1615" s="4" t="s">
        <v>3254</v>
      </c>
      <c r="C1615" s="25" t="s">
        <v>231</v>
      </c>
      <c r="D1615" s="25">
        <v>36</v>
      </c>
      <c r="E1615" s="25"/>
    </row>
    <row r="1616" spans="1:5">
      <c r="A1616" s="25">
        <v>8774</v>
      </c>
      <c r="B1616" s="4" t="s">
        <v>3260</v>
      </c>
      <c r="C1616" s="25" t="s">
        <v>231</v>
      </c>
      <c r="D1616" s="25">
        <v>50.2</v>
      </c>
      <c r="E1616" s="25"/>
    </row>
    <row r="1617" spans="1:5">
      <c r="A1617" s="25">
        <v>8787</v>
      </c>
      <c r="B1617" s="4" t="s">
        <v>1920</v>
      </c>
      <c r="C1617" s="25" t="s">
        <v>134</v>
      </c>
      <c r="D1617" s="25">
        <v>32.020000000000003</v>
      </c>
      <c r="E1617" s="25"/>
    </row>
    <row r="1618" spans="1:5">
      <c r="A1618" s="25">
        <v>8788</v>
      </c>
      <c r="B1618" s="4" t="s">
        <v>2572</v>
      </c>
      <c r="C1618" s="25" t="s">
        <v>231</v>
      </c>
      <c r="D1618" s="25">
        <v>2.2999999999999998</v>
      </c>
      <c r="E1618" s="25"/>
    </row>
    <row r="1619" spans="1:5">
      <c r="A1619" s="25">
        <v>8792</v>
      </c>
      <c r="B1619" s="4" t="s">
        <v>2573</v>
      </c>
      <c r="C1619" s="25" t="s">
        <v>231</v>
      </c>
      <c r="D1619" s="25">
        <v>2.77</v>
      </c>
      <c r="E1619" s="25"/>
    </row>
    <row r="1620" spans="1:5">
      <c r="A1620" s="25">
        <v>8810</v>
      </c>
      <c r="B1620" s="4" t="s">
        <v>1849</v>
      </c>
      <c r="C1620" s="25" t="s">
        <v>231</v>
      </c>
      <c r="D1620" s="25">
        <v>3.25</v>
      </c>
      <c r="E1620" s="25"/>
    </row>
    <row r="1621" spans="1:5">
      <c r="A1621" s="25">
        <v>8817</v>
      </c>
      <c r="B1621" s="4" t="s">
        <v>1848</v>
      </c>
      <c r="C1621" s="25" t="s">
        <v>231</v>
      </c>
      <c r="D1621" s="25">
        <v>6.2</v>
      </c>
      <c r="E1621" s="25"/>
    </row>
    <row r="1622" spans="1:5">
      <c r="A1622" s="25">
        <v>8823</v>
      </c>
      <c r="B1622" s="4" t="s">
        <v>1915</v>
      </c>
      <c r="C1622" s="25" t="s">
        <v>200</v>
      </c>
      <c r="D1622" s="25">
        <v>96.3</v>
      </c>
      <c r="E1622" s="25"/>
    </row>
    <row r="1623" spans="1:5">
      <c r="A1623" s="25">
        <v>8828</v>
      </c>
      <c r="B1623" s="4" t="s">
        <v>2148</v>
      </c>
      <c r="C1623" s="25" t="s">
        <v>231</v>
      </c>
      <c r="D1623" s="25">
        <v>2.16</v>
      </c>
      <c r="E1623" s="25"/>
    </row>
    <row r="1624" spans="1:5">
      <c r="A1624" s="25">
        <v>8860</v>
      </c>
      <c r="B1624" s="4" t="s">
        <v>1260</v>
      </c>
      <c r="C1624" s="25" t="s">
        <v>201</v>
      </c>
      <c r="D1624" s="25">
        <v>9.26</v>
      </c>
      <c r="E1624" s="25"/>
    </row>
    <row r="1625" spans="1:5">
      <c r="A1625" s="25">
        <v>8877</v>
      </c>
      <c r="B1625" s="4" t="s">
        <v>2343</v>
      </c>
      <c r="C1625" s="25" t="s">
        <v>200</v>
      </c>
      <c r="D1625" s="25">
        <v>43620</v>
      </c>
      <c r="E1625" s="25"/>
    </row>
    <row r="1626" spans="1:5">
      <c r="A1626" s="25">
        <v>8878</v>
      </c>
      <c r="B1626" s="4" t="s">
        <v>2346</v>
      </c>
      <c r="C1626" s="25" t="s">
        <v>200</v>
      </c>
      <c r="D1626" s="25">
        <v>142300</v>
      </c>
      <c r="E1626" s="25"/>
    </row>
    <row r="1627" spans="1:5">
      <c r="A1627" s="25">
        <v>8879</v>
      </c>
      <c r="B1627" s="4" t="s">
        <v>2344</v>
      </c>
      <c r="C1627" s="25" t="s">
        <v>200</v>
      </c>
      <c r="D1627" s="25">
        <v>126300</v>
      </c>
      <c r="E1627" s="25"/>
    </row>
    <row r="1628" spans="1:5">
      <c r="A1628" s="25">
        <v>8880</v>
      </c>
      <c r="B1628" s="4" t="s">
        <v>2345</v>
      </c>
      <c r="C1628" s="25" t="s">
        <v>200</v>
      </c>
      <c r="D1628" s="25">
        <v>51200</v>
      </c>
      <c r="E1628" s="25"/>
    </row>
    <row r="1629" spans="1:5">
      <c r="A1629" s="25">
        <v>8881</v>
      </c>
      <c r="B1629" s="4" t="s">
        <v>2289</v>
      </c>
      <c r="C1629" s="25" t="s">
        <v>200</v>
      </c>
      <c r="D1629" s="25">
        <v>26</v>
      </c>
      <c r="E1629" s="25"/>
    </row>
    <row r="1630" spans="1:5">
      <c r="A1630" s="25">
        <v>8887</v>
      </c>
      <c r="B1630" s="4" t="s">
        <v>2859</v>
      </c>
      <c r="C1630" s="25" t="s">
        <v>228</v>
      </c>
      <c r="D1630" s="25">
        <v>199.86</v>
      </c>
      <c r="E1630" s="25"/>
    </row>
    <row r="1631" spans="1:5">
      <c r="A1631" s="25">
        <v>8905</v>
      </c>
      <c r="B1631" s="4" t="s">
        <v>1843</v>
      </c>
      <c r="C1631" s="25" t="s">
        <v>200</v>
      </c>
      <c r="D1631" s="25">
        <v>4.3499999999999996</v>
      </c>
      <c r="E1631" s="25"/>
    </row>
    <row r="1632" spans="1:5">
      <c r="A1632" s="25">
        <v>8918</v>
      </c>
      <c r="B1632" s="4" t="s">
        <v>3334</v>
      </c>
      <c r="C1632" s="25" t="s">
        <v>231</v>
      </c>
      <c r="D1632" s="25">
        <v>12.56</v>
      </c>
      <c r="E1632" s="25"/>
    </row>
    <row r="1633" spans="1:5">
      <c r="A1633" s="25">
        <v>8942</v>
      </c>
      <c r="B1633" s="4" t="s">
        <v>1956</v>
      </c>
      <c r="C1633" s="25" t="s">
        <v>229</v>
      </c>
      <c r="D1633" s="25">
        <v>40.19</v>
      </c>
      <c r="E1633" s="25"/>
    </row>
    <row r="1634" spans="1:5">
      <c r="A1634" s="25">
        <v>8960</v>
      </c>
      <c r="B1634" s="4" t="s">
        <v>2755</v>
      </c>
      <c r="C1634" s="25" t="s">
        <v>229</v>
      </c>
      <c r="D1634" s="25">
        <v>26</v>
      </c>
      <c r="E1634" s="25"/>
    </row>
    <row r="1635" spans="1:5">
      <c r="A1635" s="25">
        <v>8978</v>
      </c>
      <c r="B1635" s="4" t="s">
        <v>678</v>
      </c>
      <c r="C1635" s="25" t="s">
        <v>231</v>
      </c>
      <c r="D1635" s="25">
        <v>75.12</v>
      </c>
      <c r="E1635" s="25"/>
    </row>
    <row r="1636" spans="1:5">
      <c r="A1636" s="25">
        <v>8982</v>
      </c>
      <c r="B1636" s="4" t="s">
        <v>2282</v>
      </c>
      <c r="C1636" s="25" t="s">
        <v>200</v>
      </c>
      <c r="D1636" s="25">
        <v>39.6</v>
      </c>
      <c r="E1636" s="25"/>
    </row>
    <row r="1637" spans="1:5">
      <c r="A1637" s="25">
        <v>8986</v>
      </c>
      <c r="B1637" s="4" t="s">
        <v>2843</v>
      </c>
      <c r="C1637" s="25" t="s">
        <v>200</v>
      </c>
      <c r="D1637" s="25">
        <v>140.32</v>
      </c>
      <c r="E1637" s="25"/>
    </row>
    <row r="1638" spans="1:5">
      <c r="A1638" s="25">
        <v>8988</v>
      </c>
      <c r="B1638" s="4" t="s">
        <v>758</v>
      </c>
      <c r="C1638" s="25" t="s">
        <v>200</v>
      </c>
      <c r="D1638" s="25">
        <v>256</v>
      </c>
      <c r="E1638" s="25"/>
    </row>
    <row r="1639" spans="1:5">
      <c r="A1639" s="25">
        <v>8995</v>
      </c>
      <c r="B1639" s="4" t="s">
        <v>2062</v>
      </c>
      <c r="C1639" s="25" t="s">
        <v>200</v>
      </c>
      <c r="D1639" s="25">
        <v>425</v>
      </c>
      <c r="E1639" s="25"/>
    </row>
    <row r="1640" spans="1:5">
      <c r="A1640" s="25">
        <v>9000</v>
      </c>
      <c r="B1640" s="4" t="s">
        <v>1530</v>
      </c>
      <c r="C1640" s="25" t="s">
        <v>200</v>
      </c>
      <c r="D1640" s="25">
        <v>16.559999999999999</v>
      </c>
      <c r="E1640" s="25"/>
    </row>
    <row r="1641" spans="1:5">
      <c r="A1641" s="25">
        <v>9001</v>
      </c>
      <c r="B1641" s="4" t="s">
        <v>1531</v>
      </c>
      <c r="C1641" s="25" t="s">
        <v>200</v>
      </c>
      <c r="D1641" s="25">
        <v>26.6</v>
      </c>
      <c r="E1641" s="25"/>
    </row>
    <row r="1642" spans="1:5">
      <c r="A1642" s="25">
        <v>9002</v>
      </c>
      <c r="B1642" s="4" t="s">
        <v>1533</v>
      </c>
      <c r="C1642" s="25" t="s">
        <v>200</v>
      </c>
      <c r="D1642" s="25">
        <v>30.25</v>
      </c>
      <c r="E1642" s="25"/>
    </row>
    <row r="1643" spans="1:5">
      <c r="A1643" s="25">
        <v>9003</v>
      </c>
      <c r="B1643" s="4" t="s">
        <v>1532</v>
      </c>
      <c r="C1643" s="25" t="s">
        <v>200</v>
      </c>
      <c r="D1643" s="25">
        <v>32.6</v>
      </c>
      <c r="E1643" s="25"/>
    </row>
    <row r="1644" spans="1:5">
      <c r="A1644" s="25">
        <v>9004</v>
      </c>
      <c r="B1644" s="4" t="s">
        <v>1536</v>
      </c>
      <c r="C1644" s="25" t="s">
        <v>229</v>
      </c>
      <c r="D1644" s="25">
        <v>86.3</v>
      </c>
      <c r="E1644" s="25"/>
    </row>
    <row r="1645" spans="1:5">
      <c r="A1645" s="25">
        <v>9005</v>
      </c>
      <c r="B1645" s="4" t="s">
        <v>727</v>
      </c>
      <c r="C1645" s="25" t="s">
        <v>478</v>
      </c>
      <c r="D1645" s="25">
        <v>20.6</v>
      </c>
      <c r="E1645" s="25"/>
    </row>
    <row r="1646" spans="1:5">
      <c r="A1646" s="25">
        <v>9006</v>
      </c>
      <c r="B1646" s="4" t="s">
        <v>3080</v>
      </c>
      <c r="C1646" s="25" t="s">
        <v>478</v>
      </c>
      <c r="D1646" s="25">
        <v>22.23</v>
      </c>
      <c r="E1646" s="25"/>
    </row>
    <row r="1647" spans="1:5">
      <c r="A1647" s="25">
        <v>9007</v>
      </c>
      <c r="B1647" s="4" t="s">
        <v>3081</v>
      </c>
      <c r="C1647" s="25" t="s">
        <v>478</v>
      </c>
      <c r="D1647" s="25">
        <v>18.2</v>
      </c>
      <c r="E1647" s="25"/>
    </row>
    <row r="1648" spans="1:5">
      <c r="A1648" s="25">
        <v>9014</v>
      </c>
      <c r="B1648" s="4" t="s">
        <v>801</v>
      </c>
      <c r="C1648" s="25" t="s">
        <v>229</v>
      </c>
      <c r="D1648" s="25">
        <v>26.52</v>
      </c>
      <c r="E1648" s="25"/>
    </row>
    <row r="1649" spans="1:5">
      <c r="A1649" s="25">
        <v>9022</v>
      </c>
      <c r="B1649" s="4" t="s">
        <v>2831</v>
      </c>
      <c r="C1649" s="25" t="s">
        <v>200</v>
      </c>
      <c r="D1649" s="25">
        <v>23.6</v>
      </c>
      <c r="E1649" s="25"/>
    </row>
    <row r="1650" spans="1:5">
      <c r="A1650" s="25">
        <v>9318</v>
      </c>
      <c r="B1650" s="4" t="s">
        <v>1884</v>
      </c>
      <c r="C1650" s="25" t="s">
        <v>200</v>
      </c>
      <c r="D1650" s="25">
        <v>1.32</v>
      </c>
      <c r="E1650" s="25"/>
    </row>
    <row r="1651" spans="1:5">
      <c r="A1651" s="25">
        <v>9376</v>
      </c>
      <c r="B1651" s="4" t="s">
        <v>3644</v>
      </c>
      <c r="C1651" s="25" t="s">
        <v>200</v>
      </c>
      <c r="D1651" s="25">
        <v>10.25</v>
      </c>
      <c r="E1651" s="25"/>
    </row>
    <row r="1652" spans="1:5">
      <c r="A1652" s="25">
        <v>9413</v>
      </c>
      <c r="B1652" s="4" t="s">
        <v>1793</v>
      </c>
      <c r="C1652" s="25" t="s">
        <v>200</v>
      </c>
      <c r="D1652" s="25">
        <v>235</v>
      </c>
      <c r="E1652" s="25"/>
    </row>
    <row r="1653" spans="1:5">
      <c r="A1653" s="25">
        <v>9532</v>
      </c>
      <c r="B1653" s="4" t="s">
        <v>1558</v>
      </c>
      <c r="C1653" s="25" t="s">
        <v>202</v>
      </c>
      <c r="D1653" s="25">
        <v>23.32</v>
      </c>
      <c r="E1653" s="25"/>
    </row>
    <row r="1654" spans="1:5">
      <c r="A1654" s="25">
        <v>9552</v>
      </c>
      <c r="B1654" s="4" t="s">
        <v>829</v>
      </c>
      <c r="C1654" s="25" t="s">
        <v>229</v>
      </c>
      <c r="D1654" s="25">
        <v>2.68</v>
      </c>
      <c r="E1654" s="25"/>
    </row>
    <row r="1655" spans="1:5">
      <c r="A1655" s="25">
        <v>9748</v>
      </c>
      <c r="B1655" s="4" t="s">
        <v>837</v>
      </c>
      <c r="C1655" s="25" t="s">
        <v>810</v>
      </c>
      <c r="D1655" s="25">
        <v>14.85</v>
      </c>
      <c r="E1655" s="25"/>
    </row>
    <row r="1656" spans="1:5">
      <c r="A1656" s="25">
        <v>9756</v>
      </c>
      <c r="B1656" s="4" t="s">
        <v>808</v>
      </c>
      <c r="C1656" s="25" t="s">
        <v>229</v>
      </c>
      <c r="D1656" s="25">
        <v>5.64</v>
      </c>
      <c r="E1656" s="25"/>
    </row>
    <row r="1657" spans="1:5">
      <c r="A1657" s="25">
        <v>9789</v>
      </c>
      <c r="B1657" s="4" t="s">
        <v>1559</v>
      </c>
      <c r="C1657" s="25" t="s">
        <v>202</v>
      </c>
      <c r="D1657" s="25">
        <v>23.6</v>
      </c>
      <c r="E1657" s="25"/>
    </row>
    <row r="1658" spans="1:5">
      <c r="A1658" s="25">
        <v>9815</v>
      </c>
      <c r="B1658" s="4" t="s">
        <v>2966</v>
      </c>
      <c r="C1658" s="25" t="s">
        <v>200</v>
      </c>
      <c r="D1658" s="25">
        <v>64.209999999999994</v>
      </c>
      <c r="E1658" s="25"/>
    </row>
    <row r="1659" spans="1:5">
      <c r="A1659" s="25">
        <v>9838</v>
      </c>
      <c r="B1659" s="4" t="s">
        <v>2765</v>
      </c>
      <c r="C1659" s="25" t="s">
        <v>200</v>
      </c>
      <c r="D1659" s="25">
        <v>10.56</v>
      </c>
      <c r="E1659" s="25"/>
    </row>
    <row r="1660" spans="1:5">
      <c r="A1660" s="25">
        <v>10016</v>
      </c>
      <c r="B1660" s="4" t="s">
        <v>2991</v>
      </c>
      <c r="C1660" s="25" t="s">
        <v>230</v>
      </c>
      <c r="D1660" s="25">
        <v>381</v>
      </c>
      <c r="E1660" s="25"/>
    </row>
    <row r="1661" spans="1:5">
      <c r="A1661" s="25">
        <v>10020</v>
      </c>
      <c r="B1661" s="4" t="s">
        <v>3000</v>
      </c>
      <c r="C1661" s="25" t="s">
        <v>200</v>
      </c>
      <c r="D1661" s="25">
        <v>512.26</v>
      </c>
      <c r="E1661" s="25"/>
    </row>
    <row r="1662" spans="1:5">
      <c r="A1662" s="25">
        <v>10024</v>
      </c>
      <c r="B1662" s="4" t="s">
        <v>3810</v>
      </c>
      <c r="C1662" s="25" t="s">
        <v>201</v>
      </c>
      <c r="D1662" s="25">
        <v>2.6</v>
      </c>
      <c r="E1662" s="25"/>
    </row>
    <row r="1663" spans="1:5">
      <c r="A1663" s="25">
        <v>10028</v>
      </c>
      <c r="B1663" s="4" t="s">
        <v>2452</v>
      </c>
      <c r="C1663" s="25" t="s">
        <v>200</v>
      </c>
      <c r="D1663" s="25">
        <v>8.2899999999999991</v>
      </c>
      <c r="E1663" s="25"/>
    </row>
    <row r="1664" spans="1:5">
      <c r="A1664" s="25">
        <v>10036</v>
      </c>
      <c r="B1664" s="4" t="s">
        <v>3362</v>
      </c>
      <c r="C1664" s="25" t="s">
        <v>200</v>
      </c>
      <c r="D1664" s="25">
        <v>12.6</v>
      </c>
      <c r="E1664" s="25"/>
    </row>
    <row r="1665" spans="1:5">
      <c r="A1665" s="25">
        <v>10041</v>
      </c>
      <c r="B1665" s="4" t="s">
        <v>356</v>
      </c>
      <c r="C1665" s="25" t="s">
        <v>230</v>
      </c>
      <c r="D1665" s="25">
        <v>8189.6</v>
      </c>
      <c r="E1665" s="25"/>
    </row>
    <row r="1666" spans="1:5">
      <c r="A1666" s="25">
        <v>10042</v>
      </c>
      <c r="B1666" s="4" t="s">
        <v>1505</v>
      </c>
      <c r="C1666" s="25" t="s">
        <v>200</v>
      </c>
      <c r="D1666" s="25">
        <v>4477.6000000000004</v>
      </c>
      <c r="E1666" s="25"/>
    </row>
    <row r="1667" spans="1:5">
      <c r="A1667" s="25">
        <v>10043</v>
      </c>
      <c r="B1667" s="4" t="s">
        <v>341</v>
      </c>
      <c r="C1667" s="25" t="s">
        <v>200</v>
      </c>
      <c r="D1667" s="25">
        <v>74.7</v>
      </c>
      <c r="E1667" s="25"/>
    </row>
    <row r="1668" spans="1:5">
      <c r="A1668" s="25">
        <v>10046</v>
      </c>
      <c r="B1668" s="4" t="s">
        <v>336</v>
      </c>
      <c r="C1668" s="25" t="s">
        <v>337</v>
      </c>
      <c r="D1668" s="25">
        <v>318.69</v>
      </c>
      <c r="E1668" s="25"/>
    </row>
    <row r="1669" spans="1:5">
      <c r="A1669" s="25">
        <v>10050</v>
      </c>
      <c r="B1669" s="4" t="s">
        <v>266</v>
      </c>
      <c r="C1669" s="25" t="s">
        <v>200</v>
      </c>
      <c r="D1669" s="25">
        <v>4941.6000000000004</v>
      </c>
      <c r="E1669" s="25"/>
    </row>
    <row r="1670" spans="1:5">
      <c r="A1670" s="25">
        <v>10060</v>
      </c>
      <c r="B1670" s="4" t="s">
        <v>2969</v>
      </c>
      <c r="C1670" s="25" t="s">
        <v>200</v>
      </c>
      <c r="D1670" s="25">
        <v>0.78</v>
      </c>
      <c r="E1670" s="25"/>
    </row>
    <row r="1671" spans="1:5">
      <c r="A1671" s="25">
        <v>10064</v>
      </c>
      <c r="B1671" s="4" t="s">
        <v>1490</v>
      </c>
      <c r="C1671" s="25" t="s">
        <v>200</v>
      </c>
      <c r="D1671" s="25">
        <v>92.25</v>
      </c>
      <c r="E1671" s="25"/>
    </row>
    <row r="1672" spans="1:5">
      <c r="A1672" s="25">
        <v>10070</v>
      </c>
      <c r="B1672" s="4" t="s">
        <v>2987</v>
      </c>
      <c r="C1672" s="25" t="s">
        <v>230</v>
      </c>
      <c r="D1672" s="25">
        <v>345</v>
      </c>
      <c r="E1672" s="25"/>
    </row>
    <row r="1673" spans="1:5">
      <c r="A1673" s="25">
        <v>10071</v>
      </c>
      <c r="B1673" s="4" t="s">
        <v>354</v>
      </c>
      <c r="C1673" s="25" t="s">
        <v>230</v>
      </c>
      <c r="D1673" s="25">
        <v>272</v>
      </c>
      <c r="E1673" s="25"/>
    </row>
    <row r="1674" spans="1:5">
      <c r="A1674" s="25">
        <v>10072</v>
      </c>
      <c r="B1674" s="4" t="s">
        <v>2992</v>
      </c>
      <c r="C1674" s="25" t="s">
        <v>200</v>
      </c>
      <c r="D1674" s="25">
        <v>14249.44</v>
      </c>
      <c r="E1674" s="25"/>
    </row>
    <row r="1675" spans="1:5">
      <c r="A1675" s="25">
        <v>10073</v>
      </c>
      <c r="B1675" s="4" t="s">
        <v>2989</v>
      </c>
      <c r="C1675" s="25" t="s">
        <v>200</v>
      </c>
      <c r="D1675" s="25">
        <v>14525.52</v>
      </c>
      <c r="E1675" s="25"/>
    </row>
    <row r="1676" spans="1:5">
      <c r="A1676" s="25">
        <v>10074</v>
      </c>
      <c r="B1676" s="4" t="s">
        <v>2988</v>
      </c>
      <c r="C1676" s="25" t="s">
        <v>200</v>
      </c>
      <c r="D1676" s="25">
        <v>8240</v>
      </c>
      <c r="E1676" s="25"/>
    </row>
    <row r="1677" spans="1:5">
      <c r="A1677" s="25">
        <v>10075</v>
      </c>
      <c r="B1677" s="4" t="s">
        <v>353</v>
      </c>
      <c r="C1677" s="25" t="s">
        <v>230</v>
      </c>
      <c r="D1677" s="25">
        <v>405</v>
      </c>
      <c r="E1677" s="25"/>
    </row>
    <row r="1678" spans="1:5">
      <c r="A1678" s="25">
        <v>10076</v>
      </c>
      <c r="B1678" s="4" t="s">
        <v>2986</v>
      </c>
      <c r="C1678" s="25" t="s">
        <v>200</v>
      </c>
      <c r="D1678" s="25">
        <v>5921.8</v>
      </c>
      <c r="E1678" s="25"/>
    </row>
    <row r="1679" spans="1:5">
      <c r="A1679" s="25">
        <v>10085</v>
      </c>
      <c r="B1679" s="4" t="s">
        <v>540</v>
      </c>
      <c r="C1679" s="25" t="s">
        <v>229</v>
      </c>
      <c r="D1679" s="25">
        <v>73.319999999999993</v>
      </c>
      <c r="E1679" s="25"/>
    </row>
    <row r="1680" spans="1:5">
      <c r="A1680" s="25">
        <v>10086</v>
      </c>
      <c r="B1680" s="4" t="s">
        <v>2990</v>
      </c>
      <c r="C1680" s="25" t="s">
        <v>200</v>
      </c>
      <c r="D1680" s="25">
        <v>12702</v>
      </c>
      <c r="E1680" s="25"/>
    </row>
    <row r="1681" spans="1:5">
      <c r="A1681" s="25">
        <v>10089</v>
      </c>
      <c r="B1681" s="4" t="s">
        <v>1802</v>
      </c>
      <c r="C1681" s="25" t="s">
        <v>200</v>
      </c>
      <c r="D1681" s="25">
        <v>720.45</v>
      </c>
      <c r="E1681" s="25"/>
    </row>
    <row r="1682" spans="1:5">
      <c r="A1682" s="25">
        <v>10093</v>
      </c>
      <c r="B1682" s="4" t="s">
        <v>1314</v>
      </c>
      <c r="C1682" s="25" t="s">
        <v>200</v>
      </c>
      <c r="D1682" s="25">
        <v>158</v>
      </c>
      <c r="E1682" s="25"/>
    </row>
    <row r="1683" spans="1:5">
      <c r="A1683" s="25">
        <v>10120</v>
      </c>
      <c r="B1683" s="4" t="s">
        <v>3068</v>
      </c>
      <c r="C1683" s="25" t="s">
        <v>200</v>
      </c>
      <c r="D1683" s="25">
        <v>120.25</v>
      </c>
      <c r="E1683" s="25"/>
    </row>
    <row r="1684" spans="1:5">
      <c r="A1684" s="25">
        <v>10126</v>
      </c>
      <c r="B1684" s="4" t="s">
        <v>2974</v>
      </c>
      <c r="C1684" s="25" t="s">
        <v>200</v>
      </c>
      <c r="D1684" s="25">
        <v>49.01</v>
      </c>
      <c r="E1684" s="25"/>
    </row>
    <row r="1685" spans="1:5">
      <c r="A1685" s="25">
        <v>10131</v>
      </c>
      <c r="B1685" s="4" t="s">
        <v>2976</v>
      </c>
      <c r="C1685" s="25" t="s">
        <v>200</v>
      </c>
      <c r="D1685" s="25">
        <v>49.01</v>
      </c>
      <c r="E1685" s="25"/>
    </row>
    <row r="1686" spans="1:5">
      <c r="A1686" s="25">
        <v>10139</v>
      </c>
      <c r="B1686" s="4" t="s">
        <v>2975</v>
      </c>
      <c r="C1686" s="25" t="s">
        <v>200</v>
      </c>
      <c r="D1686" s="25">
        <v>50.17</v>
      </c>
      <c r="E1686" s="25"/>
    </row>
    <row r="1687" spans="1:5">
      <c r="A1687" s="25">
        <v>10143</v>
      </c>
      <c r="B1687" s="4" t="s">
        <v>2081</v>
      </c>
      <c r="C1687" s="25" t="s">
        <v>200</v>
      </c>
      <c r="D1687" s="25">
        <v>32.299999999999997</v>
      </c>
      <c r="E1687" s="25"/>
    </row>
    <row r="1688" spans="1:5">
      <c r="A1688" s="25">
        <v>10147</v>
      </c>
      <c r="B1688" s="4" t="s">
        <v>2536</v>
      </c>
      <c r="C1688" s="25" t="s">
        <v>478</v>
      </c>
      <c r="D1688" s="25">
        <v>68.39</v>
      </c>
      <c r="E1688" s="25"/>
    </row>
    <row r="1689" spans="1:5">
      <c r="A1689" s="25">
        <v>10293</v>
      </c>
      <c r="B1689" s="4" t="s">
        <v>3780</v>
      </c>
      <c r="C1689" s="25" t="s">
        <v>202</v>
      </c>
      <c r="D1689" s="25">
        <v>2.9</v>
      </c>
      <c r="E1689" s="25"/>
    </row>
    <row r="1690" spans="1:5">
      <c r="A1690" s="25">
        <v>10307</v>
      </c>
      <c r="B1690" s="4" t="s">
        <v>2421</v>
      </c>
      <c r="C1690" s="25" t="s">
        <v>229</v>
      </c>
      <c r="D1690" s="25">
        <v>8.6</v>
      </c>
      <c r="E1690" s="25"/>
    </row>
    <row r="1691" spans="1:5">
      <c r="A1691" s="25">
        <v>10319</v>
      </c>
      <c r="B1691" s="4" t="s">
        <v>772</v>
      </c>
      <c r="C1691" s="25" t="s">
        <v>200</v>
      </c>
      <c r="D1691" s="25">
        <v>187.5</v>
      </c>
      <c r="E1691" s="25"/>
    </row>
    <row r="1692" spans="1:5">
      <c r="A1692" s="25">
        <v>10326</v>
      </c>
      <c r="B1692" s="4" t="s">
        <v>1804</v>
      </c>
      <c r="C1692" s="25" t="s">
        <v>200</v>
      </c>
      <c r="D1692" s="25">
        <v>78.8</v>
      </c>
      <c r="E1692" s="25"/>
    </row>
    <row r="1693" spans="1:5">
      <c r="A1693" s="25">
        <v>10332</v>
      </c>
      <c r="B1693" s="4" t="s">
        <v>3534</v>
      </c>
      <c r="C1693" s="25" t="s">
        <v>200</v>
      </c>
      <c r="D1693" s="25">
        <v>974.4</v>
      </c>
      <c r="E1693" s="25"/>
    </row>
    <row r="1694" spans="1:5">
      <c r="A1694" s="25">
        <v>10338</v>
      </c>
      <c r="B1694" s="4" t="s">
        <v>3724</v>
      </c>
      <c r="C1694" s="25" t="s">
        <v>200</v>
      </c>
      <c r="D1694" s="25">
        <v>45.66</v>
      </c>
      <c r="E1694" s="25"/>
    </row>
    <row r="1695" spans="1:5">
      <c r="A1695" s="25">
        <v>10344</v>
      </c>
      <c r="B1695" s="4" t="s">
        <v>273</v>
      </c>
      <c r="C1695" s="25" t="s">
        <v>200</v>
      </c>
      <c r="D1695" s="25">
        <v>56.57</v>
      </c>
      <c r="E1695" s="25"/>
    </row>
    <row r="1696" spans="1:5">
      <c r="A1696" s="25">
        <v>10357</v>
      </c>
      <c r="B1696" s="4" t="s">
        <v>771</v>
      </c>
      <c r="C1696" s="25" t="s">
        <v>200</v>
      </c>
      <c r="D1696" s="25">
        <v>26.59</v>
      </c>
      <c r="E1696" s="25"/>
    </row>
    <row r="1697" spans="1:5">
      <c r="A1697" s="25">
        <v>10360</v>
      </c>
      <c r="B1697" s="4" t="s">
        <v>1518</v>
      </c>
      <c r="C1697" s="25" t="s">
        <v>200</v>
      </c>
      <c r="D1697" s="25">
        <v>140.59</v>
      </c>
      <c r="E1697" s="25"/>
    </row>
    <row r="1698" spans="1:5">
      <c r="A1698" s="25">
        <v>10361</v>
      </c>
      <c r="B1698" s="4" t="s">
        <v>1519</v>
      </c>
      <c r="C1698" s="25" t="s">
        <v>200</v>
      </c>
      <c r="D1698" s="25">
        <v>147.55000000000001</v>
      </c>
      <c r="E1698" s="25"/>
    </row>
    <row r="1699" spans="1:5">
      <c r="A1699" s="25">
        <v>10365</v>
      </c>
      <c r="B1699" s="4" t="s">
        <v>2749</v>
      </c>
      <c r="C1699" s="25" t="s">
        <v>231</v>
      </c>
      <c r="D1699" s="25">
        <v>35</v>
      </c>
      <c r="E1699" s="25"/>
    </row>
    <row r="1700" spans="1:5">
      <c r="A1700" s="25">
        <v>10366</v>
      </c>
      <c r="B1700" s="4" t="s">
        <v>2736</v>
      </c>
      <c r="C1700" s="25" t="s">
        <v>231</v>
      </c>
      <c r="D1700" s="25">
        <v>132</v>
      </c>
      <c r="E1700" s="25"/>
    </row>
    <row r="1701" spans="1:5">
      <c r="A1701" s="25">
        <v>10367</v>
      </c>
      <c r="B1701" s="4" t="s">
        <v>2738</v>
      </c>
      <c r="C1701" s="25" t="s">
        <v>229</v>
      </c>
      <c r="D1701" s="25">
        <v>20</v>
      </c>
      <c r="E1701" s="25"/>
    </row>
    <row r="1702" spans="1:5">
      <c r="A1702" s="25">
        <v>10368</v>
      </c>
      <c r="B1702" s="4" t="s">
        <v>3692</v>
      </c>
      <c r="C1702" s="25" t="s">
        <v>231</v>
      </c>
      <c r="D1702" s="25">
        <v>128</v>
      </c>
      <c r="E1702" s="25"/>
    </row>
    <row r="1703" spans="1:5">
      <c r="A1703" s="25">
        <v>10369</v>
      </c>
      <c r="B1703" s="4" t="s">
        <v>2055</v>
      </c>
      <c r="C1703" s="25" t="s">
        <v>229</v>
      </c>
      <c r="D1703" s="25">
        <v>25.32</v>
      </c>
      <c r="E1703" s="25"/>
    </row>
    <row r="1704" spans="1:5">
      <c r="A1704" s="25">
        <v>10371</v>
      </c>
      <c r="B1704" s="4" t="s">
        <v>2750</v>
      </c>
      <c r="C1704" s="25" t="s">
        <v>231</v>
      </c>
      <c r="D1704" s="25">
        <v>96</v>
      </c>
      <c r="E1704" s="25"/>
    </row>
    <row r="1705" spans="1:5">
      <c r="A1705" s="25">
        <v>10372</v>
      </c>
      <c r="B1705" s="4" t="s">
        <v>2740</v>
      </c>
      <c r="C1705" s="25" t="s">
        <v>231</v>
      </c>
      <c r="D1705" s="25">
        <v>126</v>
      </c>
      <c r="E1705" s="25"/>
    </row>
    <row r="1706" spans="1:5">
      <c r="A1706" s="25">
        <v>10373</v>
      </c>
      <c r="B1706" s="4" t="s">
        <v>3693</v>
      </c>
      <c r="C1706" s="25" t="s">
        <v>231</v>
      </c>
      <c r="D1706" s="25">
        <v>125</v>
      </c>
      <c r="E1706" s="25"/>
    </row>
    <row r="1707" spans="1:5">
      <c r="A1707" s="25">
        <v>10374</v>
      </c>
      <c r="B1707" s="4" t="s">
        <v>2744</v>
      </c>
      <c r="C1707" s="25" t="s">
        <v>229</v>
      </c>
      <c r="D1707" s="25">
        <v>16</v>
      </c>
      <c r="E1707" s="25"/>
    </row>
    <row r="1708" spans="1:5">
      <c r="A1708" s="25">
        <v>10375</v>
      </c>
      <c r="B1708" s="4" t="s">
        <v>2739</v>
      </c>
      <c r="C1708" s="25" t="s">
        <v>229</v>
      </c>
      <c r="D1708" s="25">
        <v>26</v>
      </c>
      <c r="E1708" s="25"/>
    </row>
    <row r="1709" spans="1:5">
      <c r="A1709" s="25">
        <v>10377</v>
      </c>
      <c r="B1709" s="4" t="s">
        <v>2741</v>
      </c>
      <c r="C1709" s="25" t="s">
        <v>231</v>
      </c>
      <c r="D1709" s="25">
        <v>128</v>
      </c>
      <c r="E1709" s="25"/>
    </row>
    <row r="1710" spans="1:5">
      <c r="A1710" s="25">
        <v>10378</v>
      </c>
      <c r="B1710" s="4" t="s">
        <v>3695</v>
      </c>
      <c r="C1710" s="25" t="s">
        <v>231</v>
      </c>
      <c r="D1710" s="25">
        <v>90</v>
      </c>
      <c r="E1710" s="25"/>
    </row>
    <row r="1711" spans="1:5">
      <c r="A1711" s="25">
        <v>10387</v>
      </c>
      <c r="B1711" s="4" t="s">
        <v>2746</v>
      </c>
      <c r="C1711" s="25" t="s">
        <v>231</v>
      </c>
      <c r="D1711" s="25">
        <v>82</v>
      </c>
      <c r="E1711" s="25"/>
    </row>
    <row r="1712" spans="1:5">
      <c r="A1712" s="25">
        <v>10388</v>
      </c>
      <c r="B1712" s="4" t="s">
        <v>2745</v>
      </c>
      <c r="C1712" s="25" t="s">
        <v>229</v>
      </c>
      <c r="D1712" s="25">
        <v>22</v>
      </c>
      <c r="E1712" s="25"/>
    </row>
    <row r="1713" spans="1:5">
      <c r="A1713" s="25">
        <v>10391</v>
      </c>
      <c r="B1713" s="4" t="s">
        <v>2747</v>
      </c>
      <c r="C1713" s="25" t="s">
        <v>231</v>
      </c>
      <c r="D1713" s="25">
        <v>72</v>
      </c>
      <c r="E1713" s="25"/>
    </row>
    <row r="1714" spans="1:5">
      <c r="A1714" s="25">
        <v>10392</v>
      </c>
      <c r="B1714" s="4" t="s">
        <v>2748</v>
      </c>
      <c r="C1714" s="25" t="s">
        <v>231</v>
      </c>
      <c r="D1714" s="25">
        <v>105.1</v>
      </c>
      <c r="E1714" s="25"/>
    </row>
    <row r="1715" spans="1:5">
      <c r="A1715" s="25">
        <v>10393</v>
      </c>
      <c r="B1715" s="4" t="s">
        <v>2751</v>
      </c>
      <c r="C1715" s="25" t="s">
        <v>231</v>
      </c>
      <c r="D1715" s="25">
        <v>235.2</v>
      </c>
      <c r="E1715" s="25"/>
    </row>
    <row r="1716" spans="1:5">
      <c r="A1716" s="25">
        <v>10400</v>
      </c>
      <c r="B1716" s="4" t="s">
        <v>3690</v>
      </c>
      <c r="C1716" s="25" t="s">
        <v>231</v>
      </c>
      <c r="D1716" s="25">
        <v>100.22</v>
      </c>
      <c r="E1716" s="25"/>
    </row>
    <row r="1717" spans="1:5">
      <c r="A1717" s="25">
        <v>10401</v>
      </c>
      <c r="B1717" s="4" t="s">
        <v>3685</v>
      </c>
      <c r="C1717" s="25" t="s">
        <v>231</v>
      </c>
      <c r="D1717" s="25">
        <v>78</v>
      </c>
      <c r="E1717" s="25"/>
    </row>
    <row r="1718" spans="1:5">
      <c r="A1718" s="25">
        <v>10402</v>
      </c>
      <c r="B1718" s="4" t="s">
        <v>3691</v>
      </c>
      <c r="C1718" s="25" t="s">
        <v>229</v>
      </c>
      <c r="D1718" s="25">
        <v>18</v>
      </c>
      <c r="E1718" s="25"/>
    </row>
    <row r="1719" spans="1:5">
      <c r="A1719" s="25">
        <v>10403</v>
      </c>
      <c r="B1719" s="4" t="s">
        <v>3686</v>
      </c>
      <c r="C1719" s="25" t="s">
        <v>229</v>
      </c>
      <c r="D1719" s="25">
        <v>26</v>
      </c>
      <c r="E1719" s="25"/>
    </row>
    <row r="1720" spans="1:5">
      <c r="A1720" s="25">
        <v>10404</v>
      </c>
      <c r="B1720" s="4" t="s">
        <v>3687</v>
      </c>
      <c r="C1720" s="25" t="s">
        <v>229</v>
      </c>
      <c r="D1720" s="25">
        <v>28</v>
      </c>
      <c r="E1720" s="25"/>
    </row>
    <row r="1721" spans="1:5">
      <c r="A1721" s="25">
        <v>10405</v>
      </c>
      <c r="B1721" s="4" t="s">
        <v>3688</v>
      </c>
      <c r="C1721" s="25" t="s">
        <v>231</v>
      </c>
      <c r="D1721" s="25">
        <v>86</v>
      </c>
      <c r="E1721" s="25"/>
    </row>
    <row r="1722" spans="1:5">
      <c r="A1722" s="25">
        <v>10406</v>
      </c>
      <c r="B1722" s="4" t="s">
        <v>3689</v>
      </c>
      <c r="C1722" s="25" t="s">
        <v>231</v>
      </c>
      <c r="D1722" s="25">
        <v>85</v>
      </c>
      <c r="E1722" s="25"/>
    </row>
    <row r="1723" spans="1:5">
      <c r="A1723" s="25">
        <v>10410</v>
      </c>
      <c r="B1723" s="4" t="s">
        <v>3593</v>
      </c>
      <c r="C1723" s="25" t="s">
        <v>229</v>
      </c>
      <c r="D1723" s="25">
        <v>29.56</v>
      </c>
      <c r="E1723" s="25"/>
    </row>
    <row r="1724" spans="1:5">
      <c r="A1724" s="25">
        <v>10414</v>
      </c>
      <c r="B1724" s="4" t="s">
        <v>3698</v>
      </c>
      <c r="C1724" s="25" t="s">
        <v>231</v>
      </c>
      <c r="D1724" s="25">
        <v>92</v>
      </c>
      <c r="E1724" s="25"/>
    </row>
    <row r="1725" spans="1:5">
      <c r="A1725" s="25">
        <v>10415</v>
      </c>
      <c r="B1725" s="4" t="s">
        <v>3702</v>
      </c>
      <c r="C1725" s="25" t="s">
        <v>231</v>
      </c>
      <c r="D1725" s="25">
        <v>65</v>
      </c>
      <c r="E1725" s="25"/>
    </row>
    <row r="1726" spans="1:5">
      <c r="A1726" s="25">
        <v>10418</v>
      </c>
      <c r="B1726" s="4" t="s">
        <v>2053</v>
      </c>
      <c r="C1726" s="25" t="s">
        <v>229</v>
      </c>
      <c r="D1726" s="25">
        <v>26</v>
      </c>
      <c r="E1726" s="25"/>
    </row>
    <row r="1727" spans="1:5">
      <c r="A1727" s="25">
        <v>10428</v>
      </c>
      <c r="B1727" s="4" t="s">
        <v>3228</v>
      </c>
      <c r="C1727" s="25" t="s">
        <v>200</v>
      </c>
      <c r="D1727" s="25">
        <v>26.5</v>
      </c>
      <c r="E1727" s="25"/>
    </row>
    <row r="1728" spans="1:5">
      <c r="A1728" s="25">
        <v>10430</v>
      </c>
      <c r="B1728" s="4" t="s">
        <v>3211</v>
      </c>
      <c r="C1728" s="25" t="s">
        <v>200</v>
      </c>
      <c r="D1728" s="25">
        <v>26.5</v>
      </c>
      <c r="E1728" s="25"/>
    </row>
    <row r="1729" spans="1:5">
      <c r="A1729" s="25">
        <v>10432</v>
      </c>
      <c r="B1729" s="4" t="s">
        <v>3683</v>
      </c>
      <c r="C1729" s="25" t="s">
        <v>231</v>
      </c>
      <c r="D1729" s="25">
        <v>78</v>
      </c>
      <c r="E1729" s="25"/>
    </row>
    <row r="1730" spans="1:5">
      <c r="A1730" s="25">
        <v>10433</v>
      </c>
      <c r="B1730" s="4" t="s">
        <v>3701</v>
      </c>
      <c r="C1730" s="25" t="s">
        <v>231</v>
      </c>
      <c r="D1730" s="25">
        <v>78</v>
      </c>
      <c r="E1730" s="25"/>
    </row>
    <row r="1731" spans="1:5">
      <c r="A1731" s="25">
        <v>10434</v>
      </c>
      <c r="B1731" s="4" t="s">
        <v>3707</v>
      </c>
      <c r="C1731" s="25" t="s">
        <v>231</v>
      </c>
      <c r="D1731" s="25">
        <v>765.6</v>
      </c>
      <c r="E1731" s="25"/>
    </row>
    <row r="1732" spans="1:5">
      <c r="A1732" s="25">
        <v>10435</v>
      </c>
      <c r="B1732" s="4" t="s">
        <v>3684</v>
      </c>
      <c r="C1732" s="25" t="s">
        <v>231</v>
      </c>
      <c r="D1732" s="25">
        <v>95</v>
      </c>
      <c r="E1732" s="25"/>
    </row>
    <row r="1733" spans="1:5">
      <c r="A1733" s="25">
        <v>10438</v>
      </c>
      <c r="B1733" s="4" t="s">
        <v>3706</v>
      </c>
      <c r="C1733" s="25" t="s">
        <v>231</v>
      </c>
      <c r="D1733" s="25">
        <v>63</v>
      </c>
      <c r="E1733" s="25"/>
    </row>
    <row r="1734" spans="1:5">
      <c r="A1734" s="25">
        <v>10453</v>
      </c>
      <c r="B1734" s="4" t="s">
        <v>3709</v>
      </c>
      <c r="C1734" s="25" t="s">
        <v>231</v>
      </c>
      <c r="D1734" s="25">
        <v>86</v>
      </c>
      <c r="E1734" s="25"/>
    </row>
    <row r="1735" spans="1:5">
      <c r="A1735" s="25">
        <v>10456</v>
      </c>
      <c r="B1735" s="4" t="s">
        <v>3592</v>
      </c>
      <c r="C1735" s="25" t="s">
        <v>229</v>
      </c>
      <c r="D1735" s="25">
        <v>31</v>
      </c>
      <c r="E1735" s="25"/>
    </row>
    <row r="1736" spans="1:5">
      <c r="A1736" s="25">
        <v>10457</v>
      </c>
      <c r="B1736" s="4" t="s">
        <v>3710</v>
      </c>
      <c r="C1736" s="25" t="s">
        <v>229</v>
      </c>
      <c r="D1736" s="25">
        <v>32</v>
      </c>
      <c r="E1736" s="25"/>
    </row>
    <row r="1737" spans="1:5">
      <c r="A1737" s="25">
        <v>10461</v>
      </c>
      <c r="B1737" s="4" t="s">
        <v>3696</v>
      </c>
      <c r="C1737" s="25" t="s">
        <v>231</v>
      </c>
      <c r="D1737" s="25">
        <v>118</v>
      </c>
      <c r="E1737" s="25"/>
    </row>
    <row r="1738" spans="1:5">
      <c r="A1738" s="25">
        <v>10462</v>
      </c>
      <c r="B1738" s="4" t="s">
        <v>3699</v>
      </c>
      <c r="C1738" s="25" t="s">
        <v>229</v>
      </c>
      <c r="D1738" s="25">
        <v>19</v>
      </c>
      <c r="E1738" s="25"/>
    </row>
    <row r="1739" spans="1:5">
      <c r="A1739" s="25">
        <v>10463</v>
      </c>
      <c r="B1739" s="4" t="s">
        <v>3703</v>
      </c>
      <c r="C1739" s="25" t="s">
        <v>229</v>
      </c>
      <c r="D1739" s="25">
        <v>32</v>
      </c>
      <c r="E1739" s="25"/>
    </row>
    <row r="1740" spans="1:5">
      <c r="A1740" s="25">
        <v>10464</v>
      </c>
      <c r="B1740" s="4" t="s">
        <v>3708</v>
      </c>
      <c r="C1740" s="25" t="s">
        <v>229</v>
      </c>
      <c r="D1740" s="25">
        <v>132</v>
      </c>
      <c r="E1740" s="25"/>
    </row>
    <row r="1741" spans="1:5">
      <c r="A1741" s="25">
        <v>10465</v>
      </c>
      <c r="B1741" s="4" t="s">
        <v>3704</v>
      </c>
      <c r="C1741" s="25" t="s">
        <v>231</v>
      </c>
      <c r="D1741" s="25">
        <v>85</v>
      </c>
      <c r="E1741" s="25"/>
    </row>
    <row r="1742" spans="1:5">
      <c r="A1742" s="25">
        <v>10466</v>
      </c>
      <c r="B1742" s="4" t="s">
        <v>3705</v>
      </c>
      <c r="C1742" s="25" t="s">
        <v>231</v>
      </c>
      <c r="D1742" s="25">
        <v>124</v>
      </c>
      <c r="E1742" s="25"/>
    </row>
    <row r="1743" spans="1:5">
      <c r="A1743" s="25">
        <v>10467</v>
      </c>
      <c r="B1743" s="4" t="s">
        <v>1687</v>
      </c>
      <c r="C1743" s="25" t="s">
        <v>200</v>
      </c>
      <c r="D1743" s="25">
        <v>16.260000000000002</v>
      </c>
      <c r="E1743" s="25"/>
    </row>
    <row r="1744" spans="1:5">
      <c r="A1744" s="25">
        <v>10468</v>
      </c>
      <c r="B1744" s="4" t="s">
        <v>1685</v>
      </c>
      <c r="C1744" s="25" t="s">
        <v>200</v>
      </c>
      <c r="D1744" s="25">
        <v>35.840000000000003</v>
      </c>
      <c r="E1744" s="25"/>
    </row>
    <row r="1745" spans="1:5">
      <c r="A1745" s="25">
        <v>10473</v>
      </c>
      <c r="B1745" s="4" t="s">
        <v>3814</v>
      </c>
      <c r="C1745" s="25" t="s">
        <v>229</v>
      </c>
      <c r="D1745" s="25">
        <v>13.65</v>
      </c>
      <c r="E1745" s="25"/>
    </row>
    <row r="1746" spans="1:5">
      <c r="A1746" s="25">
        <v>10476</v>
      </c>
      <c r="B1746" s="4" t="s">
        <v>1969</v>
      </c>
      <c r="C1746" s="25" t="s">
        <v>229</v>
      </c>
      <c r="D1746" s="25">
        <v>66.8</v>
      </c>
      <c r="E1746" s="25"/>
    </row>
    <row r="1747" spans="1:5">
      <c r="A1747" s="25">
        <v>10477</v>
      </c>
      <c r="B1747" s="4" t="s">
        <v>1863</v>
      </c>
      <c r="C1747" s="25" t="s">
        <v>200</v>
      </c>
      <c r="D1747" s="25">
        <v>733.68</v>
      </c>
      <c r="E1747" s="25"/>
    </row>
    <row r="1748" spans="1:5">
      <c r="A1748" s="25">
        <v>10478</v>
      </c>
      <c r="B1748" s="4" t="s">
        <v>1864</v>
      </c>
      <c r="C1748" s="25" t="s">
        <v>200</v>
      </c>
      <c r="D1748" s="25">
        <v>322.10000000000002</v>
      </c>
      <c r="E1748" s="25"/>
    </row>
    <row r="1749" spans="1:5">
      <c r="A1749" s="25">
        <v>10481</v>
      </c>
      <c r="B1749" s="4" t="s">
        <v>1860</v>
      </c>
      <c r="C1749" s="25" t="s">
        <v>200</v>
      </c>
      <c r="D1749" s="25">
        <v>283.27999999999997</v>
      </c>
      <c r="E1749" s="25"/>
    </row>
    <row r="1750" spans="1:5">
      <c r="A1750" s="25">
        <v>10491</v>
      </c>
      <c r="B1750" s="4" t="s">
        <v>2320</v>
      </c>
      <c r="C1750" s="25" t="s">
        <v>200</v>
      </c>
      <c r="D1750" s="25">
        <v>265</v>
      </c>
      <c r="E1750" s="25"/>
    </row>
    <row r="1751" spans="1:5">
      <c r="A1751" s="25">
        <v>10501</v>
      </c>
      <c r="B1751" s="4" t="s">
        <v>1334</v>
      </c>
      <c r="C1751" s="25" t="s">
        <v>200</v>
      </c>
      <c r="D1751" s="25">
        <v>5.67</v>
      </c>
      <c r="E1751" s="25"/>
    </row>
    <row r="1752" spans="1:5">
      <c r="A1752" s="25">
        <v>10506</v>
      </c>
      <c r="B1752" s="4" t="s">
        <v>2319</v>
      </c>
      <c r="C1752" s="25" t="s">
        <v>231</v>
      </c>
      <c r="D1752" s="25">
        <v>362</v>
      </c>
      <c r="E1752" s="25"/>
    </row>
    <row r="1753" spans="1:5">
      <c r="A1753" s="25">
        <v>10517</v>
      </c>
      <c r="B1753" s="4" t="s">
        <v>3251</v>
      </c>
      <c r="C1753" s="25" t="s">
        <v>231</v>
      </c>
      <c r="D1753" s="25">
        <v>3.19</v>
      </c>
      <c r="E1753" s="25"/>
    </row>
    <row r="1754" spans="1:5">
      <c r="A1754" s="25">
        <v>10521</v>
      </c>
      <c r="B1754" s="4" t="s">
        <v>778</v>
      </c>
      <c r="C1754" s="25" t="s">
        <v>229</v>
      </c>
      <c r="D1754" s="25">
        <v>18.04</v>
      </c>
      <c r="E1754" s="25"/>
    </row>
    <row r="1755" spans="1:5">
      <c r="A1755" s="25">
        <v>10526</v>
      </c>
      <c r="B1755" s="4" t="s">
        <v>3323</v>
      </c>
      <c r="C1755" s="25" t="s">
        <v>231</v>
      </c>
      <c r="D1755" s="25">
        <v>2.62</v>
      </c>
      <c r="E1755" s="25"/>
    </row>
    <row r="1756" spans="1:5">
      <c r="A1756" s="25">
        <v>10554</v>
      </c>
      <c r="B1756" s="4" t="s">
        <v>1359</v>
      </c>
      <c r="C1756" s="25" t="s">
        <v>856</v>
      </c>
      <c r="D1756" s="25">
        <v>62.3</v>
      </c>
      <c r="E1756" s="25"/>
    </row>
    <row r="1757" spans="1:5">
      <c r="A1757" s="25">
        <v>10562</v>
      </c>
      <c r="B1757" s="4" t="s">
        <v>1129</v>
      </c>
      <c r="C1757" s="25" t="s">
        <v>200</v>
      </c>
      <c r="D1757" s="25">
        <v>74.56</v>
      </c>
      <c r="E1757" s="25"/>
    </row>
    <row r="1758" spans="1:5">
      <c r="A1758" s="25">
        <v>10574</v>
      </c>
      <c r="B1758" s="4" t="s">
        <v>2194</v>
      </c>
      <c r="C1758" s="25" t="s">
        <v>134</v>
      </c>
      <c r="D1758" s="25">
        <v>12.23</v>
      </c>
      <c r="E1758" s="25"/>
    </row>
    <row r="1759" spans="1:5">
      <c r="A1759" s="25">
        <v>10581</v>
      </c>
      <c r="B1759" s="4" t="s">
        <v>474</v>
      </c>
      <c r="C1759" s="25" t="s">
        <v>135</v>
      </c>
      <c r="D1759" s="25">
        <v>4.07</v>
      </c>
      <c r="E1759" s="25"/>
    </row>
    <row r="1760" spans="1:5">
      <c r="A1760" s="25">
        <v>10595</v>
      </c>
      <c r="B1760" s="4" t="s">
        <v>445</v>
      </c>
      <c r="C1760" s="25" t="s">
        <v>200</v>
      </c>
      <c r="D1760" s="25">
        <v>4660</v>
      </c>
      <c r="E1760" s="25"/>
    </row>
    <row r="1761" spans="1:5">
      <c r="A1761" s="25">
        <v>10638</v>
      </c>
      <c r="B1761" s="4" t="s">
        <v>2394</v>
      </c>
      <c r="C1761" s="25" t="s">
        <v>231</v>
      </c>
      <c r="D1761" s="25">
        <v>127.8</v>
      </c>
      <c r="E1761" s="25"/>
    </row>
    <row r="1762" spans="1:5">
      <c r="A1762" s="25">
        <v>10639</v>
      </c>
      <c r="B1762" s="4" t="s">
        <v>2393</v>
      </c>
      <c r="C1762" s="25" t="s">
        <v>231</v>
      </c>
      <c r="D1762" s="25">
        <v>127.8</v>
      </c>
      <c r="E1762" s="25"/>
    </row>
    <row r="1763" spans="1:5">
      <c r="A1763" s="25">
        <v>10645</v>
      </c>
      <c r="B1763" s="4" t="s">
        <v>296</v>
      </c>
      <c r="C1763" s="25" t="s">
        <v>200</v>
      </c>
      <c r="D1763" s="25">
        <v>54.8</v>
      </c>
      <c r="E1763" s="25"/>
    </row>
    <row r="1764" spans="1:5">
      <c r="A1764" s="25">
        <v>10670</v>
      </c>
      <c r="B1764" s="4" t="s">
        <v>3784</v>
      </c>
      <c r="C1764" s="25" t="s">
        <v>200</v>
      </c>
      <c r="D1764" s="25">
        <v>61</v>
      </c>
      <c r="E1764" s="25"/>
    </row>
    <row r="1765" spans="1:5">
      <c r="A1765" s="25">
        <v>10671</v>
      </c>
      <c r="B1765" s="4" t="s">
        <v>2565</v>
      </c>
      <c r="C1765" s="25" t="s">
        <v>200</v>
      </c>
      <c r="D1765" s="25">
        <v>78</v>
      </c>
      <c r="E1765" s="25"/>
    </row>
    <row r="1766" spans="1:5">
      <c r="A1766" s="25">
        <v>10734</v>
      </c>
      <c r="B1766" s="4" t="s">
        <v>2921</v>
      </c>
      <c r="C1766" s="25" t="s">
        <v>231</v>
      </c>
      <c r="D1766" s="25">
        <v>7.0000000000000007E-2</v>
      </c>
      <c r="E1766" s="25"/>
    </row>
    <row r="1767" spans="1:5">
      <c r="A1767" s="25">
        <v>10739</v>
      </c>
      <c r="B1767" s="4" t="s">
        <v>787</v>
      </c>
      <c r="C1767" s="25" t="s">
        <v>203</v>
      </c>
      <c r="D1767" s="25">
        <v>1139.99</v>
      </c>
      <c r="E1767" s="25"/>
    </row>
    <row r="1768" spans="1:5">
      <c r="A1768" s="25">
        <v>10756</v>
      </c>
      <c r="B1768" s="4" t="s">
        <v>1560</v>
      </c>
      <c r="C1768" s="25" t="s">
        <v>202</v>
      </c>
      <c r="D1768" s="25">
        <v>12.56</v>
      </c>
      <c r="E1768" s="25"/>
    </row>
    <row r="1769" spans="1:5">
      <c r="A1769" s="25">
        <v>10776</v>
      </c>
      <c r="B1769" s="4" t="s">
        <v>2074</v>
      </c>
      <c r="C1769" s="25" t="s">
        <v>200</v>
      </c>
      <c r="D1769" s="25">
        <v>566</v>
      </c>
      <c r="E1769" s="25"/>
    </row>
    <row r="1770" spans="1:5">
      <c r="A1770" s="25">
        <v>10780</v>
      </c>
      <c r="B1770" s="4" t="s">
        <v>2073</v>
      </c>
      <c r="C1770" s="25" t="s">
        <v>200</v>
      </c>
      <c r="D1770" s="25">
        <v>512</v>
      </c>
      <c r="E1770" s="25"/>
    </row>
    <row r="1771" spans="1:5">
      <c r="A1771" s="25">
        <v>10784</v>
      </c>
      <c r="B1771" s="4" t="s">
        <v>764</v>
      </c>
      <c r="C1771" s="25" t="s">
        <v>228</v>
      </c>
      <c r="D1771" s="25">
        <v>292.11</v>
      </c>
      <c r="E1771" s="25"/>
    </row>
    <row r="1772" spans="1:5">
      <c r="A1772" s="25">
        <v>10790</v>
      </c>
      <c r="B1772" s="4" t="s">
        <v>3635</v>
      </c>
      <c r="C1772" s="25" t="s">
        <v>200</v>
      </c>
      <c r="D1772" s="25">
        <v>4201.5200000000004</v>
      </c>
      <c r="E1772" s="25"/>
    </row>
    <row r="1773" spans="1:5">
      <c r="A1773" s="25">
        <v>10794</v>
      </c>
      <c r="B1773" s="4" t="s">
        <v>1801</v>
      </c>
      <c r="C1773" s="25" t="s">
        <v>200</v>
      </c>
      <c r="D1773" s="25">
        <v>2596.2800000000002</v>
      </c>
      <c r="E1773" s="25"/>
    </row>
    <row r="1774" spans="1:5">
      <c r="A1774" s="25">
        <v>10861</v>
      </c>
      <c r="B1774" s="4" t="s">
        <v>3616</v>
      </c>
      <c r="C1774" s="25" t="s">
        <v>201</v>
      </c>
      <c r="D1774" s="25">
        <v>3.31</v>
      </c>
      <c r="E1774" s="25"/>
    </row>
    <row r="1775" spans="1:5">
      <c r="A1775" s="25">
        <v>10893</v>
      </c>
      <c r="B1775" s="4" t="s">
        <v>3309</v>
      </c>
      <c r="C1775" s="25" t="s">
        <v>231</v>
      </c>
      <c r="D1775" s="25">
        <v>7.26</v>
      </c>
      <c r="E1775" s="25"/>
    </row>
    <row r="1776" spans="1:5">
      <c r="A1776" s="25">
        <v>10902</v>
      </c>
      <c r="B1776" s="4" t="s">
        <v>1474</v>
      </c>
      <c r="C1776" s="25" t="s">
        <v>200</v>
      </c>
      <c r="D1776" s="25">
        <v>152.19999999999999</v>
      </c>
      <c r="E1776" s="25"/>
    </row>
    <row r="1777" spans="1:5">
      <c r="A1777" s="25">
        <v>10905</v>
      </c>
      <c r="B1777" s="4" t="s">
        <v>421</v>
      </c>
      <c r="C1777" s="25" t="s">
        <v>231</v>
      </c>
      <c r="D1777" s="25">
        <v>11.21</v>
      </c>
      <c r="E1777" s="25"/>
    </row>
    <row r="1778" spans="1:5">
      <c r="A1778" s="25">
        <v>10909</v>
      </c>
      <c r="B1778" s="4" t="s">
        <v>465</v>
      </c>
      <c r="C1778" s="25" t="s">
        <v>200</v>
      </c>
      <c r="D1778" s="25">
        <v>3960</v>
      </c>
      <c r="E1778" s="25"/>
    </row>
    <row r="1779" spans="1:5">
      <c r="A1779" s="25">
        <v>10910</v>
      </c>
      <c r="B1779" s="4" t="s">
        <v>1118</v>
      </c>
      <c r="C1779" s="25" t="s">
        <v>200</v>
      </c>
      <c r="D1779" s="25">
        <v>1430</v>
      </c>
      <c r="E1779" s="25"/>
    </row>
    <row r="1780" spans="1:5">
      <c r="A1780" s="25">
        <v>10913</v>
      </c>
      <c r="B1780" s="4" t="s">
        <v>2352</v>
      </c>
      <c r="C1780" s="25" t="s">
        <v>2351</v>
      </c>
      <c r="D1780" s="25">
        <v>151.25</v>
      </c>
      <c r="E1780" s="25"/>
    </row>
    <row r="1781" spans="1:5">
      <c r="A1781" s="25">
        <v>10917</v>
      </c>
      <c r="B1781" s="4" t="s">
        <v>2350</v>
      </c>
      <c r="C1781" s="25" t="s">
        <v>2351</v>
      </c>
      <c r="D1781" s="25">
        <v>426</v>
      </c>
      <c r="E1781" s="25"/>
    </row>
    <row r="1782" spans="1:5">
      <c r="A1782" s="25">
        <v>10935</v>
      </c>
      <c r="B1782" s="4" t="s">
        <v>2457</v>
      </c>
      <c r="C1782" s="25" t="s">
        <v>200</v>
      </c>
      <c r="D1782" s="25">
        <v>15.07</v>
      </c>
      <c r="E1782" s="25"/>
    </row>
    <row r="1783" spans="1:5">
      <c r="A1783" s="25">
        <v>10939</v>
      </c>
      <c r="B1783" s="4" t="s">
        <v>976</v>
      </c>
      <c r="C1783" s="25" t="s">
        <v>200</v>
      </c>
      <c r="D1783" s="25">
        <v>439.3</v>
      </c>
      <c r="E1783" s="25"/>
    </row>
    <row r="1784" spans="1:5">
      <c r="A1784" s="25">
        <v>10942</v>
      </c>
      <c r="B1784" s="4" t="s">
        <v>684</v>
      </c>
      <c r="C1784" s="25" t="s">
        <v>201</v>
      </c>
      <c r="D1784" s="25">
        <v>4.41</v>
      </c>
      <c r="E1784" s="25"/>
    </row>
    <row r="1785" spans="1:5">
      <c r="A1785" s="25">
        <v>10943</v>
      </c>
      <c r="B1785" s="4" t="s">
        <v>686</v>
      </c>
      <c r="C1785" s="25" t="s">
        <v>201</v>
      </c>
      <c r="D1785" s="25">
        <v>4.41</v>
      </c>
      <c r="E1785" s="25"/>
    </row>
    <row r="1786" spans="1:5">
      <c r="A1786" s="25">
        <v>10947</v>
      </c>
      <c r="B1786" s="4" t="s">
        <v>2827</v>
      </c>
      <c r="C1786" s="25" t="s">
        <v>200</v>
      </c>
      <c r="D1786" s="25">
        <v>6.5</v>
      </c>
      <c r="E1786" s="25"/>
    </row>
    <row r="1787" spans="1:5">
      <c r="A1787" s="25">
        <v>10951</v>
      </c>
      <c r="B1787" s="4" t="s">
        <v>2514</v>
      </c>
      <c r="C1787" s="25" t="s">
        <v>229</v>
      </c>
      <c r="D1787" s="25">
        <v>5.05</v>
      </c>
      <c r="E1787" s="25"/>
    </row>
    <row r="1788" spans="1:5">
      <c r="A1788" s="25">
        <v>10962</v>
      </c>
      <c r="B1788" s="4" t="s">
        <v>2499</v>
      </c>
      <c r="C1788" s="25" t="s">
        <v>200</v>
      </c>
      <c r="D1788" s="25">
        <v>26.82</v>
      </c>
      <c r="E1788" s="25"/>
    </row>
    <row r="1789" spans="1:5">
      <c r="A1789" s="25">
        <v>10968</v>
      </c>
      <c r="B1789" s="4" t="s">
        <v>1214</v>
      </c>
      <c r="C1789" s="25" t="s">
        <v>200</v>
      </c>
      <c r="D1789" s="25">
        <v>1.75</v>
      </c>
      <c r="E1789" s="25"/>
    </row>
    <row r="1790" spans="1:5">
      <c r="A1790" s="25">
        <v>11025</v>
      </c>
      <c r="B1790" s="4" t="s">
        <v>3133</v>
      </c>
      <c r="C1790" s="25" t="s">
        <v>200</v>
      </c>
      <c r="D1790" s="25">
        <v>396</v>
      </c>
      <c r="E1790" s="25"/>
    </row>
    <row r="1791" spans="1:5">
      <c r="A1791" s="25">
        <v>11053</v>
      </c>
      <c r="B1791" s="4" t="s">
        <v>3222</v>
      </c>
      <c r="C1791" s="25" t="s">
        <v>200</v>
      </c>
      <c r="D1791" s="25">
        <v>435</v>
      </c>
      <c r="E1791" s="25"/>
    </row>
    <row r="1792" spans="1:5">
      <c r="A1792" s="25">
        <v>11080</v>
      </c>
      <c r="B1792" s="4" t="s">
        <v>1387</v>
      </c>
      <c r="C1792" s="25" t="s">
        <v>231</v>
      </c>
      <c r="D1792" s="25">
        <v>29.32</v>
      </c>
      <c r="E1792" s="25"/>
    </row>
    <row r="1793" spans="1:5">
      <c r="A1793" s="25">
        <v>11081</v>
      </c>
      <c r="B1793" s="4" t="s">
        <v>638</v>
      </c>
      <c r="C1793" s="25" t="s">
        <v>231</v>
      </c>
      <c r="D1793" s="25">
        <v>23.08</v>
      </c>
      <c r="E1793" s="25"/>
    </row>
    <row r="1794" spans="1:5">
      <c r="A1794" s="25">
        <v>11082</v>
      </c>
      <c r="B1794" s="4" t="s">
        <v>1330</v>
      </c>
      <c r="C1794" s="25" t="s">
        <v>200</v>
      </c>
      <c r="D1794" s="25">
        <v>15.46</v>
      </c>
      <c r="E1794" s="25"/>
    </row>
    <row r="1795" spans="1:5">
      <c r="A1795" s="25">
        <v>11173</v>
      </c>
      <c r="B1795" s="4" t="s">
        <v>987</v>
      </c>
      <c r="C1795" s="25" t="s">
        <v>200</v>
      </c>
      <c r="D1795" s="25">
        <v>9.6</v>
      </c>
      <c r="E1795" s="25"/>
    </row>
    <row r="1796" spans="1:5">
      <c r="A1796" s="25">
        <v>11205</v>
      </c>
      <c r="B1796" s="4" t="s">
        <v>323</v>
      </c>
      <c r="C1796" s="25" t="s">
        <v>200</v>
      </c>
      <c r="D1796" s="25">
        <v>4.58</v>
      </c>
      <c r="E1796" s="25"/>
    </row>
    <row r="1797" spans="1:5">
      <c r="A1797" s="25">
        <v>11353</v>
      </c>
      <c r="B1797" s="4" t="s">
        <v>2415</v>
      </c>
      <c r="C1797" s="25" t="s">
        <v>200</v>
      </c>
      <c r="D1797" s="25">
        <v>14.4</v>
      </c>
      <c r="E1797" s="25"/>
    </row>
    <row r="1798" spans="1:5">
      <c r="A1798" s="25">
        <v>11357</v>
      </c>
      <c r="B1798" s="4" t="s">
        <v>1822</v>
      </c>
      <c r="C1798" s="25" t="s">
        <v>200</v>
      </c>
      <c r="D1798" s="25">
        <v>330.6</v>
      </c>
      <c r="E1798" s="25"/>
    </row>
    <row r="1799" spans="1:5">
      <c r="A1799" s="25">
        <v>11362</v>
      </c>
      <c r="B1799" s="4" t="s">
        <v>1838</v>
      </c>
      <c r="C1799" s="25" t="s">
        <v>200</v>
      </c>
      <c r="D1799" s="25">
        <v>13.65</v>
      </c>
      <c r="E1799" s="25"/>
    </row>
    <row r="1800" spans="1:5">
      <c r="A1800" s="25">
        <v>11404</v>
      </c>
      <c r="B1800" s="4" t="s">
        <v>1011</v>
      </c>
      <c r="C1800" s="25" t="s">
        <v>231</v>
      </c>
      <c r="D1800" s="25">
        <v>16.22</v>
      </c>
      <c r="E1800" s="25"/>
    </row>
    <row r="1801" spans="1:5">
      <c r="A1801" s="25">
        <v>11405</v>
      </c>
      <c r="B1801" s="4" t="s">
        <v>645</v>
      </c>
      <c r="C1801" s="25" t="s">
        <v>231</v>
      </c>
      <c r="D1801" s="25">
        <v>34.1</v>
      </c>
      <c r="E1801" s="25"/>
    </row>
    <row r="1802" spans="1:5">
      <c r="A1802" s="25">
        <v>11580</v>
      </c>
      <c r="B1802" s="4" t="s">
        <v>2195</v>
      </c>
      <c r="C1802" s="25" t="s">
        <v>134</v>
      </c>
      <c r="D1802" s="25">
        <v>12.52</v>
      </c>
      <c r="E1802" s="25"/>
    </row>
    <row r="1803" spans="1:5">
      <c r="A1803" s="25">
        <v>11597</v>
      </c>
      <c r="B1803" s="4" t="s">
        <v>1130</v>
      </c>
      <c r="C1803" s="25" t="s">
        <v>200</v>
      </c>
      <c r="D1803" s="25">
        <v>76.2</v>
      </c>
      <c r="E1803" s="25"/>
    </row>
    <row r="1804" spans="1:5">
      <c r="A1804" s="25">
        <v>11603</v>
      </c>
      <c r="B1804" s="4" t="s">
        <v>1420</v>
      </c>
      <c r="C1804" s="25" t="s">
        <v>231</v>
      </c>
      <c r="D1804" s="25">
        <v>18.329999999999998</v>
      </c>
      <c r="E1804" s="25"/>
    </row>
    <row r="1805" spans="1:5">
      <c r="A1805" s="25">
        <v>11604</v>
      </c>
      <c r="B1805" s="4" t="s">
        <v>1424</v>
      </c>
      <c r="C1805" s="25" t="s">
        <v>231</v>
      </c>
      <c r="D1805" s="25">
        <v>23.79</v>
      </c>
      <c r="E1805" s="25"/>
    </row>
    <row r="1806" spans="1:5">
      <c r="A1806" s="25">
        <v>11610</v>
      </c>
      <c r="B1806" s="4" t="s">
        <v>1444</v>
      </c>
      <c r="C1806" s="25" t="s">
        <v>231</v>
      </c>
      <c r="D1806" s="25">
        <v>21.11</v>
      </c>
      <c r="E1806" s="25"/>
    </row>
    <row r="1807" spans="1:5">
      <c r="A1807" s="25">
        <v>11622</v>
      </c>
      <c r="B1807" s="4" t="s">
        <v>2314</v>
      </c>
      <c r="C1807" s="25" t="s">
        <v>231</v>
      </c>
      <c r="D1807" s="25">
        <v>14.35</v>
      </c>
      <c r="E1807" s="25"/>
    </row>
    <row r="1808" spans="1:5">
      <c r="A1808" s="25">
        <v>11624</v>
      </c>
      <c r="B1808" s="4" t="s">
        <v>2307</v>
      </c>
      <c r="C1808" s="25" t="s">
        <v>231</v>
      </c>
      <c r="D1808" s="25">
        <v>12.2</v>
      </c>
      <c r="E1808" s="25"/>
    </row>
    <row r="1809" spans="1:5">
      <c r="A1809" s="25">
        <v>11625</v>
      </c>
      <c r="B1809" s="4" t="s">
        <v>2295</v>
      </c>
      <c r="C1809" s="25" t="s">
        <v>231</v>
      </c>
      <c r="D1809" s="25">
        <v>11.3</v>
      </c>
      <c r="E1809" s="25"/>
    </row>
    <row r="1810" spans="1:5">
      <c r="A1810" s="25">
        <v>11626</v>
      </c>
      <c r="B1810" s="4" t="s">
        <v>2304</v>
      </c>
      <c r="C1810" s="25" t="s">
        <v>231</v>
      </c>
      <c r="D1810" s="25">
        <v>7.98</v>
      </c>
      <c r="E1810" s="25"/>
    </row>
    <row r="1811" spans="1:5">
      <c r="A1811" s="25">
        <v>11630</v>
      </c>
      <c r="B1811" s="4" t="s">
        <v>2308</v>
      </c>
      <c r="C1811" s="25" t="s">
        <v>231</v>
      </c>
      <c r="D1811" s="25">
        <v>18.8</v>
      </c>
      <c r="E1811" s="25"/>
    </row>
    <row r="1812" spans="1:5">
      <c r="A1812" s="25">
        <v>11632</v>
      </c>
      <c r="B1812" s="4" t="s">
        <v>2296</v>
      </c>
      <c r="C1812" s="25" t="s">
        <v>231</v>
      </c>
      <c r="D1812" s="25">
        <v>10.5</v>
      </c>
      <c r="E1812" s="25"/>
    </row>
    <row r="1813" spans="1:5">
      <c r="A1813" s="25">
        <v>11633</v>
      </c>
      <c r="B1813" s="4" t="s">
        <v>2312</v>
      </c>
      <c r="C1813" s="25" t="s">
        <v>231</v>
      </c>
      <c r="D1813" s="25">
        <v>14.35</v>
      </c>
      <c r="E1813" s="25"/>
    </row>
    <row r="1814" spans="1:5">
      <c r="A1814" s="25">
        <v>11634</v>
      </c>
      <c r="B1814" s="4" t="s">
        <v>2300</v>
      </c>
      <c r="C1814" s="25" t="s">
        <v>231</v>
      </c>
      <c r="D1814" s="25">
        <v>13.3</v>
      </c>
      <c r="E1814" s="25"/>
    </row>
    <row r="1815" spans="1:5">
      <c r="A1815" s="25">
        <v>11635</v>
      </c>
      <c r="B1815" s="4" t="s">
        <v>653</v>
      </c>
      <c r="C1815" s="25" t="s">
        <v>231</v>
      </c>
      <c r="D1815" s="25">
        <v>13.11</v>
      </c>
      <c r="E1815" s="25"/>
    </row>
    <row r="1816" spans="1:5">
      <c r="A1816" s="25">
        <v>11639</v>
      </c>
      <c r="B1816" s="4" t="s">
        <v>2297</v>
      </c>
      <c r="C1816" s="25" t="s">
        <v>231</v>
      </c>
      <c r="D1816" s="25">
        <v>12.3</v>
      </c>
      <c r="E1816" s="25"/>
    </row>
    <row r="1817" spans="1:5">
      <c r="A1817" s="25">
        <v>11640</v>
      </c>
      <c r="B1817" s="4" t="s">
        <v>2294</v>
      </c>
      <c r="C1817" s="25" t="s">
        <v>231</v>
      </c>
      <c r="D1817" s="25">
        <v>12.3</v>
      </c>
      <c r="E1817" s="25"/>
    </row>
    <row r="1818" spans="1:5">
      <c r="A1818" s="25">
        <v>11704</v>
      </c>
      <c r="B1818" s="4" t="s">
        <v>491</v>
      </c>
      <c r="C1818" s="25" t="s">
        <v>200</v>
      </c>
      <c r="D1818" s="25">
        <v>12.59</v>
      </c>
      <c r="E1818" s="25"/>
    </row>
    <row r="1819" spans="1:5">
      <c r="A1819" s="25">
        <v>11708</v>
      </c>
      <c r="B1819" s="4" t="s">
        <v>492</v>
      </c>
      <c r="C1819" s="25" t="s">
        <v>200</v>
      </c>
      <c r="D1819" s="25">
        <v>13.29</v>
      </c>
      <c r="E1819" s="25"/>
    </row>
    <row r="1820" spans="1:5">
      <c r="A1820" s="25">
        <v>11712</v>
      </c>
      <c r="B1820" s="4" t="s">
        <v>493</v>
      </c>
      <c r="C1820" s="25" t="s">
        <v>200</v>
      </c>
      <c r="D1820" s="25">
        <v>21.18</v>
      </c>
      <c r="E1820" s="25"/>
    </row>
    <row r="1821" spans="1:5">
      <c r="A1821" s="25">
        <v>11716</v>
      </c>
      <c r="B1821" s="4" t="s">
        <v>495</v>
      </c>
      <c r="C1821" s="25" t="s">
        <v>200</v>
      </c>
      <c r="D1821" s="25">
        <v>203.98</v>
      </c>
      <c r="E1821" s="25"/>
    </row>
    <row r="1822" spans="1:5">
      <c r="A1822" s="25">
        <v>11720</v>
      </c>
      <c r="B1822" s="4" t="s">
        <v>2957</v>
      </c>
      <c r="C1822" s="25" t="s">
        <v>200</v>
      </c>
      <c r="D1822" s="25">
        <v>35.82</v>
      </c>
      <c r="E1822" s="25"/>
    </row>
    <row r="1823" spans="1:5">
      <c r="A1823" s="25">
        <v>11724</v>
      </c>
      <c r="B1823" s="4" t="s">
        <v>2958</v>
      </c>
      <c r="C1823" s="25" t="s">
        <v>200</v>
      </c>
      <c r="D1823" s="25">
        <v>68.13</v>
      </c>
      <c r="E1823" s="25"/>
    </row>
    <row r="1824" spans="1:5">
      <c r="A1824" s="25">
        <v>11784</v>
      </c>
      <c r="B1824" s="4" t="s">
        <v>1438</v>
      </c>
      <c r="C1824" s="25" t="s">
        <v>231</v>
      </c>
      <c r="D1824" s="25">
        <v>21.5</v>
      </c>
      <c r="E1824" s="25"/>
    </row>
    <row r="1825" spans="1:5">
      <c r="A1825" s="25">
        <v>11789</v>
      </c>
      <c r="B1825" s="4" t="s">
        <v>862</v>
      </c>
      <c r="C1825" s="25" t="s">
        <v>200</v>
      </c>
      <c r="D1825" s="25">
        <v>80.14</v>
      </c>
      <c r="E1825" s="25"/>
    </row>
    <row r="1826" spans="1:5">
      <c r="A1826" s="25">
        <v>11793</v>
      </c>
      <c r="B1826" s="4" t="s">
        <v>861</v>
      </c>
      <c r="C1826" s="25" t="s">
        <v>200</v>
      </c>
      <c r="D1826" s="25">
        <v>63.35</v>
      </c>
      <c r="E1826" s="25"/>
    </row>
    <row r="1827" spans="1:5">
      <c r="A1827" s="25">
        <v>11797</v>
      </c>
      <c r="B1827" s="4" t="s">
        <v>1970</v>
      </c>
      <c r="C1827" s="25" t="s">
        <v>229</v>
      </c>
      <c r="D1827" s="25">
        <v>86.85</v>
      </c>
      <c r="E1827" s="25"/>
    </row>
    <row r="1828" spans="1:5">
      <c r="A1828" s="25">
        <v>11902</v>
      </c>
      <c r="B1828" s="4" t="s">
        <v>1588</v>
      </c>
      <c r="C1828" s="25" t="s">
        <v>231</v>
      </c>
      <c r="D1828" s="25">
        <v>39.56</v>
      </c>
      <c r="E1828" s="25"/>
    </row>
    <row r="1829" spans="1:5">
      <c r="A1829" s="25">
        <v>11904</v>
      </c>
      <c r="B1829" s="4" t="s">
        <v>1159</v>
      </c>
      <c r="C1829" s="25" t="s">
        <v>200</v>
      </c>
      <c r="D1829" s="25">
        <v>5.9</v>
      </c>
      <c r="E1829" s="25"/>
    </row>
    <row r="1830" spans="1:5">
      <c r="A1830" s="25">
        <v>11960</v>
      </c>
      <c r="B1830" s="4" t="s">
        <v>3034</v>
      </c>
      <c r="C1830" s="25" t="s">
        <v>200</v>
      </c>
      <c r="D1830" s="25">
        <v>3223.51</v>
      </c>
      <c r="E1830" s="25"/>
    </row>
    <row r="1831" spans="1:5">
      <c r="A1831" s="25">
        <v>12011</v>
      </c>
      <c r="B1831" s="4" t="s">
        <v>573</v>
      </c>
      <c r="C1831" s="25" t="s">
        <v>229</v>
      </c>
      <c r="D1831" s="25">
        <v>3.96</v>
      </c>
      <c r="E1831" s="25"/>
    </row>
    <row r="1832" spans="1:5">
      <c r="A1832" s="25">
        <v>12021</v>
      </c>
      <c r="B1832" s="4" t="s">
        <v>983</v>
      </c>
      <c r="C1832" s="25" t="s">
        <v>229</v>
      </c>
      <c r="D1832" s="25">
        <v>3.37</v>
      </c>
      <c r="E1832" s="25"/>
    </row>
    <row r="1833" spans="1:5">
      <c r="A1833" s="25">
        <v>12028</v>
      </c>
      <c r="B1833" s="4" t="s">
        <v>557</v>
      </c>
      <c r="C1833" s="25" t="s">
        <v>229</v>
      </c>
      <c r="D1833" s="25">
        <v>12.3</v>
      </c>
      <c r="E1833" s="25"/>
    </row>
    <row r="1834" spans="1:5">
      <c r="A1834" s="25">
        <v>12036</v>
      </c>
      <c r="B1834" s="4" t="s">
        <v>2253</v>
      </c>
      <c r="C1834" s="25" t="s">
        <v>200</v>
      </c>
      <c r="D1834" s="25">
        <v>68.3</v>
      </c>
      <c r="E1834" s="25"/>
    </row>
    <row r="1835" spans="1:5">
      <c r="A1835" s="25">
        <v>12044</v>
      </c>
      <c r="B1835" s="4" t="s">
        <v>687</v>
      </c>
      <c r="C1835" s="25" t="s">
        <v>200</v>
      </c>
      <c r="D1835" s="25">
        <v>81.900000000000006</v>
      </c>
      <c r="E1835" s="25"/>
    </row>
    <row r="1836" spans="1:5">
      <c r="A1836" s="25">
        <v>12072</v>
      </c>
      <c r="B1836" s="4" t="s">
        <v>1046</v>
      </c>
      <c r="C1836" s="25" t="s">
        <v>200</v>
      </c>
      <c r="D1836" s="25">
        <v>21.98</v>
      </c>
      <c r="E1836" s="25"/>
    </row>
    <row r="1837" spans="1:5">
      <c r="A1837" s="25">
        <v>12073</v>
      </c>
      <c r="B1837" s="4" t="s">
        <v>1047</v>
      </c>
      <c r="C1837" s="25" t="s">
        <v>200</v>
      </c>
      <c r="D1837" s="25">
        <v>38.35</v>
      </c>
      <c r="E1837" s="25"/>
    </row>
    <row r="1838" spans="1:5">
      <c r="A1838" s="25">
        <v>12083</v>
      </c>
      <c r="B1838" s="4" t="s">
        <v>747</v>
      </c>
      <c r="C1838" s="25" t="s">
        <v>200</v>
      </c>
      <c r="D1838" s="25">
        <v>8.25</v>
      </c>
      <c r="E1838" s="25"/>
    </row>
    <row r="1839" spans="1:5">
      <c r="A1839" s="25">
        <v>12109</v>
      </c>
      <c r="B1839" s="4" t="s">
        <v>3747</v>
      </c>
      <c r="C1839" s="25" t="s">
        <v>200</v>
      </c>
      <c r="D1839" s="25">
        <v>51.12</v>
      </c>
      <c r="E1839" s="25"/>
    </row>
    <row r="1840" spans="1:5">
      <c r="A1840" s="25">
        <v>12111</v>
      </c>
      <c r="B1840" s="4" t="s">
        <v>839</v>
      </c>
      <c r="C1840" s="25" t="s">
        <v>810</v>
      </c>
      <c r="D1840" s="25">
        <v>4.8600000000000003</v>
      </c>
      <c r="E1840" s="25"/>
    </row>
    <row r="1841" spans="1:5">
      <c r="A1841" s="25">
        <v>12113</v>
      </c>
      <c r="B1841" s="4" t="s">
        <v>831</v>
      </c>
      <c r="C1841" s="25" t="s">
        <v>810</v>
      </c>
      <c r="D1841" s="25">
        <v>9.66</v>
      </c>
      <c r="E1841" s="25"/>
    </row>
    <row r="1842" spans="1:5">
      <c r="A1842" s="25">
        <v>12114</v>
      </c>
      <c r="B1842" s="4" t="s">
        <v>832</v>
      </c>
      <c r="C1842" s="25" t="s">
        <v>810</v>
      </c>
      <c r="D1842" s="25">
        <v>21.46</v>
      </c>
      <c r="E1842" s="25"/>
    </row>
    <row r="1843" spans="1:5">
      <c r="A1843" s="25">
        <v>12115</v>
      </c>
      <c r="B1843" s="4" t="s">
        <v>833</v>
      </c>
      <c r="C1843" s="25" t="s">
        <v>810</v>
      </c>
      <c r="D1843" s="25">
        <v>43.22</v>
      </c>
      <c r="E1843" s="25"/>
    </row>
    <row r="1844" spans="1:5">
      <c r="A1844" s="25">
        <v>12116</v>
      </c>
      <c r="B1844" s="4" t="s">
        <v>1865</v>
      </c>
      <c r="C1844" s="25" t="s">
        <v>810</v>
      </c>
      <c r="D1844" s="25">
        <v>13.24</v>
      </c>
      <c r="E1844" s="25"/>
    </row>
    <row r="1845" spans="1:5">
      <c r="A1845" s="25">
        <v>12117</v>
      </c>
      <c r="B1845" s="4" t="s">
        <v>1866</v>
      </c>
      <c r="C1845" s="25" t="s">
        <v>810</v>
      </c>
      <c r="D1845" s="25">
        <v>16.86</v>
      </c>
      <c r="E1845" s="25"/>
    </row>
    <row r="1846" spans="1:5">
      <c r="A1846" s="25">
        <v>12118</v>
      </c>
      <c r="B1846" s="4" t="s">
        <v>834</v>
      </c>
      <c r="C1846" s="25" t="s">
        <v>810</v>
      </c>
      <c r="D1846" s="25">
        <v>54.21</v>
      </c>
      <c r="E1846" s="25"/>
    </row>
    <row r="1847" spans="1:5">
      <c r="A1847" s="25">
        <v>12331</v>
      </c>
      <c r="B1847" s="4" t="s">
        <v>2242</v>
      </c>
      <c r="C1847" s="25" t="s">
        <v>201</v>
      </c>
      <c r="D1847" s="25">
        <v>0.36</v>
      </c>
      <c r="E1847" s="25"/>
    </row>
    <row r="1848" spans="1:5">
      <c r="A1848" s="25">
        <v>12333</v>
      </c>
      <c r="B1848" s="4" t="s">
        <v>2360</v>
      </c>
      <c r="C1848" s="25" t="s">
        <v>200</v>
      </c>
      <c r="D1848" s="25">
        <v>4.55</v>
      </c>
      <c r="E1848" s="25"/>
    </row>
    <row r="1849" spans="1:5">
      <c r="A1849" s="25">
        <v>12337</v>
      </c>
      <c r="B1849" s="4" t="s">
        <v>2353</v>
      </c>
      <c r="C1849" s="25" t="s">
        <v>200</v>
      </c>
      <c r="D1849" s="25">
        <v>7.3</v>
      </c>
      <c r="E1849" s="25"/>
    </row>
    <row r="1850" spans="1:5">
      <c r="A1850" s="25">
        <v>12367</v>
      </c>
      <c r="B1850" s="4" t="s">
        <v>552</v>
      </c>
      <c r="C1850" s="25" t="s">
        <v>229</v>
      </c>
      <c r="D1850" s="25">
        <v>7.15</v>
      </c>
      <c r="E1850" s="25"/>
    </row>
    <row r="1851" spans="1:5">
      <c r="A1851" s="25">
        <v>12373</v>
      </c>
      <c r="B1851" s="4" t="s">
        <v>728</v>
      </c>
      <c r="C1851" s="25" t="s">
        <v>201</v>
      </c>
      <c r="D1851" s="25">
        <v>1.3</v>
      </c>
      <c r="E1851" s="25"/>
    </row>
    <row r="1852" spans="1:5">
      <c r="A1852" s="25">
        <v>12387</v>
      </c>
      <c r="B1852" s="4" t="s">
        <v>2648</v>
      </c>
      <c r="C1852" s="25" t="s">
        <v>478</v>
      </c>
      <c r="D1852" s="25">
        <v>141.18</v>
      </c>
      <c r="E1852" s="25"/>
    </row>
    <row r="1853" spans="1:5">
      <c r="A1853" s="25">
        <v>12391</v>
      </c>
      <c r="B1853" s="4" t="s">
        <v>479</v>
      </c>
      <c r="C1853" s="25" t="s">
        <v>478</v>
      </c>
      <c r="D1853" s="25">
        <v>239.83</v>
      </c>
      <c r="E1853" s="25"/>
    </row>
    <row r="1854" spans="1:5">
      <c r="A1854" s="25">
        <v>12405</v>
      </c>
      <c r="B1854" s="4" t="s">
        <v>547</v>
      </c>
      <c r="C1854" s="25" t="s">
        <v>229</v>
      </c>
      <c r="D1854" s="25">
        <v>20.420000000000002</v>
      </c>
      <c r="E1854" s="25"/>
    </row>
    <row r="1855" spans="1:5">
      <c r="A1855" s="25">
        <v>12409</v>
      </c>
      <c r="B1855" s="4" t="s">
        <v>530</v>
      </c>
      <c r="C1855" s="25" t="s">
        <v>229</v>
      </c>
      <c r="D1855" s="25">
        <v>9.18</v>
      </c>
      <c r="E1855" s="25"/>
    </row>
    <row r="1856" spans="1:5">
      <c r="A1856" s="25">
        <v>12413</v>
      </c>
      <c r="B1856" s="4" t="s">
        <v>544</v>
      </c>
      <c r="C1856" s="25" t="s">
        <v>229</v>
      </c>
      <c r="D1856" s="25">
        <v>229.96</v>
      </c>
      <c r="E1856" s="25"/>
    </row>
    <row r="1857" spans="1:5">
      <c r="A1857" s="25">
        <v>12421</v>
      </c>
      <c r="B1857" s="4" t="s">
        <v>554</v>
      </c>
      <c r="C1857" s="25" t="s">
        <v>229</v>
      </c>
      <c r="D1857" s="25">
        <v>83.41</v>
      </c>
      <c r="E1857" s="25"/>
    </row>
    <row r="1858" spans="1:5">
      <c r="A1858" s="25">
        <v>12440</v>
      </c>
      <c r="B1858" s="4" t="s">
        <v>569</v>
      </c>
      <c r="C1858" s="25" t="s">
        <v>229</v>
      </c>
      <c r="D1858" s="25">
        <v>12.46</v>
      </c>
      <c r="E1858" s="25"/>
    </row>
    <row r="1859" spans="1:5">
      <c r="A1859" s="25">
        <v>12485</v>
      </c>
      <c r="B1859" s="4" t="s">
        <v>553</v>
      </c>
      <c r="C1859" s="25" t="s">
        <v>229</v>
      </c>
      <c r="D1859" s="25">
        <v>0.28000000000000003</v>
      </c>
      <c r="E1859" s="25"/>
    </row>
    <row r="1860" spans="1:5">
      <c r="A1860" s="25">
        <v>12486</v>
      </c>
      <c r="B1860" s="4" t="s">
        <v>555</v>
      </c>
      <c r="C1860" s="25" t="s">
        <v>229</v>
      </c>
      <c r="D1860" s="25">
        <v>0.43</v>
      </c>
      <c r="E1860" s="25"/>
    </row>
    <row r="1861" spans="1:5">
      <c r="A1861" s="25">
        <v>12488</v>
      </c>
      <c r="B1861" s="4" t="s">
        <v>542</v>
      </c>
      <c r="C1861" s="25" t="s">
        <v>229</v>
      </c>
      <c r="D1861" s="25">
        <v>0.95</v>
      </c>
      <c r="E1861" s="25"/>
    </row>
    <row r="1862" spans="1:5">
      <c r="A1862" s="25">
        <v>12493</v>
      </c>
      <c r="B1862" s="4" t="s">
        <v>546</v>
      </c>
      <c r="C1862" s="25" t="s">
        <v>229</v>
      </c>
      <c r="D1862" s="25">
        <v>109.88</v>
      </c>
      <c r="E1862" s="25"/>
    </row>
    <row r="1863" spans="1:5">
      <c r="A1863" s="25">
        <v>12497</v>
      </c>
      <c r="B1863" s="4" t="s">
        <v>543</v>
      </c>
      <c r="C1863" s="25" t="s">
        <v>229</v>
      </c>
      <c r="D1863" s="25">
        <v>188.29</v>
      </c>
      <c r="E1863" s="25"/>
    </row>
    <row r="1864" spans="1:5">
      <c r="A1864" s="25">
        <v>12500</v>
      </c>
      <c r="B1864" s="4" t="s">
        <v>780</v>
      </c>
      <c r="C1864" s="25" t="s">
        <v>229</v>
      </c>
      <c r="D1864" s="25">
        <v>186.32</v>
      </c>
      <c r="E1864" s="25"/>
    </row>
    <row r="1865" spans="1:5">
      <c r="A1865" s="25">
        <v>12501</v>
      </c>
      <c r="B1865" s="4" t="s">
        <v>781</v>
      </c>
      <c r="C1865" s="25" t="s">
        <v>229</v>
      </c>
      <c r="D1865" s="25">
        <v>236.23</v>
      </c>
      <c r="E1865" s="25"/>
    </row>
    <row r="1866" spans="1:5">
      <c r="A1866" s="25">
        <v>12502</v>
      </c>
      <c r="B1866" s="4" t="s">
        <v>782</v>
      </c>
      <c r="C1866" s="25" t="s">
        <v>229</v>
      </c>
      <c r="D1866" s="25">
        <v>265.3</v>
      </c>
      <c r="E1866" s="25"/>
    </row>
    <row r="1867" spans="1:5">
      <c r="A1867" s="25">
        <v>12503</v>
      </c>
      <c r="B1867" s="4" t="s">
        <v>1068</v>
      </c>
      <c r="C1867" s="25" t="s">
        <v>200</v>
      </c>
      <c r="D1867" s="25">
        <v>43230</v>
      </c>
      <c r="E1867" s="25"/>
    </row>
    <row r="1868" spans="1:5">
      <c r="A1868" s="25">
        <v>12511</v>
      </c>
      <c r="B1868" s="4" t="s">
        <v>2017</v>
      </c>
      <c r="C1868" s="25" t="s">
        <v>200</v>
      </c>
      <c r="D1868" s="25">
        <v>53</v>
      </c>
      <c r="E1868" s="25"/>
    </row>
    <row r="1869" spans="1:5">
      <c r="A1869" s="25">
        <v>12515</v>
      </c>
      <c r="B1869" s="4" t="s">
        <v>2037</v>
      </c>
      <c r="C1869" s="25" t="s">
        <v>200</v>
      </c>
      <c r="D1869" s="25">
        <v>78</v>
      </c>
      <c r="E1869" s="25"/>
    </row>
    <row r="1870" spans="1:5">
      <c r="A1870" s="25">
        <v>12520</v>
      </c>
      <c r="B1870" s="4" t="s">
        <v>2020</v>
      </c>
      <c r="C1870" s="25" t="s">
        <v>200</v>
      </c>
      <c r="D1870" s="25">
        <v>46</v>
      </c>
      <c r="E1870" s="25"/>
    </row>
    <row r="1871" spans="1:5">
      <c r="A1871" s="25">
        <v>12527</v>
      </c>
      <c r="B1871" s="4" t="s">
        <v>535</v>
      </c>
      <c r="C1871" s="25" t="s">
        <v>229</v>
      </c>
      <c r="D1871" s="25">
        <v>1.72</v>
      </c>
      <c r="E1871" s="25"/>
    </row>
    <row r="1872" spans="1:5">
      <c r="A1872" s="25">
        <v>12547</v>
      </c>
      <c r="B1872" s="4" t="s">
        <v>1059</v>
      </c>
      <c r="C1872" s="25" t="s">
        <v>200</v>
      </c>
      <c r="D1872" s="25">
        <v>7420</v>
      </c>
      <c r="E1872" s="25"/>
    </row>
    <row r="1873" spans="1:5">
      <c r="A1873" s="25">
        <v>12552</v>
      </c>
      <c r="B1873" s="4" t="s">
        <v>786</v>
      </c>
      <c r="C1873" s="25" t="s">
        <v>229</v>
      </c>
      <c r="D1873" s="25">
        <v>92.25</v>
      </c>
      <c r="E1873" s="25"/>
    </row>
    <row r="1874" spans="1:5">
      <c r="A1874" s="25">
        <v>12556</v>
      </c>
      <c r="B1874" s="4" t="s">
        <v>785</v>
      </c>
      <c r="C1874" s="25" t="s">
        <v>229</v>
      </c>
      <c r="D1874" s="25">
        <v>152.36000000000001</v>
      </c>
      <c r="E1874" s="25"/>
    </row>
    <row r="1875" spans="1:5">
      <c r="A1875" s="25">
        <v>12562</v>
      </c>
      <c r="B1875" s="4" t="s">
        <v>741</v>
      </c>
      <c r="C1875" s="25" t="s">
        <v>134</v>
      </c>
      <c r="D1875" s="25">
        <v>118</v>
      </c>
      <c r="E1875" s="25"/>
    </row>
    <row r="1876" spans="1:5">
      <c r="A1876" s="25">
        <v>12563</v>
      </c>
      <c r="B1876" s="4" t="s">
        <v>740</v>
      </c>
      <c r="C1876" s="25" t="s">
        <v>134</v>
      </c>
      <c r="D1876" s="25">
        <v>116</v>
      </c>
      <c r="E1876" s="25"/>
    </row>
    <row r="1877" spans="1:5">
      <c r="A1877" s="25">
        <v>12564</v>
      </c>
      <c r="B1877" s="4" t="s">
        <v>743</v>
      </c>
      <c r="C1877" s="25" t="s">
        <v>134</v>
      </c>
      <c r="D1877" s="25">
        <v>118</v>
      </c>
      <c r="E1877" s="25"/>
    </row>
    <row r="1878" spans="1:5">
      <c r="A1878" s="25">
        <v>12565</v>
      </c>
      <c r="B1878" s="4" t="s">
        <v>742</v>
      </c>
      <c r="C1878" s="25" t="s">
        <v>134</v>
      </c>
      <c r="D1878" s="25">
        <v>90.58</v>
      </c>
      <c r="E1878" s="25"/>
    </row>
    <row r="1879" spans="1:5">
      <c r="A1879" s="25">
        <v>12566</v>
      </c>
      <c r="B1879" s="4" t="s">
        <v>1928</v>
      </c>
      <c r="C1879" s="25" t="s">
        <v>200</v>
      </c>
      <c r="D1879" s="25">
        <v>661.2</v>
      </c>
      <c r="E1879" s="25"/>
    </row>
    <row r="1880" spans="1:5">
      <c r="A1880" s="25">
        <v>12567</v>
      </c>
      <c r="B1880" s="4" t="s">
        <v>2863</v>
      </c>
      <c r="C1880" s="25" t="s">
        <v>200</v>
      </c>
      <c r="D1880" s="25">
        <v>392</v>
      </c>
      <c r="E1880" s="25"/>
    </row>
    <row r="1881" spans="1:5">
      <c r="A1881" s="25">
        <v>12570</v>
      </c>
      <c r="B1881" s="4" t="s">
        <v>972</v>
      </c>
      <c r="C1881" s="25" t="s">
        <v>200</v>
      </c>
      <c r="D1881" s="25">
        <v>675.12</v>
      </c>
      <c r="E1881" s="25"/>
    </row>
    <row r="1882" spans="1:5">
      <c r="A1882" s="25">
        <v>12572</v>
      </c>
      <c r="B1882" s="4" t="s">
        <v>973</v>
      </c>
      <c r="C1882" s="25" t="s">
        <v>200</v>
      </c>
      <c r="D1882" s="25">
        <v>733.58</v>
      </c>
      <c r="E1882" s="25"/>
    </row>
    <row r="1883" spans="1:5">
      <c r="A1883" s="25">
        <v>12574</v>
      </c>
      <c r="B1883" s="4" t="s">
        <v>974</v>
      </c>
      <c r="C1883" s="25" t="s">
        <v>200</v>
      </c>
      <c r="D1883" s="25">
        <v>459.36</v>
      </c>
      <c r="E1883" s="25"/>
    </row>
    <row r="1884" spans="1:5">
      <c r="A1884" s="25">
        <v>12577</v>
      </c>
      <c r="B1884" s="4" t="s">
        <v>965</v>
      </c>
      <c r="C1884" s="25" t="s">
        <v>200</v>
      </c>
      <c r="D1884" s="25">
        <v>1786.4</v>
      </c>
      <c r="E1884" s="25"/>
    </row>
    <row r="1885" spans="1:5">
      <c r="A1885" s="25">
        <v>12583</v>
      </c>
      <c r="B1885" s="4" t="s">
        <v>966</v>
      </c>
      <c r="C1885" s="25" t="s">
        <v>200</v>
      </c>
      <c r="D1885" s="25">
        <v>2433.98</v>
      </c>
      <c r="E1885" s="25"/>
    </row>
    <row r="1886" spans="1:5">
      <c r="A1886" s="25">
        <v>12589</v>
      </c>
      <c r="B1886" s="4" t="s">
        <v>536</v>
      </c>
      <c r="C1886" s="25" t="s">
        <v>229</v>
      </c>
      <c r="D1886" s="25">
        <v>4.12</v>
      </c>
      <c r="E1886" s="25"/>
    </row>
    <row r="1887" spans="1:5">
      <c r="A1887" s="25">
        <v>12620</v>
      </c>
      <c r="B1887" s="4" t="s">
        <v>541</v>
      </c>
      <c r="C1887" s="25" t="s">
        <v>229</v>
      </c>
      <c r="D1887" s="25">
        <v>14.49</v>
      </c>
      <c r="E1887" s="25"/>
    </row>
    <row r="1888" spans="1:5">
      <c r="A1888" s="25">
        <v>12625</v>
      </c>
      <c r="B1888" s="4" t="s">
        <v>1759</v>
      </c>
      <c r="C1888" s="25" t="s">
        <v>231</v>
      </c>
      <c r="D1888" s="25">
        <v>136</v>
      </c>
      <c r="E1888" s="25"/>
    </row>
    <row r="1889" spans="1:5">
      <c r="A1889" s="25">
        <v>12626</v>
      </c>
      <c r="B1889" s="4" t="s">
        <v>1761</v>
      </c>
      <c r="C1889" s="25" t="s">
        <v>231</v>
      </c>
      <c r="D1889" s="25">
        <v>135</v>
      </c>
      <c r="E1889" s="25"/>
    </row>
    <row r="1890" spans="1:5">
      <c r="A1890" s="25">
        <v>12630</v>
      </c>
      <c r="B1890" s="4" t="s">
        <v>1758</v>
      </c>
      <c r="C1890" s="25" t="s">
        <v>231</v>
      </c>
      <c r="D1890" s="25">
        <v>108.72</v>
      </c>
      <c r="E1890" s="25"/>
    </row>
    <row r="1891" spans="1:5">
      <c r="A1891" s="25">
        <v>12641</v>
      </c>
      <c r="B1891" s="4" t="s">
        <v>1874</v>
      </c>
      <c r="C1891" s="25" t="s">
        <v>1869</v>
      </c>
      <c r="D1891" s="25">
        <v>13500</v>
      </c>
      <c r="E1891" s="25"/>
    </row>
    <row r="1892" spans="1:5">
      <c r="A1892" s="25">
        <v>12643</v>
      </c>
      <c r="B1892" s="4" t="s">
        <v>3372</v>
      </c>
      <c r="C1892" s="25" t="s">
        <v>1869</v>
      </c>
      <c r="D1892" s="25">
        <v>13600</v>
      </c>
      <c r="E1892" s="25"/>
    </row>
    <row r="1893" spans="1:5">
      <c r="A1893" s="25">
        <v>12646</v>
      </c>
      <c r="B1893" s="4" t="s">
        <v>3371</v>
      </c>
      <c r="C1893" s="25" t="s">
        <v>1869</v>
      </c>
      <c r="D1893" s="25">
        <v>13700</v>
      </c>
      <c r="E1893" s="25"/>
    </row>
    <row r="1894" spans="1:5">
      <c r="A1894" s="25">
        <v>12648</v>
      </c>
      <c r="B1894" s="4" t="s">
        <v>1495</v>
      </c>
      <c r="C1894" s="25" t="s">
        <v>1869</v>
      </c>
      <c r="D1894" s="25">
        <v>4129.6000000000004</v>
      </c>
      <c r="E1894" s="25"/>
    </row>
    <row r="1895" spans="1:5">
      <c r="A1895" s="25">
        <v>12650</v>
      </c>
      <c r="B1895" s="4" t="s">
        <v>1493</v>
      </c>
      <c r="C1895" s="25" t="s">
        <v>1869</v>
      </c>
      <c r="D1895" s="25">
        <v>6704.8</v>
      </c>
      <c r="E1895" s="25"/>
    </row>
    <row r="1896" spans="1:5">
      <c r="A1896" s="25">
        <v>12651</v>
      </c>
      <c r="B1896" s="4" t="s">
        <v>1494</v>
      </c>
      <c r="C1896" s="25" t="s">
        <v>200</v>
      </c>
      <c r="D1896" s="25">
        <v>4361.6000000000004</v>
      </c>
      <c r="E1896" s="25"/>
    </row>
    <row r="1897" spans="1:5">
      <c r="A1897" s="25">
        <v>12655</v>
      </c>
      <c r="B1897" s="4" t="s">
        <v>1931</v>
      </c>
      <c r="C1897" s="25" t="s">
        <v>200</v>
      </c>
      <c r="D1897" s="25">
        <v>522600</v>
      </c>
      <c r="E1897" s="25"/>
    </row>
    <row r="1898" spans="1:5">
      <c r="A1898" s="25">
        <v>12687</v>
      </c>
      <c r="B1898" s="4" t="s">
        <v>3099</v>
      </c>
      <c r="C1898" s="25" t="s">
        <v>231</v>
      </c>
      <c r="D1898" s="25">
        <v>1.93</v>
      </c>
      <c r="E1898" s="25"/>
    </row>
    <row r="1899" spans="1:5">
      <c r="A1899" s="25">
        <v>12695</v>
      </c>
      <c r="B1899" s="4" t="s">
        <v>2878</v>
      </c>
      <c r="C1899" s="25" t="s">
        <v>134</v>
      </c>
      <c r="D1899" s="25">
        <v>7.24</v>
      </c>
      <c r="E1899" s="25"/>
    </row>
    <row r="1900" spans="1:5">
      <c r="A1900" s="25">
        <v>12720</v>
      </c>
      <c r="B1900" s="4" t="s">
        <v>2033</v>
      </c>
      <c r="C1900" s="25" t="s">
        <v>200</v>
      </c>
      <c r="D1900" s="25">
        <v>28</v>
      </c>
      <c r="E1900" s="25"/>
    </row>
    <row r="1901" spans="1:5">
      <c r="A1901" s="25">
        <v>12721</v>
      </c>
      <c r="B1901" s="4" t="s">
        <v>2034</v>
      </c>
      <c r="C1901" s="25" t="s">
        <v>200</v>
      </c>
      <c r="D1901" s="25">
        <v>21</v>
      </c>
      <c r="E1901" s="25"/>
    </row>
    <row r="1902" spans="1:5">
      <c r="A1902" s="25">
        <v>12722</v>
      </c>
      <c r="B1902" s="4" t="s">
        <v>2032</v>
      </c>
      <c r="C1902" s="25" t="s">
        <v>200</v>
      </c>
      <c r="D1902" s="25">
        <v>19.649999999999999</v>
      </c>
      <c r="E1902" s="25"/>
    </row>
    <row r="1903" spans="1:5">
      <c r="A1903" s="25">
        <v>12723</v>
      </c>
      <c r="B1903" s="4" t="s">
        <v>2035</v>
      </c>
      <c r="C1903" s="25" t="s">
        <v>200</v>
      </c>
      <c r="D1903" s="25">
        <v>50</v>
      </c>
      <c r="E1903" s="25"/>
    </row>
    <row r="1904" spans="1:5">
      <c r="A1904" s="25">
        <v>12724</v>
      </c>
      <c r="B1904" s="4" t="s">
        <v>2027</v>
      </c>
      <c r="C1904" s="25" t="s">
        <v>200</v>
      </c>
      <c r="D1904" s="25">
        <v>168</v>
      </c>
      <c r="E1904" s="25"/>
    </row>
    <row r="1905" spans="1:5">
      <c r="A1905" s="25">
        <v>12725</v>
      </c>
      <c r="B1905" s="4" t="s">
        <v>2038</v>
      </c>
      <c r="C1905" s="25" t="s">
        <v>200</v>
      </c>
      <c r="D1905" s="25">
        <v>39</v>
      </c>
      <c r="E1905" s="25"/>
    </row>
    <row r="1906" spans="1:5">
      <c r="A1906" s="25">
        <v>12726</v>
      </c>
      <c r="B1906" s="4" t="s">
        <v>2028</v>
      </c>
      <c r="C1906" s="25" t="s">
        <v>200</v>
      </c>
      <c r="D1906" s="25">
        <v>98.6</v>
      </c>
      <c r="E1906" s="25"/>
    </row>
    <row r="1907" spans="1:5">
      <c r="A1907" s="25">
        <v>12728</v>
      </c>
      <c r="B1907" s="4" t="s">
        <v>2021</v>
      </c>
      <c r="C1907" s="25" t="s">
        <v>200</v>
      </c>
      <c r="D1907" s="25">
        <v>82</v>
      </c>
      <c r="E1907" s="25"/>
    </row>
    <row r="1908" spans="1:5">
      <c r="A1908" s="25">
        <v>12729</v>
      </c>
      <c r="B1908" s="4" t="s">
        <v>2031</v>
      </c>
      <c r="C1908" s="25" t="s">
        <v>200</v>
      </c>
      <c r="D1908" s="25">
        <v>46</v>
      </c>
      <c r="E1908" s="25"/>
    </row>
    <row r="1909" spans="1:5">
      <c r="A1909" s="25">
        <v>12730</v>
      </c>
      <c r="B1909" s="4" t="s">
        <v>2030</v>
      </c>
      <c r="C1909" s="25" t="s">
        <v>200</v>
      </c>
      <c r="D1909" s="25">
        <v>44</v>
      </c>
      <c r="E1909" s="25"/>
    </row>
    <row r="1910" spans="1:5">
      <c r="A1910" s="25">
        <v>12731</v>
      </c>
      <c r="B1910" s="4" t="s">
        <v>2029</v>
      </c>
      <c r="C1910" s="25" t="s">
        <v>200</v>
      </c>
      <c r="D1910" s="25">
        <v>42.2</v>
      </c>
      <c r="E1910" s="25"/>
    </row>
    <row r="1911" spans="1:5">
      <c r="A1911" s="25">
        <v>12733</v>
      </c>
      <c r="B1911" s="4" t="s">
        <v>2043</v>
      </c>
      <c r="C1911" s="25" t="s">
        <v>200</v>
      </c>
      <c r="D1911" s="25">
        <v>48.27</v>
      </c>
      <c r="E1911" s="25"/>
    </row>
    <row r="1912" spans="1:5">
      <c r="A1912" s="25">
        <v>12734</v>
      </c>
      <c r="B1912" s="4" t="s">
        <v>931</v>
      </c>
      <c r="C1912" s="25" t="s">
        <v>200</v>
      </c>
      <c r="D1912" s="25">
        <v>59.55</v>
      </c>
      <c r="E1912" s="25"/>
    </row>
    <row r="1913" spans="1:5">
      <c r="A1913" s="25">
        <v>12736</v>
      </c>
      <c r="B1913" s="4" t="s">
        <v>2039</v>
      </c>
      <c r="C1913" s="25" t="s">
        <v>200</v>
      </c>
      <c r="D1913" s="25">
        <v>325</v>
      </c>
      <c r="E1913" s="25"/>
    </row>
    <row r="1914" spans="1:5">
      <c r="A1914" s="25">
        <v>12737</v>
      </c>
      <c r="B1914" s="4" t="s">
        <v>753</v>
      </c>
      <c r="C1914" s="25" t="s">
        <v>200</v>
      </c>
      <c r="D1914" s="25">
        <v>9.9</v>
      </c>
      <c r="E1914" s="25"/>
    </row>
    <row r="1915" spans="1:5">
      <c r="A1915" s="25">
        <v>12738</v>
      </c>
      <c r="B1915" s="4" t="s">
        <v>754</v>
      </c>
      <c r="C1915" s="25" t="s">
        <v>200</v>
      </c>
      <c r="D1915" s="25">
        <v>24.36</v>
      </c>
      <c r="E1915" s="25"/>
    </row>
    <row r="1916" spans="1:5">
      <c r="A1916" s="25">
        <v>12739</v>
      </c>
      <c r="B1916" s="4" t="s">
        <v>757</v>
      </c>
      <c r="C1916" s="25" t="s">
        <v>200</v>
      </c>
      <c r="D1916" s="25">
        <v>15.23</v>
      </c>
      <c r="E1916" s="25"/>
    </row>
    <row r="1917" spans="1:5">
      <c r="A1917" s="25">
        <v>12740</v>
      </c>
      <c r="B1917" s="4" t="s">
        <v>755</v>
      </c>
      <c r="C1917" s="25" t="s">
        <v>200</v>
      </c>
      <c r="D1917" s="25">
        <v>26.33</v>
      </c>
      <c r="E1917" s="25"/>
    </row>
    <row r="1918" spans="1:5">
      <c r="A1918" s="25">
        <v>12741</v>
      </c>
      <c r="B1918" s="4" t="s">
        <v>756</v>
      </c>
      <c r="C1918" s="25" t="s">
        <v>200</v>
      </c>
      <c r="D1918" s="25">
        <v>17.559999999999999</v>
      </c>
      <c r="E1918" s="25"/>
    </row>
    <row r="1919" spans="1:5">
      <c r="A1919" s="25">
        <v>12743</v>
      </c>
      <c r="B1919" s="4" t="s">
        <v>1766</v>
      </c>
      <c r="C1919" s="25" t="s">
        <v>200</v>
      </c>
      <c r="D1919" s="25">
        <v>3.15</v>
      </c>
      <c r="E1919" s="25"/>
    </row>
    <row r="1920" spans="1:5">
      <c r="A1920" s="25">
        <v>12744</v>
      </c>
      <c r="B1920" s="4" t="s">
        <v>607</v>
      </c>
      <c r="C1920" s="25" t="s">
        <v>200</v>
      </c>
      <c r="D1920" s="25">
        <v>3.25</v>
      </c>
      <c r="E1920" s="25"/>
    </row>
    <row r="1921" spans="1:5">
      <c r="A1921" s="25">
        <v>12745</v>
      </c>
      <c r="B1921" s="4" t="s">
        <v>1352</v>
      </c>
      <c r="C1921" s="25" t="s">
        <v>200</v>
      </c>
      <c r="D1921" s="25">
        <v>1.68</v>
      </c>
      <c r="E1921" s="25"/>
    </row>
    <row r="1922" spans="1:5">
      <c r="A1922" s="25">
        <v>12746</v>
      </c>
      <c r="B1922" s="4" t="s">
        <v>1612</v>
      </c>
      <c r="C1922" s="25" t="s">
        <v>200</v>
      </c>
      <c r="D1922" s="25">
        <v>7.2</v>
      </c>
      <c r="E1922" s="25"/>
    </row>
    <row r="1923" spans="1:5">
      <c r="A1923" s="25">
        <v>12747</v>
      </c>
      <c r="B1923" s="4" t="s">
        <v>2567</v>
      </c>
      <c r="C1923" s="25" t="s">
        <v>200</v>
      </c>
      <c r="D1923" s="25">
        <v>10.09</v>
      </c>
      <c r="E1923" s="25"/>
    </row>
    <row r="1924" spans="1:5">
      <c r="A1924" s="25">
        <v>12748</v>
      </c>
      <c r="B1924" s="4" t="s">
        <v>3475</v>
      </c>
      <c r="C1924" s="25" t="s">
        <v>200</v>
      </c>
      <c r="D1924" s="25">
        <v>23.3</v>
      </c>
      <c r="E1924" s="25"/>
    </row>
    <row r="1925" spans="1:5">
      <c r="A1925" s="25">
        <v>12749</v>
      </c>
      <c r="B1925" s="4" t="s">
        <v>2041</v>
      </c>
      <c r="C1925" s="25" t="s">
        <v>200</v>
      </c>
      <c r="D1925" s="25">
        <v>32.25</v>
      </c>
      <c r="E1925" s="25"/>
    </row>
    <row r="1926" spans="1:5">
      <c r="A1926" s="25">
        <v>12750</v>
      </c>
      <c r="B1926" s="4" t="s">
        <v>1488</v>
      </c>
      <c r="C1926" s="25" t="s">
        <v>200</v>
      </c>
      <c r="D1926" s="25">
        <v>93</v>
      </c>
      <c r="E1926" s="25"/>
    </row>
    <row r="1927" spans="1:5">
      <c r="A1927" s="25">
        <v>12757</v>
      </c>
      <c r="B1927" s="4" t="s">
        <v>1361</v>
      </c>
      <c r="C1927" s="25" t="s">
        <v>200</v>
      </c>
      <c r="D1927" s="28">
        <v>27.5</v>
      </c>
      <c r="E1927" s="26">
        <v>40210</v>
      </c>
    </row>
    <row r="1928" spans="1:5">
      <c r="A1928" s="25">
        <v>12759</v>
      </c>
      <c r="B1928" s="4" t="s">
        <v>150</v>
      </c>
      <c r="C1928" s="25" t="s">
        <v>200</v>
      </c>
      <c r="D1928" s="28">
        <v>9.16</v>
      </c>
      <c r="E1928" s="26">
        <v>40210</v>
      </c>
    </row>
    <row r="1929" spans="1:5">
      <c r="A1929" s="25">
        <v>12760</v>
      </c>
      <c r="B1929" s="4" t="s">
        <v>151</v>
      </c>
      <c r="C1929" s="25" t="s">
        <v>200</v>
      </c>
      <c r="D1929" s="28">
        <v>24</v>
      </c>
      <c r="E1929" s="26">
        <v>40210</v>
      </c>
    </row>
    <row r="1930" spans="1:5">
      <c r="A1930" s="25">
        <v>12761</v>
      </c>
      <c r="B1930" s="4" t="s">
        <v>2190</v>
      </c>
      <c r="C1930" s="25" t="s">
        <v>200</v>
      </c>
      <c r="D1930" s="28">
        <v>18.600000000000001</v>
      </c>
      <c r="E1930" s="26">
        <v>40210</v>
      </c>
    </row>
    <row r="1931" spans="1:5">
      <c r="A1931" s="25">
        <v>12762</v>
      </c>
      <c r="B1931" s="4" t="s">
        <v>152</v>
      </c>
      <c r="C1931" s="25" t="s">
        <v>200</v>
      </c>
      <c r="D1931" s="28">
        <v>17.96</v>
      </c>
      <c r="E1931" s="26">
        <v>40210</v>
      </c>
    </row>
    <row r="1932" spans="1:5">
      <c r="A1932" s="25">
        <v>12764</v>
      </c>
      <c r="B1932" s="4" t="s">
        <v>153</v>
      </c>
      <c r="C1932" s="25" t="s">
        <v>200</v>
      </c>
      <c r="D1932" s="28">
        <v>40</v>
      </c>
      <c r="E1932" s="26">
        <v>40210</v>
      </c>
    </row>
    <row r="1933" spans="1:5">
      <c r="A1933" s="25">
        <v>12765</v>
      </c>
      <c r="B1933" s="4" t="s">
        <v>154</v>
      </c>
      <c r="C1933" s="25" t="s">
        <v>200</v>
      </c>
      <c r="D1933" s="28">
        <v>22.3</v>
      </c>
      <c r="E1933" s="26">
        <v>40210</v>
      </c>
    </row>
    <row r="1934" spans="1:5">
      <c r="A1934" s="25">
        <v>12765</v>
      </c>
      <c r="B1934" s="4" t="s">
        <v>981</v>
      </c>
      <c r="C1934" s="25" t="s">
        <v>200</v>
      </c>
      <c r="D1934" s="25">
        <v>22.3</v>
      </c>
      <c r="E1934" s="25"/>
    </row>
    <row r="1935" spans="1:5">
      <c r="A1935" s="25">
        <v>12769</v>
      </c>
      <c r="B1935" s="4" t="s">
        <v>1604</v>
      </c>
      <c r="C1935" s="25" t="s">
        <v>231</v>
      </c>
      <c r="D1935" s="25">
        <v>6.82</v>
      </c>
      <c r="E1935" s="25"/>
    </row>
    <row r="1936" spans="1:5">
      <c r="A1936" s="25">
        <v>12774</v>
      </c>
      <c r="B1936" s="4" t="s">
        <v>3119</v>
      </c>
      <c r="C1936" s="25" t="s">
        <v>229</v>
      </c>
      <c r="D1936" s="25">
        <v>103.25</v>
      </c>
      <c r="E1936" s="25"/>
    </row>
    <row r="1937" spans="1:5">
      <c r="A1937" s="25">
        <v>12824</v>
      </c>
      <c r="B1937" s="4" t="s">
        <v>549</v>
      </c>
      <c r="C1937" s="25" t="s">
        <v>229</v>
      </c>
      <c r="D1937" s="25">
        <v>0.51</v>
      </c>
      <c r="E1937" s="25"/>
    </row>
    <row r="1938" spans="1:5">
      <c r="A1938" s="25">
        <v>12829</v>
      </c>
      <c r="B1938" s="4" t="s">
        <v>3876</v>
      </c>
      <c r="C1938" s="25" t="s">
        <v>200</v>
      </c>
      <c r="D1938" s="25">
        <v>38.799999999999997</v>
      </c>
      <c r="E1938" s="25"/>
    </row>
    <row r="1939" spans="1:5">
      <c r="A1939" s="25">
        <v>12874</v>
      </c>
      <c r="B1939" s="4" t="s">
        <v>537</v>
      </c>
      <c r="C1939" s="25" t="s">
        <v>229</v>
      </c>
      <c r="D1939" s="25">
        <v>7.15</v>
      </c>
      <c r="E1939" s="25"/>
    </row>
    <row r="1940" spans="1:5">
      <c r="A1940" s="25">
        <v>12913</v>
      </c>
      <c r="B1940" s="4" t="s">
        <v>3772</v>
      </c>
      <c r="C1940" s="25" t="s">
        <v>201</v>
      </c>
      <c r="D1940" s="25">
        <v>8.93</v>
      </c>
      <c r="E1940" s="25"/>
    </row>
    <row r="1941" spans="1:5">
      <c r="A1941" s="25">
        <v>12914</v>
      </c>
      <c r="B1941" s="4" t="s">
        <v>3768</v>
      </c>
      <c r="C1941" s="25" t="s">
        <v>200</v>
      </c>
      <c r="D1941" s="25">
        <v>8.32</v>
      </c>
      <c r="E1941" s="25"/>
    </row>
    <row r="1942" spans="1:5">
      <c r="A1942" s="25">
        <v>12917</v>
      </c>
      <c r="B1942" s="4" t="s">
        <v>3776</v>
      </c>
      <c r="C1942" s="25" t="s">
        <v>201</v>
      </c>
      <c r="D1942" s="25">
        <v>5.18</v>
      </c>
      <c r="E1942" s="25"/>
    </row>
    <row r="1943" spans="1:5">
      <c r="A1943" s="25">
        <v>12919</v>
      </c>
      <c r="B1943" s="4" t="s">
        <v>1012</v>
      </c>
      <c r="C1943" s="25" t="s">
        <v>1013</v>
      </c>
      <c r="D1943" s="25">
        <v>35.25</v>
      </c>
      <c r="E1943" s="25"/>
    </row>
    <row r="1944" spans="1:5">
      <c r="A1944" s="25">
        <v>13003</v>
      </c>
      <c r="B1944" s="4" t="s">
        <v>3601</v>
      </c>
      <c r="C1944" s="25" t="s">
        <v>201</v>
      </c>
      <c r="D1944" s="25">
        <v>3.41</v>
      </c>
      <c r="E1944" s="25"/>
    </row>
    <row r="1945" spans="1:5">
      <c r="A1945" s="25">
        <v>13008</v>
      </c>
      <c r="B1945" s="4" t="s">
        <v>3274</v>
      </c>
      <c r="C1945" s="25" t="s">
        <v>229</v>
      </c>
      <c r="D1945" s="25">
        <v>18.899999999999999</v>
      </c>
      <c r="E1945" s="25"/>
    </row>
    <row r="1946" spans="1:5">
      <c r="A1946" s="25">
        <v>13030</v>
      </c>
      <c r="B1946" s="4" t="s">
        <v>3356</v>
      </c>
      <c r="C1946" s="25" t="s">
        <v>200</v>
      </c>
      <c r="D1946" s="25">
        <v>33.6</v>
      </c>
      <c r="E1946" s="25"/>
    </row>
    <row r="1947" spans="1:5">
      <c r="A1947" s="25">
        <v>13031</v>
      </c>
      <c r="B1947" s="4" t="s">
        <v>3355</v>
      </c>
      <c r="C1947" s="25" t="s">
        <v>200</v>
      </c>
      <c r="D1947" s="25">
        <v>22.9</v>
      </c>
      <c r="E1947" s="25"/>
    </row>
    <row r="1948" spans="1:5">
      <c r="A1948" s="25">
        <v>13041</v>
      </c>
      <c r="B1948" s="4" t="s">
        <v>2527</v>
      </c>
      <c r="C1948" s="25" t="s">
        <v>810</v>
      </c>
      <c r="D1948" s="25">
        <v>33.94</v>
      </c>
      <c r="E1948" s="25"/>
    </row>
    <row r="1949" spans="1:5">
      <c r="A1949" s="25">
        <v>13053</v>
      </c>
      <c r="B1949" s="4" t="s">
        <v>2487</v>
      </c>
      <c r="C1949" s="25" t="s">
        <v>229</v>
      </c>
      <c r="D1949" s="25">
        <v>169.13</v>
      </c>
      <c r="E1949" s="25"/>
    </row>
    <row r="1950" spans="1:5">
      <c r="A1950" s="25">
        <v>13054</v>
      </c>
      <c r="B1950" s="4" t="s">
        <v>2492</v>
      </c>
      <c r="C1950" s="25" t="s">
        <v>229</v>
      </c>
      <c r="D1950" s="25">
        <v>234.28</v>
      </c>
      <c r="E1950" s="25"/>
    </row>
    <row r="1951" spans="1:5">
      <c r="A1951" s="25">
        <v>13055</v>
      </c>
      <c r="B1951" s="4" t="s">
        <v>2488</v>
      </c>
      <c r="C1951" s="25" t="s">
        <v>229</v>
      </c>
      <c r="D1951" s="25">
        <v>277.79000000000002</v>
      </c>
      <c r="E1951" s="25"/>
    </row>
    <row r="1952" spans="1:5">
      <c r="A1952" s="25">
        <v>13056</v>
      </c>
      <c r="B1952" s="4" t="s">
        <v>2489</v>
      </c>
      <c r="C1952" s="25" t="s">
        <v>229</v>
      </c>
      <c r="D1952" s="25">
        <v>403.53</v>
      </c>
      <c r="E1952" s="25"/>
    </row>
    <row r="1953" spans="1:5">
      <c r="A1953" s="25">
        <v>13065</v>
      </c>
      <c r="B1953" s="4" t="s">
        <v>2505</v>
      </c>
      <c r="C1953" s="25" t="s">
        <v>810</v>
      </c>
      <c r="D1953" s="25">
        <v>20.29</v>
      </c>
      <c r="E1953" s="25"/>
    </row>
    <row r="1954" spans="1:5">
      <c r="A1954" s="25">
        <v>13066</v>
      </c>
      <c r="B1954" s="4" t="s">
        <v>2508</v>
      </c>
      <c r="C1954" s="25" t="s">
        <v>810</v>
      </c>
      <c r="D1954" s="25">
        <v>27.45</v>
      </c>
      <c r="E1954" s="25"/>
    </row>
    <row r="1955" spans="1:5">
      <c r="A1955" s="25">
        <v>13067</v>
      </c>
      <c r="B1955" s="4" t="s">
        <v>2500</v>
      </c>
      <c r="C1955" s="25" t="s">
        <v>810</v>
      </c>
      <c r="D1955" s="25">
        <v>53.63</v>
      </c>
      <c r="E1955" s="25"/>
    </row>
    <row r="1956" spans="1:5">
      <c r="A1956" s="25">
        <v>13068</v>
      </c>
      <c r="B1956" s="4" t="s">
        <v>2504</v>
      </c>
      <c r="C1956" s="25" t="s">
        <v>810</v>
      </c>
      <c r="D1956" s="25">
        <v>71.36</v>
      </c>
      <c r="E1956" s="25"/>
    </row>
    <row r="1957" spans="1:5">
      <c r="A1957" s="25">
        <v>13069</v>
      </c>
      <c r="B1957" s="4" t="s">
        <v>2502</v>
      </c>
      <c r="C1957" s="25" t="s">
        <v>810</v>
      </c>
      <c r="D1957" s="25">
        <v>88.8</v>
      </c>
      <c r="E1957" s="25"/>
    </row>
    <row r="1958" spans="1:5">
      <c r="A1958" s="25">
        <v>13070</v>
      </c>
      <c r="B1958" s="4" t="s">
        <v>2506</v>
      </c>
      <c r="C1958" s="25" t="s">
        <v>810</v>
      </c>
      <c r="D1958" s="25">
        <v>129.44</v>
      </c>
      <c r="E1958" s="25"/>
    </row>
    <row r="1959" spans="1:5">
      <c r="A1959" s="25">
        <v>13076</v>
      </c>
      <c r="B1959" s="4" t="s">
        <v>3161</v>
      </c>
      <c r="C1959" s="25" t="s">
        <v>200</v>
      </c>
      <c r="D1959" s="25">
        <v>69</v>
      </c>
      <c r="E1959" s="25"/>
    </row>
    <row r="1960" spans="1:5">
      <c r="A1960" s="25">
        <v>13083</v>
      </c>
      <c r="B1960" s="4" t="s">
        <v>1978</v>
      </c>
      <c r="C1960" s="25" t="s">
        <v>201</v>
      </c>
      <c r="D1960" s="25">
        <v>3.25</v>
      </c>
      <c r="E1960" s="25"/>
    </row>
    <row r="1961" spans="1:5">
      <c r="A1961" s="25">
        <v>13095</v>
      </c>
      <c r="B1961" s="4" t="s">
        <v>865</v>
      </c>
      <c r="C1961" s="25" t="s">
        <v>200</v>
      </c>
      <c r="D1961" s="25">
        <v>0.38</v>
      </c>
      <c r="E1961" s="25"/>
    </row>
    <row r="1962" spans="1:5">
      <c r="A1962" s="25">
        <v>13098</v>
      </c>
      <c r="B1962" s="4" t="s">
        <v>2511</v>
      </c>
      <c r="C1962" s="25" t="s">
        <v>810</v>
      </c>
      <c r="D1962" s="25">
        <v>10.41</v>
      </c>
      <c r="E1962" s="25"/>
    </row>
    <row r="1963" spans="1:5">
      <c r="A1963" s="25">
        <v>13099</v>
      </c>
      <c r="B1963" s="4" t="s">
        <v>2513</v>
      </c>
      <c r="C1963" s="25" t="s">
        <v>810</v>
      </c>
      <c r="D1963" s="25">
        <v>14.1</v>
      </c>
      <c r="E1963" s="25"/>
    </row>
    <row r="1964" spans="1:5">
      <c r="A1964" s="25">
        <v>13103</v>
      </c>
      <c r="B1964" s="4" t="s">
        <v>2621</v>
      </c>
      <c r="C1964" s="25" t="s">
        <v>229</v>
      </c>
      <c r="D1964" s="25">
        <v>8.32</v>
      </c>
      <c r="E1964" s="25"/>
    </row>
    <row r="1965" spans="1:5">
      <c r="A1965" s="25">
        <v>13104</v>
      </c>
      <c r="B1965" s="4" t="s">
        <v>2628</v>
      </c>
      <c r="C1965" s="25" t="s">
        <v>229</v>
      </c>
      <c r="D1965" s="25">
        <v>8.23</v>
      </c>
      <c r="E1965" s="25"/>
    </row>
    <row r="1966" spans="1:5">
      <c r="A1966" s="25">
        <v>13106</v>
      </c>
      <c r="B1966" s="4" t="s">
        <v>2622</v>
      </c>
      <c r="C1966" s="25" t="s">
        <v>229</v>
      </c>
      <c r="D1966" s="25">
        <v>9.25</v>
      </c>
      <c r="E1966" s="25"/>
    </row>
    <row r="1967" spans="1:5">
      <c r="A1967" s="25">
        <v>13107</v>
      </c>
      <c r="B1967" s="4" t="s">
        <v>2624</v>
      </c>
      <c r="C1967" s="25" t="s">
        <v>229</v>
      </c>
      <c r="D1967" s="25">
        <v>12.1</v>
      </c>
      <c r="E1967" s="25"/>
    </row>
    <row r="1968" spans="1:5">
      <c r="A1968" s="25">
        <v>13108</v>
      </c>
      <c r="B1968" s="4" t="s">
        <v>2625</v>
      </c>
      <c r="C1968" s="25" t="s">
        <v>229</v>
      </c>
      <c r="D1968" s="25">
        <v>16.600000000000001</v>
      </c>
      <c r="E1968" s="25"/>
    </row>
    <row r="1969" spans="1:5">
      <c r="A1969" s="25">
        <v>13109</v>
      </c>
      <c r="B1969" s="4" t="s">
        <v>2626</v>
      </c>
      <c r="C1969" s="25" t="s">
        <v>229</v>
      </c>
      <c r="D1969" s="25">
        <v>29.36</v>
      </c>
      <c r="E1969" s="25"/>
    </row>
    <row r="1970" spans="1:5">
      <c r="A1970" s="25">
        <v>13110</v>
      </c>
      <c r="B1970" s="4" t="s">
        <v>155</v>
      </c>
      <c r="C1970" s="25" t="s">
        <v>200</v>
      </c>
      <c r="D1970" s="28">
        <v>118</v>
      </c>
      <c r="E1970" s="26">
        <v>40210</v>
      </c>
    </row>
    <row r="1971" spans="1:5">
      <c r="A1971" s="25">
        <v>13116</v>
      </c>
      <c r="B1971" s="4" t="s">
        <v>3486</v>
      </c>
      <c r="C1971" s="25" t="s">
        <v>200</v>
      </c>
      <c r="D1971" s="25">
        <v>10.9</v>
      </c>
      <c r="E1971" s="25"/>
    </row>
    <row r="1972" spans="1:5">
      <c r="A1972" s="25">
        <v>13117</v>
      </c>
      <c r="B1972" s="4" t="s">
        <v>3488</v>
      </c>
      <c r="C1972" s="25" t="s">
        <v>200</v>
      </c>
      <c r="D1972" s="25">
        <v>13.63</v>
      </c>
      <c r="E1972" s="25"/>
    </row>
    <row r="1973" spans="1:5">
      <c r="A1973" s="25">
        <v>13119</v>
      </c>
      <c r="B1973" s="4" t="s">
        <v>3484</v>
      </c>
      <c r="C1973" s="25" t="s">
        <v>200</v>
      </c>
      <c r="D1973" s="25">
        <v>8.56</v>
      </c>
      <c r="E1973" s="25"/>
    </row>
    <row r="1974" spans="1:5">
      <c r="A1974" s="25">
        <v>13120</v>
      </c>
      <c r="B1974" s="4" t="s">
        <v>3485</v>
      </c>
      <c r="C1974" s="25" t="s">
        <v>200</v>
      </c>
      <c r="D1974" s="25">
        <v>12.32</v>
      </c>
      <c r="E1974" s="25"/>
    </row>
    <row r="1975" spans="1:5">
      <c r="A1975" s="25">
        <v>13121</v>
      </c>
      <c r="B1975" s="4" t="s">
        <v>3487</v>
      </c>
      <c r="C1975" s="25" t="s">
        <v>200</v>
      </c>
      <c r="D1975" s="25">
        <v>23.36</v>
      </c>
      <c r="E1975" s="25"/>
    </row>
    <row r="1976" spans="1:5">
      <c r="A1976" s="25">
        <v>13122</v>
      </c>
      <c r="B1976" s="4" t="s">
        <v>3483</v>
      </c>
      <c r="C1976" s="25" t="s">
        <v>200</v>
      </c>
      <c r="D1976" s="25">
        <v>29.63</v>
      </c>
      <c r="E1976" s="25"/>
    </row>
    <row r="1977" spans="1:5">
      <c r="A1977" s="25">
        <v>13123</v>
      </c>
      <c r="B1977" s="4" t="s">
        <v>3640</v>
      </c>
      <c r="C1977" s="25" t="s">
        <v>200</v>
      </c>
      <c r="D1977" s="25">
        <v>15.9</v>
      </c>
      <c r="E1977" s="25"/>
    </row>
    <row r="1978" spans="1:5">
      <c r="A1978" s="25">
        <v>13124</v>
      </c>
      <c r="B1978" s="4" t="s">
        <v>3639</v>
      </c>
      <c r="C1978" s="25" t="s">
        <v>200</v>
      </c>
      <c r="D1978" s="25">
        <v>11.6</v>
      </c>
      <c r="E1978" s="25"/>
    </row>
    <row r="1979" spans="1:5">
      <c r="A1979" s="25">
        <v>13125</v>
      </c>
      <c r="B1979" s="4" t="s">
        <v>3637</v>
      </c>
      <c r="C1979" s="25" t="s">
        <v>200</v>
      </c>
      <c r="D1979" s="25">
        <v>4.5</v>
      </c>
      <c r="E1979" s="25"/>
    </row>
    <row r="1980" spans="1:5">
      <c r="A1980" s="25">
        <v>13126</v>
      </c>
      <c r="B1980" s="4" t="s">
        <v>3641</v>
      </c>
      <c r="C1980" s="25" t="s">
        <v>200</v>
      </c>
      <c r="D1980" s="25">
        <v>10.4</v>
      </c>
      <c r="E1980" s="25"/>
    </row>
    <row r="1981" spans="1:5">
      <c r="A1981" s="25">
        <v>13127</v>
      </c>
      <c r="B1981" s="4" t="s">
        <v>3642</v>
      </c>
      <c r="C1981" s="25" t="s">
        <v>200</v>
      </c>
      <c r="D1981" s="25">
        <v>8.5</v>
      </c>
      <c r="E1981" s="25"/>
    </row>
    <row r="1982" spans="1:5">
      <c r="A1982" s="25">
        <v>13128</v>
      </c>
      <c r="B1982" s="4" t="s">
        <v>3643</v>
      </c>
      <c r="C1982" s="25" t="s">
        <v>200</v>
      </c>
      <c r="D1982" s="25">
        <v>20.3</v>
      </c>
      <c r="E1982" s="25"/>
    </row>
    <row r="1983" spans="1:5">
      <c r="A1983" s="25">
        <v>13129</v>
      </c>
      <c r="B1983" s="4" t="s">
        <v>3638</v>
      </c>
      <c r="C1983" s="25" t="s">
        <v>200</v>
      </c>
      <c r="D1983" s="25">
        <v>5.15</v>
      </c>
      <c r="E1983" s="25"/>
    </row>
    <row r="1984" spans="1:5">
      <c r="A1984" s="25">
        <v>13131</v>
      </c>
      <c r="B1984" s="4" t="s">
        <v>2885</v>
      </c>
      <c r="C1984" s="25" t="s">
        <v>200</v>
      </c>
      <c r="D1984" s="25">
        <v>15</v>
      </c>
      <c r="E1984" s="25"/>
    </row>
    <row r="1985" spans="1:5">
      <c r="A1985" s="25">
        <v>13210</v>
      </c>
      <c r="B1985" s="4" t="s">
        <v>2979</v>
      </c>
      <c r="C1985" s="25" t="s">
        <v>200</v>
      </c>
      <c r="D1985" s="25">
        <v>55.33</v>
      </c>
      <c r="E1985" s="25"/>
    </row>
    <row r="1986" spans="1:5">
      <c r="A1986" s="25">
        <v>13225</v>
      </c>
      <c r="B1986" s="4" t="s">
        <v>3462</v>
      </c>
      <c r="C1986" s="25" t="s">
        <v>200</v>
      </c>
      <c r="D1986" s="25">
        <v>0.48</v>
      </c>
      <c r="E1986" s="25"/>
    </row>
    <row r="1987" spans="1:5">
      <c r="A1987" s="25">
        <v>13701</v>
      </c>
      <c r="B1987" s="4" t="s">
        <v>1321</v>
      </c>
      <c r="C1987" s="25" t="s">
        <v>200</v>
      </c>
      <c r="D1987" s="25">
        <v>196</v>
      </c>
      <c r="E1987" s="25"/>
    </row>
    <row r="1988" spans="1:5">
      <c r="A1988" s="25">
        <v>13705</v>
      </c>
      <c r="B1988" s="4" t="s">
        <v>277</v>
      </c>
      <c r="C1988" s="25" t="s">
        <v>200</v>
      </c>
      <c r="D1988" s="25">
        <v>397.43</v>
      </c>
      <c r="E1988" s="25"/>
    </row>
    <row r="1989" spans="1:5">
      <c r="A1989" s="25">
        <v>13712</v>
      </c>
      <c r="B1989" s="4" t="s">
        <v>3802</v>
      </c>
      <c r="C1989" s="25" t="s">
        <v>200</v>
      </c>
      <c r="D1989" s="25">
        <v>56.3</v>
      </c>
      <c r="E1989" s="25"/>
    </row>
    <row r="1990" spans="1:5">
      <c r="A1990" s="25">
        <v>13719</v>
      </c>
      <c r="B1990" s="4" t="s">
        <v>2520</v>
      </c>
      <c r="C1990" s="25" t="s">
        <v>229</v>
      </c>
      <c r="D1990" s="25">
        <v>28.46</v>
      </c>
      <c r="E1990" s="25"/>
    </row>
    <row r="1991" spans="1:5">
      <c r="A1991" s="25">
        <v>13723</v>
      </c>
      <c r="B1991" s="4" t="s">
        <v>864</v>
      </c>
      <c r="C1991" s="25" t="s">
        <v>200</v>
      </c>
      <c r="D1991" s="25">
        <v>26.91</v>
      </c>
      <c r="E1991" s="25"/>
    </row>
    <row r="1992" spans="1:5">
      <c r="A1992" s="25">
        <v>13727</v>
      </c>
      <c r="B1992" s="4" t="s">
        <v>473</v>
      </c>
      <c r="C1992" s="25" t="s">
        <v>200</v>
      </c>
      <c r="D1992" s="25">
        <v>3.1</v>
      </c>
      <c r="E1992" s="25"/>
    </row>
    <row r="1993" spans="1:5">
      <c r="A1993" s="25">
        <v>13741</v>
      </c>
      <c r="B1993" s="4" t="s">
        <v>1182</v>
      </c>
      <c r="C1993" s="25" t="s">
        <v>231</v>
      </c>
      <c r="D1993" s="25">
        <v>250.25</v>
      </c>
      <c r="E1993" s="25"/>
    </row>
    <row r="1994" spans="1:5">
      <c r="A1994" s="25">
        <v>13742</v>
      </c>
      <c r="B1994" s="4" t="s">
        <v>2398</v>
      </c>
      <c r="C1994" s="25" t="s">
        <v>231</v>
      </c>
      <c r="D1994" s="25">
        <v>274.25</v>
      </c>
      <c r="E1994" s="25"/>
    </row>
    <row r="1995" spans="1:5">
      <c r="A1995" s="25">
        <v>13743</v>
      </c>
      <c r="B1995" s="4" t="s">
        <v>2392</v>
      </c>
      <c r="C1995" s="25" t="s">
        <v>231</v>
      </c>
      <c r="D1995" s="25">
        <v>254.6</v>
      </c>
      <c r="E1995" s="25"/>
    </row>
    <row r="1996" spans="1:5">
      <c r="A1996" s="25">
        <v>13744</v>
      </c>
      <c r="B1996" s="4" t="s">
        <v>2384</v>
      </c>
      <c r="C1996" s="25" t="s">
        <v>231</v>
      </c>
      <c r="D1996" s="25">
        <v>285.23</v>
      </c>
      <c r="E1996" s="25"/>
    </row>
    <row r="1997" spans="1:5">
      <c r="A1997" s="25">
        <v>13745</v>
      </c>
      <c r="B1997" s="4" t="s">
        <v>2400</v>
      </c>
      <c r="C1997" s="25" t="s">
        <v>231</v>
      </c>
      <c r="D1997" s="25">
        <v>236.25</v>
      </c>
      <c r="E1997" s="25"/>
    </row>
    <row r="1998" spans="1:5">
      <c r="A1998" s="25">
        <v>13747</v>
      </c>
      <c r="B1998" s="4" t="s">
        <v>765</v>
      </c>
      <c r="C1998" s="25" t="s">
        <v>200</v>
      </c>
      <c r="D1998" s="25">
        <v>21.32</v>
      </c>
      <c r="E1998" s="25"/>
    </row>
    <row r="1999" spans="1:5">
      <c r="A1999" s="25">
        <v>13764</v>
      </c>
      <c r="B1999" s="4" t="s">
        <v>3369</v>
      </c>
      <c r="C1999" s="25" t="s">
        <v>200</v>
      </c>
      <c r="D1999" s="25">
        <v>26123.200000000001</v>
      </c>
      <c r="E1999" s="25"/>
    </row>
    <row r="2000" spans="1:5">
      <c r="A2000" s="25">
        <v>13767</v>
      </c>
      <c r="B2000" s="4" t="s">
        <v>1553</v>
      </c>
      <c r="C2000" s="25" t="s">
        <v>200</v>
      </c>
      <c r="D2000" s="25">
        <v>6.25</v>
      </c>
      <c r="E2000" s="25"/>
    </row>
    <row r="2001" spans="1:5">
      <c r="A2001" s="25">
        <v>13768</v>
      </c>
      <c r="B2001" s="4" t="s">
        <v>1555</v>
      </c>
      <c r="C2001" s="25" t="s">
        <v>200</v>
      </c>
      <c r="D2001" s="25">
        <v>12</v>
      </c>
      <c r="E2001" s="25"/>
    </row>
    <row r="2002" spans="1:5">
      <c r="A2002" s="25">
        <v>13770</v>
      </c>
      <c r="B2002" s="4" t="s">
        <v>3229</v>
      </c>
      <c r="C2002" s="25" t="s">
        <v>1869</v>
      </c>
      <c r="D2002" s="25">
        <v>312.05</v>
      </c>
      <c r="E2002" s="25"/>
    </row>
    <row r="2003" spans="1:5">
      <c r="A2003" s="25">
        <v>13771</v>
      </c>
      <c r="B2003" s="4" t="s">
        <v>3240</v>
      </c>
      <c r="C2003" s="25" t="s">
        <v>1869</v>
      </c>
      <c r="D2003" s="25">
        <v>225.1</v>
      </c>
      <c r="E2003" s="25"/>
    </row>
    <row r="2004" spans="1:5">
      <c r="A2004" s="25">
        <v>13776</v>
      </c>
      <c r="B2004" s="4" t="s">
        <v>1384</v>
      </c>
      <c r="C2004" s="25" t="s">
        <v>231</v>
      </c>
      <c r="D2004" s="25">
        <v>26.96</v>
      </c>
      <c r="E2004" s="25"/>
    </row>
    <row r="2005" spans="1:5">
      <c r="A2005" s="25">
        <v>13778</v>
      </c>
      <c r="B2005" s="4" t="s">
        <v>622</v>
      </c>
      <c r="C2005" s="25" t="s">
        <v>231</v>
      </c>
      <c r="D2005" s="25">
        <v>19.02</v>
      </c>
      <c r="E2005" s="25"/>
    </row>
    <row r="2006" spans="1:5">
      <c r="A2006" s="25">
        <v>13782</v>
      </c>
      <c r="B2006" s="4" t="s">
        <v>790</v>
      </c>
      <c r="C2006" s="25" t="s">
        <v>200</v>
      </c>
      <c r="D2006" s="25">
        <v>3.25</v>
      </c>
      <c r="E2006" s="25"/>
    </row>
    <row r="2007" spans="1:5">
      <c r="A2007" s="25">
        <v>13783</v>
      </c>
      <c r="B2007" s="4" t="s">
        <v>750</v>
      </c>
      <c r="C2007" s="25" t="s">
        <v>200</v>
      </c>
      <c r="D2007" s="25">
        <v>1.25</v>
      </c>
      <c r="E2007" s="25"/>
    </row>
    <row r="2008" spans="1:5">
      <c r="A2008" s="25">
        <v>13786</v>
      </c>
      <c r="B2008" s="4" t="s">
        <v>1597</v>
      </c>
      <c r="C2008" s="25" t="s">
        <v>201</v>
      </c>
      <c r="D2008" s="25">
        <v>0.85</v>
      </c>
      <c r="E2008" s="25"/>
    </row>
    <row r="2009" spans="1:5">
      <c r="A2009" s="25">
        <v>13790</v>
      </c>
      <c r="B2009" s="4" t="s">
        <v>1599</v>
      </c>
      <c r="C2009" s="25" t="s">
        <v>200</v>
      </c>
      <c r="D2009" s="25">
        <v>6253</v>
      </c>
      <c r="E2009" s="25"/>
    </row>
    <row r="2010" spans="1:5">
      <c r="A2010" s="25">
        <v>13791</v>
      </c>
      <c r="B2010" s="4" t="s">
        <v>1600</v>
      </c>
      <c r="C2010" s="25" t="s">
        <v>200</v>
      </c>
      <c r="D2010" s="25">
        <v>8560</v>
      </c>
      <c r="E2010" s="25"/>
    </row>
    <row r="2011" spans="1:5">
      <c r="A2011" s="25">
        <v>13792</v>
      </c>
      <c r="B2011" s="4" t="s">
        <v>3414</v>
      </c>
      <c r="C2011" s="25" t="s">
        <v>200</v>
      </c>
      <c r="D2011" s="25">
        <v>3236</v>
      </c>
      <c r="E2011" s="25"/>
    </row>
    <row r="2012" spans="1:5">
      <c r="A2012" s="25">
        <v>13795</v>
      </c>
      <c r="B2012" s="4" t="s">
        <v>3417</v>
      </c>
      <c r="C2012" s="25" t="s">
        <v>200</v>
      </c>
      <c r="D2012" s="25">
        <v>145.19999999999999</v>
      </c>
      <c r="E2012" s="25"/>
    </row>
    <row r="2013" spans="1:5">
      <c r="A2013" s="25">
        <v>13796</v>
      </c>
      <c r="B2013" s="4" t="s">
        <v>2654</v>
      </c>
      <c r="C2013" s="25" t="s">
        <v>1869</v>
      </c>
      <c r="D2013" s="25">
        <v>11.12</v>
      </c>
      <c r="E2013" s="25"/>
    </row>
    <row r="2014" spans="1:5">
      <c r="A2014" s="25">
        <v>13797</v>
      </c>
      <c r="B2014" s="4" t="s">
        <v>2996</v>
      </c>
      <c r="C2014" s="25" t="s">
        <v>200</v>
      </c>
      <c r="D2014" s="25">
        <v>292.32</v>
      </c>
      <c r="E2014" s="25"/>
    </row>
    <row r="2015" spans="1:5">
      <c r="A2015" s="25">
        <v>13801</v>
      </c>
      <c r="B2015" s="4" t="s">
        <v>1916</v>
      </c>
      <c r="C2015" s="25" t="s">
        <v>200</v>
      </c>
      <c r="D2015" s="25">
        <v>126</v>
      </c>
      <c r="E2015" s="25"/>
    </row>
    <row r="2016" spans="1:5">
      <c r="A2016" s="25">
        <v>13802</v>
      </c>
      <c r="B2016" s="4" t="s">
        <v>3423</v>
      </c>
      <c r="C2016" s="25" t="s">
        <v>200</v>
      </c>
      <c r="D2016" s="25">
        <v>196</v>
      </c>
      <c r="E2016" s="25"/>
    </row>
    <row r="2017" spans="1:5">
      <c r="A2017" s="25">
        <v>13803</v>
      </c>
      <c r="B2017" s="4" t="s">
        <v>3424</v>
      </c>
      <c r="C2017" s="25" t="s">
        <v>200</v>
      </c>
      <c r="D2017" s="25">
        <v>185.25</v>
      </c>
      <c r="E2017" s="25"/>
    </row>
    <row r="2018" spans="1:5">
      <c r="A2018" s="25">
        <v>13805</v>
      </c>
      <c r="B2018" s="4" t="s">
        <v>3418</v>
      </c>
      <c r="C2018" s="25" t="s">
        <v>200</v>
      </c>
      <c r="D2018" s="25">
        <v>260.25</v>
      </c>
      <c r="E2018" s="25"/>
    </row>
    <row r="2019" spans="1:5">
      <c r="A2019" s="25">
        <v>13806</v>
      </c>
      <c r="B2019" s="4" t="s">
        <v>3416</v>
      </c>
      <c r="C2019" s="25" t="s">
        <v>200</v>
      </c>
      <c r="D2019" s="25">
        <v>213.3</v>
      </c>
      <c r="E2019" s="25"/>
    </row>
    <row r="2020" spans="1:5">
      <c r="A2020" s="25">
        <v>13808</v>
      </c>
      <c r="B2020" s="4" t="s">
        <v>3421</v>
      </c>
      <c r="C2020" s="25" t="s">
        <v>200</v>
      </c>
      <c r="D2020" s="25">
        <v>180</v>
      </c>
      <c r="E2020" s="25"/>
    </row>
    <row r="2021" spans="1:5">
      <c r="A2021" s="25">
        <v>13809</v>
      </c>
      <c r="B2021" s="4" t="s">
        <v>1917</v>
      </c>
      <c r="C2021" s="25" t="s">
        <v>200</v>
      </c>
      <c r="D2021" s="25">
        <v>1652</v>
      </c>
      <c r="E2021" s="25"/>
    </row>
    <row r="2022" spans="1:5">
      <c r="A2022" s="25">
        <v>13810</v>
      </c>
      <c r="B2022" s="4" t="s">
        <v>3427</v>
      </c>
      <c r="C2022" s="25" t="s">
        <v>200</v>
      </c>
      <c r="D2022" s="25">
        <v>123.25</v>
      </c>
      <c r="E2022" s="25"/>
    </row>
    <row r="2023" spans="1:5">
      <c r="A2023" s="25">
        <v>13811</v>
      </c>
      <c r="B2023" s="4" t="s">
        <v>1913</v>
      </c>
      <c r="C2023" s="25" t="s">
        <v>200</v>
      </c>
      <c r="D2023" s="25">
        <v>215.2</v>
      </c>
      <c r="E2023" s="25"/>
    </row>
    <row r="2024" spans="1:5">
      <c r="A2024" s="25">
        <v>13812</v>
      </c>
      <c r="B2024" s="4" t="s">
        <v>1914</v>
      </c>
      <c r="C2024" s="25" t="s">
        <v>200</v>
      </c>
      <c r="D2024" s="25">
        <v>258.3</v>
      </c>
      <c r="E2024" s="25"/>
    </row>
    <row r="2025" spans="1:5">
      <c r="A2025" s="25">
        <v>13813</v>
      </c>
      <c r="B2025" s="4" t="s">
        <v>3415</v>
      </c>
      <c r="C2025" s="25" t="s">
        <v>200</v>
      </c>
      <c r="D2025" s="25">
        <v>532.20000000000005</v>
      </c>
      <c r="E2025" s="25"/>
    </row>
    <row r="2026" spans="1:5">
      <c r="A2026" s="25">
        <v>13838</v>
      </c>
      <c r="B2026" s="4" t="s">
        <v>3481</v>
      </c>
      <c r="C2026" s="25" t="s">
        <v>200</v>
      </c>
      <c r="D2026" s="25">
        <v>35.630000000000003</v>
      </c>
      <c r="E2026" s="25"/>
    </row>
    <row r="2027" spans="1:5">
      <c r="A2027" s="25">
        <v>13844</v>
      </c>
      <c r="B2027" s="4" t="s">
        <v>2223</v>
      </c>
      <c r="C2027" s="25" t="s">
        <v>231</v>
      </c>
      <c r="D2027" s="25">
        <v>212.51</v>
      </c>
      <c r="E2027" s="25"/>
    </row>
    <row r="2028" spans="1:5">
      <c r="A2028" s="25">
        <v>13848</v>
      </c>
      <c r="B2028" s="4" t="s">
        <v>3845</v>
      </c>
      <c r="C2028" s="25" t="s">
        <v>200</v>
      </c>
      <c r="D2028" s="25">
        <v>656.47</v>
      </c>
      <c r="E2028" s="25"/>
    </row>
    <row r="2029" spans="1:5">
      <c r="A2029" s="25">
        <v>14003</v>
      </c>
      <c r="B2029" s="4" t="s">
        <v>2261</v>
      </c>
      <c r="C2029" s="25" t="s">
        <v>200</v>
      </c>
      <c r="D2029" s="25">
        <v>186.3</v>
      </c>
      <c r="E2029" s="25"/>
    </row>
    <row r="2030" spans="1:5">
      <c r="A2030" s="25">
        <v>14008</v>
      </c>
      <c r="B2030" s="4" t="s">
        <v>2684</v>
      </c>
      <c r="C2030" s="25" t="s">
        <v>229</v>
      </c>
      <c r="D2030" s="25">
        <v>16.05</v>
      </c>
      <c r="E2030" s="25"/>
    </row>
    <row r="2031" spans="1:5">
      <c r="A2031" s="25">
        <v>14014</v>
      </c>
      <c r="B2031" s="4" t="s">
        <v>994</v>
      </c>
      <c r="C2031" s="25" t="s">
        <v>229</v>
      </c>
      <c r="D2031" s="25">
        <v>0.69</v>
      </c>
      <c r="E2031" s="25"/>
    </row>
    <row r="2032" spans="1:5">
      <c r="A2032" s="25">
        <v>14021</v>
      </c>
      <c r="B2032" s="4" t="s">
        <v>1605</v>
      </c>
      <c r="C2032" s="25" t="s">
        <v>231</v>
      </c>
      <c r="D2032" s="25">
        <v>16.18</v>
      </c>
      <c r="E2032" s="25"/>
    </row>
    <row r="2033" spans="1:5">
      <c r="A2033" s="25">
        <v>14038</v>
      </c>
      <c r="B2033" s="4" t="s">
        <v>1549</v>
      </c>
      <c r="C2033" s="25" t="s">
        <v>200</v>
      </c>
      <c r="D2033" s="25">
        <v>3016</v>
      </c>
      <c r="E2033" s="25"/>
    </row>
    <row r="2034" spans="1:5">
      <c r="A2034" s="25">
        <v>14201</v>
      </c>
      <c r="B2034" s="4" t="s">
        <v>486</v>
      </c>
      <c r="C2034" s="25" t="s">
        <v>200</v>
      </c>
      <c r="D2034" s="25">
        <v>0.54</v>
      </c>
      <c r="E2034" s="25"/>
    </row>
    <row r="2035" spans="1:5">
      <c r="A2035" s="25">
        <v>14210</v>
      </c>
      <c r="B2035" s="4" t="s">
        <v>2084</v>
      </c>
      <c r="C2035" s="25" t="s">
        <v>200</v>
      </c>
      <c r="D2035" s="25">
        <v>685</v>
      </c>
      <c r="E2035" s="25"/>
    </row>
    <row r="2036" spans="1:5">
      <c r="A2036" s="25">
        <v>14213</v>
      </c>
      <c r="B2036" s="4" t="s">
        <v>1813</v>
      </c>
      <c r="C2036" s="25" t="s">
        <v>201</v>
      </c>
      <c r="D2036" s="25">
        <v>10.3</v>
      </c>
      <c r="E2036" s="25"/>
    </row>
    <row r="2037" spans="1:5">
      <c r="A2037" s="25">
        <v>14226</v>
      </c>
      <c r="B2037" s="4" t="s">
        <v>685</v>
      </c>
      <c r="C2037" s="25" t="s">
        <v>201</v>
      </c>
      <c r="D2037" s="25">
        <v>4.41</v>
      </c>
      <c r="E2037" s="25"/>
    </row>
    <row r="2038" spans="1:5">
      <c r="A2038" s="25">
        <v>14230</v>
      </c>
      <c r="B2038" s="4" t="s">
        <v>1767</v>
      </c>
      <c r="C2038" s="25" t="s">
        <v>200</v>
      </c>
      <c r="D2038" s="25">
        <v>12.5</v>
      </c>
      <c r="E2038" s="25"/>
    </row>
    <row r="2039" spans="1:5">
      <c r="A2039" s="25">
        <v>14248</v>
      </c>
      <c r="B2039" s="4" t="s">
        <v>3478</v>
      </c>
      <c r="C2039" s="25" t="s">
        <v>200</v>
      </c>
      <c r="D2039" s="25">
        <v>35.630000000000003</v>
      </c>
      <c r="E2039" s="25"/>
    </row>
    <row r="2040" spans="1:5">
      <c r="A2040" s="25">
        <v>14312</v>
      </c>
      <c r="B2040" s="4" t="s">
        <v>3352</v>
      </c>
      <c r="C2040" s="25" t="s">
        <v>200</v>
      </c>
      <c r="D2040" s="25">
        <v>21.2</v>
      </c>
      <c r="E2040" s="25"/>
    </row>
    <row r="2041" spans="1:5">
      <c r="A2041" s="25">
        <v>14321</v>
      </c>
      <c r="B2041" s="4" t="s">
        <v>3344</v>
      </c>
      <c r="C2041" s="25" t="s">
        <v>200</v>
      </c>
      <c r="D2041" s="25">
        <v>128.5</v>
      </c>
      <c r="E2041" s="25"/>
    </row>
    <row r="2042" spans="1:5">
      <c r="A2042" s="25">
        <v>14323</v>
      </c>
      <c r="B2042" s="4" t="s">
        <v>3345</v>
      </c>
      <c r="C2042" s="25" t="s">
        <v>200</v>
      </c>
      <c r="D2042" s="25">
        <v>141.4</v>
      </c>
      <c r="E2042" s="25"/>
    </row>
    <row r="2043" spans="1:5">
      <c r="A2043" s="25">
        <v>14329</v>
      </c>
      <c r="B2043" s="4" t="s">
        <v>3347</v>
      </c>
      <c r="C2043" s="25" t="s">
        <v>200</v>
      </c>
      <c r="D2043" s="25">
        <v>215.9</v>
      </c>
      <c r="E2043" s="25"/>
    </row>
    <row r="2044" spans="1:5">
      <c r="A2044" s="25">
        <v>14330</v>
      </c>
      <c r="B2044" s="4" t="s">
        <v>3348</v>
      </c>
      <c r="C2044" s="25" t="s">
        <v>200</v>
      </c>
      <c r="D2044" s="25">
        <v>241.8</v>
      </c>
      <c r="E2044" s="25"/>
    </row>
    <row r="2045" spans="1:5">
      <c r="A2045" s="25">
        <v>14331</v>
      </c>
      <c r="B2045" s="4" t="s">
        <v>3349</v>
      </c>
      <c r="C2045" s="25" t="s">
        <v>200</v>
      </c>
      <c r="D2045" s="25">
        <v>266.89999999999998</v>
      </c>
      <c r="E2045" s="25"/>
    </row>
    <row r="2046" spans="1:5">
      <c r="A2046" s="25">
        <v>14348</v>
      </c>
      <c r="B2046" s="4" t="s">
        <v>251</v>
      </c>
      <c r="C2046" s="25" t="s">
        <v>200</v>
      </c>
      <c r="D2046" s="25">
        <v>510.4</v>
      </c>
      <c r="E2046" s="25"/>
    </row>
    <row r="2047" spans="1:5">
      <c r="A2047" s="25">
        <v>14350</v>
      </c>
      <c r="B2047" s="4" t="s">
        <v>1898</v>
      </c>
      <c r="C2047" s="25" t="s">
        <v>200</v>
      </c>
      <c r="D2047" s="25">
        <v>126.5</v>
      </c>
      <c r="E2047" s="25"/>
    </row>
    <row r="2048" spans="1:5">
      <c r="A2048" s="25">
        <v>14354</v>
      </c>
      <c r="B2048" s="4" t="s">
        <v>996</v>
      </c>
      <c r="C2048" s="25" t="s">
        <v>200</v>
      </c>
      <c r="D2048" s="25">
        <v>12.69</v>
      </c>
      <c r="E2048" s="25"/>
    </row>
    <row r="2049" spans="1:5">
      <c r="A2049" s="25">
        <v>14358</v>
      </c>
      <c r="B2049" s="4" t="s">
        <v>272</v>
      </c>
      <c r="C2049" s="25" t="s">
        <v>200</v>
      </c>
      <c r="D2049" s="25">
        <v>69.599999999999994</v>
      </c>
      <c r="E2049" s="25"/>
    </row>
    <row r="2050" spans="1:5">
      <c r="A2050" s="25">
        <v>14412</v>
      </c>
      <c r="B2050" s="4" t="s">
        <v>2935</v>
      </c>
      <c r="C2050" s="25" t="s">
        <v>231</v>
      </c>
      <c r="D2050" s="25">
        <v>38.51</v>
      </c>
      <c r="E2050" s="25"/>
    </row>
    <row r="2051" spans="1:5">
      <c r="A2051" s="25">
        <v>14413</v>
      </c>
      <c r="B2051" s="4" t="s">
        <v>2934</v>
      </c>
      <c r="C2051" s="25" t="s">
        <v>231</v>
      </c>
      <c r="D2051" s="25">
        <v>32.43</v>
      </c>
      <c r="E2051" s="25"/>
    </row>
    <row r="2052" spans="1:5">
      <c r="A2052" s="25">
        <v>14414</v>
      </c>
      <c r="B2052" s="4" t="s">
        <v>2934</v>
      </c>
      <c r="C2052" s="25" t="s">
        <v>231</v>
      </c>
      <c r="D2052" s="25">
        <v>29</v>
      </c>
      <c r="E2052" s="25"/>
    </row>
    <row r="2053" spans="1:5">
      <c r="A2053" s="25">
        <v>14415</v>
      </c>
      <c r="B2053" s="4" t="s">
        <v>3558</v>
      </c>
      <c r="C2053" s="25" t="s">
        <v>231</v>
      </c>
      <c r="D2053" s="25">
        <v>58.62</v>
      </c>
      <c r="E2053" s="25"/>
    </row>
    <row r="2054" spans="1:5">
      <c r="A2054" s="25">
        <v>14416</v>
      </c>
      <c r="B2054" s="4" t="s">
        <v>3562</v>
      </c>
      <c r="C2054" s="25" t="s">
        <v>231</v>
      </c>
      <c r="D2054" s="25">
        <v>86.3</v>
      </c>
      <c r="E2054" s="25"/>
    </row>
    <row r="2055" spans="1:5">
      <c r="A2055" s="25">
        <v>14417</v>
      </c>
      <c r="B2055" s="4" t="s">
        <v>3556</v>
      </c>
      <c r="C2055" s="25" t="s">
        <v>231</v>
      </c>
      <c r="D2055" s="25">
        <v>82.25</v>
      </c>
      <c r="E2055" s="25"/>
    </row>
    <row r="2056" spans="1:5">
      <c r="A2056" s="25">
        <v>14418</v>
      </c>
      <c r="B2056" s="4" t="s">
        <v>3561</v>
      </c>
      <c r="C2056" s="25" t="s">
        <v>231</v>
      </c>
      <c r="D2056" s="25">
        <v>65.319999999999993</v>
      </c>
      <c r="E2056" s="25"/>
    </row>
    <row r="2057" spans="1:5">
      <c r="A2057" s="25">
        <v>14419</v>
      </c>
      <c r="B2057" s="4" t="s">
        <v>3557</v>
      </c>
      <c r="C2057" s="25" t="s">
        <v>231</v>
      </c>
      <c r="D2057" s="25">
        <v>63.2</v>
      </c>
      <c r="E2057" s="25"/>
    </row>
    <row r="2058" spans="1:5">
      <c r="A2058" s="25">
        <v>14420</v>
      </c>
      <c r="B2058" s="4" t="s">
        <v>3559</v>
      </c>
      <c r="C2058" s="25" t="s">
        <v>231</v>
      </c>
      <c r="D2058" s="25">
        <v>56.63</v>
      </c>
      <c r="E2058" s="25"/>
    </row>
    <row r="2059" spans="1:5">
      <c r="A2059" s="25">
        <v>14421</v>
      </c>
      <c r="B2059" s="4" t="s">
        <v>3565</v>
      </c>
      <c r="C2059" s="25" t="s">
        <v>200</v>
      </c>
      <c r="D2059" s="25">
        <v>44.31</v>
      </c>
      <c r="E2059" s="25"/>
    </row>
    <row r="2060" spans="1:5">
      <c r="A2060" s="25">
        <v>14422</v>
      </c>
      <c r="B2060" s="4" t="s">
        <v>3564</v>
      </c>
      <c r="C2060" s="25" t="s">
        <v>200</v>
      </c>
      <c r="D2060" s="25">
        <v>68.209999999999994</v>
      </c>
      <c r="E2060" s="25"/>
    </row>
    <row r="2061" spans="1:5">
      <c r="A2061" s="25">
        <v>14423</v>
      </c>
      <c r="B2061" s="4" t="s">
        <v>1175</v>
      </c>
      <c r="C2061" s="25" t="s">
        <v>200</v>
      </c>
      <c r="D2061" s="25">
        <v>1.32</v>
      </c>
      <c r="E2061" s="25"/>
    </row>
    <row r="2062" spans="1:5">
      <c r="A2062" s="25">
        <v>14424</v>
      </c>
      <c r="B2062" s="4" t="s">
        <v>246</v>
      </c>
      <c r="C2062" s="25" t="s">
        <v>200</v>
      </c>
      <c r="D2062" s="25">
        <v>1.1200000000000001</v>
      </c>
      <c r="E2062" s="25"/>
    </row>
    <row r="2063" spans="1:5">
      <c r="A2063" s="25">
        <v>14425</v>
      </c>
      <c r="B2063" s="4" t="s">
        <v>1176</v>
      </c>
      <c r="C2063" s="25" t="s">
        <v>200</v>
      </c>
      <c r="D2063" s="25">
        <v>1.26</v>
      </c>
      <c r="E2063" s="25"/>
    </row>
    <row r="2064" spans="1:5">
      <c r="A2064" s="25">
        <v>14429</v>
      </c>
      <c r="B2064" s="4" t="s">
        <v>3566</v>
      </c>
      <c r="C2064" s="25" t="s">
        <v>231</v>
      </c>
      <c r="D2064" s="25">
        <v>34.799999999999997</v>
      </c>
      <c r="E2064" s="25"/>
    </row>
    <row r="2065" spans="1:5">
      <c r="A2065" s="25">
        <v>14430</v>
      </c>
      <c r="B2065" s="4" t="s">
        <v>3066</v>
      </c>
      <c r="C2065" s="25" t="s">
        <v>231</v>
      </c>
      <c r="D2065" s="25">
        <v>29.65</v>
      </c>
      <c r="E2065" s="25"/>
    </row>
    <row r="2066" spans="1:5">
      <c r="A2066" s="25">
        <v>14432</v>
      </c>
      <c r="B2066" s="4" t="s">
        <v>3067</v>
      </c>
      <c r="C2066" s="25" t="s">
        <v>231</v>
      </c>
      <c r="D2066" s="25">
        <v>29.65</v>
      </c>
      <c r="E2066" s="25"/>
    </row>
    <row r="2067" spans="1:5">
      <c r="A2067" s="25">
        <v>14436</v>
      </c>
      <c r="B2067" s="4" t="s">
        <v>1610</v>
      </c>
      <c r="C2067" s="25" t="s">
        <v>231</v>
      </c>
      <c r="D2067" s="25">
        <v>11.01</v>
      </c>
      <c r="E2067" s="25"/>
    </row>
    <row r="2068" spans="1:5">
      <c r="A2068" s="25">
        <v>14441</v>
      </c>
      <c r="B2068" s="4" t="s">
        <v>2096</v>
      </c>
      <c r="C2068" s="25" t="s">
        <v>231</v>
      </c>
      <c r="D2068" s="25">
        <v>33.42</v>
      </c>
      <c r="E2068" s="25"/>
    </row>
    <row r="2069" spans="1:5">
      <c r="A2069" s="25">
        <v>14442</v>
      </c>
      <c r="B2069" s="4" t="s">
        <v>2095</v>
      </c>
      <c r="C2069" s="25" t="s">
        <v>231</v>
      </c>
      <c r="D2069" s="25">
        <v>58.44</v>
      </c>
      <c r="E2069" s="25"/>
    </row>
    <row r="2070" spans="1:5">
      <c r="A2070" s="25">
        <v>14445</v>
      </c>
      <c r="B2070" s="4" t="s">
        <v>2285</v>
      </c>
      <c r="C2070" s="25" t="s">
        <v>231</v>
      </c>
      <c r="D2070" s="25">
        <v>46.9</v>
      </c>
      <c r="E2070" s="25"/>
    </row>
    <row r="2071" spans="1:5">
      <c r="A2071" s="25">
        <v>14446</v>
      </c>
      <c r="B2071" s="4" t="s">
        <v>2286</v>
      </c>
      <c r="C2071" s="25" t="s">
        <v>231</v>
      </c>
      <c r="D2071" s="25">
        <v>93.9</v>
      </c>
      <c r="E2071" s="25"/>
    </row>
    <row r="2072" spans="1:5">
      <c r="A2072" s="25">
        <v>14447</v>
      </c>
      <c r="B2072" s="4" t="s">
        <v>2287</v>
      </c>
      <c r="C2072" s="25" t="s">
        <v>231</v>
      </c>
      <c r="D2072" s="25">
        <v>86</v>
      </c>
      <c r="E2072" s="25"/>
    </row>
    <row r="2073" spans="1:5">
      <c r="A2073" s="25">
        <v>14450</v>
      </c>
      <c r="B2073" s="4" t="s">
        <v>3653</v>
      </c>
      <c r="C2073" s="25" t="s">
        <v>200</v>
      </c>
      <c r="D2073" s="25">
        <v>3586.72</v>
      </c>
      <c r="E2073" s="25"/>
    </row>
    <row r="2074" spans="1:5">
      <c r="A2074" s="25">
        <v>14451</v>
      </c>
      <c r="B2074" s="4" t="s">
        <v>583</v>
      </c>
      <c r="C2074" s="25" t="s">
        <v>200</v>
      </c>
      <c r="D2074" s="25">
        <v>180</v>
      </c>
      <c r="E2074" s="25"/>
    </row>
    <row r="2075" spans="1:5">
      <c r="A2075" s="25">
        <v>15109</v>
      </c>
      <c r="B2075" s="4" t="s">
        <v>3094</v>
      </c>
      <c r="C2075" s="25" t="s">
        <v>231</v>
      </c>
      <c r="D2075" s="25">
        <v>3.35</v>
      </c>
      <c r="E2075" s="25"/>
    </row>
    <row r="2076" spans="1:5">
      <c r="A2076" s="25">
        <v>15121</v>
      </c>
      <c r="B2076" s="4" t="s">
        <v>1091</v>
      </c>
      <c r="C2076" s="25" t="s">
        <v>200</v>
      </c>
      <c r="D2076" s="25">
        <v>14.55</v>
      </c>
      <c r="E2076" s="25"/>
    </row>
    <row r="2077" spans="1:5">
      <c r="A2077" s="25">
        <v>15141</v>
      </c>
      <c r="B2077" s="4" t="s">
        <v>3095</v>
      </c>
      <c r="C2077" s="25" t="s">
        <v>200</v>
      </c>
      <c r="D2077" s="25">
        <v>5.03</v>
      </c>
      <c r="E2077" s="25"/>
    </row>
    <row r="2078" spans="1:5">
      <c r="A2078" s="25">
        <v>15151</v>
      </c>
      <c r="B2078" s="4" t="s">
        <v>1093</v>
      </c>
      <c r="C2078" s="25" t="s">
        <v>200</v>
      </c>
      <c r="D2078" s="25">
        <v>10.3</v>
      </c>
      <c r="E2078" s="25"/>
    </row>
    <row r="2079" spans="1:5">
      <c r="A2079" s="25">
        <v>15165</v>
      </c>
      <c r="B2079" s="4" t="s">
        <v>1086</v>
      </c>
      <c r="C2079" s="25" t="s">
        <v>200</v>
      </c>
      <c r="D2079" s="25">
        <v>189.09</v>
      </c>
      <c r="E2079" s="25"/>
    </row>
    <row r="2080" spans="1:5">
      <c r="A2080" s="25">
        <v>15174</v>
      </c>
      <c r="B2080" s="4" t="s">
        <v>1098</v>
      </c>
      <c r="C2080" s="25" t="s">
        <v>200</v>
      </c>
      <c r="D2080" s="25">
        <v>54.79</v>
      </c>
      <c r="E2080" s="25"/>
    </row>
    <row r="2081" spans="1:5">
      <c r="A2081" s="25">
        <v>15189</v>
      </c>
      <c r="B2081" s="4" t="s">
        <v>1082</v>
      </c>
      <c r="C2081" s="25" t="s">
        <v>200</v>
      </c>
      <c r="D2081" s="25">
        <v>777.99</v>
      </c>
      <c r="E2081" s="25"/>
    </row>
    <row r="2082" spans="1:5">
      <c r="A2082" s="25">
        <v>15660</v>
      </c>
      <c r="B2082" s="4" t="s">
        <v>3001</v>
      </c>
      <c r="C2082" s="25" t="s">
        <v>200</v>
      </c>
      <c r="D2082" s="25">
        <v>232.46</v>
      </c>
      <c r="E2082" s="25"/>
    </row>
    <row r="2083" spans="1:5">
      <c r="A2083" s="25">
        <v>15683</v>
      </c>
      <c r="B2083" s="4" t="s">
        <v>1985</v>
      </c>
      <c r="C2083" s="25" t="s">
        <v>231</v>
      </c>
      <c r="D2083" s="25">
        <v>59.4</v>
      </c>
      <c r="E2083" s="25"/>
    </row>
    <row r="2084" spans="1:5">
      <c r="A2084" s="25">
        <v>15684</v>
      </c>
      <c r="B2084" s="4" t="s">
        <v>1984</v>
      </c>
      <c r="C2084" s="25" t="s">
        <v>231</v>
      </c>
      <c r="D2084" s="25">
        <v>67.319999999999993</v>
      </c>
      <c r="E2084" s="25"/>
    </row>
    <row r="2085" spans="1:5">
      <c r="A2085" s="25">
        <v>15685</v>
      </c>
      <c r="B2085" s="4" t="s">
        <v>1983</v>
      </c>
      <c r="C2085" s="25" t="s">
        <v>231</v>
      </c>
      <c r="D2085" s="25">
        <v>78.25</v>
      </c>
      <c r="E2085" s="25"/>
    </row>
    <row r="2086" spans="1:5">
      <c r="A2086" s="25">
        <v>15686</v>
      </c>
      <c r="B2086" s="4" t="s">
        <v>1982</v>
      </c>
      <c r="C2086" s="25" t="s">
        <v>231</v>
      </c>
      <c r="D2086" s="25">
        <v>86.63</v>
      </c>
      <c r="E2086" s="25"/>
    </row>
    <row r="2087" spans="1:5">
      <c r="A2087" s="25">
        <v>15687</v>
      </c>
      <c r="B2087" s="4" t="s">
        <v>1991</v>
      </c>
      <c r="C2087" s="25" t="s">
        <v>231</v>
      </c>
      <c r="D2087" s="25">
        <v>75.25</v>
      </c>
      <c r="E2087" s="25"/>
    </row>
    <row r="2088" spans="1:5">
      <c r="A2088" s="25">
        <v>15688</v>
      </c>
      <c r="B2088" s="4" t="s">
        <v>1992</v>
      </c>
      <c r="C2088" s="25" t="s">
        <v>231</v>
      </c>
      <c r="D2088" s="25">
        <v>93.56</v>
      </c>
      <c r="E2088" s="25"/>
    </row>
    <row r="2089" spans="1:5">
      <c r="A2089" s="25">
        <v>15690</v>
      </c>
      <c r="B2089" s="4" t="s">
        <v>1990</v>
      </c>
      <c r="C2089" s="25" t="s">
        <v>231</v>
      </c>
      <c r="D2089" s="25">
        <v>102.96</v>
      </c>
      <c r="E2089" s="25"/>
    </row>
    <row r="2090" spans="1:5">
      <c r="A2090" s="25">
        <v>15691</v>
      </c>
      <c r="B2090" s="4" t="s">
        <v>1989</v>
      </c>
      <c r="C2090" s="25" t="s">
        <v>231</v>
      </c>
      <c r="D2090" s="25">
        <v>106.32</v>
      </c>
      <c r="E2090" s="25"/>
    </row>
    <row r="2091" spans="1:5">
      <c r="A2091" s="25">
        <v>15692</v>
      </c>
      <c r="B2091" s="4" t="s">
        <v>1988</v>
      </c>
      <c r="C2091" s="25" t="s">
        <v>231</v>
      </c>
      <c r="D2091" s="25">
        <v>118.63</v>
      </c>
      <c r="E2091" s="25"/>
    </row>
    <row r="2092" spans="1:5">
      <c r="A2092" s="25">
        <v>15693</v>
      </c>
      <c r="B2092" s="4" t="s">
        <v>1987</v>
      </c>
      <c r="C2092" s="25" t="s">
        <v>231</v>
      </c>
      <c r="D2092" s="25">
        <v>126.32</v>
      </c>
      <c r="E2092" s="25"/>
    </row>
    <row r="2093" spans="1:5">
      <c r="A2093" s="25">
        <v>15694</v>
      </c>
      <c r="B2093" s="4" t="s">
        <v>1986</v>
      </c>
      <c r="C2093" s="25" t="s">
        <v>231</v>
      </c>
      <c r="D2093" s="25">
        <v>132.65</v>
      </c>
      <c r="E2093" s="25"/>
    </row>
    <row r="2094" spans="1:5">
      <c r="A2094" s="25">
        <v>15695</v>
      </c>
      <c r="B2094" s="4" t="s">
        <v>1365</v>
      </c>
      <c r="C2094" s="25" t="s">
        <v>200</v>
      </c>
      <c r="D2094" s="25">
        <v>25705.599999999999</v>
      </c>
      <c r="E2094" s="25"/>
    </row>
    <row r="2095" spans="1:5">
      <c r="A2095" s="25">
        <v>15696</v>
      </c>
      <c r="B2095" s="4" t="s">
        <v>3763</v>
      </c>
      <c r="C2095" s="25" t="s">
        <v>200</v>
      </c>
      <c r="D2095" s="25">
        <v>286</v>
      </c>
      <c r="E2095" s="25"/>
    </row>
    <row r="2096" spans="1:5">
      <c r="A2096" s="25">
        <v>15697</v>
      </c>
      <c r="B2096" s="4" t="s">
        <v>3765</v>
      </c>
      <c r="C2096" s="25" t="s">
        <v>200</v>
      </c>
      <c r="D2096" s="25">
        <v>285</v>
      </c>
      <c r="E2096" s="25"/>
    </row>
    <row r="2097" spans="1:5">
      <c r="A2097" s="25">
        <v>15698</v>
      </c>
      <c r="B2097" s="4" t="s">
        <v>3761</v>
      </c>
      <c r="C2097" s="25" t="s">
        <v>200</v>
      </c>
      <c r="D2097" s="25">
        <v>165</v>
      </c>
      <c r="E2097" s="25"/>
    </row>
    <row r="2098" spans="1:5">
      <c r="A2098" s="25">
        <v>15699</v>
      </c>
      <c r="B2098" s="4" t="s">
        <v>3762</v>
      </c>
      <c r="C2098" s="25" t="s">
        <v>200</v>
      </c>
      <c r="D2098" s="25">
        <v>252</v>
      </c>
      <c r="E2098" s="25"/>
    </row>
    <row r="2099" spans="1:5">
      <c r="A2099" s="25">
        <v>15711</v>
      </c>
      <c r="B2099" s="4" t="s">
        <v>2003</v>
      </c>
      <c r="C2099" s="25" t="s">
        <v>201</v>
      </c>
      <c r="D2099" s="25">
        <v>12.36</v>
      </c>
      <c r="E2099" s="25"/>
    </row>
    <row r="2100" spans="1:5">
      <c r="A2100" s="25">
        <v>15914</v>
      </c>
      <c r="B2100" s="4" t="s">
        <v>3825</v>
      </c>
      <c r="C2100" s="25" t="s">
        <v>200</v>
      </c>
      <c r="D2100" s="25">
        <v>17.329999999999998</v>
      </c>
      <c r="E2100" s="25"/>
    </row>
    <row r="2101" spans="1:5">
      <c r="A2101" s="25">
        <v>16006</v>
      </c>
      <c r="B2101" s="4" t="s">
        <v>1619</v>
      </c>
      <c r="C2101" s="25" t="s">
        <v>134</v>
      </c>
      <c r="D2101" s="25">
        <v>265.79000000000002</v>
      </c>
      <c r="E2101" s="25"/>
    </row>
    <row r="2102" spans="1:5">
      <c r="A2102" s="25">
        <v>16113</v>
      </c>
      <c r="B2102" s="4" t="s">
        <v>3335</v>
      </c>
      <c r="C2102" s="25" t="s">
        <v>231</v>
      </c>
      <c r="D2102" s="25">
        <v>42.9</v>
      </c>
      <c r="E2102" s="25"/>
    </row>
    <row r="2103" spans="1:5">
      <c r="A2103" s="25">
        <v>16204</v>
      </c>
      <c r="B2103" s="4" t="s">
        <v>1977</v>
      </c>
      <c r="C2103" s="25" t="s">
        <v>200</v>
      </c>
      <c r="D2103" s="25">
        <v>13.54</v>
      </c>
      <c r="E2103" s="25"/>
    </row>
    <row r="2104" spans="1:5">
      <c r="A2104" s="25">
        <v>16211</v>
      </c>
      <c r="B2104" s="4" t="s">
        <v>2451</v>
      </c>
      <c r="C2104" s="25" t="s">
        <v>200</v>
      </c>
      <c r="D2104" s="25">
        <v>4.92</v>
      </c>
      <c r="E2104" s="25"/>
    </row>
    <row r="2105" spans="1:5">
      <c r="A2105" s="25">
        <v>16991</v>
      </c>
      <c r="B2105" s="4" t="s">
        <v>3531</v>
      </c>
      <c r="C2105" s="25" t="s">
        <v>200</v>
      </c>
      <c r="D2105" s="25">
        <v>132.25</v>
      </c>
      <c r="E2105" s="25"/>
    </row>
    <row r="2106" spans="1:5">
      <c r="A2106" s="25">
        <v>17009</v>
      </c>
      <c r="B2106" s="4" t="s">
        <v>656</v>
      </c>
      <c r="C2106" s="25" t="s">
        <v>231</v>
      </c>
      <c r="D2106" s="25">
        <v>19.84</v>
      </c>
      <c r="E2106" s="25"/>
    </row>
    <row r="2107" spans="1:5">
      <c r="A2107" s="25">
        <v>17013</v>
      </c>
      <c r="B2107" s="4" t="s">
        <v>2348</v>
      </c>
      <c r="C2107" s="25" t="s">
        <v>200</v>
      </c>
      <c r="D2107" s="25">
        <v>3016</v>
      </c>
      <c r="E2107" s="25"/>
    </row>
    <row r="2108" spans="1:5">
      <c r="A2108" s="25">
        <v>17018</v>
      </c>
      <c r="B2108" s="4" t="s">
        <v>1752</v>
      </c>
      <c r="C2108" s="25" t="s">
        <v>200</v>
      </c>
      <c r="D2108" s="25">
        <v>41.23</v>
      </c>
      <c r="E2108" s="25"/>
    </row>
    <row r="2109" spans="1:5">
      <c r="A2109" s="25">
        <v>17020</v>
      </c>
      <c r="B2109" s="4" t="s">
        <v>301</v>
      </c>
      <c r="C2109" s="25" t="s">
        <v>200</v>
      </c>
      <c r="D2109" s="25">
        <v>123.58</v>
      </c>
      <c r="E2109" s="25"/>
    </row>
    <row r="2110" spans="1:5">
      <c r="A2110" s="25">
        <v>17029</v>
      </c>
      <c r="B2110" s="4" t="s">
        <v>284</v>
      </c>
      <c r="C2110" s="25" t="s">
        <v>200</v>
      </c>
      <c r="D2110" s="25">
        <v>25.5</v>
      </c>
      <c r="E2110" s="25"/>
    </row>
    <row r="2111" spans="1:5">
      <c r="A2111" s="25">
        <v>17037</v>
      </c>
      <c r="B2111" s="4" t="s">
        <v>289</v>
      </c>
      <c r="C2111" s="25" t="s">
        <v>200</v>
      </c>
      <c r="D2111" s="25">
        <v>5.9</v>
      </c>
      <c r="E2111" s="25"/>
    </row>
    <row r="2112" spans="1:5">
      <c r="A2112" s="25">
        <v>17042</v>
      </c>
      <c r="B2112" s="4" t="s">
        <v>724</v>
      </c>
      <c r="C2112" s="25" t="s">
        <v>200</v>
      </c>
      <c r="D2112" s="25">
        <v>52</v>
      </c>
      <c r="E2112" s="25"/>
    </row>
    <row r="2113" spans="1:5">
      <c r="A2113" s="25">
        <v>17058</v>
      </c>
      <c r="B2113" s="4" t="s">
        <v>3843</v>
      </c>
      <c r="C2113" s="25" t="s">
        <v>200</v>
      </c>
      <c r="D2113" s="25">
        <v>19.63</v>
      </c>
      <c r="E2113" s="25"/>
    </row>
    <row r="2114" spans="1:5">
      <c r="A2114" s="25">
        <v>17065</v>
      </c>
      <c r="B2114" s="4" t="s">
        <v>2763</v>
      </c>
      <c r="C2114" s="25" t="s">
        <v>201</v>
      </c>
      <c r="D2114" s="25">
        <v>14.3</v>
      </c>
      <c r="E2114" s="25"/>
    </row>
    <row r="2115" spans="1:5">
      <c r="A2115" s="25">
        <v>17067</v>
      </c>
      <c r="B2115" s="4" t="s">
        <v>2076</v>
      </c>
      <c r="C2115" s="25" t="s">
        <v>200</v>
      </c>
      <c r="D2115" s="25">
        <v>95.3</v>
      </c>
      <c r="E2115" s="25"/>
    </row>
    <row r="2116" spans="1:5">
      <c r="A2116" s="25">
        <v>17068</v>
      </c>
      <c r="B2116" s="4" t="s">
        <v>3547</v>
      </c>
      <c r="C2116" s="25" t="s">
        <v>202</v>
      </c>
      <c r="D2116" s="25">
        <v>95</v>
      </c>
      <c r="E2116" s="25"/>
    </row>
    <row r="2117" spans="1:5">
      <c r="A2117" s="25">
        <v>17069</v>
      </c>
      <c r="B2117" s="4" t="s">
        <v>422</v>
      </c>
      <c r="C2117" s="25" t="s">
        <v>231</v>
      </c>
      <c r="D2117" s="25">
        <v>11.6</v>
      </c>
      <c r="E2117" s="25"/>
    </row>
    <row r="2118" spans="1:5">
      <c r="A2118" s="25">
        <v>17161</v>
      </c>
      <c r="B2118" s="4" t="s">
        <v>1411</v>
      </c>
      <c r="C2118" s="25" t="s">
        <v>231</v>
      </c>
      <c r="D2118" s="25">
        <v>46.95</v>
      </c>
      <c r="E2118" s="25"/>
    </row>
    <row r="2119" spans="1:5">
      <c r="A2119" s="25">
        <v>17162</v>
      </c>
      <c r="B2119" s="4" t="s">
        <v>1407</v>
      </c>
      <c r="C2119" s="25" t="s">
        <v>231</v>
      </c>
      <c r="D2119" s="25">
        <v>26.3</v>
      </c>
      <c r="E2119" s="25"/>
    </row>
    <row r="2120" spans="1:5">
      <c r="A2120" s="25">
        <v>17163</v>
      </c>
      <c r="B2120" s="4" t="s">
        <v>3257</v>
      </c>
      <c r="C2120" s="25" t="s">
        <v>231</v>
      </c>
      <c r="D2120" s="25">
        <v>168</v>
      </c>
      <c r="E2120" s="25"/>
    </row>
    <row r="2121" spans="1:5">
      <c r="A2121" s="25">
        <v>17172</v>
      </c>
      <c r="B2121" s="4" t="s">
        <v>3255</v>
      </c>
      <c r="C2121" s="25" t="s">
        <v>231</v>
      </c>
      <c r="D2121" s="25">
        <v>81</v>
      </c>
      <c r="E2121" s="25"/>
    </row>
    <row r="2122" spans="1:5">
      <c r="A2122" s="25">
        <v>17179</v>
      </c>
      <c r="B2122" s="4" t="s">
        <v>3253</v>
      </c>
      <c r="C2122" s="25" t="s">
        <v>231</v>
      </c>
      <c r="D2122" s="25">
        <v>120.3</v>
      </c>
      <c r="E2122" s="25"/>
    </row>
    <row r="2123" spans="1:5">
      <c r="A2123" s="25">
        <v>17180</v>
      </c>
      <c r="B2123" s="4" t="s">
        <v>3252</v>
      </c>
      <c r="C2123" s="25" t="s">
        <v>231</v>
      </c>
      <c r="D2123" s="25">
        <v>196</v>
      </c>
      <c r="E2123" s="25"/>
    </row>
    <row r="2124" spans="1:5">
      <c r="A2124" s="25">
        <v>17181</v>
      </c>
      <c r="B2124" s="4" t="s">
        <v>3258</v>
      </c>
      <c r="C2124" s="25" t="s">
        <v>231</v>
      </c>
      <c r="D2124" s="25">
        <v>59.8</v>
      </c>
      <c r="E2124" s="25"/>
    </row>
    <row r="2125" spans="1:5">
      <c r="A2125" s="25">
        <v>17190</v>
      </c>
      <c r="B2125" s="4" t="s">
        <v>3269</v>
      </c>
      <c r="C2125" s="25" t="s">
        <v>231</v>
      </c>
      <c r="D2125" s="25">
        <v>548</v>
      </c>
      <c r="E2125" s="25"/>
    </row>
    <row r="2126" spans="1:5">
      <c r="A2126" s="25">
        <v>17192</v>
      </c>
      <c r="B2126" s="4" t="s">
        <v>3268</v>
      </c>
      <c r="C2126" s="25" t="s">
        <v>231</v>
      </c>
      <c r="D2126" s="25">
        <v>120.6</v>
      </c>
      <c r="E2126" s="25"/>
    </row>
    <row r="2127" spans="1:5">
      <c r="A2127" s="25">
        <v>17193</v>
      </c>
      <c r="B2127" s="4" t="s">
        <v>3266</v>
      </c>
      <c r="C2127" s="25" t="s">
        <v>231</v>
      </c>
      <c r="D2127" s="25">
        <v>211.12</v>
      </c>
      <c r="E2127" s="25"/>
    </row>
    <row r="2128" spans="1:5">
      <c r="A2128" s="25">
        <v>17273</v>
      </c>
      <c r="B2128" s="4" t="s">
        <v>3261</v>
      </c>
      <c r="C2128" s="25" t="s">
        <v>231</v>
      </c>
      <c r="D2128" s="25">
        <v>49.5</v>
      </c>
      <c r="E2128" s="25"/>
    </row>
    <row r="2129" spans="1:5">
      <c r="A2129" s="25">
        <v>17297</v>
      </c>
      <c r="B2129" s="4" t="s">
        <v>3267</v>
      </c>
      <c r="C2129" s="25" t="s">
        <v>231</v>
      </c>
      <c r="D2129" s="25">
        <v>125.28</v>
      </c>
      <c r="E2129" s="25"/>
    </row>
    <row r="2130" spans="1:5">
      <c r="A2130" s="25">
        <v>17298</v>
      </c>
      <c r="B2130" s="4" t="s">
        <v>3256</v>
      </c>
      <c r="C2130" s="25" t="s">
        <v>231</v>
      </c>
      <c r="D2130" s="25">
        <v>120.3</v>
      </c>
      <c r="E2130" s="25"/>
    </row>
    <row r="2131" spans="1:5">
      <c r="A2131" s="25">
        <v>17304</v>
      </c>
      <c r="B2131" s="4" t="s">
        <v>988</v>
      </c>
      <c r="C2131" s="25" t="s">
        <v>989</v>
      </c>
      <c r="D2131" s="25">
        <v>2.17</v>
      </c>
      <c r="E2131" s="25"/>
    </row>
    <row r="2132" spans="1:5">
      <c r="A2132" s="25">
        <v>17322</v>
      </c>
      <c r="B2132" s="4" t="s">
        <v>297</v>
      </c>
      <c r="C2132" s="25" t="s">
        <v>200</v>
      </c>
      <c r="D2132" s="25">
        <v>63.58</v>
      </c>
      <c r="E2132" s="25"/>
    </row>
    <row r="2133" spans="1:5">
      <c r="A2133" s="25">
        <v>17326</v>
      </c>
      <c r="B2133" s="4" t="s">
        <v>298</v>
      </c>
      <c r="C2133" s="25" t="s">
        <v>200</v>
      </c>
      <c r="D2133" s="25">
        <v>406.44</v>
      </c>
      <c r="E2133" s="25"/>
    </row>
    <row r="2134" spans="1:5">
      <c r="A2134" s="25">
        <v>17330</v>
      </c>
      <c r="B2134" s="4" t="s">
        <v>300</v>
      </c>
      <c r="C2134" s="25" t="s">
        <v>200</v>
      </c>
      <c r="D2134" s="25">
        <v>10881.03</v>
      </c>
      <c r="E2134" s="25"/>
    </row>
    <row r="2135" spans="1:5">
      <c r="A2135" s="25">
        <v>17848</v>
      </c>
      <c r="B2135" s="4" t="s">
        <v>3786</v>
      </c>
      <c r="C2135" s="25" t="s">
        <v>200</v>
      </c>
      <c r="D2135" s="25">
        <v>69</v>
      </c>
      <c r="E2135" s="25"/>
    </row>
    <row r="2136" spans="1:5">
      <c r="A2136" s="25">
        <v>17850</v>
      </c>
      <c r="B2136" s="4" t="s">
        <v>1286</v>
      </c>
      <c r="C2136" s="25" t="s">
        <v>200</v>
      </c>
      <c r="D2136" s="25">
        <v>69</v>
      </c>
      <c r="E2136" s="25"/>
    </row>
    <row r="2137" spans="1:5">
      <c r="A2137" s="25">
        <v>17851</v>
      </c>
      <c r="B2137" s="4" t="s">
        <v>414</v>
      </c>
      <c r="C2137" s="25" t="s">
        <v>200</v>
      </c>
      <c r="D2137" s="25">
        <v>76.400000000000006</v>
      </c>
      <c r="E2137" s="25"/>
    </row>
    <row r="2138" spans="1:5">
      <c r="A2138" s="25">
        <v>17852</v>
      </c>
      <c r="B2138" s="4" t="s">
        <v>1466</v>
      </c>
      <c r="C2138" s="25" t="s">
        <v>200</v>
      </c>
      <c r="D2138" s="25">
        <v>162.30000000000001</v>
      </c>
      <c r="E2138" s="25"/>
    </row>
    <row r="2139" spans="1:5">
      <c r="A2139" s="25">
        <v>17855</v>
      </c>
      <c r="B2139" s="4" t="s">
        <v>2839</v>
      </c>
      <c r="C2139" s="25" t="s">
        <v>200</v>
      </c>
      <c r="D2139" s="25">
        <v>70.25</v>
      </c>
      <c r="E2139" s="25"/>
    </row>
    <row r="2140" spans="1:5">
      <c r="A2140" s="25">
        <v>17858</v>
      </c>
      <c r="B2140" s="4" t="s">
        <v>2855</v>
      </c>
      <c r="C2140" s="25" t="s">
        <v>200</v>
      </c>
      <c r="D2140" s="25">
        <v>69</v>
      </c>
      <c r="E2140" s="25"/>
    </row>
    <row r="2141" spans="1:5">
      <c r="A2141" s="25">
        <v>17867</v>
      </c>
      <c r="B2141" s="4" t="s">
        <v>769</v>
      </c>
      <c r="C2141" s="25" t="s">
        <v>200</v>
      </c>
      <c r="D2141" s="25">
        <v>255.2</v>
      </c>
      <c r="E2141" s="25"/>
    </row>
    <row r="2142" spans="1:5">
      <c r="A2142" s="25">
        <v>17874</v>
      </c>
      <c r="B2142" s="4" t="s">
        <v>1608</v>
      </c>
      <c r="C2142" s="25" t="s">
        <v>231</v>
      </c>
      <c r="D2142" s="25">
        <v>22.7</v>
      </c>
      <c r="E2142" s="25"/>
    </row>
    <row r="2143" spans="1:5">
      <c r="A2143" s="25">
        <v>17875</v>
      </c>
      <c r="B2143" s="4" t="s">
        <v>1607</v>
      </c>
      <c r="C2143" s="25" t="s">
        <v>231</v>
      </c>
      <c r="D2143" s="25">
        <v>16.38</v>
      </c>
      <c r="E2143" s="25"/>
    </row>
    <row r="2144" spans="1:5">
      <c r="A2144" s="25">
        <v>17877</v>
      </c>
      <c r="B2144" s="4" t="s">
        <v>1821</v>
      </c>
      <c r="C2144" s="25" t="s">
        <v>200</v>
      </c>
      <c r="D2144" s="25">
        <v>6.43</v>
      </c>
      <c r="E2144" s="25"/>
    </row>
    <row r="2145" spans="1:5">
      <c r="A2145" s="25">
        <v>17878</v>
      </c>
      <c r="B2145" s="4" t="s">
        <v>1609</v>
      </c>
      <c r="C2145" s="25" t="s">
        <v>231</v>
      </c>
      <c r="D2145" s="25">
        <v>26.82</v>
      </c>
      <c r="E2145" s="25"/>
    </row>
    <row r="2146" spans="1:5">
      <c r="A2146" s="25">
        <v>17896</v>
      </c>
      <c r="B2146" s="4" t="s">
        <v>2137</v>
      </c>
      <c r="C2146" s="25" t="s">
        <v>200</v>
      </c>
      <c r="D2146" s="25">
        <v>82.41</v>
      </c>
      <c r="E2146" s="25"/>
    </row>
    <row r="2147" spans="1:5">
      <c r="A2147" s="25">
        <v>17921</v>
      </c>
      <c r="B2147" s="4" t="s">
        <v>3736</v>
      </c>
      <c r="C2147" s="25" t="s">
        <v>200</v>
      </c>
      <c r="D2147" s="25">
        <v>19.04</v>
      </c>
      <c r="E2147" s="25"/>
    </row>
    <row r="2148" spans="1:5">
      <c r="A2148" s="25">
        <v>17951</v>
      </c>
      <c r="B2148" s="4" t="s">
        <v>3035</v>
      </c>
      <c r="C2148" s="25" t="s">
        <v>200</v>
      </c>
      <c r="D2148" s="25">
        <v>3619.2</v>
      </c>
      <c r="E2148" s="25"/>
    </row>
    <row r="2149" spans="1:5">
      <c r="A2149" s="25">
        <v>17961</v>
      </c>
      <c r="B2149" s="4" t="s">
        <v>1481</v>
      </c>
      <c r="C2149" s="25" t="s">
        <v>200</v>
      </c>
      <c r="D2149" s="25">
        <v>1288.71</v>
      </c>
      <c r="E2149" s="25"/>
    </row>
    <row r="2150" spans="1:5">
      <c r="A2150" s="25">
        <v>18009</v>
      </c>
      <c r="B2150" s="4" t="s">
        <v>1765</v>
      </c>
      <c r="C2150" s="25" t="s">
        <v>200</v>
      </c>
      <c r="D2150" s="25">
        <v>26</v>
      </c>
      <c r="E2150" s="25"/>
    </row>
    <row r="2151" spans="1:5">
      <c r="A2151" s="25">
        <v>18032</v>
      </c>
      <c r="B2151" s="4" t="s">
        <v>2825</v>
      </c>
      <c r="C2151" s="25" t="s">
        <v>231</v>
      </c>
      <c r="D2151" s="25">
        <v>24.77</v>
      </c>
      <c r="E2151" s="25"/>
    </row>
    <row r="2152" spans="1:5">
      <c r="A2152" s="25">
        <v>18055</v>
      </c>
      <c r="B2152" s="4" t="s">
        <v>3479</v>
      </c>
      <c r="C2152" s="25" t="s">
        <v>200</v>
      </c>
      <c r="D2152" s="25">
        <v>36.32</v>
      </c>
      <c r="E2152" s="25"/>
    </row>
    <row r="2153" spans="1:5">
      <c r="A2153" s="25">
        <v>18058</v>
      </c>
      <c r="B2153" s="4" t="s">
        <v>267</v>
      </c>
      <c r="C2153" s="25" t="s">
        <v>200</v>
      </c>
      <c r="D2153" s="25">
        <v>286</v>
      </c>
      <c r="E2153" s="25"/>
    </row>
    <row r="2154" spans="1:5">
      <c r="A2154" s="25">
        <v>18060</v>
      </c>
      <c r="B2154" s="4" t="s">
        <v>1370</v>
      </c>
      <c r="C2154" s="25" t="s">
        <v>200</v>
      </c>
      <c r="D2154" s="25">
        <v>775.81</v>
      </c>
      <c r="E2154" s="25"/>
    </row>
    <row r="2155" spans="1:5">
      <c r="A2155" s="25">
        <v>18063</v>
      </c>
      <c r="B2155" s="4" t="s">
        <v>3533</v>
      </c>
      <c r="C2155" s="25" t="s">
        <v>200</v>
      </c>
      <c r="D2155" s="25">
        <v>32.25</v>
      </c>
      <c r="E2155" s="25"/>
    </row>
    <row r="2156" spans="1:5">
      <c r="A2156" s="25">
        <v>18064</v>
      </c>
      <c r="B2156" s="4" t="s">
        <v>1136</v>
      </c>
      <c r="C2156" s="25" t="s">
        <v>200</v>
      </c>
      <c r="D2156" s="25">
        <v>477.92</v>
      </c>
      <c r="E2156" s="25"/>
    </row>
    <row r="2157" spans="1:5">
      <c r="A2157" s="25">
        <v>18065</v>
      </c>
      <c r="B2157" s="4" t="s">
        <v>3550</v>
      </c>
      <c r="C2157" s="25" t="s">
        <v>200</v>
      </c>
      <c r="D2157" s="25">
        <v>36.299999999999997</v>
      </c>
      <c r="E2157" s="25"/>
    </row>
    <row r="2158" spans="1:5">
      <c r="A2158" s="25">
        <v>18096</v>
      </c>
      <c r="B2158" s="4" t="s">
        <v>2582</v>
      </c>
      <c r="C2158" s="25" t="s">
        <v>200</v>
      </c>
      <c r="D2158" s="25">
        <v>0.57999999999999996</v>
      </c>
      <c r="E2158" s="25"/>
    </row>
    <row r="2159" spans="1:5">
      <c r="A2159" s="25">
        <v>18112</v>
      </c>
      <c r="B2159" s="4" t="s">
        <v>2805</v>
      </c>
      <c r="C2159" s="25" t="s">
        <v>235</v>
      </c>
      <c r="D2159" s="25">
        <v>46.4</v>
      </c>
      <c r="E2159" s="25"/>
    </row>
    <row r="2160" spans="1:5">
      <c r="A2160" s="25">
        <v>18117</v>
      </c>
      <c r="B2160" s="4" t="s">
        <v>2803</v>
      </c>
      <c r="C2160" s="25" t="s">
        <v>235</v>
      </c>
      <c r="D2160" s="25">
        <v>59.9</v>
      </c>
      <c r="E2160" s="25"/>
    </row>
    <row r="2161" spans="1:5">
      <c r="A2161" s="25">
        <v>18118</v>
      </c>
      <c r="B2161" s="4" t="s">
        <v>2807</v>
      </c>
      <c r="C2161" s="25" t="s">
        <v>235</v>
      </c>
      <c r="D2161" s="25">
        <v>69.900000000000006</v>
      </c>
      <c r="E2161" s="25"/>
    </row>
    <row r="2162" spans="1:5">
      <c r="A2162" s="25">
        <v>18123</v>
      </c>
      <c r="B2162" s="4" t="s">
        <v>2767</v>
      </c>
      <c r="C2162" s="25" t="s">
        <v>235</v>
      </c>
      <c r="D2162" s="25">
        <v>17.98</v>
      </c>
      <c r="E2162" s="25"/>
    </row>
    <row r="2163" spans="1:5">
      <c r="A2163" s="25">
        <v>18124</v>
      </c>
      <c r="B2163" s="4" t="s">
        <v>2578</v>
      </c>
      <c r="C2163" s="25" t="s">
        <v>200</v>
      </c>
      <c r="D2163" s="25">
        <v>1.86</v>
      </c>
      <c r="E2163" s="25"/>
    </row>
    <row r="2164" spans="1:5">
      <c r="A2164" s="25">
        <v>18135</v>
      </c>
      <c r="B2164" s="4" t="s">
        <v>2810</v>
      </c>
      <c r="C2164" s="25" t="s">
        <v>235</v>
      </c>
      <c r="D2164" s="25">
        <v>69.83</v>
      </c>
      <c r="E2164" s="25"/>
    </row>
    <row r="2165" spans="1:5">
      <c r="A2165" s="25">
        <v>18145</v>
      </c>
      <c r="B2165" s="4" t="s">
        <v>937</v>
      </c>
      <c r="C2165" s="25" t="s">
        <v>231</v>
      </c>
      <c r="D2165" s="25">
        <v>8.51</v>
      </c>
      <c r="E2165" s="25"/>
    </row>
    <row r="2166" spans="1:5">
      <c r="A2166" s="25">
        <v>18146</v>
      </c>
      <c r="B2166" s="4" t="s">
        <v>938</v>
      </c>
      <c r="C2166" s="25" t="s">
        <v>231</v>
      </c>
      <c r="D2166" s="25">
        <v>8.6300000000000008</v>
      </c>
      <c r="E2166" s="25"/>
    </row>
    <row r="2167" spans="1:5">
      <c r="A2167" s="25">
        <v>18147</v>
      </c>
      <c r="B2167" s="4" t="s">
        <v>939</v>
      </c>
      <c r="C2167" s="25" t="s">
        <v>231</v>
      </c>
      <c r="D2167" s="25">
        <v>9.9499999999999993</v>
      </c>
      <c r="E2167" s="25"/>
    </row>
    <row r="2168" spans="1:5">
      <c r="A2168" s="25">
        <v>18149</v>
      </c>
      <c r="B2168" s="4" t="s">
        <v>940</v>
      </c>
      <c r="C2168" s="25" t="s">
        <v>231</v>
      </c>
      <c r="D2168" s="25">
        <v>12.19</v>
      </c>
      <c r="E2168" s="25"/>
    </row>
    <row r="2169" spans="1:5">
      <c r="A2169" s="25">
        <v>18150</v>
      </c>
      <c r="B2169" s="4" t="s">
        <v>941</v>
      </c>
      <c r="C2169" s="25" t="s">
        <v>231</v>
      </c>
      <c r="D2169" s="25">
        <v>7.71</v>
      </c>
      <c r="E2169" s="25"/>
    </row>
    <row r="2170" spans="1:5">
      <c r="A2170" s="25">
        <v>18151</v>
      </c>
      <c r="B2170" s="4" t="s">
        <v>1190</v>
      </c>
      <c r="C2170" s="25" t="s">
        <v>231</v>
      </c>
      <c r="D2170" s="25">
        <v>25.7</v>
      </c>
      <c r="E2170" s="25"/>
    </row>
    <row r="2171" spans="1:5">
      <c r="A2171" s="25">
        <v>18152</v>
      </c>
      <c r="B2171" s="4" t="s">
        <v>1187</v>
      </c>
      <c r="C2171" s="25" t="s">
        <v>231</v>
      </c>
      <c r="D2171" s="25">
        <v>34.130000000000003</v>
      </c>
      <c r="E2171" s="25"/>
    </row>
    <row r="2172" spans="1:5">
      <c r="A2172" s="25">
        <v>18153</v>
      </c>
      <c r="B2172" s="4" t="s">
        <v>1189</v>
      </c>
      <c r="C2172" s="25" t="s">
        <v>231</v>
      </c>
      <c r="D2172" s="25">
        <v>44.03</v>
      </c>
      <c r="E2172" s="25"/>
    </row>
    <row r="2173" spans="1:5">
      <c r="A2173" s="25">
        <v>18154</v>
      </c>
      <c r="B2173" s="4" t="s">
        <v>1188</v>
      </c>
      <c r="C2173" s="25" t="s">
        <v>231</v>
      </c>
      <c r="D2173" s="25">
        <v>29.6</v>
      </c>
      <c r="E2173" s="25"/>
    </row>
    <row r="2174" spans="1:5">
      <c r="A2174" s="25">
        <v>18155</v>
      </c>
      <c r="B2174" s="4" t="s">
        <v>1184</v>
      </c>
      <c r="C2174" s="25" t="s">
        <v>231</v>
      </c>
      <c r="D2174" s="25">
        <v>25.66</v>
      </c>
      <c r="E2174" s="25"/>
    </row>
    <row r="2175" spans="1:5">
      <c r="A2175" s="25">
        <v>18156</v>
      </c>
      <c r="B2175" s="4" t="s">
        <v>1191</v>
      </c>
      <c r="C2175" s="25" t="s">
        <v>231</v>
      </c>
      <c r="D2175" s="25">
        <v>247.14</v>
      </c>
      <c r="E2175" s="25"/>
    </row>
    <row r="2176" spans="1:5">
      <c r="A2176" s="25">
        <v>18157</v>
      </c>
      <c r="B2176" s="4" t="s">
        <v>1192</v>
      </c>
      <c r="C2176" s="25" t="s">
        <v>231</v>
      </c>
      <c r="D2176" s="25">
        <v>56.31</v>
      </c>
      <c r="E2176" s="25"/>
    </row>
    <row r="2177" spans="1:5">
      <c r="A2177" s="25">
        <v>18158</v>
      </c>
      <c r="B2177" s="4" t="s">
        <v>1193</v>
      </c>
      <c r="C2177" s="25" t="s">
        <v>231</v>
      </c>
      <c r="D2177" s="25">
        <v>30.96</v>
      </c>
      <c r="E2177" s="25"/>
    </row>
    <row r="2178" spans="1:5">
      <c r="A2178" s="25">
        <v>18159</v>
      </c>
      <c r="B2178" s="4" t="s">
        <v>1194</v>
      </c>
      <c r="C2178" s="25" t="s">
        <v>231</v>
      </c>
      <c r="D2178" s="25">
        <v>32.130000000000003</v>
      </c>
      <c r="E2178" s="25"/>
    </row>
    <row r="2179" spans="1:5">
      <c r="A2179" s="25">
        <v>18204</v>
      </c>
      <c r="B2179" s="4" t="s">
        <v>734</v>
      </c>
      <c r="C2179" s="25" t="s">
        <v>201</v>
      </c>
      <c r="D2179" s="25">
        <v>7.42</v>
      </c>
      <c r="E2179" s="25"/>
    </row>
    <row r="2180" spans="1:5">
      <c r="A2180" s="25">
        <v>18206</v>
      </c>
      <c r="B2180" s="4" t="s">
        <v>735</v>
      </c>
      <c r="C2180" s="25" t="s">
        <v>200</v>
      </c>
      <c r="D2180" s="25">
        <v>64.209999999999994</v>
      </c>
      <c r="E2180" s="25"/>
    </row>
    <row r="2181" spans="1:5">
      <c r="A2181" s="25">
        <v>18207</v>
      </c>
      <c r="B2181" s="4" t="s">
        <v>2708</v>
      </c>
      <c r="C2181" s="25" t="s">
        <v>231</v>
      </c>
      <c r="D2181" s="25">
        <v>16.829999999999998</v>
      </c>
      <c r="E2181" s="25"/>
    </row>
    <row r="2182" spans="1:5">
      <c r="A2182" s="25">
        <v>18208</v>
      </c>
      <c r="B2182" s="4" t="s">
        <v>2696</v>
      </c>
      <c r="C2182" s="25" t="s">
        <v>231</v>
      </c>
      <c r="D2182" s="25">
        <v>19.12</v>
      </c>
      <c r="E2182" s="25"/>
    </row>
    <row r="2183" spans="1:5">
      <c r="A2183" s="25">
        <v>18209</v>
      </c>
      <c r="B2183" s="4" t="s">
        <v>2707</v>
      </c>
      <c r="C2183" s="25" t="s">
        <v>231</v>
      </c>
      <c r="D2183" s="25">
        <v>22.12</v>
      </c>
      <c r="E2183" s="25"/>
    </row>
    <row r="2184" spans="1:5">
      <c r="A2184" s="25">
        <v>18211</v>
      </c>
      <c r="B2184" s="4" t="s">
        <v>2710</v>
      </c>
      <c r="C2184" s="25" t="s">
        <v>231</v>
      </c>
      <c r="D2184" s="25">
        <v>13.62</v>
      </c>
      <c r="E2184" s="25"/>
    </row>
    <row r="2185" spans="1:5">
      <c r="A2185" s="25">
        <v>18214</v>
      </c>
      <c r="B2185" s="4" t="s">
        <v>2711</v>
      </c>
      <c r="C2185" s="25" t="s">
        <v>231</v>
      </c>
      <c r="D2185" s="25">
        <v>13.36</v>
      </c>
      <c r="E2185" s="25"/>
    </row>
    <row r="2186" spans="1:5">
      <c r="A2186" s="25">
        <v>18215</v>
      </c>
      <c r="B2186" s="4" t="s">
        <v>2706</v>
      </c>
      <c r="C2186" s="25" t="s">
        <v>231</v>
      </c>
      <c r="D2186" s="25">
        <v>19.649999999999999</v>
      </c>
      <c r="E2186" s="25"/>
    </row>
    <row r="2187" spans="1:5">
      <c r="A2187" s="25">
        <v>18217</v>
      </c>
      <c r="B2187" s="4" t="s">
        <v>2057</v>
      </c>
      <c r="C2187" s="25" t="s">
        <v>202</v>
      </c>
      <c r="D2187" s="25">
        <v>6.21</v>
      </c>
      <c r="E2187" s="25"/>
    </row>
    <row r="2188" spans="1:5">
      <c r="A2188" s="25">
        <v>18221</v>
      </c>
      <c r="B2188" s="4" t="s">
        <v>3853</v>
      </c>
      <c r="C2188" s="25" t="s">
        <v>200</v>
      </c>
      <c r="D2188" s="25">
        <v>22.36</v>
      </c>
      <c r="E2188" s="25"/>
    </row>
    <row r="2189" spans="1:5">
      <c r="A2189" s="25">
        <v>18224</v>
      </c>
      <c r="B2189" s="4" t="s">
        <v>3796</v>
      </c>
      <c r="C2189" s="25" t="s">
        <v>200</v>
      </c>
      <c r="D2189" s="25">
        <v>15.63</v>
      </c>
      <c r="E2189" s="25"/>
    </row>
    <row r="2190" spans="1:5">
      <c r="A2190" s="25">
        <v>18250</v>
      </c>
      <c r="B2190" s="4" t="s">
        <v>3013</v>
      </c>
      <c r="C2190" s="25" t="s">
        <v>200</v>
      </c>
      <c r="D2190" s="25">
        <v>28.6</v>
      </c>
      <c r="E2190" s="25"/>
    </row>
    <row r="2191" spans="1:5">
      <c r="A2191" s="25">
        <v>18251</v>
      </c>
      <c r="B2191" s="4" t="s">
        <v>3012</v>
      </c>
      <c r="C2191" s="25" t="s">
        <v>200</v>
      </c>
      <c r="D2191" s="25">
        <v>33.200000000000003</v>
      </c>
      <c r="E2191" s="25"/>
    </row>
    <row r="2192" spans="1:5">
      <c r="A2192" s="25">
        <v>18252</v>
      </c>
      <c r="B2192" s="4" t="s">
        <v>2623</v>
      </c>
      <c r="C2192" s="25" t="s">
        <v>229</v>
      </c>
      <c r="D2192" s="25">
        <v>7.32</v>
      </c>
      <c r="E2192" s="25"/>
    </row>
    <row r="2193" spans="1:5">
      <c r="A2193" s="25">
        <v>18253</v>
      </c>
      <c r="B2193" s="4" t="s">
        <v>2627</v>
      </c>
      <c r="C2193" s="25" t="s">
        <v>229</v>
      </c>
      <c r="D2193" s="25">
        <v>18.25</v>
      </c>
      <c r="E2193" s="25"/>
    </row>
    <row r="2194" spans="1:5">
      <c r="A2194" s="25">
        <v>18254</v>
      </c>
      <c r="B2194" s="4" t="s">
        <v>2629</v>
      </c>
      <c r="C2194" s="25" t="s">
        <v>229</v>
      </c>
      <c r="D2194" s="25">
        <v>24.9</v>
      </c>
      <c r="E2194" s="25"/>
    </row>
    <row r="2195" spans="1:5">
      <c r="A2195" s="25">
        <v>18255</v>
      </c>
      <c r="B2195" s="4" t="s">
        <v>2630</v>
      </c>
      <c r="C2195" s="25" t="s">
        <v>229</v>
      </c>
      <c r="D2195" s="25">
        <v>26.9</v>
      </c>
      <c r="E2195" s="25"/>
    </row>
    <row r="2196" spans="1:5">
      <c r="A2196" s="25">
        <v>18257</v>
      </c>
      <c r="B2196" s="4" t="s">
        <v>933</v>
      </c>
      <c r="C2196" s="25" t="s">
        <v>231</v>
      </c>
      <c r="D2196" s="25">
        <v>15.6</v>
      </c>
      <c r="E2196" s="25"/>
    </row>
    <row r="2197" spans="1:5">
      <c r="A2197" s="25">
        <v>18258</v>
      </c>
      <c r="B2197" s="4" t="s">
        <v>936</v>
      </c>
      <c r="C2197" s="25" t="s">
        <v>231</v>
      </c>
      <c r="D2197" s="25">
        <v>24.5</v>
      </c>
      <c r="E2197" s="25"/>
    </row>
    <row r="2198" spans="1:5">
      <c r="A2198" s="25">
        <v>18259</v>
      </c>
      <c r="B2198" s="4" t="s">
        <v>935</v>
      </c>
      <c r="C2198" s="25" t="s">
        <v>231</v>
      </c>
      <c r="D2198" s="25">
        <v>16.329999999999998</v>
      </c>
      <c r="E2198" s="25"/>
    </row>
    <row r="2199" spans="1:5">
      <c r="A2199" s="25">
        <v>18260</v>
      </c>
      <c r="B2199" s="4" t="s">
        <v>934</v>
      </c>
      <c r="C2199" s="25" t="s">
        <v>231</v>
      </c>
      <c r="D2199" s="25">
        <v>15.87</v>
      </c>
      <c r="E2199" s="25"/>
    </row>
    <row r="2200" spans="1:5">
      <c r="A2200" s="25">
        <v>18267</v>
      </c>
      <c r="B2200" s="4" t="s">
        <v>2717</v>
      </c>
      <c r="C2200" s="25" t="s">
        <v>231</v>
      </c>
      <c r="D2200" s="25">
        <v>53.19</v>
      </c>
      <c r="E2200" s="25"/>
    </row>
    <row r="2201" spans="1:5">
      <c r="A2201" s="25">
        <v>18268</v>
      </c>
      <c r="B2201" s="4" t="s">
        <v>2718</v>
      </c>
      <c r="C2201" s="25" t="s">
        <v>231</v>
      </c>
      <c r="D2201" s="25">
        <v>58.6</v>
      </c>
      <c r="E2201" s="25"/>
    </row>
    <row r="2202" spans="1:5">
      <c r="A2202" s="25">
        <v>18269</v>
      </c>
      <c r="B2202" s="4" t="s">
        <v>2715</v>
      </c>
      <c r="C2202" s="25" t="s">
        <v>231</v>
      </c>
      <c r="D2202" s="25">
        <v>55.3</v>
      </c>
      <c r="E2202" s="25"/>
    </row>
    <row r="2203" spans="1:5">
      <c r="A2203" s="25">
        <v>18270</v>
      </c>
      <c r="B2203" s="4" t="s">
        <v>2716</v>
      </c>
      <c r="C2203" s="25" t="s">
        <v>231</v>
      </c>
      <c r="D2203" s="25">
        <v>94.6</v>
      </c>
      <c r="E2203" s="25"/>
    </row>
    <row r="2204" spans="1:5">
      <c r="A2204" s="25">
        <v>18271</v>
      </c>
      <c r="B2204" s="4" t="s">
        <v>2929</v>
      </c>
      <c r="C2204" s="25" t="s">
        <v>231</v>
      </c>
      <c r="D2204" s="25">
        <v>14.23</v>
      </c>
      <c r="E2204" s="25"/>
    </row>
    <row r="2205" spans="1:5">
      <c r="A2205" s="25">
        <v>18275</v>
      </c>
      <c r="B2205" s="4" t="s">
        <v>3246</v>
      </c>
      <c r="C2205" s="25" t="s">
        <v>134</v>
      </c>
      <c r="D2205" s="25">
        <v>112.5</v>
      </c>
      <c r="E2205" s="25"/>
    </row>
    <row r="2206" spans="1:5">
      <c r="A2206" s="25">
        <v>18569</v>
      </c>
      <c r="B2206" s="4" t="s">
        <v>3744</v>
      </c>
      <c r="C2206" s="25" t="s">
        <v>200</v>
      </c>
      <c r="D2206" s="25">
        <v>1.52</v>
      </c>
      <c r="E2206" s="25"/>
    </row>
    <row r="2207" spans="1:5">
      <c r="A2207" s="25">
        <v>18573</v>
      </c>
      <c r="B2207" s="4" t="s">
        <v>3338</v>
      </c>
      <c r="C2207" s="25" t="s">
        <v>231</v>
      </c>
      <c r="D2207" s="25">
        <v>59.98</v>
      </c>
      <c r="E2207" s="25"/>
    </row>
    <row r="2208" spans="1:5">
      <c r="A2208" s="25">
        <v>18855</v>
      </c>
      <c r="B2208" s="4" t="s">
        <v>2932</v>
      </c>
      <c r="C2208" s="25" t="s">
        <v>200</v>
      </c>
      <c r="D2208" s="25">
        <v>5.26</v>
      </c>
      <c r="E2208" s="25"/>
    </row>
    <row r="2209" spans="1:5">
      <c r="A2209" s="25">
        <v>18902</v>
      </c>
      <c r="B2209" s="4" t="s">
        <v>3358</v>
      </c>
      <c r="C2209" s="25" t="s">
        <v>231</v>
      </c>
      <c r="D2209" s="25">
        <v>52.36</v>
      </c>
      <c r="E2209" s="25"/>
    </row>
    <row r="2210" spans="1:5">
      <c r="A2210" s="25">
        <v>19002</v>
      </c>
      <c r="B2210" s="4" t="s">
        <v>2781</v>
      </c>
      <c r="C2210" s="25" t="s">
        <v>200</v>
      </c>
      <c r="D2210" s="25">
        <v>43.35</v>
      </c>
      <c r="E2210" s="25"/>
    </row>
    <row r="2211" spans="1:5">
      <c r="A2211" s="25">
        <v>19083</v>
      </c>
      <c r="B2211" s="4" t="s">
        <v>1051</v>
      </c>
      <c r="C2211" s="25" t="s">
        <v>200</v>
      </c>
      <c r="D2211" s="25">
        <v>1360</v>
      </c>
      <c r="E2211" s="25"/>
    </row>
    <row r="2212" spans="1:5">
      <c r="A2212" s="25">
        <v>19417</v>
      </c>
      <c r="B2212" s="4" t="s">
        <v>1551</v>
      </c>
      <c r="C2212" s="25" t="s">
        <v>200</v>
      </c>
      <c r="D2212" s="25">
        <v>544.19000000000005</v>
      </c>
      <c r="E2212" s="25"/>
    </row>
    <row r="2213" spans="1:5">
      <c r="A2213" s="25">
        <v>19630</v>
      </c>
      <c r="B2213" s="4" t="s">
        <v>2177</v>
      </c>
      <c r="C2213" s="25" t="s">
        <v>134</v>
      </c>
      <c r="D2213" s="25">
        <v>296.63</v>
      </c>
      <c r="E2213" s="25"/>
    </row>
    <row r="2214" spans="1:5">
      <c r="A2214" s="25">
        <v>19635</v>
      </c>
      <c r="B2214" s="4" t="s">
        <v>1076</v>
      </c>
      <c r="C2214" s="25" t="s">
        <v>201</v>
      </c>
      <c r="D2214" s="25">
        <v>6.23</v>
      </c>
      <c r="E2214" s="25"/>
    </row>
    <row r="2215" spans="1:5">
      <c r="A2215" s="25">
        <v>19637</v>
      </c>
      <c r="B2215" s="4" t="s">
        <v>2178</v>
      </c>
      <c r="C2215" s="25" t="s">
        <v>134</v>
      </c>
      <c r="D2215" s="25">
        <v>256</v>
      </c>
      <c r="E2215" s="25"/>
    </row>
    <row r="2216" spans="1:5">
      <c r="A2216" s="25">
        <v>19638</v>
      </c>
      <c r="B2216" s="4" t="s">
        <v>2181</v>
      </c>
      <c r="C2216" s="25" t="s">
        <v>134</v>
      </c>
      <c r="D2216" s="25">
        <v>326.3</v>
      </c>
      <c r="E2216" s="25"/>
    </row>
    <row r="2217" spans="1:5">
      <c r="A2217" s="25">
        <v>19639</v>
      </c>
      <c r="B2217" s="4" t="s">
        <v>2182</v>
      </c>
      <c r="C2217" s="25" t="s">
        <v>134</v>
      </c>
      <c r="D2217" s="25">
        <v>275</v>
      </c>
      <c r="E2217" s="25"/>
    </row>
    <row r="2218" spans="1:5">
      <c r="A2218" s="25">
        <v>19641</v>
      </c>
      <c r="B2218" s="4" t="s">
        <v>2200</v>
      </c>
      <c r="C2218" s="25" t="s">
        <v>231</v>
      </c>
      <c r="D2218" s="25">
        <v>3.96</v>
      </c>
      <c r="E2218" s="25"/>
    </row>
    <row r="2219" spans="1:5">
      <c r="A2219" s="25">
        <v>19643</v>
      </c>
      <c r="B2219" s="4" t="s">
        <v>2183</v>
      </c>
      <c r="C2219" s="25" t="s">
        <v>231</v>
      </c>
      <c r="D2219" s="25">
        <v>76.3</v>
      </c>
      <c r="E2219" s="25"/>
    </row>
    <row r="2220" spans="1:5">
      <c r="A2220" s="25">
        <v>19644</v>
      </c>
      <c r="B2220" s="4" t="s">
        <v>2179</v>
      </c>
      <c r="C2220" s="25" t="s">
        <v>231</v>
      </c>
      <c r="D2220" s="25">
        <v>91.12</v>
      </c>
      <c r="E2220" s="25"/>
    </row>
    <row r="2221" spans="1:5">
      <c r="A2221" s="25">
        <v>19645</v>
      </c>
      <c r="B2221" s="4" t="s">
        <v>2180</v>
      </c>
      <c r="C2221" s="25" t="s">
        <v>231</v>
      </c>
      <c r="D2221" s="25">
        <v>105.23</v>
      </c>
      <c r="E2221" s="25"/>
    </row>
    <row r="2222" spans="1:5">
      <c r="A2222" s="25">
        <v>19647</v>
      </c>
      <c r="B2222" s="4" t="s">
        <v>1150</v>
      </c>
      <c r="C2222" s="25" t="s">
        <v>231</v>
      </c>
      <c r="D2222" s="25">
        <v>6.23</v>
      </c>
      <c r="E2222" s="25"/>
    </row>
    <row r="2223" spans="1:5">
      <c r="A2223" s="25">
        <v>19648</v>
      </c>
      <c r="B2223" s="4" t="s">
        <v>1151</v>
      </c>
      <c r="C2223" s="25" t="s">
        <v>231</v>
      </c>
      <c r="D2223" s="25">
        <v>8.4499999999999993</v>
      </c>
      <c r="E2223" s="25"/>
    </row>
    <row r="2224" spans="1:5">
      <c r="A2224" s="25">
        <v>19708</v>
      </c>
      <c r="B2224" s="4" t="s">
        <v>344</v>
      </c>
      <c r="C2224" s="25" t="s">
        <v>228</v>
      </c>
      <c r="D2224" s="25">
        <v>8.07</v>
      </c>
      <c r="E2224" s="25"/>
    </row>
    <row r="2225" spans="1:5">
      <c r="A2225" s="25">
        <v>19720</v>
      </c>
      <c r="B2225" s="4" t="s">
        <v>618</v>
      </c>
      <c r="C2225" s="25" t="s">
        <v>337</v>
      </c>
      <c r="D2225" s="25">
        <v>12.32</v>
      </c>
      <c r="E2225" s="25"/>
    </row>
    <row r="2226" spans="1:5">
      <c r="A2226" s="25">
        <v>19729</v>
      </c>
      <c r="B2226" s="4" t="s">
        <v>372</v>
      </c>
      <c r="C2226" s="25" t="s">
        <v>230</v>
      </c>
      <c r="D2226" s="25">
        <v>216.3</v>
      </c>
      <c r="E2226" s="25"/>
    </row>
    <row r="2227" spans="1:5">
      <c r="A2227" s="25">
        <v>19730</v>
      </c>
      <c r="B2227" s="4" t="s">
        <v>3626</v>
      </c>
      <c r="C2227" s="25" t="s">
        <v>229</v>
      </c>
      <c r="D2227" s="25">
        <v>8.56</v>
      </c>
      <c r="E2227" s="25"/>
    </row>
    <row r="2228" spans="1:5">
      <c r="A2228" s="25">
        <v>19731</v>
      </c>
      <c r="B2228" s="4" t="s">
        <v>373</v>
      </c>
      <c r="C2228" s="25" t="s">
        <v>230</v>
      </c>
      <c r="D2228" s="25">
        <v>322.2</v>
      </c>
      <c r="E2228" s="25"/>
    </row>
    <row r="2229" spans="1:5">
      <c r="A2229" s="25">
        <v>19733</v>
      </c>
      <c r="B2229" s="4" t="s">
        <v>340</v>
      </c>
      <c r="C2229" s="25" t="s">
        <v>337</v>
      </c>
      <c r="D2229" s="25">
        <v>26.75</v>
      </c>
      <c r="E2229" s="25"/>
    </row>
    <row r="2230" spans="1:5">
      <c r="A2230" s="25">
        <v>19734</v>
      </c>
      <c r="B2230" s="4" t="s">
        <v>2731</v>
      </c>
      <c r="C2230" s="25" t="s">
        <v>228</v>
      </c>
      <c r="D2230" s="25">
        <v>6.56</v>
      </c>
      <c r="E2230" s="25"/>
    </row>
    <row r="2231" spans="1:5">
      <c r="A2231" s="25">
        <v>19735</v>
      </c>
      <c r="B2231" s="4" t="s">
        <v>2730</v>
      </c>
      <c r="C2231" s="25" t="s">
        <v>228</v>
      </c>
      <c r="D2231" s="25">
        <v>6.12</v>
      </c>
      <c r="E2231" s="25"/>
    </row>
    <row r="2232" spans="1:5">
      <c r="A2232" s="25">
        <v>19739</v>
      </c>
      <c r="B2232" s="4" t="s">
        <v>342</v>
      </c>
      <c r="C2232" s="25" t="s">
        <v>228</v>
      </c>
      <c r="D2232" s="25">
        <v>2.8</v>
      </c>
      <c r="E2232" s="25"/>
    </row>
    <row r="2233" spans="1:5">
      <c r="A2233" s="25">
        <v>19741</v>
      </c>
      <c r="B2233" s="4" t="s">
        <v>364</v>
      </c>
      <c r="C2233" s="25" t="s">
        <v>230</v>
      </c>
      <c r="D2233" s="25">
        <v>368.69</v>
      </c>
      <c r="E2233" s="25"/>
    </row>
    <row r="2234" spans="1:5">
      <c r="A2234" s="25">
        <v>19742</v>
      </c>
      <c r="B2234" s="4" t="s">
        <v>365</v>
      </c>
      <c r="C2234" s="25" t="s">
        <v>230</v>
      </c>
      <c r="D2234" s="25">
        <v>206</v>
      </c>
      <c r="E2234" s="25"/>
    </row>
    <row r="2235" spans="1:5">
      <c r="A2235" s="25">
        <v>19743</v>
      </c>
      <c r="B2235" s="4" t="s">
        <v>366</v>
      </c>
      <c r="C2235" s="25" t="s">
        <v>230</v>
      </c>
      <c r="D2235" s="25">
        <v>265</v>
      </c>
      <c r="E2235" s="25"/>
    </row>
    <row r="2236" spans="1:5">
      <c r="A2236" s="25">
        <v>19745</v>
      </c>
      <c r="B2236" s="4" t="s">
        <v>378</v>
      </c>
      <c r="C2236" s="25" t="s">
        <v>230</v>
      </c>
      <c r="D2236" s="25">
        <v>9524</v>
      </c>
      <c r="E2236" s="25"/>
    </row>
    <row r="2237" spans="1:5">
      <c r="A2237" s="25">
        <v>19749</v>
      </c>
      <c r="B2237" s="4" t="s">
        <v>369</v>
      </c>
      <c r="C2237" s="25" t="s">
        <v>200</v>
      </c>
      <c r="D2237" s="25">
        <v>425</v>
      </c>
      <c r="E2237" s="25"/>
    </row>
    <row r="2238" spans="1:5">
      <c r="A2238" s="25">
        <v>19755</v>
      </c>
      <c r="B2238" s="4" t="s">
        <v>329</v>
      </c>
      <c r="C2238" s="25" t="s">
        <v>230</v>
      </c>
      <c r="D2238" s="25">
        <v>3405</v>
      </c>
      <c r="E2238" s="25"/>
    </row>
    <row r="2239" spans="1:5">
      <c r="A2239" s="25">
        <v>19756</v>
      </c>
      <c r="B2239" s="4" t="s">
        <v>377</v>
      </c>
      <c r="C2239" s="25" t="s">
        <v>230</v>
      </c>
      <c r="D2239" s="25">
        <v>6806</v>
      </c>
      <c r="E2239" s="25"/>
    </row>
    <row r="2240" spans="1:5">
      <c r="A2240" s="25">
        <v>19757</v>
      </c>
      <c r="B2240" s="4" t="s">
        <v>330</v>
      </c>
      <c r="C2240" s="25" t="s">
        <v>230</v>
      </c>
      <c r="D2240" s="25">
        <v>2043</v>
      </c>
      <c r="E2240" s="25"/>
    </row>
    <row r="2241" spans="1:5">
      <c r="A2241" s="25">
        <v>19758</v>
      </c>
      <c r="B2241" s="4" t="s">
        <v>331</v>
      </c>
      <c r="C2241" s="25" t="s">
        <v>230</v>
      </c>
      <c r="D2241" s="25">
        <v>8167</v>
      </c>
      <c r="E2241" s="25"/>
    </row>
    <row r="2242" spans="1:5">
      <c r="A2242" s="25">
        <v>19759</v>
      </c>
      <c r="B2242" s="4" t="s">
        <v>328</v>
      </c>
      <c r="C2242" s="25" t="s">
        <v>230</v>
      </c>
      <c r="D2242" s="25">
        <v>2722</v>
      </c>
      <c r="E2242" s="25"/>
    </row>
    <row r="2243" spans="1:5">
      <c r="A2243" s="25">
        <v>19760</v>
      </c>
      <c r="B2243" s="4" t="s">
        <v>374</v>
      </c>
      <c r="C2243" s="25" t="s">
        <v>230</v>
      </c>
      <c r="D2243" s="25">
        <v>4767</v>
      </c>
      <c r="E2243" s="25"/>
    </row>
    <row r="2244" spans="1:5">
      <c r="A2244" s="25">
        <v>19761</v>
      </c>
      <c r="B2244" s="4" t="s">
        <v>375</v>
      </c>
      <c r="C2244" s="25" t="s">
        <v>230</v>
      </c>
      <c r="D2244" s="25">
        <v>5448</v>
      </c>
      <c r="E2244" s="25"/>
    </row>
    <row r="2245" spans="1:5">
      <c r="A2245" s="25">
        <v>19762</v>
      </c>
      <c r="B2245" s="4" t="s">
        <v>376</v>
      </c>
      <c r="C2245" s="25" t="s">
        <v>230</v>
      </c>
      <c r="D2245" s="25">
        <v>6125</v>
      </c>
      <c r="E2245" s="25"/>
    </row>
    <row r="2246" spans="1:5">
      <c r="A2246" s="25">
        <v>19765</v>
      </c>
      <c r="B2246" s="4" t="s">
        <v>1691</v>
      </c>
      <c r="C2246" s="25" t="s">
        <v>229</v>
      </c>
      <c r="D2246" s="25">
        <v>75.17</v>
      </c>
      <c r="E2246" s="25"/>
    </row>
    <row r="2247" spans="1:5">
      <c r="A2247" s="25">
        <v>19769</v>
      </c>
      <c r="B2247" s="4" t="s">
        <v>339</v>
      </c>
      <c r="C2247" s="25" t="s">
        <v>337</v>
      </c>
      <c r="D2247" s="25">
        <v>64.239999999999995</v>
      </c>
      <c r="E2247" s="25"/>
    </row>
    <row r="2248" spans="1:5">
      <c r="A2248" s="25">
        <v>19770</v>
      </c>
      <c r="B2248" s="4" t="s">
        <v>338</v>
      </c>
      <c r="C2248" s="25" t="s">
        <v>337</v>
      </c>
      <c r="D2248" s="25">
        <v>110.18</v>
      </c>
      <c r="E2248" s="25"/>
    </row>
    <row r="2249" spans="1:5">
      <c r="A2249" s="25">
        <v>19777</v>
      </c>
      <c r="B2249" s="4" t="s">
        <v>1457</v>
      </c>
      <c r="C2249" s="25" t="s">
        <v>228</v>
      </c>
      <c r="D2249" s="25">
        <v>4.4400000000000004</v>
      </c>
      <c r="E2249" s="25"/>
    </row>
    <row r="2250" spans="1:5">
      <c r="A2250" s="25">
        <v>19785</v>
      </c>
      <c r="B2250" s="4" t="s">
        <v>370</v>
      </c>
      <c r="C2250" s="25" t="s">
        <v>200</v>
      </c>
      <c r="D2250" s="25">
        <v>410</v>
      </c>
      <c r="E2250" s="25"/>
    </row>
    <row r="2251" spans="1:5">
      <c r="A2251" s="25">
        <v>19786</v>
      </c>
      <c r="B2251" s="4" t="s">
        <v>3370</v>
      </c>
      <c r="C2251" s="25" t="s">
        <v>1869</v>
      </c>
      <c r="D2251" s="25">
        <v>13600</v>
      </c>
      <c r="E2251" s="25"/>
    </row>
    <row r="2252" spans="1:5">
      <c r="A2252" s="25">
        <v>19787</v>
      </c>
      <c r="B2252" s="4" t="s">
        <v>1871</v>
      </c>
      <c r="C2252" s="25" t="s">
        <v>1869</v>
      </c>
      <c r="D2252" s="25">
        <v>19200</v>
      </c>
      <c r="E2252" s="25"/>
    </row>
    <row r="2253" spans="1:5">
      <c r="A2253" s="25">
        <v>19788</v>
      </c>
      <c r="B2253" s="4" t="s">
        <v>1872</v>
      </c>
      <c r="C2253" s="25" t="s">
        <v>1869</v>
      </c>
      <c r="D2253" s="25">
        <v>21600</v>
      </c>
      <c r="E2253" s="25"/>
    </row>
    <row r="2254" spans="1:5">
      <c r="A2254" s="25">
        <v>19846</v>
      </c>
      <c r="B2254" s="4" t="s">
        <v>1700</v>
      </c>
      <c r="C2254" s="25" t="s">
        <v>200</v>
      </c>
      <c r="D2254" s="25">
        <v>4.59</v>
      </c>
      <c r="E2254" s="25"/>
    </row>
    <row r="2255" spans="1:5">
      <c r="A2255" s="25">
        <v>19865</v>
      </c>
      <c r="B2255" s="4" t="s">
        <v>1698</v>
      </c>
      <c r="C2255" s="25" t="s">
        <v>200</v>
      </c>
      <c r="D2255" s="25">
        <v>144.4</v>
      </c>
      <c r="E2255" s="25"/>
    </row>
    <row r="2256" spans="1:5">
      <c r="A2256" s="25">
        <v>19883</v>
      </c>
      <c r="B2256" s="4" t="s">
        <v>2066</v>
      </c>
      <c r="C2256" s="25" t="s">
        <v>207</v>
      </c>
      <c r="D2256" s="25">
        <v>136</v>
      </c>
      <c r="E2256" s="25"/>
    </row>
    <row r="2257" spans="1:5">
      <c r="A2257" s="25">
        <v>19884</v>
      </c>
      <c r="B2257" s="4" t="s">
        <v>2067</v>
      </c>
      <c r="C2257" s="25" t="s">
        <v>229</v>
      </c>
      <c r="D2257" s="25">
        <v>485</v>
      </c>
      <c r="E2257" s="25"/>
    </row>
    <row r="2258" spans="1:5">
      <c r="A2258" s="25">
        <v>19885</v>
      </c>
      <c r="B2258" s="4" t="s">
        <v>2065</v>
      </c>
      <c r="C2258" s="25" t="s">
        <v>207</v>
      </c>
      <c r="D2258" s="25">
        <v>532</v>
      </c>
      <c r="E2258" s="25"/>
    </row>
    <row r="2259" spans="1:5">
      <c r="A2259" s="25">
        <v>19907</v>
      </c>
      <c r="B2259" s="4" t="s">
        <v>3874</v>
      </c>
      <c r="C2259" s="25" t="s">
        <v>200</v>
      </c>
      <c r="D2259" s="25">
        <v>47.56</v>
      </c>
      <c r="E2259" s="25"/>
    </row>
    <row r="2260" spans="1:5">
      <c r="A2260" s="25">
        <v>19911</v>
      </c>
      <c r="B2260" s="4" t="s">
        <v>3764</v>
      </c>
      <c r="C2260" s="25" t="s">
        <v>200</v>
      </c>
      <c r="D2260" s="25">
        <v>245</v>
      </c>
      <c r="E2260" s="25"/>
    </row>
    <row r="2261" spans="1:5">
      <c r="A2261" s="25">
        <v>19912</v>
      </c>
      <c r="B2261" s="4" t="s">
        <v>1372</v>
      </c>
      <c r="C2261" s="25" t="s">
        <v>200</v>
      </c>
      <c r="D2261" s="25">
        <v>426.3</v>
      </c>
      <c r="E2261" s="25"/>
    </row>
    <row r="2262" spans="1:5">
      <c r="A2262" s="25">
        <v>19913</v>
      </c>
      <c r="B2262" s="4" t="s">
        <v>1371</v>
      </c>
      <c r="C2262" s="25" t="s">
        <v>200</v>
      </c>
      <c r="D2262" s="25">
        <v>356.22</v>
      </c>
      <c r="E2262" s="25"/>
    </row>
    <row r="2263" spans="1:5">
      <c r="A2263" s="25">
        <v>19914</v>
      </c>
      <c r="B2263" s="4" t="s">
        <v>1373</v>
      </c>
      <c r="C2263" s="25" t="s">
        <v>200</v>
      </c>
      <c r="D2263" s="25">
        <v>362.23</v>
      </c>
      <c r="E2263" s="25"/>
    </row>
    <row r="2264" spans="1:5">
      <c r="A2264" s="25">
        <v>19917</v>
      </c>
      <c r="B2264" s="4" t="s">
        <v>1943</v>
      </c>
      <c r="C2264" s="25" t="s">
        <v>200</v>
      </c>
      <c r="D2264" s="25">
        <v>220.4</v>
      </c>
      <c r="E2264" s="25"/>
    </row>
    <row r="2265" spans="1:5">
      <c r="A2265" s="25">
        <v>19918</v>
      </c>
      <c r="B2265" s="4" t="s">
        <v>1944</v>
      </c>
      <c r="C2265" s="25" t="s">
        <v>200</v>
      </c>
      <c r="D2265" s="25">
        <v>545.20000000000005</v>
      </c>
      <c r="E2265" s="25"/>
    </row>
    <row r="2266" spans="1:5">
      <c r="A2266" s="25">
        <v>19921</v>
      </c>
      <c r="B2266" s="4" t="s">
        <v>1550</v>
      </c>
      <c r="C2266" s="25" t="s">
        <v>200</v>
      </c>
      <c r="D2266" s="25">
        <v>835.2</v>
      </c>
      <c r="E2266" s="25"/>
    </row>
    <row r="2267" spans="1:5">
      <c r="A2267" s="25">
        <v>19934</v>
      </c>
      <c r="B2267" s="4" t="s">
        <v>2042</v>
      </c>
      <c r="C2267" s="25" t="s">
        <v>203</v>
      </c>
      <c r="D2267" s="25">
        <v>52.2</v>
      </c>
      <c r="E2267" s="25"/>
    </row>
    <row r="2268" spans="1:5">
      <c r="A2268" s="25">
        <v>19943</v>
      </c>
      <c r="B2268" s="4" t="s">
        <v>1491</v>
      </c>
      <c r="C2268" s="25" t="s">
        <v>229</v>
      </c>
      <c r="D2268" s="25">
        <v>23</v>
      </c>
      <c r="E2268" s="25"/>
    </row>
    <row r="2269" spans="1:5">
      <c r="A2269" s="25">
        <v>19949</v>
      </c>
      <c r="B2269" s="4" t="s">
        <v>1647</v>
      </c>
      <c r="C2269" s="25" t="s">
        <v>229</v>
      </c>
      <c r="D2269" s="25">
        <v>16.2</v>
      </c>
      <c r="E2269" s="25"/>
    </row>
    <row r="2270" spans="1:5">
      <c r="A2270" s="25">
        <v>19959</v>
      </c>
      <c r="B2270" s="4" t="s">
        <v>3619</v>
      </c>
      <c r="C2270" s="25" t="s">
        <v>229</v>
      </c>
      <c r="D2270" s="25">
        <v>32.25</v>
      </c>
      <c r="E2270" s="25"/>
    </row>
    <row r="2271" spans="1:5">
      <c r="A2271" s="25">
        <v>20030</v>
      </c>
      <c r="B2271" s="4" t="s">
        <v>2199</v>
      </c>
      <c r="C2271" s="25" t="s">
        <v>231</v>
      </c>
      <c r="D2271" s="25">
        <v>2.81</v>
      </c>
      <c r="E2271" s="25"/>
    </row>
    <row r="2272" spans="1:5">
      <c r="A2272" s="25">
        <v>20041</v>
      </c>
      <c r="B2272" s="4" t="s">
        <v>1172</v>
      </c>
      <c r="C2272" s="25" t="s">
        <v>200</v>
      </c>
      <c r="D2272" s="25">
        <v>1.81</v>
      </c>
      <c r="E2272" s="25"/>
    </row>
    <row r="2273" spans="1:5">
      <c r="A2273" s="25">
        <v>20042</v>
      </c>
      <c r="B2273" s="4" t="s">
        <v>2776</v>
      </c>
      <c r="C2273" s="25" t="s">
        <v>200</v>
      </c>
      <c r="D2273" s="25">
        <v>1.1599999999999999</v>
      </c>
      <c r="E2273" s="25"/>
    </row>
    <row r="2274" spans="1:5">
      <c r="A2274" s="25">
        <v>20057</v>
      </c>
      <c r="B2274" s="4" t="s">
        <v>1421</v>
      </c>
      <c r="C2274" s="25" t="s">
        <v>231</v>
      </c>
      <c r="D2274" s="25">
        <v>16.47</v>
      </c>
      <c r="E2274" s="25"/>
    </row>
    <row r="2275" spans="1:5">
      <c r="A2275" s="25">
        <v>20061</v>
      </c>
      <c r="B2275" s="4" t="s">
        <v>1020</v>
      </c>
      <c r="C2275" s="25" t="s">
        <v>231</v>
      </c>
      <c r="D2275" s="25">
        <v>31.26</v>
      </c>
      <c r="E2275" s="25"/>
    </row>
    <row r="2276" spans="1:5">
      <c r="A2276" s="25">
        <v>20063</v>
      </c>
      <c r="B2276" s="4" t="s">
        <v>2373</v>
      </c>
      <c r="C2276" s="25" t="s">
        <v>1013</v>
      </c>
      <c r="D2276" s="25">
        <v>16.32</v>
      </c>
      <c r="E2276" s="25"/>
    </row>
    <row r="2277" spans="1:5">
      <c r="A2277" s="25">
        <v>20064</v>
      </c>
      <c r="B2277" s="4" t="s">
        <v>3632</v>
      </c>
      <c r="C2277" s="25" t="s">
        <v>201</v>
      </c>
      <c r="D2277" s="25">
        <v>14.1</v>
      </c>
      <c r="E2277" s="25"/>
    </row>
    <row r="2278" spans="1:5">
      <c r="A2278" s="25">
        <v>20065</v>
      </c>
      <c r="B2278" s="4" t="s">
        <v>2070</v>
      </c>
      <c r="C2278" s="25" t="s">
        <v>478</v>
      </c>
      <c r="D2278" s="25">
        <v>3.6</v>
      </c>
      <c r="E2278" s="25"/>
    </row>
    <row r="2279" spans="1:5">
      <c r="A2279" s="25">
        <v>20066</v>
      </c>
      <c r="B2279" s="4" t="s">
        <v>1918</v>
      </c>
      <c r="C2279" s="25" t="s">
        <v>200</v>
      </c>
      <c r="D2279" s="25">
        <v>656.3</v>
      </c>
      <c r="E2279" s="25"/>
    </row>
    <row r="2280" spans="1:5">
      <c r="A2280" s="25">
        <v>20068</v>
      </c>
      <c r="B2280" s="4" t="s">
        <v>1461</v>
      </c>
      <c r="C2280" s="25" t="s">
        <v>229</v>
      </c>
      <c r="D2280" s="25">
        <v>152.35</v>
      </c>
      <c r="E2280" s="25"/>
    </row>
    <row r="2281" spans="1:5">
      <c r="A2281" s="25">
        <v>20070</v>
      </c>
      <c r="B2281" s="4" t="s">
        <v>1462</v>
      </c>
      <c r="C2281" s="25" t="s">
        <v>229</v>
      </c>
      <c r="D2281" s="25">
        <v>185.25</v>
      </c>
      <c r="E2281" s="25"/>
    </row>
    <row r="2282" spans="1:5">
      <c r="A2282" s="25">
        <v>20072</v>
      </c>
      <c r="B2282" s="4" t="s">
        <v>1463</v>
      </c>
      <c r="C2282" s="25" t="s">
        <v>229</v>
      </c>
      <c r="D2282" s="25">
        <v>232.25</v>
      </c>
      <c r="E2282" s="25"/>
    </row>
    <row r="2283" spans="1:5">
      <c r="A2283" s="25">
        <v>20090</v>
      </c>
      <c r="B2283" s="4" t="s">
        <v>3526</v>
      </c>
      <c r="C2283" s="25" t="s">
        <v>235</v>
      </c>
      <c r="D2283" s="25">
        <v>96.28</v>
      </c>
      <c r="E2283" s="25"/>
    </row>
    <row r="2284" spans="1:5">
      <c r="A2284" s="25">
        <v>20240</v>
      </c>
      <c r="B2284" s="4" t="s">
        <v>1753</v>
      </c>
      <c r="C2284" s="25" t="s">
        <v>200</v>
      </c>
      <c r="D2284" s="25">
        <v>36</v>
      </c>
      <c r="E2284" s="25"/>
    </row>
    <row r="2285" spans="1:5">
      <c r="A2285" s="25">
        <v>20312</v>
      </c>
      <c r="B2285" s="4" t="s">
        <v>2482</v>
      </c>
      <c r="C2285" s="25" t="s">
        <v>810</v>
      </c>
      <c r="D2285" s="25">
        <v>53.2</v>
      </c>
      <c r="E2285" s="25"/>
    </row>
    <row r="2286" spans="1:5">
      <c r="A2286" s="25">
        <v>20316</v>
      </c>
      <c r="B2286" s="4" t="s">
        <v>1207</v>
      </c>
      <c r="C2286" s="25" t="s">
        <v>200</v>
      </c>
      <c r="D2286" s="25">
        <v>1.5</v>
      </c>
      <c r="E2286" s="25"/>
    </row>
    <row r="2287" spans="1:5">
      <c r="A2287" s="25">
        <v>20320</v>
      </c>
      <c r="B2287" s="4" t="s">
        <v>3239</v>
      </c>
      <c r="C2287" s="25" t="s">
        <v>200</v>
      </c>
      <c r="D2287" s="25">
        <v>1.32</v>
      </c>
      <c r="E2287" s="25"/>
    </row>
    <row r="2288" spans="1:5">
      <c r="A2288" s="25">
        <v>20325</v>
      </c>
      <c r="B2288" s="4" t="s">
        <v>2153</v>
      </c>
      <c r="C2288" s="25" t="s">
        <v>200</v>
      </c>
      <c r="D2288" s="25">
        <v>1.27</v>
      </c>
      <c r="E2288" s="25"/>
    </row>
    <row r="2289" spans="1:5">
      <c r="A2289" s="25">
        <v>20329</v>
      </c>
      <c r="B2289" s="4" t="s">
        <v>1368</v>
      </c>
      <c r="C2289" s="25" t="s">
        <v>200</v>
      </c>
      <c r="D2289" s="25">
        <v>4.78</v>
      </c>
      <c r="E2289" s="25"/>
    </row>
    <row r="2290" spans="1:5">
      <c r="A2290" s="25">
        <v>20333</v>
      </c>
      <c r="B2290" s="4" t="s">
        <v>3231</v>
      </c>
      <c r="C2290" s="25" t="s">
        <v>200</v>
      </c>
      <c r="D2290" s="25">
        <v>65.16</v>
      </c>
      <c r="E2290" s="25"/>
    </row>
    <row r="2291" spans="1:5">
      <c r="A2291" s="25">
        <v>20337</v>
      </c>
      <c r="B2291" s="4" t="s">
        <v>2779</v>
      </c>
      <c r="C2291" s="25" t="s">
        <v>200</v>
      </c>
      <c r="D2291" s="25">
        <v>6.26</v>
      </c>
      <c r="E2291" s="25"/>
    </row>
    <row r="2292" spans="1:5">
      <c r="A2292" s="25">
        <v>20341</v>
      </c>
      <c r="B2292" s="4" t="s">
        <v>879</v>
      </c>
      <c r="C2292" s="25" t="s">
        <v>200</v>
      </c>
      <c r="D2292" s="25">
        <v>4.76</v>
      </c>
      <c r="E2292" s="25"/>
    </row>
    <row r="2293" spans="1:5">
      <c r="A2293" s="25">
        <v>20770</v>
      </c>
      <c r="B2293" s="4" t="s">
        <v>318</v>
      </c>
      <c r="C2293" s="25" t="s">
        <v>203</v>
      </c>
      <c r="D2293" s="25">
        <v>14120</v>
      </c>
      <c r="E2293" s="25"/>
    </row>
    <row r="2294" spans="1:5">
      <c r="A2294" s="25">
        <v>20771</v>
      </c>
      <c r="B2294" s="4" t="s">
        <v>3767</v>
      </c>
      <c r="C2294" s="25" t="s">
        <v>203</v>
      </c>
      <c r="D2294" s="25">
        <v>13830</v>
      </c>
      <c r="E2294" s="25"/>
    </row>
    <row r="2295" spans="1:5">
      <c r="A2295" s="25">
        <v>20772</v>
      </c>
      <c r="B2295" s="4" t="s">
        <v>1926</v>
      </c>
      <c r="C2295" s="25" t="s">
        <v>200</v>
      </c>
      <c r="D2295" s="25">
        <v>790</v>
      </c>
      <c r="E2295" s="25"/>
    </row>
    <row r="2296" spans="1:5">
      <c r="A2296" s="25">
        <v>20773</v>
      </c>
      <c r="B2296" s="4" t="s">
        <v>1924</v>
      </c>
      <c r="C2296" s="25" t="s">
        <v>200</v>
      </c>
      <c r="D2296" s="25">
        <v>1760</v>
      </c>
      <c r="E2296" s="25"/>
    </row>
    <row r="2297" spans="1:5">
      <c r="A2297" s="25">
        <v>20774</v>
      </c>
      <c r="B2297" s="4" t="s">
        <v>1923</v>
      </c>
      <c r="C2297" s="25" t="s">
        <v>200</v>
      </c>
      <c r="D2297" s="25">
        <v>3650</v>
      </c>
      <c r="E2297" s="25"/>
    </row>
    <row r="2298" spans="1:5">
      <c r="A2298" s="25">
        <v>20775</v>
      </c>
      <c r="B2298" s="4" t="s">
        <v>317</v>
      </c>
      <c r="C2298" s="25" t="s">
        <v>203</v>
      </c>
      <c r="D2298" s="25">
        <v>14540</v>
      </c>
      <c r="E2298" s="25"/>
    </row>
    <row r="2299" spans="1:5">
      <c r="A2299" s="25">
        <v>20776</v>
      </c>
      <c r="B2299" s="4" t="s">
        <v>3766</v>
      </c>
      <c r="C2299" s="25" t="s">
        <v>203</v>
      </c>
      <c r="D2299" s="25">
        <v>16360</v>
      </c>
      <c r="E2299" s="25"/>
    </row>
    <row r="2300" spans="1:5">
      <c r="A2300" s="25">
        <v>20777</v>
      </c>
      <c r="B2300" s="4" t="s">
        <v>1925</v>
      </c>
      <c r="C2300" s="25" t="s">
        <v>200</v>
      </c>
      <c r="D2300" s="25">
        <v>1095</v>
      </c>
      <c r="E2300" s="25"/>
    </row>
    <row r="2301" spans="1:5">
      <c r="A2301" s="25">
        <v>20787</v>
      </c>
      <c r="B2301" s="4" t="s">
        <v>1697</v>
      </c>
      <c r="C2301" s="25" t="s">
        <v>200</v>
      </c>
      <c r="D2301" s="25">
        <v>129920</v>
      </c>
      <c r="E2301" s="25"/>
    </row>
    <row r="2302" spans="1:5">
      <c r="A2302" s="25">
        <v>20791</v>
      </c>
      <c r="B2302" s="4" t="s">
        <v>1235</v>
      </c>
      <c r="C2302" s="25" t="s">
        <v>231</v>
      </c>
      <c r="D2302" s="25">
        <v>15.25</v>
      </c>
      <c r="E2302" s="25"/>
    </row>
    <row r="2303" spans="1:5">
      <c r="A2303" s="25">
        <v>20801</v>
      </c>
      <c r="B2303" s="4" t="s">
        <v>2171</v>
      </c>
      <c r="C2303" s="25" t="s">
        <v>200</v>
      </c>
      <c r="D2303" s="25">
        <v>4.01</v>
      </c>
      <c r="E2303" s="25"/>
    </row>
    <row r="2304" spans="1:5">
      <c r="A2304" s="25">
        <v>20805</v>
      </c>
      <c r="B2304" s="4" t="s">
        <v>496</v>
      </c>
      <c r="C2304" s="25" t="s">
        <v>200</v>
      </c>
      <c r="D2304" s="25">
        <v>57.34</v>
      </c>
      <c r="E2304" s="25"/>
    </row>
    <row r="2305" spans="1:5">
      <c r="A2305" s="25">
        <v>20809</v>
      </c>
      <c r="B2305" s="4" t="s">
        <v>3871</v>
      </c>
      <c r="C2305" s="25" t="s">
        <v>200</v>
      </c>
      <c r="D2305" s="25">
        <v>8.0299999999999994</v>
      </c>
      <c r="E2305" s="25"/>
    </row>
    <row r="2306" spans="1:5">
      <c r="A2306" s="25">
        <v>20813</v>
      </c>
      <c r="B2306" s="4" t="s">
        <v>2174</v>
      </c>
      <c r="C2306" s="25" t="s">
        <v>200</v>
      </c>
      <c r="D2306" s="25">
        <v>44.89</v>
      </c>
      <c r="E2306" s="25"/>
    </row>
    <row r="2307" spans="1:5">
      <c r="A2307" s="25">
        <v>20820</v>
      </c>
      <c r="B2307" s="4" t="s">
        <v>2167</v>
      </c>
      <c r="C2307" s="25" t="s">
        <v>200</v>
      </c>
      <c r="D2307" s="25">
        <v>39.94</v>
      </c>
      <c r="E2307" s="25"/>
    </row>
    <row r="2308" spans="1:5">
      <c r="A2308" s="25">
        <v>20821</v>
      </c>
      <c r="B2308" s="4" t="s">
        <v>1018</v>
      </c>
      <c r="C2308" s="25" t="s">
        <v>231</v>
      </c>
      <c r="D2308" s="25">
        <v>26.1</v>
      </c>
      <c r="E2308" s="25"/>
    </row>
    <row r="2309" spans="1:5">
      <c r="A2309" s="25">
        <v>20868</v>
      </c>
      <c r="B2309" s="4" t="s">
        <v>3183</v>
      </c>
      <c r="C2309" s="25" t="s">
        <v>200</v>
      </c>
      <c r="D2309" s="25">
        <v>40.6</v>
      </c>
      <c r="E2309" s="25"/>
    </row>
    <row r="2310" spans="1:5">
      <c r="A2310" s="25">
        <v>21026</v>
      </c>
      <c r="B2310" s="4" t="s">
        <v>3282</v>
      </c>
      <c r="C2310" s="25" t="s">
        <v>200</v>
      </c>
      <c r="D2310" s="25">
        <v>116.77</v>
      </c>
      <c r="E2310" s="25"/>
    </row>
    <row r="2311" spans="1:5">
      <c r="A2311" s="25">
        <v>21066</v>
      </c>
      <c r="B2311" s="4" t="s">
        <v>3443</v>
      </c>
      <c r="C2311" s="25" t="s">
        <v>200</v>
      </c>
      <c r="D2311" s="25">
        <v>345.71</v>
      </c>
      <c r="E2311" s="25"/>
    </row>
    <row r="2312" spans="1:5">
      <c r="A2312" s="25">
        <v>21220</v>
      </c>
      <c r="B2312" s="4" t="s">
        <v>3800</v>
      </c>
      <c r="C2312" s="25" t="s">
        <v>200</v>
      </c>
      <c r="D2312" s="25">
        <v>2.04</v>
      </c>
      <c r="E2312" s="25"/>
    </row>
    <row r="2313" spans="1:5">
      <c r="A2313" s="25">
        <v>21228</v>
      </c>
      <c r="B2313" s="4" t="s">
        <v>3839</v>
      </c>
      <c r="C2313" s="25" t="s">
        <v>200</v>
      </c>
      <c r="D2313" s="25">
        <v>189.31</v>
      </c>
      <c r="E2313" s="25"/>
    </row>
    <row r="2314" spans="1:5">
      <c r="A2314" s="25">
        <v>21229</v>
      </c>
      <c r="B2314" s="4" t="s">
        <v>3838</v>
      </c>
      <c r="C2314" s="25" t="s">
        <v>200</v>
      </c>
      <c r="D2314" s="25">
        <v>108</v>
      </c>
      <c r="E2314" s="25"/>
    </row>
    <row r="2315" spans="1:5">
      <c r="A2315" s="25">
        <v>21239</v>
      </c>
      <c r="B2315" s="4" t="s">
        <v>1696</v>
      </c>
      <c r="C2315" s="25" t="s">
        <v>200</v>
      </c>
      <c r="D2315" s="25">
        <v>63.2</v>
      </c>
      <c r="E2315" s="25"/>
    </row>
    <row r="2316" spans="1:5">
      <c r="A2316" s="25">
        <v>21250</v>
      </c>
      <c r="B2316" s="4" t="s">
        <v>349</v>
      </c>
      <c r="C2316" s="25" t="s">
        <v>230</v>
      </c>
      <c r="D2316" s="25">
        <v>48</v>
      </c>
      <c r="E2316" s="25"/>
    </row>
    <row r="2317" spans="1:5">
      <c r="A2317" s="25">
        <v>21251</v>
      </c>
      <c r="B2317" s="4" t="s">
        <v>350</v>
      </c>
      <c r="C2317" s="25" t="s">
        <v>230</v>
      </c>
      <c r="D2317" s="25">
        <v>58</v>
      </c>
      <c r="E2317" s="25"/>
    </row>
    <row r="2318" spans="1:5">
      <c r="A2318" s="25">
        <v>21253</v>
      </c>
      <c r="B2318" s="4" t="s">
        <v>352</v>
      </c>
      <c r="C2318" s="25" t="s">
        <v>230</v>
      </c>
      <c r="D2318" s="25">
        <v>276.08</v>
      </c>
      <c r="E2318" s="25"/>
    </row>
    <row r="2319" spans="1:5">
      <c r="A2319" s="25">
        <v>21255</v>
      </c>
      <c r="B2319" s="4" t="s">
        <v>348</v>
      </c>
      <c r="C2319" s="25" t="s">
        <v>230</v>
      </c>
      <c r="D2319" s="25">
        <v>303.2</v>
      </c>
      <c r="E2319" s="25"/>
    </row>
    <row r="2320" spans="1:5">
      <c r="A2320" s="25">
        <v>21257</v>
      </c>
      <c r="B2320" s="4" t="s">
        <v>384</v>
      </c>
      <c r="C2320" s="25" t="s">
        <v>231</v>
      </c>
      <c r="D2320" s="25">
        <v>6</v>
      </c>
      <c r="E2320" s="25"/>
    </row>
    <row r="2321" spans="1:5">
      <c r="A2321" s="25">
        <v>21258</v>
      </c>
      <c r="B2321" s="4" t="s">
        <v>332</v>
      </c>
      <c r="C2321" s="25" t="s">
        <v>230</v>
      </c>
      <c r="D2321" s="25">
        <v>2.6</v>
      </c>
      <c r="E2321" s="25"/>
    </row>
    <row r="2322" spans="1:5">
      <c r="A2322" s="25">
        <v>21259</v>
      </c>
      <c r="B2322" s="4" t="s">
        <v>347</v>
      </c>
      <c r="C2322" s="25" t="s">
        <v>230</v>
      </c>
      <c r="D2322" s="25">
        <v>12.5</v>
      </c>
      <c r="E2322" s="25"/>
    </row>
    <row r="2323" spans="1:5">
      <c r="A2323" s="25">
        <v>21737</v>
      </c>
      <c r="B2323" s="4" t="s">
        <v>2443</v>
      </c>
      <c r="C2323" s="25" t="s">
        <v>200</v>
      </c>
      <c r="D2323" s="25">
        <v>106.33</v>
      </c>
      <c r="E2323" s="25"/>
    </row>
    <row r="2324" spans="1:5">
      <c r="A2324" s="25">
        <v>21774</v>
      </c>
      <c r="B2324" s="4" t="s">
        <v>2144</v>
      </c>
      <c r="C2324" s="25" t="s">
        <v>134</v>
      </c>
      <c r="D2324" s="25">
        <v>30</v>
      </c>
      <c r="E2324" s="25"/>
    </row>
    <row r="2325" spans="1:5">
      <c r="A2325" s="25">
        <v>21786</v>
      </c>
      <c r="B2325" s="4" t="s">
        <v>3063</v>
      </c>
      <c r="C2325" s="25" t="s">
        <v>231</v>
      </c>
      <c r="D2325" s="25">
        <v>625</v>
      </c>
      <c r="E2325" s="25"/>
    </row>
    <row r="2326" spans="1:5">
      <c r="A2326" s="25">
        <v>21787</v>
      </c>
      <c r="B2326" s="4" t="s">
        <v>1952</v>
      </c>
      <c r="C2326" s="25" t="s">
        <v>229</v>
      </c>
      <c r="D2326" s="25">
        <v>152</v>
      </c>
      <c r="E2326" s="25"/>
    </row>
    <row r="2327" spans="1:5">
      <c r="A2327" s="25">
        <v>21788</v>
      </c>
      <c r="B2327" s="4" t="s">
        <v>1953</v>
      </c>
      <c r="C2327" s="25" t="s">
        <v>229</v>
      </c>
      <c r="D2327" s="25">
        <v>169</v>
      </c>
      <c r="E2327" s="25"/>
    </row>
    <row r="2328" spans="1:5">
      <c r="A2328" s="25">
        <v>21789</v>
      </c>
      <c r="B2328" s="4" t="s">
        <v>1954</v>
      </c>
      <c r="C2328" s="25" t="s">
        <v>229</v>
      </c>
      <c r="D2328" s="25">
        <v>175.2</v>
      </c>
      <c r="E2328" s="25"/>
    </row>
    <row r="2329" spans="1:5">
      <c r="A2329" s="25">
        <v>21791</v>
      </c>
      <c r="B2329" s="4" t="s">
        <v>1955</v>
      </c>
      <c r="C2329" s="25" t="s">
        <v>229</v>
      </c>
      <c r="D2329" s="25">
        <v>242.2</v>
      </c>
      <c r="E2329" s="25"/>
    </row>
    <row r="2330" spans="1:5">
      <c r="A2330" s="25">
        <v>21806</v>
      </c>
      <c r="B2330" s="4" t="s">
        <v>863</v>
      </c>
      <c r="C2330" s="25" t="s">
        <v>200</v>
      </c>
      <c r="D2330" s="25">
        <v>144.25</v>
      </c>
      <c r="E2330" s="25"/>
    </row>
    <row r="2331" spans="1:5">
      <c r="A2331" s="25">
        <v>21810</v>
      </c>
      <c r="B2331" s="4" t="s">
        <v>398</v>
      </c>
      <c r="C2331" s="25" t="s">
        <v>200</v>
      </c>
      <c r="D2331" s="25">
        <v>0.95</v>
      </c>
      <c r="E2331" s="25"/>
    </row>
    <row r="2332" spans="1:5">
      <c r="A2332" s="25">
        <v>21825</v>
      </c>
      <c r="B2332" s="4" t="s">
        <v>633</v>
      </c>
      <c r="C2332" s="25" t="s">
        <v>231</v>
      </c>
      <c r="D2332" s="25">
        <v>15.6</v>
      </c>
      <c r="E2332" s="25"/>
    </row>
    <row r="2333" spans="1:5">
      <c r="A2333" s="25">
        <v>21829</v>
      </c>
      <c r="B2333" s="4" t="s">
        <v>3163</v>
      </c>
      <c r="C2333" s="25" t="s">
        <v>200</v>
      </c>
      <c r="D2333" s="25">
        <v>72.010000000000005</v>
      </c>
      <c r="E2333" s="25"/>
    </row>
    <row r="2334" spans="1:5">
      <c r="A2334" s="25">
        <v>21833</v>
      </c>
      <c r="B2334" s="4" t="s">
        <v>2104</v>
      </c>
      <c r="C2334" s="25" t="s">
        <v>200</v>
      </c>
      <c r="D2334" s="25">
        <v>8.3800000000000008</v>
      </c>
      <c r="E2334" s="25"/>
    </row>
    <row r="2335" spans="1:5">
      <c r="A2335" s="25">
        <v>21909</v>
      </c>
      <c r="B2335" s="4" t="s">
        <v>360</v>
      </c>
      <c r="C2335" s="25" t="s">
        <v>230</v>
      </c>
      <c r="D2335" s="25">
        <v>30</v>
      </c>
      <c r="E2335" s="25"/>
    </row>
    <row r="2336" spans="1:5">
      <c r="A2336" s="25">
        <v>21911</v>
      </c>
      <c r="B2336" s="4" t="s">
        <v>359</v>
      </c>
      <c r="C2336" s="25" t="s">
        <v>230</v>
      </c>
      <c r="D2336" s="25">
        <v>30</v>
      </c>
      <c r="E2336" s="25"/>
    </row>
    <row r="2337" spans="1:5">
      <c r="A2337" s="25">
        <v>21913</v>
      </c>
      <c r="B2337" s="4" t="s">
        <v>362</v>
      </c>
      <c r="C2337" s="25" t="s">
        <v>230</v>
      </c>
      <c r="D2337" s="25">
        <v>300</v>
      </c>
      <c r="E2337" s="25"/>
    </row>
    <row r="2338" spans="1:5">
      <c r="A2338" s="25">
        <v>21918</v>
      </c>
      <c r="B2338" s="4" t="s">
        <v>1993</v>
      </c>
      <c r="C2338" s="25" t="s">
        <v>231</v>
      </c>
      <c r="D2338" s="25">
        <v>43.62</v>
      </c>
      <c r="E2338" s="25"/>
    </row>
    <row r="2339" spans="1:5">
      <c r="A2339" s="25">
        <v>21919</v>
      </c>
      <c r="B2339" s="4" t="s">
        <v>1994</v>
      </c>
      <c r="C2339" s="25" t="s">
        <v>231</v>
      </c>
      <c r="D2339" s="25">
        <v>53.3</v>
      </c>
      <c r="E2339" s="25"/>
    </row>
    <row r="2340" spans="1:5">
      <c r="A2340" s="25">
        <v>21970</v>
      </c>
      <c r="B2340" s="4" t="s">
        <v>1995</v>
      </c>
      <c r="C2340" s="25" t="s">
        <v>231</v>
      </c>
      <c r="D2340" s="25">
        <v>57.42</v>
      </c>
      <c r="E2340" s="25"/>
    </row>
    <row r="2341" spans="1:5">
      <c r="A2341" s="25">
        <v>22028</v>
      </c>
      <c r="B2341" s="4" t="s">
        <v>1049</v>
      </c>
      <c r="C2341" s="25" t="s">
        <v>200</v>
      </c>
      <c r="D2341" s="25">
        <v>55.33</v>
      </c>
      <c r="E2341" s="25"/>
    </row>
    <row r="2342" spans="1:5">
      <c r="A2342" s="25">
        <v>22033</v>
      </c>
      <c r="B2342" s="4" t="s">
        <v>1050</v>
      </c>
      <c r="C2342" s="25" t="s">
        <v>200</v>
      </c>
      <c r="D2342" s="25">
        <v>58.36</v>
      </c>
      <c r="E2342" s="25"/>
    </row>
    <row r="2343" spans="1:5">
      <c r="A2343" s="25">
        <v>22052</v>
      </c>
      <c r="B2343" s="4" t="s">
        <v>299</v>
      </c>
      <c r="C2343" s="25" t="s">
        <v>200</v>
      </c>
      <c r="D2343" s="25">
        <v>50</v>
      </c>
      <c r="E2343" s="25"/>
    </row>
    <row r="2344" spans="1:5">
      <c r="A2344" s="25">
        <v>22076</v>
      </c>
      <c r="B2344" s="4" t="s">
        <v>3831</v>
      </c>
      <c r="C2344" s="25" t="s">
        <v>200</v>
      </c>
      <c r="D2344" s="25">
        <v>96.5</v>
      </c>
      <c r="E2344" s="25"/>
    </row>
    <row r="2345" spans="1:5">
      <c r="A2345" s="25">
        <v>22080</v>
      </c>
      <c r="B2345" s="4" t="s">
        <v>3834</v>
      </c>
      <c r="C2345" s="25" t="s">
        <v>200</v>
      </c>
      <c r="D2345" s="25">
        <v>153</v>
      </c>
      <c r="E2345" s="25"/>
    </row>
    <row r="2346" spans="1:5">
      <c r="A2346" s="25">
        <v>22084</v>
      </c>
      <c r="B2346" s="4" t="s">
        <v>3837</v>
      </c>
      <c r="C2346" s="25" t="s">
        <v>200</v>
      </c>
      <c r="D2346" s="25">
        <v>189</v>
      </c>
      <c r="E2346" s="25"/>
    </row>
    <row r="2347" spans="1:5">
      <c r="A2347" s="25">
        <v>22822</v>
      </c>
      <c r="B2347" s="4" t="s">
        <v>1428</v>
      </c>
      <c r="C2347" s="25" t="s">
        <v>231</v>
      </c>
      <c r="D2347" s="25">
        <v>16.59</v>
      </c>
      <c r="E2347" s="25"/>
    </row>
    <row r="2348" spans="1:5">
      <c r="A2348" s="25">
        <v>22859</v>
      </c>
      <c r="B2348" s="4" t="s">
        <v>2149</v>
      </c>
      <c r="C2348" s="25" t="s">
        <v>231</v>
      </c>
      <c r="D2348" s="25">
        <v>2.9</v>
      </c>
      <c r="E2348" s="25"/>
    </row>
    <row r="2349" spans="1:5">
      <c r="A2349" s="25">
        <v>22868</v>
      </c>
      <c r="B2349" s="4" t="s">
        <v>2461</v>
      </c>
      <c r="C2349" s="25" t="s">
        <v>229</v>
      </c>
      <c r="D2349" s="25">
        <v>1.57</v>
      </c>
      <c r="E2349" s="25"/>
    </row>
    <row r="2350" spans="1:5">
      <c r="A2350" s="25">
        <v>22872</v>
      </c>
      <c r="B2350" s="4" t="s">
        <v>2462</v>
      </c>
      <c r="C2350" s="25" t="s">
        <v>229</v>
      </c>
      <c r="D2350" s="25">
        <v>3.92</v>
      </c>
      <c r="E2350" s="25"/>
    </row>
    <row r="2351" spans="1:5">
      <c r="A2351" s="25">
        <v>22875</v>
      </c>
      <c r="B2351" s="4" t="s">
        <v>2463</v>
      </c>
      <c r="C2351" s="25" t="s">
        <v>229</v>
      </c>
      <c r="D2351" s="25">
        <v>7.47</v>
      </c>
      <c r="E2351" s="25"/>
    </row>
    <row r="2352" spans="1:5">
      <c r="A2352" s="25">
        <v>22877</v>
      </c>
      <c r="B2352" s="4" t="s">
        <v>2464</v>
      </c>
      <c r="C2352" s="25" t="s">
        <v>229</v>
      </c>
      <c r="D2352" s="25">
        <v>8.44</v>
      </c>
      <c r="E2352" s="25"/>
    </row>
    <row r="2353" spans="1:5">
      <c r="A2353" s="25">
        <v>22878</v>
      </c>
      <c r="B2353" s="4" t="s">
        <v>2465</v>
      </c>
      <c r="C2353" s="25" t="s">
        <v>229</v>
      </c>
      <c r="D2353" s="25">
        <v>10.64</v>
      </c>
      <c r="E2353" s="25"/>
    </row>
    <row r="2354" spans="1:5">
      <c r="A2354" s="25">
        <v>24121</v>
      </c>
      <c r="B2354" s="4" t="s">
        <v>1969</v>
      </c>
      <c r="C2354" s="25" t="s">
        <v>201</v>
      </c>
      <c r="D2354" s="25">
        <v>2.71</v>
      </c>
      <c r="E2354" s="25"/>
    </row>
    <row r="2355" spans="1:5">
      <c r="A2355" s="25">
        <v>24122</v>
      </c>
      <c r="B2355" s="4" t="s">
        <v>1971</v>
      </c>
      <c r="C2355" s="25" t="s">
        <v>229</v>
      </c>
      <c r="D2355" s="25">
        <v>100.57</v>
      </c>
      <c r="E2355" s="25"/>
    </row>
    <row r="2356" spans="1:5">
      <c r="A2356" s="25">
        <v>24603</v>
      </c>
      <c r="B2356" s="4" t="s">
        <v>1073</v>
      </c>
      <c r="C2356" s="25" t="s">
        <v>229</v>
      </c>
      <c r="D2356" s="25">
        <v>0.13</v>
      </c>
      <c r="E2356" s="25"/>
    </row>
    <row r="2357" spans="1:5">
      <c r="A2357" s="25">
        <v>24606</v>
      </c>
      <c r="B2357" s="4" t="s">
        <v>2324</v>
      </c>
      <c r="C2357" s="25" t="s">
        <v>231</v>
      </c>
      <c r="D2357" s="25">
        <v>71.69</v>
      </c>
      <c r="E2357" s="25"/>
    </row>
    <row r="2358" spans="1:5">
      <c r="A2358" s="25">
        <v>24608</v>
      </c>
      <c r="B2358" s="4" t="s">
        <v>2616</v>
      </c>
      <c r="C2358" s="25" t="s">
        <v>229</v>
      </c>
      <c r="D2358" s="25">
        <v>452.21</v>
      </c>
      <c r="E2358" s="25"/>
    </row>
    <row r="2359" spans="1:5">
      <c r="A2359" s="25">
        <v>24612</v>
      </c>
      <c r="B2359" s="4" t="s">
        <v>1725</v>
      </c>
      <c r="C2359" s="25" t="s">
        <v>231</v>
      </c>
      <c r="D2359" s="25">
        <v>316</v>
      </c>
      <c r="E2359" s="25"/>
    </row>
    <row r="2360" spans="1:5">
      <c r="A2360" s="25">
        <v>24616</v>
      </c>
      <c r="B2360" s="4" t="s">
        <v>792</v>
      </c>
      <c r="C2360" s="25" t="s">
        <v>200</v>
      </c>
      <c r="D2360" s="25">
        <v>13.36</v>
      </c>
      <c r="E2360" s="25"/>
    </row>
    <row r="2361" spans="1:5">
      <c r="A2361" s="25">
        <v>24618</v>
      </c>
      <c r="B2361" s="4" t="s">
        <v>3830</v>
      </c>
      <c r="C2361" s="25" t="s">
        <v>231</v>
      </c>
      <c r="D2361" s="25">
        <v>69.599999999999994</v>
      </c>
      <c r="E2361" s="25"/>
    </row>
    <row r="2362" spans="1:5">
      <c r="A2362" s="25">
        <v>24631</v>
      </c>
      <c r="B2362" s="4" t="s">
        <v>3264</v>
      </c>
      <c r="C2362" s="25" t="s">
        <v>231</v>
      </c>
      <c r="D2362" s="25">
        <v>136.30000000000001</v>
      </c>
      <c r="E2362" s="25"/>
    </row>
    <row r="2363" spans="1:5">
      <c r="A2363" s="25">
        <v>25402</v>
      </c>
      <c r="B2363" s="4" t="s">
        <v>1169</v>
      </c>
      <c r="C2363" s="25" t="s">
        <v>231</v>
      </c>
      <c r="D2363" s="25">
        <v>23.36</v>
      </c>
      <c r="E2363" s="25"/>
    </row>
    <row r="2364" spans="1:5">
      <c r="A2364" s="25">
        <v>25404</v>
      </c>
      <c r="B2364" s="4" t="s">
        <v>1171</v>
      </c>
      <c r="C2364" s="25" t="s">
        <v>231</v>
      </c>
      <c r="D2364" s="25">
        <v>18.2</v>
      </c>
      <c r="E2364" s="25"/>
    </row>
    <row r="2365" spans="1:5">
      <c r="A2365" s="25">
        <v>26071</v>
      </c>
      <c r="B2365" s="4" t="s">
        <v>3500</v>
      </c>
      <c r="C2365" s="25" t="s">
        <v>200</v>
      </c>
      <c r="D2365" s="25">
        <v>86.8</v>
      </c>
      <c r="E2365" s="25"/>
    </row>
    <row r="2366" spans="1:5">
      <c r="A2366" s="25">
        <v>26074</v>
      </c>
      <c r="B2366" s="4" t="s">
        <v>3848</v>
      </c>
      <c r="C2366" s="25" t="s">
        <v>200</v>
      </c>
      <c r="D2366" s="25">
        <v>66.86</v>
      </c>
      <c r="E2366" s="25"/>
    </row>
    <row r="2367" spans="1:5">
      <c r="A2367" s="25">
        <v>26078</v>
      </c>
      <c r="B2367" s="4" t="s">
        <v>363</v>
      </c>
      <c r="C2367" s="25" t="s">
        <v>230</v>
      </c>
      <c r="D2367" s="25">
        <v>4054.18</v>
      </c>
      <c r="E2367" s="25"/>
    </row>
    <row r="2368" spans="1:5">
      <c r="A2368" s="25">
        <v>26112</v>
      </c>
      <c r="B2368" s="4" t="s">
        <v>358</v>
      </c>
      <c r="C2368" s="25" t="s">
        <v>230</v>
      </c>
      <c r="D2368" s="25">
        <v>72.150000000000006</v>
      </c>
      <c r="E2368" s="25"/>
    </row>
    <row r="2369" spans="1:5">
      <c r="A2369" s="25">
        <v>26157</v>
      </c>
      <c r="B2369" s="4" t="s">
        <v>357</v>
      </c>
      <c r="C2369" s="25" t="s">
        <v>230</v>
      </c>
      <c r="D2369" s="25">
        <v>99.3</v>
      </c>
      <c r="E2369" s="25"/>
    </row>
    <row r="2370" spans="1:5">
      <c r="A2370" s="25">
        <v>26200</v>
      </c>
      <c r="B2370" s="4" t="s">
        <v>2279</v>
      </c>
      <c r="C2370" s="25" t="s">
        <v>856</v>
      </c>
      <c r="D2370" s="25">
        <v>1102</v>
      </c>
      <c r="E2370" s="25"/>
    </row>
    <row r="2371" spans="1:5">
      <c r="A2371" s="25">
        <v>26216</v>
      </c>
      <c r="B2371" s="4" t="s">
        <v>282</v>
      </c>
      <c r="C2371" s="25" t="s">
        <v>200</v>
      </c>
      <c r="D2371" s="25">
        <v>25.5</v>
      </c>
      <c r="E2371" s="25"/>
    </row>
    <row r="2372" spans="1:5">
      <c r="A2372" s="25">
        <v>26222</v>
      </c>
      <c r="B2372" s="4" t="s">
        <v>294</v>
      </c>
      <c r="C2372" s="25" t="s">
        <v>200</v>
      </c>
      <c r="D2372" s="25">
        <v>41.2</v>
      </c>
      <c r="E2372" s="25"/>
    </row>
    <row r="2373" spans="1:5">
      <c r="A2373" s="25">
        <v>26226</v>
      </c>
      <c r="B2373" s="4" t="s">
        <v>1748</v>
      </c>
      <c r="C2373" s="25" t="s">
        <v>200</v>
      </c>
      <c r="D2373" s="25">
        <v>53.33</v>
      </c>
      <c r="E2373" s="25"/>
    </row>
    <row r="2374" spans="1:5">
      <c r="A2374" s="25">
        <v>26250</v>
      </c>
      <c r="B2374" s="4" t="s">
        <v>3382</v>
      </c>
      <c r="C2374" s="25" t="s">
        <v>201</v>
      </c>
      <c r="D2374" s="25">
        <v>5.26</v>
      </c>
      <c r="E2374" s="25"/>
    </row>
    <row r="2375" spans="1:5">
      <c r="A2375" s="25">
        <v>26252</v>
      </c>
      <c r="B2375" s="4" t="s">
        <v>731</v>
      </c>
      <c r="C2375" s="25" t="s">
        <v>201</v>
      </c>
      <c r="D2375" s="25">
        <v>0.42</v>
      </c>
      <c r="E2375" s="25"/>
    </row>
    <row r="2376" spans="1:5">
      <c r="A2376" s="25">
        <v>26253</v>
      </c>
      <c r="B2376" s="4" t="s">
        <v>3381</v>
      </c>
      <c r="C2376" s="25" t="s">
        <v>856</v>
      </c>
      <c r="D2376" s="25">
        <v>456</v>
      </c>
      <c r="E2376" s="25"/>
    </row>
    <row r="2377" spans="1:5">
      <c r="A2377" s="25">
        <v>26254</v>
      </c>
      <c r="B2377" s="4" t="s">
        <v>730</v>
      </c>
      <c r="C2377" s="25" t="s">
        <v>201</v>
      </c>
      <c r="D2377" s="25">
        <v>0.97</v>
      </c>
      <c r="E2377" s="25"/>
    </row>
    <row r="2378" spans="1:5">
      <c r="A2378" s="25">
        <v>27925</v>
      </c>
      <c r="B2378" s="4" t="s">
        <v>3315</v>
      </c>
      <c r="C2378" s="25" t="s">
        <v>231</v>
      </c>
      <c r="D2378" s="25">
        <v>10</v>
      </c>
      <c r="E2378" s="25"/>
    </row>
    <row r="2379" spans="1:5">
      <c r="A2379" s="25">
        <v>28007</v>
      </c>
      <c r="B2379" s="4" t="s">
        <v>1017</v>
      </c>
      <c r="C2379" s="25" t="s">
        <v>231</v>
      </c>
      <c r="D2379" s="25">
        <v>28.65</v>
      </c>
      <c r="E2379" s="25"/>
    </row>
    <row r="2380" spans="1:5">
      <c r="A2380" s="25">
        <v>28034</v>
      </c>
      <c r="B2380" s="4" t="s">
        <v>2943</v>
      </c>
      <c r="C2380" s="25" t="s">
        <v>200</v>
      </c>
      <c r="D2380" s="25">
        <v>1.36</v>
      </c>
      <c r="E2380" s="25"/>
    </row>
    <row r="2381" spans="1:5">
      <c r="A2381" s="25">
        <v>28065</v>
      </c>
      <c r="B2381" s="4" t="s">
        <v>2930</v>
      </c>
      <c r="C2381" s="25" t="s">
        <v>200</v>
      </c>
      <c r="D2381" s="25">
        <v>5.36</v>
      </c>
      <c r="E2381" s="25"/>
    </row>
    <row r="2382" spans="1:5">
      <c r="A2382" s="25">
        <v>28071</v>
      </c>
      <c r="B2382" s="4" t="s">
        <v>1446</v>
      </c>
      <c r="C2382" s="25" t="s">
        <v>231</v>
      </c>
      <c r="D2382" s="25">
        <v>17.98</v>
      </c>
      <c r="E2382" s="25"/>
    </row>
    <row r="2383" spans="1:5">
      <c r="A2383" s="25">
        <v>28075</v>
      </c>
      <c r="B2383" s="4" t="s">
        <v>877</v>
      </c>
      <c r="C2383" s="25" t="s">
        <v>235</v>
      </c>
      <c r="D2383" s="25">
        <v>102.96</v>
      </c>
      <c r="E2383" s="25"/>
    </row>
    <row r="2384" spans="1:5">
      <c r="A2384" s="25">
        <v>28082</v>
      </c>
      <c r="B2384" s="4" t="s">
        <v>1148</v>
      </c>
      <c r="C2384" s="25" t="s">
        <v>200</v>
      </c>
      <c r="D2384" s="25">
        <v>312</v>
      </c>
      <c r="E2384" s="25"/>
    </row>
    <row r="2385" spans="1:5">
      <c r="A2385" s="25">
        <v>28083</v>
      </c>
      <c r="B2385" s="4" t="s">
        <v>1146</v>
      </c>
      <c r="C2385" s="25" t="s">
        <v>200</v>
      </c>
      <c r="D2385" s="25">
        <v>196</v>
      </c>
      <c r="E2385" s="25"/>
    </row>
    <row r="2386" spans="1:5">
      <c r="A2386" s="25">
        <v>28088</v>
      </c>
      <c r="B2386" s="4" t="s">
        <v>721</v>
      </c>
      <c r="C2386" s="25" t="s">
        <v>200</v>
      </c>
      <c r="D2386" s="25">
        <v>246.3</v>
      </c>
      <c r="E2386" s="25"/>
    </row>
    <row r="2387" spans="1:5">
      <c r="A2387" s="25">
        <v>28094</v>
      </c>
      <c r="B2387" s="4" t="s">
        <v>3740</v>
      </c>
      <c r="C2387" s="25" t="s">
        <v>200</v>
      </c>
      <c r="D2387" s="25">
        <v>1003.33</v>
      </c>
      <c r="E2387" s="25"/>
    </row>
    <row r="2388" spans="1:5">
      <c r="A2388" s="25">
        <v>28095</v>
      </c>
      <c r="B2388" s="4" t="s">
        <v>3265</v>
      </c>
      <c r="C2388" s="25" t="s">
        <v>231</v>
      </c>
      <c r="D2388" s="25">
        <v>178</v>
      </c>
      <c r="E2388" s="25"/>
    </row>
    <row r="2389" spans="1:5">
      <c r="A2389" s="25">
        <v>28102</v>
      </c>
      <c r="B2389" s="4" t="s">
        <v>1762</v>
      </c>
      <c r="C2389" s="25" t="s">
        <v>231</v>
      </c>
      <c r="D2389" s="25">
        <v>58.63</v>
      </c>
      <c r="E2389" s="25"/>
    </row>
    <row r="2390" spans="1:5">
      <c r="A2390" s="25">
        <v>28103</v>
      </c>
      <c r="B2390" s="4" t="s">
        <v>2792</v>
      </c>
      <c r="C2390" s="25" t="s">
        <v>200</v>
      </c>
      <c r="D2390" s="25">
        <v>19.8</v>
      </c>
      <c r="E2390" s="25"/>
    </row>
    <row r="2391" spans="1:5">
      <c r="A2391" s="25">
        <v>28104</v>
      </c>
      <c r="B2391" s="4" t="s">
        <v>2793</v>
      </c>
      <c r="C2391" s="25" t="s">
        <v>200</v>
      </c>
      <c r="D2391" s="25">
        <v>19.2</v>
      </c>
      <c r="E2391" s="25"/>
    </row>
    <row r="2392" spans="1:5">
      <c r="A2392" s="25">
        <v>28115</v>
      </c>
      <c r="B2392" s="4" t="s">
        <v>964</v>
      </c>
      <c r="C2392" s="25" t="s">
        <v>200</v>
      </c>
      <c r="D2392" s="25">
        <v>104.54</v>
      </c>
      <c r="E2392" s="25"/>
    </row>
    <row r="2393" spans="1:5">
      <c r="A2393" s="25">
        <v>28117</v>
      </c>
      <c r="B2393" s="4" t="s">
        <v>3270</v>
      </c>
      <c r="C2393" s="25" t="s">
        <v>231</v>
      </c>
      <c r="D2393" s="25">
        <v>31.61</v>
      </c>
      <c r="E2393" s="25"/>
    </row>
    <row r="2394" spans="1:5">
      <c r="A2394" s="25">
        <v>28119</v>
      </c>
      <c r="B2394" s="4" t="s">
        <v>3354</v>
      </c>
      <c r="C2394" s="25" t="s">
        <v>231</v>
      </c>
      <c r="D2394" s="25">
        <v>6.72</v>
      </c>
      <c r="E2394" s="25"/>
    </row>
    <row r="2395" spans="1:5">
      <c r="A2395" s="25">
        <v>28134</v>
      </c>
      <c r="B2395" s="4" t="s">
        <v>1390</v>
      </c>
      <c r="C2395" s="25" t="s">
        <v>231</v>
      </c>
      <c r="D2395" s="25">
        <v>14.38</v>
      </c>
      <c r="E2395" s="25"/>
    </row>
    <row r="2396" spans="1:5">
      <c r="A2396" s="25">
        <v>28152</v>
      </c>
      <c r="B2396" s="4" t="s">
        <v>3053</v>
      </c>
      <c r="C2396" s="25" t="s">
        <v>200</v>
      </c>
      <c r="D2396" s="25">
        <v>160</v>
      </c>
      <c r="E2396" s="25"/>
    </row>
    <row r="2397" spans="1:5">
      <c r="A2397" s="25">
        <v>28153</v>
      </c>
      <c r="B2397" s="4" t="s">
        <v>2127</v>
      </c>
      <c r="C2397" s="25" t="s">
        <v>200</v>
      </c>
      <c r="D2397" s="25">
        <v>223</v>
      </c>
      <c r="E2397" s="25"/>
    </row>
    <row r="2398" spans="1:5">
      <c r="A2398" s="25">
        <v>28154</v>
      </c>
      <c r="B2398" s="4" t="s">
        <v>767</v>
      </c>
      <c r="C2398" s="25" t="s">
        <v>200</v>
      </c>
      <c r="D2398" s="25">
        <v>139</v>
      </c>
      <c r="E2398" s="25"/>
    </row>
    <row r="2399" spans="1:5">
      <c r="A2399" s="25">
        <v>28155</v>
      </c>
      <c r="B2399" s="4" t="s">
        <v>766</v>
      </c>
      <c r="C2399" s="25" t="s">
        <v>200</v>
      </c>
      <c r="D2399" s="25">
        <v>142</v>
      </c>
      <c r="E2399" s="25"/>
    </row>
    <row r="2400" spans="1:5">
      <c r="A2400" s="25">
        <v>28159</v>
      </c>
      <c r="B2400" s="4" t="s">
        <v>1418</v>
      </c>
      <c r="C2400" s="25" t="s">
        <v>231</v>
      </c>
      <c r="D2400" s="25">
        <v>22.6</v>
      </c>
      <c r="E2400" s="25"/>
    </row>
    <row r="2401" spans="1:5">
      <c r="A2401" s="25">
        <v>28163</v>
      </c>
      <c r="B2401" s="4" t="s">
        <v>621</v>
      </c>
      <c r="C2401" s="25" t="s">
        <v>231</v>
      </c>
      <c r="D2401" s="25">
        <v>18.100000000000001</v>
      </c>
      <c r="E2401" s="25"/>
    </row>
    <row r="2402" spans="1:5">
      <c r="A2402" s="25">
        <v>28164</v>
      </c>
      <c r="B2402" s="4" t="s">
        <v>1443</v>
      </c>
      <c r="C2402" s="25" t="s">
        <v>231</v>
      </c>
      <c r="D2402" s="25">
        <v>17.170000000000002</v>
      </c>
      <c r="E2402" s="25"/>
    </row>
    <row r="2403" spans="1:5">
      <c r="A2403" s="25">
        <v>28168</v>
      </c>
      <c r="B2403" s="4" t="s">
        <v>454</v>
      </c>
      <c r="C2403" s="25" t="s">
        <v>200</v>
      </c>
      <c r="D2403" s="25">
        <v>659</v>
      </c>
      <c r="E2403" s="25"/>
    </row>
    <row r="2404" spans="1:5">
      <c r="A2404" s="25">
        <v>28169</v>
      </c>
      <c r="B2404" s="4" t="s">
        <v>448</v>
      </c>
      <c r="C2404" s="25" t="s">
        <v>200</v>
      </c>
      <c r="D2404" s="25">
        <v>859</v>
      </c>
      <c r="E2404" s="25"/>
    </row>
    <row r="2405" spans="1:5">
      <c r="A2405" s="25">
        <v>28174</v>
      </c>
      <c r="B2405" s="4" t="s">
        <v>1966</v>
      </c>
      <c r="C2405" s="25" t="s">
        <v>229</v>
      </c>
      <c r="D2405" s="25">
        <v>611.32000000000005</v>
      </c>
      <c r="E2405" s="25"/>
    </row>
    <row r="2406" spans="1:5">
      <c r="A2406" s="25">
        <v>28176</v>
      </c>
      <c r="B2406" s="4" t="s">
        <v>1296</v>
      </c>
      <c r="C2406" s="25" t="s">
        <v>200</v>
      </c>
      <c r="D2406" s="25">
        <v>88</v>
      </c>
      <c r="E2406" s="25"/>
    </row>
    <row r="2407" spans="1:5">
      <c r="A2407" s="25">
        <v>28178</v>
      </c>
      <c r="B2407" s="4" t="s">
        <v>1149</v>
      </c>
      <c r="C2407" s="25" t="s">
        <v>200</v>
      </c>
      <c r="D2407" s="25">
        <v>190</v>
      </c>
      <c r="E2407" s="25"/>
    </row>
    <row r="2408" spans="1:5">
      <c r="A2408" s="25">
        <v>28179</v>
      </c>
      <c r="B2408" s="4" t="s">
        <v>1299</v>
      </c>
      <c r="C2408" s="25" t="s">
        <v>200</v>
      </c>
      <c r="D2408" s="25">
        <v>123</v>
      </c>
      <c r="E2408" s="25"/>
    </row>
    <row r="2409" spans="1:5">
      <c r="A2409" s="25">
        <v>28181</v>
      </c>
      <c r="B2409" s="4" t="s">
        <v>1287</v>
      </c>
      <c r="C2409" s="25" t="s">
        <v>200</v>
      </c>
      <c r="D2409" s="25">
        <v>85</v>
      </c>
      <c r="E2409" s="25"/>
    </row>
    <row r="2410" spans="1:5">
      <c r="A2410" s="25">
        <v>28182</v>
      </c>
      <c r="B2410" s="4" t="s">
        <v>3790</v>
      </c>
      <c r="C2410" s="25" t="s">
        <v>200</v>
      </c>
      <c r="D2410" s="25">
        <v>73</v>
      </c>
      <c r="E2410" s="25"/>
    </row>
    <row r="2411" spans="1:5">
      <c r="A2411" s="25">
        <v>28183</v>
      </c>
      <c r="B2411" s="4" t="s">
        <v>3793</v>
      </c>
      <c r="C2411" s="25" t="s">
        <v>200</v>
      </c>
      <c r="D2411" s="25">
        <v>265</v>
      </c>
      <c r="E2411" s="25"/>
    </row>
    <row r="2412" spans="1:5">
      <c r="A2412" s="25">
        <v>28197</v>
      </c>
      <c r="B2412" s="4" t="s">
        <v>2310</v>
      </c>
      <c r="C2412" s="25" t="s">
        <v>231</v>
      </c>
      <c r="D2412" s="25">
        <v>14.5</v>
      </c>
      <c r="E2412" s="25"/>
    </row>
    <row r="2413" spans="1:5">
      <c r="A2413" s="25">
        <v>28198</v>
      </c>
      <c r="B2413" s="4" t="s">
        <v>2306</v>
      </c>
      <c r="C2413" s="25" t="s">
        <v>231</v>
      </c>
      <c r="D2413" s="25">
        <v>12.82</v>
      </c>
      <c r="E2413" s="25"/>
    </row>
    <row r="2414" spans="1:5">
      <c r="A2414" s="25">
        <v>28201</v>
      </c>
      <c r="B2414" s="4" t="s">
        <v>1401</v>
      </c>
      <c r="C2414" s="25" t="s">
        <v>231</v>
      </c>
      <c r="D2414" s="25">
        <v>21.2</v>
      </c>
      <c r="E2414" s="25"/>
    </row>
    <row r="2415" spans="1:5">
      <c r="A2415" s="25">
        <v>28202</v>
      </c>
      <c r="B2415" s="4" t="s">
        <v>1403</v>
      </c>
      <c r="C2415" s="25" t="s">
        <v>231</v>
      </c>
      <c r="D2415" s="25">
        <v>23.32</v>
      </c>
      <c r="E2415" s="25"/>
    </row>
    <row r="2416" spans="1:5">
      <c r="A2416" s="25">
        <v>28203</v>
      </c>
      <c r="B2416" s="4" t="s">
        <v>1430</v>
      </c>
      <c r="C2416" s="25" t="s">
        <v>231</v>
      </c>
      <c r="D2416" s="25">
        <v>14.96</v>
      </c>
      <c r="E2416" s="25"/>
    </row>
    <row r="2417" spans="1:5">
      <c r="A2417" s="25">
        <v>28205</v>
      </c>
      <c r="B2417" s="4" t="s">
        <v>1439</v>
      </c>
      <c r="C2417" s="25" t="s">
        <v>231</v>
      </c>
      <c r="D2417" s="25">
        <v>68.12</v>
      </c>
      <c r="E2417" s="25"/>
    </row>
    <row r="2418" spans="1:5">
      <c r="A2418" s="25">
        <v>28206</v>
      </c>
      <c r="B2418" s="4" t="s">
        <v>1395</v>
      </c>
      <c r="C2418" s="25" t="s">
        <v>231</v>
      </c>
      <c r="D2418" s="25">
        <v>25.9</v>
      </c>
      <c r="E2418" s="25"/>
    </row>
    <row r="2419" spans="1:5">
      <c r="A2419" s="25">
        <v>28212</v>
      </c>
      <c r="B2419" s="4" t="s">
        <v>3791</v>
      </c>
      <c r="C2419" s="25" t="s">
        <v>200</v>
      </c>
      <c r="D2419" s="25">
        <v>193</v>
      </c>
      <c r="E2419" s="25"/>
    </row>
    <row r="2420" spans="1:5">
      <c r="A2420" s="25">
        <v>28213</v>
      </c>
      <c r="B2420" s="4" t="s">
        <v>3051</v>
      </c>
      <c r="C2420" s="25" t="s">
        <v>200</v>
      </c>
      <c r="D2420" s="25">
        <v>380</v>
      </c>
      <c r="E2420" s="25"/>
    </row>
    <row r="2421" spans="1:5">
      <c r="A2421" s="25">
        <v>28216</v>
      </c>
      <c r="B2421" s="4" t="s">
        <v>2130</v>
      </c>
      <c r="C2421" s="25" t="s">
        <v>200</v>
      </c>
      <c r="D2421" s="25">
        <v>188</v>
      </c>
      <c r="E2421" s="25"/>
    </row>
    <row r="2422" spans="1:5">
      <c r="A2422" s="25">
        <v>28218</v>
      </c>
      <c r="B2422" s="4" t="s">
        <v>3050</v>
      </c>
      <c r="C2422" s="25" t="s">
        <v>200</v>
      </c>
      <c r="D2422" s="25">
        <v>252</v>
      </c>
      <c r="E2422" s="25"/>
    </row>
    <row r="2423" spans="1:5">
      <c r="A2423" s="25">
        <v>28219</v>
      </c>
      <c r="B2423" s="4" t="s">
        <v>3785</v>
      </c>
      <c r="C2423" s="25" t="s">
        <v>200</v>
      </c>
      <c r="D2423" s="25">
        <v>236</v>
      </c>
      <c r="E2423" s="25"/>
    </row>
    <row r="2424" spans="1:5">
      <c r="A2424" s="25">
        <v>28224</v>
      </c>
      <c r="B2424" s="4" t="s">
        <v>1440</v>
      </c>
      <c r="C2424" s="25" t="s">
        <v>231</v>
      </c>
      <c r="D2424" s="25">
        <v>23.55</v>
      </c>
      <c r="E2424" s="25"/>
    </row>
    <row r="2425" spans="1:5">
      <c r="A2425" s="25">
        <v>28253</v>
      </c>
      <c r="B2425" s="4" t="s">
        <v>3440</v>
      </c>
      <c r="C2425" s="25" t="s">
        <v>231</v>
      </c>
      <c r="D2425" s="25">
        <v>25.06</v>
      </c>
      <c r="E2425" s="25"/>
    </row>
    <row r="2426" spans="1:5">
      <c r="A2426" s="25">
        <v>28304</v>
      </c>
      <c r="B2426" s="4" t="s">
        <v>874</v>
      </c>
      <c r="C2426" s="25" t="s">
        <v>201</v>
      </c>
      <c r="D2426" s="25">
        <v>56.3</v>
      </c>
      <c r="E2426" s="25"/>
    </row>
    <row r="2427" spans="1:5">
      <c r="A2427" s="25">
        <v>28326</v>
      </c>
      <c r="B2427" s="4" t="s">
        <v>3543</v>
      </c>
      <c r="C2427" s="25" t="s">
        <v>200</v>
      </c>
      <c r="D2427" s="25">
        <v>18.62</v>
      </c>
      <c r="E2427" s="25"/>
    </row>
    <row r="2428" spans="1:5">
      <c r="A2428" s="25">
        <v>28327</v>
      </c>
      <c r="B2428" s="4" t="s">
        <v>3771</v>
      </c>
      <c r="C2428" s="25" t="s">
        <v>202</v>
      </c>
      <c r="D2428" s="25">
        <v>10.96</v>
      </c>
      <c r="E2428" s="25"/>
    </row>
    <row r="2429" spans="1:5">
      <c r="A2429" s="25">
        <v>28328</v>
      </c>
      <c r="B2429" s="4" t="s">
        <v>2337</v>
      </c>
      <c r="C2429" s="25" t="s">
        <v>202</v>
      </c>
      <c r="D2429" s="25">
        <v>12.56</v>
      </c>
      <c r="E2429" s="25"/>
    </row>
    <row r="2430" spans="1:5">
      <c r="A2430" s="25">
        <v>28335</v>
      </c>
      <c r="B2430" s="4" t="s">
        <v>3103</v>
      </c>
      <c r="C2430" s="25" t="s">
        <v>263</v>
      </c>
      <c r="D2430" s="25">
        <v>753</v>
      </c>
      <c r="E2430" s="25"/>
    </row>
    <row r="2431" spans="1:5">
      <c r="A2431" s="25">
        <v>28355</v>
      </c>
      <c r="B2431" s="4" t="s">
        <v>2338</v>
      </c>
      <c r="C2431" s="25" t="s">
        <v>201</v>
      </c>
      <c r="D2431" s="25">
        <v>5.63</v>
      </c>
      <c r="E2431" s="25"/>
    </row>
    <row r="2432" spans="1:5">
      <c r="A2432" s="25">
        <v>28361</v>
      </c>
      <c r="B2432" s="4" t="s">
        <v>1901</v>
      </c>
      <c r="C2432" s="25" t="s">
        <v>201</v>
      </c>
      <c r="D2432" s="25">
        <v>4.1900000000000004</v>
      </c>
      <c r="E2432" s="25"/>
    </row>
    <row r="2433" spans="1:5">
      <c r="A2433" s="25">
        <v>28362</v>
      </c>
      <c r="B2433" s="4" t="s">
        <v>875</v>
      </c>
      <c r="C2433" s="25" t="s">
        <v>201</v>
      </c>
      <c r="D2433" s="25">
        <v>68.56</v>
      </c>
      <c r="E2433" s="25"/>
    </row>
    <row r="2434" spans="1:5">
      <c r="A2434" s="25">
        <v>28368</v>
      </c>
      <c r="B2434" s="4" t="s">
        <v>3544</v>
      </c>
      <c r="C2434" s="25" t="s">
        <v>201</v>
      </c>
      <c r="D2434" s="25">
        <v>16.63</v>
      </c>
      <c r="E2434" s="25"/>
    </row>
    <row r="2435" spans="1:5">
      <c r="A2435" s="25">
        <v>28372</v>
      </c>
      <c r="B2435" s="4" t="s">
        <v>1622</v>
      </c>
      <c r="C2435" s="25" t="s">
        <v>134</v>
      </c>
      <c r="D2435" s="25">
        <v>300.89999999999998</v>
      </c>
      <c r="E2435" s="25"/>
    </row>
    <row r="2436" spans="1:5">
      <c r="A2436" s="25">
        <v>28405</v>
      </c>
      <c r="B2436" s="4" t="s">
        <v>1409</v>
      </c>
      <c r="C2436" s="25" t="s">
        <v>231</v>
      </c>
      <c r="D2436" s="25">
        <v>21.23</v>
      </c>
      <c r="E2436" s="25"/>
    </row>
    <row r="2437" spans="1:5">
      <c r="A2437" s="25">
        <v>28408</v>
      </c>
      <c r="B2437" s="4" t="s">
        <v>2140</v>
      </c>
      <c r="C2437" s="25" t="s">
        <v>231</v>
      </c>
      <c r="D2437" s="25">
        <v>44.2</v>
      </c>
      <c r="E2437" s="25"/>
    </row>
    <row r="2438" spans="1:5">
      <c r="A2438" s="25">
        <v>28411</v>
      </c>
      <c r="B2438" s="4" t="s">
        <v>1431</v>
      </c>
      <c r="C2438" s="25" t="s">
        <v>231</v>
      </c>
      <c r="D2438" s="25">
        <v>17.170000000000002</v>
      </c>
      <c r="E2438" s="25"/>
    </row>
    <row r="2439" spans="1:5">
      <c r="A2439" s="25">
        <v>28543</v>
      </c>
      <c r="B2439" s="4" t="s">
        <v>480</v>
      </c>
      <c r="C2439" s="25" t="s">
        <v>200</v>
      </c>
      <c r="D2439" s="25">
        <v>6247.3</v>
      </c>
      <c r="E2439" s="25"/>
    </row>
    <row r="2440" spans="1:5">
      <c r="A2440" s="25">
        <v>28602</v>
      </c>
      <c r="B2440" s="4" t="s">
        <v>3742</v>
      </c>
      <c r="C2440" s="25" t="s">
        <v>229</v>
      </c>
      <c r="D2440" s="25">
        <v>10.49</v>
      </c>
      <c r="E2440" s="25"/>
    </row>
    <row r="2441" spans="1:5">
      <c r="A2441" s="25">
        <v>28607</v>
      </c>
      <c r="B2441" s="4" t="s">
        <v>1581</v>
      </c>
      <c r="C2441" s="25" t="s">
        <v>201</v>
      </c>
      <c r="D2441" s="25">
        <v>1.91</v>
      </c>
      <c r="E2441" s="25"/>
    </row>
    <row r="2442" spans="1:5">
      <c r="A2442" s="25">
        <v>28611</v>
      </c>
      <c r="B2442" s="4" t="s">
        <v>3741</v>
      </c>
      <c r="C2442" s="25" t="s">
        <v>229</v>
      </c>
      <c r="D2442" s="25">
        <v>9.19</v>
      </c>
      <c r="E2442" s="25"/>
    </row>
    <row r="2443" spans="1:5">
      <c r="A2443" s="25">
        <v>28615</v>
      </c>
      <c r="B2443" s="4" t="s">
        <v>3646</v>
      </c>
      <c r="C2443" s="25" t="s">
        <v>200</v>
      </c>
      <c r="D2443" s="25">
        <v>0.16</v>
      </c>
      <c r="E2443" s="25"/>
    </row>
    <row r="2444" spans="1:5">
      <c r="A2444" s="25">
        <v>28620</v>
      </c>
      <c r="B2444" s="4" t="s">
        <v>1506</v>
      </c>
      <c r="C2444" s="25" t="s">
        <v>229</v>
      </c>
      <c r="D2444" s="25">
        <v>12.9</v>
      </c>
      <c r="E2444" s="25"/>
    </row>
    <row r="2445" spans="1:5">
      <c r="A2445" s="25">
        <v>28634</v>
      </c>
      <c r="B2445" s="4" t="s">
        <v>3647</v>
      </c>
      <c r="C2445" s="25" t="s">
        <v>200</v>
      </c>
      <c r="D2445" s="25">
        <v>1.51</v>
      </c>
      <c r="E2445" s="25"/>
    </row>
    <row r="2446" spans="1:5">
      <c r="A2446" s="25">
        <v>28638</v>
      </c>
      <c r="B2446" s="4" t="s">
        <v>2949</v>
      </c>
      <c r="C2446" s="25" t="s">
        <v>200</v>
      </c>
      <c r="D2446" s="25">
        <v>0.03</v>
      </c>
      <c r="E2446" s="25"/>
    </row>
    <row r="2447" spans="1:5">
      <c r="A2447" s="25">
        <v>28642</v>
      </c>
      <c r="B2447" s="4" t="s">
        <v>2967</v>
      </c>
      <c r="C2447" s="25" t="s">
        <v>200</v>
      </c>
      <c r="D2447" s="25">
        <v>0.36</v>
      </c>
      <c r="E2447" s="25"/>
    </row>
    <row r="2448" spans="1:5">
      <c r="A2448" s="25">
        <v>28646</v>
      </c>
      <c r="B2448" s="4" t="s">
        <v>1331</v>
      </c>
      <c r="C2448" s="25" t="s">
        <v>229</v>
      </c>
      <c r="D2448" s="25">
        <v>5.31</v>
      </c>
      <c r="E2448" s="25"/>
    </row>
    <row r="2449" spans="1:5">
      <c r="A2449" s="25">
        <v>28651</v>
      </c>
      <c r="B2449" s="4" t="s">
        <v>1819</v>
      </c>
      <c r="C2449" s="25" t="s">
        <v>201</v>
      </c>
      <c r="D2449" s="25">
        <v>11.32</v>
      </c>
      <c r="E2449" s="25"/>
    </row>
    <row r="2450" spans="1:5">
      <c r="A2450" s="25">
        <v>28655</v>
      </c>
      <c r="B2450" s="4" t="s">
        <v>2635</v>
      </c>
      <c r="C2450" s="25" t="s">
        <v>229</v>
      </c>
      <c r="D2450" s="25">
        <v>6.65</v>
      </c>
      <c r="E2450" s="25"/>
    </row>
    <row r="2451" spans="1:5">
      <c r="A2451" s="25">
        <v>28757</v>
      </c>
      <c r="B2451" s="4" t="s">
        <v>1646</v>
      </c>
      <c r="C2451" s="25" t="s">
        <v>229</v>
      </c>
      <c r="D2451" s="25">
        <v>18.600000000000001</v>
      </c>
      <c r="E2451" s="25"/>
    </row>
    <row r="2452" spans="1:5">
      <c r="A2452" s="25">
        <v>28801</v>
      </c>
      <c r="B2452" s="4" t="s">
        <v>3798</v>
      </c>
      <c r="C2452" s="25" t="s">
        <v>202</v>
      </c>
      <c r="D2452" s="25">
        <v>11.54</v>
      </c>
      <c r="E2452" s="25"/>
    </row>
    <row r="2453" spans="1:5">
      <c r="A2453" s="25">
        <v>28810</v>
      </c>
      <c r="B2453" s="4" t="s">
        <v>2695</v>
      </c>
      <c r="C2453" s="25" t="s">
        <v>231</v>
      </c>
      <c r="D2453" s="25">
        <v>9.69</v>
      </c>
      <c r="E2453" s="25"/>
    </row>
    <row r="2454" spans="1:5">
      <c r="A2454" s="25">
        <v>28821</v>
      </c>
      <c r="B2454" s="4" t="s">
        <v>1333</v>
      </c>
      <c r="C2454" s="25" t="s">
        <v>200</v>
      </c>
      <c r="D2454" s="25">
        <v>41.61</v>
      </c>
      <c r="E2454" s="25"/>
    </row>
    <row r="2455" spans="1:5">
      <c r="A2455" s="25">
        <v>28911</v>
      </c>
      <c r="B2455" s="4" t="s">
        <v>3171</v>
      </c>
      <c r="C2455" s="25" t="s">
        <v>200</v>
      </c>
      <c r="D2455" s="25">
        <v>15236</v>
      </c>
      <c r="E2455" s="25"/>
    </row>
    <row r="2456" spans="1:5">
      <c r="A2456" s="25">
        <v>28916</v>
      </c>
      <c r="B2456" s="4" t="s">
        <v>1534</v>
      </c>
      <c r="C2456" s="25" t="s">
        <v>235</v>
      </c>
      <c r="D2456" s="25">
        <v>54.52</v>
      </c>
      <c r="E2456" s="25"/>
    </row>
    <row r="2457" spans="1:5">
      <c r="A2457" s="25">
        <v>29001</v>
      </c>
      <c r="B2457" s="4" t="s">
        <v>1742</v>
      </c>
      <c r="C2457" s="25" t="s">
        <v>200</v>
      </c>
      <c r="D2457" s="25">
        <v>797.51</v>
      </c>
      <c r="E2457" s="25"/>
    </row>
    <row r="2458" spans="1:5">
      <c r="A2458" s="25">
        <v>29005</v>
      </c>
      <c r="B2458" s="4" t="s">
        <v>1386</v>
      </c>
      <c r="C2458" s="25" t="s">
        <v>231</v>
      </c>
      <c r="D2458" s="25">
        <v>26.34</v>
      </c>
      <c r="E2458" s="25"/>
    </row>
    <row r="2459" spans="1:5">
      <c r="A2459" s="25">
        <v>29010</v>
      </c>
      <c r="B2459" s="4" t="s">
        <v>1357</v>
      </c>
      <c r="C2459" s="25" t="s">
        <v>231</v>
      </c>
      <c r="D2459" s="25">
        <v>4.34</v>
      </c>
      <c r="E2459" s="25"/>
    </row>
    <row r="2460" spans="1:5">
      <c r="A2460" s="25">
        <v>29910</v>
      </c>
      <c r="B2460" s="4" t="s">
        <v>2675</v>
      </c>
      <c r="C2460" s="25" t="s">
        <v>200</v>
      </c>
      <c r="D2460" s="25">
        <v>10.74</v>
      </c>
      <c r="E2460" s="25"/>
    </row>
    <row r="2461" spans="1:5">
      <c r="A2461" s="25">
        <v>29918</v>
      </c>
      <c r="B2461" s="4" t="s">
        <v>1735</v>
      </c>
      <c r="C2461" s="25" t="s">
        <v>231</v>
      </c>
      <c r="D2461" s="25">
        <v>325</v>
      </c>
      <c r="E2461" s="25"/>
    </row>
    <row r="2462" spans="1:5">
      <c r="A2462" s="25">
        <v>30007</v>
      </c>
      <c r="B2462" s="4" t="s">
        <v>993</v>
      </c>
      <c r="C2462" s="25" t="s">
        <v>229</v>
      </c>
      <c r="D2462" s="25">
        <v>0.26</v>
      </c>
      <c r="E2462" s="25"/>
    </row>
    <row r="2463" spans="1:5">
      <c r="A2463" s="25">
        <v>30011</v>
      </c>
      <c r="B2463" s="4" t="s">
        <v>420</v>
      </c>
      <c r="C2463" s="25" t="s">
        <v>200</v>
      </c>
      <c r="D2463" s="25">
        <v>230</v>
      </c>
      <c r="E2463" s="25"/>
    </row>
    <row r="2464" spans="1:5">
      <c r="A2464" s="25">
        <v>30012</v>
      </c>
      <c r="B2464" s="4" t="s">
        <v>416</v>
      </c>
      <c r="C2464" s="25" t="s">
        <v>200</v>
      </c>
      <c r="D2464" s="25">
        <v>160</v>
      </c>
      <c r="E2464" s="25"/>
    </row>
    <row r="2465" spans="1:5">
      <c r="A2465" s="25">
        <v>30015</v>
      </c>
      <c r="B2465" s="4" t="s">
        <v>413</v>
      </c>
      <c r="C2465" s="25" t="s">
        <v>200</v>
      </c>
      <c r="D2465" s="25">
        <v>223</v>
      </c>
      <c r="E2465" s="25"/>
    </row>
    <row r="2466" spans="1:5">
      <c r="A2466" s="25">
        <v>30018</v>
      </c>
      <c r="B2466" s="4" t="s">
        <v>1162</v>
      </c>
      <c r="C2466" s="25" t="s">
        <v>200</v>
      </c>
      <c r="D2466" s="25">
        <v>4.8600000000000003</v>
      </c>
      <c r="E2466" s="25"/>
    </row>
    <row r="2467" spans="1:5">
      <c r="A2467" s="25">
        <v>30019</v>
      </c>
      <c r="B2467" s="4" t="s">
        <v>1163</v>
      </c>
      <c r="C2467" s="25" t="s">
        <v>200</v>
      </c>
      <c r="D2467" s="25">
        <v>5.9</v>
      </c>
      <c r="E2467" s="25"/>
    </row>
    <row r="2468" spans="1:5">
      <c r="A2468" s="25">
        <v>30020</v>
      </c>
      <c r="B2468" s="4" t="s">
        <v>1164</v>
      </c>
      <c r="C2468" s="25" t="s">
        <v>200</v>
      </c>
      <c r="D2468" s="25">
        <v>7.32</v>
      </c>
      <c r="E2468" s="25"/>
    </row>
    <row r="2469" spans="1:5">
      <c r="A2469" s="25">
        <v>30021</v>
      </c>
      <c r="B2469" s="4" t="s">
        <v>1165</v>
      </c>
      <c r="C2469" s="25" t="s">
        <v>200</v>
      </c>
      <c r="D2469" s="25">
        <v>9.25</v>
      </c>
      <c r="E2469" s="25"/>
    </row>
    <row r="2470" spans="1:5">
      <c r="A2470" s="25">
        <v>30023</v>
      </c>
      <c r="B2470" s="4" t="s">
        <v>770</v>
      </c>
      <c r="C2470" s="25" t="s">
        <v>200</v>
      </c>
      <c r="D2470" s="25">
        <v>326.3</v>
      </c>
      <c r="E2470" s="25"/>
    </row>
    <row r="2471" spans="1:5">
      <c r="A2471" s="25">
        <v>30027</v>
      </c>
      <c r="B2471" s="4" t="s">
        <v>2331</v>
      </c>
      <c r="C2471" s="25" t="s">
        <v>200</v>
      </c>
      <c r="D2471" s="25">
        <v>710</v>
      </c>
      <c r="E2471" s="25"/>
    </row>
    <row r="2472" spans="1:5">
      <c r="A2472" s="25">
        <v>30029</v>
      </c>
      <c r="B2472" s="4" t="s">
        <v>1120</v>
      </c>
      <c r="C2472" s="25" t="s">
        <v>200</v>
      </c>
      <c r="D2472" s="25">
        <v>1120</v>
      </c>
      <c r="E2472" s="25"/>
    </row>
    <row r="2473" spans="1:5">
      <c r="A2473" s="25">
        <v>30031</v>
      </c>
      <c r="B2473" s="4" t="s">
        <v>417</v>
      </c>
      <c r="C2473" s="25" t="s">
        <v>200</v>
      </c>
      <c r="D2473" s="25">
        <v>186</v>
      </c>
      <c r="E2473" s="25"/>
    </row>
    <row r="2474" spans="1:5">
      <c r="A2474" s="25">
        <v>30042</v>
      </c>
      <c r="B2474" s="4" t="s">
        <v>3057</v>
      </c>
      <c r="C2474" s="25" t="s">
        <v>200</v>
      </c>
      <c r="D2474" s="25">
        <v>238</v>
      </c>
      <c r="E2474" s="25"/>
    </row>
    <row r="2475" spans="1:5">
      <c r="A2475" s="25">
        <v>30043</v>
      </c>
      <c r="B2475" s="4" t="s">
        <v>3056</v>
      </c>
      <c r="C2475" s="25" t="s">
        <v>200</v>
      </c>
      <c r="D2475" s="25">
        <v>286</v>
      </c>
      <c r="E2475" s="25"/>
    </row>
    <row r="2476" spans="1:5">
      <c r="A2476" s="25">
        <v>30051</v>
      </c>
      <c r="B2476" s="4" t="s">
        <v>2327</v>
      </c>
      <c r="C2476" s="25" t="s">
        <v>200</v>
      </c>
      <c r="D2476" s="25">
        <v>356</v>
      </c>
      <c r="E2476" s="25"/>
    </row>
    <row r="2477" spans="1:5">
      <c r="A2477" s="25">
        <v>30052</v>
      </c>
      <c r="B2477" s="4" t="s">
        <v>2329</v>
      </c>
      <c r="C2477" s="25" t="s">
        <v>200</v>
      </c>
      <c r="D2477" s="25">
        <v>430</v>
      </c>
      <c r="E2477" s="25"/>
    </row>
    <row r="2478" spans="1:5">
      <c r="A2478" s="25">
        <v>30055</v>
      </c>
      <c r="B2478" s="4" t="s">
        <v>3472</v>
      </c>
      <c r="C2478" s="25" t="s">
        <v>229</v>
      </c>
      <c r="D2478" s="25">
        <v>32</v>
      </c>
      <c r="E2478" s="25"/>
    </row>
    <row r="2479" spans="1:5">
      <c r="A2479" s="25">
        <v>30059</v>
      </c>
      <c r="B2479" s="4" t="s">
        <v>1974</v>
      </c>
      <c r="C2479" s="25" t="s">
        <v>200</v>
      </c>
      <c r="D2479" s="25">
        <v>93.03</v>
      </c>
      <c r="E2479" s="25"/>
    </row>
    <row r="2480" spans="1:5">
      <c r="A2480" s="25">
        <v>30102</v>
      </c>
      <c r="B2480" s="4" t="s">
        <v>884</v>
      </c>
      <c r="C2480" s="25" t="s">
        <v>235</v>
      </c>
      <c r="D2480" s="25">
        <v>36.47</v>
      </c>
      <c r="E2480" s="25"/>
    </row>
    <row r="2481" spans="1:5">
      <c r="A2481" s="25">
        <v>30103</v>
      </c>
      <c r="B2481" s="4" t="s">
        <v>2758</v>
      </c>
      <c r="C2481" s="25" t="s">
        <v>883</v>
      </c>
      <c r="D2481" s="25">
        <v>94.5</v>
      </c>
      <c r="E2481" s="25"/>
    </row>
    <row r="2482" spans="1:5">
      <c r="A2482" s="25">
        <v>30105</v>
      </c>
      <c r="B2482" s="4" t="s">
        <v>2341</v>
      </c>
      <c r="C2482" s="25" t="s">
        <v>235</v>
      </c>
      <c r="D2482" s="25">
        <v>67.319999999999993</v>
      </c>
      <c r="E2482" s="25"/>
    </row>
    <row r="2483" spans="1:5">
      <c r="A2483" s="25">
        <v>30106</v>
      </c>
      <c r="B2483" s="4" t="s">
        <v>3797</v>
      </c>
      <c r="C2483" s="25" t="s">
        <v>200</v>
      </c>
      <c r="D2483" s="25">
        <v>56.23</v>
      </c>
      <c r="E2483" s="25"/>
    </row>
    <row r="2484" spans="1:5">
      <c r="A2484" s="25">
        <v>30107</v>
      </c>
      <c r="B2484" s="4" t="s">
        <v>3799</v>
      </c>
      <c r="C2484" s="25" t="s">
        <v>201</v>
      </c>
      <c r="D2484" s="25">
        <v>3.36</v>
      </c>
      <c r="E2484" s="25"/>
    </row>
    <row r="2485" spans="1:5">
      <c r="A2485" s="25">
        <v>30108</v>
      </c>
      <c r="B2485" s="4" t="s">
        <v>3801</v>
      </c>
      <c r="C2485" s="25" t="s">
        <v>883</v>
      </c>
      <c r="D2485" s="25">
        <v>286.3</v>
      </c>
      <c r="E2485" s="25"/>
    </row>
    <row r="2486" spans="1:5">
      <c r="A2486" s="25">
        <v>30109</v>
      </c>
      <c r="B2486" s="4" t="s">
        <v>873</v>
      </c>
      <c r="C2486" s="25" t="s">
        <v>235</v>
      </c>
      <c r="D2486" s="25">
        <v>42.23</v>
      </c>
      <c r="E2486" s="25"/>
    </row>
    <row r="2487" spans="1:5">
      <c r="A2487" s="25">
        <v>30111</v>
      </c>
      <c r="B2487" s="4" t="s">
        <v>872</v>
      </c>
      <c r="C2487" s="25" t="s">
        <v>235</v>
      </c>
      <c r="D2487" s="25">
        <v>36.65</v>
      </c>
      <c r="E2487" s="25"/>
    </row>
    <row r="2488" spans="1:5">
      <c r="A2488" s="25">
        <v>30112</v>
      </c>
      <c r="B2488" s="4" t="s">
        <v>1945</v>
      </c>
      <c r="C2488" s="25" t="s">
        <v>235</v>
      </c>
      <c r="D2488" s="25">
        <v>39.630000000000003</v>
      </c>
      <c r="E2488" s="25"/>
    </row>
    <row r="2489" spans="1:5">
      <c r="A2489" s="25">
        <v>30115</v>
      </c>
      <c r="B2489" s="4" t="s">
        <v>2249</v>
      </c>
      <c r="C2489" s="25" t="s">
        <v>201</v>
      </c>
      <c r="D2489" s="25">
        <v>0.23</v>
      </c>
      <c r="E2489" s="25"/>
    </row>
    <row r="2490" spans="1:5">
      <c r="A2490" s="25">
        <v>30116</v>
      </c>
      <c r="B2490" s="4" t="s">
        <v>2239</v>
      </c>
      <c r="C2490" s="25" t="s">
        <v>201</v>
      </c>
      <c r="D2490" s="25">
        <v>0.26</v>
      </c>
      <c r="E2490" s="25"/>
    </row>
    <row r="2491" spans="1:5">
      <c r="A2491" s="25">
        <v>30117</v>
      </c>
      <c r="B2491" s="4" t="s">
        <v>882</v>
      </c>
      <c r="C2491" s="25" t="s">
        <v>883</v>
      </c>
      <c r="D2491" s="25">
        <v>143.13999999999999</v>
      </c>
      <c r="E2491" s="25"/>
    </row>
    <row r="2492" spans="1:5">
      <c r="A2492" s="25">
        <v>30156</v>
      </c>
      <c r="B2492" s="4" t="s">
        <v>1422</v>
      </c>
      <c r="C2492" s="25" t="s">
        <v>231</v>
      </c>
      <c r="D2492" s="25">
        <v>21.11</v>
      </c>
      <c r="E2492" s="25"/>
    </row>
    <row r="2493" spans="1:5">
      <c r="A2493" s="25">
        <v>30158</v>
      </c>
      <c r="B2493" s="4" t="s">
        <v>1394</v>
      </c>
      <c r="C2493" s="25" t="s">
        <v>231</v>
      </c>
      <c r="D2493" s="25">
        <v>24.64</v>
      </c>
      <c r="E2493" s="25"/>
    </row>
    <row r="2494" spans="1:5">
      <c r="A2494" s="25">
        <v>30250</v>
      </c>
      <c r="B2494" s="4" t="s">
        <v>3097</v>
      </c>
      <c r="C2494" s="25" t="s">
        <v>200</v>
      </c>
      <c r="D2494" s="25">
        <v>9.16</v>
      </c>
      <c r="E2494" s="25"/>
    </row>
    <row r="2495" spans="1:5">
      <c r="A2495" s="25">
        <v>30256</v>
      </c>
      <c r="B2495" s="4" t="s">
        <v>3093</v>
      </c>
      <c r="C2495" s="25" t="s">
        <v>200</v>
      </c>
      <c r="D2495" s="25">
        <v>2.9</v>
      </c>
      <c r="E2495" s="25"/>
    </row>
    <row r="2496" spans="1:5">
      <c r="A2496" s="25">
        <v>30300</v>
      </c>
      <c r="B2496" s="4" t="s">
        <v>1283</v>
      </c>
      <c r="C2496" s="25" t="s">
        <v>228</v>
      </c>
      <c r="D2496" s="25">
        <v>0.26</v>
      </c>
      <c r="E2496" s="25"/>
    </row>
    <row r="2497" spans="1:5">
      <c r="A2497" s="25">
        <v>30301</v>
      </c>
      <c r="B2497" s="4" t="s">
        <v>1284</v>
      </c>
      <c r="C2497" s="25" t="s">
        <v>228</v>
      </c>
      <c r="D2497" s="25">
        <v>0.22</v>
      </c>
      <c r="E2497" s="25"/>
    </row>
    <row r="2498" spans="1:5">
      <c r="A2498" s="25">
        <v>30302</v>
      </c>
      <c r="B2498" s="4" t="s">
        <v>1285</v>
      </c>
      <c r="C2498" s="25" t="s">
        <v>228</v>
      </c>
      <c r="D2498" s="25">
        <v>0.21</v>
      </c>
      <c r="E2498" s="25"/>
    </row>
    <row r="2499" spans="1:5">
      <c r="A2499" s="25">
        <v>30303</v>
      </c>
      <c r="B2499" s="4" t="s">
        <v>584</v>
      </c>
      <c r="C2499" s="25" t="s">
        <v>228</v>
      </c>
      <c r="D2499" s="25">
        <v>0.92</v>
      </c>
      <c r="E2499" s="25"/>
    </row>
    <row r="2500" spans="1:5">
      <c r="A2500" s="25">
        <v>30304</v>
      </c>
      <c r="B2500" s="4" t="s">
        <v>587</v>
      </c>
      <c r="C2500" s="25" t="s">
        <v>228</v>
      </c>
      <c r="D2500" s="25">
        <v>1.23</v>
      </c>
      <c r="E2500" s="25"/>
    </row>
    <row r="2501" spans="1:5">
      <c r="A2501" s="25">
        <v>30305</v>
      </c>
      <c r="B2501" s="4" t="s">
        <v>589</v>
      </c>
      <c r="C2501" s="25" t="s">
        <v>228</v>
      </c>
      <c r="D2501" s="25">
        <v>3.43</v>
      </c>
      <c r="E2501" s="25"/>
    </row>
    <row r="2502" spans="1:5">
      <c r="A2502" s="25">
        <v>30308</v>
      </c>
      <c r="B2502" s="4" t="s">
        <v>1690</v>
      </c>
      <c r="C2502" s="25" t="s">
        <v>228</v>
      </c>
      <c r="D2502" s="25">
        <v>17.18</v>
      </c>
      <c r="E2502" s="25"/>
    </row>
    <row r="2503" spans="1:5">
      <c r="A2503" s="25">
        <v>30310</v>
      </c>
      <c r="B2503" s="4" t="s">
        <v>260</v>
      </c>
      <c r="C2503" s="25" t="s">
        <v>200</v>
      </c>
      <c r="D2503" s="25">
        <v>0.02</v>
      </c>
      <c r="E2503" s="25"/>
    </row>
    <row r="2504" spans="1:5">
      <c r="A2504" s="25">
        <v>30311</v>
      </c>
      <c r="B2504" s="4" t="s">
        <v>1562</v>
      </c>
      <c r="C2504" s="25" t="s">
        <v>202</v>
      </c>
      <c r="D2504" s="25">
        <v>0.23</v>
      </c>
      <c r="E2504" s="25"/>
    </row>
    <row r="2505" spans="1:5">
      <c r="A2505" s="25">
        <v>30312</v>
      </c>
      <c r="B2505" s="4" t="s">
        <v>595</v>
      </c>
      <c r="C2505" s="25" t="s">
        <v>200</v>
      </c>
      <c r="D2505" s="25">
        <v>1025</v>
      </c>
      <c r="E2505" s="25"/>
    </row>
    <row r="2506" spans="1:5">
      <c r="A2506" s="25">
        <v>30313</v>
      </c>
      <c r="B2506" s="4" t="s">
        <v>596</v>
      </c>
      <c r="C2506" s="25" t="s">
        <v>200</v>
      </c>
      <c r="D2506" s="25">
        <v>1265</v>
      </c>
      <c r="E2506" s="25"/>
    </row>
    <row r="2507" spans="1:5">
      <c r="A2507" s="25">
        <v>30314</v>
      </c>
      <c r="B2507" s="4" t="s">
        <v>597</v>
      </c>
      <c r="C2507" s="25" t="s">
        <v>200</v>
      </c>
      <c r="D2507" s="25">
        <v>1990</v>
      </c>
      <c r="E2507" s="25"/>
    </row>
    <row r="2508" spans="1:5">
      <c r="A2508" s="25">
        <v>30315</v>
      </c>
      <c r="B2508" s="4" t="s">
        <v>594</v>
      </c>
      <c r="C2508" s="25" t="s">
        <v>200</v>
      </c>
      <c r="D2508" s="25">
        <v>5623</v>
      </c>
      <c r="E2508" s="25"/>
    </row>
    <row r="2509" spans="1:5">
      <c r="A2509" s="25">
        <v>30316</v>
      </c>
      <c r="B2509" s="4" t="s">
        <v>603</v>
      </c>
      <c r="C2509" s="25" t="s">
        <v>200</v>
      </c>
      <c r="D2509" s="25">
        <v>1600.8</v>
      </c>
      <c r="E2509" s="25"/>
    </row>
    <row r="2510" spans="1:5">
      <c r="A2510" s="25">
        <v>30321</v>
      </c>
      <c r="B2510" s="4" t="s">
        <v>2726</v>
      </c>
      <c r="C2510" s="25" t="s">
        <v>200</v>
      </c>
      <c r="D2510" s="25">
        <v>0.56000000000000005</v>
      </c>
      <c r="E2510" s="25"/>
    </row>
    <row r="2511" spans="1:5">
      <c r="A2511" s="25">
        <v>30322</v>
      </c>
      <c r="B2511" s="4" t="s">
        <v>2727</v>
      </c>
      <c r="C2511" s="25" t="s">
        <v>200</v>
      </c>
      <c r="D2511" s="25">
        <v>0.45</v>
      </c>
      <c r="E2511" s="25"/>
    </row>
    <row r="2512" spans="1:5">
      <c r="A2512" s="25">
        <v>30323</v>
      </c>
      <c r="B2512" s="4" t="s">
        <v>2725</v>
      </c>
      <c r="C2512" s="25" t="s">
        <v>200</v>
      </c>
      <c r="D2512" s="25">
        <v>0.34</v>
      </c>
      <c r="E2512" s="25"/>
    </row>
    <row r="2513" spans="1:5">
      <c r="A2513" s="25">
        <v>30331</v>
      </c>
      <c r="B2513" s="4" t="s">
        <v>379</v>
      </c>
      <c r="C2513" s="25" t="s">
        <v>200</v>
      </c>
      <c r="D2513" s="25">
        <v>0.46</v>
      </c>
      <c r="E2513" s="25"/>
    </row>
    <row r="2514" spans="1:5">
      <c r="A2514" s="25">
        <v>30332</v>
      </c>
      <c r="B2514" s="4" t="s">
        <v>380</v>
      </c>
      <c r="C2514" s="25" t="s">
        <v>200</v>
      </c>
      <c r="D2514" s="25">
        <v>0.38</v>
      </c>
      <c r="E2514" s="25"/>
    </row>
    <row r="2515" spans="1:5">
      <c r="A2515" s="25">
        <v>30333</v>
      </c>
      <c r="B2515" s="4" t="s">
        <v>381</v>
      </c>
      <c r="C2515" s="25" t="s">
        <v>200</v>
      </c>
      <c r="D2515" s="25">
        <v>0.35</v>
      </c>
      <c r="E2515" s="25"/>
    </row>
    <row r="2516" spans="1:5">
      <c r="A2516" s="25">
        <v>30341</v>
      </c>
      <c r="B2516" s="4" t="s">
        <v>3111</v>
      </c>
      <c r="C2516" s="25" t="s">
        <v>200</v>
      </c>
      <c r="D2516" s="25">
        <v>0.09</v>
      </c>
      <c r="E2516" s="25"/>
    </row>
    <row r="2517" spans="1:5">
      <c r="A2517" s="25">
        <v>30342</v>
      </c>
      <c r="B2517" s="4" t="s">
        <v>3110</v>
      </c>
      <c r="C2517" s="25" t="s">
        <v>200</v>
      </c>
      <c r="D2517" s="25">
        <v>0.1</v>
      </c>
      <c r="E2517" s="25"/>
    </row>
    <row r="2518" spans="1:5">
      <c r="A2518" s="25">
        <v>30343</v>
      </c>
      <c r="B2518" s="4" t="s">
        <v>3112</v>
      </c>
      <c r="C2518" s="25" t="s">
        <v>200</v>
      </c>
      <c r="D2518" s="25">
        <v>0.14000000000000001</v>
      </c>
      <c r="E2518" s="25"/>
    </row>
    <row r="2519" spans="1:5">
      <c r="A2519" s="25">
        <v>30357</v>
      </c>
      <c r="B2519" s="4" t="s">
        <v>261</v>
      </c>
      <c r="C2519" s="25" t="s">
        <v>200</v>
      </c>
      <c r="D2519" s="25">
        <v>163.57</v>
      </c>
      <c r="E2519" s="25"/>
    </row>
    <row r="2520" spans="1:5">
      <c r="A2520" s="25">
        <v>30382</v>
      </c>
      <c r="B2520" s="4" t="s">
        <v>1512</v>
      </c>
      <c r="C2520" s="25" t="s">
        <v>228</v>
      </c>
      <c r="D2520" s="25">
        <v>95.6</v>
      </c>
      <c r="E2520" s="25"/>
    </row>
    <row r="2521" spans="1:5">
      <c r="A2521" s="25">
        <v>30418</v>
      </c>
      <c r="B2521" s="4" t="s">
        <v>3515</v>
      </c>
      <c r="C2521" s="25" t="s">
        <v>200</v>
      </c>
      <c r="D2521" s="25">
        <v>43.59</v>
      </c>
      <c r="E2521" s="25"/>
    </row>
    <row r="2522" spans="1:5">
      <c r="A2522" s="25">
        <v>30420</v>
      </c>
      <c r="B2522" s="4" t="s">
        <v>3518</v>
      </c>
      <c r="C2522" s="25" t="s">
        <v>200</v>
      </c>
      <c r="D2522" s="25">
        <v>25.3</v>
      </c>
      <c r="E2522" s="25"/>
    </row>
    <row r="2523" spans="1:5">
      <c r="A2523" s="25">
        <v>30422</v>
      </c>
      <c r="B2523" s="4" t="s">
        <v>3516</v>
      </c>
      <c r="C2523" s="25" t="s">
        <v>200</v>
      </c>
      <c r="D2523" s="25">
        <v>24.51</v>
      </c>
      <c r="E2523" s="25"/>
    </row>
    <row r="2524" spans="1:5">
      <c r="A2524" s="25">
        <v>30427</v>
      </c>
      <c r="B2524" s="4" t="s">
        <v>3519</v>
      </c>
      <c r="C2524" s="25" t="s">
        <v>200</v>
      </c>
      <c r="D2524" s="25">
        <v>44.83</v>
      </c>
      <c r="E2524" s="25"/>
    </row>
    <row r="2525" spans="1:5">
      <c r="A2525" s="25">
        <v>30428</v>
      </c>
      <c r="B2525" s="4" t="s">
        <v>3463</v>
      </c>
      <c r="C2525" s="25" t="s">
        <v>228</v>
      </c>
      <c r="D2525" s="25">
        <v>64.540000000000006</v>
      </c>
      <c r="E2525" s="25"/>
    </row>
    <row r="2526" spans="1:5">
      <c r="A2526" s="25">
        <v>30429</v>
      </c>
      <c r="B2526" s="4" t="s">
        <v>3464</v>
      </c>
      <c r="C2526" s="25" t="s">
        <v>228</v>
      </c>
      <c r="D2526" s="25">
        <v>58</v>
      </c>
      <c r="E2526" s="25"/>
    </row>
    <row r="2527" spans="1:5">
      <c r="A2527" s="25">
        <v>30434</v>
      </c>
      <c r="B2527" s="4" t="s">
        <v>3523</v>
      </c>
      <c r="C2527" s="25" t="s">
        <v>200</v>
      </c>
      <c r="D2527" s="25">
        <v>41.15</v>
      </c>
      <c r="E2527" s="25"/>
    </row>
    <row r="2528" spans="1:5">
      <c r="A2528" s="25">
        <v>30454</v>
      </c>
      <c r="B2528" s="4" t="s">
        <v>3734</v>
      </c>
      <c r="C2528" s="25" t="s">
        <v>228</v>
      </c>
      <c r="D2528" s="25">
        <v>11.7</v>
      </c>
      <c r="E2528" s="25"/>
    </row>
    <row r="2529" spans="1:5">
      <c r="A2529" s="25">
        <v>30458</v>
      </c>
      <c r="B2529" s="4" t="s">
        <v>956</v>
      </c>
      <c r="C2529" s="25" t="s">
        <v>200</v>
      </c>
      <c r="D2529" s="25">
        <v>26.29</v>
      </c>
      <c r="E2529" s="25"/>
    </row>
    <row r="2530" spans="1:5">
      <c r="A2530" s="25">
        <v>30462</v>
      </c>
      <c r="B2530" s="4" t="s">
        <v>955</v>
      </c>
      <c r="C2530" s="25" t="s">
        <v>200</v>
      </c>
      <c r="D2530" s="25">
        <v>24.29</v>
      </c>
      <c r="E2530" s="25"/>
    </row>
    <row r="2531" spans="1:5">
      <c r="A2531" s="25">
        <v>30468</v>
      </c>
      <c r="B2531" s="4" t="s">
        <v>2631</v>
      </c>
      <c r="C2531" s="25" t="s">
        <v>228</v>
      </c>
      <c r="D2531" s="25">
        <v>45</v>
      </c>
      <c r="E2531" s="25"/>
    </row>
    <row r="2532" spans="1:5">
      <c r="A2532" s="25">
        <v>30469</v>
      </c>
      <c r="B2532" s="4" t="s">
        <v>3280</v>
      </c>
      <c r="C2532" s="25" t="s">
        <v>200</v>
      </c>
      <c r="D2532" s="25">
        <v>25.3</v>
      </c>
      <c r="E2532" s="25"/>
    </row>
    <row r="2533" spans="1:5">
      <c r="A2533" s="25">
        <v>30471</v>
      </c>
      <c r="B2533" s="4" t="s">
        <v>1008</v>
      </c>
      <c r="C2533" s="25" t="s">
        <v>200</v>
      </c>
      <c r="D2533" s="25">
        <v>24.51</v>
      </c>
      <c r="E2533" s="25"/>
    </row>
    <row r="2534" spans="1:5">
      <c r="A2534" s="25">
        <v>30474</v>
      </c>
      <c r="B2534" s="4" t="s">
        <v>3758</v>
      </c>
      <c r="C2534" s="25" t="s">
        <v>200</v>
      </c>
      <c r="D2534" s="25">
        <v>62</v>
      </c>
      <c r="E2534" s="25"/>
    </row>
    <row r="2535" spans="1:5">
      <c r="A2535" s="25">
        <v>30476</v>
      </c>
      <c r="B2535" s="4" t="s">
        <v>3281</v>
      </c>
      <c r="C2535" s="25" t="s">
        <v>200</v>
      </c>
      <c r="D2535" s="25">
        <v>44.83</v>
      </c>
      <c r="E2535" s="25"/>
    </row>
    <row r="2536" spans="1:5">
      <c r="A2536" s="25">
        <v>30485</v>
      </c>
      <c r="B2536" s="4" t="s">
        <v>2723</v>
      </c>
      <c r="C2536" s="25" t="s">
        <v>200</v>
      </c>
      <c r="D2536" s="25">
        <v>113.26</v>
      </c>
      <c r="E2536" s="25"/>
    </row>
    <row r="2537" spans="1:5">
      <c r="A2537" s="25">
        <v>30501</v>
      </c>
      <c r="B2537" s="4" t="s">
        <v>1513</v>
      </c>
      <c r="C2537" s="25" t="s">
        <v>228</v>
      </c>
      <c r="D2537" s="25">
        <v>83.25</v>
      </c>
      <c r="E2537" s="25"/>
    </row>
    <row r="2538" spans="1:5">
      <c r="A2538" s="25">
        <v>30505</v>
      </c>
      <c r="B2538" s="4" t="s">
        <v>2880</v>
      </c>
      <c r="C2538" s="25" t="s">
        <v>228</v>
      </c>
      <c r="D2538" s="25">
        <v>57.37</v>
      </c>
      <c r="E2538" s="25"/>
    </row>
    <row r="2539" spans="1:5">
      <c r="A2539" s="25">
        <v>30527</v>
      </c>
      <c r="B2539" s="4" t="s">
        <v>3674</v>
      </c>
      <c r="C2539" s="25" t="s">
        <v>231</v>
      </c>
      <c r="D2539" s="25">
        <v>4.3499999999999996</v>
      </c>
      <c r="E2539" s="25"/>
    </row>
    <row r="2540" spans="1:5">
      <c r="A2540" s="25">
        <v>30528</v>
      </c>
      <c r="B2540" s="4" t="s">
        <v>2229</v>
      </c>
      <c r="C2540" s="25" t="s">
        <v>231</v>
      </c>
      <c r="D2540" s="25">
        <v>4.0999999999999996</v>
      </c>
      <c r="E2540" s="25"/>
    </row>
    <row r="2541" spans="1:5">
      <c r="A2541" s="25">
        <v>30529</v>
      </c>
      <c r="B2541" s="4" t="s">
        <v>2230</v>
      </c>
      <c r="C2541" s="25" t="s">
        <v>231</v>
      </c>
      <c r="D2541" s="25">
        <v>3.25</v>
      </c>
      <c r="E2541" s="25"/>
    </row>
    <row r="2542" spans="1:5">
      <c r="A2542" s="25">
        <v>30530</v>
      </c>
      <c r="B2542" s="4" t="s">
        <v>2231</v>
      </c>
      <c r="C2542" s="25" t="s">
        <v>231</v>
      </c>
      <c r="D2542" s="25">
        <v>4.5</v>
      </c>
      <c r="E2542" s="25"/>
    </row>
    <row r="2543" spans="1:5">
      <c r="A2543" s="25">
        <v>30531</v>
      </c>
      <c r="B2543" s="4" t="s">
        <v>3673</v>
      </c>
      <c r="C2543" s="25" t="s">
        <v>231</v>
      </c>
      <c r="D2543" s="25">
        <v>7.25</v>
      </c>
      <c r="E2543" s="25"/>
    </row>
    <row r="2544" spans="1:5">
      <c r="A2544" s="25">
        <v>30545</v>
      </c>
      <c r="B2544" s="4" t="s">
        <v>2879</v>
      </c>
      <c r="C2544" s="25" t="s">
        <v>228</v>
      </c>
      <c r="D2544" s="25">
        <v>68.849999999999994</v>
      </c>
      <c r="E2544" s="25"/>
    </row>
    <row r="2545" spans="1:5">
      <c r="A2545" s="25">
        <v>30618</v>
      </c>
      <c r="B2545" s="4" t="s">
        <v>3451</v>
      </c>
      <c r="C2545" s="25" t="s">
        <v>200</v>
      </c>
      <c r="D2545" s="25">
        <v>43.59</v>
      </c>
      <c r="E2545" s="25"/>
    </row>
    <row r="2546" spans="1:5">
      <c r="A2546" s="25">
        <v>30620</v>
      </c>
      <c r="B2546" s="4" t="s">
        <v>3454</v>
      </c>
      <c r="C2546" s="25" t="s">
        <v>200</v>
      </c>
      <c r="D2546" s="25">
        <v>25.3</v>
      </c>
      <c r="E2546" s="25"/>
    </row>
    <row r="2547" spans="1:5">
      <c r="A2547" s="25">
        <v>30622</v>
      </c>
      <c r="B2547" s="4" t="s">
        <v>3452</v>
      </c>
      <c r="C2547" s="25" t="s">
        <v>200</v>
      </c>
      <c r="D2547" s="25">
        <v>24.51</v>
      </c>
      <c r="E2547" s="25"/>
    </row>
    <row r="2548" spans="1:5">
      <c r="A2548" s="25">
        <v>30627</v>
      </c>
      <c r="B2548" s="4" t="s">
        <v>3456</v>
      </c>
      <c r="C2548" s="25" t="s">
        <v>200</v>
      </c>
      <c r="D2548" s="25">
        <v>44.83</v>
      </c>
      <c r="E2548" s="25"/>
    </row>
    <row r="2549" spans="1:5">
      <c r="A2549" s="25">
        <v>30634</v>
      </c>
      <c r="B2549" s="4" t="s">
        <v>3458</v>
      </c>
      <c r="C2549" s="25" t="s">
        <v>200</v>
      </c>
      <c r="D2549" s="25">
        <v>41.15</v>
      </c>
      <c r="E2549" s="25"/>
    </row>
    <row r="2550" spans="1:5">
      <c r="A2550" s="25">
        <v>30652</v>
      </c>
      <c r="B2550" s="4" t="s">
        <v>641</v>
      </c>
      <c r="C2550" s="25" t="s">
        <v>231</v>
      </c>
      <c r="D2550" s="25">
        <v>38.9</v>
      </c>
      <c r="E2550" s="25"/>
    </row>
    <row r="2551" spans="1:5">
      <c r="A2551" s="25">
        <v>30654</v>
      </c>
      <c r="B2551" s="4" t="s">
        <v>1382</v>
      </c>
      <c r="C2551" s="25" t="s">
        <v>231</v>
      </c>
      <c r="D2551" s="25">
        <v>39.67</v>
      </c>
      <c r="E2551" s="25"/>
    </row>
    <row r="2552" spans="1:5">
      <c r="A2552" s="25">
        <v>30656</v>
      </c>
      <c r="B2552" s="4" t="s">
        <v>643</v>
      </c>
      <c r="C2552" s="25" t="s">
        <v>231</v>
      </c>
      <c r="D2552" s="25">
        <v>31.9</v>
      </c>
      <c r="E2552" s="25"/>
    </row>
    <row r="2553" spans="1:5">
      <c r="A2553" s="25">
        <v>30718</v>
      </c>
      <c r="B2553" s="4" t="s">
        <v>2364</v>
      </c>
      <c r="C2553" s="25" t="s">
        <v>200</v>
      </c>
      <c r="D2553" s="25">
        <v>0.87</v>
      </c>
      <c r="E2553" s="25"/>
    </row>
    <row r="2554" spans="1:5">
      <c r="A2554" s="25">
        <v>30725</v>
      </c>
      <c r="B2554" s="4" t="s">
        <v>2368</v>
      </c>
      <c r="C2554" s="25" t="s">
        <v>200</v>
      </c>
      <c r="D2554" s="25">
        <v>0.51</v>
      </c>
      <c r="E2554" s="25"/>
    </row>
    <row r="2555" spans="1:5">
      <c r="A2555" s="25">
        <v>30727</v>
      </c>
      <c r="B2555" s="4" t="s">
        <v>2370</v>
      </c>
      <c r="C2555" s="25" t="s">
        <v>200</v>
      </c>
      <c r="D2555" s="25">
        <v>0.49</v>
      </c>
      <c r="E2555" s="25"/>
    </row>
    <row r="2556" spans="1:5">
      <c r="A2556" s="25">
        <v>30730</v>
      </c>
      <c r="B2556" s="4" t="s">
        <v>2369</v>
      </c>
      <c r="C2556" s="25" t="s">
        <v>200</v>
      </c>
      <c r="D2556" s="25">
        <v>1.2</v>
      </c>
      <c r="E2556" s="25"/>
    </row>
    <row r="2557" spans="1:5">
      <c r="A2557" s="25">
        <v>30732</v>
      </c>
      <c r="B2557" s="4" t="s">
        <v>2371</v>
      </c>
      <c r="C2557" s="25" t="s">
        <v>200</v>
      </c>
      <c r="D2557" s="25">
        <v>0.9</v>
      </c>
      <c r="E2557" s="25"/>
    </row>
    <row r="2558" spans="1:5">
      <c r="A2558" s="25">
        <v>30734</v>
      </c>
      <c r="B2558" s="4" t="s">
        <v>2632</v>
      </c>
      <c r="C2558" s="25" t="s">
        <v>228</v>
      </c>
      <c r="D2558" s="25">
        <v>92.79</v>
      </c>
      <c r="E2558" s="25"/>
    </row>
    <row r="2559" spans="1:5">
      <c r="A2559" s="25">
        <v>30740</v>
      </c>
      <c r="B2559" s="4" t="s">
        <v>2365</v>
      </c>
      <c r="C2559" s="25" t="s">
        <v>200</v>
      </c>
      <c r="D2559" s="25">
        <v>0.76</v>
      </c>
      <c r="E2559" s="25"/>
    </row>
    <row r="2560" spans="1:5">
      <c r="A2560" s="25">
        <v>30752</v>
      </c>
      <c r="B2560" s="4" t="s">
        <v>2891</v>
      </c>
      <c r="C2560" s="25" t="s">
        <v>201</v>
      </c>
      <c r="D2560" s="25">
        <v>7.92</v>
      </c>
      <c r="E2560" s="25"/>
    </row>
    <row r="2561" spans="1:5">
      <c r="A2561" s="25">
        <v>30756</v>
      </c>
      <c r="B2561" s="4" t="s">
        <v>2898</v>
      </c>
      <c r="C2561" s="25" t="s">
        <v>229</v>
      </c>
      <c r="D2561" s="25">
        <v>41.2</v>
      </c>
      <c r="E2561" s="25"/>
    </row>
    <row r="2562" spans="1:5">
      <c r="A2562" s="25">
        <v>30760</v>
      </c>
      <c r="B2562" s="4" t="s">
        <v>2902</v>
      </c>
      <c r="C2562" s="25" t="s">
        <v>229</v>
      </c>
      <c r="D2562" s="25">
        <v>153.29</v>
      </c>
      <c r="E2562" s="25"/>
    </row>
    <row r="2563" spans="1:5">
      <c r="A2563" s="25">
        <v>30805</v>
      </c>
      <c r="B2563" s="4" t="s">
        <v>657</v>
      </c>
      <c r="C2563" s="25" t="s">
        <v>201</v>
      </c>
      <c r="D2563" s="25">
        <v>3.31</v>
      </c>
      <c r="E2563" s="25"/>
    </row>
    <row r="2564" spans="1:5">
      <c r="A2564" s="25">
        <v>30873</v>
      </c>
      <c r="B2564" s="4" t="s">
        <v>1078</v>
      </c>
      <c r="C2564" s="25" t="s">
        <v>200</v>
      </c>
      <c r="D2564" s="25">
        <v>23.77</v>
      </c>
      <c r="E2564" s="25"/>
    </row>
    <row r="2565" spans="1:5">
      <c r="A2565" s="25">
        <v>30942</v>
      </c>
      <c r="B2565" s="4" t="s">
        <v>2679</v>
      </c>
      <c r="C2565" s="25" t="s">
        <v>229</v>
      </c>
      <c r="D2565" s="25">
        <v>8.6</v>
      </c>
      <c r="E2565" s="25"/>
    </row>
    <row r="2566" spans="1:5">
      <c r="A2566" s="25">
        <v>30944</v>
      </c>
      <c r="B2566" s="4" t="s">
        <v>2819</v>
      </c>
      <c r="C2566" s="25" t="s">
        <v>229</v>
      </c>
      <c r="D2566" s="25">
        <v>36.520000000000003</v>
      </c>
      <c r="E2566" s="25"/>
    </row>
    <row r="2567" spans="1:5">
      <c r="A2567" s="25">
        <v>31010</v>
      </c>
      <c r="B2567" s="4" t="s">
        <v>1477</v>
      </c>
      <c r="C2567" s="25" t="s">
        <v>200</v>
      </c>
      <c r="D2567" s="25">
        <v>219</v>
      </c>
      <c r="E2567" s="25"/>
    </row>
    <row r="2568" spans="1:5">
      <c r="A2568" s="25">
        <v>31011</v>
      </c>
      <c r="B2568" s="4" t="s">
        <v>1290</v>
      </c>
      <c r="C2568" s="25" t="s">
        <v>200</v>
      </c>
      <c r="D2568" s="25">
        <v>35</v>
      </c>
      <c r="E2568" s="25"/>
    </row>
    <row r="2569" spans="1:5">
      <c r="A2569" s="25">
        <v>31012</v>
      </c>
      <c r="B2569" s="4" t="s">
        <v>3789</v>
      </c>
      <c r="C2569" s="25" t="s">
        <v>200</v>
      </c>
      <c r="D2569" s="25">
        <v>138</v>
      </c>
      <c r="E2569" s="25"/>
    </row>
    <row r="2570" spans="1:5">
      <c r="A2570" s="25">
        <v>31013</v>
      </c>
      <c r="B2570" s="4" t="s">
        <v>1475</v>
      </c>
      <c r="C2570" s="25" t="s">
        <v>200</v>
      </c>
      <c r="D2570" s="25">
        <v>276.54000000000002</v>
      </c>
      <c r="E2570" s="25"/>
    </row>
    <row r="2571" spans="1:5">
      <c r="A2571" s="25">
        <v>31014</v>
      </c>
      <c r="B2571" s="4" t="s">
        <v>2124</v>
      </c>
      <c r="C2571" s="25" t="s">
        <v>200</v>
      </c>
      <c r="D2571" s="25">
        <v>188</v>
      </c>
      <c r="E2571" s="25"/>
    </row>
    <row r="2572" spans="1:5">
      <c r="A2572" s="25">
        <v>31015</v>
      </c>
      <c r="B2572" s="4" t="s">
        <v>1476</v>
      </c>
      <c r="C2572" s="25" t="s">
        <v>200</v>
      </c>
      <c r="D2572" s="25">
        <v>169</v>
      </c>
      <c r="E2572" s="25"/>
    </row>
    <row r="2573" spans="1:5">
      <c r="A2573" s="25">
        <v>31017</v>
      </c>
      <c r="B2573" s="4" t="s">
        <v>3877</v>
      </c>
      <c r="C2573" s="25" t="s">
        <v>200</v>
      </c>
      <c r="D2573" s="25">
        <v>33.200000000000003</v>
      </c>
      <c r="E2573" s="25"/>
    </row>
    <row r="2574" spans="1:5">
      <c r="A2574" s="25">
        <v>31019</v>
      </c>
      <c r="B2574" s="4" t="s">
        <v>2846</v>
      </c>
      <c r="C2574" s="25" t="s">
        <v>200</v>
      </c>
      <c r="D2574" s="25">
        <v>153.63</v>
      </c>
      <c r="E2574" s="25"/>
    </row>
    <row r="2575" spans="1:5">
      <c r="A2575" s="25">
        <v>31050</v>
      </c>
      <c r="B2575" s="4" t="s">
        <v>156</v>
      </c>
      <c r="C2575" s="25" t="s">
        <v>200</v>
      </c>
      <c r="D2575" s="28">
        <v>12.3</v>
      </c>
      <c r="E2575" s="26">
        <v>40210</v>
      </c>
    </row>
    <row r="2576" spans="1:5">
      <c r="A2576" s="25">
        <v>31052</v>
      </c>
      <c r="B2576" s="4" t="s">
        <v>692</v>
      </c>
      <c r="C2576" s="25" t="s">
        <v>200</v>
      </c>
      <c r="D2576" s="25">
        <v>19</v>
      </c>
      <c r="E2576" s="25"/>
    </row>
    <row r="2577" spans="1:5">
      <c r="A2577" s="25">
        <v>31055</v>
      </c>
      <c r="B2577" s="4" t="s">
        <v>1641</v>
      </c>
      <c r="C2577" s="25" t="s">
        <v>200</v>
      </c>
      <c r="D2577" s="25">
        <v>365</v>
      </c>
      <c r="E2577" s="25"/>
    </row>
    <row r="2578" spans="1:5">
      <c r="A2578" s="25">
        <v>31056</v>
      </c>
      <c r="B2578" s="4" t="s">
        <v>3787</v>
      </c>
      <c r="C2578" s="25" t="s">
        <v>200</v>
      </c>
      <c r="D2578" s="25">
        <v>63</v>
      </c>
      <c r="E2578" s="25"/>
    </row>
    <row r="2579" spans="1:5">
      <c r="A2579" s="25">
        <v>31057</v>
      </c>
      <c r="B2579" s="4" t="s">
        <v>722</v>
      </c>
      <c r="C2579" s="25" t="s">
        <v>200</v>
      </c>
      <c r="D2579" s="25">
        <v>305</v>
      </c>
      <c r="E2579" s="25"/>
    </row>
    <row r="2580" spans="1:5">
      <c r="A2580" s="25">
        <v>31058</v>
      </c>
      <c r="B2580" s="4" t="s">
        <v>418</v>
      </c>
      <c r="C2580" s="25" t="s">
        <v>200</v>
      </c>
      <c r="D2580" s="25">
        <v>212</v>
      </c>
      <c r="E2580" s="25"/>
    </row>
    <row r="2581" spans="1:5">
      <c r="A2581" s="25">
        <v>31061</v>
      </c>
      <c r="B2581" s="4" t="s">
        <v>2325</v>
      </c>
      <c r="C2581" s="25" t="s">
        <v>231</v>
      </c>
      <c r="D2581" s="25">
        <v>271.44</v>
      </c>
      <c r="E2581" s="25"/>
    </row>
    <row r="2582" spans="1:5">
      <c r="A2582" s="25">
        <v>31063</v>
      </c>
      <c r="B2582" s="4" t="s">
        <v>3782</v>
      </c>
      <c r="C2582" s="25" t="s">
        <v>200</v>
      </c>
      <c r="D2582" s="25">
        <v>169</v>
      </c>
      <c r="E2582" s="25"/>
    </row>
    <row r="2583" spans="1:5">
      <c r="A2583" s="25">
        <v>31065</v>
      </c>
      <c r="B2583" s="4" t="s">
        <v>3697</v>
      </c>
      <c r="C2583" s="25" t="s">
        <v>231</v>
      </c>
      <c r="D2583" s="25">
        <v>98</v>
      </c>
      <c r="E2583" s="25"/>
    </row>
    <row r="2584" spans="1:5">
      <c r="A2584" s="25">
        <v>31068</v>
      </c>
      <c r="B2584" s="4" t="s">
        <v>2566</v>
      </c>
      <c r="C2584" s="25" t="s">
        <v>200</v>
      </c>
      <c r="D2584" s="25">
        <v>48</v>
      </c>
      <c r="E2584" s="25"/>
    </row>
    <row r="2585" spans="1:5">
      <c r="A2585" s="25">
        <v>31106</v>
      </c>
      <c r="B2585" s="4" t="s">
        <v>2549</v>
      </c>
      <c r="C2585" s="25" t="s">
        <v>200</v>
      </c>
      <c r="D2585" s="25">
        <v>18.78</v>
      </c>
      <c r="E2585" s="25"/>
    </row>
    <row r="2586" spans="1:5">
      <c r="A2586" s="25">
        <v>31110</v>
      </c>
      <c r="B2586" s="4" t="s">
        <v>2550</v>
      </c>
      <c r="C2586" s="25" t="s">
        <v>200</v>
      </c>
      <c r="D2586" s="25">
        <v>77.62</v>
      </c>
      <c r="E2586" s="25"/>
    </row>
    <row r="2587" spans="1:5">
      <c r="A2587" s="25">
        <v>31114</v>
      </c>
      <c r="B2587" s="4" t="s">
        <v>2554</v>
      </c>
      <c r="C2587" s="25" t="s">
        <v>200</v>
      </c>
      <c r="D2587" s="25">
        <v>43.63</v>
      </c>
      <c r="E2587" s="25"/>
    </row>
    <row r="2588" spans="1:5">
      <c r="A2588" s="25">
        <v>31150</v>
      </c>
      <c r="B2588" s="4" t="s">
        <v>1627</v>
      </c>
      <c r="C2588" s="25" t="s">
        <v>200</v>
      </c>
      <c r="D2588" s="25">
        <v>9.7799999999999994</v>
      </c>
      <c r="E2588" s="25"/>
    </row>
    <row r="2589" spans="1:5">
      <c r="A2589" s="25">
        <v>31154</v>
      </c>
      <c r="B2589" s="4" t="s">
        <v>1630</v>
      </c>
      <c r="C2589" s="25" t="s">
        <v>200</v>
      </c>
      <c r="D2589" s="25">
        <v>15.3</v>
      </c>
      <c r="E2589" s="25"/>
    </row>
    <row r="2590" spans="1:5">
      <c r="A2590" s="25">
        <v>31158</v>
      </c>
      <c r="B2590" s="4" t="s">
        <v>1634</v>
      </c>
      <c r="C2590" s="25" t="s">
        <v>200</v>
      </c>
      <c r="D2590" s="25">
        <v>37.01</v>
      </c>
      <c r="E2590" s="25"/>
    </row>
    <row r="2591" spans="1:5">
      <c r="A2591" s="25">
        <v>31162</v>
      </c>
      <c r="B2591" s="4" t="s">
        <v>1629</v>
      </c>
      <c r="C2591" s="25" t="s">
        <v>200</v>
      </c>
      <c r="D2591" s="25">
        <v>14.62</v>
      </c>
      <c r="E2591" s="25"/>
    </row>
    <row r="2592" spans="1:5">
      <c r="A2592" s="25">
        <v>31167</v>
      </c>
      <c r="B2592" s="4" t="s">
        <v>1633</v>
      </c>
      <c r="C2592" s="25" t="s">
        <v>200</v>
      </c>
      <c r="D2592" s="25">
        <v>163.69999999999999</v>
      </c>
      <c r="E2592" s="25"/>
    </row>
    <row r="2593" spans="1:5">
      <c r="A2593" s="25">
        <v>31171</v>
      </c>
      <c r="B2593" s="4" t="s">
        <v>1632</v>
      </c>
      <c r="C2593" s="25" t="s">
        <v>200</v>
      </c>
      <c r="D2593" s="25">
        <v>43.3</v>
      </c>
      <c r="E2593" s="25"/>
    </row>
    <row r="2594" spans="1:5">
      <c r="A2594" s="25">
        <v>31180</v>
      </c>
      <c r="B2594" s="4" t="s">
        <v>3036</v>
      </c>
      <c r="C2594" s="25" t="s">
        <v>200</v>
      </c>
      <c r="D2594" s="25">
        <v>252.3</v>
      </c>
      <c r="E2594" s="25"/>
    </row>
    <row r="2595" spans="1:5">
      <c r="A2595" s="25">
        <v>31198</v>
      </c>
      <c r="B2595" s="4" t="s">
        <v>3633</v>
      </c>
      <c r="C2595" s="25" t="s">
        <v>200</v>
      </c>
      <c r="D2595" s="25">
        <v>150.28</v>
      </c>
      <c r="E2595" s="25"/>
    </row>
    <row r="2596" spans="1:5">
      <c r="A2596" s="25">
        <v>31260</v>
      </c>
      <c r="B2596" s="4" t="s">
        <v>1108</v>
      </c>
      <c r="C2596" s="25" t="s">
        <v>200</v>
      </c>
      <c r="D2596" s="25">
        <v>79.14</v>
      </c>
      <c r="E2596" s="25"/>
    </row>
    <row r="2597" spans="1:5">
      <c r="A2597" s="25">
        <v>31351</v>
      </c>
      <c r="B2597" s="4" t="s">
        <v>411</v>
      </c>
      <c r="C2597" s="25" t="s">
        <v>200</v>
      </c>
      <c r="D2597" s="25">
        <v>2.16</v>
      </c>
      <c r="E2597" s="25"/>
    </row>
    <row r="2598" spans="1:5">
      <c r="A2598" s="25">
        <v>31355</v>
      </c>
      <c r="B2598" s="4" t="s">
        <v>2540</v>
      </c>
      <c r="C2598" s="25" t="s">
        <v>229</v>
      </c>
      <c r="D2598" s="25">
        <v>10.37</v>
      </c>
      <c r="E2598" s="25"/>
    </row>
    <row r="2599" spans="1:5">
      <c r="A2599" s="25">
        <v>31359</v>
      </c>
      <c r="B2599" s="4" t="s">
        <v>2491</v>
      </c>
      <c r="C2599" s="25" t="s">
        <v>229</v>
      </c>
      <c r="D2599" s="25">
        <v>867.98</v>
      </c>
      <c r="E2599" s="25"/>
    </row>
    <row r="2600" spans="1:5">
      <c r="A2600" s="25">
        <v>31403</v>
      </c>
      <c r="B2600" s="4" t="s">
        <v>2354</v>
      </c>
      <c r="C2600" s="25" t="s">
        <v>200</v>
      </c>
      <c r="D2600" s="25">
        <v>7.4</v>
      </c>
      <c r="E2600" s="25"/>
    </row>
    <row r="2601" spans="1:5">
      <c r="A2601" s="25">
        <v>31407</v>
      </c>
      <c r="B2601" s="4" t="s">
        <v>2833</v>
      </c>
      <c r="C2601" s="25" t="s">
        <v>200</v>
      </c>
      <c r="D2601" s="25">
        <v>9.3000000000000007</v>
      </c>
      <c r="E2601" s="25"/>
    </row>
    <row r="2602" spans="1:5">
      <c r="A2602" s="25">
        <v>31415</v>
      </c>
      <c r="B2602" s="4" t="s">
        <v>2673</v>
      </c>
      <c r="C2602" s="25" t="s">
        <v>200</v>
      </c>
      <c r="D2602" s="25">
        <v>16.23</v>
      </c>
      <c r="E2602" s="25"/>
    </row>
    <row r="2603" spans="1:5">
      <c r="A2603" s="25">
        <v>31510</v>
      </c>
      <c r="B2603" s="4" t="s">
        <v>3450</v>
      </c>
      <c r="C2603" s="25" t="s">
        <v>200</v>
      </c>
      <c r="D2603" s="25">
        <v>38.369999999999997</v>
      </c>
      <c r="E2603" s="25"/>
    </row>
    <row r="2604" spans="1:5">
      <c r="A2604" s="25">
        <v>31522</v>
      </c>
      <c r="B2604" s="4" t="s">
        <v>2363</v>
      </c>
      <c r="C2604" s="25" t="s">
        <v>200</v>
      </c>
      <c r="D2604" s="25">
        <v>0.62</v>
      </c>
      <c r="E2604" s="25"/>
    </row>
    <row r="2605" spans="1:5">
      <c r="A2605" s="25">
        <v>31612</v>
      </c>
      <c r="B2605" s="4" t="s">
        <v>1628</v>
      </c>
      <c r="C2605" s="25" t="s">
        <v>200</v>
      </c>
      <c r="D2605" s="25">
        <v>10.54</v>
      </c>
      <c r="E2605" s="25"/>
    </row>
    <row r="2606" spans="1:5">
      <c r="A2606" s="25">
        <v>31790</v>
      </c>
      <c r="B2606" s="4" t="s">
        <v>1482</v>
      </c>
      <c r="C2606" s="25" t="s">
        <v>200</v>
      </c>
      <c r="D2606" s="25">
        <v>3650</v>
      </c>
      <c r="E2606" s="25"/>
    </row>
    <row r="2607" spans="1:5">
      <c r="A2607" s="25">
        <v>31810</v>
      </c>
      <c r="B2607" s="4" t="s">
        <v>264</v>
      </c>
      <c r="C2607" s="25" t="s">
        <v>200</v>
      </c>
      <c r="D2607" s="25">
        <v>2610</v>
      </c>
      <c r="E2607" s="25"/>
    </row>
    <row r="2608" spans="1:5">
      <c r="A2608" s="25">
        <v>31811</v>
      </c>
      <c r="B2608" s="4" t="s">
        <v>1959</v>
      </c>
      <c r="C2608" s="25" t="s">
        <v>229</v>
      </c>
      <c r="D2608" s="25">
        <v>43.3</v>
      </c>
      <c r="E2608" s="25"/>
    </row>
    <row r="2609" spans="1:5">
      <c r="A2609" s="25">
        <v>31812</v>
      </c>
      <c r="B2609" s="4" t="s">
        <v>1961</v>
      </c>
      <c r="C2609" s="25" t="s">
        <v>229</v>
      </c>
      <c r="D2609" s="25">
        <v>68.2</v>
      </c>
      <c r="E2609" s="25"/>
    </row>
    <row r="2610" spans="1:5">
      <c r="A2610" s="25">
        <v>31813</v>
      </c>
      <c r="B2610" s="4" t="s">
        <v>1964</v>
      </c>
      <c r="C2610" s="25" t="s">
        <v>229</v>
      </c>
      <c r="D2610" s="25">
        <v>86.3</v>
      </c>
      <c r="E2610" s="25"/>
    </row>
    <row r="2611" spans="1:5">
      <c r="A2611" s="25">
        <v>31814</v>
      </c>
      <c r="B2611" s="4" t="s">
        <v>1967</v>
      </c>
      <c r="C2611" s="25" t="s">
        <v>229</v>
      </c>
      <c r="D2611" s="25">
        <v>547.52</v>
      </c>
      <c r="E2611" s="25"/>
    </row>
    <row r="2612" spans="1:5">
      <c r="A2612" s="25">
        <v>31817</v>
      </c>
      <c r="B2612" s="4" t="s">
        <v>3539</v>
      </c>
      <c r="C2612" s="25" t="s">
        <v>200</v>
      </c>
      <c r="D2612" s="25">
        <v>52</v>
      </c>
      <c r="E2612" s="25"/>
    </row>
    <row r="2613" spans="1:5">
      <c r="A2613" s="25">
        <v>31851</v>
      </c>
      <c r="B2613" s="4" t="s">
        <v>3087</v>
      </c>
      <c r="C2613" s="25" t="s">
        <v>200</v>
      </c>
      <c r="D2613" s="25">
        <v>196.23</v>
      </c>
      <c r="E2613" s="25"/>
    </row>
    <row r="2614" spans="1:5">
      <c r="A2614" s="25">
        <v>31859</v>
      </c>
      <c r="B2614" s="4" t="s">
        <v>660</v>
      </c>
      <c r="C2614" s="25" t="s">
        <v>201</v>
      </c>
      <c r="D2614" s="25">
        <v>3.31</v>
      </c>
      <c r="E2614" s="25"/>
    </row>
    <row r="2615" spans="1:5">
      <c r="A2615" s="25">
        <v>31870</v>
      </c>
      <c r="B2615" s="4" t="s">
        <v>3748</v>
      </c>
      <c r="C2615" s="25" t="s">
        <v>200</v>
      </c>
      <c r="D2615" s="25">
        <v>10.37</v>
      </c>
      <c r="E2615" s="25"/>
    </row>
    <row r="2616" spans="1:5">
      <c r="A2616" s="25">
        <v>31876</v>
      </c>
      <c r="B2616" s="4" t="s">
        <v>659</v>
      </c>
      <c r="C2616" s="25" t="s">
        <v>201</v>
      </c>
      <c r="D2616" s="25">
        <v>3.31</v>
      </c>
      <c r="E2616" s="25"/>
    </row>
    <row r="2617" spans="1:5">
      <c r="A2617" s="25">
        <v>31883</v>
      </c>
      <c r="B2617" s="4" t="s">
        <v>3610</v>
      </c>
      <c r="C2617" s="25" t="s">
        <v>201</v>
      </c>
      <c r="D2617" s="25">
        <v>3.31</v>
      </c>
      <c r="E2617" s="25"/>
    </row>
    <row r="2618" spans="1:5">
      <c r="A2618" s="25">
        <v>31889</v>
      </c>
      <c r="B2618" s="4" t="s">
        <v>3623</v>
      </c>
      <c r="C2618" s="25" t="s">
        <v>201</v>
      </c>
      <c r="D2618" s="25">
        <v>3.31</v>
      </c>
      <c r="E2618" s="25"/>
    </row>
    <row r="2619" spans="1:5">
      <c r="A2619" s="25">
        <v>32131</v>
      </c>
      <c r="B2619" s="4" t="s">
        <v>631</v>
      </c>
      <c r="C2619" s="25" t="s">
        <v>231</v>
      </c>
      <c r="D2619" s="25">
        <v>22.92</v>
      </c>
      <c r="E2619" s="25"/>
    </row>
    <row r="2620" spans="1:5">
      <c r="A2620" s="25">
        <v>32135</v>
      </c>
      <c r="B2620" s="4" t="s">
        <v>625</v>
      </c>
      <c r="C2620" s="25" t="s">
        <v>231</v>
      </c>
      <c r="D2620" s="25">
        <v>16.079999999999998</v>
      </c>
      <c r="E2620" s="25"/>
    </row>
    <row r="2621" spans="1:5">
      <c r="A2621" s="25">
        <v>32558</v>
      </c>
      <c r="B2621" s="4" t="s">
        <v>2583</v>
      </c>
      <c r="C2621" s="25" t="s">
        <v>200</v>
      </c>
      <c r="D2621" s="25">
        <v>0.52</v>
      </c>
      <c r="E2621" s="25"/>
    </row>
    <row r="2622" spans="1:5">
      <c r="A2622" s="25">
        <v>32904</v>
      </c>
      <c r="B2622" s="4" t="s">
        <v>3461</v>
      </c>
      <c r="C2622" s="25" t="s">
        <v>228</v>
      </c>
      <c r="D2622" s="25">
        <v>1.08</v>
      </c>
      <c r="E2622" s="25"/>
    </row>
    <row r="2623" spans="1:5">
      <c r="A2623" s="25">
        <v>32922</v>
      </c>
      <c r="B2623" s="4" t="s">
        <v>3529</v>
      </c>
      <c r="C2623" s="25" t="s">
        <v>200</v>
      </c>
      <c r="D2623" s="25">
        <v>29.32</v>
      </c>
      <c r="E2623" s="25"/>
    </row>
    <row r="2624" spans="1:5">
      <c r="A2624" s="25">
        <v>33018</v>
      </c>
      <c r="B2624" s="4" t="s">
        <v>2570</v>
      </c>
      <c r="C2624" s="25" t="s">
        <v>231</v>
      </c>
      <c r="D2624" s="25">
        <v>2.15</v>
      </c>
      <c r="E2624" s="25"/>
    </row>
    <row r="2625" spans="1:5">
      <c r="A2625" s="25">
        <v>33050</v>
      </c>
      <c r="B2625" s="4" t="s">
        <v>2585</v>
      </c>
      <c r="C2625" s="25" t="s">
        <v>200</v>
      </c>
      <c r="D2625" s="25">
        <v>165.78</v>
      </c>
      <c r="E2625" s="25"/>
    </row>
    <row r="2626" spans="1:5">
      <c r="A2626" s="25">
        <v>33112</v>
      </c>
      <c r="B2626" s="4" t="s">
        <v>2571</v>
      </c>
      <c r="C2626" s="25" t="s">
        <v>200</v>
      </c>
      <c r="D2626" s="25">
        <v>133.63</v>
      </c>
      <c r="E2626" s="25"/>
    </row>
    <row r="2627" spans="1:5">
      <c r="A2627" s="25">
        <v>33116</v>
      </c>
      <c r="B2627" s="4" t="s">
        <v>2574</v>
      </c>
      <c r="C2627" s="25" t="s">
        <v>200</v>
      </c>
      <c r="D2627" s="25">
        <v>1057.92</v>
      </c>
      <c r="E2627" s="25"/>
    </row>
    <row r="2628" spans="1:5">
      <c r="A2628" s="25">
        <v>33137</v>
      </c>
      <c r="B2628" s="4" t="s">
        <v>627</v>
      </c>
      <c r="C2628" s="25" t="s">
        <v>231</v>
      </c>
      <c r="D2628" s="25">
        <v>22.4</v>
      </c>
      <c r="E2628" s="25"/>
    </row>
    <row r="2629" spans="1:5">
      <c r="A2629" s="25">
        <v>33138</v>
      </c>
      <c r="B2629" s="4" t="s">
        <v>626</v>
      </c>
      <c r="C2629" s="25" t="s">
        <v>231</v>
      </c>
      <c r="D2629" s="25">
        <v>22.4</v>
      </c>
      <c r="E2629" s="25"/>
    </row>
    <row r="2630" spans="1:5">
      <c r="A2630" s="25">
        <v>33140</v>
      </c>
      <c r="B2630" s="4" t="s">
        <v>620</v>
      </c>
      <c r="C2630" s="25" t="s">
        <v>231</v>
      </c>
      <c r="D2630" s="25">
        <v>11.19</v>
      </c>
      <c r="E2630" s="25"/>
    </row>
    <row r="2631" spans="1:5">
      <c r="A2631" s="25">
        <v>33141</v>
      </c>
      <c r="B2631" s="4" t="s">
        <v>624</v>
      </c>
      <c r="C2631" s="25" t="s">
        <v>231</v>
      </c>
      <c r="D2631" s="25">
        <v>15.78</v>
      </c>
      <c r="E2631" s="25"/>
    </row>
    <row r="2632" spans="1:5">
      <c r="A2632" s="25">
        <v>33142</v>
      </c>
      <c r="B2632" s="4" t="s">
        <v>1413</v>
      </c>
      <c r="C2632" s="25" t="s">
        <v>231</v>
      </c>
      <c r="D2632" s="25">
        <v>13.11</v>
      </c>
      <c r="E2632" s="25"/>
    </row>
    <row r="2633" spans="1:5">
      <c r="A2633" s="25">
        <v>33143</v>
      </c>
      <c r="B2633" s="4" t="s">
        <v>1414</v>
      </c>
      <c r="C2633" s="25" t="s">
        <v>231</v>
      </c>
      <c r="D2633" s="25">
        <v>12.1</v>
      </c>
      <c r="E2633" s="25"/>
    </row>
    <row r="2634" spans="1:5">
      <c r="A2634" s="25">
        <v>33145</v>
      </c>
      <c r="B2634" s="4" t="s">
        <v>1447</v>
      </c>
      <c r="C2634" s="25" t="s">
        <v>231</v>
      </c>
      <c r="D2634" s="25">
        <v>49.07</v>
      </c>
      <c r="E2634" s="25"/>
    </row>
    <row r="2635" spans="1:5">
      <c r="A2635" s="25">
        <v>33211</v>
      </c>
      <c r="B2635" s="4" t="s">
        <v>967</v>
      </c>
      <c r="C2635" s="25" t="s">
        <v>200</v>
      </c>
      <c r="D2635" s="25">
        <v>27.84</v>
      </c>
      <c r="E2635" s="25"/>
    </row>
    <row r="2636" spans="1:5">
      <c r="A2636" s="25">
        <v>33233</v>
      </c>
      <c r="B2636" s="4" t="s">
        <v>1997</v>
      </c>
      <c r="C2636" s="25" t="s">
        <v>200</v>
      </c>
      <c r="D2636" s="25">
        <v>12.23</v>
      </c>
      <c r="E2636" s="25"/>
    </row>
    <row r="2637" spans="1:5">
      <c r="A2637" s="25">
        <v>33400</v>
      </c>
      <c r="B2637" s="4" t="s">
        <v>1705</v>
      </c>
      <c r="C2637" s="25" t="s">
        <v>200</v>
      </c>
      <c r="D2637" s="25">
        <v>150.57</v>
      </c>
      <c r="E2637" s="25"/>
    </row>
    <row r="2638" spans="1:5">
      <c r="A2638" s="25">
        <v>33401</v>
      </c>
      <c r="B2638" s="4" t="s">
        <v>1225</v>
      </c>
      <c r="C2638" s="25" t="s">
        <v>200</v>
      </c>
      <c r="D2638" s="25">
        <v>150.57</v>
      </c>
      <c r="E2638" s="25"/>
    </row>
    <row r="2639" spans="1:5">
      <c r="A2639" s="25">
        <v>33402</v>
      </c>
      <c r="B2639" s="4" t="s">
        <v>2722</v>
      </c>
      <c r="C2639" s="25" t="s">
        <v>200</v>
      </c>
      <c r="D2639" s="25">
        <v>150.57</v>
      </c>
      <c r="E2639" s="25"/>
    </row>
    <row r="2640" spans="1:5">
      <c r="A2640" s="25">
        <v>33404</v>
      </c>
      <c r="B2640" s="4" t="s">
        <v>1950</v>
      </c>
      <c r="C2640" s="25" t="s">
        <v>200</v>
      </c>
      <c r="D2640" s="25">
        <v>150.57</v>
      </c>
      <c r="E2640" s="25"/>
    </row>
    <row r="2641" spans="1:5">
      <c r="A2641" s="25">
        <v>33405</v>
      </c>
      <c r="B2641" s="4" t="s">
        <v>258</v>
      </c>
      <c r="C2641" s="25" t="s">
        <v>200</v>
      </c>
      <c r="D2641" s="25">
        <v>150.57</v>
      </c>
      <c r="E2641" s="25"/>
    </row>
    <row r="2642" spans="1:5">
      <c r="A2642" s="25">
        <v>33407</v>
      </c>
      <c r="B2642" s="4" t="s">
        <v>3189</v>
      </c>
      <c r="C2642" s="25" t="s">
        <v>200</v>
      </c>
      <c r="D2642" s="25">
        <v>150.57</v>
      </c>
      <c r="E2642" s="25"/>
    </row>
    <row r="2643" spans="1:5">
      <c r="A2643" s="25">
        <v>33408</v>
      </c>
      <c r="B2643" s="4" t="s">
        <v>1702</v>
      </c>
      <c r="C2643" s="25" t="s">
        <v>200</v>
      </c>
      <c r="D2643" s="25">
        <v>137.22999999999999</v>
      </c>
      <c r="E2643" s="25"/>
    </row>
    <row r="2644" spans="1:5">
      <c r="A2644" s="25">
        <v>33409</v>
      </c>
      <c r="B2644" s="4" t="s">
        <v>1222</v>
      </c>
      <c r="C2644" s="25" t="s">
        <v>200</v>
      </c>
      <c r="D2644" s="25">
        <v>137.22999999999999</v>
      </c>
      <c r="E2644" s="25"/>
    </row>
    <row r="2645" spans="1:5">
      <c r="A2645" s="25">
        <v>33410</v>
      </c>
      <c r="B2645" s="4" t="s">
        <v>3188</v>
      </c>
      <c r="C2645" s="25" t="s">
        <v>200</v>
      </c>
      <c r="D2645" s="25">
        <v>137.22999999999999</v>
      </c>
      <c r="E2645" s="25"/>
    </row>
    <row r="2646" spans="1:5">
      <c r="A2646" s="25">
        <v>33412</v>
      </c>
      <c r="B2646" s="4" t="s">
        <v>3459</v>
      </c>
      <c r="C2646" s="25" t="s">
        <v>200</v>
      </c>
      <c r="D2646" s="25">
        <v>137.22999999999999</v>
      </c>
      <c r="E2646" s="25"/>
    </row>
    <row r="2647" spans="1:5">
      <c r="A2647" s="25">
        <v>33413</v>
      </c>
      <c r="B2647" s="4" t="s">
        <v>257</v>
      </c>
      <c r="C2647" s="25" t="s">
        <v>200</v>
      </c>
      <c r="D2647" s="25">
        <v>137.22999999999999</v>
      </c>
      <c r="E2647" s="25"/>
    </row>
    <row r="2648" spans="1:5">
      <c r="A2648" s="25">
        <v>33417</v>
      </c>
      <c r="B2648" s="4" t="s">
        <v>1221</v>
      </c>
      <c r="C2648" s="25" t="s">
        <v>200</v>
      </c>
      <c r="D2648" s="25">
        <v>1115.92</v>
      </c>
      <c r="E2648" s="25"/>
    </row>
    <row r="2649" spans="1:5">
      <c r="A2649" s="25">
        <v>33424</v>
      </c>
      <c r="B2649" s="4" t="s">
        <v>1703</v>
      </c>
      <c r="C2649" s="25" t="s">
        <v>200</v>
      </c>
      <c r="D2649" s="25">
        <v>60.32</v>
      </c>
      <c r="E2649" s="25"/>
    </row>
    <row r="2650" spans="1:5">
      <c r="A2650" s="25">
        <v>33425</v>
      </c>
      <c r="B2650" s="4" t="s">
        <v>1223</v>
      </c>
      <c r="C2650" s="25" t="s">
        <v>200</v>
      </c>
      <c r="D2650" s="25">
        <v>60.32</v>
      </c>
      <c r="E2650" s="25"/>
    </row>
    <row r="2651" spans="1:5">
      <c r="A2651" s="25">
        <v>33432</v>
      </c>
      <c r="B2651" s="4" t="s">
        <v>1704</v>
      </c>
      <c r="C2651" s="25" t="s">
        <v>200</v>
      </c>
      <c r="D2651" s="25">
        <v>127.14</v>
      </c>
      <c r="E2651" s="25"/>
    </row>
    <row r="2652" spans="1:5">
      <c r="A2652" s="25">
        <v>33433</v>
      </c>
      <c r="B2652" s="4" t="s">
        <v>1224</v>
      </c>
      <c r="C2652" s="25" t="s">
        <v>200</v>
      </c>
      <c r="D2652" s="25">
        <v>127.14</v>
      </c>
      <c r="E2652" s="25"/>
    </row>
    <row r="2653" spans="1:5">
      <c r="A2653" s="25">
        <v>33436</v>
      </c>
      <c r="B2653" s="4" t="s">
        <v>1948</v>
      </c>
      <c r="C2653" s="25" t="s">
        <v>200</v>
      </c>
      <c r="D2653" s="25">
        <v>127.14</v>
      </c>
      <c r="E2653" s="25"/>
    </row>
    <row r="2654" spans="1:5">
      <c r="A2654" s="25">
        <v>33437</v>
      </c>
      <c r="B2654" s="4" t="s">
        <v>256</v>
      </c>
      <c r="C2654" s="25" t="s">
        <v>200</v>
      </c>
      <c r="D2654" s="25">
        <v>123.66</v>
      </c>
      <c r="E2654" s="25"/>
    </row>
    <row r="2655" spans="1:5">
      <c r="A2655" s="25">
        <v>33440</v>
      </c>
      <c r="B2655" s="4" t="s">
        <v>3449</v>
      </c>
      <c r="C2655" s="25" t="s">
        <v>200</v>
      </c>
      <c r="D2655" s="25">
        <v>203</v>
      </c>
      <c r="E2655" s="25"/>
    </row>
    <row r="2656" spans="1:5">
      <c r="A2656" s="25">
        <v>33441</v>
      </c>
      <c r="B2656" s="4" t="s">
        <v>1226</v>
      </c>
      <c r="C2656" s="25" t="s">
        <v>200</v>
      </c>
      <c r="D2656" s="25">
        <v>203</v>
      </c>
      <c r="E2656" s="25"/>
    </row>
    <row r="2657" spans="1:5">
      <c r="A2657" s="25">
        <v>33444</v>
      </c>
      <c r="B2657" s="4" t="s">
        <v>1951</v>
      </c>
      <c r="C2657" s="25" t="s">
        <v>200</v>
      </c>
      <c r="D2657" s="25">
        <v>203</v>
      </c>
      <c r="E2657" s="25"/>
    </row>
    <row r="2658" spans="1:5">
      <c r="A2658" s="25">
        <v>33445</v>
      </c>
      <c r="B2658" s="4" t="s">
        <v>259</v>
      </c>
      <c r="C2658" s="25" t="s">
        <v>200</v>
      </c>
      <c r="D2658" s="25">
        <v>203</v>
      </c>
      <c r="E2658" s="25"/>
    </row>
    <row r="2659" spans="1:5">
      <c r="A2659" s="25">
        <v>33447</v>
      </c>
      <c r="B2659" s="4" t="s">
        <v>3190</v>
      </c>
      <c r="C2659" s="25" t="s">
        <v>200</v>
      </c>
      <c r="D2659" s="25">
        <v>203</v>
      </c>
      <c r="E2659" s="25"/>
    </row>
    <row r="2660" spans="1:5">
      <c r="A2660" s="25">
        <v>33449</v>
      </c>
      <c r="B2660" s="4" t="s">
        <v>2468</v>
      </c>
      <c r="C2660" s="25" t="s">
        <v>200</v>
      </c>
      <c r="D2660" s="25">
        <v>36.979999999999997</v>
      </c>
      <c r="E2660" s="25"/>
    </row>
    <row r="2661" spans="1:5">
      <c r="A2661" s="25">
        <v>33454</v>
      </c>
      <c r="B2661" s="4" t="s">
        <v>1140</v>
      </c>
      <c r="C2661" s="25" t="s">
        <v>228</v>
      </c>
      <c r="D2661" s="25">
        <v>7.2</v>
      </c>
      <c r="E2661" s="25"/>
    </row>
    <row r="2662" spans="1:5">
      <c r="A2662" s="25">
        <v>33581</v>
      </c>
      <c r="B2662" s="4" t="s">
        <v>585</v>
      </c>
      <c r="C2662" s="25" t="s">
        <v>200</v>
      </c>
      <c r="D2662" s="25">
        <v>740</v>
      </c>
      <c r="E2662" s="25"/>
    </row>
    <row r="2663" spans="1:5">
      <c r="A2663" s="25">
        <v>34501</v>
      </c>
      <c r="B2663" s="4" t="s">
        <v>1237</v>
      </c>
      <c r="C2663" s="25" t="s">
        <v>231</v>
      </c>
      <c r="D2663" s="25">
        <v>18.5</v>
      </c>
      <c r="E2663" s="25"/>
    </row>
    <row r="2664" spans="1:5">
      <c r="A2664" s="25">
        <v>34502</v>
      </c>
      <c r="B2664" s="4" t="s">
        <v>1238</v>
      </c>
      <c r="C2664" s="25" t="s">
        <v>231</v>
      </c>
      <c r="D2664" s="25">
        <v>19.8</v>
      </c>
      <c r="E2664" s="25"/>
    </row>
    <row r="2665" spans="1:5">
      <c r="A2665" s="25">
        <v>34503</v>
      </c>
      <c r="B2665" s="4" t="s">
        <v>1239</v>
      </c>
      <c r="C2665" s="25" t="s">
        <v>231</v>
      </c>
      <c r="D2665" s="25">
        <v>22.1</v>
      </c>
      <c r="E2665" s="25"/>
    </row>
    <row r="2666" spans="1:5">
      <c r="A2666" s="25">
        <v>34504</v>
      </c>
      <c r="B2666" s="4" t="s">
        <v>1242</v>
      </c>
      <c r="C2666" s="25" t="s">
        <v>231</v>
      </c>
      <c r="D2666" s="25">
        <v>23.8</v>
      </c>
      <c r="E2666" s="25"/>
    </row>
    <row r="2667" spans="1:5">
      <c r="A2667" s="25">
        <v>34505</v>
      </c>
      <c r="B2667" s="4" t="s">
        <v>1240</v>
      </c>
      <c r="C2667" s="25" t="s">
        <v>231</v>
      </c>
      <c r="D2667" s="25">
        <v>27.1</v>
      </c>
      <c r="E2667" s="25"/>
    </row>
    <row r="2668" spans="1:5">
      <c r="A2668" s="25">
        <v>34506</v>
      </c>
      <c r="B2668" s="4" t="s">
        <v>1241</v>
      </c>
      <c r="C2668" s="25" t="s">
        <v>231</v>
      </c>
      <c r="D2668" s="25">
        <v>30.5</v>
      </c>
      <c r="E2668" s="25"/>
    </row>
    <row r="2669" spans="1:5">
      <c r="A2669" s="25">
        <v>34508</v>
      </c>
      <c r="B2669" s="4" t="s">
        <v>1243</v>
      </c>
      <c r="C2669" s="25" t="s">
        <v>231</v>
      </c>
      <c r="D2669" s="25">
        <v>16.5</v>
      </c>
      <c r="E2669" s="25"/>
    </row>
    <row r="2670" spans="1:5">
      <c r="A2670" s="25">
        <v>34509</v>
      </c>
      <c r="B2670" s="4" t="s">
        <v>1244</v>
      </c>
      <c r="C2670" s="25" t="s">
        <v>231</v>
      </c>
      <c r="D2670" s="25">
        <v>17.5</v>
      </c>
      <c r="E2670" s="25"/>
    </row>
    <row r="2671" spans="1:5">
      <c r="A2671" s="25">
        <v>34510</v>
      </c>
      <c r="B2671" s="4" t="s">
        <v>1245</v>
      </c>
      <c r="C2671" s="25" t="s">
        <v>231</v>
      </c>
      <c r="D2671" s="25">
        <v>23.3</v>
      </c>
      <c r="E2671" s="25"/>
    </row>
    <row r="2672" spans="1:5">
      <c r="A2672" s="25">
        <v>34511</v>
      </c>
      <c r="B2672" s="4" t="s">
        <v>1246</v>
      </c>
      <c r="C2672" s="25" t="s">
        <v>231</v>
      </c>
      <c r="D2672" s="25">
        <v>21.6</v>
      </c>
      <c r="E2672" s="25"/>
    </row>
    <row r="2673" spans="1:5">
      <c r="A2673" s="25">
        <v>34512</v>
      </c>
      <c r="B2673" s="4" t="s">
        <v>1247</v>
      </c>
      <c r="C2673" s="25" t="s">
        <v>231</v>
      </c>
      <c r="D2673" s="25">
        <v>24.8</v>
      </c>
      <c r="E2673" s="25"/>
    </row>
    <row r="2674" spans="1:5">
      <c r="A2674" s="25">
        <v>34513</v>
      </c>
      <c r="B2674" s="4" t="s">
        <v>1248</v>
      </c>
      <c r="C2674" s="25" t="s">
        <v>231</v>
      </c>
      <c r="D2674" s="25">
        <v>28.4</v>
      </c>
      <c r="E2674" s="25"/>
    </row>
    <row r="2675" spans="1:5">
      <c r="A2675" s="25">
        <v>34514</v>
      </c>
      <c r="B2675" s="4" t="s">
        <v>1249</v>
      </c>
      <c r="C2675" s="25" t="s">
        <v>231</v>
      </c>
      <c r="D2675" s="25">
        <v>31.4</v>
      </c>
      <c r="E2675" s="25"/>
    </row>
    <row r="2676" spans="1:5">
      <c r="A2676" s="25">
        <v>34515</v>
      </c>
      <c r="B2676" s="4" t="s">
        <v>1250</v>
      </c>
      <c r="C2676" s="25" t="s">
        <v>231</v>
      </c>
      <c r="D2676" s="25">
        <v>37.200000000000003</v>
      </c>
      <c r="E2676" s="25"/>
    </row>
    <row r="2677" spans="1:5">
      <c r="A2677" s="25">
        <v>34516</v>
      </c>
      <c r="B2677" s="4" t="s">
        <v>1251</v>
      </c>
      <c r="C2677" s="25" t="s">
        <v>231</v>
      </c>
      <c r="D2677" s="25">
        <v>18.5</v>
      </c>
      <c r="E2677" s="25"/>
    </row>
    <row r="2678" spans="1:5">
      <c r="A2678" s="25">
        <v>34517</v>
      </c>
      <c r="B2678" s="4" t="s">
        <v>1252</v>
      </c>
      <c r="C2678" s="25" t="s">
        <v>231</v>
      </c>
      <c r="D2678" s="25">
        <v>20</v>
      </c>
      <c r="E2678" s="25"/>
    </row>
    <row r="2679" spans="1:5">
      <c r="A2679" s="25">
        <v>34518</v>
      </c>
      <c r="B2679" s="4" t="s">
        <v>1253</v>
      </c>
      <c r="C2679" s="25" t="s">
        <v>231</v>
      </c>
      <c r="D2679" s="25">
        <v>21.6</v>
      </c>
      <c r="E2679" s="25"/>
    </row>
    <row r="2680" spans="1:5">
      <c r="A2680" s="25">
        <v>34519</v>
      </c>
      <c r="B2680" s="4" t="s">
        <v>1248</v>
      </c>
      <c r="C2680" s="25" t="s">
        <v>231</v>
      </c>
      <c r="D2680" s="25">
        <v>23.6</v>
      </c>
      <c r="E2680" s="25"/>
    </row>
    <row r="2681" spans="1:5">
      <c r="A2681" s="25">
        <v>34520</v>
      </c>
      <c r="B2681" s="4" t="s">
        <v>1254</v>
      </c>
      <c r="C2681" s="25" t="s">
        <v>231</v>
      </c>
      <c r="D2681" s="25">
        <v>27</v>
      </c>
      <c r="E2681" s="25"/>
    </row>
    <row r="2682" spans="1:5">
      <c r="A2682" s="25">
        <v>34521</v>
      </c>
      <c r="B2682" s="4" t="s">
        <v>1255</v>
      </c>
      <c r="C2682" s="25" t="s">
        <v>231</v>
      </c>
      <c r="D2682" s="25">
        <v>30.4</v>
      </c>
      <c r="E2682" s="25"/>
    </row>
    <row r="2683" spans="1:5">
      <c r="A2683" s="25">
        <v>34525</v>
      </c>
      <c r="B2683" s="4" t="s">
        <v>3809</v>
      </c>
      <c r="C2683" s="25" t="s">
        <v>200</v>
      </c>
      <c r="D2683" s="25">
        <v>5.92</v>
      </c>
      <c r="E2683" s="25"/>
    </row>
    <row r="2684" spans="1:5">
      <c r="A2684" s="25">
        <v>34530</v>
      </c>
      <c r="B2684" s="4" t="s">
        <v>3088</v>
      </c>
      <c r="C2684" s="25" t="s">
        <v>200</v>
      </c>
      <c r="D2684" s="25">
        <v>2.59</v>
      </c>
      <c r="E2684" s="25"/>
    </row>
    <row r="2685" spans="1:5">
      <c r="A2685" s="25">
        <v>34535</v>
      </c>
      <c r="B2685" s="4" t="s">
        <v>2068</v>
      </c>
      <c r="C2685" s="25" t="s">
        <v>200</v>
      </c>
      <c r="D2685" s="25">
        <v>9.42</v>
      </c>
      <c r="E2685" s="25"/>
    </row>
    <row r="2686" spans="1:5">
      <c r="A2686" s="25">
        <v>34539</v>
      </c>
      <c r="B2686" s="4" t="s">
        <v>3811</v>
      </c>
      <c r="C2686" s="25" t="s">
        <v>200</v>
      </c>
      <c r="D2686" s="25">
        <v>69.58</v>
      </c>
      <c r="E2686" s="25"/>
    </row>
    <row r="2687" spans="1:5">
      <c r="A2687" s="25">
        <v>34544</v>
      </c>
      <c r="B2687" s="4" t="s">
        <v>1415</v>
      </c>
      <c r="C2687" s="25" t="s">
        <v>231</v>
      </c>
      <c r="D2687" s="25">
        <v>16.5</v>
      </c>
      <c r="E2687" s="25"/>
    </row>
    <row r="2688" spans="1:5">
      <c r="A2688" s="25">
        <v>35001</v>
      </c>
      <c r="B2688" s="4" t="s">
        <v>959</v>
      </c>
      <c r="C2688" s="25" t="s">
        <v>200</v>
      </c>
      <c r="D2688" s="25">
        <v>20.260000000000002</v>
      </c>
      <c r="E2688" s="25"/>
    </row>
    <row r="2689" spans="1:5">
      <c r="A2689" s="25">
        <v>35016</v>
      </c>
      <c r="B2689" s="4" t="s">
        <v>319</v>
      </c>
      <c r="C2689" s="25" t="s">
        <v>203</v>
      </c>
      <c r="D2689" s="25">
        <v>13600</v>
      </c>
      <c r="E2689" s="25"/>
    </row>
    <row r="2690" spans="1:5">
      <c r="A2690" s="25">
        <v>35020</v>
      </c>
      <c r="B2690" s="4" t="s">
        <v>2824</v>
      </c>
      <c r="C2690" s="25" t="s">
        <v>231</v>
      </c>
      <c r="D2690" s="25">
        <v>193.72</v>
      </c>
      <c r="E2690" s="25"/>
    </row>
    <row r="2691" spans="1:5">
      <c r="A2691" s="25">
        <v>35025</v>
      </c>
      <c r="B2691" s="4" t="s">
        <v>1294</v>
      </c>
      <c r="C2691" s="25" t="s">
        <v>200</v>
      </c>
      <c r="D2691" s="25">
        <v>248</v>
      </c>
      <c r="E2691" s="25"/>
    </row>
    <row r="2692" spans="1:5">
      <c r="A2692" s="25">
        <v>35523</v>
      </c>
      <c r="B2692" s="4" t="s">
        <v>3333</v>
      </c>
      <c r="C2692" s="25" t="s">
        <v>200</v>
      </c>
      <c r="D2692" s="25">
        <v>324.5</v>
      </c>
      <c r="E2692" s="25"/>
    </row>
    <row r="2693" spans="1:5">
      <c r="A2693" s="25">
        <v>35861</v>
      </c>
      <c r="B2693" s="4" t="s">
        <v>617</v>
      </c>
      <c r="C2693" s="25" t="s">
        <v>228</v>
      </c>
      <c r="D2693" s="25">
        <v>35.5</v>
      </c>
      <c r="E2693" s="25"/>
    </row>
    <row r="2694" spans="1:5">
      <c r="A2694" s="25">
        <v>35865</v>
      </c>
      <c r="B2694" s="4" t="s">
        <v>1590</v>
      </c>
      <c r="C2694" s="25" t="s">
        <v>229</v>
      </c>
      <c r="D2694" s="25">
        <v>30.23</v>
      </c>
      <c r="E2694" s="25"/>
    </row>
    <row r="2695" spans="1:5">
      <c r="A2695" s="25">
        <v>35880</v>
      </c>
      <c r="B2695" s="4" t="s">
        <v>253</v>
      </c>
      <c r="C2695" s="25" t="s">
        <v>200</v>
      </c>
      <c r="D2695" s="25">
        <v>185.6</v>
      </c>
      <c r="E2695" s="25"/>
    </row>
    <row r="2696" spans="1:5">
      <c r="A2696" s="25">
        <v>35891</v>
      </c>
      <c r="B2696" s="4" t="s">
        <v>1594</v>
      </c>
      <c r="C2696" s="25" t="s">
        <v>203</v>
      </c>
      <c r="D2696" s="25">
        <v>25.89</v>
      </c>
      <c r="E2696" s="25"/>
    </row>
    <row r="2697" spans="1:5">
      <c r="A2697" s="25">
        <v>35899</v>
      </c>
      <c r="B2697" s="4" t="s">
        <v>1652</v>
      </c>
      <c r="C2697" s="25" t="s">
        <v>200</v>
      </c>
      <c r="D2697" s="25">
        <v>119.71</v>
      </c>
      <c r="E2697" s="25"/>
    </row>
    <row r="2698" spans="1:5">
      <c r="A2698" s="25">
        <v>36001</v>
      </c>
      <c r="B2698" s="4" t="s">
        <v>1025</v>
      </c>
      <c r="C2698" s="25" t="s">
        <v>200</v>
      </c>
      <c r="D2698" s="25">
        <v>6600</v>
      </c>
      <c r="E2698" s="25"/>
    </row>
    <row r="2699" spans="1:5">
      <c r="A2699" s="25">
        <v>36003</v>
      </c>
      <c r="B2699" s="4" t="s">
        <v>1028</v>
      </c>
      <c r="C2699" s="25" t="s">
        <v>200</v>
      </c>
      <c r="D2699" s="25">
        <v>1650</v>
      </c>
      <c r="E2699" s="25"/>
    </row>
    <row r="2700" spans="1:5">
      <c r="A2700" s="25">
        <v>36019</v>
      </c>
      <c r="B2700" s="4" t="s">
        <v>1412</v>
      </c>
      <c r="C2700" s="25" t="s">
        <v>231</v>
      </c>
      <c r="D2700" s="25">
        <v>43.2</v>
      </c>
      <c r="E2700" s="25"/>
    </row>
    <row r="2701" spans="1:5">
      <c r="A2701" s="25">
        <v>36123</v>
      </c>
      <c r="B2701" s="4" t="s">
        <v>3191</v>
      </c>
      <c r="C2701" s="25" t="s">
        <v>200</v>
      </c>
      <c r="D2701" s="25">
        <v>617.12</v>
      </c>
      <c r="E2701" s="25"/>
    </row>
    <row r="2702" spans="1:5">
      <c r="A2702" s="25">
        <v>36130</v>
      </c>
      <c r="B2702" s="4" t="s">
        <v>1701</v>
      </c>
      <c r="C2702" s="25" t="s">
        <v>200</v>
      </c>
      <c r="D2702" s="25">
        <v>208.8</v>
      </c>
      <c r="E2702" s="25"/>
    </row>
    <row r="2703" spans="1:5">
      <c r="A2703" s="25">
        <v>36142</v>
      </c>
      <c r="B2703" s="4" t="s">
        <v>1227</v>
      </c>
      <c r="C2703" s="25" t="s">
        <v>200</v>
      </c>
      <c r="D2703" s="25">
        <v>92.8</v>
      </c>
      <c r="E2703" s="25"/>
    </row>
    <row r="2704" spans="1:5">
      <c r="A2704" s="25">
        <v>36146</v>
      </c>
      <c r="B2704" s="4" t="s">
        <v>1706</v>
      </c>
      <c r="C2704" s="25" t="s">
        <v>200</v>
      </c>
      <c r="D2704" s="25">
        <v>69.599999999999994</v>
      </c>
      <c r="E2704" s="25"/>
    </row>
    <row r="2705" spans="1:5">
      <c r="A2705" s="25">
        <v>36207</v>
      </c>
      <c r="B2705" s="4" t="s">
        <v>1105</v>
      </c>
      <c r="C2705" s="25" t="s">
        <v>200</v>
      </c>
      <c r="D2705" s="25">
        <v>37.47</v>
      </c>
      <c r="E2705" s="25"/>
    </row>
    <row r="2706" spans="1:5">
      <c r="A2706" s="25">
        <v>36215</v>
      </c>
      <c r="B2706" s="4" t="s">
        <v>1094</v>
      </c>
      <c r="C2706" s="25" t="s">
        <v>200</v>
      </c>
      <c r="D2706" s="25">
        <v>25.95</v>
      </c>
      <c r="E2706" s="25"/>
    </row>
    <row r="2707" spans="1:5">
      <c r="A2707" s="25">
        <v>36622</v>
      </c>
      <c r="B2707" s="4" t="s">
        <v>2737</v>
      </c>
      <c r="C2707" s="25" t="s">
        <v>231</v>
      </c>
      <c r="D2707" s="25">
        <v>132</v>
      </c>
      <c r="E2707" s="25"/>
    </row>
    <row r="2708" spans="1:5">
      <c r="A2708" s="25">
        <v>36710</v>
      </c>
      <c r="B2708" s="4" t="s">
        <v>406</v>
      </c>
      <c r="C2708" s="25" t="s">
        <v>200</v>
      </c>
      <c r="D2708" s="25">
        <v>96.9</v>
      </c>
      <c r="E2708" s="25"/>
    </row>
    <row r="2709" spans="1:5">
      <c r="A2709" s="25">
        <v>36711</v>
      </c>
      <c r="B2709" s="4" t="s">
        <v>408</v>
      </c>
      <c r="C2709" s="25" t="s">
        <v>200</v>
      </c>
      <c r="D2709" s="25">
        <v>179.29</v>
      </c>
      <c r="E2709" s="25"/>
    </row>
    <row r="2710" spans="1:5">
      <c r="A2710" s="25">
        <v>36712</v>
      </c>
      <c r="B2710" s="4" t="s">
        <v>401</v>
      </c>
      <c r="C2710" s="25" t="s">
        <v>200</v>
      </c>
      <c r="D2710" s="25">
        <v>274.91000000000003</v>
      </c>
      <c r="E2710" s="25"/>
    </row>
    <row r="2711" spans="1:5">
      <c r="A2711" s="25">
        <v>36716</v>
      </c>
      <c r="B2711" s="4" t="s">
        <v>404</v>
      </c>
      <c r="C2711" s="25" t="s">
        <v>200</v>
      </c>
      <c r="D2711" s="25">
        <v>1247.44</v>
      </c>
      <c r="E2711" s="25"/>
    </row>
    <row r="2712" spans="1:5">
      <c r="A2712" s="25">
        <v>36718</v>
      </c>
      <c r="B2712" s="4" t="s">
        <v>1310</v>
      </c>
      <c r="C2712" s="25" t="s">
        <v>200</v>
      </c>
      <c r="D2712" s="25">
        <v>380.89</v>
      </c>
      <c r="E2712" s="25"/>
    </row>
    <row r="2713" spans="1:5">
      <c r="A2713" s="25">
        <v>36719</v>
      </c>
      <c r="B2713" s="4" t="s">
        <v>1311</v>
      </c>
      <c r="C2713" s="25" t="s">
        <v>200</v>
      </c>
      <c r="D2713" s="25">
        <v>447.54</v>
      </c>
      <c r="E2713" s="25"/>
    </row>
    <row r="2714" spans="1:5">
      <c r="A2714" s="25">
        <v>36720</v>
      </c>
      <c r="B2714" s="4" t="s">
        <v>1309</v>
      </c>
      <c r="C2714" s="25" t="s">
        <v>200</v>
      </c>
      <c r="D2714" s="25">
        <v>350</v>
      </c>
      <c r="E2714" s="25"/>
    </row>
    <row r="2715" spans="1:5">
      <c r="A2715" s="25">
        <v>36724</v>
      </c>
      <c r="B2715" s="4" t="s">
        <v>405</v>
      </c>
      <c r="C2715" s="25" t="s">
        <v>200</v>
      </c>
      <c r="D2715" s="25">
        <v>115.68</v>
      </c>
      <c r="E2715" s="25"/>
    </row>
    <row r="2716" spans="1:5">
      <c r="A2716" s="25">
        <v>36725</v>
      </c>
      <c r="B2716" s="4" t="s">
        <v>407</v>
      </c>
      <c r="C2716" s="25" t="s">
        <v>200</v>
      </c>
      <c r="D2716" s="25">
        <v>142.63</v>
      </c>
      <c r="E2716" s="25"/>
    </row>
    <row r="2717" spans="1:5">
      <c r="A2717" s="25">
        <v>36726</v>
      </c>
      <c r="B2717" s="4" t="s">
        <v>2101</v>
      </c>
      <c r="C2717" s="25" t="s">
        <v>200</v>
      </c>
      <c r="D2717" s="25">
        <v>7.83</v>
      </c>
      <c r="E2717" s="25"/>
    </row>
    <row r="2718" spans="1:5">
      <c r="A2718" s="25">
        <v>36727</v>
      </c>
      <c r="B2718" s="4" t="s">
        <v>2102</v>
      </c>
      <c r="C2718" s="25" t="s">
        <v>200</v>
      </c>
      <c r="D2718" s="25">
        <v>109.63</v>
      </c>
      <c r="E2718" s="25"/>
    </row>
    <row r="2719" spans="1:5">
      <c r="A2719" s="25">
        <v>36728</v>
      </c>
      <c r="B2719" s="4" t="s">
        <v>1306</v>
      </c>
      <c r="C2719" s="25" t="s">
        <v>200</v>
      </c>
      <c r="D2719" s="25">
        <v>523.29999999999995</v>
      </c>
      <c r="E2719" s="25"/>
    </row>
    <row r="2720" spans="1:5">
      <c r="A2720" s="25">
        <v>36729</v>
      </c>
      <c r="B2720" s="4" t="s">
        <v>1302</v>
      </c>
      <c r="C2720" s="25" t="s">
        <v>200</v>
      </c>
      <c r="D2720" s="25">
        <v>378.36</v>
      </c>
      <c r="E2720" s="25"/>
    </row>
    <row r="2721" spans="1:5">
      <c r="A2721" s="25">
        <v>36730</v>
      </c>
      <c r="B2721" s="4" t="s">
        <v>1303</v>
      </c>
      <c r="C2721" s="25" t="s">
        <v>200</v>
      </c>
      <c r="D2721" s="25">
        <v>462.25</v>
      </c>
      <c r="E2721" s="25"/>
    </row>
    <row r="2722" spans="1:5">
      <c r="A2722" s="25">
        <v>36731</v>
      </c>
      <c r="B2722" s="4" t="s">
        <v>1307</v>
      </c>
      <c r="C2722" s="25" t="s">
        <v>200</v>
      </c>
      <c r="D2722" s="25">
        <v>498.23</v>
      </c>
      <c r="E2722" s="25"/>
    </row>
    <row r="2723" spans="1:5">
      <c r="A2723" s="25">
        <v>36732</v>
      </c>
      <c r="B2723" s="4" t="s">
        <v>1032</v>
      </c>
      <c r="C2723" s="25" t="s">
        <v>200</v>
      </c>
      <c r="D2723" s="25">
        <v>920</v>
      </c>
      <c r="E2723" s="25"/>
    </row>
    <row r="2724" spans="1:5">
      <c r="A2724" s="25">
        <v>36733</v>
      </c>
      <c r="B2724" s="4" t="s">
        <v>1033</v>
      </c>
      <c r="C2724" s="25" t="s">
        <v>200</v>
      </c>
      <c r="D2724" s="25">
        <v>1200</v>
      </c>
      <c r="E2724" s="25"/>
    </row>
    <row r="2725" spans="1:5">
      <c r="A2725" s="25">
        <v>36734</v>
      </c>
      <c r="B2725" s="4" t="s">
        <v>1026</v>
      </c>
      <c r="C2725" s="25" t="s">
        <v>200</v>
      </c>
      <c r="D2725" s="25">
        <v>990</v>
      </c>
      <c r="E2725" s="25"/>
    </row>
    <row r="2726" spans="1:5">
      <c r="A2726" s="25">
        <v>36735</v>
      </c>
      <c r="B2726" s="4" t="s">
        <v>1027</v>
      </c>
      <c r="C2726" s="25" t="s">
        <v>200</v>
      </c>
      <c r="D2726" s="25">
        <v>1335</v>
      </c>
      <c r="E2726" s="25"/>
    </row>
    <row r="2727" spans="1:5">
      <c r="A2727" s="25">
        <v>36736</v>
      </c>
      <c r="B2727" s="4" t="s">
        <v>1024</v>
      </c>
      <c r="C2727" s="25" t="s">
        <v>200</v>
      </c>
      <c r="D2727" s="25">
        <v>3300</v>
      </c>
      <c r="E2727" s="25"/>
    </row>
    <row r="2728" spans="1:5">
      <c r="A2728" s="25">
        <v>36737</v>
      </c>
      <c r="B2728" s="4" t="s">
        <v>2420</v>
      </c>
      <c r="C2728" s="25" t="s">
        <v>200</v>
      </c>
      <c r="D2728" s="25">
        <v>38.56</v>
      </c>
      <c r="E2728" s="25"/>
    </row>
    <row r="2729" spans="1:5">
      <c r="A2729" s="25">
        <v>36738</v>
      </c>
      <c r="B2729" s="4" t="s">
        <v>2416</v>
      </c>
      <c r="C2729" s="25" t="s">
        <v>200</v>
      </c>
      <c r="D2729" s="25">
        <v>7.1</v>
      </c>
      <c r="E2729" s="25"/>
    </row>
    <row r="2730" spans="1:5">
      <c r="A2730" s="25">
        <v>36739</v>
      </c>
      <c r="B2730" s="4" t="s">
        <v>2419</v>
      </c>
      <c r="C2730" s="25" t="s">
        <v>200</v>
      </c>
      <c r="D2730" s="25">
        <v>32.200000000000003</v>
      </c>
      <c r="E2730" s="25"/>
    </row>
    <row r="2731" spans="1:5">
      <c r="A2731" s="25">
        <v>36740</v>
      </c>
      <c r="B2731" s="4" t="s">
        <v>2417</v>
      </c>
      <c r="C2731" s="25" t="s">
        <v>200</v>
      </c>
      <c r="D2731" s="25">
        <v>10.119999999999999</v>
      </c>
      <c r="E2731" s="25"/>
    </row>
    <row r="2732" spans="1:5">
      <c r="A2732" s="25">
        <v>36741</v>
      </c>
      <c r="B2732" s="4" t="s">
        <v>2418</v>
      </c>
      <c r="C2732" s="25" t="s">
        <v>200</v>
      </c>
      <c r="D2732" s="25">
        <v>17.5</v>
      </c>
      <c r="E2732" s="25"/>
    </row>
    <row r="2733" spans="1:5">
      <c r="A2733" s="25">
        <v>36742</v>
      </c>
      <c r="B2733" s="4" t="s">
        <v>3895</v>
      </c>
      <c r="C2733" s="25" t="s">
        <v>229</v>
      </c>
      <c r="D2733" s="25">
        <v>106.9</v>
      </c>
      <c r="E2733" s="25"/>
    </row>
    <row r="2734" spans="1:5">
      <c r="A2734" s="25">
        <v>36743</v>
      </c>
      <c r="B2734" s="4" t="s">
        <v>2436</v>
      </c>
      <c r="C2734" s="25" t="s">
        <v>229</v>
      </c>
      <c r="D2734" s="25">
        <v>193.2</v>
      </c>
      <c r="E2734" s="25"/>
    </row>
    <row r="2735" spans="1:5">
      <c r="A2735" s="25">
        <v>36744</v>
      </c>
      <c r="B2735" s="4" t="s">
        <v>2439</v>
      </c>
      <c r="C2735" s="25" t="s">
        <v>229</v>
      </c>
      <c r="D2735" s="25">
        <v>284.10000000000002</v>
      </c>
      <c r="E2735" s="25"/>
    </row>
    <row r="2736" spans="1:5">
      <c r="A2736" s="25">
        <v>36745</v>
      </c>
      <c r="B2736" s="4" t="s">
        <v>3890</v>
      </c>
      <c r="C2736" s="25" t="s">
        <v>229</v>
      </c>
      <c r="D2736" s="25">
        <v>848</v>
      </c>
      <c r="E2736" s="25"/>
    </row>
    <row r="2737" spans="1:5">
      <c r="A2737" s="25">
        <v>36746</v>
      </c>
      <c r="B2737" s="4" t="s">
        <v>3902</v>
      </c>
      <c r="C2737" s="25" t="s">
        <v>229</v>
      </c>
      <c r="D2737" s="25">
        <v>42.3</v>
      </c>
      <c r="E2737" s="25"/>
    </row>
    <row r="2738" spans="1:5">
      <c r="A2738" s="25">
        <v>36747</v>
      </c>
      <c r="B2738" s="4" t="s">
        <v>3904</v>
      </c>
      <c r="C2738" s="25" t="s">
        <v>229</v>
      </c>
      <c r="D2738" s="25">
        <v>65.900000000000006</v>
      </c>
      <c r="E2738" s="25"/>
    </row>
    <row r="2739" spans="1:5">
      <c r="A2739" s="25">
        <v>36748</v>
      </c>
      <c r="B2739" s="4" t="s">
        <v>2471</v>
      </c>
      <c r="C2739" s="25" t="s">
        <v>229</v>
      </c>
      <c r="D2739" s="25">
        <v>138.19999999999999</v>
      </c>
      <c r="E2739" s="25"/>
    </row>
    <row r="2740" spans="1:5">
      <c r="A2740" s="25">
        <v>36749</v>
      </c>
      <c r="B2740" s="4" t="s">
        <v>2472</v>
      </c>
      <c r="C2740" s="25" t="s">
        <v>229</v>
      </c>
      <c r="D2740" s="25">
        <v>182.2</v>
      </c>
      <c r="E2740" s="25"/>
    </row>
    <row r="2741" spans="1:5">
      <c r="A2741" s="25">
        <v>36750</v>
      </c>
      <c r="B2741" s="4" t="s">
        <v>2437</v>
      </c>
      <c r="C2741" s="25" t="s">
        <v>229</v>
      </c>
      <c r="D2741" s="25">
        <v>182.07</v>
      </c>
      <c r="E2741" s="25"/>
    </row>
    <row r="2742" spans="1:5">
      <c r="A2742" s="25">
        <v>36751</v>
      </c>
      <c r="B2742" s="4" t="s">
        <v>3899</v>
      </c>
      <c r="C2742" s="25" t="s">
        <v>229</v>
      </c>
      <c r="D2742" s="25">
        <v>340</v>
      </c>
      <c r="E2742" s="25"/>
    </row>
    <row r="2743" spans="1:5">
      <c r="A2743" s="25">
        <v>36752</v>
      </c>
      <c r="B2743" s="4" t="s">
        <v>3900</v>
      </c>
      <c r="C2743" s="25" t="s">
        <v>229</v>
      </c>
      <c r="D2743" s="25">
        <v>454.4</v>
      </c>
      <c r="E2743" s="25"/>
    </row>
    <row r="2744" spans="1:5">
      <c r="A2744" s="25">
        <v>36753</v>
      </c>
      <c r="B2744" s="4" t="s">
        <v>3901</v>
      </c>
      <c r="C2744" s="25" t="s">
        <v>229</v>
      </c>
      <c r="D2744" s="25">
        <v>975</v>
      </c>
      <c r="E2744" s="25"/>
    </row>
    <row r="2745" spans="1:5">
      <c r="A2745" s="25">
        <v>36757</v>
      </c>
      <c r="B2745" s="4" t="s">
        <v>2475</v>
      </c>
      <c r="C2745" s="25" t="s">
        <v>229</v>
      </c>
      <c r="D2745" s="25">
        <v>108.4</v>
      </c>
      <c r="E2745" s="25"/>
    </row>
    <row r="2746" spans="1:5">
      <c r="A2746" s="25">
        <v>36761</v>
      </c>
      <c r="B2746" s="4" t="s">
        <v>2473</v>
      </c>
      <c r="C2746" s="25" t="s">
        <v>229</v>
      </c>
      <c r="D2746" s="25">
        <v>310</v>
      </c>
      <c r="E2746" s="25"/>
    </row>
    <row r="2747" spans="1:5">
      <c r="A2747" s="25">
        <v>36765</v>
      </c>
      <c r="B2747" s="4" t="s">
        <v>2474</v>
      </c>
      <c r="C2747" s="25" t="s">
        <v>229</v>
      </c>
      <c r="D2747" s="25">
        <v>1356</v>
      </c>
      <c r="E2747" s="25"/>
    </row>
    <row r="2748" spans="1:5">
      <c r="A2748" s="25">
        <v>36766</v>
      </c>
      <c r="B2748" s="4" t="s">
        <v>2477</v>
      </c>
      <c r="C2748" s="25" t="s">
        <v>229</v>
      </c>
      <c r="D2748" s="25">
        <v>21</v>
      </c>
      <c r="E2748" s="25"/>
    </row>
    <row r="2749" spans="1:5">
      <c r="A2749" s="25">
        <v>36767</v>
      </c>
      <c r="B2749" s="4" t="s">
        <v>2478</v>
      </c>
      <c r="C2749" s="25" t="s">
        <v>229</v>
      </c>
      <c r="D2749" s="25">
        <v>30</v>
      </c>
      <c r="E2749" s="25"/>
    </row>
    <row r="2750" spans="1:5">
      <c r="A2750" s="25">
        <v>36768</v>
      </c>
      <c r="B2750" s="4" t="s">
        <v>2480</v>
      </c>
      <c r="C2750" s="25" t="s">
        <v>229</v>
      </c>
      <c r="D2750" s="25">
        <v>54</v>
      </c>
      <c r="E2750" s="25"/>
    </row>
    <row r="2751" spans="1:5">
      <c r="A2751" s="25">
        <v>36770</v>
      </c>
      <c r="B2751" s="4" t="s">
        <v>2903</v>
      </c>
      <c r="C2751" s="25" t="s">
        <v>201</v>
      </c>
      <c r="D2751" s="25">
        <v>8.9700000000000006</v>
      </c>
      <c r="E2751" s="25"/>
    </row>
    <row r="2752" spans="1:5">
      <c r="A2752" s="25">
        <v>36771</v>
      </c>
      <c r="B2752" s="4" t="s">
        <v>2904</v>
      </c>
      <c r="C2752" s="25" t="s">
        <v>201</v>
      </c>
      <c r="D2752" s="25">
        <v>10.09</v>
      </c>
      <c r="E2752" s="25"/>
    </row>
    <row r="2753" spans="1:5">
      <c r="A2753" s="25">
        <v>36772</v>
      </c>
      <c r="B2753" s="4" t="s">
        <v>2495</v>
      </c>
      <c r="C2753" s="25" t="s">
        <v>201</v>
      </c>
      <c r="D2753" s="25">
        <v>5.68</v>
      </c>
      <c r="E2753" s="25"/>
    </row>
    <row r="2754" spans="1:5">
      <c r="A2754" s="25">
        <v>36773</v>
      </c>
      <c r="B2754" s="4" t="s">
        <v>2497</v>
      </c>
      <c r="C2754" s="25" t="s">
        <v>201</v>
      </c>
      <c r="D2754" s="25">
        <v>5.68</v>
      </c>
      <c r="E2754" s="25"/>
    </row>
    <row r="2755" spans="1:5">
      <c r="A2755" s="25">
        <v>36774</v>
      </c>
      <c r="B2755" s="4" t="s">
        <v>2404</v>
      </c>
      <c r="C2755" s="25" t="s">
        <v>201</v>
      </c>
      <c r="D2755" s="25">
        <v>10.09</v>
      </c>
      <c r="E2755" s="25"/>
    </row>
    <row r="2756" spans="1:5">
      <c r="A2756" s="25">
        <v>36775</v>
      </c>
      <c r="B2756" s="4" t="s">
        <v>2498</v>
      </c>
      <c r="C2756" s="25" t="s">
        <v>201</v>
      </c>
      <c r="D2756" s="25">
        <v>5.68</v>
      </c>
      <c r="E2756" s="25"/>
    </row>
    <row r="2757" spans="1:5">
      <c r="A2757" s="25">
        <v>36777</v>
      </c>
      <c r="B2757" s="4" t="s">
        <v>2539</v>
      </c>
      <c r="C2757" s="25" t="s">
        <v>810</v>
      </c>
      <c r="D2757" s="25">
        <v>221.03</v>
      </c>
      <c r="E2757" s="25"/>
    </row>
    <row r="2758" spans="1:5">
      <c r="A2758" s="25">
        <v>36780</v>
      </c>
      <c r="B2758" s="4" t="s">
        <v>2532</v>
      </c>
      <c r="C2758" s="25" t="s">
        <v>810</v>
      </c>
      <c r="D2758" s="25">
        <v>18.97</v>
      </c>
      <c r="E2758" s="25"/>
    </row>
    <row r="2759" spans="1:5">
      <c r="A2759" s="25">
        <v>36781</v>
      </c>
      <c r="B2759" s="4" t="s">
        <v>2535</v>
      </c>
      <c r="C2759" s="25" t="s">
        <v>810</v>
      </c>
      <c r="D2759" s="25">
        <v>113.67</v>
      </c>
      <c r="E2759" s="25"/>
    </row>
    <row r="2760" spans="1:5">
      <c r="A2760" s="25">
        <v>36782</v>
      </c>
      <c r="B2760" s="4" t="s">
        <v>2516</v>
      </c>
      <c r="C2760" s="25" t="s">
        <v>810</v>
      </c>
      <c r="D2760" s="25">
        <v>44.11</v>
      </c>
      <c r="E2760" s="25"/>
    </row>
    <row r="2761" spans="1:5">
      <c r="A2761" s="25">
        <v>36783</v>
      </c>
      <c r="B2761" s="4" t="s">
        <v>2517</v>
      </c>
      <c r="C2761" s="25" t="s">
        <v>810</v>
      </c>
      <c r="D2761" s="25">
        <v>51.36</v>
      </c>
      <c r="E2761" s="25"/>
    </row>
    <row r="2762" spans="1:5">
      <c r="A2762" s="25">
        <v>36784</v>
      </c>
      <c r="B2762" s="4" t="s">
        <v>2518</v>
      </c>
      <c r="C2762" s="25" t="s">
        <v>810</v>
      </c>
      <c r="D2762" s="25">
        <v>85.23</v>
      </c>
      <c r="E2762" s="25"/>
    </row>
    <row r="2763" spans="1:5">
      <c r="A2763" s="25">
        <v>36785</v>
      </c>
      <c r="B2763" s="4" t="s">
        <v>2519</v>
      </c>
      <c r="C2763" s="25" t="s">
        <v>810</v>
      </c>
      <c r="D2763" s="25">
        <v>133.91999999999999</v>
      </c>
      <c r="E2763" s="25"/>
    </row>
    <row r="2764" spans="1:5">
      <c r="A2764" s="25">
        <v>36786</v>
      </c>
      <c r="B2764" s="4" t="s">
        <v>2521</v>
      </c>
      <c r="C2764" s="25" t="s">
        <v>810</v>
      </c>
      <c r="D2764" s="25">
        <v>170.76</v>
      </c>
      <c r="E2764" s="25"/>
    </row>
    <row r="2765" spans="1:5">
      <c r="A2765" s="25">
        <v>36787</v>
      </c>
      <c r="B2765" s="4" t="s">
        <v>2510</v>
      </c>
      <c r="C2765" s="25" t="s">
        <v>810</v>
      </c>
      <c r="D2765" s="25">
        <v>279.47000000000003</v>
      </c>
      <c r="E2765" s="25"/>
    </row>
    <row r="2766" spans="1:5">
      <c r="A2766" s="25">
        <v>36790</v>
      </c>
      <c r="B2766" s="4" t="s">
        <v>825</v>
      </c>
      <c r="C2766" s="25" t="s">
        <v>200</v>
      </c>
      <c r="D2766" s="25">
        <v>9.1199999999999992</v>
      </c>
      <c r="E2766" s="25"/>
    </row>
    <row r="2767" spans="1:5">
      <c r="A2767" s="25">
        <v>36792</v>
      </c>
      <c r="B2767" s="4" t="s">
        <v>1867</v>
      </c>
      <c r="C2767" s="25" t="s">
        <v>810</v>
      </c>
      <c r="D2767" s="25">
        <v>1.83</v>
      </c>
      <c r="E2767" s="25"/>
    </row>
    <row r="2768" spans="1:5">
      <c r="A2768" s="25">
        <v>36794</v>
      </c>
      <c r="B2768" s="4" t="s">
        <v>991</v>
      </c>
      <c r="C2768" s="25" t="s">
        <v>229</v>
      </c>
      <c r="D2768" s="25">
        <v>0.22</v>
      </c>
      <c r="E2768" s="25"/>
    </row>
    <row r="2769" spans="1:5">
      <c r="A2769" s="25">
        <v>36795</v>
      </c>
      <c r="B2769" s="4" t="s">
        <v>992</v>
      </c>
      <c r="C2769" s="25" t="s">
        <v>229</v>
      </c>
      <c r="D2769" s="25">
        <v>0.27</v>
      </c>
      <c r="E2769" s="25"/>
    </row>
    <row r="2770" spans="1:5">
      <c r="A2770" s="25">
        <v>36811</v>
      </c>
      <c r="B2770" s="4" t="s">
        <v>1069</v>
      </c>
      <c r="C2770" s="25" t="s">
        <v>200</v>
      </c>
      <c r="D2770" s="25">
        <v>1999</v>
      </c>
      <c r="E2770" s="25"/>
    </row>
    <row r="2771" spans="1:5">
      <c r="A2771" s="25">
        <v>36830</v>
      </c>
      <c r="B2771" s="4" t="s">
        <v>1908</v>
      </c>
      <c r="C2771" s="25" t="s">
        <v>201</v>
      </c>
      <c r="D2771" s="25">
        <v>3.38</v>
      </c>
      <c r="E2771" s="25"/>
    </row>
    <row r="2772" spans="1:5">
      <c r="A2772" s="25">
        <v>36835</v>
      </c>
      <c r="B2772" s="4" t="s">
        <v>1906</v>
      </c>
      <c r="C2772" s="25" t="s">
        <v>201</v>
      </c>
      <c r="D2772" s="25">
        <v>3.38</v>
      </c>
      <c r="E2772" s="25"/>
    </row>
    <row r="2773" spans="1:5">
      <c r="A2773" s="25">
        <v>36836</v>
      </c>
      <c r="B2773" s="4" t="s">
        <v>848</v>
      </c>
      <c r="C2773" s="25" t="s">
        <v>201</v>
      </c>
      <c r="D2773" s="25">
        <v>3.38</v>
      </c>
      <c r="E2773" s="25"/>
    </row>
    <row r="2774" spans="1:5">
      <c r="A2774" s="25">
        <v>36839</v>
      </c>
      <c r="B2774" s="4" t="s">
        <v>1858</v>
      </c>
      <c r="C2774" s="25" t="s">
        <v>200</v>
      </c>
      <c r="D2774" s="25">
        <v>56.96</v>
      </c>
      <c r="E2774" s="25"/>
    </row>
    <row r="2775" spans="1:5">
      <c r="A2775" s="25">
        <v>36843</v>
      </c>
      <c r="B2775" s="4" t="s">
        <v>857</v>
      </c>
      <c r="C2775" s="25" t="s">
        <v>856</v>
      </c>
      <c r="D2775" s="25">
        <v>368.2</v>
      </c>
      <c r="E2775" s="25"/>
    </row>
    <row r="2776" spans="1:5">
      <c r="A2776" s="25">
        <v>36844</v>
      </c>
      <c r="B2776" s="4" t="s">
        <v>1071</v>
      </c>
      <c r="C2776" s="25" t="s">
        <v>201</v>
      </c>
      <c r="D2776" s="25">
        <v>6.2</v>
      </c>
      <c r="E2776" s="25"/>
    </row>
    <row r="2777" spans="1:5">
      <c r="A2777" s="25">
        <v>36845</v>
      </c>
      <c r="B2777" s="4" t="s">
        <v>3313</v>
      </c>
      <c r="C2777" s="25" t="s">
        <v>231</v>
      </c>
      <c r="D2777" s="25">
        <v>6.56</v>
      </c>
      <c r="E2777" s="25"/>
    </row>
    <row r="2778" spans="1:5">
      <c r="A2778" s="25">
        <v>36846</v>
      </c>
      <c r="B2778" s="4" t="s">
        <v>3314</v>
      </c>
      <c r="C2778" s="25" t="s">
        <v>231</v>
      </c>
      <c r="D2778" s="25">
        <v>8.18</v>
      </c>
      <c r="E2778" s="25"/>
    </row>
    <row r="2779" spans="1:5">
      <c r="A2779" s="25">
        <v>36847</v>
      </c>
      <c r="B2779" s="4" t="s">
        <v>667</v>
      </c>
      <c r="C2779" s="25" t="s">
        <v>856</v>
      </c>
      <c r="D2779" s="25">
        <v>2830</v>
      </c>
      <c r="E2779" s="25"/>
    </row>
    <row r="2780" spans="1:5">
      <c r="A2780" s="25">
        <v>36849</v>
      </c>
      <c r="B2780" s="4" t="s">
        <v>661</v>
      </c>
      <c r="C2780" s="25" t="s">
        <v>856</v>
      </c>
      <c r="D2780" s="25">
        <v>3700</v>
      </c>
      <c r="E2780" s="25"/>
    </row>
    <row r="2781" spans="1:5">
      <c r="A2781" s="25">
        <v>36851</v>
      </c>
      <c r="B2781" s="4" t="s">
        <v>662</v>
      </c>
      <c r="C2781" s="25" t="s">
        <v>856</v>
      </c>
      <c r="D2781" s="25">
        <v>3700</v>
      </c>
      <c r="E2781" s="25"/>
    </row>
    <row r="2782" spans="1:5">
      <c r="A2782" s="25">
        <v>36852</v>
      </c>
      <c r="B2782" s="4" t="s">
        <v>663</v>
      </c>
      <c r="C2782" s="25" t="s">
        <v>856</v>
      </c>
      <c r="D2782" s="25">
        <v>3700</v>
      </c>
      <c r="E2782" s="25"/>
    </row>
    <row r="2783" spans="1:5">
      <c r="A2783" s="25">
        <v>36854</v>
      </c>
      <c r="B2783" s="4" t="s">
        <v>664</v>
      </c>
      <c r="C2783" s="25" t="s">
        <v>856</v>
      </c>
      <c r="D2783" s="25">
        <v>3700</v>
      </c>
      <c r="E2783" s="25"/>
    </row>
    <row r="2784" spans="1:5">
      <c r="A2784" s="25">
        <v>36855</v>
      </c>
      <c r="B2784" s="4" t="s">
        <v>665</v>
      </c>
      <c r="C2784" s="25" t="s">
        <v>856</v>
      </c>
      <c r="D2784" s="25">
        <v>3700</v>
      </c>
      <c r="E2784" s="25"/>
    </row>
    <row r="2785" spans="1:5">
      <c r="A2785" s="25">
        <v>36856</v>
      </c>
      <c r="B2785" s="4" t="s">
        <v>3612</v>
      </c>
      <c r="C2785" s="25" t="s">
        <v>856</v>
      </c>
      <c r="D2785" s="25">
        <v>5220</v>
      </c>
      <c r="E2785" s="25"/>
    </row>
    <row r="2786" spans="1:5">
      <c r="A2786" s="25">
        <v>36861</v>
      </c>
      <c r="B2786" s="4" t="s">
        <v>3596</v>
      </c>
      <c r="C2786" s="25" t="s">
        <v>856</v>
      </c>
      <c r="D2786" s="25">
        <v>3410</v>
      </c>
      <c r="E2786" s="25"/>
    </row>
    <row r="2787" spans="1:5">
      <c r="A2787" s="25">
        <v>36862</v>
      </c>
      <c r="B2787" s="4" t="s">
        <v>3599</v>
      </c>
      <c r="C2787" s="25" t="s">
        <v>856</v>
      </c>
      <c r="D2787" s="25">
        <v>3410</v>
      </c>
      <c r="E2787" s="25"/>
    </row>
    <row r="2788" spans="1:5">
      <c r="A2788" s="25">
        <v>36864</v>
      </c>
      <c r="B2788" s="4" t="s">
        <v>1971</v>
      </c>
      <c r="C2788" s="25" t="s">
        <v>201</v>
      </c>
      <c r="D2788" s="25">
        <v>2.71</v>
      </c>
      <c r="E2788" s="25"/>
    </row>
    <row r="2789" spans="1:5">
      <c r="A2789" s="25">
        <v>36867</v>
      </c>
      <c r="B2789" s="4" t="s">
        <v>1972</v>
      </c>
      <c r="C2789" s="25" t="s">
        <v>201</v>
      </c>
      <c r="D2789" s="25">
        <v>2.71</v>
      </c>
      <c r="E2789" s="25"/>
    </row>
    <row r="2790" spans="1:5">
      <c r="A2790" s="25">
        <v>36874</v>
      </c>
      <c r="B2790" s="4" t="s">
        <v>1313</v>
      </c>
      <c r="C2790" s="25" t="s">
        <v>200</v>
      </c>
      <c r="D2790" s="25">
        <v>552</v>
      </c>
      <c r="E2790" s="25"/>
    </row>
    <row r="2791" spans="1:5">
      <c r="A2791" s="25">
        <v>36877</v>
      </c>
      <c r="B2791" s="4" t="s">
        <v>2009</v>
      </c>
      <c r="C2791" s="25" t="s">
        <v>200</v>
      </c>
      <c r="D2791" s="25">
        <v>140</v>
      </c>
      <c r="E2791" s="25"/>
    </row>
    <row r="2792" spans="1:5">
      <c r="A2792" s="25">
        <v>36878</v>
      </c>
      <c r="B2792" s="4" t="s">
        <v>3753</v>
      </c>
      <c r="C2792" s="25" t="s">
        <v>200</v>
      </c>
      <c r="D2792" s="25">
        <v>785</v>
      </c>
      <c r="E2792" s="25"/>
    </row>
    <row r="2793" spans="1:5">
      <c r="A2793" s="25">
        <v>36880</v>
      </c>
      <c r="B2793" s="4" t="s">
        <v>1902</v>
      </c>
      <c r="C2793" s="25" t="s">
        <v>200</v>
      </c>
      <c r="D2793" s="25">
        <v>334.08</v>
      </c>
      <c r="E2793" s="25"/>
    </row>
    <row r="2794" spans="1:5">
      <c r="A2794" s="25">
        <v>36884</v>
      </c>
      <c r="B2794" s="4" t="s">
        <v>269</v>
      </c>
      <c r="C2794" s="25" t="s">
        <v>200</v>
      </c>
      <c r="D2794" s="25">
        <v>385</v>
      </c>
      <c r="E2794" s="25"/>
    </row>
    <row r="2795" spans="1:5">
      <c r="A2795" s="25">
        <v>36894</v>
      </c>
      <c r="B2795" s="4" t="s">
        <v>2687</v>
      </c>
      <c r="C2795" s="25" t="s">
        <v>200</v>
      </c>
      <c r="D2795" s="25">
        <v>245</v>
      </c>
      <c r="E2795" s="25"/>
    </row>
    <row r="2796" spans="1:5">
      <c r="A2796" s="25">
        <v>36896</v>
      </c>
      <c r="B2796" s="4" t="s">
        <v>2215</v>
      </c>
      <c r="C2796" s="25" t="s">
        <v>739</v>
      </c>
      <c r="D2796" s="25">
        <v>11.43</v>
      </c>
      <c r="E2796" s="25"/>
    </row>
    <row r="2797" spans="1:5">
      <c r="A2797" s="25">
        <v>36900</v>
      </c>
      <c r="B2797" s="4" t="s">
        <v>2218</v>
      </c>
      <c r="C2797" s="25" t="s">
        <v>231</v>
      </c>
      <c r="D2797" s="25">
        <v>12.3</v>
      </c>
      <c r="E2797" s="25"/>
    </row>
    <row r="2798" spans="1:5">
      <c r="A2798" s="25">
        <v>36904</v>
      </c>
      <c r="B2798" s="4" t="s">
        <v>1763</v>
      </c>
      <c r="C2798" s="25" t="s">
        <v>231</v>
      </c>
      <c r="D2798" s="25">
        <v>40.950000000000003</v>
      </c>
      <c r="E2798" s="25"/>
    </row>
    <row r="2799" spans="1:5">
      <c r="A2799" s="25">
        <v>36911</v>
      </c>
      <c r="B2799" s="4" t="s">
        <v>3754</v>
      </c>
      <c r="C2799" s="25" t="s">
        <v>200</v>
      </c>
      <c r="D2799" s="25">
        <v>96</v>
      </c>
      <c r="E2799" s="25"/>
    </row>
    <row r="2800" spans="1:5">
      <c r="A2800" s="25">
        <v>36912</v>
      </c>
      <c r="B2800" s="4" t="s">
        <v>3751</v>
      </c>
      <c r="C2800" s="25" t="s">
        <v>200</v>
      </c>
      <c r="D2800" s="25">
        <v>346</v>
      </c>
      <c r="E2800" s="25"/>
    </row>
    <row r="2801" spans="1:5">
      <c r="A2801" s="25">
        <v>36913</v>
      </c>
      <c r="B2801" s="4" t="s">
        <v>3752</v>
      </c>
      <c r="C2801" s="25" t="s">
        <v>200</v>
      </c>
      <c r="D2801" s="25">
        <v>342</v>
      </c>
      <c r="E2801" s="25"/>
    </row>
    <row r="2802" spans="1:5">
      <c r="A2802" s="25">
        <v>36936</v>
      </c>
      <c r="B2802" s="4" t="s">
        <v>1064</v>
      </c>
      <c r="C2802" s="25" t="s">
        <v>200</v>
      </c>
      <c r="D2802" s="25">
        <v>1399</v>
      </c>
      <c r="E2802" s="25"/>
    </row>
    <row r="2803" spans="1:5">
      <c r="A2803" s="25">
        <v>36937</v>
      </c>
      <c r="B2803" s="4" t="s">
        <v>1065</v>
      </c>
      <c r="C2803" s="25" t="s">
        <v>200</v>
      </c>
      <c r="D2803" s="25">
        <v>1299</v>
      </c>
      <c r="E2803" s="25"/>
    </row>
    <row r="2804" spans="1:5">
      <c r="A2804" s="25">
        <v>36941</v>
      </c>
      <c r="B2804" s="4" t="s">
        <v>322</v>
      </c>
      <c r="C2804" s="25" t="s">
        <v>200</v>
      </c>
      <c r="D2804" s="25">
        <v>12.52</v>
      </c>
      <c r="E2804" s="25"/>
    </row>
    <row r="2805" spans="1:5">
      <c r="A2805" s="25">
        <v>36942</v>
      </c>
      <c r="B2805" s="4" t="s">
        <v>2281</v>
      </c>
      <c r="C2805" s="25" t="s">
        <v>856</v>
      </c>
      <c r="D2805" s="25">
        <v>1852</v>
      </c>
      <c r="E2805" s="25"/>
    </row>
    <row r="2806" spans="1:5">
      <c r="A2806" s="25">
        <v>36997</v>
      </c>
      <c r="B2806" s="4" t="s">
        <v>609</v>
      </c>
      <c r="C2806" s="25" t="s">
        <v>200</v>
      </c>
      <c r="D2806" s="25">
        <v>269.12</v>
      </c>
      <c r="E2806" s="25"/>
    </row>
    <row r="2807" spans="1:5">
      <c r="A2807" s="25">
        <v>37081</v>
      </c>
      <c r="B2807" s="4" t="s">
        <v>2322</v>
      </c>
      <c r="C2807" s="25" t="s">
        <v>200</v>
      </c>
      <c r="D2807" s="25">
        <v>171.22</v>
      </c>
      <c r="E2807" s="25"/>
    </row>
    <row r="2808" spans="1:5">
      <c r="A2808" s="25">
        <v>37083</v>
      </c>
      <c r="B2808" s="4" t="s">
        <v>1639</v>
      </c>
      <c r="C2808" s="25" t="s">
        <v>200</v>
      </c>
      <c r="D2808" s="25">
        <v>353.2</v>
      </c>
      <c r="E2808" s="25"/>
    </row>
    <row r="2809" spans="1:5">
      <c r="A2809" s="25">
        <v>37084</v>
      </c>
      <c r="B2809" s="4" t="s">
        <v>2132</v>
      </c>
      <c r="C2809" s="25" t="s">
        <v>200</v>
      </c>
      <c r="D2809" s="25">
        <v>94.19</v>
      </c>
      <c r="E2809" s="25"/>
    </row>
    <row r="2810" spans="1:5">
      <c r="A2810" s="25">
        <v>37129</v>
      </c>
      <c r="B2810" s="4" t="s">
        <v>2579</v>
      </c>
      <c r="C2810" s="25" t="s">
        <v>200</v>
      </c>
      <c r="D2810" s="25">
        <v>1.86</v>
      </c>
      <c r="E2810" s="25"/>
    </row>
    <row r="2811" spans="1:5">
      <c r="A2811" s="25">
        <v>37135</v>
      </c>
      <c r="B2811" s="4" t="s">
        <v>3310</v>
      </c>
      <c r="C2811" s="25" t="s">
        <v>231</v>
      </c>
      <c r="D2811" s="25">
        <v>3.12</v>
      </c>
      <c r="E2811" s="25"/>
    </row>
    <row r="2812" spans="1:5">
      <c r="A2812" s="25">
        <v>37141</v>
      </c>
      <c r="B2812" s="4" t="s">
        <v>1941</v>
      </c>
      <c r="C2812" s="25" t="s">
        <v>134</v>
      </c>
      <c r="D2812" s="25">
        <v>491.14</v>
      </c>
      <c r="E2812" s="25"/>
    </row>
    <row r="2813" spans="1:5">
      <c r="A2813" s="25">
        <v>37521</v>
      </c>
      <c r="B2813" s="4" t="s">
        <v>608</v>
      </c>
      <c r="C2813" s="25" t="s">
        <v>200</v>
      </c>
      <c r="D2813" s="25">
        <v>49.9</v>
      </c>
      <c r="E2813" s="25"/>
    </row>
    <row r="2814" spans="1:5">
      <c r="A2814" s="25">
        <v>37522</v>
      </c>
      <c r="B2814" s="4" t="s">
        <v>1349</v>
      </c>
      <c r="C2814" s="25" t="s">
        <v>200</v>
      </c>
      <c r="D2814" s="25">
        <v>9.9</v>
      </c>
      <c r="E2814" s="25"/>
    </row>
    <row r="2815" spans="1:5">
      <c r="A2815" s="25">
        <v>37523</v>
      </c>
      <c r="B2815" s="4" t="s">
        <v>3243</v>
      </c>
      <c r="C2815" s="25" t="s">
        <v>200</v>
      </c>
      <c r="D2815" s="25">
        <v>35.65</v>
      </c>
      <c r="E2815" s="25"/>
    </row>
    <row r="2816" spans="1:5">
      <c r="A2816" s="25">
        <v>37524</v>
      </c>
      <c r="B2816" s="4" t="s">
        <v>3129</v>
      </c>
      <c r="C2816" s="25" t="s">
        <v>200</v>
      </c>
      <c r="D2816" s="25">
        <v>68.599999999999994</v>
      </c>
      <c r="E2816" s="25"/>
    </row>
    <row r="2817" spans="1:5">
      <c r="A2817" s="25">
        <v>37801</v>
      </c>
      <c r="B2817" s="4" t="s">
        <v>1432</v>
      </c>
      <c r="C2817" s="25" t="s">
        <v>231</v>
      </c>
      <c r="D2817" s="25">
        <v>18.79</v>
      </c>
      <c r="E2817" s="25"/>
    </row>
    <row r="2818" spans="1:5">
      <c r="A2818" s="25">
        <v>37803</v>
      </c>
      <c r="B2818" s="4" t="s">
        <v>634</v>
      </c>
      <c r="C2818" s="25" t="s">
        <v>231</v>
      </c>
      <c r="D2818" s="25">
        <v>19.84</v>
      </c>
      <c r="E2818" s="25"/>
    </row>
    <row r="2819" spans="1:5">
      <c r="A2819" s="25">
        <v>37804</v>
      </c>
      <c r="B2819" s="4" t="s">
        <v>636</v>
      </c>
      <c r="C2819" s="25" t="s">
        <v>231</v>
      </c>
      <c r="D2819" s="25">
        <v>29.56</v>
      </c>
      <c r="E2819" s="25"/>
    </row>
    <row r="2820" spans="1:5">
      <c r="A2820" s="25">
        <v>37805</v>
      </c>
      <c r="B2820" s="4" t="s">
        <v>1397</v>
      </c>
      <c r="C2820" s="25" t="s">
        <v>231</v>
      </c>
      <c r="D2820" s="25">
        <v>16.3</v>
      </c>
      <c r="E2820" s="25"/>
    </row>
    <row r="2821" spans="1:5">
      <c r="A2821" s="25">
        <v>37807</v>
      </c>
      <c r="B2821" s="4" t="s">
        <v>2012</v>
      </c>
      <c r="C2821" s="25" t="s">
        <v>200</v>
      </c>
      <c r="D2821" s="25">
        <v>8.23</v>
      </c>
      <c r="E2821" s="25"/>
    </row>
    <row r="2822" spans="1:5">
      <c r="A2822" s="25">
        <v>37811</v>
      </c>
      <c r="B2822" s="4" t="s">
        <v>1416</v>
      </c>
      <c r="C2822" s="25" t="s">
        <v>231</v>
      </c>
      <c r="D2822" s="25">
        <v>18.3</v>
      </c>
      <c r="E2822" s="25"/>
    </row>
    <row r="2823" spans="1:5">
      <c r="A2823" s="25">
        <v>37815</v>
      </c>
      <c r="B2823" s="4" t="s">
        <v>642</v>
      </c>
      <c r="C2823" s="25" t="s">
        <v>231</v>
      </c>
      <c r="D2823" s="25">
        <v>32.6</v>
      </c>
      <c r="E2823" s="25"/>
    </row>
    <row r="2824" spans="1:5">
      <c r="A2824" s="25">
        <v>37880</v>
      </c>
      <c r="B2824" s="4" t="s">
        <v>3621</v>
      </c>
      <c r="C2824" s="25" t="s">
        <v>229</v>
      </c>
      <c r="D2824" s="25">
        <v>7.62</v>
      </c>
      <c r="E2824" s="25"/>
    </row>
    <row r="2825" spans="1:5">
      <c r="A2825" s="25">
        <v>37882</v>
      </c>
      <c r="B2825" s="4" t="s">
        <v>1116</v>
      </c>
      <c r="C2825" s="25" t="s">
        <v>200</v>
      </c>
      <c r="D2825" s="25">
        <v>2610</v>
      </c>
      <c r="E2825" s="25"/>
    </row>
    <row r="2826" spans="1:5">
      <c r="A2826" s="25">
        <v>37884</v>
      </c>
      <c r="B2826" s="4" t="s">
        <v>892</v>
      </c>
      <c r="C2826" s="25" t="s">
        <v>229</v>
      </c>
      <c r="D2826" s="25">
        <v>88.6</v>
      </c>
      <c r="E2826" s="25"/>
    </row>
    <row r="2827" spans="1:5">
      <c r="A2827" s="25">
        <v>37888</v>
      </c>
      <c r="B2827" s="4" t="s">
        <v>2054</v>
      </c>
      <c r="C2827" s="25" t="s">
        <v>229</v>
      </c>
      <c r="D2827" s="25">
        <v>28.26</v>
      </c>
      <c r="E2827" s="25"/>
    </row>
    <row r="2828" spans="1:5">
      <c r="A2828" s="25">
        <v>38001</v>
      </c>
      <c r="B2828" s="4" t="s">
        <v>1338</v>
      </c>
      <c r="C2828" s="25" t="s">
        <v>200</v>
      </c>
      <c r="D2828" s="25">
        <v>46.8</v>
      </c>
      <c r="E2828" s="25"/>
    </row>
    <row r="2829" spans="1:5">
      <c r="A2829" s="25">
        <v>38003</v>
      </c>
      <c r="B2829" s="4" t="s">
        <v>1635</v>
      </c>
      <c r="C2829" s="25" t="s">
        <v>200</v>
      </c>
      <c r="D2829" s="25">
        <v>52.3</v>
      </c>
      <c r="E2829" s="25"/>
    </row>
    <row r="2830" spans="1:5">
      <c r="A2830" s="25">
        <v>38007</v>
      </c>
      <c r="B2830" s="4" t="s">
        <v>3242</v>
      </c>
      <c r="C2830" s="25" t="s">
        <v>1869</v>
      </c>
      <c r="D2830" s="25">
        <v>12.3</v>
      </c>
      <c r="E2830" s="25"/>
    </row>
    <row r="2831" spans="1:5">
      <c r="A2831" s="25">
        <v>38112</v>
      </c>
      <c r="B2831" s="4" t="s">
        <v>3204</v>
      </c>
      <c r="C2831" s="25" t="s">
        <v>200</v>
      </c>
      <c r="D2831" s="25">
        <v>36</v>
      </c>
      <c r="E2831" s="25"/>
    </row>
    <row r="2832" spans="1:5">
      <c r="A2832" s="25">
        <v>38121</v>
      </c>
      <c r="B2832" s="4" t="s">
        <v>3581</v>
      </c>
      <c r="C2832" s="25" t="s">
        <v>231</v>
      </c>
      <c r="D2832" s="25">
        <v>32.020000000000003</v>
      </c>
      <c r="E2832" s="25"/>
    </row>
    <row r="2833" spans="1:5">
      <c r="A2833" s="25">
        <v>38122</v>
      </c>
      <c r="B2833" s="4" t="s">
        <v>1389</v>
      </c>
      <c r="C2833" s="25" t="s">
        <v>231</v>
      </c>
      <c r="D2833" s="25">
        <v>21.9</v>
      </c>
      <c r="E2833" s="25"/>
    </row>
    <row r="2834" spans="1:5">
      <c r="A2834" s="25">
        <v>38126</v>
      </c>
      <c r="B2834" s="4" t="s">
        <v>1383</v>
      </c>
      <c r="C2834" s="25" t="s">
        <v>231</v>
      </c>
      <c r="D2834" s="25">
        <v>25.52</v>
      </c>
      <c r="E2834" s="25"/>
    </row>
    <row r="2835" spans="1:5">
      <c r="A2835" s="25">
        <v>38128</v>
      </c>
      <c r="B2835" s="4" t="s">
        <v>644</v>
      </c>
      <c r="C2835" s="25" t="s">
        <v>231</v>
      </c>
      <c r="D2835" s="25">
        <v>36.520000000000003</v>
      </c>
      <c r="E2835" s="25"/>
    </row>
    <row r="2836" spans="1:5">
      <c r="A2836" s="25">
        <v>38129</v>
      </c>
      <c r="B2836" s="4" t="s">
        <v>630</v>
      </c>
      <c r="C2836" s="25" t="s">
        <v>231</v>
      </c>
      <c r="D2836" s="25">
        <v>22.9</v>
      </c>
      <c r="E2836" s="25"/>
    </row>
    <row r="2837" spans="1:5">
      <c r="A2837" s="25">
        <v>38131</v>
      </c>
      <c r="B2837" s="4" t="s">
        <v>3062</v>
      </c>
      <c r="C2837" s="25" t="s">
        <v>231</v>
      </c>
      <c r="D2837" s="25">
        <v>107.88</v>
      </c>
      <c r="E2837" s="25"/>
    </row>
    <row r="2838" spans="1:5">
      <c r="A2838" s="25">
        <v>38726</v>
      </c>
      <c r="B2838" s="4" t="s">
        <v>2216</v>
      </c>
      <c r="C2838" s="25" t="s">
        <v>200</v>
      </c>
      <c r="D2838" s="25">
        <v>13.22</v>
      </c>
      <c r="E2838" s="25"/>
    </row>
    <row r="2839" spans="1:5">
      <c r="A2839" s="25">
        <v>38811</v>
      </c>
      <c r="B2839" s="4" t="s">
        <v>1441</v>
      </c>
      <c r="C2839" s="25" t="s">
        <v>231</v>
      </c>
      <c r="D2839" s="25">
        <v>13.22</v>
      </c>
      <c r="E2839" s="25"/>
    </row>
    <row r="2840" spans="1:5">
      <c r="A2840" s="25">
        <v>39001</v>
      </c>
      <c r="B2840" s="4" t="s">
        <v>2811</v>
      </c>
      <c r="C2840" s="25" t="s">
        <v>235</v>
      </c>
      <c r="D2840" s="25">
        <v>151.19999999999999</v>
      </c>
      <c r="E2840" s="25"/>
    </row>
    <row r="2841" spans="1:5">
      <c r="A2841" s="25">
        <v>39002</v>
      </c>
      <c r="B2841" s="4" t="s">
        <v>2761</v>
      </c>
      <c r="C2841" s="25" t="s">
        <v>1045</v>
      </c>
      <c r="D2841" s="25">
        <v>43.9</v>
      </c>
      <c r="E2841" s="25"/>
    </row>
    <row r="2842" spans="1:5">
      <c r="A2842" s="25">
        <v>39111</v>
      </c>
      <c r="B2842" s="4" t="s">
        <v>814</v>
      </c>
      <c r="C2842" s="25" t="s">
        <v>229</v>
      </c>
      <c r="D2842" s="25">
        <v>7.01</v>
      </c>
      <c r="E2842" s="25"/>
    </row>
    <row r="2843" spans="1:5">
      <c r="A2843" s="25">
        <v>39115</v>
      </c>
      <c r="B2843" s="4" t="s">
        <v>3223</v>
      </c>
      <c r="C2843" s="25" t="s">
        <v>200</v>
      </c>
      <c r="D2843" s="25">
        <v>71</v>
      </c>
      <c r="E2843" s="25"/>
    </row>
    <row r="2844" spans="1:5">
      <c r="A2844" s="25">
        <v>39119</v>
      </c>
      <c r="B2844" s="4" t="s">
        <v>2853</v>
      </c>
      <c r="C2844" s="25" t="s">
        <v>200</v>
      </c>
      <c r="D2844" s="25">
        <v>303.5</v>
      </c>
      <c r="E2844" s="25"/>
    </row>
    <row r="2845" spans="1:5">
      <c r="A2845" s="25">
        <v>39128</v>
      </c>
      <c r="B2845" s="4" t="s">
        <v>1479</v>
      </c>
      <c r="C2845" s="25" t="s">
        <v>200</v>
      </c>
      <c r="D2845" s="25">
        <v>215</v>
      </c>
      <c r="E2845" s="25"/>
    </row>
    <row r="2846" spans="1:5">
      <c r="A2846" s="25">
        <v>39882</v>
      </c>
      <c r="B2846" s="4" t="s">
        <v>1089</v>
      </c>
      <c r="C2846" s="25" t="s">
        <v>200</v>
      </c>
      <c r="D2846" s="25">
        <v>149.69</v>
      </c>
      <c r="E2846" s="25"/>
    </row>
    <row r="2847" spans="1:5">
      <c r="A2847" s="25">
        <v>39888</v>
      </c>
      <c r="B2847" s="4" t="s">
        <v>1104</v>
      </c>
      <c r="C2847" s="25" t="s">
        <v>200</v>
      </c>
      <c r="D2847" s="25">
        <v>60.91</v>
      </c>
      <c r="E2847" s="25"/>
    </row>
    <row r="2848" spans="1:5">
      <c r="A2848" s="25">
        <v>39903</v>
      </c>
      <c r="B2848" s="4" t="s">
        <v>2809</v>
      </c>
      <c r="C2848" s="25" t="s">
        <v>200</v>
      </c>
      <c r="D2848" s="25">
        <v>37.61</v>
      </c>
      <c r="E2848" s="25"/>
    </row>
    <row r="2849" spans="1:5">
      <c r="A2849" s="25">
        <v>40012</v>
      </c>
      <c r="B2849" s="4" t="s">
        <v>676</v>
      </c>
      <c r="C2849" s="25" t="s">
        <v>201</v>
      </c>
      <c r="D2849" s="25">
        <v>28.82</v>
      </c>
      <c r="E2849" s="25"/>
    </row>
    <row r="2850" spans="1:5">
      <c r="A2850" s="25">
        <v>40017</v>
      </c>
      <c r="B2850" s="4" t="s">
        <v>951</v>
      </c>
      <c r="C2850" s="25" t="s">
        <v>200</v>
      </c>
      <c r="D2850" s="25">
        <v>73.650000000000006</v>
      </c>
      <c r="E2850" s="25"/>
    </row>
    <row r="2851" spans="1:5">
      <c r="A2851" s="25">
        <v>40067</v>
      </c>
      <c r="B2851" s="4" t="s">
        <v>2122</v>
      </c>
      <c r="C2851" s="25" t="s">
        <v>200</v>
      </c>
      <c r="D2851" s="25">
        <v>337.1</v>
      </c>
      <c r="E2851" s="25"/>
    </row>
    <row r="2852" spans="1:5">
      <c r="A2852" s="25">
        <v>40073</v>
      </c>
      <c r="B2852" s="4" t="s">
        <v>3730</v>
      </c>
      <c r="C2852" s="25" t="s">
        <v>200</v>
      </c>
      <c r="D2852" s="25">
        <v>23.2</v>
      </c>
      <c r="E2852" s="25"/>
    </row>
    <row r="2853" spans="1:5">
      <c r="A2853" s="25">
        <v>40078</v>
      </c>
      <c r="B2853" s="4" t="s">
        <v>774</v>
      </c>
      <c r="C2853" s="25" t="s">
        <v>200</v>
      </c>
      <c r="D2853" s="25">
        <v>60.67</v>
      </c>
      <c r="E2853" s="25"/>
    </row>
    <row r="2854" spans="1:5">
      <c r="A2854" s="25">
        <v>40099</v>
      </c>
      <c r="B2854" s="4" t="s">
        <v>3846</v>
      </c>
      <c r="C2854" s="25" t="s">
        <v>200</v>
      </c>
      <c r="D2854" s="25">
        <v>6.96</v>
      </c>
      <c r="E2854" s="25"/>
    </row>
    <row r="2855" spans="1:5">
      <c r="A2855" s="25">
        <v>40176</v>
      </c>
      <c r="B2855" s="4" t="s">
        <v>2315</v>
      </c>
      <c r="C2855" s="25" t="s">
        <v>231</v>
      </c>
      <c r="D2855" s="25">
        <v>15.5</v>
      </c>
      <c r="E2855" s="25"/>
    </row>
    <row r="2856" spans="1:5">
      <c r="A2856" s="25">
        <v>40180</v>
      </c>
      <c r="B2856" s="4" t="s">
        <v>1718</v>
      </c>
      <c r="C2856" s="25" t="s">
        <v>231</v>
      </c>
      <c r="D2856" s="25">
        <v>95.12</v>
      </c>
      <c r="E2856" s="25"/>
    </row>
    <row r="2857" spans="1:5">
      <c r="A2857" s="25">
        <v>40184</v>
      </c>
      <c r="B2857" s="4" t="s">
        <v>1719</v>
      </c>
      <c r="C2857" s="25" t="s">
        <v>231</v>
      </c>
      <c r="D2857" s="25">
        <v>51.04</v>
      </c>
      <c r="E2857" s="25"/>
    </row>
    <row r="2858" spans="1:5">
      <c r="A2858" s="25">
        <v>40262</v>
      </c>
      <c r="B2858" s="4" t="s">
        <v>1855</v>
      </c>
      <c r="C2858" s="25" t="s">
        <v>231</v>
      </c>
      <c r="D2858" s="25">
        <v>34.24</v>
      </c>
      <c r="E2858" s="25"/>
    </row>
    <row r="2859" spans="1:5">
      <c r="A2859" s="25">
        <v>40286</v>
      </c>
      <c r="B2859" s="4" t="s">
        <v>1723</v>
      </c>
      <c r="C2859" s="25" t="s">
        <v>231</v>
      </c>
      <c r="D2859" s="25">
        <v>214.6</v>
      </c>
      <c r="E2859" s="25"/>
    </row>
    <row r="2860" spans="1:5">
      <c r="A2860" s="25">
        <v>40523</v>
      </c>
      <c r="B2860" s="4" t="s">
        <v>2188</v>
      </c>
      <c r="C2860" s="25" t="s">
        <v>200</v>
      </c>
      <c r="D2860" s="25">
        <v>0.15</v>
      </c>
      <c r="E2860" s="25"/>
    </row>
    <row r="2861" spans="1:5">
      <c r="A2861" s="25">
        <v>40527</v>
      </c>
      <c r="B2861" s="4" t="s">
        <v>3071</v>
      </c>
      <c r="C2861" s="25" t="s">
        <v>200</v>
      </c>
      <c r="D2861" s="25">
        <v>40.6</v>
      </c>
      <c r="E2861" s="25"/>
    </row>
    <row r="2862" spans="1:5">
      <c r="A2862" s="25">
        <v>40534</v>
      </c>
      <c r="B2862" s="4" t="s">
        <v>1429</v>
      </c>
      <c r="C2862" s="25" t="s">
        <v>231</v>
      </c>
      <c r="D2862" s="25">
        <v>11.2</v>
      </c>
      <c r="E2862" s="25"/>
    </row>
    <row r="2863" spans="1:5">
      <c r="A2863" s="25">
        <v>40538</v>
      </c>
      <c r="B2863" s="4" t="s">
        <v>3375</v>
      </c>
      <c r="C2863" s="25" t="s">
        <v>200</v>
      </c>
      <c r="D2863" s="25">
        <v>361.92</v>
      </c>
      <c r="E2863" s="25"/>
    </row>
    <row r="2864" spans="1:5">
      <c r="A2864" s="25">
        <v>40551</v>
      </c>
      <c r="B2864" s="4" t="s">
        <v>1369</v>
      </c>
      <c r="C2864" s="25" t="s">
        <v>200</v>
      </c>
      <c r="D2864" s="25">
        <v>757</v>
      </c>
      <c r="E2864" s="25"/>
    </row>
    <row r="2865" spans="1:5">
      <c r="A2865" s="25">
        <v>40703</v>
      </c>
      <c r="B2865" s="4" t="s">
        <v>2868</v>
      </c>
      <c r="C2865" s="25" t="s">
        <v>200</v>
      </c>
      <c r="D2865" s="25">
        <v>25600</v>
      </c>
      <c r="E2865" s="25"/>
    </row>
    <row r="2866" spans="1:5">
      <c r="A2866" s="25">
        <v>41113</v>
      </c>
      <c r="B2866" s="4" t="s">
        <v>1797</v>
      </c>
      <c r="C2866" s="25" t="s">
        <v>200</v>
      </c>
      <c r="D2866" s="25">
        <v>1006.88</v>
      </c>
      <c r="E2866" s="25"/>
    </row>
    <row r="2867" spans="1:5">
      <c r="A2867" s="25">
        <v>41117</v>
      </c>
      <c r="B2867" s="4" t="s">
        <v>3205</v>
      </c>
      <c r="C2867" s="25" t="s">
        <v>200</v>
      </c>
      <c r="D2867" s="25">
        <v>58</v>
      </c>
      <c r="E2867" s="25"/>
    </row>
    <row r="2868" spans="1:5">
      <c r="A2868" s="25">
        <v>41122</v>
      </c>
      <c r="B2868" s="4" t="s">
        <v>3227</v>
      </c>
      <c r="C2868" s="25" t="s">
        <v>200</v>
      </c>
      <c r="D2868" s="25">
        <v>352</v>
      </c>
      <c r="E2868" s="25"/>
    </row>
    <row r="2869" spans="1:5">
      <c r="A2869" s="25">
        <v>41201</v>
      </c>
      <c r="B2869" s="4" t="s">
        <v>1769</v>
      </c>
      <c r="C2869" s="25" t="s">
        <v>231</v>
      </c>
      <c r="D2869" s="25">
        <v>245</v>
      </c>
      <c r="E2869" s="25"/>
    </row>
    <row r="2870" spans="1:5">
      <c r="A2870" s="25">
        <v>41205</v>
      </c>
      <c r="B2870" s="4" t="s">
        <v>1228</v>
      </c>
      <c r="C2870" s="25" t="s">
        <v>200</v>
      </c>
      <c r="D2870" s="25">
        <v>592.62</v>
      </c>
      <c r="E2870" s="25"/>
    </row>
    <row r="2871" spans="1:5">
      <c r="A2871" s="25">
        <v>41232</v>
      </c>
      <c r="B2871" s="4" t="s">
        <v>3490</v>
      </c>
      <c r="C2871" s="25" t="s">
        <v>200</v>
      </c>
      <c r="D2871" s="25">
        <v>963</v>
      </c>
      <c r="E2871" s="25"/>
    </row>
    <row r="2872" spans="1:5">
      <c r="A2872" s="25">
        <v>41411</v>
      </c>
      <c r="B2872" s="4" t="s">
        <v>1229</v>
      </c>
      <c r="C2872" s="25" t="s">
        <v>200</v>
      </c>
      <c r="D2872" s="25">
        <v>444.28</v>
      </c>
      <c r="E2872" s="25"/>
    </row>
    <row r="2873" spans="1:5">
      <c r="A2873" s="25">
        <v>42201</v>
      </c>
      <c r="B2873" s="4" t="s">
        <v>3368</v>
      </c>
      <c r="C2873" s="25" t="s">
        <v>200</v>
      </c>
      <c r="D2873" s="25">
        <v>57000</v>
      </c>
      <c r="E2873" s="25"/>
    </row>
    <row r="2874" spans="1:5">
      <c r="A2874" s="25">
        <v>42205</v>
      </c>
      <c r="B2874" s="4" t="s">
        <v>3448</v>
      </c>
      <c r="C2874" s="25" t="s">
        <v>200</v>
      </c>
      <c r="D2874" s="25">
        <v>592.62</v>
      </c>
      <c r="E2874" s="25"/>
    </row>
    <row r="2875" spans="1:5">
      <c r="A2875" s="25">
        <v>42217</v>
      </c>
      <c r="B2875" s="4" t="s">
        <v>2277</v>
      </c>
      <c r="C2875" s="25" t="s">
        <v>856</v>
      </c>
      <c r="D2875" s="25">
        <v>1503.36</v>
      </c>
      <c r="E2875" s="25"/>
    </row>
    <row r="2876" spans="1:5">
      <c r="A2876" s="25">
        <v>42253</v>
      </c>
      <c r="B2876" s="4" t="s">
        <v>2184</v>
      </c>
      <c r="C2876" s="25" t="s">
        <v>200</v>
      </c>
      <c r="D2876" s="25">
        <v>2414.66</v>
      </c>
      <c r="E2876" s="25"/>
    </row>
    <row r="2877" spans="1:5">
      <c r="A2877" s="25">
        <v>42258</v>
      </c>
      <c r="B2877" s="4" t="s">
        <v>3030</v>
      </c>
      <c r="C2877" s="25" t="s">
        <v>200</v>
      </c>
      <c r="D2877" s="25">
        <v>3652.54</v>
      </c>
      <c r="E2877" s="25"/>
    </row>
    <row r="2878" spans="1:5">
      <c r="A2878" s="25">
        <v>42413</v>
      </c>
      <c r="B2878" s="4" t="s">
        <v>1949</v>
      </c>
      <c r="C2878" s="25" t="s">
        <v>200</v>
      </c>
      <c r="D2878" s="25">
        <v>418.76</v>
      </c>
      <c r="E2878" s="25"/>
    </row>
    <row r="2879" spans="1:5">
      <c r="A2879" s="25">
        <v>42512</v>
      </c>
      <c r="B2879" s="4" t="s">
        <v>729</v>
      </c>
      <c r="C2879" s="25" t="s">
        <v>201</v>
      </c>
      <c r="D2879" s="25">
        <v>0.42</v>
      </c>
      <c r="E2879" s="25"/>
    </row>
    <row r="2880" spans="1:5">
      <c r="A2880" s="25">
        <v>42514</v>
      </c>
      <c r="B2880" s="4" t="s">
        <v>1716</v>
      </c>
      <c r="C2880" s="25" t="s">
        <v>231</v>
      </c>
      <c r="D2880" s="25">
        <v>57.3</v>
      </c>
      <c r="E2880" s="25"/>
    </row>
    <row r="2881" spans="1:5">
      <c r="A2881" s="25">
        <v>42515</v>
      </c>
      <c r="B2881" s="4" t="s">
        <v>1721</v>
      </c>
      <c r="C2881" s="25" t="s">
        <v>231</v>
      </c>
      <c r="D2881" s="25">
        <v>29.9</v>
      </c>
      <c r="E2881" s="25"/>
    </row>
    <row r="2882" spans="1:5">
      <c r="A2882" s="25">
        <v>42516</v>
      </c>
      <c r="B2882" s="4" t="s">
        <v>1715</v>
      </c>
      <c r="C2882" s="25" t="s">
        <v>231</v>
      </c>
      <c r="D2882" s="25">
        <v>38.9</v>
      </c>
      <c r="E2882" s="25"/>
    </row>
    <row r="2883" spans="1:5">
      <c r="A2883" s="25">
        <v>42517</v>
      </c>
      <c r="B2883" s="4" t="s">
        <v>1714</v>
      </c>
      <c r="C2883" s="25" t="s">
        <v>231</v>
      </c>
      <c r="D2883" s="25">
        <v>126.44</v>
      </c>
      <c r="E2883" s="25"/>
    </row>
    <row r="2884" spans="1:5">
      <c r="A2884" s="25">
        <v>42518</v>
      </c>
      <c r="B2884" s="4" t="s">
        <v>2075</v>
      </c>
      <c r="C2884" s="25" t="s">
        <v>201</v>
      </c>
      <c r="D2884" s="25">
        <v>0.65</v>
      </c>
      <c r="E2884" s="25"/>
    </row>
    <row r="2885" spans="1:5">
      <c r="A2885" s="25">
        <v>42519</v>
      </c>
      <c r="B2885" s="4" t="s">
        <v>2244</v>
      </c>
      <c r="C2885" s="25" t="s">
        <v>201</v>
      </c>
      <c r="D2885" s="25">
        <v>0.65</v>
      </c>
      <c r="E2885" s="25"/>
    </row>
    <row r="2886" spans="1:5">
      <c r="A2886" s="25">
        <v>42521</v>
      </c>
      <c r="B2886" s="4" t="s">
        <v>2238</v>
      </c>
      <c r="C2886" s="25" t="s">
        <v>201</v>
      </c>
      <c r="D2886" s="25">
        <v>0.28000000000000003</v>
      </c>
      <c r="E2886" s="25"/>
    </row>
    <row r="2887" spans="1:5">
      <c r="A2887" s="25">
        <v>42522</v>
      </c>
      <c r="B2887" s="4" t="s">
        <v>3442</v>
      </c>
      <c r="C2887" s="25" t="s">
        <v>201</v>
      </c>
      <c r="D2887" s="25">
        <v>37.119999999999997</v>
      </c>
      <c r="E2887" s="25"/>
    </row>
    <row r="2888" spans="1:5">
      <c r="A2888" s="25">
        <v>42523</v>
      </c>
      <c r="B2888" s="4" t="s">
        <v>1038</v>
      </c>
      <c r="C2888" s="25" t="s">
        <v>231</v>
      </c>
      <c r="D2888" s="25">
        <v>3.52</v>
      </c>
      <c r="E2888" s="25"/>
    </row>
    <row r="2889" spans="1:5">
      <c r="A2889" s="25">
        <v>43231</v>
      </c>
      <c r="B2889" s="4" t="s">
        <v>3491</v>
      </c>
      <c r="C2889" s="25" t="s">
        <v>200</v>
      </c>
      <c r="D2889" s="25">
        <v>1630</v>
      </c>
      <c r="E2889" s="25"/>
    </row>
    <row r="2890" spans="1:5">
      <c r="A2890" s="25">
        <v>43241</v>
      </c>
      <c r="B2890" s="4" t="s">
        <v>2724</v>
      </c>
      <c r="C2890" s="25" t="s">
        <v>200</v>
      </c>
      <c r="D2890" s="25">
        <v>1661.97</v>
      </c>
      <c r="E2890" s="25"/>
    </row>
    <row r="2891" spans="1:5">
      <c r="A2891" s="25">
        <v>43332</v>
      </c>
      <c r="B2891" s="4" t="s">
        <v>1877</v>
      </c>
      <c r="C2891" s="25" t="s">
        <v>200</v>
      </c>
      <c r="D2891" s="25">
        <v>5200</v>
      </c>
      <c r="E2891" s="25"/>
    </row>
    <row r="2892" spans="1:5">
      <c r="A2892" s="25">
        <v>43336</v>
      </c>
      <c r="B2892" s="4" t="s">
        <v>3727</v>
      </c>
      <c r="C2892" s="25" t="s">
        <v>229</v>
      </c>
      <c r="D2892" s="25">
        <v>34.22</v>
      </c>
      <c r="E2892" s="25"/>
    </row>
    <row r="2893" spans="1:5">
      <c r="A2893" s="25">
        <v>43340</v>
      </c>
      <c r="B2893" s="4" t="s">
        <v>3532</v>
      </c>
      <c r="C2893" s="25" t="s">
        <v>200</v>
      </c>
      <c r="D2893" s="25">
        <v>352</v>
      </c>
      <c r="E2893" s="25"/>
    </row>
    <row r="2894" spans="1:5">
      <c r="A2894" s="25">
        <v>43512</v>
      </c>
      <c r="B2894" s="4" t="s">
        <v>1010</v>
      </c>
      <c r="C2894" s="25" t="s">
        <v>231</v>
      </c>
      <c r="D2894" s="25">
        <v>6.4</v>
      </c>
      <c r="E2894" s="25"/>
    </row>
    <row r="2895" spans="1:5">
      <c r="A2895" s="25">
        <v>44121</v>
      </c>
      <c r="B2895" s="4" t="s">
        <v>2340</v>
      </c>
      <c r="C2895" s="25" t="s">
        <v>201</v>
      </c>
      <c r="D2895" s="25">
        <v>5.74</v>
      </c>
      <c r="E2895" s="25"/>
    </row>
    <row r="2896" spans="1:5">
      <c r="A2896" s="25">
        <v>44146</v>
      </c>
      <c r="B2896" s="4" t="s">
        <v>1713</v>
      </c>
      <c r="C2896" s="25" t="s">
        <v>200</v>
      </c>
      <c r="D2896" s="25">
        <v>5.45</v>
      </c>
      <c r="E2896" s="25"/>
    </row>
    <row r="2897" spans="1:5">
      <c r="A2897" s="25">
        <v>44150</v>
      </c>
      <c r="B2897" s="4" t="s">
        <v>2334</v>
      </c>
      <c r="C2897" s="25" t="s">
        <v>200</v>
      </c>
      <c r="D2897" s="25">
        <v>11.85</v>
      </c>
      <c r="E2897" s="25"/>
    </row>
    <row r="2898" spans="1:5">
      <c r="A2898" s="25">
        <v>44151</v>
      </c>
      <c r="B2898" s="4" t="s">
        <v>878</v>
      </c>
      <c r="C2898" s="25" t="s">
        <v>235</v>
      </c>
      <c r="D2898" s="25">
        <v>38.74</v>
      </c>
      <c r="E2898" s="25"/>
    </row>
    <row r="2899" spans="1:5">
      <c r="A2899" s="25">
        <v>44154</v>
      </c>
      <c r="B2899" s="4" t="s">
        <v>2768</v>
      </c>
      <c r="C2899" s="25" t="s">
        <v>200</v>
      </c>
      <c r="D2899" s="25">
        <v>23.24</v>
      </c>
      <c r="E2899" s="25"/>
    </row>
    <row r="2900" spans="1:5">
      <c r="A2900" s="25">
        <v>44158</v>
      </c>
      <c r="B2900" s="4" t="s">
        <v>890</v>
      </c>
      <c r="C2900" s="25" t="s">
        <v>235</v>
      </c>
      <c r="D2900" s="25">
        <v>25.97</v>
      </c>
      <c r="E2900" s="25"/>
    </row>
    <row r="2901" spans="1:5">
      <c r="A2901" s="25">
        <v>44159</v>
      </c>
      <c r="B2901" s="4" t="s">
        <v>886</v>
      </c>
      <c r="C2901" s="25" t="s">
        <v>200</v>
      </c>
      <c r="D2901" s="25">
        <v>49.04</v>
      </c>
      <c r="E2901" s="25"/>
    </row>
    <row r="2902" spans="1:5">
      <c r="A2902" s="25">
        <v>44160</v>
      </c>
      <c r="B2902" s="4" t="s">
        <v>3376</v>
      </c>
      <c r="C2902" s="25" t="s">
        <v>883</v>
      </c>
      <c r="D2902" s="25">
        <v>212</v>
      </c>
      <c r="E2902" s="25"/>
    </row>
    <row r="2903" spans="1:5">
      <c r="A2903" s="25">
        <v>44561</v>
      </c>
      <c r="B2903" s="4" t="s">
        <v>1459</v>
      </c>
      <c r="C2903" s="25" t="s">
        <v>200</v>
      </c>
      <c r="D2903" s="25">
        <v>851.44</v>
      </c>
      <c r="E2903" s="25"/>
    </row>
    <row r="2904" spans="1:5">
      <c r="A2904" s="25">
        <v>44823</v>
      </c>
      <c r="B2904" s="4" t="s">
        <v>1322</v>
      </c>
      <c r="C2904" s="25" t="s">
        <v>200</v>
      </c>
      <c r="D2904" s="25">
        <v>440.15</v>
      </c>
      <c r="E2904" s="25"/>
    </row>
    <row r="2905" spans="1:5">
      <c r="A2905" s="25">
        <v>44844</v>
      </c>
      <c r="B2905" s="4" t="s">
        <v>1405</v>
      </c>
      <c r="C2905" s="25" t="s">
        <v>231</v>
      </c>
      <c r="D2905" s="25">
        <v>25.78</v>
      </c>
      <c r="E2905" s="25"/>
    </row>
    <row r="2906" spans="1:5">
      <c r="A2906" s="25">
        <v>44848</v>
      </c>
      <c r="B2906" s="4" t="s">
        <v>1425</v>
      </c>
      <c r="C2906" s="25" t="s">
        <v>231</v>
      </c>
      <c r="D2906" s="25">
        <v>25.75</v>
      </c>
      <c r="E2906" s="25"/>
    </row>
    <row r="2907" spans="1:5">
      <c r="A2907" s="25">
        <v>44853</v>
      </c>
      <c r="B2907" s="4" t="s">
        <v>1080</v>
      </c>
      <c r="C2907" s="25" t="s">
        <v>200</v>
      </c>
      <c r="D2907" s="25">
        <v>56</v>
      </c>
      <c r="E2907" s="25"/>
    </row>
    <row r="2908" spans="1:5">
      <c r="A2908" s="25">
        <v>45001</v>
      </c>
      <c r="B2908" s="4" t="s">
        <v>1524</v>
      </c>
      <c r="C2908" s="25" t="s">
        <v>200</v>
      </c>
      <c r="D2908" s="25">
        <v>816</v>
      </c>
      <c r="E2908" s="25"/>
    </row>
    <row r="2909" spans="1:5">
      <c r="A2909" s="25">
        <v>45017</v>
      </c>
      <c r="B2909" s="4" t="s">
        <v>1514</v>
      </c>
      <c r="C2909" s="25" t="s">
        <v>200</v>
      </c>
      <c r="D2909" s="25">
        <v>112.06</v>
      </c>
      <c r="E2909" s="25"/>
    </row>
    <row r="2910" spans="1:5">
      <c r="A2910" s="25">
        <v>45018</v>
      </c>
      <c r="B2910" s="4" t="s">
        <v>1515</v>
      </c>
      <c r="C2910" s="25" t="s">
        <v>200</v>
      </c>
      <c r="D2910" s="25">
        <v>112.98</v>
      </c>
      <c r="E2910" s="25"/>
    </row>
    <row r="2911" spans="1:5">
      <c r="A2911" s="25">
        <v>45019</v>
      </c>
      <c r="B2911" s="4" t="s">
        <v>1516</v>
      </c>
      <c r="C2911" s="25" t="s">
        <v>200</v>
      </c>
      <c r="D2911" s="25">
        <v>114.24</v>
      </c>
      <c r="E2911" s="25"/>
    </row>
    <row r="2912" spans="1:5">
      <c r="A2912" s="25">
        <v>45020</v>
      </c>
      <c r="B2912" s="4" t="s">
        <v>1517</v>
      </c>
      <c r="C2912" s="25" t="s">
        <v>200</v>
      </c>
      <c r="D2912" s="25">
        <v>125.51</v>
      </c>
      <c r="E2912" s="25"/>
    </row>
    <row r="2913" spans="1:5">
      <c r="A2913" s="25">
        <v>45021</v>
      </c>
      <c r="B2913" s="4" t="s">
        <v>1520</v>
      </c>
      <c r="C2913" s="25" t="s">
        <v>200</v>
      </c>
      <c r="D2913" s="25">
        <v>189.08</v>
      </c>
      <c r="E2913" s="25"/>
    </row>
    <row r="2914" spans="1:5">
      <c r="A2914" s="25">
        <v>45022</v>
      </c>
      <c r="B2914" s="4" t="s">
        <v>1522</v>
      </c>
      <c r="C2914" s="25" t="s">
        <v>200</v>
      </c>
      <c r="D2914" s="25">
        <v>382.8</v>
      </c>
      <c r="E2914" s="25"/>
    </row>
    <row r="2915" spans="1:5">
      <c r="A2915" s="25">
        <v>45023</v>
      </c>
      <c r="B2915" s="4" t="s">
        <v>1523</v>
      </c>
      <c r="C2915" s="25" t="s">
        <v>200</v>
      </c>
      <c r="D2915" s="25">
        <v>568.4</v>
      </c>
      <c r="E2915" s="25"/>
    </row>
    <row r="2916" spans="1:5">
      <c r="A2916" s="25">
        <v>45200</v>
      </c>
      <c r="B2916" s="4" t="s">
        <v>3746</v>
      </c>
      <c r="C2916" s="25" t="s">
        <v>200</v>
      </c>
      <c r="D2916" s="25">
        <v>56.36</v>
      </c>
      <c r="E2916" s="25"/>
    </row>
    <row r="2917" spans="1:5">
      <c r="A2917" s="25">
        <v>45204</v>
      </c>
      <c r="B2917" s="4" t="s">
        <v>3745</v>
      </c>
      <c r="C2917" s="25" t="s">
        <v>200</v>
      </c>
      <c r="D2917" s="25">
        <v>123.25</v>
      </c>
      <c r="E2917" s="25"/>
    </row>
    <row r="2918" spans="1:5">
      <c r="A2918" s="25">
        <v>45208</v>
      </c>
      <c r="B2918" s="4" t="s">
        <v>3676</v>
      </c>
      <c r="C2918" s="25" t="s">
        <v>200</v>
      </c>
      <c r="D2918" s="25">
        <v>25.73</v>
      </c>
      <c r="E2918" s="25"/>
    </row>
    <row r="2919" spans="1:5">
      <c r="A2919" s="25">
        <v>45212</v>
      </c>
      <c r="B2919" s="4" t="s">
        <v>2961</v>
      </c>
      <c r="C2919" s="25" t="s">
        <v>200</v>
      </c>
      <c r="D2919" s="25">
        <v>15.37</v>
      </c>
      <c r="E2919" s="25"/>
    </row>
    <row r="2920" spans="1:5">
      <c r="A2920" s="25">
        <v>45216</v>
      </c>
      <c r="B2920" s="4" t="s">
        <v>2972</v>
      </c>
      <c r="C2920" s="25" t="s">
        <v>200</v>
      </c>
      <c r="D2920" s="25">
        <v>88.97</v>
      </c>
      <c r="E2920" s="25"/>
    </row>
    <row r="2921" spans="1:5">
      <c r="A2921" s="25">
        <v>45222</v>
      </c>
      <c r="B2921" s="4" t="s">
        <v>3364</v>
      </c>
      <c r="C2921" s="25" t="s">
        <v>200</v>
      </c>
      <c r="D2921" s="25">
        <v>2.78</v>
      </c>
      <c r="E2921" s="25"/>
    </row>
    <row r="2922" spans="1:5">
      <c r="A2922" s="25">
        <v>45224</v>
      </c>
      <c r="B2922" s="4" t="s">
        <v>3365</v>
      </c>
      <c r="C2922" s="25" t="s">
        <v>200</v>
      </c>
      <c r="D2922" s="25">
        <v>0.78</v>
      </c>
      <c r="E2922" s="25"/>
    </row>
    <row r="2923" spans="1:5">
      <c r="A2923" s="25">
        <v>45228</v>
      </c>
      <c r="B2923" s="4" t="s">
        <v>3009</v>
      </c>
      <c r="C2923" s="25" t="s">
        <v>229</v>
      </c>
      <c r="D2923" s="25">
        <v>92.5</v>
      </c>
      <c r="E2923" s="25"/>
    </row>
    <row r="2924" spans="1:5">
      <c r="A2924" s="25">
        <v>45605</v>
      </c>
      <c r="B2924" s="4" t="s">
        <v>2937</v>
      </c>
      <c r="C2924" s="25" t="s">
        <v>200</v>
      </c>
      <c r="D2924" s="25">
        <v>542</v>
      </c>
      <c r="E2924" s="25"/>
    </row>
    <row r="2925" spans="1:5">
      <c r="A2925" s="25">
        <v>45611</v>
      </c>
      <c r="B2925" s="4" t="s">
        <v>2375</v>
      </c>
      <c r="C2925" s="25" t="s">
        <v>200</v>
      </c>
      <c r="D2925" s="25">
        <v>39.29</v>
      </c>
      <c r="E2925" s="25"/>
    </row>
    <row r="2926" spans="1:5">
      <c r="A2926" s="25">
        <v>45615</v>
      </c>
      <c r="B2926" s="4" t="s">
        <v>2376</v>
      </c>
      <c r="C2926" s="25" t="s">
        <v>200</v>
      </c>
      <c r="D2926" s="25">
        <v>111.82</v>
      </c>
      <c r="E2926" s="25"/>
    </row>
    <row r="2927" spans="1:5">
      <c r="A2927" s="25">
        <v>45619</v>
      </c>
      <c r="B2927" s="4" t="s">
        <v>2378</v>
      </c>
      <c r="C2927" s="25" t="s">
        <v>200</v>
      </c>
      <c r="D2927" s="25">
        <v>130.88999999999999</v>
      </c>
      <c r="E2927" s="25"/>
    </row>
    <row r="2928" spans="1:5">
      <c r="A2928" s="25">
        <v>45623</v>
      </c>
      <c r="B2928" s="4" t="s">
        <v>2379</v>
      </c>
      <c r="C2928" s="25" t="s">
        <v>200</v>
      </c>
      <c r="D2928" s="25">
        <v>14.94</v>
      </c>
      <c r="E2928" s="25"/>
    </row>
    <row r="2929" spans="1:5">
      <c r="A2929" s="25">
        <v>45627</v>
      </c>
      <c r="B2929" s="4" t="s">
        <v>2382</v>
      </c>
      <c r="C2929" s="25" t="s">
        <v>200</v>
      </c>
      <c r="D2929" s="25">
        <v>131.78</v>
      </c>
      <c r="E2929" s="25"/>
    </row>
    <row r="2930" spans="1:5">
      <c r="A2930" s="25">
        <v>45651</v>
      </c>
      <c r="B2930" s="4" t="s">
        <v>3677</v>
      </c>
      <c r="C2930" s="25" t="s">
        <v>200</v>
      </c>
      <c r="D2930" s="25">
        <v>2.87</v>
      </c>
      <c r="E2930" s="25"/>
    </row>
    <row r="2931" spans="1:5">
      <c r="A2931" s="25">
        <v>45655</v>
      </c>
      <c r="B2931" s="4" t="s">
        <v>3678</v>
      </c>
      <c r="C2931" s="25" t="s">
        <v>200</v>
      </c>
      <c r="D2931" s="25">
        <v>6.77</v>
      </c>
      <c r="E2931" s="25"/>
    </row>
    <row r="2932" spans="1:5">
      <c r="A2932" s="25">
        <v>45659</v>
      </c>
      <c r="B2932" s="4" t="s">
        <v>2968</v>
      </c>
      <c r="C2932" s="25" t="s">
        <v>200</v>
      </c>
      <c r="D2932" s="25">
        <v>4.12</v>
      </c>
      <c r="E2932" s="25"/>
    </row>
    <row r="2933" spans="1:5">
      <c r="A2933" s="25">
        <v>45758</v>
      </c>
      <c r="B2933" s="4" t="s">
        <v>2865</v>
      </c>
      <c r="C2933" s="25" t="s">
        <v>200</v>
      </c>
      <c r="D2933" s="25">
        <v>2528.8000000000002</v>
      </c>
      <c r="E2933" s="25"/>
    </row>
    <row r="2934" spans="1:5">
      <c r="A2934" s="25">
        <v>45759</v>
      </c>
      <c r="B2934" s="4" t="s">
        <v>2867</v>
      </c>
      <c r="C2934" s="25" t="s">
        <v>200</v>
      </c>
      <c r="D2934" s="25">
        <v>2630</v>
      </c>
      <c r="E2934" s="25"/>
    </row>
    <row r="2935" spans="1:5">
      <c r="A2935" s="25">
        <v>45760</v>
      </c>
      <c r="B2935" s="4" t="s">
        <v>2871</v>
      </c>
      <c r="C2935" s="25" t="s">
        <v>200</v>
      </c>
      <c r="D2935" s="25">
        <v>3918.48</v>
      </c>
      <c r="E2935" s="25"/>
    </row>
    <row r="2936" spans="1:5">
      <c r="A2936" s="25">
        <v>45761</v>
      </c>
      <c r="B2936" s="4" t="s">
        <v>2874</v>
      </c>
      <c r="C2936" s="25" t="s">
        <v>200</v>
      </c>
      <c r="D2936" s="25">
        <v>5082.1899999999996</v>
      </c>
      <c r="E2936" s="25"/>
    </row>
    <row r="2937" spans="1:5">
      <c r="A2937" s="25">
        <v>45762</v>
      </c>
      <c r="B2937" s="4" t="s">
        <v>2869</v>
      </c>
      <c r="C2937" s="25" t="s">
        <v>200</v>
      </c>
      <c r="D2937" s="25">
        <v>6069.12</v>
      </c>
      <c r="E2937" s="25"/>
    </row>
    <row r="2938" spans="1:5">
      <c r="A2938" s="25">
        <v>45763</v>
      </c>
      <c r="B2938" s="4" t="s">
        <v>2864</v>
      </c>
      <c r="C2938" s="25" t="s">
        <v>200</v>
      </c>
      <c r="D2938" s="25">
        <v>10700</v>
      </c>
      <c r="E2938" s="25"/>
    </row>
    <row r="2939" spans="1:5">
      <c r="A2939" s="25">
        <v>45764</v>
      </c>
      <c r="B2939" s="4" t="s">
        <v>2866</v>
      </c>
      <c r="C2939" s="25" t="s">
        <v>200</v>
      </c>
      <c r="D2939" s="25">
        <v>15100</v>
      </c>
      <c r="E2939" s="25"/>
    </row>
    <row r="2940" spans="1:5">
      <c r="A2940" s="25">
        <v>45765</v>
      </c>
      <c r="B2940" s="4" t="s">
        <v>2870</v>
      </c>
      <c r="C2940" s="25" t="s">
        <v>200</v>
      </c>
      <c r="D2940" s="25">
        <v>12340.08</v>
      </c>
      <c r="E2940" s="25"/>
    </row>
    <row r="2941" spans="1:5">
      <c r="A2941" s="25">
        <v>45766</v>
      </c>
      <c r="B2941" s="4" t="s">
        <v>2872</v>
      </c>
      <c r="C2941" s="25" t="s">
        <v>200</v>
      </c>
      <c r="D2941" s="25">
        <v>19187.330000000002</v>
      </c>
      <c r="E2941" s="25"/>
    </row>
    <row r="2942" spans="1:5">
      <c r="A2942" s="25">
        <v>45767</v>
      </c>
      <c r="B2942" s="4" t="s">
        <v>2873</v>
      </c>
      <c r="C2942" s="25" t="s">
        <v>200</v>
      </c>
      <c r="D2942" s="25">
        <v>39854.35</v>
      </c>
      <c r="E2942" s="25"/>
    </row>
    <row r="2943" spans="1:5">
      <c r="A2943" s="25">
        <v>46321</v>
      </c>
      <c r="B2943" s="4" t="s">
        <v>2650</v>
      </c>
      <c r="C2943" s="25" t="s">
        <v>478</v>
      </c>
      <c r="D2943" s="25">
        <v>13.33</v>
      </c>
      <c r="E2943" s="25"/>
    </row>
    <row r="2944" spans="1:5">
      <c r="A2944" s="25">
        <v>46325</v>
      </c>
      <c r="B2944" s="4" t="s">
        <v>1785</v>
      </c>
      <c r="C2944" s="25" t="s">
        <v>200</v>
      </c>
      <c r="D2944" s="25">
        <v>344.4</v>
      </c>
      <c r="E2944" s="25"/>
    </row>
    <row r="2945" spans="1:5">
      <c r="A2945" s="25">
        <v>46330</v>
      </c>
      <c r="B2945" s="4" t="s">
        <v>1783</v>
      </c>
      <c r="C2945" s="25" t="s">
        <v>200</v>
      </c>
      <c r="D2945" s="25">
        <v>910.56</v>
      </c>
      <c r="E2945" s="25"/>
    </row>
    <row r="2946" spans="1:5">
      <c r="A2946" s="25">
        <v>46335</v>
      </c>
      <c r="B2946" s="4" t="s">
        <v>1798</v>
      </c>
      <c r="C2946" s="25" t="s">
        <v>200</v>
      </c>
      <c r="D2946" s="25">
        <v>632</v>
      </c>
      <c r="E2946" s="25"/>
    </row>
    <row r="2947" spans="1:5">
      <c r="A2947" s="25">
        <v>46612</v>
      </c>
      <c r="B2947" s="4" t="s">
        <v>1680</v>
      </c>
      <c r="C2947" s="25" t="s">
        <v>200</v>
      </c>
      <c r="D2947" s="25">
        <v>628.72</v>
      </c>
      <c r="E2947" s="25"/>
    </row>
    <row r="2948" spans="1:5">
      <c r="A2948" s="25">
        <v>46854</v>
      </c>
      <c r="B2948" s="4" t="s">
        <v>1100</v>
      </c>
      <c r="C2948" s="25" t="s">
        <v>200</v>
      </c>
      <c r="D2948" s="25">
        <v>39.67</v>
      </c>
      <c r="E2948" s="25"/>
    </row>
    <row r="2949" spans="1:5">
      <c r="A2949" s="25">
        <v>46861</v>
      </c>
      <c r="B2949" s="4" t="s">
        <v>1099</v>
      </c>
      <c r="C2949" s="25" t="s">
        <v>200</v>
      </c>
      <c r="D2949" s="25">
        <v>49.86</v>
      </c>
      <c r="E2949" s="25"/>
    </row>
    <row r="2950" spans="1:5">
      <c r="A2950" s="25">
        <v>46863</v>
      </c>
      <c r="B2950" s="4" t="s">
        <v>2227</v>
      </c>
      <c r="C2950" s="25" t="s">
        <v>231</v>
      </c>
      <c r="D2950" s="25">
        <v>5.0999999999999996</v>
      </c>
      <c r="E2950" s="25"/>
    </row>
    <row r="2951" spans="1:5">
      <c r="A2951" s="25">
        <v>46864</v>
      </c>
      <c r="B2951" s="4" t="s">
        <v>1937</v>
      </c>
      <c r="C2951" s="25" t="s">
        <v>200</v>
      </c>
      <c r="D2951" s="25">
        <v>54.57</v>
      </c>
      <c r="E2951" s="25"/>
    </row>
    <row r="2952" spans="1:5">
      <c r="A2952" s="25">
        <v>46865</v>
      </c>
      <c r="B2952" s="4" t="s">
        <v>1938</v>
      </c>
      <c r="C2952" s="25" t="s">
        <v>200</v>
      </c>
      <c r="D2952" s="25">
        <v>63.38</v>
      </c>
      <c r="E2952" s="25"/>
    </row>
    <row r="2953" spans="1:5">
      <c r="A2953" s="25">
        <v>47000</v>
      </c>
      <c r="B2953" s="4" t="s">
        <v>3861</v>
      </c>
      <c r="C2953" s="25" t="s">
        <v>200</v>
      </c>
      <c r="D2953" s="25">
        <v>12</v>
      </c>
      <c r="E2953" s="25"/>
    </row>
    <row r="2954" spans="1:5">
      <c r="A2954" s="25">
        <v>47004</v>
      </c>
      <c r="B2954" s="4" t="s">
        <v>1262</v>
      </c>
      <c r="C2954" s="25" t="s">
        <v>200</v>
      </c>
      <c r="D2954" s="25">
        <v>2.5</v>
      </c>
      <c r="E2954" s="25"/>
    </row>
    <row r="2955" spans="1:5">
      <c r="A2955" s="25">
        <v>47067</v>
      </c>
      <c r="B2955" s="4" t="s">
        <v>1267</v>
      </c>
      <c r="C2955" s="25" t="s">
        <v>200</v>
      </c>
      <c r="D2955" s="25">
        <v>5.5</v>
      </c>
      <c r="E2955" s="25"/>
    </row>
    <row r="2956" spans="1:5">
      <c r="A2956" s="25">
        <v>47070</v>
      </c>
      <c r="B2956" s="4" t="s">
        <v>1264</v>
      </c>
      <c r="C2956" s="25" t="s">
        <v>200</v>
      </c>
      <c r="D2956" s="25">
        <v>5.5</v>
      </c>
      <c r="E2956" s="25"/>
    </row>
    <row r="2957" spans="1:5">
      <c r="A2957" s="25">
        <v>47071</v>
      </c>
      <c r="B2957" s="4" t="s">
        <v>1266</v>
      </c>
      <c r="C2957" s="25" t="s">
        <v>200</v>
      </c>
      <c r="D2957" s="25">
        <v>5.5</v>
      </c>
      <c r="E2957" s="25"/>
    </row>
    <row r="2958" spans="1:5">
      <c r="A2958" s="25">
        <v>47072</v>
      </c>
      <c r="B2958" s="4" t="s">
        <v>1263</v>
      </c>
      <c r="C2958" s="25" t="s">
        <v>200</v>
      </c>
      <c r="D2958" s="25">
        <v>14.1</v>
      </c>
      <c r="E2958" s="25"/>
    </row>
    <row r="2959" spans="1:5">
      <c r="A2959" s="25">
        <v>47075</v>
      </c>
      <c r="B2959" s="4" t="s">
        <v>1276</v>
      </c>
      <c r="C2959" s="25" t="s">
        <v>200</v>
      </c>
      <c r="D2959" s="25">
        <v>130</v>
      </c>
      <c r="E2959" s="25"/>
    </row>
    <row r="2960" spans="1:5">
      <c r="A2960" s="25">
        <v>47079</v>
      </c>
      <c r="B2960" s="4" t="s">
        <v>1278</v>
      </c>
      <c r="C2960" s="25" t="s">
        <v>200</v>
      </c>
      <c r="D2960" s="25">
        <v>40.299999999999997</v>
      </c>
      <c r="E2960" s="25"/>
    </row>
    <row r="2961" spans="1:5">
      <c r="A2961" s="25">
        <v>47083</v>
      </c>
      <c r="B2961" s="4" t="s">
        <v>1279</v>
      </c>
      <c r="C2961" s="25" t="s">
        <v>200</v>
      </c>
      <c r="D2961" s="25">
        <v>79</v>
      </c>
      <c r="E2961" s="25"/>
    </row>
    <row r="2962" spans="1:5">
      <c r="A2962" s="25">
        <v>47085</v>
      </c>
      <c r="B2962" s="4" t="s">
        <v>1280</v>
      </c>
      <c r="C2962" s="25" t="s">
        <v>200</v>
      </c>
      <c r="D2962" s="25">
        <v>81</v>
      </c>
      <c r="E2962" s="25"/>
    </row>
    <row r="2963" spans="1:5">
      <c r="A2963" s="25">
        <v>47087</v>
      </c>
      <c r="B2963" s="4" t="s">
        <v>1274</v>
      </c>
      <c r="C2963" s="25" t="s">
        <v>200</v>
      </c>
      <c r="D2963" s="25">
        <v>432</v>
      </c>
      <c r="E2963" s="25"/>
    </row>
    <row r="2964" spans="1:5">
      <c r="A2964" s="25">
        <v>47091</v>
      </c>
      <c r="B2964" s="4" t="s">
        <v>1272</v>
      </c>
      <c r="C2964" s="25" t="s">
        <v>200</v>
      </c>
      <c r="D2964" s="25">
        <v>2.2999999999999998</v>
      </c>
      <c r="E2964" s="25"/>
    </row>
    <row r="2965" spans="1:5">
      <c r="A2965" s="25">
        <v>47094</v>
      </c>
      <c r="B2965" s="4" t="s">
        <v>1269</v>
      </c>
      <c r="C2965" s="25" t="s">
        <v>200</v>
      </c>
      <c r="D2965" s="25">
        <v>2.2999999999999998</v>
      </c>
      <c r="E2965" s="25"/>
    </row>
    <row r="2966" spans="1:5">
      <c r="A2966" s="25">
        <v>47095</v>
      </c>
      <c r="B2966" s="4" t="s">
        <v>238</v>
      </c>
      <c r="C2966" s="25" t="s">
        <v>200</v>
      </c>
      <c r="D2966" s="25">
        <v>2.2999999999999998</v>
      </c>
      <c r="E2966" s="25"/>
    </row>
    <row r="2967" spans="1:5">
      <c r="A2967" s="25">
        <v>47096</v>
      </c>
      <c r="B2967" s="4" t="s">
        <v>239</v>
      </c>
      <c r="C2967" s="25" t="s">
        <v>200</v>
      </c>
      <c r="D2967" s="25">
        <v>2.2999999999999998</v>
      </c>
      <c r="E2967" s="25"/>
    </row>
    <row r="2968" spans="1:5">
      <c r="A2968" s="25">
        <v>47097</v>
      </c>
      <c r="B2968" s="4" t="s">
        <v>237</v>
      </c>
      <c r="C2968" s="25" t="s">
        <v>200</v>
      </c>
      <c r="D2968" s="25">
        <v>2.2999999999999998</v>
      </c>
      <c r="E2968" s="25"/>
    </row>
    <row r="2969" spans="1:5">
      <c r="A2969" s="25">
        <v>47099</v>
      </c>
      <c r="B2969" s="4" t="s">
        <v>1271</v>
      </c>
      <c r="C2969" s="25" t="s">
        <v>200</v>
      </c>
      <c r="D2969" s="25">
        <v>11.23</v>
      </c>
      <c r="E2969" s="25"/>
    </row>
    <row r="2970" spans="1:5">
      <c r="A2970" s="25">
        <v>47104</v>
      </c>
      <c r="B2970" s="4" t="s">
        <v>1273</v>
      </c>
      <c r="C2970" s="25" t="s">
        <v>200</v>
      </c>
      <c r="D2970" s="25">
        <v>12.3</v>
      </c>
      <c r="E2970" s="25"/>
    </row>
    <row r="2971" spans="1:5">
      <c r="A2971" s="25">
        <v>47108</v>
      </c>
      <c r="B2971" s="4" t="s">
        <v>1275</v>
      </c>
      <c r="C2971" s="25" t="s">
        <v>200</v>
      </c>
      <c r="D2971" s="25">
        <v>270</v>
      </c>
      <c r="E2971" s="25"/>
    </row>
    <row r="2972" spans="1:5">
      <c r="A2972" s="25">
        <v>47112</v>
      </c>
      <c r="B2972" s="4" t="s">
        <v>3858</v>
      </c>
      <c r="C2972" s="25" t="s">
        <v>200</v>
      </c>
      <c r="D2972" s="25">
        <v>245.2</v>
      </c>
      <c r="E2972" s="25"/>
    </row>
    <row r="2973" spans="1:5">
      <c r="A2973" s="25">
        <v>47116</v>
      </c>
      <c r="B2973" s="4" t="s">
        <v>1789</v>
      </c>
      <c r="C2973" s="25" t="s">
        <v>200</v>
      </c>
      <c r="D2973" s="25">
        <v>2064.8000000000002</v>
      </c>
      <c r="E2973" s="25"/>
    </row>
    <row r="2974" spans="1:5">
      <c r="A2974" s="25">
        <v>47120</v>
      </c>
      <c r="B2974" s="4" t="s">
        <v>1775</v>
      </c>
      <c r="C2974" s="25" t="s">
        <v>200</v>
      </c>
      <c r="D2974" s="25">
        <v>572</v>
      </c>
      <c r="E2974" s="25"/>
    </row>
    <row r="2975" spans="1:5">
      <c r="A2975" s="25">
        <v>47121</v>
      </c>
      <c r="B2975" s="4" t="s">
        <v>1776</v>
      </c>
      <c r="C2975" s="25" t="s">
        <v>200</v>
      </c>
      <c r="D2975" s="25">
        <v>742</v>
      </c>
      <c r="E2975" s="25"/>
    </row>
    <row r="2976" spans="1:5">
      <c r="A2976" s="25">
        <v>47122</v>
      </c>
      <c r="B2976" s="4" t="s">
        <v>1777</v>
      </c>
      <c r="C2976" s="25" t="s">
        <v>200</v>
      </c>
      <c r="D2976" s="25">
        <v>856</v>
      </c>
      <c r="E2976" s="25"/>
    </row>
    <row r="2977" spans="1:5">
      <c r="A2977" s="25">
        <v>47124</v>
      </c>
      <c r="B2977" s="4" t="s">
        <v>1773</v>
      </c>
      <c r="C2977" s="25" t="s">
        <v>200</v>
      </c>
      <c r="D2977" s="25">
        <v>933.5</v>
      </c>
      <c r="E2977" s="25"/>
    </row>
    <row r="2978" spans="1:5">
      <c r="A2978" s="25">
        <v>47128</v>
      </c>
      <c r="B2978" s="4" t="s">
        <v>1774</v>
      </c>
      <c r="C2978" s="25" t="s">
        <v>200</v>
      </c>
      <c r="D2978" s="25">
        <v>732.05</v>
      </c>
      <c r="E2978" s="25"/>
    </row>
    <row r="2979" spans="1:5">
      <c r="A2979" s="25">
        <v>47133</v>
      </c>
      <c r="B2979" s="4" t="s">
        <v>1772</v>
      </c>
      <c r="C2979" s="25" t="s">
        <v>200</v>
      </c>
      <c r="D2979" s="25">
        <v>1063.1400000000001</v>
      </c>
      <c r="E2979" s="25"/>
    </row>
    <row r="2980" spans="1:5">
      <c r="A2980" s="25">
        <v>47142</v>
      </c>
      <c r="B2980" s="4" t="s">
        <v>1277</v>
      </c>
      <c r="C2980" s="25" t="s">
        <v>200</v>
      </c>
      <c r="D2980" s="25">
        <v>88</v>
      </c>
      <c r="E2980" s="25"/>
    </row>
    <row r="2981" spans="1:5">
      <c r="A2981" s="25">
        <v>47715</v>
      </c>
      <c r="B2981" s="4" t="s">
        <v>2189</v>
      </c>
      <c r="C2981" s="25" t="s">
        <v>200</v>
      </c>
      <c r="D2981" s="25">
        <v>429.2</v>
      </c>
      <c r="E2981" s="25"/>
    </row>
    <row r="2982" spans="1:5">
      <c r="A2982" s="25">
        <v>47717</v>
      </c>
      <c r="B2982" s="4" t="s">
        <v>3750</v>
      </c>
      <c r="C2982" s="25" t="s">
        <v>228</v>
      </c>
      <c r="D2982" s="25">
        <v>1229.5999999999999</v>
      </c>
      <c r="E2982" s="25"/>
    </row>
    <row r="2983" spans="1:5">
      <c r="A2983" s="25">
        <v>47727</v>
      </c>
      <c r="B2983" s="4" t="s">
        <v>954</v>
      </c>
      <c r="C2983" s="25" t="s">
        <v>200</v>
      </c>
      <c r="D2983" s="25">
        <v>15.5</v>
      </c>
      <c r="E2983" s="25"/>
    </row>
    <row r="2984" spans="1:5">
      <c r="A2984" s="25">
        <v>47733</v>
      </c>
      <c r="B2984" s="4" t="s">
        <v>1584</v>
      </c>
      <c r="C2984" s="25" t="s">
        <v>200</v>
      </c>
      <c r="D2984" s="25">
        <v>12.56</v>
      </c>
      <c r="E2984" s="25"/>
    </row>
    <row r="2985" spans="1:5">
      <c r="A2985" s="25">
        <v>47735</v>
      </c>
      <c r="B2985" s="4" t="s">
        <v>291</v>
      </c>
      <c r="C2985" s="25" t="s">
        <v>200</v>
      </c>
      <c r="D2985" s="25">
        <v>5.9</v>
      </c>
      <c r="E2985" s="25"/>
    </row>
    <row r="2986" spans="1:5">
      <c r="A2986" s="25">
        <v>47761</v>
      </c>
      <c r="B2986" s="4" t="s">
        <v>744</v>
      </c>
      <c r="C2986" s="25" t="s">
        <v>200</v>
      </c>
      <c r="D2986" s="25">
        <v>5.52</v>
      </c>
      <c r="E2986" s="25"/>
    </row>
    <row r="2987" spans="1:5">
      <c r="A2987" s="25">
        <v>47765</v>
      </c>
      <c r="B2987" s="4" t="s">
        <v>2275</v>
      </c>
      <c r="C2987" s="25" t="s">
        <v>200</v>
      </c>
      <c r="D2987" s="25">
        <v>0.15</v>
      </c>
      <c r="E2987" s="25"/>
    </row>
    <row r="2988" spans="1:5">
      <c r="A2988" s="25">
        <v>47770</v>
      </c>
      <c r="B2988" s="4" t="s">
        <v>3645</v>
      </c>
      <c r="C2988" s="25" t="s">
        <v>200</v>
      </c>
      <c r="D2988" s="25">
        <v>6.85</v>
      </c>
      <c r="E2988" s="25"/>
    </row>
    <row r="2989" spans="1:5">
      <c r="A2989" s="25">
        <v>47772</v>
      </c>
      <c r="B2989" s="4" t="s">
        <v>2381</v>
      </c>
      <c r="C2989" s="25" t="s">
        <v>200</v>
      </c>
      <c r="D2989" s="25">
        <v>16.48</v>
      </c>
      <c r="E2989" s="25"/>
    </row>
    <row r="2990" spans="1:5">
      <c r="A2990" s="25">
        <v>47780</v>
      </c>
      <c r="B2990" s="4" t="s">
        <v>1316</v>
      </c>
      <c r="C2990" s="25" t="s">
        <v>200</v>
      </c>
      <c r="D2990" s="25">
        <v>296.36</v>
      </c>
      <c r="E2990" s="25"/>
    </row>
    <row r="2991" spans="1:5">
      <c r="A2991" s="25">
        <v>47785</v>
      </c>
      <c r="B2991" s="4" t="s">
        <v>2254</v>
      </c>
      <c r="C2991" s="25" t="s">
        <v>200</v>
      </c>
      <c r="D2991" s="25">
        <v>92.2</v>
      </c>
      <c r="E2991" s="25"/>
    </row>
    <row r="2992" spans="1:5">
      <c r="A2992" s="25">
        <v>48751</v>
      </c>
      <c r="B2992" s="4" t="s">
        <v>2982</v>
      </c>
      <c r="C2992" s="25" t="s">
        <v>228</v>
      </c>
      <c r="D2992" s="25">
        <v>143.66999999999999</v>
      </c>
      <c r="E2992" s="25"/>
    </row>
    <row r="2993" spans="1:5">
      <c r="A2993" s="25">
        <v>48755</v>
      </c>
      <c r="B2993" s="4" t="s">
        <v>2983</v>
      </c>
      <c r="C2993" s="25" t="s">
        <v>228</v>
      </c>
      <c r="D2993" s="25">
        <v>94.3</v>
      </c>
      <c r="E2993" s="25"/>
    </row>
    <row r="2994" spans="1:5">
      <c r="A2994" s="25">
        <v>49009</v>
      </c>
      <c r="B2994" s="4" t="s">
        <v>3506</v>
      </c>
      <c r="C2994" s="25" t="s">
        <v>200</v>
      </c>
      <c r="D2994" s="25">
        <v>465</v>
      </c>
      <c r="E2994" s="25"/>
    </row>
    <row r="2995" spans="1:5">
      <c r="A2995" s="25">
        <v>49204</v>
      </c>
      <c r="B2995" s="4" t="s">
        <v>1895</v>
      </c>
      <c r="C2995" s="25" t="s">
        <v>200</v>
      </c>
      <c r="D2995" s="25">
        <v>0.74</v>
      </c>
      <c r="E2995" s="25"/>
    </row>
    <row r="2996" spans="1:5">
      <c r="A2996" s="25">
        <v>49208</v>
      </c>
      <c r="B2996" s="4" t="s">
        <v>1897</v>
      </c>
      <c r="C2996" s="25" t="s">
        <v>200</v>
      </c>
      <c r="D2996" s="25">
        <v>1.21</v>
      </c>
      <c r="E2996" s="25"/>
    </row>
    <row r="2997" spans="1:5">
      <c r="A2997" s="25">
        <v>49212</v>
      </c>
      <c r="B2997" s="4" t="s">
        <v>1886</v>
      </c>
      <c r="C2997" s="25" t="s">
        <v>200</v>
      </c>
      <c r="D2997" s="25">
        <v>0.26</v>
      </c>
      <c r="E2997" s="25"/>
    </row>
    <row r="2998" spans="1:5">
      <c r="A2998" s="25">
        <v>49216</v>
      </c>
      <c r="B2998" s="4" t="s">
        <v>706</v>
      </c>
      <c r="C2998" s="25" t="s">
        <v>200</v>
      </c>
      <c r="D2998" s="25">
        <v>7.85</v>
      </c>
      <c r="E2998" s="25"/>
    </row>
    <row r="2999" spans="1:5">
      <c r="A2999" s="25">
        <v>49225</v>
      </c>
      <c r="B2999" s="4" t="s">
        <v>2522</v>
      </c>
      <c r="C2999" s="25" t="s">
        <v>229</v>
      </c>
      <c r="D2999" s="25">
        <v>1.84</v>
      </c>
      <c r="E2999" s="25"/>
    </row>
    <row r="3000" spans="1:5">
      <c r="A3000" s="25">
        <v>49229</v>
      </c>
      <c r="B3000" s="4" t="s">
        <v>1896</v>
      </c>
      <c r="C3000" s="25" t="s">
        <v>200</v>
      </c>
      <c r="D3000" s="25">
        <v>0.56000000000000005</v>
      </c>
      <c r="E3000" s="25"/>
    </row>
    <row r="3001" spans="1:5">
      <c r="A3001" s="25">
        <v>49233</v>
      </c>
      <c r="B3001" s="4" t="s">
        <v>1885</v>
      </c>
      <c r="C3001" s="25" t="s">
        <v>200</v>
      </c>
      <c r="D3001" s="25">
        <v>2.08</v>
      </c>
      <c r="E3001" s="25"/>
    </row>
    <row r="3002" spans="1:5">
      <c r="A3002" s="25">
        <v>49237</v>
      </c>
      <c r="B3002" s="4" t="s">
        <v>1888</v>
      </c>
      <c r="C3002" s="25" t="s">
        <v>200</v>
      </c>
      <c r="D3002" s="25">
        <v>1.68</v>
      </c>
      <c r="E3002" s="25"/>
    </row>
    <row r="3003" spans="1:5">
      <c r="A3003" s="25">
        <v>49241</v>
      </c>
      <c r="B3003" s="4" t="s">
        <v>1889</v>
      </c>
      <c r="C3003" s="25" t="s">
        <v>200</v>
      </c>
      <c r="D3003" s="25">
        <v>3.82</v>
      </c>
      <c r="E3003" s="25"/>
    </row>
    <row r="3004" spans="1:5">
      <c r="A3004" s="25">
        <v>49250</v>
      </c>
      <c r="B3004" s="4" t="s">
        <v>1894</v>
      </c>
      <c r="C3004" s="25" t="s">
        <v>200</v>
      </c>
      <c r="D3004" s="25">
        <v>0.32</v>
      </c>
      <c r="E3004" s="25"/>
    </row>
    <row r="3005" spans="1:5">
      <c r="A3005" s="25">
        <v>49254</v>
      </c>
      <c r="B3005" s="4" t="s">
        <v>1892</v>
      </c>
      <c r="C3005" s="25" t="s">
        <v>200</v>
      </c>
      <c r="D3005" s="25">
        <v>0.26</v>
      </c>
      <c r="E3005" s="25"/>
    </row>
    <row r="3006" spans="1:5">
      <c r="A3006" s="25">
        <v>49258</v>
      </c>
      <c r="B3006" s="4" t="s">
        <v>1893</v>
      </c>
      <c r="C3006" s="25" t="s">
        <v>200</v>
      </c>
      <c r="D3006" s="25">
        <v>0.56000000000000005</v>
      </c>
      <c r="E3006" s="25"/>
    </row>
    <row r="3007" spans="1:5">
      <c r="A3007" s="25">
        <v>49516</v>
      </c>
      <c r="B3007" s="4" t="s">
        <v>1265</v>
      </c>
      <c r="C3007" s="25" t="s">
        <v>200</v>
      </c>
      <c r="D3007" s="25">
        <v>5.5</v>
      </c>
      <c r="E3007" s="25"/>
    </row>
    <row r="3008" spans="1:5">
      <c r="A3008" s="25">
        <v>49522</v>
      </c>
      <c r="B3008" s="4" t="s">
        <v>1270</v>
      </c>
      <c r="C3008" s="25" t="s">
        <v>200</v>
      </c>
      <c r="D3008" s="25">
        <v>10.25</v>
      </c>
      <c r="E3008" s="25"/>
    </row>
    <row r="3009" spans="1:5">
      <c r="A3009" s="25">
        <v>49527</v>
      </c>
      <c r="B3009" s="4" t="s">
        <v>1852</v>
      </c>
      <c r="C3009" s="25" t="s">
        <v>200</v>
      </c>
      <c r="D3009" s="25">
        <v>39.44</v>
      </c>
      <c r="E3009" s="25"/>
    </row>
    <row r="3010" spans="1:5">
      <c r="A3010" s="25">
        <v>50003</v>
      </c>
      <c r="B3010" s="4" t="s">
        <v>1624</v>
      </c>
      <c r="C3010" s="25" t="s">
        <v>134</v>
      </c>
      <c r="D3010" s="25">
        <v>250.33</v>
      </c>
      <c r="E3010" s="25"/>
    </row>
    <row r="3011" spans="1:5">
      <c r="A3011" s="25">
        <v>50005</v>
      </c>
      <c r="B3011" s="4" t="s">
        <v>1625</v>
      </c>
      <c r="C3011" s="25" t="s">
        <v>134</v>
      </c>
      <c r="D3011" s="25">
        <v>250.84</v>
      </c>
      <c r="E3011" s="25"/>
    </row>
    <row r="3012" spans="1:5">
      <c r="A3012" s="25">
        <v>50006</v>
      </c>
      <c r="B3012" s="4" t="s">
        <v>1616</v>
      </c>
      <c r="C3012" s="25" t="s">
        <v>134</v>
      </c>
      <c r="D3012" s="25">
        <v>263.67</v>
      </c>
      <c r="E3012" s="25"/>
    </row>
    <row r="3013" spans="1:5">
      <c r="A3013" s="25">
        <v>50007</v>
      </c>
      <c r="B3013" s="4" t="s">
        <v>1617</v>
      </c>
      <c r="C3013" s="25" t="s">
        <v>134</v>
      </c>
      <c r="D3013" s="25">
        <v>268.95</v>
      </c>
      <c r="E3013" s="25"/>
    </row>
    <row r="3014" spans="1:5">
      <c r="A3014" s="25">
        <v>50008</v>
      </c>
      <c r="B3014" s="4" t="s">
        <v>1623</v>
      </c>
      <c r="C3014" s="25" t="s">
        <v>134</v>
      </c>
      <c r="D3014" s="25">
        <v>309.93</v>
      </c>
      <c r="E3014" s="25"/>
    </row>
    <row r="3015" spans="1:5">
      <c r="A3015" s="25">
        <v>50012</v>
      </c>
      <c r="B3015" s="4" t="s">
        <v>1699</v>
      </c>
      <c r="C3015" s="25" t="s">
        <v>200</v>
      </c>
      <c r="D3015" s="25">
        <v>209.51</v>
      </c>
      <c r="E3015" s="25"/>
    </row>
    <row r="3016" spans="1:5">
      <c r="A3016" s="25">
        <v>50016</v>
      </c>
      <c r="B3016" s="4" t="s">
        <v>3187</v>
      </c>
      <c r="C3016" s="25" t="s">
        <v>200</v>
      </c>
      <c r="D3016" s="25">
        <v>209.51</v>
      </c>
      <c r="E3016" s="25"/>
    </row>
    <row r="3017" spans="1:5">
      <c r="A3017" s="25">
        <v>50020</v>
      </c>
      <c r="B3017" s="4" t="s">
        <v>2728</v>
      </c>
      <c r="C3017" s="25" t="s">
        <v>200</v>
      </c>
      <c r="D3017" s="25">
        <v>44.93</v>
      </c>
      <c r="E3017" s="25"/>
    </row>
    <row r="3018" spans="1:5">
      <c r="A3018" s="25">
        <v>50064</v>
      </c>
      <c r="B3018" s="4" t="s">
        <v>3316</v>
      </c>
      <c r="C3018" s="25" t="s">
        <v>231</v>
      </c>
      <c r="D3018" s="25">
        <v>42.45</v>
      </c>
      <c r="E3018" s="25"/>
    </row>
    <row r="3019" spans="1:5">
      <c r="A3019" s="25">
        <v>50077</v>
      </c>
      <c r="B3019" s="4" t="s">
        <v>1578</v>
      </c>
      <c r="C3019" s="25" t="s">
        <v>200</v>
      </c>
      <c r="D3019" s="25">
        <v>8.6</v>
      </c>
      <c r="E3019" s="25"/>
    </row>
    <row r="3020" spans="1:5">
      <c r="A3020" s="25">
        <v>50103</v>
      </c>
      <c r="B3020" s="4" t="s">
        <v>3460</v>
      </c>
      <c r="C3020" s="25" t="s">
        <v>200</v>
      </c>
      <c r="D3020" s="25">
        <v>25.93</v>
      </c>
      <c r="E3020" s="25"/>
    </row>
    <row r="3021" spans="1:5">
      <c r="A3021" s="25">
        <v>50107</v>
      </c>
      <c r="B3021" s="4" t="s">
        <v>3520</v>
      </c>
      <c r="C3021" s="25" t="s">
        <v>200</v>
      </c>
      <c r="D3021" s="25">
        <v>30.69</v>
      </c>
      <c r="E3021" s="25"/>
    </row>
    <row r="3022" spans="1:5">
      <c r="A3022" s="25">
        <v>50111</v>
      </c>
      <c r="B3022" s="4" t="s">
        <v>3521</v>
      </c>
      <c r="C3022" s="25" t="s">
        <v>200</v>
      </c>
      <c r="D3022" s="25">
        <v>58.51</v>
      </c>
      <c r="E3022" s="25"/>
    </row>
    <row r="3023" spans="1:5">
      <c r="A3023" s="25">
        <v>50113</v>
      </c>
      <c r="B3023" s="4" t="s">
        <v>2219</v>
      </c>
      <c r="C3023" s="25" t="s">
        <v>200</v>
      </c>
      <c r="D3023" s="25">
        <v>33.99</v>
      </c>
      <c r="E3023" s="25"/>
    </row>
    <row r="3024" spans="1:5">
      <c r="A3024" s="25">
        <v>50114</v>
      </c>
      <c r="B3024" s="4" t="s">
        <v>3453</v>
      </c>
      <c r="C3024" s="25" t="s">
        <v>200</v>
      </c>
      <c r="D3024" s="25">
        <v>33.99</v>
      </c>
      <c r="E3024" s="25"/>
    </row>
    <row r="3025" spans="1:5">
      <c r="A3025" s="25">
        <v>50115</v>
      </c>
      <c r="B3025" s="4" t="s">
        <v>3517</v>
      </c>
      <c r="C3025" s="25" t="s">
        <v>200</v>
      </c>
      <c r="D3025" s="25">
        <v>33.99</v>
      </c>
      <c r="E3025" s="25"/>
    </row>
    <row r="3026" spans="1:5">
      <c r="A3026" s="25">
        <v>50116</v>
      </c>
      <c r="B3026" s="4" t="s">
        <v>2366</v>
      </c>
      <c r="C3026" s="25" t="s">
        <v>200</v>
      </c>
      <c r="D3026" s="25">
        <v>0.68</v>
      </c>
      <c r="E3026" s="25"/>
    </row>
    <row r="3027" spans="1:5">
      <c r="A3027" s="25">
        <v>50127</v>
      </c>
      <c r="B3027" s="4" t="s">
        <v>1757</v>
      </c>
      <c r="C3027" s="25" t="s">
        <v>228</v>
      </c>
      <c r="D3027" s="25">
        <v>42.58</v>
      </c>
      <c r="E3027" s="25"/>
    </row>
    <row r="3028" spans="1:5">
      <c r="A3028" s="25">
        <v>50207</v>
      </c>
      <c r="B3028" s="4" t="s">
        <v>3179</v>
      </c>
      <c r="C3028" s="25" t="s">
        <v>200</v>
      </c>
      <c r="D3028" s="25">
        <v>70.2</v>
      </c>
      <c r="E3028" s="25"/>
    </row>
    <row r="3029" spans="1:5">
      <c r="A3029" s="25">
        <v>50208</v>
      </c>
      <c r="B3029" s="4" t="s">
        <v>3180</v>
      </c>
      <c r="C3029" s="25" t="s">
        <v>200</v>
      </c>
      <c r="D3029" s="25">
        <v>70.2</v>
      </c>
      <c r="E3029" s="25"/>
    </row>
    <row r="3030" spans="1:5">
      <c r="A3030" s="25">
        <v>50250</v>
      </c>
      <c r="B3030" s="4" t="s">
        <v>2111</v>
      </c>
      <c r="C3030" s="25" t="s">
        <v>200</v>
      </c>
      <c r="D3030" s="25">
        <v>90.49</v>
      </c>
      <c r="E3030" s="25"/>
    </row>
    <row r="3031" spans="1:5">
      <c r="A3031" s="25">
        <v>50260</v>
      </c>
      <c r="B3031" s="4" t="s">
        <v>3277</v>
      </c>
      <c r="C3031" s="25" t="s">
        <v>200</v>
      </c>
      <c r="D3031" s="25">
        <v>1.32</v>
      </c>
      <c r="E3031" s="25"/>
    </row>
    <row r="3032" spans="1:5">
      <c r="A3032" s="25">
        <v>50268</v>
      </c>
      <c r="B3032" s="4" t="s">
        <v>3069</v>
      </c>
      <c r="C3032" s="25" t="s">
        <v>200</v>
      </c>
      <c r="D3032" s="25">
        <v>2500</v>
      </c>
      <c r="E3032" s="25"/>
    </row>
    <row r="3033" spans="1:5">
      <c r="A3033" s="25">
        <v>50273</v>
      </c>
      <c r="B3033" s="4" t="s">
        <v>1835</v>
      </c>
      <c r="C3033" s="25" t="s">
        <v>201</v>
      </c>
      <c r="D3033" s="25">
        <v>5.26</v>
      </c>
      <c r="E3033" s="25"/>
    </row>
    <row r="3034" spans="1:5">
      <c r="A3034" s="25">
        <v>50286</v>
      </c>
      <c r="B3034" s="4" t="s">
        <v>1645</v>
      </c>
      <c r="C3034" s="25" t="s">
        <v>200</v>
      </c>
      <c r="D3034" s="25">
        <v>23.25</v>
      </c>
      <c r="E3034" s="25"/>
    </row>
    <row r="3035" spans="1:5">
      <c r="A3035" s="25">
        <v>50290</v>
      </c>
      <c r="B3035" s="4" t="s">
        <v>3350</v>
      </c>
      <c r="C3035" s="25" t="s">
        <v>200</v>
      </c>
      <c r="D3035" s="25">
        <v>90.16</v>
      </c>
      <c r="E3035" s="25"/>
    </row>
    <row r="3036" spans="1:5">
      <c r="A3036" s="25">
        <v>50310</v>
      </c>
      <c r="B3036" s="4" t="s">
        <v>775</v>
      </c>
      <c r="C3036" s="25" t="s">
        <v>231</v>
      </c>
      <c r="D3036" s="25">
        <v>3.78</v>
      </c>
      <c r="E3036" s="25"/>
    </row>
    <row r="3037" spans="1:5">
      <c r="A3037" s="25">
        <v>50314</v>
      </c>
      <c r="B3037" s="4" t="s">
        <v>2392</v>
      </c>
      <c r="C3037" s="25" t="s">
        <v>231</v>
      </c>
      <c r="D3037" s="25">
        <v>255.3</v>
      </c>
      <c r="E3037" s="25"/>
    </row>
    <row r="3038" spans="1:5">
      <c r="A3038" s="25">
        <v>50318</v>
      </c>
      <c r="B3038" s="4" t="s">
        <v>1044</v>
      </c>
      <c r="C3038" s="25" t="s">
        <v>1045</v>
      </c>
      <c r="D3038" s="25">
        <v>41.76</v>
      </c>
      <c r="E3038" s="25"/>
    </row>
    <row r="3039" spans="1:5">
      <c r="A3039" s="25">
        <v>50330</v>
      </c>
      <c r="B3039" s="4" t="s">
        <v>776</v>
      </c>
      <c r="C3039" s="25" t="s">
        <v>200</v>
      </c>
      <c r="D3039" s="25">
        <v>8.14</v>
      </c>
      <c r="E3039" s="25"/>
    </row>
    <row r="3040" spans="1:5">
      <c r="A3040" s="25">
        <v>50338</v>
      </c>
      <c r="B3040" s="4" t="s">
        <v>1234</v>
      </c>
      <c r="C3040" s="25" t="s">
        <v>231</v>
      </c>
      <c r="D3040" s="25">
        <v>12.6</v>
      </c>
      <c r="E3040" s="25"/>
    </row>
    <row r="3041" spans="1:5">
      <c r="A3041" s="25">
        <v>50346</v>
      </c>
      <c r="B3041" s="4" t="s">
        <v>3577</v>
      </c>
      <c r="C3041" s="25" t="s">
        <v>231</v>
      </c>
      <c r="D3041" s="25">
        <v>12.53</v>
      </c>
      <c r="E3041" s="25"/>
    </row>
    <row r="3042" spans="1:5">
      <c r="A3042" s="25">
        <v>50350</v>
      </c>
      <c r="B3042" s="4" t="s">
        <v>3055</v>
      </c>
      <c r="C3042" s="25" t="s">
        <v>201</v>
      </c>
      <c r="D3042" s="25">
        <v>0.75</v>
      </c>
      <c r="E3042" s="25"/>
    </row>
    <row r="3043" spans="1:5">
      <c r="A3043" s="25">
        <v>50371</v>
      </c>
      <c r="B3043" s="4" t="s">
        <v>3221</v>
      </c>
      <c r="C3043" s="25" t="s">
        <v>200</v>
      </c>
      <c r="D3043" s="25">
        <v>29</v>
      </c>
      <c r="E3043" s="25"/>
    </row>
    <row r="3044" spans="1:5">
      <c r="A3044" s="25">
        <v>50560</v>
      </c>
      <c r="B3044" s="4" t="s">
        <v>2742</v>
      </c>
      <c r="C3044" s="25" t="s">
        <v>231</v>
      </c>
      <c r="D3044" s="25">
        <v>56</v>
      </c>
      <c r="E3044" s="25"/>
    </row>
    <row r="3045" spans="1:5">
      <c r="A3045" s="25">
        <v>50600</v>
      </c>
      <c r="B3045" s="4" t="s">
        <v>497</v>
      </c>
      <c r="C3045" s="25" t="s">
        <v>200</v>
      </c>
      <c r="D3045" s="25">
        <v>25.9</v>
      </c>
      <c r="E3045" s="25"/>
    </row>
    <row r="3046" spans="1:5">
      <c r="A3046" s="25">
        <v>50605</v>
      </c>
      <c r="B3046" s="4" t="s">
        <v>494</v>
      </c>
      <c r="C3046" s="25" t="s">
        <v>200</v>
      </c>
      <c r="D3046" s="25">
        <v>56.15</v>
      </c>
      <c r="E3046" s="25"/>
    </row>
    <row r="3047" spans="1:5">
      <c r="A3047" s="25">
        <v>50609</v>
      </c>
      <c r="B3047" s="4" t="s">
        <v>3233</v>
      </c>
      <c r="C3047" s="25" t="s">
        <v>200</v>
      </c>
      <c r="D3047" s="25">
        <v>1.39</v>
      </c>
      <c r="E3047" s="25"/>
    </row>
    <row r="3048" spans="1:5">
      <c r="A3048" s="25">
        <v>50613</v>
      </c>
      <c r="B3048" s="4" t="s">
        <v>3234</v>
      </c>
      <c r="C3048" s="25" t="s">
        <v>200</v>
      </c>
      <c r="D3048" s="25">
        <v>17.03</v>
      </c>
      <c r="E3048" s="25"/>
    </row>
    <row r="3049" spans="1:5">
      <c r="A3049" s="25">
        <v>50617</v>
      </c>
      <c r="B3049" s="4" t="s">
        <v>3232</v>
      </c>
      <c r="C3049" s="25" t="s">
        <v>200</v>
      </c>
      <c r="D3049" s="25">
        <v>176.96</v>
      </c>
      <c r="E3049" s="25"/>
    </row>
    <row r="3050" spans="1:5">
      <c r="A3050" s="25">
        <v>50628</v>
      </c>
      <c r="B3050" s="4" t="s">
        <v>3024</v>
      </c>
      <c r="C3050" s="25" t="s">
        <v>200</v>
      </c>
      <c r="D3050" s="25">
        <v>18.28</v>
      </c>
      <c r="E3050" s="25"/>
    </row>
    <row r="3051" spans="1:5">
      <c r="A3051" s="25">
        <v>50632</v>
      </c>
      <c r="B3051" s="4" t="s">
        <v>3293</v>
      </c>
      <c r="C3051" s="25" t="s">
        <v>200</v>
      </c>
      <c r="D3051" s="25">
        <v>21.59</v>
      </c>
      <c r="E3051" s="25"/>
    </row>
    <row r="3052" spans="1:5">
      <c r="A3052" s="25">
        <v>50636</v>
      </c>
      <c r="B3052" s="4" t="s">
        <v>3294</v>
      </c>
      <c r="C3052" s="25" t="s">
        <v>200</v>
      </c>
      <c r="D3052" s="25">
        <v>30.22</v>
      </c>
      <c r="E3052" s="25"/>
    </row>
    <row r="3053" spans="1:5">
      <c r="A3053" s="25">
        <v>50640</v>
      </c>
      <c r="B3053" s="4" t="s">
        <v>3295</v>
      </c>
      <c r="C3053" s="25" t="s">
        <v>200</v>
      </c>
      <c r="D3053" s="25">
        <v>40.74</v>
      </c>
      <c r="E3053" s="25"/>
    </row>
    <row r="3054" spans="1:5">
      <c r="A3054" s="25">
        <v>50644</v>
      </c>
      <c r="B3054" s="4" t="s">
        <v>3296</v>
      </c>
      <c r="C3054" s="25" t="s">
        <v>200</v>
      </c>
      <c r="D3054" s="25">
        <v>72.64</v>
      </c>
      <c r="E3054" s="25"/>
    </row>
    <row r="3055" spans="1:5">
      <c r="A3055" s="25">
        <v>50648</v>
      </c>
      <c r="B3055" s="4" t="s">
        <v>3297</v>
      </c>
      <c r="C3055" s="25" t="s">
        <v>200</v>
      </c>
      <c r="D3055" s="25">
        <v>217.6</v>
      </c>
      <c r="E3055" s="25"/>
    </row>
    <row r="3056" spans="1:5">
      <c r="A3056" s="25">
        <v>50673</v>
      </c>
      <c r="B3056" s="4" t="s">
        <v>2453</v>
      </c>
      <c r="C3056" s="25" t="s">
        <v>200</v>
      </c>
      <c r="D3056" s="25">
        <v>6.43</v>
      </c>
      <c r="E3056" s="25"/>
    </row>
    <row r="3057" spans="1:5">
      <c r="A3057" s="25">
        <v>50677</v>
      </c>
      <c r="B3057" s="4" t="s">
        <v>3402</v>
      </c>
      <c r="C3057" s="25" t="s">
        <v>200</v>
      </c>
      <c r="D3057" s="25">
        <v>20.16</v>
      </c>
      <c r="E3057" s="25"/>
    </row>
    <row r="3058" spans="1:5">
      <c r="A3058" s="25">
        <v>50783</v>
      </c>
      <c r="B3058" s="4" t="s">
        <v>2109</v>
      </c>
      <c r="C3058" s="25" t="s">
        <v>200</v>
      </c>
      <c r="D3058" s="25">
        <v>31.2</v>
      </c>
      <c r="E3058" s="25"/>
    </row>
    <row r="3059" spans="1:5">
      <c r="A3059" s="25">
        <v>50787</v>
      </c>
      <c r="B3059" s="4" t="s">
        <v>2542</v>
      </c>
      <c r="C3059" s="25" t="s">
        <v>200</v>
      </c>
      <c r="D3059" s="25">
        <v>17.559999999999999</v>
      </c>
      <c r="E3059" s="25"/>
    </row>
    <row r="3060" spans="1:5">
      <c r="A3060" s="25">
        <v>50791</v>
      </c>
      <c r="B3060" s="4" t="s">
        <v>1689</v>
      </c>
      <c r="C3060" s="25" t="s">
        <v>200</v>
      </c>
      <c r="D3060" s="25">
        <v>41.5</v>
      </c>
      <c r="E3060" s="25"/>
    </row>
    <row r="3061" spans="1:5">
      <c r="A3061" s="25">
        <v>50795</v>
      </c>
      <c r="B3061" s="4" t="s">
        <v>2434</v>
      </c>
      <c r="C3061" s="25" t="s">
        <v>229</v>
      </c>
      <c r="D3061" s="25">
        <v>11.57</v>
      </c>
      <c r="E3061" s="25"/>
    </row>
    <row r="3062" spans="1:5">
      <c r="A3062" s="25">
        <v>50799</v>
      </c>
      <c r="B3062" s="4" t="s">
        <v>2435</v>
      </c>
      <c r="C3062" s="25" t="s">
        <v>229</v>
      </c>
      <c r="D3062" s="25">
        <v>44.68</v>
      </c>
      <c r="E3062" s="25"/>
    </row>
    <row r="3063" spans="1:5">
      <c r="A3063" s="25">
        <v>50803</v>
      </c>
      <c r="B3063" s="4" t="s">
        <v>2052</v>
      </c>
      <c r="C3063" s="25" t="s">
        <v>200</v>
      </c>
      <c r="D3063" s="25">
        <v>16.559999999999999</v>
      </c>
      <c r="E3063" s="25"/>
    </row>
    <row r="3064" spans="1:5">
      <c r="A3064" s="25">
        <v>50808</v>
      </c>
      <c r="B3064" s="4" t="s">
        <v>2433</v>
      </c>
      <c r="C3064" s="25" t="s">
        <v>229</v>
      </c>
      <c r="D3064" s="25">
        <v>180.19</v>
      </c>
      <c r="E3064" s="25"/>
    </row>
    <row r="3065" spans="1:5">
      <c r="A3065" s="25">
        <v>50812</v>
      </c>
      <c r="B3065" s="4" t="s">
        <v>2422</v>
      </c>
      <c r="C3065" s="25" t="s">
        <v>229</v>
      </c>
      <c r="D3065" s="25">
        <v>8.81</v>
      </c>
      <c r="E3065" s="25"/>
    </row>
    <row r="3066" spans="1:5">
      <c r="A3066" s="25">
        <v>50947</v>
      </c>
      <c r="B3066" s="4" t="s">
        <v>3844</v>
      </c>
      <c r="C3066" s="25" t="s">
        <v>200</v>
      </c>
      <c r="D3066" s="25">
        <v>841</v>
      </c>
      <c r="E3066" s="25"/>
    </row>
    <row r="3067" spans="1:5">
      <c r="A3067" s="25">
        <v>50962</v>
      </c>
      <c r="B3067" s="4" t="s">
        <v>998</v>
      </c>
      <c r="C3067" s="25" t="s">
        <v>200</v>
      </c>
      <c r="D3067" s="25">
        <v>54.37</v>
      </c>
      <c r="E3067" s="25"/>
    </row>
    <row r="3068" spans="1:5">
      <c r="A3068" s="25">
        <v>50966</v>
      </c>
      <c r="B3068" s="4" t="s">
        <v>999</v>
      </c>
      <c r="C3068" s="25" t="s">
        <v>200</v>
      </c>
      <c r="D3068" s="25">
        <v>171.48</v>
      </c>
      <c r="E3068" s="25"/>
    </row>
    <row r="3069" spans="1:5">
      <c r="A3069" s="25">
        <v>50970</v>
      </c>
      <c r="B3069" s="4" t="s">
        <v>997</v>
      </c>
      <c r="C3069" s="25" t="s">
        <v>200</v>
      </c>
      <c r="D3069" s="25">
        <v>1092.73</v>
      </c>
      <c r="E3069" s="25"/>
    </row>
    <row r="3070" spans="1:5">
      <c r="A3070" s="25">
        <v>51056</v>
      </c>
      <c r="B3070" s="4" t="s">
        <v>2947</v>
      </c>
      <c r="C3070" s="25" t="s">
        <v>200</v>
      </c>
      <c r="D3070" s="25">
        <v>1.45</v>
      </c>
      <c r="E3070" s="25"/>
    </row>
    <row r="3071" spans="1:5">
      <c r="A3071" s="25">
        <v>51067</v>
      </c>
      <c r="B3071" s="4" t="s">
        <v>2512</v>
      </c>
      <c r="C3071" s="25" t="s">
        <v>229</v>
      </c>
      <c r="D3071" s="25">
        <v>2.35</v>
      </c>
      <c r="E3071" s="25"/>
    </row>
    <row r="3072" spans="1:5">
      <c r="A3072" s="25">
        <v>51623</v>
      </c>
      <c r="B3072" s="4" t="s">
        <v>2963</v>
      </c>
      <c r="C3072" s="25" t="s">
        <v>200</v>
      </c>
      <c r="D3072" s="25">
        <v>91.13</v>
      </c>
      <c r="E3072" s="25"/>
    </row>
    <row r="3073" spans="1:5">
      <c r="A3073" s="25">
        <v>51986</v>
      </c>
      <c r="B3073" s="4" t="s">
        <v>2456</v>
      </c>
      <c r="C3073" s="25" t="s">
        <v>200</v>
      </c>
      <c r="D3073" s="25">
        <v>368</v>
      </c>
      <c r="E3073" s="25"/>
    </row>
    <row r="3074" spans="1:5">
      <c r="A3074" s="25">
        <v>52054</v>
      </c>
      <c r="B3074" s="4" t="s">
        <v>2185</v>
      </c>
      <c r="C3074" s="25" t="s">
        <v>200</v>
      </c>
      <c r="D3074" s="25">
        <v>18.37</v>
      </c>
      <c r="E3074" s="25"/>
    </row>
    <row r="3075" spans="1:5">
      <c r="A3075" s="25">
        <v>52062</v>
      </c>
      <c r="B3075" s="4" t="s">
        <v>1450</v>
      </c>
      <c r="C3075" s="25" t="s">
        <v>229</v>
      </c>
      <c r="D3075" s="25">
        <v>19.489999999999998</v>
      </c>
      <c r="E3075" s="25"/>
    </row>
    <row r="3076" spans="1:5">
      <c r="A3076" s="25">
        <v>52102</v>
      </c>
      <c r="B3076" s="4" t="s">
        <v>3775</v>
      </c>
      <c r="C3076" s="25" t="s">
        <v>201</v>
      </c>
      <c r="D3076" s="25">
        <v>2.82</v>
      </c>
      <c r="E3076" s="25"/>
    </row>
    <row r="3077" spans="1:5">
      <c r="A3077" s="25">
        <v>52105</v>
      </c>
      <c r="B3077" s="4" t="s">
        <v>3384</v>
      </c>
      <c r="C3077" s="25" t="s">
        <v>201</v>
      </c>
      <c r="D3077" s="25">
        <v>13.52</v>
      </c>
      <c r="E3077" s="25"/>
    </row>
    <row r="3078" spans="1:5">
      <c r="A3078" s="25">
        <v>52108</v>
      </c>
      <c r="B3078" s="4" t="s">
        <v>3770</v>
      </c>
      <c r="C3078" s="25" t="s">
        <v>201</v>
      </c>
      <c r="D3078" s="25">
        <v>1.76</v>
      </c>
      <c r="E3078" s="25"/>
    </row>
    <row r="3079" spans="1:5">
      <c r="A3079" s="25">
        <v>52109</v>
      </c>
      <c r="B3079" s="4" t="s">
        <v>3769</v>
      </c>
      <c r="C3079" s="25" t="s">
        <v>201</v>
      </c>
      <c r="D3079" s="25">
        <v>2.12</v>
      </c>
      <c r="E3079" s="25"/>
    </row>
    <row r="3080" spans="1:5">
      <c r="A3080" s="25">
        <v>52110</v>
      </c>
      <c r="B3080" s="4" t="s">
        <v>3385</v>
      </c>
      <c r="C3080" s="25" t="s">
        <v>201</v>
      </c>
      <c r="D3080" s="25">
        <v>9.23</v>
      </c>
      <c r="E3080" s="25"/>
    </row>
    <row r="3081" spans="1:5">
      <c r="A3081" s="25">
        <v>52111</v>
      </c>
      <c r="B3081" s="4" t="s">
        <v>3773</v>
      </c>
      <c r="C3081" s="25" t="s">
        <v>201</v>
      </c>
      <c r="D3081" s="25">
        <v>13.55</v>
      </c>
      <c r="E3081" s="25"/>
    </row>
    <row r="3082" spans="1:5">
      <c r="A3082" s="25">
        <v>52115</v>
      </c>
      <c r="B3082" s="4" t="s">
        <v>3778</v>
      </c>
      <c r="C3082" s="25" t="s">
        <v>201</v>
      </c>
      <c r="D3082" s="25">
        <v>17.920000000000002</v>
      </c>
      <c r="E3082" s="25"/>
    </row>
    <row r="3083" spans="1:5">
      <c r="A3083" s="25">
        <v>52116</v>
      </c>
      <c r="B3083" s="4" t="s">
        <v>2713</v>
      </c>
      <c r="C3083" s="25" t="s">
        <v>231</v>
      </c>
      <c r="D3083" s="25">
        <v>12.37</v>
      </c>
      <c r="E3083" s="25"/>
    </row>
    <row r="3084" spans="1:5">
      <c r="A3084" s="25">
        <v>52117</v>
      </c>
      <c r="B3084" s="4" t="s">
        <v>3777</v>
      </c>
      <c r="C3084" s="25" t="s">
        <v>201</v>
      </c>
      <c r="D3084" s="25">
        <v>5.59</v>
      </c>
      <c r="E3084" s="25"/>
    </row>
    <row r="3085" spans="1:5">
      <c r="A3085" s="25">
        <v>52124</v>
      </c>
      <c r="B3085" s="4" t="s">
        <v>2714</v>
      </c>
      <c r="C3085" s="25" t="s">
        <v>231</v>
      </c>
      <c r="D3085" s="25">
        <v>13.21</v>
      </c>
      <c r="E3085" s="25"/>
    </row>
    <row r="3086" spans="1:5">
      <c r="A3086" s="25">
        <v>52273</v>
      </c>
      <c r="B3086" s="4" t="s">
        <v>2575</v>
      </c>
      <c r="C3086" s="25" t="s">
        <v>229</v>
      </c>
      <c r="D3086" s="25">
        <v>23.36</v>
      </c>
      <c r="E3086" s="25"/>
    </row>
    <row r="3087" spans="1:5">
      <c r="A3087" s="25">
        <v>52277</v>
      </c>
      <c r="B3087" s="4" t="s">
        <v>1231</v>
      </c>
      <c r="C3087" s="25" t="s">
        <v>200</v>
      </c>
      <c r="D3087" s="25">
        <v>16.350000000000001</v>
      </c>
      <c r="E3087" s="25"/>
    </row>
    <row r="3088" spans="1:5">
      <c r="A3088" s="25">
        <v>52738</v>
      </c>
      <c r="B3088" s="4" t="s">
        <v>2099</v>
      </c>
      <c r="C3088" s="25" t="s">
        <v>200</v>
      </c>
      <c r="D3088" s="25">
        <v>208.59</v>
      </c>
      <c r="E3088" s="25"/>
    </row>
    <row r="3089" spans="1:5">
      <c r="A3089" s="25">
        <v>55016</v>
      </c>
      <c r="B3089" s="4" t="s">
        <v>1606</v>
      </c>
      <c r="C3089" s="25" t="s">
        <v>231</v>
      </c>
      <c r="D3089" s="25">
        <v>19.68</v>
      </c>
      <c r="E3089" s="25"/>
    </row>
    <row r="3090" spans="1:5">
      <c r="A3090" s="25">
        <v>55020</v>
      </c>
      <c r="B3090" s="4" t="s">
        <v>1508</v>
      </c>
      <c r="C3090" s="25" t="s">
        <v>231</v>
      </c>
      <c r="D3090" s="25">
        <v>285.3</v>
      </c>
      <c r="E3090" s="25"/>
    </row>
    <row r="3091" spans="1:5">
      <c r="A3091" s="25">
        <v>55021</v>
      </c>
      <c r="B3091" s="4" t="s">
        <v>1509</v>
      </c>
      <c r="C3091" s="25" t="s">
        <v>231</v>
      </c>
      <c r="D3091" s="25">
        <v>271</v>
      </c>
      <c r="E3091" s="25"/>
    </row>
    <row r="3092" spans="1:5">
      <c r="A3092" s="25">
        <v>55022</v>
      </c>
      <c r="B3092" s="4" t="s">
        <v>1511</v>
      </c>
      <c r="C3092" s="25" t="s">
        <v>231</v>
      </c>
      <c r="D3092" s="25">
        <v>271</v>
      </c>
      <c r="E3092" s="25"/>
    </row>
    <row r="3093" spans="1:5">
      <c r="A3093" s="25">
        <v>55023</v>
      </c>
      <c r="B3093" s="4" t="s">
        <v>1510</v>
      </c>
      <c r="C3093" s="25" t="s">
        <v>231</v>
      </c>
      <c r="D3093" s="25">
        <v>700</v>
      </c>
      <c r="E3093" s="25"/>
    </row>
    <row r="3094" spans="1:5">
      <c r="A3094" s="25">
        <v>55043</v>
      </c>
      <c r="B3094" s="4" t="s">
        <v>3247</v>
      </c>
      <c r="C3094" s="25" t="s">
        <v>235</v>
      </c>
      <c r="D3094" s="25">
        <v>58</v>
      </c>
      <c r="E3094" s="25"/>
    </row>
    <row r="3095" spans="1:5">
      <c r="A3095" s="25">
        <v>55073</v>
      </c>
      <c r="B3095" s="4" t="s">
        <v>3840</v>
      </c>
      <c r="C3095" s="25" t="s">
        <v>200</v>
      </c>
      <c r="D3095" s="25">
        <v>1772.82</v>
      </c>
      <c r="E3095" s="25"/>
    </row>
    <row r="3096" spans="1:5">
      <c r="A3096" s="25">
        <v>55083</v>
      </c>
      <c r="B3096" s="4" t="s">
        <v>3332</v>
      </c>
      <c r="C3096" s="25" t="s">
        <v>231</v>
      </c>
      <c r="D3096" s="25">
        <v>2.3199999999999998</v>
      </c>
      <c r="E3096" s="25"/>
    </row>
    <row r="3097" spans="1:5">
      <c r="A3097" s="25">
        <v>55097</v>
      </c>
      <c r="B3097" s="4" t="s">
        <v>3329</v>
      </c>
      <c r="C3097" s="25" t="s">
        <v>231</v>
      </c>
      <c r="D3097" s="25">
        <v>3.56</v>
      </c>
      <c r="E3097" s="25"/>
    </row>
    <row r="3098" spans="1:5">
      <c r="A3098" s="25">
        <v>55100</v>
      </c>
      <c r="B3098" s="4" t="s">
        <v>3325</v>
      </c>
      <c r="C3098" s="25" t="s">
        <v>231</v>
      </c>
      <c r="D3098" s="25">
        <v>2.35</v>
      </c>
      <c r="E3098" s="25"/>
    </row>
    <row r="3099" spans="1:5">
      <c r="A3099" s="25">
        <v>55104</v>
      </c>
      <c r="B3099" s="4" t="s">
        <v>3326</v>
      </c>
      <c r="C3099" s="25" t="s">
        <v>231</v>
      </c>
      <c r="D3099" s="25">
        <v>2.12</v>
      </c>
      <c r="E3099" s="25"/>
    </row>
    <row r="3100" spans="1:5">
      <c r="A3100" s="25">
        <v>55105</v>
      </c>
      <c r="B3100" s="4" t="s">
        <v>3331</v>
      </c>
      <c r="C3100" s="25" t="s">
        <v>231</v>
      </c>
      <c r="D3100" s="25">
        <v>2.12</v>
      </c>
      <c r="E3100" s="25"/>
    </row>
    <row r="3101" spans="1:5">
      <c r="A3101" s="25">
        <v>55107</v>
      </c>
      <c r="B3101" s="4" t="s">
        <v>3324</v>
      </c>
      <c r="C3101" s="25" t="s">
        <v>231</v>
      </c>
      <c r="D3101" s="25">
        <v>4.16</v>
      </c>
      <c r="E3101" s="25"/>
    </row>
    <row r="3102" spans="1:5">
      <c r="A3102" s="25">
        <v>55108</v>
      </c>
      <c r="B3102" s="4" t="s">
        <v>3330</v>
      </c>
      <c r="C3102" s="25" t="s">
        <v>231</v>
      </c>
      <c r="D3102" s="25">
        <v>1.86</v>
      </c>
      <c r="E3102" s="25"/>
    </row>
    <row r="3103" spans="1:5">
      <c r="A3103" s="25">
        <v>55109</v>
      </c>
      <c r="B3103" s="4" t="s">
        <v>3327</v>
      </c>
      <c r="C3103" s="25" t="s">
        <v>231</v>
      </c>
      <c r="D3103" s="25">
        <v>1.38</v>
      </c>
      <c r="E3103" s="25"/>
    </row>
    <row r="3104" spans="1:5">
      <c r="A3104" s="25">
        <v>55110</v>
      </c>
      <c r="B3104" s="4" t="s">
        <v>3328</v>
      </c>
      <c r="C3104" s="25" t="s">
        <v>231</v>
      </c>
      <c r="D3104" s="25">
        <v>1.52</v>
      </c>
      <c r="E3104" s="25"/>
    </row>
    <row r="3105" spans="1:5">
      <c r="A3105" s="25">
        <v>55115</v>
      </c>
      <c r="B3105" s="4" t="s">
        <v>1393</v>
      </c>
      <c r="C3105" s="25" t="s">
        <v>231</v>
      </c>
      <c r="D3105" s="25">
        <v>20.07</v>
      </c>
      <c r="E3105" s="25"/>
    </row>
    <row r="3106" spans="1:5">
      <c r="A3106" s="25">
        <v>55116</v>
      </c>
      <c r="B3106" s="4" t="s">
        <v>1392</v>
      </c>
      <c r="C3106" s="25" t="s">
        <v>231</v>
      </c>
      <c r="D3106" s="25">
        <v>20.07</v>
      </c>
      <c r="E3106" s="25"/>
    </row>
    <row r="3107" spans="1:5">
      <c r="A3107" s="25">
        <v>55155</v>
      </c>
      <c r="B3107" s="4" t="s">
        <v>3045</v>
      </c>
      <c r="C3107" s="25" t="s">
        <v>200</v>
      </c>
      <c r="D3107" s="25">
        <v>252</v>
      </c>
      <c r="E3107" s="25"/>
    </row>
    <row r="3108" spans="1:5">
      <c r="A3108" s="25">
        <v>55250</v>
      </c>
      <c r="B3108" s="4" t="s">
        <v>2796</v>
      </c>
      <c r="C3108" s="25" t="s">
        <v>1045</v>
      </c>
      <c r="D3108" s="25">
        <v>178.1</v>
      </c>
      <c r="E3108" s="25"/>
    </row>
    <row r="3109" spans="1:5">
      <c r="A3109" s="25">
        <v>55251</v>
      </c>
      <c r="B3109" s="4" t="s">
        <v>2760</v>
      </c>
      <c r="C3109" s="25" t="s">
        <v>1045</v>
      </c>
      <c r="D3109" s="25">
        <v>80</v>
      </c>
      <c r="E3109" s="25"/>
    </row>
    <row r="3110" spans="1:5">
      <c r="A3110" s="25">
        <v>55551</v>
      </c>
      <c r="B3110" s="4" t="s">
        <v>2785</v>
      </c>
      <c r="C3110" s="25" t="s">
        <v>2786</v>
      </c>
      <c r="D3110" s="25">
        <v>230</v>
      </c>
      <c r="E3110" s="25"/>
    </row>
    <row r="3111" spans="1:5">
      <c r="A3111" s="25">
        <v>55712</v>
      </c>
      <c r="B3111" s="4" t="s">
        <v>655</v>
      </c>
      <c r="C3111" s="25" t="s">
        <v>231</v>
      </c>
      <c r="D3111" s="25">
        <v>36.31</v>
      </c>
      <c r="E3111" s="25"/>
    </row>
    <row r="3112" spans="1:5">
      <c r="A3112" s="25">
        <v>55718</v>
      </c>
      <c r="B3112" s="4" t="s">
        <v>640</v>
      </c>
      <c r="C3112" s="25" t="s">
        <v>231</v>
      </c>
      <c r="D3112" s="25">
        <v>24.92</v>
      </c>
      <c r="E3112" s="25"/>
    </row>
    <row r="3113" spans="1:5">
      <c r="A3113" s="25">
        <v>55812</v>
      </c>
      <c r="B3113" s="4" t="s">
        <v>2924</v>
      </c>
      <c r="C3113" s="25" t="s">
        <v>231</v>
      </c>
      <c r="D3113" s="25">
        <v>132.30000000000001</v>
      </c>
      <c r="E3113" s="25"/>
    </row>
    <row r="3114" spans="1:5">
      <c r="A3114" s="25">
        <v>55816</v>
      </c>
      <c r="B3114" s="4" t="s">
        <v>3185</v>
      </c>
      <c r="C3114" s="25" t="s">
        <v>231</v>
      </c>
      <c r="D3114" s="25">
        <v>96.36</v>
      </c>
      <c r="E3114" s="25"/>
    </row>
    <row r="3115" spans="1:5">
      <c r="A3115" s="25">
        <v>56101</v>
      </c>
      <c r="B3115" s="4" t="s">
        <v>2697</v>
      </c>
      <c r="C3115" s="25" t="s">
        <v>231</v>
      </c>
      <c r="D3115" s="25">
        <v>16.600000000000001</v>
      </c>
      <c r="E3115" s="25"/>
    </row>
    <row r="3116" spans="1:5">
      <c r="A3116" s="25">
        <v>56102</v>
      </c>
      <c r="B3116" s="4" t="s">
        <v>2336</v>
      </c>
      <c r="C3116" s="25" t="s">
        <v>202</v>
      </c>
      <c r="D3116" s="25">
        <v>13.62</v>
      </c>
      <c r="E3116" s="25"/>
    </row>
    <row r="3117" spans="1:5">
      <c r="A3117" s="25">
        <v>56672</v>
      </c>
      <c r="B3117" s="4" t="s">
        <v>3117</v>
      </c>
      <c r="C3117" s="25" t="s">
        <v>229</v>
      </c>
      <c r="D3117" s="25">
        <v>186.56</v>
      </c>
      <c r="E3117" s="25"/>
    </row>
    <row r="3118" spans="1:5">
      <c r="A3118" s="25">
        <v>56788</v>
      </c>
      <c r="B3118" s="4" t="s">
        <v>2541</v>
      </c>
      <c r="C3118" s="25" t="s">
        <v>200</v>
      </c>
      <c r="D3118" s="25">
        <v>678.1</v>
      </c>
      <c r="E3118" s="25"/>
    </row>
    <row r="3119" spans="1:5">
      <c r="A3119" s="25">
        <v>58721</v>
      </c>
      <c r="B3119" s="4" t="s">
        <v>3590</v>
      </c>
      <c r="C3119" s="25" t="s">
        <v>200</v>
      </c>
      <c r="D3119" s="25">
        <v>5.01</v>
      </c>
      <c r="E3119" s="25"/>
    </row>
    <row r="3120" spans="1:5">
      <c r="A3120" s="25">
        <v>59301</v>
      </c>
      <c r="B3120" s="4" t="s">
        <v>2778</v>
      </c>
      <c r="C3120" s="25" t="s">
        <v>200</v>
      </c>
      <c r="D3120" s="25">
        <v>0.79</v>
      </c>
      <c r="E3120" s="25"/>
    </row>
    <row r="3121" spans="1:5">
      <c r="A3121" s="25">
        <v>59302</v>
      </c>
      <c r="B3121" s="4" t="s">
        <v>2777</v>
      </c>
      <c r="C3121" s="25" t="s">
        <v>200</v>
      </c>
      <c r="D3121" s="25">
        <v>1.32</v>
      </c>
      <c r="E3121" s="25"/>
    </row>
    <row r="3122" spans="1:5">
      <c r="A3122" s="25">
        <v>59832</v>
      </c>
      <c r="B3122" s="4" t="s">
        <v>2984</v>
      </c>
      <c r="C3122" s="25" t="s">
        <v>134</v>
      </c>
      <c r="D3122" s="25">
        <v>8.6199999999999992</v>
      </c>
      <c r="E3122" s="25"/>
    </row>
    <row r="3123" spans="1:5">
      <c r="A3123" s="25">
        <v>60011</v>
      </c>
      <c r="B3123" s="4" t="s">
        <v>1442</v>
      </c>
      <c r="C3123" s="25" t="s">
        <v>231</v>
      </c>
      <c r="D3123" s="25">
        <v>29.41</v>
      </c>
      <c r="E3123" s="25"/>
    </row>
    <row r="3124" spans="1:5">
      <c r="A3124" s="25">
        <v>60015</v>
      </c>
      <c r="B3124" s="4" t="s">
        <v>278</v>
      </c>
      <c r="C3124" s="25" t="s">
        <v>231</v>
      </c>
      <c r="D3124" s="25">
        <v>338.14</v>
      </c>
      <c r="E3124" s="25"/>
    </row>
    <row r="3125" spans="1:5">
      <c r="A3125" s="25">
        <v>60419</v>
      </c>
      <c r="B3125" s="4" t="s">
        <v>3084</v>
      </c>
      <c r="C3125" s="25" t="s">
        <v>231</v>
      </c>
      <c r="D3125" s="25">
        <v>27.45</v>
      </c>
      <c r="E3125" s="25"/>
    </row>
    <row r="3126" spans="1:5">
      <c r="A3126" s="25">
        <v>60422</v>
      </c>
      <c r="B3126" s="4" t="s">
        <v>3077</v>
      </c>
      <c r="C3126" s="25" t="s">
        <v>231</v>
      </c>
      <c r="D3126" s="25">
        <v>33.200000000000003</v>
      </c>
      <c r="E3126" s="25"/>
    </row>
    <row r="3127" spans="1:5">
      <c r="A3127" s="25">
        <v>60620</v>
      </c>
      <c r="B3127" s="4" t="s">
        <v>586</v>
      </c>
      <c r="C3127" s="25" t="s">
        <v>200</v>
      </c>
      <c r="D3127" s="25">
        <v>356</v>
      </c>
      <c r="E3127" s="25"/>
    </row>
    <row r="3128" spans="1:5">
      <c r="A3128" s="25">
        <v>60621</v>
      </c>
      <c r="B3128" s="4" t="s">
        <v>252</v>
      </c>
      <c r="C3128" s="25" t="s">
        <v>200</v>
      </c>
      <c r="D3128" s="25">
        <v>302.25</v>
      </c>
      <c r="E3128" s="25"/>
    </row>
    <row r="3129" spans="1:5">
      <c r="A3129" s="25">
        <v>60622</v>
      </c>
      <c r="B3129" s="4" t="s">
        <v>590</v>
      </c>
      <c r="C3129" s="25" t="s">
        <v>200</v>
      </c>
      <c r="D3129" s="25">
        <v>312</v>
      </c>
      <c r="E3129" s="25"/>
    </row>
    <row r="3130" spans="1:5">
      <c r="A3130" s="25">
        <v>60623</v>
      </c>
      <c r="B3130" s="4" t="s">
        <v>588</v>
      </c>
      <c r="C3130" s="25" t="s">
        <v>200</v>
      </c>
      <c r="D3130" s="25">
        <v>7447.2</v>
      </c>
      <c r="E3130" s="25"/>
    </row>
    <row r="3131" spans="1:5">
      <c r="A3131" s="25">
        <v>60625</v>
      </c>
      <c r="B3131" s="4" t="s">
        <v>1157</v>
      </c>
      <c r="C3131" s="25" t="s">
        <v>200</v>
      </c>
      <c r="D3131" s="25">
        <v>0.63</v>
      </c>
      <c r="E3131" s="25"/>
    </row>
    <row r="3132" spans="1:5">
      <c r="A3132" s="25">
        <v>60626</v>
      </c>
      <c r="B3132" s="4" t="s">
        <v>1153</v>
      </c>
      <c r="C3132" s="25" t="s">
        <v>200</v>
      </c>
      <c r="D3132" s="25">
        <v>0.7</v>
      </c>
      <c r="E3132" s="25"/>
    </row>
    <row r="3133" spans="1:5">
      <c r="A3133" s="25">
        <v>60628</v>
      </c>
      <c r="B3133" s="4" t="s">
        <v>567</v>
      </c>
      <c r="C3133" s="25" t="s">
        <v>229</v>
      </c>
      <c r="D3133" s="25">
        <v>160.19</v>
      </c>
      <c r="E3133" s="25"/>
    </row>
    <row r="3134" spans="1:5">
      <c r="A3134" s="25">
        <v>61014</v>
      </c>
      <c r="B3134" s="4" t="s">
        <v>3446</v>
      </c>
      <c r="C3134" s="25" t="s">
        <v>200</v>
      </c>
      <c r="D3134" s="25">
        <v>0.85</v>
      </c>
      <c r="E3134" s="25"/>
    </row>
    <row r="3135" spans="1:5">
      <c r="A3135" s="25">
        <v>61221</v>
      </c>
      <c r="B3135" s="4" t="s">
        <v>3625</v>
      </c>
      <c r="C3135" s="25" t="s">
        <v>200</v>
      </c>
      <c r="D3135" s="25">
        <v>11.36</v>
      </c>
      <c r="E3135" s="25"/>
    </row>
    <row r="3136" spans="1:5">
      <c r="A3136" s="25">
        <v>61248</v>
      </c>
      <c r="B3136" s="4" t="s">
        <v>1332</v>
      </c>
      <c r="C3136" s="25" t="s">
        <v>200</v>
      </c>
      <c r="D3136" s="25">
        <v>22.53</v>
      </c>
      <c r="E3136" s="25"/>
    </row>
    <row r="3137" spans="1:5">
      <c r="A3137" s="25">
        <v>61256</v>
      </c>
      <c r="B3137" s="4" t="s">
        <v>2638</v>
      </c>
      <c r="C3137" s="25" t="s">
        <v>200</v>
      </c>
      <c r="D3137" s="25">
        <v>0.42</v>
      </c>
      <c r="E3137" s="25"/>
    </row>
    <row r="3138" spans="1:5">
      <c r="A3138" s="25">
        <v>61280</v>
      </c>
      <c r="B3138" s="4" t="s">
        <v>3854</v>
      </c>
      <c r="C3138" s="25" t="s">
        <v>200</v>
      </c>
      <c r="D3138" s="25">
        <v>14.38</v>
      </c>
      <c r="E3138" s="25"/>
    </row>
    <row r="3139" spans="1:5">
      <c r="A3139" s="25">
        <v>61329</v>
      </c>
      <c r="B3139" s="4" t="s">
        <v>1684</v>
      </c>
      <c r="C3139" s="25" t="s">
        <v>200</v>
      </c>
      <c r="D3139" s="25">
        <v>14.96</v>
      </c>
      <c r="E3139" s="25"/>
    </row>
    <row r="3140" spans="1:5">
      <c r="A3140" s="25">
        <v>61410</v>
      </c>
      <c r="B3140" s="4" t="s">
        <v>3201</v>
      </c>
      <c r="C3140" s="25" t="s">
        <v>200</v>
      </c>
      <c r="D3140" s="25">
        <v>68</v>
      </c>
      <c r="E3140" s="25"/>
    </row>
    <row r="3141" spans="1:5">
      <c r="A3141" s="25">
        <v>61430</v>
      </c>
      <c r="B3141" s="4" t="s">
        <v>578</v>
      </c>
      <c r="C3141" s="25" t="s">
        <v>200</v>
      </c>
      <c r="D3141" s="25">
        <v>11.79</v>
      </c>
      <c r="E3141" s="25"/>
    </row>
    <row r="3142" spans="1:5">
      <c r="A3142" s="25">
        <v>61434</v>
      </c>
      <c r="B3142" s="4" t="s">
        <v>580</v>
      </c>
      <c r="C3142" s="25" t="s">
        <v>200</v>
      </c>
      <c r="D3142" s="25">
        <v>19.239999999999998</v>
      </c>
      <c r="E3142" s="25"/>
    </row>
    <row r="3143" spans="1:5">
      <c r="A3143" s="25">
        <v>61438</v>
      </c>
      <c r="B3143" s="4" t="s">
        <v>579</v>
      </c>
      <c r="C3143" s="25" t="s">
        <v>200</v>
      </c>
      <c r="D3143" s="25">
        <v>23.92</v>
      </c>
      <c r="E3143" s="25"/>
    </row>
    <row r="3144" spans="1:5">
      <c r="A3144" s="25">
        <v>61462</v>
      </c>
      <c r="B3144" s="4" t="s">
        <v>1708</v>
      </c>
      <c r="C3144" s="25" t="s">
        <v>229</v>
      </c>
      <c r="D3144" s="25">
        <v>102.08</v>
      </c>
      <c r="E3144" s="25"/>
    </row>
    <row r="3145" spans="1:5">
      <c r="A3145" s="25">
        <v>61542</v>
      </c>
      <c r="B3145" s="4" t="s">
        <v>1881</v>
      </c>
      <c r="C3145" s="25" t="s">
        <v>200</v>
      </c>
      <c r="D3145" s="25">
        <v>7.85</v>
      </c>
      <c r="E3145" s="25"/>
    </row>
    <row r="3146" spans="1:5">
      <c r="A3146" s="25">
        <v>61557</v>
      </c>
      <c r="B3146" s="4" t="s">
        <v>1688</v>
      </c>
      <c r="C3146" s="25" t="s">
        <v>200</v>
      </c>
      <c r="D3146" s="25">
        <v>2.99</v>
      </c>
      <c r="E3146" s="25"/>
    </row>
    <row r="3147" spans="1:5">
      <c r="A3147" s="25">
        <v>61781</v>
      </c>
      <c r="B3147" s="4" t="s">
        <v>1036</v>
      </c>
      <c r="C3147" s="25" t="s">
        <v>200</v>
      </c>
      <c r="D3147" s="25">
        <v>0.93</v>
      </c>
      <c r="E3147" s="25"/>
    </row>
    <row r="3148" spans="1:5">
      <c r="A3148" s="25">
        <v>61795</v>
      </c>
      <c r="B3148" s="4" t="s">
        <v>386</v>
      </c>
      <c r="C3148" s="25" t="s">
        <v>231</v>
      </c>
      <c r="D3148" s="25">
        <v>6.2</v>
      </c>
      <c r="E3148" s="25"/>
    </row>
    <row r="3149" spans="1:5">
      <c r="A3149" s="25">
        <v>61961</v>
      </c>
      <c r="B3149" s="4" t="s">
        <v>3733</v>
      </c>
      <c r="C3149" s="25" t="s">
        <v>200</v>
      </c>
      <c r="D3149" s="25">
        <v>18.79</v>
      </c>
      <c r="E3149" s="25"/>
    </row>
    <row r="3150" spans="1:5">
      <c r="A3150" s="25">
        <v>62001</v>
      </c>
      <c r="B3150" s="4" t="s">
        <v>746</v>
      </c>
      <c r="C3150" s="25" t="s">
        <v>200</v>
      </c>
      <c r="D3150" s="25">
        <v>475</v>
      </c>
      <c r="E3150" s="25"/>
    </row>
    <row r="3151" spans="1:5">
      <c r="A3151" s="25">
        <v>62115</v>
      </c>
      <c r="B3151" s="4" t="s">
        <v>2301</v>
      </c>
      <c r="C3151" s="25" t="s">
        <v>231</v>
      </c>
      <c r="D3151" s="25">
        <v>12.3</v>
      </c>
      <c r="E3151" s="25"/>
    </row>
    <row r="3152" spans="1:5">
      <c r="A3152" s="25">
        <v>62118</v>
      </c>
      <c r="B3152" s="4" t="s">
        <v>2123</v>
      </c>
      <c r="C3152" s="25" t="s">
        <v>200</v>
      </c>
      <c r="D3152" s="25">
        <v>182</v>
      </c>
      <c r="E3152" s="25"/>
    </row>
    <row r="3153" spans="1:5">
      <c r="A3153" s="25">
        <v>62119</v>
      </c>
      <c r="B3153" s="4" t="s">
        <v>1433</v>
      </c>
      <c r="C3153" s="25" t="s">
        <v>231</v>
      </c>
      <c r="D3153" s="25">
        <v>32.9</v>
      </c>
      <c r="E3153" s="25"/>
    </row>
    <row r="3154" spans="1:5">
      <c r="A3154" s="25">
        <v>62123</v>
      </c>
      <c r="B3154" s="4" t="s">
        <v>619</v>
      </c>
      <c r="C3154" s="25" t="s">
        <v>231</v>
      </c>
      <c r="D3154" s="25">
        <v>18.21</v>
      </c>
      <c r="E3154" s="25"/>
    </row>
    <row r="3155" spans="1:5">
      <c r="A3155" s="25">
        <v>62127</v>
      </c>
      <c r="B3155" s="4" t="s">
        <v>1436</v>
      </c>
      <c r="C3155" s="25" t="s">
        <v>231</v>
      </c>
      <c r="D3155" s="25">
        <v>14.15</v>
      </c>
      <c r="E3155" s="25"/>
    </row>
    <row r="3156" spans="1:5">
      <c r="A3156" s="25">
        <v>62137</v>
      </c>
      <c r="B3156" s="4" t="s">
        <v>614</v>
      </c>
      <c r="C3156" s="25" t="s">
        <v>200</v>
      </c>
      <c r="D3156" s="25">
        <v>361.92</v>
      </c>
      <c r="E3156" s="25"/>
    </row>
    <row r="3157" spans="1:5">
      <c r="A3157" s="25">
        <v>62140</v>
      </c>
      <c r="B3157" s="4" t="s">
        <v>1054</v>
      </c>
      <c r="C3157" s="25" t="s">
        <v>200</v>
      </c>
      <c r="D3157" s="25">
        <v>2130</v>
      </c>
      <c r="E3157" s="25"/>
    </row>
    <row r="3158" spans="1:5">
      <c r="A3158" s="25">
        <v>62141</v>
      </c>
      <c r="B3158" s="4" t="s">
        <v>1053</v>
      </c>
      <c r="C3158" s="25" t="s">
        <v>200</v>
      </c>
      <c r="D3158" s="25">
        <v>1720</v>
      </c>
      <c r="E3158" s="25"/>
    </row>
    <row r="3159" spans="1:5">
      <c r="A3159" s="25">
        <v>62142</v>
      </c>
      <c r="B3159" s="4" t="s">
        <v>453</v>
      </c>
      <c r="C3159" s="25" t="s">
        <v>200</v>
      </c>
      <c r="D3159" s="25">
        <v>545</v>
      </c>
      <c r="E3159" s="25"/>
    </row>
    <row r="3160" spans="1:5">
      <c r="A3160" s="25">
        <v>62222</v>
      </c>
      <c r="B3160" s="4" t="s">
        <v>3624</v>
      </c>
      <c r="C3160" s="25" t="s">
        <v>200</v>
      </c>
      <c r="D3160" s="25">
        <v>8.65</v>
      </c>
      <c r="E3160" s="25"/>
    </row>
    <row r="3161" spans="1:5">
      <c r="A3161" s="25">
        <v>62228</v>
      </c>
      <c r="B3161" s="4" t="s">
        <v>1075</v>
      </c>
      <c r="C3161" s="25" t="s">
        <v>201</v>
      </c>
      <c r="D3161" s="25">
        <v>6.2</v>
      </c>
      <c r="E3161" s="25"/>
    </row>
    <row r="3162" spans="1:5">
      <c r="A3162" s="25">
        <v>62513</v>
      </c>
      <c r="B3162" s="4" t="s">
        <v>3096</v>
      </c>
      <c r="C3162" s="25" t="s">
        <v>200</v>
      </c>
      <c r="D3162" s="25">
        <v>22.6</v>
      </c>
      <c r="E3162" s="25"/>
    </row>
    <row r="3163" spans="1:5">
      <c r="A3163" s="25">
        <v>62518</v>
      </c>
      <c r="B3163" s="4" t="s">
        <v>1092</v>
      </c>
      <c r="C3163" s="25" t="s">
        <v>200</v>
      </c>
      <c r="D3163" s="25">
        <v>102.03</v>
      </c>
      <c r="E3163" s="25"/>
    </row>
    <row r="3164" spans="1:5">
      <c r="A3164" s="25">
        <v>62525</v>
      </c>
      <c r="B3164" s="4" t="s">
        <v>3672</v>
      </c>
      <c r="C3164" s="25" t="s">
        <v>231</v>
      </c>
      <c r="D3164" s="25">
        <v>4.5</v>
      </c>
      <c r="E3164" s="25"/>
    </row>
    <row r="3165" spans="1:5">
      <c r="A3165" s="25">
        <v>62530</v>
      </c>
      <c r="B3165" s="4" t="s">
        <v>1110</v>
      </c>
      <c r="C3165" s="25" t="s">
        <v>200</v>
      </c>
      <c r="D3165" s="25">
        <v>114.72</v>
      </c>
      <c r="E3165" s="25"/>
    </row>
    <row r="3166" spans="1:5">
      <c r="A3166" s="25">
        <v>62625</v>
      </c>
      <c r="B3166" s="4" t="s">
        <v>1919</v>
      </c>
      <c r="C3166" s="25" t="s">
        <v>200</v>
      </c>
      <c r="D3166" s="25">
        <v>985</v>
      </c>
      <c r="E3166" s="25"/>
    </row>
    <row r="3167" spans="1:5">
      <c r="A3167" s="25">
        <v>62629</v>
      </c>
      <c r="B3167" s="4" t="s">
        <v>382</v>
      </c>
      <c r="C3167" s="25" t="s">
        <v>200</v>
      </c>
      <c r="D3167" s="25">
        <v>737.3</v>
      </c>
      <c r="E3167" s="25"/>
    </row>
    <row r="3168" spans="1:5">
      <c r="A3168" s="25">
        <v>62631</v>
      </c>
      <c r="B3168" s="4" t="s">
        <v>1483</v>
      </c>
      <c r="C3168" s="25" t="s">
        <v>200</v>
      </c>
      <c r="D3168" s="25">
        <v>860</v>
      </c>
      <c r="E3168" s="25"/>
    </row>
    <row r="3169" spans="1:5">
      <c r="A3169" s="25">
        <v>62635</v>
      </c>
      <c r="B3169" s="4" t="s">
        <v>3318</v>
      </c>
      <c r="C3169" s="25" t="s">
        <v>231</v>
      </c>
      <c r="D3169" s="25">
        <v>18.62</v>
      </c>
      <c r="E3169" s="25"/>
    </row>
    <row r="3170" spans="1:5">
      <c r="A3170" s="25">
        <v>62636</v>
      </c>
      <c r="B3170" s="4" t="s">
        <v>3319</v>
      </c>
      <c r="C3170" s="25" t="s">
        <v>231</v>
      </c>
      <c r="D3170" s="25">
        <v>10.26</v>
      </c>
      <c r="E3170" s="25"/>
    </row>
    <row r="3171" spans="1:5">
      <c r="A3171" s="25">
        <v>62637</v>
      </c>
      <c r="B3171" s="4" t="s">
        <v>3320</v>
      </c>
      <c r="C3171" s="25" t="s">
        <v>231</v>
      </c>
      <c r="D3171" s="25">
        <v>14.25</v>
      </c>
      <c r="E3171" s="25"/>
    </row>
    <row r="3172" spans="1:5">
      <c r="A3172" s="25">
        <v>62638</v>
      </c>
      <c r="B3172" s="4" t="s">
        <v>3306</v>
      </c>
      <c r="C3172" s="25" t="s">
        <v>231</v>
      </c>
      <c r="D3172" s="25">
        <v>12.32</v>
      </c>
      <c r="E3172" s="25"/>
    </row>
    <row r="3173" spans="1:5">
      <c r="A3173" s="25">
        <v>62639</v>
      </c>
      <c r="B3173" s="4" t="s">
        <v>3321</v>
      </c>
      <c r="C3173" s="25" t="s">
        <v>231</v>
      </c>
      <c r="D3173" s="25">
        <v>12.56</v>
      </c>
      <c r="E3173" s="25"/>
    </row>
    <row r="3174" spans="1:5">
      <c r="A3174" s="25">
        <v>62640</v>
      </c>
      <c r="B3174" s="4" t="s">
        <v>3322</v>
      </c>
      <c r="C3174" s="25" t="s">
        <v>231</v>
      </c>
      <c r="D3174" s="25">
        <v>8.32</v>
      </c>
      <c r="E3174" s="25"/>
    </row>
    <row r="3175" spans="1:5">
      <c r="A3175" s="25">
        <v>62651</v>
      </c>
      <c r="B3175" s="4" t="s">
        <v>1374</v>
      </c>
      <c r="C3175" s="25" t="s">
        <v>200</v>
      </c>
      <c r="D3175" s="25">
        <v>492.54</v>
      </c>
      <c r="E3175" s="25"/>
    </row>
    <row r="3176" spans="1:5">
      <c r="A3176" s="25">
        <v>62654</v>
      </c>
      <c r="B3176" s="4" t="s">
        <v>1375</v>
      </c>
      <c r="C3176" s="25" t="s">
        <v>200</v>
      </c>
      <c r="D3176" s="25">
        <v>218.78</v>
      </c>
      <c r="E3176" s="25"/>
    </row>
    <row r="3177" spans="1:5">
      <c r="A3177" s="25">
        <v>62655</v>
      </c>
      <c r="B3177" s="4" t="s">
        <v>1376</v>
      </c>
      <c r="C3177" s="25" t="s">
        <v>200</v>
      </c>
      <c r="D3177" s="25">
        <v>194.65</v>
      </c>
      <c r="E3177" s="25"/>
    </row>
    <row r="3178" spans="1:5">
      <c r="A3178" s="25">
        <v>62656</v>
      </c>
      <c r="B3178" s="4" t="s">
        <v>1377</v>
      </c>
      <c r="C3178" s="25" t="s">
        <v>200</v>
      </c>
      <c r="D3178" s="25">
        <v>108.11</v>
      </c>
      <c r="E3178" s="25"/>
    </row>
    <row r="3179" spans="1:5">
      <c r="A3179" s="25">
        <v>62657</v>
      </c>
      <c r="B3179" s="4" t="s">
        <v>1378</v>
      </c>
      <c r="C3179" s="25" t="s">
        <v>200</v>
      </c>
      <c r="D3179" s="25">
        <v>134.93</v>
      </c>
      <c r="E3179" s="25"/>
    </row>
    <row r="3180" spans="1:5">
      <c r="A3180" s="25">
        <v>62720</v>
      </c>
      <c r="B3180" s="4" t="s">
        <v>1810</v>
      </c>
      <c r="C3180" s="25" t="s">
        <v>201</v>
      </c>
      <c r="D3180" s="25">
        <v>3.18</v>
      </c>
      <c r="E3180" s="25"/>
    </row>
    <row r="3181" spans="1:5">
      <c r="A3181" s="25">
        <v>62721</v>
      </c>
      <c r="B3181" s="4" t="s">
        <v>1811</v>
      </c>
      <c r="C3181" s="25" t="s">
        <v>201</v>
      </c>
      <c r="D3181" s="25">
        <v>3.18</v>
      </c>
      <c r="E3181" s="25"/>
    </row>
    <row r="3182" spans="1:5">
      <c r="A3182" s="25">
        <v>62722</v>
      </c>
      <c r="B3182" s="4" t="s">
        <v>1812</v>
      </c>
      <c r="C3182" s="25" t="s">
        <v>201</v>
      </c>
      <c r="D3182" s="25">
        <v>3.18</v>
      </c>
      <c r="E3182" s="25"/>
    </row>
    <row r="3183" spans="1:5">
      <c r="A3183" s="25">
        <v>62723</v>
      </c>
      <c r="B3183" s="4" t="s">
        <v>1815</v>
      </c>
      <c r="C3183" s="25" t="s">
        <v>201</v>
      </c>
      <c r="D3183" s="25">
        <v>9.82</v>
      </c>
      <c r="E3183" s="25"/>
    </row>
    <row r="3184" spans="1:5">
      <c r="A3184" s="25">
        <v>62724</v>
      </c>
      <c r="B3184" s="4" t="s">
        <v>3579</v>
      </c>
      <c r="C3184" s="25" t="s">
        <v>231</v>
      </c>
      <c r="D3184" s="25">
        <v>21.4</v>
      </c>
      <c r="E3184" s="25"/>
    </row>
    <row r="3185" spans="1:5">
      <c r="A3185" s="25">
        <v>62725</v>
      </c>
      <c r="B3185" s="4" t="s">
        <v>3578</v>
      </c>
      <c r="C3185" s="25" t="s">
        <v>231</v>
      </c>
      <c r="D3185" s="25">
        <v>18.600000000000001</v>
      </c>
      <c r="E3185" s="25"/>
    </row>
    <row r="3186" spans="1:5">
      <c r="A3186" s="25">
        <v>62727</v>
      </c>
      <c r="B3186" s="4" t="s">
        <v>3586</v>
      </c>
      <c r="C3186" s="25" t="s">
        <v>231</v>
      </c>
      <c r="D3186" s="25">
        <v>65</v>
      </c>
      <c r="E3186" s="25"/>
    </row>
    <row r="3187" spans="1:5">
      <c r="A3187" s="25">
        <v>62728</v>
      </c>
      <c r="B3187" s="4" t="s">
        <v>1257</v>
      </c>
      <c r="C3187" s="25" t="s">
        <v>231</v>
      </c>
      <c r="D3187" s="25">
        <v>10.199999999999999</v>
      </c>
      <c r="E3187" s="25"/>
    </row>
    <row r="3188" spans="1:5">
      <c r="A3188" s="25">
        <v>62729</v>
      </c>
      <c r="B3188" s="4" t="s">
        <v>1256</v>
      </c>
      <c r="C3188" s="25" t="s">
        <v>231</v>
      </c>
      <c r="D3188" s="25">
        <v>4.32</v>
      </c>
      <c r="E3188" s="25"/>
    </row>
    <row r="3189" spans="1:5">
      <c r="A3189" s="25">
        <v>62730</v>
      </c>
      <c r="B3189" s="4" t="s">
        <v>3575</v>
      </c>
      <c r="C3189" s="25" t="s">
        <v>231</v>
      </c>
      <c r="D3189" s="25">
        <v>32.200000000000003</v>
      </c>
      <c r="E3189" s="25"/>
    </row>
    <row r="3190" spans="1:5">
      <c r="A3190" s="25">
        <v>62732</v>
      </c>
      <c r="B3190" s="4" t="s">
        <v>3585</v>
      </c>
      <c r="C3190" s="25" t="s">
        <v>231</v>
      </c>
      <c r="D3190" s="25">
        <v>28.5</v>
      </c>
      <c r="E3190" s="25"/>
    </row>
    <row r="3191" spans="1:5">
      <c r="A3191" s="25">
        <v>62733</v>
      </c>
      <c r="B3191" s="4" t="s">
        <v>3584</v>
      </c>
      <c r="C3191" s="25" t="s">
        <v>231</v>
      </c>
      <c r="D3191" s="25">
        <v>26.2</v>
      </c>
      <c r="E3191" s="25"/>
    </row>
    <row r="3192" spans="1:5">
      <c r="A3192" s="25">
        <v>62744</v>
      </c>
      <c r="B3192" s="4" t="s">
        <v>2146</v>
      </c>
      <c r="C3192" s="25" t="s">
        <v>894</v>
      </c>
      <c r="D3192" s="25">
        <v>1.52</v>
      </c>
      <c r="E3192" s="25"/>
    </row>
    <row r="3193" spans="1:5">
      <c r="A3193" s="25">
        <v>62756</v>
      </c>
      <c r="B3193" s="4" t="s">
        <v>3343</v>
      </c>
      <c r="C3193" s="25" t="s">
        <v>200</v>
      </c>
      <c r="D3193" s="25">
        <v>1.19</v>
      </c>
      <c r="E3193" s="25"/>
    </row>
    <row r="3194" spans="1:5">
      <c r="A3194" s="25">
        <v>62757</v>
      </c>
      <c r="B3194" s="4" t="s">
        <v>3340</v>
      </c>
      <c r="C3194" s="25" t="s">
        <v>200</v>
      </c>
      <c r="D3194" s="25">
        <v>1.19</v>
      </c>
      <c r="E3194" s="25"/>
    </row>
    <row r="3195" spans="1:5">
      <c r="A3195" s="25">
        <v>63123</v>
      </c>
      <c r="B3195" s="4" t="s">
        <v>2405</v>
      </c>
      <c r="C3195" s="25" t="s">
        <v>201</v>
      </c>
      <c r="D3195" s="25">
        <v>10.09</v>
      </c>
      <c r="E3195" s="25"/>
    </row>
    <row r="3196" spans="1:5">
      <c r="A3196" s="25">
        <v>65211</v>
      </c>
      <c r="B3196" s="4" t="s">
        <v>3284</v>
      </c>
      <c r="C3196" s="25" t="s">
        <v>200</v>
      </c>
      <c r="D3196" s="25">
        <v>21.32</v>
      </c>
      <c r="E3196" s="25"/>
    </row>
    <row r="3197" spans="1:5">
      <c r="A3197" s="25">
        <v>65215</v>
      </c>
      <c r="B3197" s="4" t="s">
        <v>3283</v>
      </c>
      <c r="C3197" s="25" t="s">
        <v>200</v>
      </c>
      <c r="D3197" s="25">
        <v>4.21</v>
      </c>
      <c r="E3197" s="25"/>
    </row>
    <row r="3198" spans="1:5">
      <c r="A3198" s="25">
        <v>65219</v>
      </c>
      <c r="B3198" s="4" t="s">
        <v>2175</v>
      </c>
      <c r="C3198" s="25" t="s">
        <v>200</v>
      </c>
      <c r="D3198" s="25">
        <v>7.7</v>
      </c>
      <c r="E3198" s="25"/>
    </row>
    <row r="3199" spans="1:5">
      <c r="A3199" s="25">
        <v>66015</v>
      </c>
      <c r="B3199" s="4" t="s">
        <v>1717</v>
      </c>
      <c r="C3199" s="25" t="s">
        <v>231</v>
      </c>
      <c r="D3199" s="25">
        <v>86.44</v>
      </c>
      <c r="E3199" s="25"/>
    </row>
    <row r="3200" spans="1:5">
      <c r="A3200" s="25">
        <v>66016</v>
      </c>
      <c r="B3200" s="4" t="s">
        <v>1720</v>
      </c>
      <c r="C3200" s="25" t="s">
        <v>231</v>
      </c>
      <c r="D3200" s="25">
        <v>123</v>
      </c>
      <c r="E3200" s="25"/>
    </row>
    <row r="3201" spans="1:5">
      <c r="A3201" s="25">
        <v>66019</v>
      </c>
      <c r="B3201" s="4" t="s">
        <v>2309</v>
      </c>
      <c r="C3201" s="25" t="s">
        <v>231</v>
      </c>
      <c r="D3201" s="25">
        <v>13.5</v>
      </c>
      <c r="E3201" s="25"/>
    </row>
    <row r="3202" spans="1:5">
      <c r="A3202" s="25">
        <v>66023</v>
      </c>
      <c r="B3202" s="4" t="s">
        <v>1282</v>
      </c>
      <c r="C3202" s="25" t="s">
        <v>200</v>
      </c>
      <c r="D3202" s="25">
        <v>2491.6799999999998</v>
      </c>
      <c r="E3202" s="25"/>
    </row>
    <row r="3203" spans="1:5">
      <c r="A3203" s="25">
        <v>66166</v>
      </c>
      <c r="B3203" s="4" t="s">
        <v>3052</v>
      </c>
      <c r="C3203" s="25" t="s">
        <v>200</v>
      </c>
      <c r="D3203" s="25">
        <v>198</v>
      </c>
      <c r="E3203" s="25"/>
    </row>
    <row r="3204" spans="1:5">
      <c r="A3204" s="25">
        <v>66263</v>
      </c>
      <c r="B3204" s="4" t="s">
        <v>639</v>
      </c>
      <c r="C3204" s="25" t="s">
        <v>231</v>
      </c>
      <c r="D3204" s="25">
        <v>19.600000000000001</v>
      </c>
      <c r="E3204" s="25"/>
    </row>
    <row r="3205" spans="1:5">
      <c r="A3205" s="25">
        <v>66465</v>
      </c>
      <c r="B3205" s="4" t="s">
        <v>968</v>
      </c>
      <c r="C3205" s="25" t="s">
        <v>229</v>
      </c>
      <c r="D3205" s="25">
        <v>512.72</v>
      </c>
      <c r="E3205" s="25"/>
    </row>
    <row r="3206" spans="1:5">
      <c r="A3206" s="25">
        <v>66470</v>
      </c>
      <c r="B3206" s="4" t="s">
        <v>383</v>
      </c>
      <c r="C3206" s="25" t="s">
        <v>200</v>
      </c>
      <c r="D3206" s="25">
        <v>236</v>
      </c>
      <c r="E3206" s="25"/>
    </row>
    <row r="3207" spans="1:5">
      <c r="A3207" s="25">
        <v>66482</v>
      </c>
      <c r="B3207" s="4" t="s">
        <v>3629</v>
      </c>
      <c r="C3207" s="25" t="s">
        <v>229</v>
      </c>
      <c r="D3207" s="25">
        <v>496.02</v>
      </c>
      <c r="E3207" s="25"/>
    </row>
    <row r="3208" spans="1:5">
      <c r="A3208" s="25">
        <v>66587</v>
      </c>
      <c r="B3208" s="4" t="s">
        <v>1875</v>
      </c>
      <c r="C3208" s="25" t="s">
        <v>1869</v>
      </c>
      <c r="D3208" s="25">
        <v>12850</v>
      </c>
      <c r="E3208" s="25"/>
    </row>
    <row r="3209" spans="1:5">
      <c r="A3209" s="25">
        <v>66624</v>
      </c>
      <c r="B3209" s="4" t="s">
        <v>2411</v>
      </c>
      <c r="C3209" s="25" t="s">
        <v>229</v>
      </c>
      <c r="D3209" s="25">
        <v>937</v>
      </c>
      <c r="E3209" s="25"/>
    </row>
    <row r="3210" spans="1:5">
      <c r="A3210" s="25">
        <v>66628</v>
      </c>
      <c r="B3210" s="4" t="s">
        <v>2413</v>
      </c>
      <c r="C3210" s="25" t="s">
        <v>229</v>
      </c>
      <c r="D3210" s="25">
        <v>2129</v>
      </c>
      <c r="E3210" s="25"/>
    </row>
    <row r="3211" spans="1:5">
      <c r="A3211" s="25">
        <v>67441</v>
      </c>
      <c r="B3211" s="4" t="s">
        <v>2729</v>
      </c>
      <c r="C3211" s="25" t="s">
        <v>200</v>
      </c>
      <c r="D3211" s="25">
        <v>245</v>
      </c>
      <c r="E3211" s="25"/>
    </row>
    <row r="3212" spans="1:5">
      <c r="A3212" s="25">
        <v>69010</v>
      </c>
      <c r="B3212" s="4" t="s">
        <v>3131</v>
      </c>
      <c r="C3212" s="25" t="s">
        <v>228</v>
      </c>
      <c r="D3212" s="25">
        <v>70.5</v>
      </c>
      <c r="E3212" s="25"/>
    </row>
    <row r="3213" spans="1:5">
      <c r="A3213" s="25">
        <v>69011</v>
      </c>
      <c r="B3213" s="4" t="s">
        <v>3457</v>
      </c>
      <c r="C3213" s="25" t="s">
        <v>200</v>
      </c>
      <c r="D3213" s="25">
        <v>70.5</v>
      </c>
      <c r="E3213" s="25"/>
    </row>
    <row r="3214" spans="1:5">
      <c r="A3214" s="25">
        <v>69012</v>
      </c>
      <c r="B3214" s="4" t="s">
        <v>3522</v>
      </c>
      <c r="C3214" s="25" t="s">
        <v>200</v>
      </c>
      <c r="D3214" s="25">
        <v>70.5</v>
      </c>
      <c r="E3214" s="25"/>
    </row>
    <row r="3215" spans="1:5">
      <c r="A3215" s="25">
        <v>69013</v>
      </c>
      <c r="B3215" s="4" t="s">
        <v>2372</v>
      </c>
      <c r="C3215" s="25" t="s">
        <v>200</v>
      </c>
      <c r="D3215" s="25">
        <v>0.71</v>
      </c>
      <c r="E3215" s="25"/>
    </row>
    <row r="3216" spans="1:5">
      <c r="A3216" s="25">
        <v>69902</v>
      </c>
      <c r="B3216" s="4" t="s">
        <v>3436</v>
      </c>
      <c r="C3216" s="25" t="s">
        <v>200</v>
      </c>
      <c r="D3216" s="25">
        <v>51.25</v>
      </c>
      <c r="E3216" s="25"/>
    </row>
    <row r="3217" spans="1:5">
      <c r="A3217" s="25">
        <v>69915</v>
      </c>
      <c r="B3217" s="4" t="s">
        <v>2056</v>
      </c>
      <c r="C3217" s="25" t="s">
        <v>229</v>
      </c>
      <c r="D3217" s="25">
        <v>26.23</v>
      </c>
      <c r="E3217" s="25"/>
    </row>
    <row r="3218" spans="1:5">
      <c r="A3218" s="25">
        <v>69917</v>
      </c>
      <c r="B3218" s="4" t="s">
        <v>1179</v>
      </c>
      <c r="C3218" s="25" t="s">
        <v>231</v>
      </c>
      <c r="D3218" s="25">
        <v>320</v>
      </c>
      <c r="E3218" s="25"/>
    </row>
    <row r="3219" spans="1:5">
      <c r="A3219" s="25">
        <v>69955</v>
      </c>
      <c r="B3219" s="4" t="s">
        <v>1643</v>
      </c>
      <c r="C3219" s="25" t="s">
        <v>200</v>
      </c>
      <c r="D3219" s="25">
        <v>3.9</v>
      </c>
      <c r="E3219" s="25"/>
    </row>
    <row r="3220" spans="1:5">
      <c r="A3220" s="25">
        <v>70070</v>
      </c>
      <c r="B3220" s="4" t="s">
        <v>3002</v>
      </c>
      <c r="C3220" s="25" t="s">
        <v>200</v>
      </c>
      <c r="D3220" s="25">
        <v>476.06</v>
      </c>
      <c r="E3220" s="25"/>
    </row>
    <row r="3221" spans="1:5">
      <c r="A3221" s="25">
        <v>70071</v>
      </c>
      <c r="B3221" s="4" t="s">
        <v>2191</v>
      </c>
      <c r="C3221" s="25" t="s">
        <v>200</v>
      </c>
      <c r="D3221" s="25">
        <v>43.3</v>
      </c>
      <c r="E3221" s="25"/>
    </row>
    <row r="3222" spans="1:5">
      <c r="A3222" s="25">
        <v>70072</v>
      </c>
      <c r="B3222" s="4" t="s">
        <v>3636</v>
      </c>
      <c r="C3222" s="25" t="s">
        <v>200</v>
      </c>
      <c r="D3222" s="25">
        <v>39.630000000000003</v>
      </c>
      <c r="E3222" s="25"/>
    </row>
    <row r="3223" spans="1:5">
      <c r="A3223" s="25">
        <v>70073</v>
      </c>
      <c r="B3223" s="4" t="s">
        <v>3441</v>
      </c>
      <c r="C3223" s="25" t="s">
        <v>200</v>
      </c>
      <c r="D3223" s="25">
        <v>96.3</v>
      </c>
      <c r="E3223" s="25"/>
    </row>
    <row r="3224" spans="1:5">
      <c r="A3224" s="25">
        <v>70074</v>
      </c>
      <c r="B3224" s="4" t="s">
        <v>3303</v>
      </c>
      <c r="C3224" s="25" t="s">
        <v>200</v>
      </c>
      <c r="D3224" s="25">
        <v>9.19</v>
      </c>
      <c r="E3224" s="25"/>
    </row>
    <row r="3225" spans="1:5">
      <c r="A3225" s="25">
        <v>70075</v>
      </c>
      <c r="B3225" s="4" t="s">
        <v>1538</v>
      </c>
      <c r="C3225" s="25" t="s">
        <v>200</v>
      </c>
      <c r="D3225" s="25">
        <v>1.84</v>
      </c>
      <c r="E3225" s="25"/>
    </row>
    <row r="3226" spans="1:5">
      <c r="A3226" s="25">
        <v>70076</v>
      </c>
      <c r="B3226" s="4" t="s">
        <v>1537</v>
      </c>
      <c r="C3226" s="25" t="s">
        <v>200</v>
      </c>
      <c r="D3226" s="25">
        <v>1.59</v>
      </c>
      <c r="E3226" s="25"/>
    </row>
    <row r="3227" spans="1:5">
      <c r="A3227" s="25">
        <v>70077</v>
      </c>
      <c r="B3227" s="4" t="s">
        <v>1711</v>
      </c>
      <c r="C3227" s="25" t="s">
        <v>200</v>
      </c>
      <c r="D3227" s="25">
        <v>0.13</v>
      </c>
      <c r="E3227" s="25"/>
    </row>
    <row r="3228" spans="1:5">
      <c r="A3228" s="25">
        <v>70078</v>
      </c>
      <c r="B3228" s="4" t="s">
        <v>2193</v>
      </c>
      <c r="C3228" s="25" t="s">
        <v>201</v>
      </c>
      <c r="D3228" s="25">
        <v>3.33</v>
      </c>
      <c r="E3228" s="25"/>
    </row>
    <row r="3229" spans="1:5">
      <c r="A3229" s="25">
        <v>70088</v>
      </c>
      <c r="B3229" s="4" t="s">
        <v>3005</v>
      </c>
      <c r="C3229" s="25" t="s">
        <v>200</v>
      </c>
      <c r="D3229" s="25">
        <v>1.25</v>
      </c>
      <c r="E3229" s="25"/>
    </row>
    <row r="3230" spans="1:5">
      <c r="A3230" s="25">
        <v>70089</v>
      </c>
      <c r="B3230" s="4" t="s">
        <v>2933</v>
      </c>
      <c r="C3230" s="25" t="s">
        <v>200</v>
      </c>
      <c r="D3230" s="25">
        <v>1.8</v>
      </c>
      <c r="E3230" s="25"/>
    </row>
    <row r="3231" spans="1:5">
      <c r="A3231" s="25">
        <v>70094</v>
      </c>
      <c r="B3231" s="4" t="s">
        <v>1385</v>
      </c>
      <c r="C3231" s="25" t="s">
        <v>231</v>
      </c>
      <c r="D3231" s="25">
        <v>34.1</v>
      </c>
      <c r="E3231" s="25"/>
    </row>
    <row r="3232" spans="1:5">
      <c r="A3232" s="25">
        <v>70096</v>
      </c>
      <c r="B3232" s="4" t="s">
        <v>1404</v>
      </c>
      <c r="C3232" s="25" t="s">
        <v>231</v>
      </c>
      <c r="D3232" s="25">
        <v>18.399999999999999</v>
      </c>
      <c r="E3232" s="25"/>
    </row>
    <row r="3233" spans="1:5">
      <c r="A3233" s="25">
        <v>70098</v>
      </c>
      <c r="B3233" s="4" t="s">
        <v>1434</v>
      </c>
      <c r="C3233" s="25" t="s">
        <v>231</v>
      </c>
      <c r="D3233" s="25">
        <v>23.2</v>
      </c>
      <c r="E3233" s="25"/>
    </row>
    <row r="3234" spans="1:5">
      <c r="A3234" s="25">
        <v>70100</v>
      </c>
      <c r="B3234" s="4" t="s">
        <v>1406</v>
      </c>
      <c r="C3234" s="25" t="s">
        <v>231</v>
      </c>
      <c r="D3234" s="25">
        <v>16.5</v>
      </c>
      <c r="E3234" s="25"/>
    </row>
    <row r="3235" spans="1:5">
      <c r="A3235" s="25">
        <v>70102</v>
      </c>
      <c r="B3235" s="4" t="s">
        <v>1724</v>
      </c>
      <c r="C3235" s="25" t="s">
        <v>231</v>
      </c>
      <c r="D3235" s="25">
        <v>64.900000000000006</v>
      </c>
      <c r="E3235" s="25"/>
    </row>
    <row r="3236" spans="1:5">
      <c r="A3236" s="25">
        <v>70106</v>
      </c>
      <c r="B3236" s="4" t="s">
        <v>986</v>
      </c>
      <c r="C3236" s="25" t="s">
        <v>229</v>
      </c>
      <c r="D3236" s="25">
        <v>9.02</v>
      </c>
      <c r="E3236" s="25"/>
    </row>
    <row r="3237" spans="1:5">
      <c r="A3237" s="25">
        <v>70110</v>
      </c>
      <c r="B3237" s="4" t="s">
        <v>1980</v>
      </c>
      <c r="C3237" s="25" t="s">
        <v>231</v>
      </c>
      <c r="D3237" s="25">
        <v>61.39</v>
      </c>
      <c r="E3237" s="25"/>
    </row>
    <row r="3238" spans="1:5">
      <c r="A3238" s="25">
        <v>70115</v>
      </c>
      <c r="B3238" s="4" t="s">
        <v>1650</v>
      </c>
      <c r="C3238" s="25" t="s">
        <v>229</v>
      </c>
      <c r="D3238" s="25">
        <v>73.22</v>
      </c>
      <c r="E3238" s="25"/>
    </row>
    <row r="3239" spans="1:5">
      <c r="A3239" s="25">
        <v>70119</v>
      </c>
      <c r="B3239" s="4" t="s">
        <v>1976</v>
      </c>
      <c r="C3239" s="25" t="s">
        <v>201</v>
      </c>
      <c r="D3239" s="25">
        <v>7.32</v>
      </c>
      <c r="E3239" s="25"/>
    </row>
    <row r="3240" spans="1:5">
      <c r="A3240" s="25">
        <v>70173</v>
      </c>
      <c r="B3240" s="4" t="s">
        <v>3004</v>
      </c>
      <c r="C3240" s="25" t="s">
        <v>200</v>
      </c>
      <c r="D3240" s="25">
        <v>904.8</v>
      </c>
      <c r="E3240" s="25"/>
    </row>
    <row r="3241" spans="1:5">
      <c r="A3241" s="25">
        <v>70174</v>
      </c>
      <c r="B3241" s="4" t="s">
        <v>2995</v>
      </c>
      <c r="C3241" s="25" t="s">
        <v>200</v>
      </c>
      <c r="D3241" s="25">
        <v>454.13</v>
      </c>
      <c r="E3241" s="25"/>
    </row>
    <row r="3242" spans="1:5">
      <c r="A3242" s="25">
        <v>70175</v>
      </c>
      <c r="B3242" s="4" t="s">
        <v>2997</v>
      </c>
      <c r="C3242" s="25" t="s">
        <v>200</v>
      </c>
      <c r="D3242" s="25">
        <v>438.48</v>
      </c>
      <c r="E3242" s="25"/>
    </row>
    <row r="3243" spans="1:5">
      <c r="A3243" s="25">
        <v>70177</v>
      </c>
      <c r="B3243" s="4" t="s">
        <v>3426</v>
      </c>
      <c r="C3243" s="25" t="s">
        <v>200</v>
      </c>
      <c r="D3243" s="25">
        <v>345.2</v>
      </c>
      <c r="E3243" s="25"/>
    </row>
    <row r="3244" spans="1:5">
      <c r="A3244" s="25">
        <v>70178</v>
      </c>
      <c r="B3244" s="4" t="s">
        <v>3262</v>
      </c>
      <c r="C3244" s="25" t="s">
        <v>231</v>
      </c>
      <c r="D3244" s="25">
        <v>76.63</v>
      </c>
      <c r="E3244" s="25"/>
    </row>
    <row r="3245" spans="1:5">
      <c r="A3245" s="25">
        <v>70188</v>
      </c>
      <c r="B3245" s="4" t="s">
        <v>1665</v>
      </c>
      <c r="C3245" s="25" t="s">
        <v>200</v>
      </c>
      <c r="D3245" s="25">
        <v>2.31</v>
      </c>
      <c r="E3245" s="25"/>
    </row>
    <row r="3246" spans="1:5">
      <c r="A3246" s="25">
        <v>70216</v>
      </c>
      <c r="B3246" s="4" t="s">
        <v>635</v>
      </c>
      <c r="C3246" s="25" t="s">
        <v>231</v>
      </c>
      <c r="D3246" s="25">
        <v>29.9</v>
      </c>
      <c r="E3246" s="25"/>
    </row>
    <row r="3247" spans="1:5">
      <c r="A3247" s="25">
        <v>70217</v>
      </c>
      <c r="B3247" s="4" t="s">
        <v>654</v>
      </c>
      <c r="C3247" s="25" t="s">
        <v>231</v>
      </c>
      <c r="D3247" s="25">
        <v>13.11</v>
      </c>
      <c r="E3247" s="25"/>
    </row>
    <row r="3248" spans="1:5">
      <c r="A3248" s="25">
        <v>70218</v>
      </c>
      <c r="B3248" s="4" t="s">
        <v>1419</v>
      </c>
      <c r="C3248" s="25" t="s">
        <v>231</v>
      </c>
      <c r="D3248" s="25">
        <v>9.1999999999999993</v>
      </c>
      <c r="E3248" s="25"/>
    </row>
    <row r="3249" spans="1:5">
      <c r="A3249" s="25">
        <v>70220</v>
      </c>
      <c r="B3249" s="4" t="s">
        <v>1391</v>
      </c>
      <c r="C3249" s="25" t="s">
        <v>231</v>
      </c>
      <c r="D3249" s="25">
        <v>31.9</v>
      </c>
      <c r="E3249" s="25"/>
    </row>
    <row r="3250" spans="1:5">
      <c r="A3250" s="25">
        <v>70246</v>
      </c>
      <c r="B3250" s="4" t="s">
        <v>1142</v>
      </c>
      <c r="C3250" s="25" t="s">
        <v>200</v>
      </c>
      <c r="D3250" s="25">
        <v>45.4</v>
      </c>
      <c r="E3250" s="25"/>
    </row>
    <row r="3251" spans="1:5">
      <c r="A3251" s="25">
        <v>70250</v>
      </c>
      <c r="B3251" s="4" t="s">
        <v>3140</v>
      </c>
      <c r="C3251" s="25" t="s">
        <v>200</v>
      </c>
      <c r="D3251" s="25">
        <v>33.229999999999997</v>
      </c>
      <c r="E3251" s="25"/>
    </row>
    <row r="3252" spans="1:5">
      <c r="A3252" s="25">
        <v>70253</v>
      </c>
      <c r="B3252" s="4" t="s">
        <v>799</v>
      </c>
      <c r="C3252" s="25" t="s">
        <v>200</v>
      </c>
      <c r="D3252" s="25">
        <v>440.59</v>
      </c>
      <c r="E3252" s="25"/>
    </row>
    <row r="3253" spans="1:5">
      <c r="A3253" s="25">
        <v>70255</v>
      </c>
      <c r="B3253" s="4" t="s">
        <v>977</v>
      </c>
      <c r="C3253" s="25" t="s">
        <v>200</v>
      </c>
      <c r="D3253" s="25">
        <v>2.36</v>
      </c>
      <c r="E3253" s="25"/>
    </row>
    <row r="3254" spans="1:5">
      <c r="A3254" s="25">
        <v>70260</v>
      </c>
      <c r="B3254" s="4" t="s">
        <v>3083</v>
      </c>
      <c r="C3254" s="25" t="s">
        <v>231</v>
      </c>
      <c r="D3254" s="25">
        <v>238.96</v>
      </c>
      <c r="E3254" s="25"/>
    </row>
    <row r="3255" spans="1:5">
      <c r="A3255" s="25">
        <v>70291</v>
      </c>
      <c r="B3255" s="4" t="s">
        <v>3648</v>
      </c>
      <c r="C3255" s="25" t="s">
        <v>200</v>
      </c>
      <c r="D3255" s="25">
        <v>2.25</v>
      </c>
      <c r="E3255" s="25"/>
    </row>
    <row r="3256" spans="1:5">
      <c r="A3256" s="25">
        <v>70293</v>
      </c>
      <c r="B3256" s="4" t="s">
        <v>2719</v>
      </c>
      <c r="C3256" s="25" t="s">
        <v>231</v>
      </c>
      <c r="D3256" s="25">
        <v>25.29</v>
      </c>
      <c r="E3256" s="25"/>
    </row>
    <row r="3257" spans="1:5">
      <c r="A3257" s="25">
        <v>70581</v>
      </c>
      <c r="B3257" s="4" t="s">
        <v>1936</v>
      </c>
      <c r="C3257" s="25" t="s">
        <v>200</v>
      </c>
      <c r="D3257" s="25">
        <v>229.52</v>
      </c>
      <c r="E3257" s="25"/>
    </row>
    <row r="3258" spans="1:5">
      <c r="A3258" s="25">
        <v>70594</v>
      </c>
      <c r="B3258" s="4" t="s">
        <v>2060</v>
      </c>
      <c r="C3258" s="25" t="s">
        <v>200</v>
      </c>
      <c r="D3258" s="25">
        <v>6.5</v>
      </c>
      <c r="E3258" s="25"/>
    </row>
    <row r="3259" spans="1:5">
      <c r="A3259" s="25">
        <v>71101</v>
      </c>
      <c r="B3259" s="4" t="s">
        <v>3760</v>
      </c>
      <c r="C3259" s="25" t="s">
        <v>228</v>
      </c>
      <c r="D3259" s="25">
        <v>1364.16</v>
      </c>
      <c r="E3259" s="25"/>
    </row>
    <row r="3260" spans="1:5">
      <c r="A3260" s="25">
        <v>71105</v>
      </c>
      <c r="B3260" s="4" t="s">
        <v>1058</v>
      </c>
      <c r="C3260" s="25" t="s">
        <v>200</v>
      </c>
      <c r="D3260" s="25">
        <v>1185.4100000000001</v>
      </c>
      <c r="E3260" s="25"/>
    </row>
    <row r="3261" spans="1:5">
      <c r="A3261" s="25">
        <v>71150</v>
      </c>
      <c r="B3261" s="4" t="s">
        <v>2085</v>
      </c>
      <c r="C3261" s="25" t="s">
        <v>200</v>
      </c>
      <c r="D3261" s="25">
        <v>196</v>
      </c>
      <c r="E3261" s="25"/>
    </row>
    <row r="3262" spans="1:5">
      <c r="A3262" s="25">
        <v>71181</v>
      </c>
      <c r="B3262" s="4" t="s">
        <v>2678</v>
      </c>
      <c r="C3262" s="25" t="s">
        <v>229</v>
      </c>
      <c r="D3262" s="25">
        <v>15.32</v>
      </c>
      <c r="E3262" s="25"/>
    </row>
    <row r="3263" spans="1:5">
      <c r="A3263" s="25">
        <v>71411</v>
      </c>
      <c r="B3263" s="4" t="s">
        <v>1057</v>
      </c>
      <c r="C3263" s="25" t="s">
        <v>200</v>
      </c>
      <c r="D3263" s="25">
        <v>1981.36</v>
      </c>
      <c r="E3263" s="25"/>
    </row>
    <row r="3264" spans="1:5">
      <c r="A3264" s="25">
        <v>71615</v>
      </c>
      <c r="B3264" s="4" t="s">
        <v>2956</v>
      </c>
      <c r="C3264" s="25" t="s">
        <v>200</v>
      </c>
      <c r="D3264" s="25">
        <v>5.85</v>
      </c>
      <c r="E3264" s="25"/>
    </row>
    <row r="3265" spans="1:5">
      <c r="A3265" s="25">
        <v>71626</v>
      </c>
      <c r="B3265" s="4" t="s">
        <v>2598</v>
      </c>
      <c r="C3265" s="25" t="s">
        <v>200</v>
      </c>
      <c r="D3265" s="25">
        <v>5.88</v>
      </c>
      <c r="E3265" s="25"/>
    </row>
    <row r="3266" spans="1:5">
      <c r="A3266" s="25">
        <v>71630</v>
      </c>
      <c r="B3266" s="4" t="s">
        <v>2599</v>
      </c>
      <c r="C3266" s="25" t="s">
        <v>200</v>
      </c>
      <c r="D3266" s="25">
        <v>127.72</v>
      </c>
      <c r="E3266" s="25"/>
    </row>
    <row r="3267" spans="1:5">
      <c r="A3267" s="25">
        <v>71634</v>
      </c>
      <c r="B3267" s="4" t="s">
        <v>2600</v>
      </c>
      <c r="C3267" s="25" t="s">
        <v>200</v>
      </c>
      <c r="D3267" s="25">
        <v>523.16</v>
      </c>
      <c r="E3267" s="25"/>
    </row>
    <row r="3268" spans="1:5">
      <c r="A3268" s="25">
        <v>71690</v>
      </c>
      <c r="B3268" s="4" t="s">
        <v>1547</v>
      </c>
      <c r="C3268" s="25" t="s">
        <v>200</v>
      </c>
      <c r="D3268" s="25">
        <v>1.59</v>
      </c>
      <c r="E3268" s="25"/>
    </row>
    <row r="3269" spans="1:5">
      <c r="A3269" s="25">
        <v>71810</v>
      </c>
      <c r="B3269" s="4" t="s">
        <v>162</v>
      </c>
      <c r="C3269" s="25" t="s">
        <v>163</v>
      </c>
      <c r="D3269" s="28">
        <v>133.4</v>
      </c>
      <c r="E3269" s="26">
        <v>40210</v>
      </c>
    </row>
    <row r="3270" spans="1:5">
      <c r="A3270" s="25">
        <v>72500</v>
      </c>
      <c r="B3270" s="4" t="s">
        <v>1345</v>
      </c>
      <c r="C3270" s="25" t="s">
        <v>200</v>
      </c>
      <c r="D3270" s="28">
        <v>6.5</v>
      </c>
      <c r="E3270" s="26">
        <v>40210</v>
      </c>
    </row>
    <row r="3271" spans="1:5">
      <c r="A3271" s="25">
        <v>72511</v>
      </c>
      <c r="B3271" s="4" t="s">
        <v>1062</v>
      </c>
      <c r="C3271" s="25" t="s">
        <v>200</v>
      </c>
      <c r="D3271" s="25">
        <v>2299</v>
      </c>
      <c r="E3271" s="25"/>
    </row>
    <row r="3272" spans="1:5">
      <c r="A3272" s="25">
        <v>72540</v>
      </c>
      <c r="B3272" s="4" t="s">
        <v>3091</v>
      </c>
      <c r="C3272" s="25" t="s">
        <v>201</v>
      </c>
      <c r="D3272" s="25">
        <v>3.21</v>
      </c>
      <c r="E3272" s="25"/>
    </row>
    <row r="3273" spans="1:5">
      <c r="A3273" s="25">
        <v>72541</v>
      </c>
      <c r="B3273" s="4" t="s">
        <v>2607</v>
      </c>
      <c r="C3273" s="25" t="s">
        <v>201</v>
      </c>
      <c r="D3273" s="25">
        <v>1.42</v>
      </c>
      <c r="E3273" s="25"/>
    </row>
    <row r="3274" spans="1:5">
      <c r="A3274" s="25">
        <v>72542</v>
      </c>
      <c r="B3274" s="4" t="s">
        <v>3092</v>
      </c>
      <c r="C3274" s="25" t="s">
        <v>201</v>
      </c>
      <c r="D3274" s="25">
        <v>3.52</v>
      </c>
      <c r="E3274" s="25"/>
    </row>
    <row r="3275" spans="1:5">
      <c r="A3275" s="25">
        <v>72543</v>
      </c>
      <c r="B3275" s="4" t="s">
        <v>3098</v>
      </c>
      <c r="C3275" s="25" t="s">
        <v>201</v>
      </c>
      <c r="D3275" s="25">
        <v>3.19</v>
      </c>
      <c r="E3275" s="25"/>
    </row>
    <row r="3276" spans="1:5">
      <c r="A3276" s="25">
        <v>72544</v>
      </c>
      <c r="B3276" s="4" t="s">
        <v>3101</v>
      </c>
      <c r="C3276" s="25" t="s">
        <v>201</v>
      </c>
      <c r="D3276" s="25">
        <v>0.86</v>
      </c>
      <c r="E3276" s="25"/>
    </row>
    <row r="3277" spans="1:5">
      <c r="A3277" s="25">
        <v>72551</v>
      </c>
      <c r="B3277" s="4" t="s">
        <v>2720</v>
      </c>
      <c r="C3277" s="25" t="s">
        <v>231</v>
      </c>
      <c r="D3277" s="25">
        <v>29.23</v>
      </c>
      <c r="E3277" s="25"/>
    </row>
    <row r="3278" spans="1:5">
      <c r="A3278" s="25">
        <v>72552</v>
      </c>
      <c r="B3278" s="4" t="s">
        <v>2333</v>
      </c>
      <c r="C3278" s="25" t="s">
        <v>201</v>
      </c>
      <c r="D3278" s="25">
        <v>2.9</v>
      </c>
      <c r="E3278" s="25"/>
    </row>
    <row r="3279" spans="1:5">
      <c r="A3279" s="25">
        <v>72593</v>
      </c>
      <c r="B3279" s="4" t="s">
        <v>2735</v>
      </c>
      <c r="C3279" s="25" t="s">
        <v>231</v>
      </c>
      <c r="D3279" s="25">
        <v>132</v>
      </c>
      <c r="E3279" s="25"/>
    </row>
    <row r="3280" spans="1:5">
      <c r="A3280" s="25">
        <v>72761</v>
      </c>
      <c r="B3280" s="4" t="s">
        <v>2754</v>
      </c>
      <c r="C3280" s="25" t="s">
        <v>229</v>
      </c>
      <c r="D3280" s="25">
        <v>56</v>
      </c>
      <c r="E3280" s="25"/>
    </row>
    <row r="3281" spans="1:5">
      <c r="A3281" s="25">
        <v>72763</v>
      </c>
      <c r="B3281" s="4" t="s">
        <v>2753</v>
      </c>
      <c r="C3281" s="25" t="s">
        <v>231</v>
      </c>
      <c r="D3281" s="25">
        <v>29.8</v>
      </c>
      <c r="E3281" s="25"/>
    </row>
    <row r="3282" spans="1:5">
      <c r="A3282" s="25">
        <v>72765</v>
      </c>
      <c r="B3282" s="4" t="s">
        <v>3583</v>
      </c>
      <c r="C3282" s="25" t="s">
        <v>231</v>
      </c>
      <c r="D3282" s="25">
        <v>28.5</v>
      </c>
      <c r="E3282" s="25"/>
    </row>
    <row r="3283" spans="1:5">
      <c r="A3283" s="25">
        <v>72766</v>
      </c>
      <c r="B3283" s="4" t="s">
        <v>3582</v>
      </c>
      <c r="C3283" s="25" t="s">
        <v>231</v>
      </c>
      <c r="D3283" s="25">
        <v>28.5</v>
      </c>
      <c r="E3283" s="25"/>
    </row>
    <row r="3284" spans="1:5">
      <c r="A3284" s="25">
        <v>72767</v>
      </c>
      <c r="B3284" s="4" t="s">
        <v>3064</v>
      </c>
      <c r="C3284" s="25" t="s">
        <v>203</v>
      </c>
      <c r="D3284" s="25">
        <v>34620</v>
      </c>
      <c r="E3284" s="25"/>
    </row>
    <row r="3285" spans="1:5">
      <c r="A3285" s="25">
        <v>72769</v>
      </c>
      <c r="B3285" s="4" t="s">
        <v>3827</v>
      </c>
      <c r="C3285" s="25" t="s">
        <v>200</v>
      </c>
      <c r="D3285" s="25">
        <v>38062</v>
      </c>
      <c r="E3285" s="25"/>
    </row>
    <row r="3286" spans="1:5">
      <c r="A3286" s="25">
        <v>72774</v>
      </c>
      <c r="B3286" s="4" t="s">
        <v>3122</v>
      </c>
      <c r="C3286" s="25" t="s">
        <v>229</v>
      </c>
      <c r="D3286" s="25">
        <v>119</v>
      </c>
      <c r="E3286" s="25"/>
    </row>
    <row r="3287" spans="1:5">
      <c r="A3287" s="25">
        <v>72775</v>
      </c>
      <c r="B3287" s="4" t="s">
        <v>3120</v>
      </c>
      <c r="C3287" s="25" t="s">
        <v>229</v>
      </c>
      <c r="D3287" s="25">
        <v>135</v>
      </c>
      <c r="E3287" s="25"/>
    </row>
    <row r="3288" spans="1:5">
      <c r="A3288" s="25">
        <v>72776</v>
      </c>
      <c r="B3288" s="4" t="s">
        <v>3121</v>
      </c>
      <c r="C3288" s="25" t="s">
        <v>229</v>
      </c>
      <c r="D3288" s="25">
        <v>142</v>
      </c>
      <c r="E3288" s="25"/>
    </row>
    <row r="3289" spans="1:5">
      <c r="A3289" s="25">
        <v>72777</v>
      </c>
      <c r="B3289" s="4" t="s">
        <v>3124</v>
      </c>
      <c r="C3289" s="25" t="s">
        <v>229</v>
      </c>
      <c r="D3289" s="25">
        <v>145</v>
      </c>
      <c r="E3289" s="25"/>
    </row>
    <row r="3290" spans="1:5">
      <c r="A3290" s="25">
        <v>72778</v>
      </c>
      <c r="B3290" s="4" t="s">
        <v>3123</v>
      </c>
      <c r="C3290" s="25" t="s">
        <v>229</v>
      </c>
      <c r="D3290" s="25">
        <v>186</v>
      </c>
      <c r="E3290" s="25"/>
    </row>
    <row r="3291" spans="1:5">
      <c r="A3291" s="25">
        <v>72779</v>
      </c>
      <c r="B3291" s="4" t="s">
        <v>3125</v>
      </c>
      <c r="C3291" s="25" t="s">
        <v>229</v>
      </c>
      <c r="D3291" s="25">
        <v>126</v>
      </c>
      <c r="E3291" s="25"/>
    </row>
    <row r="3292" spans="1:5">
      <c r="A3292" s="25">
        <v>72780</v>
      </c>
      <c r="B3292" s="4" t="s">
        <v>3126</v>
      </c>
      <c r="C3292" s="25" t="s">
        <v>229</v>
      </c>
      <c r="D3292" s="25">
        <v>152</v>
      </c>
      <c r="E3292" s="25"/>
    </row>
    <row r="3293" spans="1:5">
      <c r="A3293" s="25">
        <v>72781</v>
      </c>
      <c r="B3293" s="4" t="s">
        <v>3127</v>
      </c>
      <c r="C3293" s="25" t="s">
        <v>229</v>
      </c>
      <c r="D3293" s="25">
        <v>112</v>
      </c>
      <c r="E3293" s="25"/>
    </row>
    <row r="3294" spans="1:5">
      <c r="A3294" s="25">
        <v>72782</v>
      </c>
      <c r="B3294" s="4" t="s">
        <v>3115</v>
      </c>
      <c r="C3294" s="25" t="s">
        <v>200</v>
      </c>
      <c r="D3294" s="25">
        <v>175</v>
      </c>
      <c r="E3294" s="25"/>
    </row>
    <row r="3295" spans="1:5">
      <c r="A3295" s="25">
        <v>72783</v>
      </c>
      <c r="B3295" s="4" t="s">
        <v>3114</v>
      </c>
      <c r="C3295" s="25" t="s">
        <v>229</v>
      </c>
      <c r="D3295" s="25">
        <v>98</v>
      </c>
      <c r="E3295" s="25"/>
    </row>
    <row r="3296" spans="1:5">
      <c r="A3296" s="25">
        <v>72785</v>
      </c>
      <c r="B3296" s="4" t="s">
        <v>1790</v>
      </c>
      <c r="C3296" s="25" t="s">
        <v>200</v>
      </c>
      <c r="D3296" s="25">
        <v>1430</v>
      </c>
      <c r="E3296" s="25"/>
    </row>
    <row r="3297" spans="1:5">
      <c r="A3297" s="25">
        <v>72786</v>
      </c>
      <c r="B3297" s="4" t="s">
        <v>1791</v>
      </c>
      <c r="C3297" s="25" t="s">
        <v>200</v>
      </c>
      <c r="D3297" s="25">
        <v>1560</v>
      </c>
      <c r="E3297" s="25"/>
    </row>
    <row r="3298" spans="1:5">
      <c r="A3298" s="25">
        <v>72787</v>
      </c>
      <c r="B3298" s="4" t="s">
        <v>1792</v>
      </c>
      <c r="C3298" s="25" t="s">
        <v>200</v>
      </c>
      <c r="D3298" s="25">
        <v>2230</v>
      </c>
      <c r="E3298" s="25"/>
    </row>
    <row r="3299" spans="1:5">
      <c r="A3299" s="25">
        <v>72788</v>
      </c>
      <c r="B3299" s="4" t="s">
        <v>1794</v>
      </c>
      <c r="C3299" s="25" t="s">
        <v>200</v>
      </c>
      <c r="D3299" s="25">
        <v>192</v>
      </c>
      <c r="E3299" s="25"/>
    </row>
    <row r="3300" spans="1:5">
      <c r="A3300" s="25">
        <v>72789</v>
      </c>
      <c r="B3300" s="4" t="s">
        <v>1795</v>
      </c>
      <c r="C3300" s="25" t="s">
        <v>200</v>
      </c>
      <c r="D3300" s="25">
        <v>232</v>
      </c>
      <c r="E3300" s="25"/>
    </row>
    <row r="3301" spans="1:5">
      <c r="A3301" s="25">
        <v>72790</v>
      </c>
      <c r="B3301" s="4" t="s">
        <v>1784</v>
      </c>
      <c r="C3301" s="25" t="s">
        <v>200</v>
      </c>
      <c r="D3301" s="25">
        <v>252</v>
      </c>
      <c r="E3301" s="25"/>
    </row>
    <row r="3302" spans="1:5">
      <c r="A3302" s="25">
        <v>72791</v>
      </c>
      <c r="B3302" s="4" t="s">
        <v>1796</v>
      </c>
      <c r="C3302" s="25" t="s">
        <v>200</v>
      </c>
      <c r="D3302" s="25">
        <v>369</v>
      </c>
      <c r="E3302" s="25"/>
    </row>
    <row r="3303" spans="1:5">
      <c r="A3303" s="25">
        <v>72792</v>
      </c>
      <c r="B3303" s="4" t="s">
        <v>1780</v>
      </c>
      <c r="C3303" s="25" t="s">
        <v>200</v>
      </c>
      <c r="D3303" s="25">
        <v>573</v>
      </c>
      <c r="E3303" s="25"/>
    </row>
    <row r="3304" spans="1:5">
      <c r="A3304" s="25">
        <v>72793</v>
      </c>
      <c r="B3304" s="4" t="s">
        <v>1782</v>
      </c>
      <c r="C3304" s="25" t="s">
        <v>200</v>
      </c>
      <c r="D3304" s="25">
        <v>702</v>
      </c>
      <c r="E3304" s="25"/>
    </row>
    <row r="3305" spans="1:5">
      <c r="A3305" s="25">
        <v>72794</v>
      </c>
      <c r="B3305" s="4" t="s">
        <v>1771</v>
      </c>
      <c r="C3305" s="25" t="s">
        <v>200</v>
      </c>
      <c r="D3305" s="25">
        <v>879.92</v>
      </c>
      <c r="E3305" s="25"/>
    </row>
    <row r="3306" spans="1:5">
      <c r="A3306" s="25">
        <v>72797</v>
      </c>
      <c r="B3306" s="4" t="s">
        <v>3116</v>
      </c>
      <c r="C3306" s="25" t="s">
        <v>228</v>
      </c>
      <c r="D3306" s="25">
        <v>69</v>
      </c>
      <c r="E3306" s="25"/>
    </row>
    <row r="3307" spans="1:5">
      <c r="A3307" s="25">
        <v>72798</v>
      </c>
      <c r="B3307" s="4" t="s">
        <v>3118</v>
      </c>
      <c r="C3307" s="25" t="s">
        <v>200</v>
      </c>
      <c r="D3307" s="25">
        <v>750</v>
      </c>
      <c r="E3307" s="25"/>
    </row>
    <row r="3308" spans="1:5">
      <c r="A3308" s="25">
        <v>73101</v>
      </c>
      <c r="B3308" s="4" t="s">
        <v>2939</v>
      </c>
      <c r="C3308" s="25" t="s">
        <v>200</v>
      </c>
      <c r="D3308" s="25">
        <v>2800</v>
      </c>
      <c r="E3308" s="25"/>
    </row>
    <row r="3309" spans="1:5">
      <c r="A3309" s="25">
        <v>73102</v>
      </c>
      <c r="B3309" s="4" t="s">
        <v>2938</v>
      </c>
      <c r="C3309" s="25" t="s">
        <v>200</v>
      </c>
      <c r="D3309" s="25">
        <v>4454.3999999999996</v>
      </c>
      <c r="E3309" s="25"/>
    </row>
    <row r="3310" spans="1:5">
      <c r="A3310" s="25">
        <v>73105</v>
      </c>
      <c r="B3310" s="4" t="s">
        <v>1770</v>
      </c>
      <c r="C3310" s="25" t="s">
        <v>200</v>
      </c>
      <c r="D3310" s="25">
        <v>460</v>
      </c>
      <c r="E3310" s="25"/>
    </row>
    <row r="3311" spans="1:5">
      <c r="A3311" s="25">
        <v>73582</v>
      </c>
      <c r="B3311" s="4" t="s">
        <v>1081</v>
      </c>
      <c r="C3311" s="25" t="s">
        <v>200</v>
      </c>
      <c r="D3311" s="25">
        <v>136.07</v>
      </c>
      <c r="E3311" s="25"/>
    </row>
    <row r="3312" spans="1:5">
      <c r="A3312" s="25">
        <v>73588</v>
      </c>
      <c r="B3312" s="4" t="s">
        <v>1109</v>
      </c>
      <c r="C3312" s="25" t="s">
        <v>200</v>
      </c>
      <c r="D3312" s="25">
        <v>68.14</v>
      </c>
      <c r="E3312" s="25"/>
    </row>
    <row r="3313" spans="1:5">
      <c r="A3313" s="25">
        <v>73830</v>
      </c>
      <c r="B3313" s="4" t="s">
        <v>783</v>
      </c>
      <c r="C3313" s="25" t="s">
        <v>229</v>
      </c>
      <c r="D3313" s="25">
        <v>29.63</v>
      </c>
      <c r="E3313" s="25"/>
    </row>
    <row r="3314" spans="1:5">
      <c r="A3314" s="25">
        <v>74422</v>
      </c>
      <c r="B3314" s="4" t="s">
        <v>2875</v>
      </c>
      <c r="C3314" s="25" t="s">
        <v>228</v>
      </c>
      <c r="D3314" s="25">
        <v>1403.6</v>
      </c>
      <c r="E3314" s="25"/>
    </row>
    <row r="3315" spans="1:5">
      <c r="A3315" s="25">
        <v>75224</v>
      </c>
      <c r="B3315" s="4" t="s">
        <v>1107</v>
      </c>
      <c r="C3315" s="25" t="s">
        <v>200</v>
      </c>
      <c r="D3315" s="25">
        <v>59.04</v>
      </c>
      <c r="E3315" s="25"/>
    </row>
    <row r="3316" spans="1:5">
      <c r="A3316" s="25">
        <v>75229</v>
      </c>
      <c r="B3316" s="4" t="s">
        <v>1090</v>
      </c>
      <c r="C3316" s="25" t="s">
        <v>200</v>
      </c>
      <c r="D3316" s="25">
        <v>59.43</v>
      </c>
      <c r="E3316" s="25"/>
    </row>
    <row r="3317" spans="1:5">
      <c r="A3317" s="25">
        <v>75233</v>
      </c>
      <c r="B3317" s="4" t="s">
        <v>1085</v>
      </c>
      <c r="C3317" s="25" t="s">
        <v>200</v>
      </c>
      <c r="D3317" s="25">
        <v>445.02</v>
      </c>
      <c r="E3317" s="25"/>
    </row>
    <row r="3318" spans="1:5">
      <c r="A3318" s="25">
        <v>75238</v>
      </c>
      <c r="B3318" s="4" t="s">
        <v>1088</v>
      </c>
      <c r="C3318" s="25" t="s">
        <v>200</v>
      </c>
      <c r="D3318" s="25">
        <v>129.66</v>
      </c>
      <c r="E3318" s="25"/>
    </row>
    <row r="3319" spans="1:5">
      <c r="A3319" s="25">
        <v>76367</v>
      </c>
      <c r="B3319" s="4" t="s">
        <v>367</v>
      </c>
      <c r="C3319" s="25" t="s">
        <v>230</v>
      </c>
      <c r="D3319" s="25">
        <v>659.36</v>
      </c>
      <c r="E3319" s="25"/>
    </row>
    <row r="3320" spans="1:5">
      <c r="A3320" s="25">
        <v>76368</v>
      </c>
      <c r="B3320" s="4" t="s">
        <v>368</v>
      </c>
      <c r="C3320" s="25" t="s">
        <v>230</v>
      </c>
      <c r="D3320" s="25">
        <v>659.36</v>
      </c>
      <c r="E3320" s="25"/>
    </row>
    <row r="3321" spans="1:5">
      <c r="A3321" s="25">
        <v>77114</v>
      </c>
      <c r="B3321" s="4" t="s">
        <v>321</v>
      </c>
      <c r="C3321" s="25" t="s">
        <v>200</v>
      </c>
      <c r="D3321" s="25">
        <v>172</v>
      </c>
      <c r="E3321" s="25"/>
    </row>
    <row r="3322" spans="1:5">
      <c r="A3322" s="25">
        <v>77145</v>
      </c>
      <c r="B3322" s="4" t="s">
        <v>855</v>
      </c>
      <c r="C3322" s="25" t="s">
        <v>856</v>
      </c>
      <c r="D3322" s="25">
        <v>9205</v>
      </c>
      <c r="E3322" s="25"/>
    </row>
    <row r="3323" spans="1:5">
      <c r="A3323" s="25">
        <v>77167</v>
      </c>
      <c r="B3323" s="4" t="s">
        <v>1435</v>
      </c>
      <c r="C3323" s="25" t="s">
        <v>231</v>
      </c>
      <c r="D3323" s="25">
        <v>17.2</v>
      </c>
      <c r="E3323" s="25"/>
    </row>
    <row r="3324" spans="1:5">
      <c r="A3324" s="25">
        <v>77168</v>
      </c>
      <c r="B3324" s="4" t="s">
        <v>1388</v>
      </c>
      <c r="C3324" s="25" t="s">
        <v>231</v>
      </c>
      <c r="D3324" s="25">
        <v>107.88</v>
      </c>
      <c r="E3324" s="25"/>
    </row>
    <row r="3325" spans="1:5">
      <c r="A3325" s="25">
        <v>77201</v>
      </c>
      <c r="B3325" s="4" t="s">
        <v>3714</v>
      </c>
      <c r="C3325" s="25" t="s">
        <v>200</v>
      </c>
      <c r="D3325" s="25">
        <v>19.72</v>
      </c>
      <c r="E3325" s="25"/>
    </row>
    <row r="3326" spans="1:5">
      <c r="A3326" s="25">
        <v>77202</v>
      </c>
      <c r="B3326" s="4" t="s">
        <v>3732</v>
      </c>
      <c r="C3326" s="25" t="s">
        <v>200</v>
      </c>
      <c r="D3326" s="25">
        <v>63.1</v>
      </c>
      <c r="E3326" s="25"/>
    </row>
    <row r="3327" spans="1:5">
      <c r="A3327" s="25">
        <v>77203</v>
      </c>
      <c r="B3327" s="4" t="s">
        <v>3716</v>
      </c>
      <c r="C3327" s="25" t="s">
        <v>200</v>
      </c>
      <c r="D3327" s="25">
        <v>29.05</v>
      </c>
      <c r="E3327" s="25"/>
    </row>
    <row r="3328" spans="1:5">
      <c r="A3328" s="25">
        <v>77204</v>
      </c>
      <c r="B3328" s="4" t="s">
        <v>3725</v>
      </c>
      <c r="C3328" s="25" t="s">
        <v>200</v>
      </c>
      <c r="D3328" s="25">
        <v>23.2</v>
      </c>
      <c r="E3328" s="25"/>
    </row>
    <row r="3329" spans="1:5">
      <c r="A3329" s="25">
        <v>77205</v>
      </c>
      <c r="B3329" s="4" t="s">
        <v>3722</v>
      </c>
      <c r="C3329" s="25" t="s">
        <v>200</v>
      </c>
      <c r="D3329" s="25">
        <v>184.21</v>
      </c>
      <c r="E3329" s="25"/>
    </row>
    <row r="3330" spans="1:5">
      <c r="A3330" s="25">
        <v>77206</v>
      </c>
      <c r="B3330" s="4" t="s">
        <v>3723</v>
      </c>
      <c r="C3330" s="25" t="s">
        <v>200</v>
      </c>
      <c r="D3330" s="25">
        <v>276.31</v>
      </c>
      <c r="E3330" s="25"/>
    </row>
    <row r="3331" spans="1:5">
      <c r="A3331" s="25">
        <v>77212</v>
      </c>
      <c r="B3331" s="4" t="s">
        <v>2114</v>
      </c>
      <c r="C3331" s="25" t="s">
        <v>200</v>
      </c>
      <c r="D3331" s="25">
        <v>547.35</v>
      </c>
      <c r="E3331" s="25"/>
    </row>
    <row r="3332" spans="1:5">
      <c r="A3332" s="25">
        <v>77213</v>
      </c>
      <c r="B3332" s="4" t="s">
        <v>2106</v>
      </c>
      <c r="C3332" s="25" t="s">
        <v>200</v>
      </c>
      <c r="D3332" s="25">
        <v>84.68</v>
      </c>
      <c r="E3332" s="25"/>
    </row>
    <row r="3333" spans="1:5">
      <c r="A3333" s="25">
        <v>77215</v>
      </c>
      <c r="B3333" s="4" t="s">
        <v>2118</v>
      </c>
      <c r="C3333" s="25" t="s">
        <v>200</v>
      </c>
      <c r="D3333" s="25">
        <v>320.89999999999998</v>
      </c>
      <c r="E3333" s="25"/>
    </row>
    <row r="3334" spans="1:5">
      <c r="A3334" s="25">
        <v>77216</v>
      </c>
      <c r="B3334" s="4" t="s">
        <v>2116</v>
      </c>
      <c r="C3334" s="25" t="s">
        <v>200</v>
      </c>
      <c r="D3334" s="25">
        <v>457.07</v>
      </c>
      <c r="E3334" s="25"/>
    </row>
    <row r="3335" spans="1:5">
      <c r="A3335" s="25">
        <v>77217</v>
      </c>
      <c r="B3335" s="4" t="s">
        <v>2115</v>
      </c>
      <c r="C3335" s="25" t="s">
        <v>200</v>
      </c>
      <c r="D3335" s="25">
        <v>807.78</v>
      </c>
      <c r="E3335" s="25"/>
    </row>
    <row r="3336" spans="1:5">
      <c r="A3336" s="25">
        <v>77218</v>
      </c>
      <c r="B3336" s="4" t="s">
        <v>2117</v>
      </c>
      <c r="C3336" s="25" t="s">
        <v>200</v>
      </c>
      <c r="D3336" s="25">
        <v>441.41</v>
      </c>
      <c r="E3336" s="25"/>
    </row>
    <row r="3337" spans="1:5">
      <c r="A3337" s="25">
        <v>77219</v>
      </c>
      <c r="B3337" s="4" t="s">
        <v>2105</v>
      </c>
      <c r="C3337" s="25" t="s">
        <v>200</v>
      </c>
      <c r="D3337" s="25">
        <v>31.78</v>
      </c>
      <c r="E3337" s="25"/>
    </row>
    <row r="3338" spans="1:5">
      <c r="A3338" s="25">
        <v>77220</v>
      </c>
      <c r="B3338" s="4" t="s">
        <v>2107</v>
      </c>
      <c r="C3338" s="25" t="s">
        <v>200</v>
      </c>
      <c r="D3338" s="25">
        <v>51.3</v>
      </c>
      <c r="E3338" s="25"/>
    </row>
    <row r="3339" spans="1:5">
      <c r="A3339" s="25">
        <v>77221</v>
      </c>
      <c r="B3339" s="4" t="s">
        <v>2108</v>
      </c>
      <c r="C3339" s="25" t="s">
        <v>200</v>
      </c>
      <c r="D3339" s="25">
        <v>69.900000000000006</v>
      </c>
      <c r="E3339" s="25"/>
    </row>
    <row r="3340" spans="1:5">
      <c r="A3340" s="25">
        <v>77222</v>
      </c>
      <c r="B3340" s="4" t="s">
        <v>3721</v>
      </c>
      <c r="C3340" s="25" t="s">
        <v>200</v>
      </c>
      <c r="D3340" s="25">
        <v>244.99</v>
      </c>
      <c r="E3340" s="25"/>
    </row>
    <row r="3341" spans="1:5">
      <c r="A3341" s="25">
        <v>77275</v>
      </c>
      <c r="B3341" s="4" t="s">
        <v>3278</v>
      </c>
      <c r="C3341" s="25" t="s">
        <v>231</v>
      </c>
      <c r="D3341" s="25">
        <v>0.59</v>
      </c>
      <c r="E3341" s="25"/>
    </row>
    <row r="3342" spans="1:5">
      <c r="A3342" s="25">
        <v>77335</v>
      </c>
      <c r="B3342" s="4" t="s">
        <v>2222</v>
      </c>
      <c r="C3342" s="25" t="s">
        <v>231</v>
      </c>
      <c r="D3342" s="25">
        <v>66.3</v>
      </c>
      <c r="E3342" s="25"/>
    </row>
    <row r="3343" spans="1:5">
      <c r="A3343" s="25">
        <v>77452</v>
      </c>
      <c r="B3343" s="4" t="s">
        <v>2145</v>
      </c>
      <c r="C3343" s="25" t="s">
        <v>200</v>
      </c>
      <c r="D3343" s="25">
        <v>551</v>
      </c>
      <c r="E3343" s="25"/>
    </row>
    <row r="3344" spans="1:5">
      <c r="A3344" s="25">
        <v>77456</v>
      </c>
      <c r="B3344" s="4" t="s">
        <v>343</v>
      </c>
      <c r="C3344" s="25" t="s">
        <v>228</v>
      </c>
      <c r="D3344" s="25">
        <v>7.1</v>
      </c>
      <c r="E3344" s="25"/>
    </row>
    <row r="3345" spans="1:5">
      <c r="A3345" s="25">
        <v>77701</v>
      </c>
      <c r="B3345" s="4" t="s">
        <v>788</v>
      </c>
      <c r="C3345" s="25" t="s">
        <v>231</v>
      </c>
      <c r="D3345" s="25">
        <v>532.1</v>
      </c>
      <c r="E3345" s="25"/>
    </row>
    <row r="3346" spans="1:5">
      <c r="A3346" s="25">
        <v>77719</v>
      </c>
      <c r="B3346" s="4" t="s">
        <v>3715</v>
      </c>
      <c r="C3346" s="25" t="s">
        <v>200</v>
      </c>
      <c r="D3346" s="25">
        <v>4.58</v>
      </c>
      <c r="E3346" s="25"/>
    </row>
    <row r="3347" spans="1:5">
      <c r="A3347" s="25">
        <v>77721</v>
      </c>
      <c r="B3347" s="4" t="s">
        <v>1174</v>
      </c>
      <c r="C3347" s="25" t="s">
        <v>200</v>
      </c>
      <c r="D3347" s="25">
        <v>13.65</v>
      </c>
      <c r="E3347" s="25"/>
    </row>
    <row r="3348" spans="1:5">
      <c r="A3348" s="25">
        <v>77725</v>
      </c>
      <c r="B3348" s="4" t="s">
        <v>1805</v>
      </c>
      <c r="C3348" s="25" t="s">
        <v>134</v>
      </c>
      <c r="D3348" s="25">
        <v>165</v>
      </c>
      <c r="E3348" s="25"/>
    </row>
    <row r="3349" spans="1:5">
      <c r="A3349" s="25">
        <v>77730</v>
      </c>
      <c r="B3349" s="4" t="s">
        <v>3595</v>
      </c>
      <c r="C3349" s="25" t="s">
        <v>229</v>
      </c>
      <c r="D3349" s="25">
        <v>26.32</v>
      </c>
      <c r="E3349" s="25"/>
    </row>
    <row r="3350" spans="1:5">
      <c r="A3350" s="25">
        <v>77735</v>
      </c>
      <c r="B3350" s="4" t="s">
        <v>2221</v>
      </c>
      <c r="C3350" s="25" t="s">
        <v>231</v>
      </c>
      <c r="D3350" s="25">
        <v>65.2</v>
      </c>
      <c r="E3350" s="25"/>
    </row>
    <row r="3351" spans="1:5">
      <c r="A3351" s="25">
        <v>77752</v>
      </c>
      <c r="B3351" s="4" t="s">
        <v>845</v>
      </c>
      <c r="C3351" s="25" t="s">
        <v>201</v>
      </c>
      <c r="D3351" s="25">
        <v>3.38</v>
      </c>
      <c r="E3351" s="25"/>
    </row>
    <row r="3352" spans="1:5">
      <c r="A3352" s="25">
        <v>77755</v>
      </c>
      <c r="B3352" s="4" t="s">
        <v>847</v>
      </c>
      <c r="C3352" s="25" t="s">
        <v>201</v>
      </c>
      <c r="D3352" s="25">
        <v>3.38</v>
      </c>
      <c r="E3352" s="25"/>
    </row>
    <row r="3353" spans="1:5">
      <c r="A3353" s="25">
        <v>77762</v>
      </c>
      <c r="B3353" s="4" t="s">
        <v>3627</v>
      </c>
      <c r="C3353" s="25" t="s">
        <v>201</v>
      </c>
      <c r="D3353" s="25">
        <v>7.86</v>
      </c>
      <c r="E3353" s="25"/>
    </row>
    <row r="3354" spans="1:5">
      <c r="A3354" s="25">
        <v>77782</v>
      </c>
      <c r="B3354" s="4" t="s">
        <v>804</v>
      </c>
      <c r="C3354" s="25" t="s">
        <v>229</v>
      </c>
      <c r="D3354" s="25">
        <v>26.45</v>
      </c>
      <c r="E3354" s="25"/>
    </row>
    <row r="3355" spans="1:5">
      <c r="A3355" s="25">
        <v>77786</v>
      </c>
      <c r="B3355" s="4" t="s">
        <v>807</v>
      </c>
      <c r="C3355" s="25" t="s">
        <v>478</v>
      </c>
      <c r="D3355" s="25">
        <v>47.81</v>
      </c>
      <c r="E3355" s="25"/>
    </row>
    <row r="3356" spans="1:5">
      <c r="A3356" s="25">
        <v>77791</v>
      </c>
      <c r="B3356" s="4" t="s">
        <v>805</v>
      </c>
      <c r="C3356" s="25" t="s">
        <v>200</v>
      </c>
      <c r="D3356" s="25">
        <v>137.76</v>
      </c>
      <c r="E3356" s="25"/>
    </row>
    <row r="3357" spans="1:5">
      <c r="A3357" s="25">
        <v>77823</v>
      </c>
      <c r="B3357" s="4" t="s">
        <v>1135</v>
      </c>
      <c r="C3357" s="25" t="s">
        <v>200</v>
      </c>
      <c r="D3357" s="25">
        <v>336.4</v>
      </c>
      <c r="E3357" s="25"/>
    </row>
    <row r="3358" spans="1:5">
      <c r="A3358" s="25">
        <v>78015</v>
      </c>
      <c r="B3358" s="4" t="s">
        <v>866</v>
      </c>
      <c r="C3358" s="25" t="s">
        <v>200</v>
      </c>
      <c r="D3358" s="25">
        <v>48.73</v>
      </c>
      <c r="E3358" s="25"/>
    </row>
    <row r="3359" spans="1:5">
      <c r="A3359" s="25">
        <v>78027</v>
      </c>
      <c r="B3359" s="4" t="s">
        <v>2383</v>
      </c>
      <c r="C3359" s="25" t="s">
        <v>231</v>
      </c>
      <c r="D3359" s="25">
        <v>6.33</v>
      </c>
      <c r="E3359" s="25"/>
    </row>
    <row r="3360" spans="1:5">
      <c r="A3360" s="25">
        <v>78252</v>
      </c>
      <c r="B3360" s="4" t="s">
        <v>324</v>
      </c>
      <c r="C3360" s="25" t="s">
        <v>200</v>
      </c>
      <c r="D3360" s="25">
        <v>35.729999999999997</v>
      </c>
      <c r="E3360" s="25"/>
    </row>
    <row r="3361" spans="1:5">
      <c r="A3361" s="25">
        <v>78296</v>
      </c>
      <c r="B3361" s="4" t="s">
        <v>2882</v>
      </c>
      <c r="C3361" s="25" t="s">
        <v>200</v>
      </c>
      <c r="D3361" s="25">
        <v>20.88</v>
      </c>
      <c r="E3361" s="25"/>
    </row>
    <row r="3362" spans="1:5">
      <c r="A3362" s="25">
        <v>78521</v>
      </c>
      <c r="B3362" s="4" t="s">
        <v>3455</v>
      </c>
      <c r="C3362" s="25" t="s">
        <v>200</v>
      </c>
      <c r="D3362" s="25">
        <v>92.8</v>
      </c>
      <c r="E3362" s="25"/>
    </row>
    <row r="3363" spans="1:5">
      <c r="A3363" s="25">
        <v>78552</v>
      </c>
      <c r="B3363" s="4" t="s">
        <v>3150</v>
      </c>
      <c r="C3363" s="25" t="s">
        <v>200</v>
      </c>
      <c r="D3363" s="25">
        <v>158.12</v>
      </c>
      <c r="E3363" s="25"/>
    </row>
    <row r="3364" spans="1:5">
      <c r="A3364" s="25">
        <v>78848</v>
      </c>
      <c r="B3364" s="4" t="s">
        <v>1122</v>
      </c>
      <c r="C3364" s="25" t="s">
        <v>200</v>
      </c>
      <c r="D3364" s="25">
        <v>733.12</v>
      </c>
      <c r="E3364" s="25"/>
    </row>
    <row r="3365" spans="1:5">
      <c r="A3365" s="25">
        <v>78849</v>
      </c>
      <c r="B3365" s="4" t="s">
        <v>3718</v>
      </c>
      <c r="C3365" s="25" t="s">
        <v>229</v>
      </c>
      <c r="D3365" s="25">
        <v>302.62</v>
      </c>
      <c r="E3365" s="25"/>
    </row>
    <row r="3366" spans="1:5">
      <c r="A3366" s="25">
        <v>78860</v>
      </c>
      <c r="B3366" s="4" t="s">
        <v>664</v>
      </c>
      <c r="C3366" s="25" t="s">
        <v>201</v>
      </c>
      <c r="D3366" s="25">
        <v>3.7</v>
      </c>
      <c r="E3366" s="25"/>
    </row>
    <row r="3367" spans="1:5">
      <c r="A3367" s="25">
        <v>79041</v>
      </c>
      <c r="B3367" s="4" t="s">
        <v>3792</v>
      </c>
      <c r="C3367" s="25" t="s">
        <v>200</v>
      </c>
      <c r="D3367" s="25">
        <v>376</v>
      </c>
      <c r="E3367" s="25"/>
    </row>
    <row r="3368" spans="1:5">
      <c r="A3368" s="25">
        <v>79042</v>
      </c>
      <c r="B3368" s="4" t="s">
        <v>1297</v>
      </c>
      <c r="C3368" s="25" t="s">
        <v>200</v>
      </c>
      <c r="D3368" s="25">
        <v>262</v>
      </c>
      <c r="E3368" s="25"/>
    </row>
    <row r="3369" spans="1:5">
      <c r="A3369" s="25">
        <v>79043</v>
      </c>
      <c r="B3369" s="4" t="s">
        <v>3166</v>
      </c>
      <c r="C3369" s="25" t="s">
        <v>200</v>
      </c>
      <c r="D3369" s="25">
        <v>141.35</v>
      </c>
      <c r="E3369" s="25"/>
    </row>
    <row r="3370" spans="1:5">
      <c r="A3370" s="25">
        <v>79048</v>
      </c>
      <c r="B3370" s="4" t="s">
        <v>652</v>
      </c>
      <c r="C3370" s="25" t="s">
        <v>231</v>
      </c>
      <c r="D3370" s="25">
        <v>14.85</v>
      </c>
      <c r="E3370" s="25"/>
    </row>
    <row r="3371" spans="1:5">
      <c r="A3371" s="25">
        <v>80012</v>
      </c>
      <c r="B3371" s="4" t="s">
        <v>682</v>
      </c>
      <c r="C3371" s="25" t="s">
        <v>231</v>
      </c>
      <c r="D3371" s="25">
        <v>6.53</v>
      </c>
      <c r="E3371" s="25"/>
    </row>
    <row r="3372" spans="1:5">
      <c r="A3372" s="25">
        <v>80019</v>
      </c>
      <c r="B3372" s="4" t="s">
        <v>3540</v>
      </c>
      <c r="C3372" s="25" t="s">
        <v>200</v>
      </c>
      <c r="D3372" s="25">
        <v>1450</v>
      </c>
      <c r="E3372" s="25"/>
    </row>
    <row r="3373" spans="1:5">
      <c r="A3373" s="25">
        <v>80052</v>
      </c>
      <c r="B3373" s="4" t="s">
        <v>3501</v>
      </c>
      <c r="C3373" s="25" t="s">
        <v>200</v>
      </c>
      <c r="D3373" s="25">
        <v>0.31</v>
      </c>
      <c r="E3373" s="25"/>
    </row>
    <row r="3374" spans="1:5">
      <c r="A3374" s="25">
        <v>80053</v>
      </c>
      <c r="B3374" s="4" t="s">
        <v>1114</v>
      </c>
      <c r="C3374" s="25" t="s">
        <v>134</v>
      </c>
      <c r="D3374" s="25">
        <v>34.799999999999997</v>
      </c>
      <c r="E3374" s="25"/>
    </row>
    <row r="3375" spans="1:5">
      <c r="A3375" s="25">
        <v>80076</v>
      </c>
      <c r="B3375" s="4" t="s">
        <v>1003</v>
      </c>
      <c r="C3375" s="25" t="s">
        <v>200</v>
      </c>
      <c r="D3375" s="25">
        <v>84.56</v>
      </c>
      <c r="E3375" s="25"/>
    </row>
    <row r="3376" spans="1:5">
      <c r="A3376" s="25">
        <v>80083</v>
      </c>
      <c r="B3376" s="4" t="s">
        <v>1882</v>
      </c>
      <c r="C3376" s="25" t="s">
        <v>200</v>
      </c>
      <c r="D3376" s="25">
        <v>9.19</v>
      </c>
      <c r="E3376" s="25"/>
    </row>
    <row r="3377" spans="1:5">
      <c r="A3377" s="25">
        <v>80084</v>
      </c>
      <c r="B3377" s="4" t="s">
        <v>1883</v>
      </c>
      <c r="C3377" s="25" t="s">
        <v>200</v>
      </c>
      <c r="D3377" s="25">
        <v>9.35</v>
      </c>
      <c r="E3377" s="25"/>
    </row>
    <row r="3378" spans="1:5">
      <c r="A3378" s="25">
        <v>80089</v>
      </c>
      <c r="B3378" s="4" t="s">
        <v>748</v>
      </c>
      <c r="C3378" s="25" t="s">
        <v>201</v>
      </c>
      <c r="D3378" s="25">
        <v>0.68</v>
      </c>
      <c r="E3378" s="25"/>
    </row>
    <row r="3379" spans="1:5">
      <c r="A3379" s="25">
        <v>80097</v>
      </c>
      <c r="B3379" s="4" t="s">
        <v>2004</v>
      </c>
      <c r="C3379" s="25" t="s">
        <v>201</v>
      </c>
      <c r="D3379" s="25">
        <v>13.23</v>
      </c>
      <c r="E3379" s="25"/>
    </row>
    <row r="3380" spans="1:5">
      <c r="A3380" s="25">
        <v>80101</v>
      </c>
      <c r="B3380" s="4" t="s">
        <v>3174</v>
      </c>
      <c r="C3380" s="25" t="s">
        <v>200</v>
      </c>
      <c r="D3380" s="25">
        <v>58.5</v>
      </c>
      <c r="E3380" s="25"/>
    </row>
    <row r="3381" spans="1:5">
      <c r="A3381" s="25">
        <v>80109</v>
      </c>
      <c r="B3381" s="4" t="s">
        <v>3178</v>
      </c>
      <c r="C3381" s="25" t="s">
        <v>200</v>
      </c>
      <c r="D3381" s="25">
        <v>58.5</v>
      </c>
      <c r="E3381" s="25"/>
    </row>
    <row r="3382" spans="1:5">
      <c r="A3382" s="25">
        <v>80126</v>
      </c>
      <c r="B3382" s="4" t="s">
        <v>320</v>
      </c>
      <c r="C3382" s="25" t="s">
        <v>200</v>
      </c>
      <c r="D3382" s="25">
        <v>644</v>
      </c>
      <c r="E3382" s="25"/>
    </row>
    <row r="3383" spans="1:5">
      <c r="A3383" s="25">
        <v>80131</v>
      </c>
      <c r="B3383" s="4" t="s">
        <v>476</v>
      </c>
      <c r="C3383" s="25" t="s">
        <v>200</v>
      </c>
      <c r="D3383" s="25">
        <v>667.7</v>
      </c>
      <c r="E3383" s="25"/>
    </row>
    <row r="3384" spans="1:5">
      <c r="A3384" s="25">
        <v>80191</v>
      </c>
      <c r="B3384" s="4" t="s">
        <v>2100</v>
      </c>
      <c r="C3384" s="25" t="s">
        <v>200</v>
      </c>
      <c r="D3384" s="25">
        <v>17.84</v>
      </c>
      <c r="E3384" s="25"/>
    </row>
    <row r="3385" spans="1:5">
      <c r="A3385" s="25">
        <v>80220</v>
      </c>
      <c r="B3385" s="4" t="s">
        <v>3173</v>
      </c>
      <c r="C3385" s="25" t="s">
        <v>200</v>
      </c>
      <c r="D3385" s="25">
        <v>76.06</v>
      </c>
      <c r="E3385" s="25"/>
    </row>
    <row r="3386" spans="1:5">
      <c r="A3386" s="25">
        <v>80392</v>
      </c>
      <c r="B3386" s="4" t="s">
        <v>2586</v>
      </c>
      <c r="C3386" s="25" t="s">
        <v>200</v>
      </c>
      <c r="D3386" s="25">
        <v>6.3</v>
      </c>
      <c r="E3386" s="25"/>
    </row>
    <row r="3387" spans="1:5">
      <c r="A3387" s="25">
        <v>80521</v>
      </c>
      <c r="B3387" s="4" t="s">
        <v>969</v>
      </c>
      <c r="C3387" s="25" t="s">
        <v>203</v>
      </c>
      <c r="D3387" s="25">
        <v>1661.82</v>
      </c>
      <c r="E3387" s="25"/>
    </row>
    <row r="3388" spans="1:5">
      <c r="A3388" s="25">
        <v>80522</v>
      </c>
      <c r="B3388" s="4" t="s">
        <v>970</v>
      </c>
      <c r="C3388" s="25" t="s">
        <v>203</v>
      </c>
      <c r="D3388" s="25">
        <v>2033.47</v>
      </c>
      <c r="E3388" s="25"/>
    </row>
    <row r="3389" spans="1:5">
      <c r="A3389" s="25">
        <v>80523</v>
      </c>
      <c r="B3389" s="4" t="s">
        <v>971</v>
      </c>
      <c r="C3389" s="25" t="s">
        <v>203</v>
      </c>
      <c r="D3389" s="25">
        <v>2229.65</v>
      </c>
      <c r="E3389" s="25"/>
    </row>
    <row r="3390" spans="1:5">
      <c r="A3390" s="25">
        <v>80524</v>
      </c>
      <c r="B3390" s="4" t="s">
        <v>3553</v>
      </c>
      <c r="C3390" s="25" t="s">
        <v>200</v>
      </c>
      <c r="D3390" s="25">
        <v>212</v>
      </c>
      <c r="E3390" s="25"/>
    </row>
    <row r="3391" spans="1:5">
      <c r="A3391" s="25">
        <v>80525</v>
      </c>
      <c r="B3391" s="4" t="s">
        <v>3225</v>
      </c>
      <c r="C3391" s="25" t="s">
        <v>200</v>
      </c>
      <c r="D3391" s="25">
        <v>575</v>
      </c>
      <c r="E3391" s="25"/>
    </row>
    <row r="3392" spans="1:5">
      <c r="A3392" s="25">
        <v>80527</v>
      </c>
      <c r="B3392" s="4" t="s">
        <v>1319</v>
      </c>
      <c r="C3392" s="25" t="s">
        <v>200</v>
      </c>
      <c r="D3392" s="25">
        <v>18.899999999999999</v>
      </c>
      <c r="E3392" s="25"/>
    </row>
    <row r="3393" spans="1:5">
      <c r="A3393" s="25">
        <v>80528</v>
      </c>
      <c r="B3393" s="4" t="s">
        <v>575</v>
      </c>
      <c r="C3393" s="25" t="s">
        <v>200</v>
      </c>
      <c r="D3393" s="25">
        <v>32.25</v>
      </c>
      <c r="E3393" s="25"/>
    </row>
    <row r="3394" spans="1:5">
      <c r="A3394" s="25">
        <v>80530</v>
      </c>
      <c r="B3394" s="4" t="s">
        <v>3477</v>
      </c>
      <c r="C3394" s="25" t="s">
        <v>200</v>
      </c>
      <c r="D3394" s="25">
        <v>56.2</v>
      </c>
      <c r="E3394" s="25"/>
    </row>
    <row r="3395" spans="1:5">
      <c r="A3395" s="25">
        <v>80531</v>
      </c>
      <c r="B3395" s="4" t="s">
        <v>3513</v>
      </c>
      <c r="C3395" s="25" t="s">
        <v>200</v>
      </c>
      <c r="D3395" s="25">
        <v>1856</v>
      </c>
      <c r="E3395" s="25"/>
    </row>
    <row r="3396" spans="1:5">
      <c r="A3396" s="25">
        <v>80532</v>
      </c>
      <c r="B3396" s="4" t="s">
        <v>3514</v>
      </c>
      <c r="C3396" s="25" t="s">
        <v>200</v>
      </c>
      <c r="D3396" s="25">
        <v>1896</v>
      </c>
      <c r="E3396" s="25"/>
    </row>
    <row r="3397" spans="1:5">
      <c r="A3397" s="25">
        <v>80533</v>
      </c>
      <c r="B3397" s="4" t="s">
        <v>3512</v>
      </c>
      <c r="C3397" s="25" t="s">
        <v>200</v>
      </c>
      <c r="D3397" s="25">
        <v>2535</v>
      </c>
      <c r="E3397" s="25"/>
    </row>
    <row r="3398" spans="1:5">
      <c r="A3398" s="25">
        <v>80534</v>
      </c>
      <c r="B3398" s="4" t="s">
        <v>2205</v>
      </c>
      <c r="C3398" s="25" t="s">
        <v>200</v>
      </c>
      <c r="D3398" s="25">
        <v>707.6</v>
      </c>
      <c r="E3398" s="25"/>
    </row>
    <row r="3399" spans="1:5">
      <c r="A3399" s="25">
        <v>80535</v>
      </c>
      <c r="B3399" s="4" t="s">
        <v>2204</v>
      </c>
      <c r="C3399" s="25" t="s">
        <v>200</v>
      </c>
      <c r="D3399" s="25">
        <v>1605.44</v>
      </c>
      <c r="E3399" s="25"/>
    </row>
    <row r="3400" spans="1:5">
      <c r="A3400" s="25">
        <v>80536</v>
      </c>
      <c r="B3400" s="4" t="s">
        <v>2203</v>
      </c>
      <c r="C3400" s="25" t="s">
        <v>200</v>
      </c>
      <c r="D3400" s="25">
        <v>2009.12</v>
      </c>
      <c r="E3400" s="25"/>
    </row>
    <row r="3401" spans="1:5">
      <c r="A3401" s="25">
        <v>80555</v>
      </c>
      <c r="B3401" s="4" t="s">
        <v>1460</v>
      </c>
      <c r="C3401" s="25" t="s">
        <v>201</v>
      </c>
      <c r="D3401" s="25">
        <v>46</v>
      </c>
      <c r="E3401" s="25"/>
    </row>
    <row r="3402" spans="1:5">
      <c r="A3402" s="25">
        <v>80587</v>
      </c>
      <c r="B3402" s="4" t="s">
        <v>3054</v>
      </c>
      <c r="C3402" s="25" t="s">
        <v>231</v>
      </c>
      <c r="D3402" s="25">
        <v>6.3</v>
      </c>
      <c r="E3402" s="25"/>
    </row>
    <row r="3403" spans="1:5">
      <c r="A3403" s="25">
        <v>80588</v>
      </c>
      <c r="B3403" s="4" t="s">
        <v>3654</v>
      </c>
      <c r="C3403" s="25" t="s">
        <v>231</v>
      </c>
      <c r="D3403" s="25">
        <v>8.1</v>
      </c>
      <c r="E3403" s="25"/>
    </row>
    <row r="3404" spans="1:5">
      <c r="A3404" s="25">
        <v>80589</v>
      </c>
      <c r="B3404" s="4" t="s">
        <v>3655</v>
      </c>
      <c r="C3404" s="25" t="s">
        <v>231</v>
      </c>
      <c r="D3404" s="25">
        <v>9.4499999999999993</v>
      </c>
      <c r="E3404" s="25"/>
    </row>
    <row r="3405" spans="1:5">
      <c r="A3405" s="25">
        <v>80590</v>
      </c>
      <c r="B3405" s="4" t="s">
        <v>3656</v>
      </c>
      <c r="C3405" s="25" t="s">
        <v>231</v>
      </c>
      <c r="D3405" s="25">
        <v>11.7</v>
      </c>
      <c r="E3405" s="25"/>
    </row>
    <row r="3406" spans="1:5">
      <c r="A3406" s="25">
        <v>80913</v>
      </c>
      <c r="B3406" s="4" t="s">
        <v>1408</v>
      </c>
      <c r="C3406" s="25" t="s">
        <v>231</v>
      </c>
      <c r="D3406" s="25">
        <v>16.2</v>
      </c>
      <c r="E3406" s="25"/>
    </row>
    <row r="3407" spans="1:5">
      <c r="A3407" s="25">
        <v>82004</v>
      </c>
      <c r="B3407" s="4" t="s">
        <v>3132</v>
      </c>
      <c r="C3407" s="25" t="s">
        <v>200</v>
      </c>
      <c r="D3407" s="25">
        <v>132</v>
      </c>
      <c r="E3407" s="25"/>
    </row>
    <row r="3408" spans="1:5">
      <c r="A3408" s="25">
        <v>82270</v>
      </c>
      <c r="B3408" s="4" t="s">
        <v>345</v>
      </c>
      <c r="C3408" s="25" t="s">
        <v>228</v>
      </c>
      <c r="D3408" s="25">
        <v>18.14</v>
      </c>
      <c r="E3408" s="25"/>
    </row>
    <row r="3409" spans="1:5">
      <c r="A3409" s="25">
        <v>82271</v>
      </c>
      <c r="B3409" s="4" t="s">
        <v>598</v>
      </c>
      <c r="C3409" s="25" t="s">
        <v>228</v>
      </c>
      <c r="D3409" s="25">
        <v>16.940000000000001</v>
      </c>
      <c r="E3409" s="25"/>
    </row>
    <row r="3410" spans="1:5">
      <c r="A3410" s="25">
        <v>82272</v>
      </c>
      <c r="B3410" s="4" t="s">
        <v>2685</v>
      </c>
      <c r="C3410" s="25" t="s">
        <v>229</v>
      </c>
      <c r="D3410" s="25">
        <v>14.56</v>
      </c>
      <c r="E3410" s="25"/>
    </row>
    <row r="3411" spans="1:5">
      <c r="A3411" s="25">
        <v>82273</v>
      </c>
      <c r="B3411" s="4" t="s">
        <v>2977</v>
      </c>
      <c r="C3411" s="25" t="s">
        <v>200</v>
      </c>
      <c r="D3411" s="25">
        <v>32.36</v>
      </c>
      <c r="E3411" s="25"/>
    </row>
    <row r="3412" spans="1:5">
      <c r="A3412" s="25">
        <v>82525</v>
      </c>
      <c r="B3412" s="4" t="s">
        <v>3148</v>
      </c>
      <c r="C3412" s="25" t="s">
        <v>200</v>
      </c>
      <c r="D3412" s="25">
        <v>22.2</v>
      </c>
      <c r="E3412" s="25"/>
    </row>
    <row r="3413" spans="1:5">
      <c r="A3413" s="25">
        <v>82526</v>
      </c>
      <c r="B3413" s="4" t="s">
        <v>1473</v>
      </c>
      <c r="C3413" s="25" t="s">
        <v>200</v>
      </c>
      <c r="D3413" s="25">
        <v>2850</v>
      </c>
      <c r="E3413" s="25"/>
    </row>
    <row r="3414" spans="1:5">
      <c r="A3414" s="25">
        <v>85512</v>
      </c>
      <c r="B3414" s="4" t="s">
        <v>1907</v>
      </c>
      <c r="C3414" s="25" t="s">
        <v>201</v>
      </c>
      <c r="D3414" s="25">
        <v>3.38</v>
      </c>
      <c r="E3414" s="25"/>
    </row>
    <row r="3415" spans="1:5">
      <c r="A3415" s="25">
        <v>86227</v>
      </c>
      <c r="B3415" s="4" t="s">
        <v>2198</v>
      </c>
      <c r="C3415" s="25" t="s">
        <v>228</v>
      </c>
      <c r="D3415" s="25">
        <v>30.16</v>
      </c>
      <c r="E3415" s="25"/>
    </row>
    <row r="3416" spans="1:5">
      <c r="A3416" s="25">
        <v>86231</v>
      </c>
      <c r="B3416" s="4" t="s">
        <v>3393</v>
      </c>
      <c r="C3416" s="25" t="s">
        <v>228</v>
      </c>
      <c r="D3416" s="25">
        <v>42.6</v>
      </c>
      <c r="E3416" s="25"/>
    </row>
    <row r="3417" spans="1:5">
      <c r="A3417" s="25">
        <v>86235</v>
      </c>
      <c r="B3417" s="4" t="s">
        <v>3408</v>
      </c>
      <c r="C3417" s="25" t="s">
        <v>228</v>
      </c>
      <c r="D3417" s="25">
        <v>46.76</v>
      </c>
      <c r="E3417" s="25"/>
    </row>
    <row r="3418" spans="1:5">
      <c r="A3418" s="25">
        <v>86239</v>
      </c>
      <c r="B3418" s="4" t="s">
        <v>3412</v>
      </c>
      <c r="C3418" s="25" t="s">
        <v>228</v>
      </c>
      <c r="D3418" s="25">
        <v>46.76</v>
      </c>
      <c r="E3418" s="25"/>
    </row>
    <row r="3419" spans="1:5">
      <c r="A3419" s="25">
        <v>87020</v>
      </c>
      <c r="B3419" s="4" t="s">
        <v>2251</v>
      </c>
      <c r="C3419" s="25" t="s">
        <v>201</v>
      </c>
      <c r="D3419" s="25">
        <v>0.26</v>
      </c>
      <c r="E3419" s="25"/>
    </row>
    <row r="3420" spans="1:5">
      <c r="A3420" s="25">
        <v>87021</v>
      </c>
      <c r="B3420" s="4" t="s">
        <v>2240</v>
      </c>
      <c r="C3420" s="25" t="s">
        <v>201</v>
      </c>
      <c r="D3420" s="25">
        <v>0.28000000000000003</v>
      </c>
      <c r="E3420" s="25"/>
    </row>
    <row r="3421" spans="1:5">
      <c r="A3421" s="25">
        <v>87153</v>
      </c>
      <c r="B3421" s="4" t="s">
        <v>3503</v>
      </c>
      <c r="C3421" s="25" t="s">
        <v>200</v>
      </c>
      <c r="D3421" s="25">
        <v>0.7</v>
      </c>
      <c r="E3421" s="25"/>
    </row>
    <row r="3422" spans="1:5">
      <c r="A3422" s="25">
        <v>87175</v>
      </c>
      <c r="B3422" s="4" t="s">
        <v>2528</v>
      </c>
      <c r="C3422" s="25" t="s">
        <v>810</v>
      </c>
      <c r="D3422" s="25">
        <v>43.19</v>
      </c>
      <c r="E3422" s="25"/>
    </row>
    <row r="3423" spans="1:5">
      <c r="A3423" s="25">
        <v>87176</v>
      </c>
      <c r="B3423" s="4" t="s">
        <v>2526</v>
      </c>
      <c r="C3423" s="25" t="s">
        <v>810</v>
      </c>
      <c r="D3423" s="25">
        <v>52.16</v>
      </c>
      <c r="E3423" s="25"/>
    </row>
    <row r="3424" spans="1:5">
      <c r="A3424" s="25">
        <v>87298</v>
      </c>
      <c r="B3424" s="4" t="s">
        <v>2318</v>
      </c>
      <c r="C3424" s="25" t="s">
        <v>229</v>
      </c>
      <c r="D3424" s="25">
        <v>2.92</v>
      </c>
      <c r="E3424" s="25"/>
    </row>
    <row r="3425" spans="1:5">
      <c r="A3425" s="25">
        <v>87321</v>
      </c>
      <c r="B3425" s="4" t="s">
        <v>2396</v>
      </c>
      <c r="C3425" s="25" t="s">
        <v>231</v>
      </c>
      <c r="D3425" s="25">
        <v>345</v>
      </c>
      <c r="E3425" s="25"/>
    </row>
    <row r="3426" spans="1:5">
      <c r="A3426" s="25">
        <v>87326</v>
      </c>
      <c r="B3426" s="4" t="s">
        <v>2225</v>
      </c>
      <c r="C3426" s="25" t="s">
        <v>231</v>
      </c>
      <c r="D3426" s="25">
        <v>324.3</v>
      </c>
      <c r="E3426" s="25"/>
    </row>
    <row r="3427" spans="1:5">
      <c r="A3427" s="25">
        <v>87334</v>
      </c>
      <c r="B3427" s="4" t="s">
        <v>3735</v>
      </c>
      <c r="C3427" s="25" t="s">
        <v>231</v>
      </c>
      <c r="D3427" s="25">
        <v>447.06</v>
      </c>
      <c r="E3427" s="25"/>
    </row>
    <row r="3428" spans="1:5">
      <c r="A3428" s="25">
        <v>87338</v>
      </c>
      <c r="B3428" s="4" t="s">
        <v>2397</v>
      </c>
      <c r="C3428" s="25" t="s">
        <v>231</v>
      </c>
      <c r="D3428" s="25">
        <v>375</v>
      </c>
      <c r="E3428" s="25"/>
    </row>
    <row r="3429" spans="1:5">
      <c r="A3429" s="25">
        <v>87604</v>
      </c>
      <c r="B3429" s="4" t="s">
        <v>2367</v>
      </c>
      <c r="C3429" s="25" t="s">
        <v>200</v>
      </c>
      <c r="D3429" s="25">
        <v>0.68</v>
      </c>
      <c r="E3429" s="25"/>
    </row>
    <row r="3430" spans="1:5">
      <c r="A3430" s="25">
        <v>87816</v>
      </c>
      <c r="B3430" s="4" t="s">
        <v>623</v>
      </c>
      <c r="C3430" s="25" t="s">
        <v>231</v>
      </c>
      <c r="D3430" s="25">
        <v>19.63</v>
      </c>
      <c r="E3430" s="25"/>
    </row>
    <row r="3431" spans="1:5">
      <c r="A3431" s="25">
        <v>88002</v>
      </c>
      <c r="B3431" s="4" t="s">
        <v>1123</v>
      </c>
      <c r="C3431" s="25" t="s">
        <v>201</v>
      </c>
      <c r="D3431" s="25">
        <v>3.7</v>
      </c>
      <c r="E3431" s="25"/>
    </row>
    <row r="3432" spans="1:5">
      <c r="A3432" s="25">
        <v>88015</v>
      </c>
      <c r="B3432" s="4" t="s">
        <v>1870</v>
      </c>
      <c r="C3432" s="25" t="s">
        <v>1869</v>
      </c>
      <c r="D3432" s="25">
        <v>14600</v>
      </c>
      <c r="E3432" s="25"/>
    </row>
    <row r="3433" spans="1:5">
      <c r="A3433" s="25">
        <v>88101</v>
      </c>
      <c r="B3433" s="4" t="s">
        <v>1021</v>
      </c>
      <c r="C3433" s="25" t="s">
        <v>231</v>
      </c>
      <c r="D3433" s="25">
        <v>36.65</v>
      </c>
      <c r="E3433" s="25"/>
    </row>
    <row r="3434" spans="1:5">
      <c r="A3434" s="25">
        <v>88102</v>
      </c>
      <c r="B3434" s="4" t="s">
        <v>1022</v>
      </c>
      <c r="C3434" s="25" t="s">
        <v>231</v>
      </c>
      <c r="D3434" s="25">
        <v>36.32</v>
      </c>
      <c r="E3434" s="25"/>
    </row>
    <row r="3435" spans="1:5">
      <c r="A3435" s="25">
        <v>88103</v>
      </c>
      <c r="B3435" s="4" t="s">
        <v>1023</v>
      </c>
      <c r="C3435" s="25" t="s">
        <v>231</v>
      </c>
      <c r="D3435" s="25">
        <v>36.229999999999997</v>
      </c>
      <c r="E3435" s="25"/>
    </row>
    <row r="3436" spans="1:5">
      <c r="A3436" s="25">
        <v>88105</v>
      </c>
      <c r="B3436" s="4" t="s">
        <v>1014</v>
      </c>
      <c r="C3436" s="25" t="s">
        <v>231</v>
      </c>
      <c r="D3436" s="25">
        <v>31.36</v>
      </c>
      <c r="E3436" s="25"/>
    </row>
    <row r="3437" spans="1:5">
      <c r="A3437" s="25">
        <v>88115</v>
      </c>
      <c r="B3437" s="4" t="s">
        <v>3731</v>
      </c>
      <c r="C3437" s="25" t="s">
        <v>200</v>
      </c>
      <c r="D3437" s="25">
        <v>325.26</v>
      </c>
      <c r="E3437" s="25"/>
    </row>
    <row r="3438" spans="1:5">
      <c r="A3438" s="25">
        <v>88122</v>
      </c>
      <c r="B3438" s="4" t="s">
        <v>3046</v>
      </c>
      <c r="C3438" s="25" t="s">
        <v>200</v>
      </c>
      <c r="D3438" s="25">
        <v>544.98</v>
      </c>
      <c r="E3438" s="25"/>
    </row>
    <row r="3439" spans="1:5">
      <c r="A3439" s="25">
        <v>88125</v>
      </c>
      <c r="B3439" s="4" t="s">
        <v>3047</v>
      </c>
      <c r="C3439" s="25" t="s">
        <v>200</v>
      </c>
      <c r="D3439" s="25">
        <v>485</v>
      </c>
      <c r="E3439" s="25"/>
    </row>
    <row r="3440" spans="1:5">
      <c r="A3440" s="25">
        <v>88126</v>
      </c>
      <c r="B3440" s="4" t="s">
        <v>1470</v>
      </c>
      <c r="C3440" s="25" t="s">
        <v>200</v>
      </c>
      <c r="D3440" s="25">
        <v>395</v>
      </c>
      <c r="E3440" s="25"/>
    </row>
    <row r="3441" spans="1:5">
      <c r="A3441" s="25">
        <v>88160</v>
      </c>
      <c r="B3441" s="4" t="s">
        <v>3489</v>
      </c>
      <c r="C3441" s="25" t="s">
        <v>200</v>
      </c>
      <c r="D3441" s="25">
        <v>538</v>
      </c>
      <c r="E3441" s="25"/>
    </row>
    <row r="3442" spans="1:5">
      <c r="A3442" s="25">
        <v>88191</v>
      </c>
      <c r="B3442" s="4" t="s">
        <v>1137</v>
      </c>
      <c r="C3442" s="25" t="s">
        <v>200</v>
      </c>
      <c r="D3442" s="25">
        <v>650</v>
      </c>
      <c r="E3442" s="25"/>
    </row>
    <row r="3443" spans="1:5">
      <c r="A3443" s="25">
        <v>88192</v>
      </c>
      <c r="B3443" s="4" t="s">
        <v>1138</v>
      </c>
      <c r="C3443" s="25" t="s">
        <v>200</v>
      </c>
      <c r="D3443" s="25">
        <v>375</v>
      </c>
      <c r="E3443" s="25"/>
    </row>
    <row r="3444" spans="1:5">
      <c r="A3444" s="25">
        <v>88196</v>
      </c>
      <c r="B3444" s="4" t="s">
        <v>3105</v>
      </c>
      <c r="C3444" s="25" t="s">
        <v>200</v>
      </c>
      <c r="D3444" s="25">
        <v>38420</v>
      </c>
      <c r="E3444" s="25"/>
    </row>
    <row r="3445" spans="1:5">
      <c r="A3445" s="25">
        <v>88201</v>
      </c>
      <c r="B3445" s="4" t="s">
        <v>2847</v>
      </c>
      <c r="C3445" s="25" t="s">
        <v>200</v>
      </c>
      <c r="D3445" s="25">
        <v>93</v>
      </c>
      <c r="E3445" s="25"/>
    </row>
    <row r="3446" spans="1:5">
      <c r="A3446" s="25">
        <v>88202</v>
      </c>
      <c r="B3446" s="4" t="s">
        <v>1291</v>
      </c>
      <c r="C3446" s="25" t="s">
        <v>200</v>
      </c>
      <c r="D3446" s="25">
        <v>112</v>
      </c>
      <c r="E3446" s="25"/>
    </row>
    <row r="3447" spans="1:5">
      <c r="A3447" s="25">
        <v>88207</v>
      </c>
      <c r="B3447" s="4" t="s">
        <v>2790</v>
      </c>
      <c r="C3447" s="25" t="s">
        <v>200</v>
      </c>
      <c r="D3447" s="25">
        <v>18.899999999999999</v>
      </c>
      <c r="E3447" s="25"/>
    </row>
    <row r="3448" spans="1:5">
      <c r="A3448" s="25">
        <v>88209</v>
      </c>
      <c r="B3448" s="4" t="s">
        <v>3807</v>
      </c>
      <c r="C3448" s="25" t="s">
        <v>200</v>
      </c>
      <c r="D3448" s="25">
        <v>325</v>
      </c>
      <c r="E3448" s="25"/>
    </row>
    <row r="3449" spans="1:5">
      <c r="A3449" s="25">
        <v>88212</v>
      </c>
      <c r="B3449" s="4" t="s">
        <v>958</v>
      </c>
      <c r="C3449" s="25" t="s">
        <v>229</v>
      </c>
      <c r="D3449" s="25">
        <v>21</v>
      </c>
      <c r="E3449" s="25"/>
    </row>
    <row r="3450" spans="1:5">
      <c r="A3450" s="25">
        <v>88216</v>
      </c>
      <c r="B3450" s="4" t="s">
        <v>2927</v>
      </c>
      <c r="C3450" s="25" t="s">
        <v>231</v>
      </c>
      <c r="D3450" s="25">
        <v>562.6</v>
      </c>
      <c r="E3450" s="25"/>
    </row>
    <row r="3451" spans="1:5">
      <c r="A3451" s="25">
        <v>88220</v>
      </c>
      <c r="B3451" s="4" t="s">
        <v>891</v>
      </c>
      <c r="C3451" s="25" t="s">
        <v>229</v>
      </c>
      <c r="D3451" s="25">
        <v>86.32</v>
      </c>
      <c r="E3451" s="25"/>
    </row>
    <row r="3452" spans="1:5">
      <c r="A3452" s="25">
        <v>88230</v>
      </c>
      <c r="B3452" s="4" t="s">
        <v>957</v>
      </c>
      <c r="C3452" s="25" t="s">
        <v>229</v>
      </c>
      <c r="D3452" s="25">
        <v>37</v>
      </c>
      <c r="E3452" s="25"/>
    </row>
    <row r="3453" spans="1:5">
      <c r="A3453" s="25">
        <v>88400</v>
      </c>
      <c r="B3453" s="4" t="s">
        <v>2877</v>
      </c>
      <c r="C3453" s="25" t="s">
        <v>200</v>
      </c>
      <c r="D3453" s="25">
        <v>1392</v>
      </c>
      <c r="E3453" s="25"/>
    </row>
    <row r="3454" spans="1:5">
      <c r="A3454" s="25">
        <v>88506</v>
      </c>
      <c r="B3454" s="4" t="s">
        <v>1922</v>
      </c>
      <c r="C3454" s="25" t="s">
        <v>200</v>
      </c>
      <c r="D3454" s="25">
        <v>835.2</v>
      </c>
      <c r="E3454" s="25"/>
    </row>
    <row r="3455" spans="1:5">
      <c r="A3455" s="25">
        <v>88816</v>
      </c>
      <c r="B3455" s="4" t="s">
        <v>3366</v>
      </c>
      <c r="C3455" s="25" t="s">
        <v>1869</v>
      </c>
      <c r="D3455" s="25">
        <v>28600</v>
      </c>
      <c r="E3455" s="25"/>
    </row>
    <row r="3456" spans="1:5">
      <c r="A3456" s="25">
        <v>88818</v>
      </c>
      <c r="B3456" s="4" t="s">
        <v>3367</v>
      </c>
      <c r="C3456" s="25" t="s">
        <v>1869</v>
      </c>
      <c r="D3456" s="25">
        <v>31000</v>
      </c>
      <c r="E3456" s="25"/>
    </row>
    <row r="3457" spans="1:5">
      <c r="A3457" s="25">
        <v>88885</v>
      </c>
      <c r="B3457" s="4" t="s">
        <v>3476</v>
      </c>
      <c r="C3457" s="25" t="s">
        <v>200</v>
      </c>
      <c r="D3457" s="25">
        <v>23.2</v>
      </c>
      <c r="E3457" s="25"/>
    </row>
    <row r="3458" spans="1:5">
      <c r="A3458" s="25">
        <v>88915</v>
      </c>
      <c r="B3458" s="4" t="s">
        <v>1868</v>
      </c>
      <c r="C3458" s="25" t="s">
        <v>1869</v>
      </c>
      <c r="D3458" s="25">
        <v>13600</v>
      </c>
      <c r="E3458" s="25"/>
    </row>
    <row r="3459" spans="1:5">
      <c r="A3459" s="25">
        <v>88920</v>
      </c>
      <c r="B3459" s="4" t="s">
        <v>1876</v>
      </c>
      <c r="C3459" s="25" t="s">
        <v>1869</v>
      </c>
      <c r="D3459" s="25">
        <v>32600</v>
      </c>
      <c r="E3459" s="25"/>
    </row>
    <row r="3460" spans="1:5">
      <c r="A3460" s="25">
        <v>88921</v>
      </c>
      <c r="B3460" s="4" t="s">
        <v>1929</v>
      </c>
      <c r="C3460" s="25" t="s">
        <v>200</v>
      </c>
      <c r="D3460" s="25">
        <v>423600</v>
      </c>
      <c r="E3460" s="25"/>
    </row>
    <row r="3461" spans="1:5">
      <c r="A3461" s="25">
        <v>90061</v>
      </c>
      <c r="B3461" s="4" t="s">
        <v>2071</v>
      </c>
      <c r="C3461" s="25" t="s">
        <v>228</v>
      </c>
      <c r="D3461" s="25">
        <v>5.01</v>
      </c>
      <c r="E3461" s="25"/>
    </row>
    <row r="3462" spans="1:5">
      <c r="A3462" s="25">
        <v>90066</v>
      </c>
      <c r="B3462" s="4" t="s">
        <v>3395</v>
      </c>
      <c r="C3462" s="25" t="s">
        <v>228</v>
      </c>
      <c r="D3462" s="25">
        <v>5.98</v>
      </c>
      <c r="E3462" s="25"/>
    </row>
    <row r="3463" spans="1:5">
      <c r="A3463" s="25">
        <v>90102</v>
      </c>
      <c r="B3463" s="4" t="s">
        <v>3397</v>
      </c>
      <c r="C3463" s="25" t="s">
        <v>228</v>
      </c>
      <c r="D3463" s="25">
        <v>25.35</v>
      </c>
      <c r="E3463" s="25"/>
    </row>
    <row r="3464" spans="1:5">
      <c r="A3464" s="25">
        <v>90106</v>
      </c>
      <c r="B3464" s="4" t="s">
        <v>3589</v>
      </c>
      <c r="C3464" s="25" t="s">
        <v>228</v>
      </c>
      <c r="D3464" s="25">
        <v>3.55</v>
      </c>
      <c r="E3464" s="25"/>
    </row>
    <row r="3465" spans="1:5">
      <c r="A3465" s="25">
        <v>90110</v>
      </c>
      <c r="B3465" s="4" t="s">
        <v>432</v>
      </c>
      <c r="C3465" s="25" t="s">
        <v>228</v>
      </c>
      <c r="D3465" s="25">
        <v>3.76</v>
      </c>
      <c r="E3465" s="25"/>
    </row>
    <row r="3466" spans="1:5">
      <c r="A3466" s="25">
        <v>90114</v>
      </c>
      <c r="B3466" s="4" t="s">
        <v>2756</v>
      </c>
      <c r="C3466" s="25" t="s">
        <v>228</v>
      </c>
      <c r="D3466" s="25">
        <v>3.79</v>
      </c>
      <c r="E3466" s="25"/>
    </row>
    <row r="3467" spans="1:5">
      <c r="A3467" s="25">
        <v>90118</v>
      </c>
      <c r="B3467" s="4" t="s">
        <v>3588</v>
      </c>
      <c r="C3467" s="25" t="s">
        <v>228</v>
      </c>
      <c r="D3467" s="25">
        <v>7.23</v>
      </c>
      <c r="E3467" s="25"/>
    </row>
    <row r="3468" spans="1:5">
      <c r="A3468" s="25">
        <v>90131</v>
      </c>
      <c r="B3468" s="4" t="s">
        <v>2914</v>
      </c>
      <c r="C3468" s="25" t="s">
        <v>228</v>
      </c>
      <c r="D3468" s="25">
        <v>5.51</v>
      </c>
      <c r="E3468" s="25"/>
    </row>
    <row r="3469" spans="1:5">
      <c r="A3469" s="25">
        <v>90160</v>
      </c>
      <c r="B3469" s="4" t="s">
        <v>798</v>
      </c>
      <c r="C3469" s="25" t="s">
        <v>228</v>
      </c>
      <c r="D3469" s="25">
        <v>7.23</v>
      </c>
      <c r="E3469" s="25"/>
    </row>
    <row r="3470" spans="1:5">
      <c r="A3470" s="25">
        <v>91446</v>
      </c>
      <c r="B3470" s="4" t="s">
        <v>423</v>
      </c>
      <c r="C3470" s="25" t="s">
        <v>228</v>
      </c>
      <c r="D3470" s="25">
        <v>3.16</v>
      </c>
      <c r="E3470" s="25"/>
    </row>
    <row r="3471" spans="1:5">
      <c r="A3471" s="25">
        <v>95001</v>
      </c>
      <c r="B3471" s="4" t="s">
        <v>3389</v>
      </c>
      <c r="C3471" s="25" t="s">
        <v>228</v>
      </c>
      <c r="D3471" s="25">
        <v>7.01</v>
      </c>
      <c r="E3471" s="25"/>
    </row>
    <row r="3472" spans="1:5">
      <c r="A3472" s="25">
        <v>99004</v>
      </c>
      <c r="B3472" s="4" t="s">
        <v>913</v>
      </c>
      <c r="C3472" s="25" t="s">
        <v>228</v>
      </c>
      <c r="D3472" s="25">
        <v>2.0699999999999998</v>
      </c>
      <c r="E3472" s="25"/>
    </row>
    <row r="3473" spans="1:5">
      <c r="A3473" s="25">
        <v>99006</v>
      </c>
      <c r="B3473" s="4" t="s">
        <v>1451</v>
      </c>
      <c r="C3473" s="25" t="s">
        <v>228</v>
      </c>
      <c r="D3473" s="25">
        <v>2.11</v>
      </c>
      <c r="E3473" s="25"/>
    </row>
    <row r="3474" spans="1:5">
      <c r="A3474" s="25">
        <v>99008</v>
      </c>
      <c r="B3474" s="4" t="s">
        <v>1527</v>
      </c>
      <c r="C3474" s="25" t="s">
        <v>228</v>
      </c>
      <c r="D3474" s="25">
        <v>2.73</v>
      </c>
      <c r="E3474" s="25"/>
    </row>
    <row r="3475" spans="1:5">
      <c r="A3475" s="25">
        <v>99010</v>
      </c>
      <c r="B3475" s="4" t="s">
        <v>3404</v>
      </c>
      <c r="C3475" s="25" t="s">
        <v>228</v>
      </c>
      <c r="D3475" s="25">
        <v>23.9</v>
      </c>
      <c r="E3475" s="25"/>
    </row>
    <row r="3476" spans="1:5">
      <c r="A3476" s="25">
        <v>99012</v>
      </c>
      <c r="B3476" s="4" t="s">
        <v>3405</v>
      </c>
      <c r="C3476" s="25" t="s">
        <v>228</v>
      </c>
      <c r="D3476" s="25">
        <v>18.399999999999999</v>
      </c>
      <c r="E3476" s="25"/>
    </row>
    <row r="3477" spans="1:5">
      <c r="A3477" s="25">
        <v>99014</v>
      </c>
      <c r="B3477" s="4" t="s">
        <v>2734</v>
      </c>
      <c r="C3477" s="25" t="s">
        <v>228</v>
      </c>
      <c r="D3477" s="25">
        <v>2.73</v>
      </c>
      <c r="E3477" s="25"/>
    </row>
    <row r="3478" spans="1:5">
      <c r="A3478" s="25">
        <v>99015</v>
      </c>
      <c r="B3478" s="4" t="s">
        <v>3392</v>
      </c>
      <c r="C3478" s="25" t="s">
        <v>228</v>
      </c>
      <c r="D3478" s="25">
        <v>7.8</v>
      </c>
      <c r="E3478" s="25"/>
    </row>
    <row r="3479" spans="1:5">
      <c r="A3479" s="25">
        <v>99016</v>
      </c>
      <c r="B3479" s="4" t="s">
        <v>2072</v>
      </c>
      <c r="C3479" s="25" t="s">
        <v>228</v>
      </c>
      <c r="D3479" s="25">
        <v>3.06</v>
      </c>
      <c r="E3479" s="25"/>
    </row>
    <row r="3480" spans="1:5">
      <c r="A3480" s="25">
        <v>99017</v>
      </c>
      <c r="B3480" s="4" t="s">
        <v>430</v>
      </c>
      <c r="C3480" s="25" t="s">
        <v>228</v>
      </c>
      <c r="D3480" s="25">
        <v>4.2699999999999996</v>
      </c>
      <c r="E3480" s="25"/>
    </row>
    <row r="3481" spans="1:5">
      <c r="A3481" s="25">
        <v>99020</v>
      </c>
      <c r="B3481" s="4" t="s">
        <v>2835</v>
      </c>
      <c r="C3481" s="25" t="s">
        <v>228</v>
      </c>
      <c r="D3481" s="25">
        <v>10.32</v>
      </c>
      <c r="E3481" s="25"/>
    </row>
    <row r="3482" spans="1:5">
      <c r="A3482" s="25">
        <v>99022</v>
      </c>
      <c r="B3482" s="4" t="s">
        <v>244</v>
      </c>
      <c r="C3482" s="25" t="s">
        <v>228</v>
      </c>
      <c r="D3482" s="25">
        <v>2.73</v>
      </c>
      <c r="E3482" s="25"/>
    </row>
    <row r="3483" spans="1:5">
      <c r="A3483" s="25">
        <v>99024</v>
      </c>
      <c r="B3483" s="4" t="s">
        <v>197</v>
      </c>
      <c r="C3483" s="25" t="s">
        <v>228</v>
      </c>
      <c r="D3483" s="25">
        <v>2.73</v>
      </c>
      <c r="E3483" s="25"/>
    </row>
    <row r="3484" spans="1:5">
      <c r="A3484" s="25">
        <v>99025</v>
      </c>
      <c r="B3484" s="4" t="s">
        <v>2276</v>
      </c>
      <c r="C3484" s="25" t="s">
        <v>228</v>
      </c>
      <c r="D3484" s="25">
        <v>2.73</v>
      </c>
      <c r="E3484" s="25"/>
    </row>
    <row r="3485" spans="1:5">
      <c r="A3485" s="25">
        <v>99028</v>
      </c>
      <c r="B3485" s="4" t="s">
        <v>428</v>
      </c>
      <c r="C3485" s="25" t="s">
        <v>228</v>
      </c>
      <c r="D3485" s="25">
        <v>2.92</v>
      </c>
      <c r="E3485" s="25"/>
    </row>
    <row r="3486" spans="1:5">
      <c r="A3486" s="25">
        <v>99032</v>
      </c>
      <c r="B3486" s="4" t="s">
        <v>2910</v>
      </c>
      <c r="C3486" s="25" t="s">
        <v>228</v>
      </c>
      <c r="D3486" s="25">
        <v>5.51</v>
      </c>
      <c r="E3486" s="25"/>
    </row>
    <row r="3487" spans="1:5">
      <c r="A3487" s="25">
        <v>99034</v>
      </c>
      <c r="B3487" s="4" t="s">
        <v>906</v>
      </c>
      <c r="C3487" s="25" t="s">
        <v>228</v>
      </c>
      <c r="D3487" s="25">
        <v>2.3199999999999998</v>
      </c>
      <c r="E3487" s="25"/>
    </row>
    <row r="3488" spans="1:5">
      <c r="A3488" s="25">
        <v>99036</v>
      </c>
      <c r="B3488" s="4" t="s">
        <v>1567</v>
      </c>
      <c r="C3488" s="25" t="s">
        <v>228</v>
      </c>
      <c r="D3488" s="25">
        <v>4.2300000000000004</v>
      </c>
      <c r="E3488" s="25"/>
    </row>
    <row r="3489" spans="1:5">
      <c r="A3489" s="25">
        <v>99045</v>
      </c>
      <c r="B3489" s="4" t="s">
        <v>789</v>
      </c>
      <c r="C3489" s="25" t="s">
        <v>228</v>
      </c>
      <c r="D3489" s="25">
        <v>26.75</v>
      </c>
      <c r="E3489" s="25"/>
    </row>
    <row r="3490" spans="1:5">
      <c r="A3490" s="25">
        <v>99050</v>
      </c>
      <c r="B3490" s="4" t="s">
        <v>184</v>
      </c>
      <c r="C3490" s="25" t="s">
        <v>228</v>
      </c>
      <c r="D3490" s="25">
        <v>2.73</v>
      </c>
      <c r="E3490" s="25"/>
    </row>
    <row r="3491" spans="1:5">
      <c r="A3491" s="25">
        <v>99051</v>
      </c>
      <c r="B3491" s="4" t="s">
        <v>1589</v>
      </c>
      <c r="C3491" s="25" t="s">
        <v>228</v>
      </c>
      <c r="D3491" s="25">
        <v>2.67</v>
      </c>
      <c r="E3491" s="25"/>
    </row>
    <row r="3492" spans="1:5">
      <c r="A3492" s="25">
        <v>99052</v>
      </c>
      <c r="B3492" s="4" t="s">
        <v>3649</v>
      </c>
      <c r="C3492" s="25" t="s">
        <v>228</v>
      </c>
      <c r="D3492" s="25">
        <v>2.73</v>
      </c>
      <c r="E3492" s="25"/>
    </row>
    <row r="3493" spans="1:5">
      <c r="A3493" s="25">
        <v>99058</v>
      </c>
      <c r="B3493" s="4" t="s">
        <v>3563</v>
      </c>
      <c r="C3493" s="25" t="s">
        <v>228</v>
      </c>
      <c r="D3493" s="25">
        <v>2.82</v>
      </c>
      <c r="E3493" s="25"/>
    </row>
    <row r="3494" spans="1:5">
      <c r="A3494" s="25">
        <v>99059</v>
      </c>
      <c r="B3494" s="4" t="s">
        <v>2911</v>
      </c>
      <c r="C3494" s="25" t="s">
        <v>228</v>
      </c>
      <c r="D3494" s="25">
        <v>4.24</v>
      </c>
      <c r="E3494" s="25"/>
    </row>
    <row r="3495" spans="1:5">
      <c r="A3495" s="25">
        <v>99062</v>
      </c>
      <c r="B3495" s="4" t="s">
        <v>1571</v>
      </c>
      <c r="C3495" s="25" t="s">
        <v>228</v>
      </c>
      <c r="D3495" s="25">
        <v>4.24</v>
      </c>
      <c r="E3495" s="25"/>
    </row>
    <row r="3496" spans="1:5">
      <c r="A3496" s="25">
        <v>99065</v>
      </c>
      <c r="B3496" s="4" t="s">
        <v>909</v>
      </c>
      <c r="C3496" s="25" t="s">
        <v>228</v>
      </c>
      <c r="D3496" s="25">
        <v>2.3199999999999998</v>
      </c>
      <c r="E3496" s="25"/>
    </row>
    <row r="3497" spans="1:5">
      <c r="A3497" s="25">
        <v>99071</v>
      </c>
      <c r="B3497" s="4" t="s">
        <v>3388</v>
      </c>
      <c r="C3497" s="25" t="s">
        <v>228</v>
      </c>
      <c r="D3497" s="25">
        <v>4.5599999999999996</v>
      </c>
      <c r="E3497" s="25"/>
    </row>
    <row r="3498" spans="1:5">
      <c r="A3498" s="25">
        <v>99080</v>
      </c>
      <c r="B3498" s="4" t="s">
        <v>1363</v>
      </c>
      <c r="C3498" s="25" t="s">
        <v>228</v>
      </c>
      <c r="D3498" s="25">
        <v>2.92</v>
      </c>
      <c r="E3498" s="25"/>
    </row>
    <row r="3499" spans="1:5">
      <c r="A3499" s="25">
        <v>99100</v>
      </c>
      <c r="B3499" s="4" t="s">
        <v>1232</v>
      </c>
      <c r="C3499" s="25" t="s">
        <v>228</v>
      </c>
      <c r="D3499" s="25">
        <v>2.73</v>
      </c>
      <c r="E3499" s="25"/>
    </row>
    <row r="3500" spans="1:5">
      <c r="A3500" s="25">
        <v>99106</v>
      </c>
      <c r="B3500" s="4" t="s">
        <v>1572</v>
      </c>
      <c r="C3500" s="25" t="s">
        <v>228</v>
      </c>
      <c r="D3500" s="25">
        <v>5.51</v>
      </c>
      <c r="E3500" s="25"/>
    </row>
    <row r="3501" spans="1:5">
      <c r="A3501" s="25">
        <v>99110</v>
      </c>
      <c r="B3501" s="4" t="s">
        <v>279</v>
      </c>
      <c r="C3501" s="25" t="s">
        <v>228</v>
      </c>
      <c r="D3501" s="25">
        <v>4.45</v>
      </c>
      <c r="E3501" s="25"/>
    </row>
    <row r="3502" spans="1:5">
      <c r="A3502" s="25">
        <v>99117</v>
      </c>
      <c r="B3502" s="4" t="s">
        <v>2861</v>
      </c>
      <c r="C3502" s="25" t="s">
        <v>228</v>
      </c>
      <c r="D3502" s="25">
        <v>11.43</v>
      </c>
      <c r="E3502" s="25"/>
    </row>
    <row r="3503" spans="1:5">
      <c r="A3503" s="25">
        <v>99121</v>
      </c>
      <c r="B3503" s="4" t="s">
        <v>2772</v>
      </c>
      <c r="C3503" s="25" t="s">
        <v>228</v>
      </c>
      <c r="D3503" s="25">
        <v>21.4</v>
      </c>
      <c r="E3503" s="25"/>
    </row>
    <row r="3504" spans="1:5">
      <c r="A3504" s="25">
        <v>99124</v>
      </c>
      <c r="B3504" s="4" t="s">
        <v>1503</v>
      </c>
      <c r="C3504" s="25" t="s">
        <v>228</v>
      </c>
      <c r="D3504" s="25">
        <v>2.73</v>
      </c>
      <c r="E3504" s="25"/>
    </row>
    <row r="3505" spans="1:5">
      <c r="A3505" s="25">
        <v>99125</v>
      </c>
      <c r="B3505" s="4" t="s">
        <v>1504</v>
      </c>
      <c r="C3505" s="25" t="s">
        <v>228</v>
      </c>
      <c r="D3505" s="25">
        <v>2.92</v>
      </c>
      <c r="E3505" s="25"/>
    </row>
    <row r="3506" spans="1:5">
      <c r="A3506" s="25">
        <v>99130</v>
      </c>
      <c r="B3506" s="4" t="s">
        <v>2142</v>
      </c>
      <c r="C3506" s="25" t="s">
        <v>228</v>
      </c>
      <c r="D3506" s="25">
        <v>2.73</v>
      </c>
      <c r="E3506" s="25"/>
    </row>
    <row r="3507" spans="1:5">
      <c r="A3507" s="25">
        <v>99131</v>
      </c>
      <c r="B3507" s="4" t="s">
        <v>3390</v>
      </c>
      <c r="C3507" s="25" t="s">
        <v>228</v>
      </c>
      <c r="D3507" s="25">
        <v>4.93</v>
      </c>
      <c r="E3507" s="25"/>
    </row>
    <row r="3508" spans="1:5">
      <c r="A3508" s="25">
        <v>99133</v>
      </c>
      <c r="B3508" s="4" t="s">
        <v>313</v>
      </c>
      <c r="C3508" s="25" t="s">
        <v>228</v>
      </c>
      <c r="D3508" s="25">
        <v>2.84</v>
      </c>
      <c r="E3508" s="25"/>
    </row>
    <row r="3509" spans="1:5">
      <c r="A3509" s="25">
        <v>99134</v>
      </c>
      <c r="B3509" s="4" t="s">
        <v>920</v>
      </c>
      <c r="C3509" s="25" t="s">
        <v>228</v>
      </c>
      <c r="D3509" s="25">
        <v>2.0699999999999998</v>
      </c>
      <c r="E3509" s="25"/>
    </row>
    <row r="3510" spans="1:5">
      <c r="A3510" s="25">
        <v>99135</v>
      </c>
      <c r="B3510" s="4" t="s">
        <v>1351</v>
      </c>
      <c r="C3510" s="25" t="s">
        <v>228</v>
      </c>
      <c r="D3510" s="25">
        <v>2.73</v>
      </c>
      <c r="E3510" s="25"/>
    </row>
    <row r="3511" spans="1:5">
      <c r="A3511" s="25">
        <v>99138</v>
      </c>
      <c r="B3511" s="4" t="s">
        <v>893</v>
      </c>
      <c r="C3511" s="25" t="s">
        <v>894</v>
      </c>
      <c r="D3511" s="25">
        <v>1864.44</v>
      </c>
      <c r="E3511" s="25"/>
    </row>
    <row r="3512" spans="1:5">
      <c r="A3512" s="25">
        <v>99140</v>
      </c>
      <c r="B3512" s="4" t="s">
        <v>233</v>
      </c>
      <c r="C3512" s="25" t="s">
        <v>228</v>
      </c>
      <c r="D3512" s="25">
        <v>2.73</v>
      </c>
      <c r="E3512" s="25"/>
    </row>
    <row r="3513" spans="1:5">
      <c r="A3513" s="25">
        <v>99146</v>
      </c>
      <c r="B3513" s="4" t="s">
        <v>1548</v>
      </c>
      <c r="C3513" s="25" t="s">
        <v>228</v>
      </c>
      <c r="D3513" s="25">
        <v>2.7</v>
      </c>
      <c r="E3513" s="25"/>
    </row>
    <row r="3514" spans="1:5">
      <c r="A3514" s="25">
        <v>99150</v>
      </c>
      <c r="B3514" s="4" t="s">
        <v>2064</v>
      </c>
      <c r="C3514" s="25" t="s">
        <v>228</v>
      </c>
      <c r="D3514" s="25">
        <v>7.21</v>
      </c>
      <c r="E3514" s="25"/>
    </row>
    <row r="3515" spans="1:5">
      <c r="A3515" s="25">
        <v>99154</v>
      </c>
      <c r="B3515" s="4" t="s">
        <v>1528</v>
      </c>
      <c r="C3515" s="25" t="s">
        <v>228</v>
      </c>
      <c r="D3515" s="25">
        <v>3.65</v>
      </c>
      <c r="E3515" s="25"/>
    </row>
    <row r="3516" spans="1:5">
      <c r="A3516" s="25">
        <v>99158</v>
      </c>
      <c r="B3516" s="4" t="s">
        <v>3386</v>
      </c>
      <c r="C3516" s="25" t="s">
        <v>228</v>
      </c>
      <c r="D3516" s="25">
        <v>10.119999999999999</v>
      </c>
      <c r="E3516" s="25"/>
    </row>
    <row r="3517" spans="1:5">
      <c r="A3517" s="25">
        <v>99162</v>
      </c>
      <c r="B3517" s="4" t="s">
        <v>1525</v>
      </c>
      <c r="C3517" s="25" t="s">
        <v>228</v>
      </c>
      <c r="D3517" s="25">
        <v>2.73</v>
      </c>
      <c r="E3517" s="25"/>
    </row>
    <row r="3518" spans="1:5">
      <c r="A3518" s="25">
        <v>99164</v>
      </c>
      <c r="B3518" s="4" t="s">
        <v>1183</v>
      </c>
      <c r="C3518" s="25" t="s">
        <v>228</v>
      </c>
      <c r="D3518" s="25">
        <v>2.73</v>
      </c>
      <c r="E3518" s="25"/>
    </row>
    <row r="3519" spans="1:5">
      <c r="A3519" s="25">
        <v>99170</v>
      </c>
      <c r="B3519" s="4" t="s">
        <v>3107</v>
      </c>
      <c r="C3519" s="25" t="s">
        <v>228</v>
      </c>
      <c r="D3519" s="25">
        <v>23.82</v>
      </c>
      <c r="E3519" s="25"/>
    </row>
    <row r="3520" spans="1:5">
      <c r="A3520" s="25">
        <v>99174</v>
      </c>
      <c r="B3520" s="4" t="s">
        <v>2860</v>
      </c>
      <c r="C3520" s="25" t="s">
        <v>228</v>
      </c>
      <c r="D3520" s="25">
        <v>20.25</v>
      </c>
      <c r="E3520" s="25"/>
    </row>
    <row r="3521" spans="1:5">
      <c r="A3521" s="25">
        <v>99178</v>
      </c>
      <c r="B3521" s="4" t="s">
        <v>2063</v>
      </c>
      <c r="C3521" s="25" t="s">
        <v>228</v>
      </c>
      <c r="D3521" s="25">
        <v>9.16</v>
      </c>
      <c r="E3521" s="25"/>
    </row>
    <row r="3522" spans="1:5">
      <c r="A3522" s="25">
        <v>99182</v>
      </c>
      <c r="B3522" s="4" t="s">
        <v>1529</v>
      </c>
      <c r="C3522" s="25" t="s">
        <v>228</v>
      </c>
      <c r="D3522" s="25">
        <v>4.91</v>
      </c>
      <c r="E3522" s="25"/>
    </row>
    <row r="3523" spans="1:5">
      <c r="A3523" s="25">
        <v>99200</v>
      </c>
      <c r="B3523" s="4" t="s">
        <v>604</v>
      </c>
      <c r="C3523" s="25" t="s">
        <v>228</v>
      </c>
      <c r="D3523" s="25">
        <v>2.73</v>
      </c>
      <c r="E3523" s="25"/>
    </row>
    <row r="3524" spans="1:5">
      <c r="A3524" s="25">
        <v>99205</v>
      </c>
      <c r="B3524" s="4" t="s">
        <v>1614</v>
      </c>
      <c r="C3524" s="25" t="s">
        <v>228</v>
      </c>
      <c r="D3524" s="25">
        <v>4.45</v>
      </c>
      <c r="E3524" s="25"/>
    </row>
    <row r="3525" spans="1:5">
      <c r="A3525" s="25">
        <v>99207</v>
      </c>
      <c r="B3525" s="4" t="s">
        <v>1568</v>
      </c>
      <c r="C3525" s="25" t="s">
        <v>228</v>
      </c>
      <c r="D3525" s="25">
        <v>4.2300000000000004</v>
      </c>
      <c r="E3525" s="25"/>
    </row>
    <row r="3526" spans="1:5">
      <c r="A3526" s="25">
        <v>99209</v>
      </c>
      <c r="B3526" s="4" t="s">
        <v>316</v>
      </c>
      <c r="C3526" s="25" t="s">
        <v>228</v>
      </c>
      <c r="D3526" s="25">
        <v>2.7</v>
      </c>
      <c r="E3526" s="25"/>
    </row>
    <row r="3527" spans="1:5">
      <c r="A3527" s="25">
        <v>99210</v>
      </c>
      <c r="B3527" s="4" t="s">
        <v>605</v>
      </c>
      <c r="C3527" s="25" t="s">
        <v>228</v>
      </c>
      <c r="D3527" s="25">
        <v>2.73</v>
      </c>
      <c r="E3527" s="25"/>
    </row>
    <row r="3528" spans="1:5">
      <c r="A3528" s="25">
        <v>99211</v>
      </c>
      <c r="B3528" s="4" t="s">
        <v>907</v>
      </c>
      <c r="C3528" s="25" t="s">
        <v>228</v>
      </c>
      <c r="D3528" s="25">
        <v>2.3199999999999998</v>
      </c>
      <c r="E3528" s="25"/>
    </row>
    <row r="3529" spans="1:5">
      <c r="A3529" s="25">
        <v>99212</v>
      </c>
      <c r="B3529" s="4" t="s">
        <v>305</v>
      </c>
      <c r="C3529" s="25" t="s">
        <v>228</v>
      </c>
      <c r="D3529" s="25">
        <v>2.2200000000000002</v>
      </c>
      <c r="E3529" s="25"/>
    </row>
    <row r="3530" spans="1:5">
      <c r="A3530" s="25">
        <v>99215</v>
      </c>
      <c r="B3530" s="4" t="s">
        <v>905</v>
      </c>
      <c r="C3530" s="25" t="s">
        <v>228</v>
      </c>
      <c r="D3530" s="25">
        <v>2.3199999999999998</v>
      </c>
      <c r="E3530" s="25"/>
    </row>
    <row r="3531" spans="1:5">
      <c r="A3531" s="25">
        <v>99217</v>
      </c>
      <c r="B3531" s="4" t="s">
        <v>903</v>
      </c>
      <c r="C3531" s="25" t="s">
        <v>228</v>
      </c>
      <c r="D3531" s="25">
        <v>2.3199999999999998</v>
      </c>
      <c r="E3531" s="25"/>
    </row>
    <row r="3532" spans="1:5">
      <c r="A3532" s="25">
        <v>99225</v>
      </c>
      <c r="B3532" s="4" t="s">
        <v>3106</v>
      </c>
      <c r="C3532" s="25" t="s">
        <v>228</v>
      </c>
      <c r="D3532" s="25">
        <v>9.5299999999999994</v>
      </c>
      <c r="E3532" s="25"/>
    </row>
    <row r="3533" spans="1:5">
      <c r="A3533" s="25">
        <v>99230</v>
      </c>
      <c r="B3533" s="4" t="s">
        <v>192</v>
      </c>
      <c r="C3533" s="25" t="s">
        <v>228</v>
      </c>
      <c r="D3533" s="25">
        <v>2.73</v>
      </c>
      <c r="E3533" s="25"/>
    </row>
    <row r="3534" spans="1:5">
      <c r="A3534" s="25">
        <v>99236</v>
      </c>
      <c r="B3534" s="4" t="s">
        <v>1574</v>
      </c>
      <c r="C3534" s="25" t="s">
        <v>228</v>
      </c>
      <c r="D3534" s="25">
        <v>4.24</v>
      </c>
      <c r="E3534" s="25"/>
    </row>
    <row r="3535" spans="1:5">
      <c r="A3535" s="25">
        <v>99246</v>
      </c>
      <c r="B3535" s="4" t="s">
        <v>311</v>
      </c>
      <c r="C3535" s="25" t="s">
        <v>228</v>
      </c>
      <c r="D3535" s="25">
        <v>2.5</v>
      </c>
      <c r="E3535" s="25"/>
    </row>
    <row r="3536" spans="1:5">
      <c r="A3536" s="25">
        <v>99250</v>
      </c>
      <c r="B3536" s="4" t="s">
        <v>795</v>
      </c>
      <c r="C3536" s="25" t="s">
        <v>228</v>
      </c>
      <c r="D3536" s="25">
        <v>2.73</v>
      </c>
      <c r="E3536" s="25"/>
    </row>
    <row r="3537" spans="1:5">
      <c r="A3537" s="25">
        <v>99255</v>
      </c>
      <c r="B3537" s="4" t="s">
        <v>255</v>
      </c>
      <c r="C3537" s="25" t="s">
        <v>228</v>
      </c>
      <c r="D3537" s="25">
        <v>8.6300000000000008</v>
      </c>
      <c r="E3537" s="25"/>
    </row>
    <row r="3538" spans="1:5">
      <c r="A3538" s="25">
        <v>99259</v>
      </c>
      <c r="B3538" s="4" t="s">
        <v>254</v>
      </c>
      <c r="C3538" s="25" t="s">
        <v>228</v>
      </c>
      <c r="D3538" s="25">
        <v>2.74</v>
      </c>
      <c r="E3538" s="25"/>
    </row>
    <row r="3539" spans="1:5">
      <c r="A3539" s="25">
        <v>99267</v>
      </c>
      <c r="B3539" s="4" t="s">
        <v>3410</v>
      </c>
      <c r="C3539" s="25" t="s">
        <v>228</v>
      </c>
      <c r="D3539" s="25">
        <v>28</v>
      </c>
      <c r="E3539" s="25"/>
    </row>
    <row r="3540" spans="1:5">
      <c r="A3540" s="25">
        <v>99271</v>
      </c>
      <c r="B3540" s="4" t="s">
        <v>1458</v>
      </c>
      <c r="C3540" s="25" t="s">
        <v>228</v>
      </c>
      <c r="D3540" s="25">
        <v>7.58</v>
      </c>
      <c r="E3540" s="25"/>
    </row>
    <row r="3541" spans="1:5">
      <c r="A3541" s="25">
        <v>99275</v>
      </c>
      <c r="B3541" s="4" t="s">
        <v>3407</v>
      </c>
      <c r="C3541" s="25" t="s">
        <v>228</v>
      </c>
      <c r="D3541" s="25">
        <v>33.33</v>
      </c>
      <c r="E3541" s="25"/>
    </row>
    <row r="3542" spans="1:5">
      <c r="A3542" s="25">
        <v>99293</v>
      </c>
      <c r="B3542" s="4" t="s">
        <v>2290</v>
      </c>
      <c r="C3542" s="25" t="s">
        <v>228</v>
      </c>
      <c r="D3542" s="25">
        <v>2.42</v>
      </c>
      <c r="E3542" s="25"/>
    </row>
    <row r="3543" spans="1:5">
      <c r="A3543" s="25">
        <v>99300</v>
      </c>
      <c r="B3543" s="4" t="s">
        <v>2256</v>
      </c>
      <c r="C3543" s="25" t="s">
        <v>228</v>
      </c>
      <c r="D3543" s="25">
        <v>2.4300000000000002</v>
      </c>
      <c r="E3543" s="25"/>
    </row>
    <row r="3544" spans="1:5">
      <c r="A3544" s="25">
        <v>99302</v>
      </c>
      <c r="B3544" s="4" t="s">
        <v>911</v>
      </c>
      <c r="C3544" s="25" t="s">
        <v>228</v>
      </c>
      <c r="D3544" s="25">
        <v>2.3199999999999998</v>
      </c>
      <c r="E3544" s="25"/>
    </row>
    <row r="3545" spans="1:5">
      <c r="A3545" s="25">
        <v>99303</v>
      </c>
      <c r="B3545" s="4" t="s">
        <v>925</v>
      </c>
      <c r="C3545" s="25" t="s">
        <v>228</v>
      </c>
      <c r="D3545" s="25">
        <v>2.3199999999999998</v>
      </c>
      <c r="E3545" s="25"/>
    </row>
    <row r="3546" spans="1:5">
      <c r="A3546" s="25">
        <v>99307</v>
      </c>
      <c r="B3546" s="4" t="s">
        <v>930</v>
      </c>
      <c r="C3546" s="25" t="s">
        <v>228</v>
      </c>
      <c r="D3546" s="25">
        <v>2.0699999999999998</v>
      </c>
      <c r="E3546" s="25"/>
    </row>
    <row r="3547" spans="1:5">
      <c r="A3547" s="25">
        <v>99308</v>
      </c>
      <c r="B3547" s="4" t="s">
        <v>303</v>
      </c>
      <c r="C3547" s="25" t="s">
        <v>228</v>
      </c>
      <c r="D3547" s="25">
        <v>2.2400000000000002</v>
      </c>
      <c r="E3547" s="25"/>
    </row>
    <row r="3548" spans="1:5">
      <c r="A3548" s="25">
        <v>99311</v>
      </c>
      <c r="B3548" s="4" t="s">
        <v>3391</v>
      </c>
      <c r="C3548" s="25" t="s">
        <v>228</v>
      </c>
      <c r="D3548" s="25">
        <v>4.93</v>
      </c>
      <c r="E3548" s="25"/>
    </row>
    <row r="3549" spans="1:5">
      <c r="A3549" s="25">
        <v>99315</v>
      </c>
      <c r="B3549" s="4" t="s">
        <v>234</v>
      </c>
      <c r="C3549" s="25" t="s">
        <v>228</v>
      </c>
      <c r="D3549" s="25">
        <v>2.73</v>
      </c>
      <c r="E3549" s="25"/>
    </row>
    <row r="3550" spans="1:5">
      <c r="A3550" s="25">
        <v>99316</v>
      </c>
      <c r="B3550" s="4" t="s">
        <v>3406</v>
      </c>
      <c r="C3550" s="25" t="s">
        <v>228</v>
      </c>
      <c r="D3550" s="25">
        <v>46.1</v>
      </c>
      <c r="E3550" s="25"/>
    </row>
    <row r="3551" spans="1:5">
      <c r="A3551" s="25">
        <v>99320</v>
      </c>
      <c r="B3551" s="4" t="s">
        <v>3743</v>
      </c>
      <c r="C3551" s="25" t="s">
        <v>228</v>
      </c>
      <c r="D3551" s="25">
        <v>2.89</v>
      </c>
      <c r="E3551" s="25"/>
    </row>
    <row r="3552" spans="1:5">
      <c r="A3552" s="25">
        <v>99322</v>
      </c>
      <c r="B3552" s="4" t="s">
        <v>1613</v>
      </c>
      <c r="C3552" s="25" t="s">
        <v>228</v>
      </c>
      <c r="D3552" s="25">
        <v>2.73</v>
      </c>
      <c r="E3552" s="25"/>
    </row>
    <row r="3553" spans="1:5">
      <c r="A3553" s="25">
        <v>99323</v>
      </c>
      <c r="B3553" s="4" t="s">
        <v>908</v>
      </c>
      <c r="C3553" s="25" t="s">
        <v>228</v>
      </c>
      <c r="D3553" s="25">
        <v>232</v>
      </c>
      <c r="E3553" s="25"/>
    </row>
    <row r="3554" spans="1:5">
      <c r="A3554" s="25">
        <v>99325</v>
      </c>
      <c r="B3554" s="4" t="s">
        <v>2771</v>
      </c>
      <c r="C3554" s="25" t="s">
        <v>228</v>
      </c>
      <c r="D3554" s="25">
        <v>3.48</v>
      </c>
      <c r="E3554" s="25"/>
    </row>
    <row r="3555" spans="1:5">
      <c r="A3555" s="25">
        <v>99329</v>
      </c>
      <c r="B3555" s="4" t="s">
        <v>304</v>
      </c>
      <c r="C3555" s="25" t="s">
        <v>228</v>
      </c>
      <c r="D3555" s="25">
        <v>2.0699999999999998</v>
      </c>
      <c r="E3555" s="25"/>
    </row>
    <row r="3556" spans="1:5">
      <c r="A3556" s="25">
        <v>99333</v>
      </c>
      <c r="B3556" s="4" t="s">
        <v>3538</v>
      </c>
      <c r="C3556" s="25" t="s">
        <v>228</v>
      </c>
      <c r="D3556" s="25">
        <v>2.52</v>
      </c>
      <c r="E3556" s="25"/>
    </row>
    <row r="3557" spans="1:5">
      <c r="A3557" s="25">
        <v>99350</v>
      </c>
      <c r="B3557" s="4" t="s">
        <v>1350</v>
      </c>
      <c r="C3557" s="25" t="s">
        <v>228</v>
      </c>
      <c r="D3557" s="25">
        <v>2.73</v>
      </c>
      <c r="E3557" s="25"/>
    </row>
    <row r="3558" spans="1:5">
      <c r="A3558" s="25">
        <v>99352</v>
      </c>
      <c r="B3558" s="4" t="s">
        <v>1565</v>
      </c>
      <c r="C3558" s="25" t="s">
        <v>228</v>
      </c>
      <c r="D3558" s="25">
        <v>4.22</v>
      </c>
      <c r="E3558" s="25"/>
    </row>
    <row r="3559" spans="1:5">
      <c r="A3559" s="25">
        <v>99355</v>
      </c>
      <c r="B3559" s="4" t="s">
        <v>232</v>
      </c>
      <c r="C3559" s="25" t="s">
        <v>228</v>
      </c>
      <c r="D3559" s="25">
        <v>2.73</v>
      </c>
      <c r="E3559" s="25"/>
    </row>
    <row r="3560" spans="1:5">
      <c r="A3560" s="25">
        <v>99356</v>
      </c>
      <c r="B3560" s="4" t="s">
        <v>240</v>
      </c>
      <c r="C3560" s="25" t="s">
        <v>228</v>
      </c>
      <c r="D3560" s="25">
        <v>4.24</v>
      </c>
      <c r="E3560" s="25"/>
    </row>
    <row r="3561" spans="1:5">
      <c r="A3561" s="25">
        <v>99357</v>
      </c>
      <c r="B3561" s="4" t="s">
        <v>2907</v>
      </c>
      <c r="C3561" s="25" t="s">
        <v>228</v>
      </c>
      <c r="D3561" s="25">
        <v>4.24</v>
      </c>
      <c r="E3561" s="25"/>
    </row>
    <row r="3562" spans="1:5">
      <c r="A3562" s="25">
        <v>99359</v>
      </c>
      <c r="B3562" s="4" t="s">
        <v>2917</v>
      </c>
      <c r="C3562" s="25" t="s">
        <v>228</v>
      </c>
      <c r="D3562" s="25">
        <v>4.24</v>
      </c>
      <c r="E3562" s="25"/>
    </row>
    <row r="3563" spans="1:5">
      <c r="A3563" s="25">
        <v>99360</v>
      </c>
      <c r="B3563" s="4" t="s">
        <v>186</v>
      </c>
      <c r="C3563" s="25" t="s">
        <v>228</v>
      </c>
      <c r="D3563" s="25">
        <v>4.24</v>
      </c>
      <c r="E3563" s="25"/>
    </row>
    <row r="3564" spans="1:5">
      <c r="A3564" s="25">
        <v>99361</v>
      </c>
      <c r="B3564" s="4" t="s">
        <v>2909</v>
      </c>
      <c r="C3564" s="25" t="s">
        <v>228</v>
      </c>
      <c r="D3564" s="25">
        <v>4.24</v>
      </c>
      <c r="E3564" s="25"/>
    </row>
    <row r="3565" spans="1:5">
      <c r="A3565" s="25">
        <v>99398</v>
      </c>
      <c r="B3565" s="4" t="s">
        <v>2752</v>
      </c>
      <c r="C3565" s="25" t="s">
        <v>228</v>
      </c>
      <c r="D3565" s="25">
        <v>2.73</v>
      </c>
      <c r="E3565" s="25"/>
    </row>
    <row r="3566" spans="1:5">
      <c r="A3566" s="25">
        <v>99400</v>
      </c>
      <c r="B3566" s="4" t="s">
        <v>427</v>
      </c>
      <c r="C3566" s="25" t="s">
        <v>228</v>
      </c>
      <c r="D3566" s="25">
        <v>2.5</v>
      </c>
      <c r="E3566" s="25"/>
    </row>
    <row r="3567" spans="1:5">
      <c r="A3567" s="25">
        <v>99404</v>
      </c>
      <c r="B3567" s="4" t="s">
        <v>2906</v>
      </c>
      <c r="C3567" s="25" t="s">
        <v>228</v>
      </c>
      <c r="D3567" s="25">
        <v>4.24</v>
      </c>
      <c r="E3567" s="25"/>
    </row>
    <row r="3568" spans="1:5">
      <c r="A3568" s="25">
        <v>99408</v>
      </c>
      <c r="B3568" s="4" t="s">
        <v>3413</v>
      </c>
      <c r="C3568" s="25" t="s">
        <v>228</v>
      </c>
      <c r="D3568" s="25">
        <v>46.1</v>
      </c>
      <c r="E3568" s="25"/>
    </row>
    <row r="3569" spans="1:5">
      <c r="A3569" s="25">
        <v>99412</v>
      </c>
      <c r="B3569" s="4" t="s">
        <v>697</v>
      </c>
      <c r="C3569" s="25" t="s">
        <v>228</v>
      </c>
      <c r="D3569" s="25">
        <v>3.61</v>
      </c>
      <c r="E3569" s="25"/>
    </row>
    <row r="3570" spans="1:5">
      <c r="A3570" s="25">
        <v>99415</v>
      </c>
      <c r="B3570" s="4" t="s">
        <v>922</v>
      </c>
      <c r="C3570" s="25" t="s">
        <v>228</v>
      </c>
      <c r="D3570" s="25">
        <v>2.3199999999999998</v>
      </c>
      <c r="E3570" s="25"/>
    </row>
    <row r="3571" spans="1:5">
      <c r="A3571" s="25">
        <v>99431</v>
      </c>
      <c r="B3571" s="4" t="s">
        <v>2912</v>
      </c>
      <c r="C3571" s="25" t="s">
        <v>228</v>
      </c>
      <c r="D3571" s="25">
        <v>4.24</v>
      </c>
      <c r="E3571" s="25"/>
    </row>
    <row r="3572" spans="1:5">
      <c r="A3572" s="25">
        <v>99449</v>
      </c>
      <c r="B3572" s="4" t="s">
        <v>224</v>
      </c>
      <c r="C3572" s="25" t="s">
        <v>228</v>
      </c>
      <c r="D3572" s="25">
        <v>2.3199999999999998</v>
      </c>
      <c r="E3572" s="25"/>
    </row>
    <row r="3573" spans="1:5">
      <c r="A3573" s="25">
        <v>99455</v>
      </c>
      <c r="B3573" s="4" t="s">
        <v>2206</v>
      </c>
      <c r="C3573" s="25" t="s">
        <v>228</v>
      </c>
      <c r="D3573" s="25">
        <v>2.73</v>
      </c>
      <c r="E3573" s="25"/>
    </row>
    <row r="3574" spans="1:5">
      <c r="A3574" s="25">
        <v>99464</v>
      </c>
      <c r="B3574" s="4" t="s">
        <v>2293</v>
      </c>
      <c r="C3574" s="25" t="s">
        <v>228</v>
      </c>
      <c r="D3574" s="25">
        <v>3.72</v>
      </c>
      <c r="E3574" s="25"/>
    </row>
    <row r="3575" spans="1:5">
      <c r="A3575" s="25">
        <v>99501</v>
      </c>
      <c r="B3575" s="4" t="s">
        <v>2913</v>
      </c>
      <c r="C3575" s="25" t="s">
        <v>228</v>
      </c>
      <c r="D3575" s="25">
        <v>4.24</v>
      </c>
      <c r="E3575" s="25"/>
    </row>
    <row r="3576" spans="1:5">
      <c r="A3576" s="25">
        <v>99506</v>
      </c>
      <c r="B3576" s="4" t="s">
        <v>796</v>
      </c>
      <c r="C3576" s="25" t="s">
        <v>228</v>
      </c>
      <c r="D3576" s="25">
        <v>3.58</v>
      </c>
      <c r="E3576" s="25"/>
    </row>
    <row r="3577" spans="1:5">
      <c r="A3577" s="25">
        <v>99511</v>
      </c>
      <c r="B3577" s="4" t="s">
        <v>1577</v>
      </c>
      <c r="C3577" s="25" t="s">
        <v>228</v>
      </c>
      <c r="D3577" s="25">
        <v>4.24</v>
      </c>
      <c r="E3577" s="25"/>
    </row>
    <row r="3578" spans="1:5">
      <c r="A3578" s="25">
        <v>99515</v>
      </c>
      <c r="B3578" s="4" t="s">
        <v>1569</v>
      </c>
      <c r="C3578" s="25" t="s">
        <v>228</v>
      </c>
      <c r="D3578" s="25">
        <v>4.2300000000000004</v>
      </c>
      <c r="E3578" s="25"/>
    </row>
    <row r="3579" spans="1:5">
      <c r="A3579" s="25">
        <v>99516</v>
      </c>
      <c r="B3579" s="4" t="s">
        <v>241</v>
      </c>
      <c r="C3579" s="25" t="s">
        <v>228</v>
      </c>
      <c r="D3579" s="25">
        <v>4.24</v>
      </c>
      <c r="E3579" s="25"/>
    </row>
    <row r="3580" spans="1:5">
      <c r="A3580" s="25">
        <v>99525</v>
      </c>
      <c r="B3580" s="4" t="s">
        <v>932</v>
      </c>
      <c r="C3580" s="25" t="s">
        <v>228</v>
      </c>
      <c r="D3580" s="25">
        <v>4</v>
      </c>
      <c r="E3580" s="25"/>
    </row>
    <row r="3581" spans="1:5">
      <c r="A3581" s="25">
        <v>99530</v>
      </c>
      <c r="B3581" s="4" t="s">
        <v>1934</v>
      </c>
      <c r="C3581" s="25" t="s">
        <v>228</v>
      </c>
      <c r="D3581" s="25">
        <v>4.3499999999999996</v>
      </c>
      <c r="E3581" s="25"/>
    </row>
    <row r="3582" spans="1:5">
      <c r="A3582" s="25">
        <v>99531</v>
      </c>
      <c r="B3582" s="4" t="s">
        <v>2291</v>
      </c>
      <c r="C3582" s="25" t="s">
        <v>228</v>
      </c>
      <c r="D3582" s="25">
        <v>2.0699999999999998</v>
      </c>
      <c r="E3582" s="25"/>
    </row>
    <row r="3583" spans="1:5">
      <c r="A3583" s="25">
        <v>99535</v>
      </c>
      <c r="B3583" s="4" t="s">
        <v>1611</v>
      </c>
      <c r="C3583" s="25" t="s">
        <v>228</v>
      </c>
      <c r="D3583" s="25">
        <v>2.92</v>
      </c>
      <c r="E3583" s="25"/>
    </row>
    <row r="3584" spans="1:5">
      <c r="A3584" s="25">
        <v>99537</v>
      </c>
      <c r="B3584" s="4" t="s">
        <v>842</v>
      </c>
      <c r="C3584" s="25" t="s">
        <v>228</v>
      </c>
      <c r="D3584" s="25">
        <v>2.73</v>
      </c>
      <c r="E3584" s="25"/>
    </row>
    <row r="3585" spans="1:5">
      <c r="A3585" s="25">
        <v>99538</v>
      </c>
      <c r="B3585" s="4" t="s">
        <v>245</v>
      </c>
      <c r="C3585" s="25" t="s">
        <v>228</v>
      </c>
      <c r="D3585" s="25">
        <v>3.46</v>
      </c>
      <c r="E3585" s="25"/>
    </row>
    <row r="3586" spans="1:5">
      <c r="A3586" s="25">
        <v>99544</v>
      </c>
      <c r="B3586" s="4" t="s">
        <v>928</v>
      </c>
      <c r="C3586" s="25" t="s">
        <v>228</v>
      </c>
      <c r="D3586" s="25">
        <v>2.0699999999999998</v>
      </c>
      <c r="E3586" s="25"/>
    </row>
    <row r="3587" spans="1:5">
      <c r="A3587" s="25">
        <v>99550</v>
      </c>
      <c r="B3587" s="4" t="s">
        <v>194</v>
      </c>
      <c r="C3587" s="25" t="s">
        <v>228</v>
      </c>
      <c r="D3587" s="25">
        <v>2.73</v>
      </c>
      <c r="E3587" s="25"/>
    </row>
    <row r="3588" spans="1:5">
      <c r="A3588" s="25">
        <v>99554</v>
      </c>
      <c r="B3588" s="4" t="s">
        <v>3856</v>
      </c>
      <c r="C3588" s="25" t="s">
        <v>228</v>
      </c>
      <c r="D3588" s="25">
        <v>2.0699999999999998</v>
      </c>
      <c r="E3588" s="25"/>
    </row>
    <row r="3589" spans="1:5">
      <c r="A3589" s="25">
        <v>99556</v>
      </c>
      <c r="B3589" s="4" t="s">
        <v>3411</v>
      </c>
      <c r="C3589" s="25" t="s">
        <v>228</v>
      </c>
      <c r="D3589" s="25">
        <v>46.1</v>
      </c>
      <c r="E3589" s="25"/>
    </row>
    <row r="3590" spans="1:5">
      <c r="A3590" s="25">
        <v>99558</v>
      </c>
      <c r="B3590" s="4" t="s">
        <v>696</v>
      </c>
      <c r="C3590" s="25" t="s">
        <v>228</v>
      </c>
      <c r="D3590" s="25">
        <v>3.79</v>
      </c>
      <c r="E3590" s="25"/>
    </row>
    <row r="3591" spans="1:5">
      <c r="A3591" s="25">
        <v>99562</v>
      </c>
      <c r="B3591" s="4" t="s">
        <v>924</v>
      </c>
      <c r="C3591" s="25" t="s">
        <v>228</v>
      </c>
      <c r="D3591" s="25">
        <v>2.0699999999999998</v>
      </c>
      <c r="E3591" s="25"/>
    </row>
    <row r="3592" spans="1:5">
      <c r="A3592" s="25">
        <v>99571</v>
      </c>
      <c r="B3592" s="4" t="s">
        <v>429</v>
      </c>
      <c r="C3592" s="25" t="s">
        <v>228</v>
      </c>
      <c r="D3592" s="25">
        <v>3.5</v>
      </c>
      <c r="E3592" s="25"/>
    </row>
    <row r="3593" spans="1:5">
      <c r="A3593" s="25">
        <v>99588</v>
      </c>
      <c r="B3593" s="4" t="s">
        <v>280</v>
      </c>
      <c r="C3593" s="25" t="s">
        <v>228</v>
      </c>
      <c r="D3593" s="25">
        <v>2.87</v>
      </c>
      <c r="E3593" s="25"/>
    </row>
    <row r="3594" spans="1:5">
      <c r="A3594" s="25">
        <v>99600</v>
      </c>
      <c r="B3594" s="4" t="s">
        <v>2608</v>
      </c>
      <c r="C3594" s="25" t="s">
        <v>228</v>
      </c>
      <c r="D3594" s="25">
        <v>2.69</v>
      </c>
      <c r="E3594" s="25"/>
    </row>
    <row r="3595" spans="1:5">
      <c r="A3595" s="25">
        <v>99606</v>
      </c>
      <c r="B3595" s="4" t="s">
        <v>2918</v>
      </c>
      <c r="C3595" s="25" t="s">
        <v>228</v>
      </c>
      <c r="D3595" s="25">
        <v>4.24</v>
      </c>
      <c r="E3595" s="25"/>
    </row>
    <row r="3596" spans="1:5">
      <c r="A3596" s="25">
        <v>99607</v>
      </c>
      <c r="B3596" s="4" t="s">
        <v>1502</v>
      </c>
      <c r="C3596" s="25" t="s">
        <v>228</v>
      </c>
      <c r="D3596" s="25">
        <v>2.73</v>
      </c>
      <c r="E3596" s="25"/>
    </row>
    <row r="3597" spans="1:5">
      <c r="A3597" s="25">
        <v>99608</v>
      </c>
      <c r="B3597" s="4" t="s">
        <v>929</v>
      </c>
      <c r="C3597" s="25" t="s">
        <v>228</v>
      </c>
      <c r="D3597" s="25">
        <v>2.3199999999999998</v>
      </c>
      <c r="E3597" s="25"/>
    </row>
    <row r="3598" spans="1:5">
      <c r="A3598" s="25">
        <v>99611</v>
      </c>
      <c r="B3598" s="4" t="s">
        <v>1498</v>
      </c>
      <c r="C3598" s="25" t="s">
        <v>228</v>
      </c>
      <c r="D3598" s="25">
        <v>2.92</v>
      </c>
      <c r="E3598" s="25"/>
    </row>
    <row r="3599" spans="1:5">
      <c r="A3599" s="25">
        <v>99617</v>
      </c>
      <c r="B3599" s="4" t="s">
        <v>917</v>
      </c>
      <c r="C3599" s="25" t="s">
        <v>228</v>
      </c>
      <c r="D3599" s="25">
        <v>2.3199999999999998</v>
      </c>
      <c r="E3599" s="25"/>
    </row>
    <row r="3600" spans="1:5">
      <c r="A3600" s="25">
        <v>99618</v>
      </c>
      <c r="B3600" s="4" t="s">
        <v>916</v>
      </c>
      <c r="C3600" s="25" t="s">
        <v>228</v>
      </c>
      <c r="D3600" s="25">
        <v>2.3199999999999998</v>
      </c>
      <c r="E3600" s="25"/>
    </row>
    <row r="3601" spans="1:5">
      <c r="A3601" s="25">
        <v>99645</v>
      </c>
      <c r="B3601" s="4" t="s">
        <v>1233</v>
      </c>
      <c r="C3601" s="25" t="s">
        <v>228</v>
      </c>
      <c r="D3601" s="25">
        <v>3.76</v>
      </c>
      <c r="E3601" s="25"/>
    </row>
    <row r="3602" spans="1:5">
      <c r="A3602" s="25">
        <v>99661</v>
      </c>
      <c r="B3602" s="4" t="s">
        <v>312</v>
      </c>
      <c r="C3602" s="25" t="s">
        <v>228</v>
      </c>
      <c r="D3602" s="25">
        <v>2.3199999999999998</v>
      </c>
      <c r="E3602" s="25"/>
    </row>
    <row r="3603" spans="1:5">
      <c r="A3603" s="25">
        <v>99662</v>
      </c>
      <c r="B3603" s="4" t="s">
        <v>310</v>
      </c>
      <c r="C3603" s="25" t="s">
        <v>228</v>
      </c>
      <c r="D3603" s="25">
        <v>2.3199999999999998</v>
      </c>
      <c r="E3603" s="25"/>
    </row>
    <row r="3604" spans="1:5">
      <c r="A3604" s="25">
        <v>99663</v>
      </c>
      <c r="B3604" s="4" t="s">
        <v>2292</v>
      </c>
      <c r="C3604" s="25" t="s">
        <v>228</v>
      </c>
      <c r="D3604" s="25">
        <v>2.73</v>
      </c>
      <c r="E3604" s="25"/>
    </row>
    <row r="3605" spans="1:5">
      <c r="A3605" s="25">
        <v>99664</v>
      </c>
      <c r="B3605" s="4" t="s">
        <v>923</v>
      </c>
      <c r="C3605" s="25" t="s">
        <v>228</v>
      </c>
      <c r="D3605" s="25">
        <v>2.3199999999999998</v>
      </c>
      <c r="E3605" s="25"/>
    </row>
    <row r="3606" spans="1:5">
      <c r="A3606" s="25">
        <v>99665</v>
      </c>
      <c r="B3606" s="4" t="s">
        <v>904</v>
      </c>
      <c r="C3606" s="25" t="s">
        <v>228</v>
      </c>
      <c r="D3606" s="25">
        <v>2.3199999999999998</v>
      </c>
      <c r="E3606" s="25"/>
    </row>
    <row r="3607" spans="1:5">
      <c r="A3607" s="25">
        <v>99667</v>
      </c>
      <c r="B3607" s="4" t="s">
        <v>2919</v>
      </c>
      <c r="C3607" s="25" t="s">
        <v>228</v>
      </c>
      <c r="D3607" s="25">
        <v>4.24</v>
      </c>
      <c r="E3607" s="25"/>
    </row>
    <row r="3608" spans="1:5">
      <c r="A3608" s="25">
        <v>99672</v>
      </c>
      <c r="B3608" s="4" t="s">
        <v>3387</v>
      </c>
      <c r="C3608" s="25" t="s">
        <v>228</v>
      </c>
      <c r="D3608" s="25">
        <v>7.01</v>
      </c>
      <c r="E3608" s="25"/>
    </row>
    <row r="3609" spans="1:5">
      <c r="A3609" s="25">
        <v>99680</v>
      </c>
      <c r="B3609" s="4" t="s">
        <v>431</v>
      </c>
      <c r="C3609" s="25" t="s">
        <v>228</v>
      </c>
      <c r="D3609" s="25">
        <v>3.61</v>
      </c>
      <c r="E3609" s="25"/>
    </row>
    <row r="3610" spans="1:5">
      <c r="A3610" s="25">
        <v>99684</v>
      </c>
      <c r="B3610" s="4" t="s">
        <v>3403</v>
      </c>
      <c r="C3610" s="25" t="s">
        <v>228</v>
      </c>
      <c r="D3610" s="25">
        <v>23.01</v>
      </c>
      <c r="E3610" s="25"/>
    </row>
    <row r="3611" spans="1:5">
      <c r="A3611" s="25">
        <v>99688</v>
      </c>
      <c r="B3611" s="4" t="s">
        <v>3651</v>
      </c>
      <c r="C3611" s="25" t="s">
        <v>228</v>
      </c>
      <c r="D3611" s="25">
        <v>5.56</v>
      </c>
      <c r="E3611" s="25"/>
    </row>
    <row r="3612" spans="1:5">
      <c r="A3612" s="25">
        <v>99690</v>
      </c>
      <c r="B3612" s="4" t="s">
        <v>3537</v>
      </c>
      <c r="C3612" s="25" t="s">
        <v>228</v>
      </c>
      <c r="D3612" s="25">
        <v>2.84</v>
      </c>
      <c r="E3612" s="25"/>
    </row>
    <row r="3613" spans="1:5">
      <c r="A3613" s="25">
        <v>99701</v>
      </c>
      <c r="B3613" s="4" t="s">
        <v>3400</v>
      </c>
      <c r="C3613" s="25" t="s">
        <v>228</v>
      </c>
      <c r="D3613" s="25">
        <v>2.92</v>
      </c>
      <c r="E3613" s="25"/>
    </row>
    <row r="3614" spans="1:5">
      <c r="A3614" s="25">
        <v>99705</v>
      </c>
      <c r="B3614" s="4" t="s">
        <v>3409</v>
      </c>
      <c r="C3614" s="25" t="s">
        <v>228</v>
      </c>
      <c r="D3614" s="25">
        <v>28</v>
      </c>
      <c r="E3614" s="25"/>
    </row>
    <row r="3615" spans="1:5">
      <c r="A3615" s="25">
        <v>99709</v>
      </c>
      <c r="B3615" s="4" t="s">
        <v>901</v>
      </c>
      <c r="C3615" s="25" t="s">
        <v>228</v>
      </c>
      <c r="D3615" s="25">
        <v>3.24</v>
      </c>
      <c r="E3615" s="25"/>
    </row>
    <row r="3616" spans="1:5">
      <c r="A3616" s="25">
        <v>99715</v>
      </c>
      <c r="B3616" s="4" t="s">
        <v>779</v>
      </c>
      <c r="C3616" s="25" t="s">
        <v>228</v>
      </c>
      <c r="D3616" s="25">
        <v>2.89</v>
      </c>
      <c r="E3616" s="25"/>
    </row>
    <row r="3617" spans="1:5">
      <c r="A3617" s="25">
        <v>99719</v>
      </c>
      <c r="B3617" s="4" t="s">
        <v>910</v>
      </c>
      <c r="C3617" s="25" t="s">
        <v>228</v>
      </c>
      <c r="D3617" s="25">
        <v>2.61</v>
      </c>
      <c r="E3617" s="25"/>
    </row>
    <row r="3618" spans="1:5">
      <c r="A3618" s="25">
        <v>99726</v>
      </c>
      <c r="B3618" s="4" t="s">
        <v>2079</v>
      </c>
      <c r="C3618" s="25" t="s">
        <v>228</v>
      </c>
      <c r="D3618" s="25">
        <v>7.01</v>
      </c>
      <c r="E3618" s="25"/>
    </row>
    <row r="3619" spans="1:5">
      <c r="A3619" s="25">
        <v>99731</v>
      </c>
      <c r="B3619" s="4" t="s">
        <v>3396</v>
      </c>
      <c r="C3619" s="25" t="s">
        <v>228</v>
      </c>
      <c r="D3619" s="25">
        <v>5.4</v>
      </c>
      <c r="E3619" s="25"/>
    </row>
    <row r="3620" spans="1:5">
      <c r="A3620" s="25">
        <v>99753</v>
      </c>
      <c r="B3620" s="4" t="s">
        <v>424</v>
      </c>
      <c r="C3620" s="25" t="s">
        <v>228</v>
      </c>
      <c r="D3620" s="25">
        <v>2.92</v>
      </c>
      <c r="E3620" s="25"/>
    </row>
    <row r="3621" spans="1:5">
      <c r="A3621" s="25">
        <v>99755</v>
      </c>
      <c r="B3621" s="4" t="s">
        <v>902</v>
      </c>
      <c r="C3621" s="25" t="s">
        <v>228</v>
      </c>
      <c r="D3621" s="25">
        <v>2.3199999999999998</v>
      </c>
      <c r="E3621" s="25"/>
    </row>
    <row r="3622" spans="1:5">
      <c r="A3622" s="25">
        <v>99757</v>
      </c>
      <c r="B3622" s="4" t="s">
        <v>308</v>
      </c>
      <c r="C3622" s="25" t="s">
        <v>228</v>
      </c>
      <c r="D3622" s="25">
        <v>2.0699999999999998</v>
      </c>
      <c r="E3622" s="25"/>
    </row>
    <row r="3623" spans="1:5">
      <c r="A3623" s="25">
        <v>99760</v>
      </c>
      <c r="B3623" s="4" t="s">
        <v>1996</v>
      </c>
      <c r="C3623" s="25" t="s">
        <v>228</v>
      </c>
      <c r="D3623" s="25">
        <v>3.54</v>
      </c>
      <c r="E3623" s="25"/>
    </row>
    <row r="3624" spans="1:5">
      <c r="A3624" s="25">
        <v>99761</v>
      </c>
      <c r="B3624" s="4" t="s">
        <v>1496</v>
      </c>
      <c r="C3624" s="25" t="s">
        <v>228</v>
      </c>
      <c r="D3624" s="25">
        <v>3.72</v>
      </c>
      <c r="E3624" s="25"/>
    </row>
    <row r="3625" spans="1:5">
      <c r="A3625" s="25">
        <v>99762</v>
      </c>
      <c r="B3625" s="4" t="s">
        <v>306</v>
      </c>
      <c r="C3625" s="25" t="s">
        <v>228</v>
      </c>
      <c r="D3625" s="25">
        <v>2.74</v>
      </c>
      <c r="E3625" s="25"/>
    </row>
    <row r="3626" spans="1:5">
      <c r="A3626" s="25">
        <v>99763</v>
      </c>
      <c r="B3626" s="4" t="s">
        <v>314</v>
      </c>
      <c r="C3626" s="25" t="s">
        <v>228</v>
      </c>
      <c r="D3626" s="25">
        <v>2.74</v>
      </c>
      <c r="E3626" s="25"/>
    </row>
    <row r="3627" spans="1:5">
      <c r="A3627" s="25">
        <v>99765</v>
      </c>
      <c r="B3627" s="4" t="s">
        <v>914</v>
      </c>
      <c r="C3627" s="25" t="s">
        <v>228</v>
      </c>
      <c r="D3627" s="25">
        <v>2.23</v>
      </c>
      <c r="E3627" s="25"/>
    </row>
    <row r="3628" spans="1:5">
      <c r="A3628" s="25">
        <v>99780</v>
      </c>
      <c r="B3628" s="4" t="s">
        <v>919</v>
      </c>
      <c r="C3628" s="25" t="s">
        <v>228</v>
      </c>
      <c r="D3628" s="25">
        <v>2.3199999999999998</v>
      </c>
      <c r="E3628" s="25"/>
    </row>
    <row r="3629" spans="1:5">
      <c r="A3629" s="25">
        <v>99781</v>
      </c>
      <c r="B3629" s="4" t="s">
        <v>2915</v>
      </c>
      <c r="C3629" s="25" t="s">
        <v>228</v>
      </c>
      <c r="D3629" s="25">
        <v>4.24</v>
      </c>
      <c r="E3629" s="25"/>
    </row>
    <row r="3630" spans="1:5">
      <c r="A3630" s="25">
        <v>99790</v>
      </c>
      <c r="B3630" s="4" t="s">
        <v>426</v>
      </c>
      <c r="C3630" s="25" t="s">
        <v>228</v>
      </c>
      <c r="D3630" s="25">
        <v>2.92</v>
      </c>
      <c r="E3630" s="25"/>
    </row>
    <row r="3631" spans="1:5">
      <c r="A3631" s="25">
        <v>99802</v>
      </c>
      <c r="B3631" s="4" t="s">
        <v>921</v>
      </c>
      <c r="C3631" s="25" t="s">
        <v>228</v>
      </c>
      <c r="D3631" s="25">
        <v>2.0699999999999998</v>
      </c>
      <c r="E3631" s="25"/>
    </row>
    <row r="3632" spans="1:5">
      <c r="A3632" s="25">
        <v>99803</v>
      </c>
      <c r="B3632" s="4" t="s">
        <v>918</v>
      </c>
      <c r="C3632" s="25" t="s">
        <v>228</v>
      </c>
      <c r="D3632" s="25">
        <v>2.3199999999999998</v>
      </c>
      <c r="E3632" s="25"/>
    </row>
    <row r="3633" spans="1:5">
      <c r="A3633" s="25">
        <v>99804</v>
      </c>
      <c r="B3633" s="4" t="s">
        <v>307</v>
      </c>
      <c r="C3633" s="25" t="s">
        <v>228</v>
      </c>
      <c r="D3633" s="25">
        <v>2.3199999999999998</v>
      </c>
      <c r="E3633" s="25"/>
    </row>
    <row r="3634" spans="1:5">
      <c r="A3634" s="25">
        <v>99805</v>
      </c>
      <c r="B3634" s="4" t="s">
        <v>912</v>
      </c>
      <c r="C3634" s="25" t="s">
        <v>228</v>
      </c>
      <c r="D3634" s="25">
        <v>4.24</v>
      </c>
      <c r="E3634" s="25"/>
    </row>
    <row r="3635" spans="1:5">
      <c r="A3635" s="25">
        <v>99806</v>
      </c>
      <c r="B3635" s="4" t="s">
        <v>225</v>
      </c>
      <c r="C3635" s="25" t="s">
        <v>228</v>
      </c>
      <c r="D3635" s="25">
        <v>2.3199999999999998</v>
      </c>
      <c r="E3635" s="25"/>
    </row>
    <row r="3636" spans="1:5">
      <c r="A3636" s="25">
        <v>99807</v>
      </c>
      <c r="B3636" s="4" t="s">
        <v>223</v>
      </c>
      <c r="C3636" s="25" t="s">
        <v>228</v>
      </c>
      <c r="D3636" s="25">
        <v>2.3199999999999998</v>
      </c>
      <c r="E3636" s="25"/>
    </row>
    <row r="3637" spans="1:5">
      <c r="A3637" s="25">
        <v>99810</v>
      </c>
      <c r="B3637" s="4" t="s">
        <v>2769</v>
      </c>
      <c r="C3637" s="25" t="s">
        <v>228</v>
      </c>
      <c r="D3637" s="25">
        <v>2.92</v>
      </c>
      <c r="E3637" s="25"/>
    </row>
    <row r="3638" spans="1:5">
      <c r="A3638" s="25">
        <v>99814</v>
      </c>
      <c r="B3638" s="4" t="s">
        <v>1497</v>
      </c>
      <c r="C3638" s="25" t="s">
        <v>228</v>
      </c>
      <c r="D3638" s="25">
        <v>2.92</v>
      </c>
      <c r="E3638" s="25"/>
    </row>
    <row r="3639" spans="1:5">
      <c r="A3639" s="25">
        <v>99818</v>
      </c>
      <c r="B3639" s="4" t="s">
        <v>1501</v>
      </c>
      <c r="C3639" s="25" t="s">
        <v>228</v>
      </c>
      <c r="D3639" s="25">
        <v>2.92</v>
      </c>
      <c r="E3639" s="25"/>
    </row>
    <row r="3640" spans="1:5">
      <c r="A3640" s="25">
        <v>99822</v>
      </c>
      <c r="B3640" s="4" t="s">
        <v>1576</v>
      </c>
      <c r="C3640" s="25" t="s">
        <v>228</v>
      </c>
      <c r="D3640" s="25">
        <v>4.24</v>
      </c>
      <c r="E3640" s="25"/>
    </row>
    <row r="3641" spans="1:5">
      <c r="A3641" s="25">
        <v>99826</v>
      </c>
      <c r="B3641" s="4" t="s">
        <v>2255</v>
      </c>
      <c r="C3641" s="25" t="s">
        <v>228</v>
      </c>
      <c r="D3641" s="25">
        <v>3.47</v>
      </c>
      <c r="E3641" s="25"/>
    </row>
    <row r="3642" spans="1:5">
      <c r="A3642" s="25">
        <v>99834</v>
      </c>
      <c r="B3642" s="4" t="s">
        <v>2916</v>
      </c>
      <c r="C3642" s="25" t="s">
        <v>228</v>
      </c>
      <c r="D3642" s="25">
        <v>4.24</v>
      </c>
      <c r="E3642" s="25"/>
    </row>
    <row r="3643" spans="1:5">
      <c r="A3643" s="25">
        <v>99838</v>
      </c>
      <c r="B3643" s="4" t="s">
        <v>1575</v>
      </c>
      <c r="C3643" s="25" t="s">
        <v>228</v>
      </c>
      <c r="D3643" s="25">
        <v>4.2300000000000004</v>
      </c>
      <c r="E3643" s="25"/>
    </row>
    <row r="3644" spans="1:5">
      <c r="A3644" s="25">
        <v>99842</v>
      </c>
      <c r="B3644" s="4" t="s">
        <v>1564</v>
      </c>
      <c r="C3644" s="25" t="s">
        <v>228</v>
      </c>
      <c r="D3644" s="25">
        <v>4.24</v>
      </c>
      <c r="E3644" s="25"/>
    </row>
    <row r="3645" spans="1:5">
      <c r="A3645" s="25">
        <v>99846</v>
      </c>
      <c r="B3645" s="4" t="s">
        <v>1570</v>
      </c>
      <c r="C3645" s="25" t="s">
        <v>228</v>
      </c>
      <c r="D3645" s="25">
        <v>4.24</v>
      </c>
      <c r="E3645" s="25"/>
    </row>
    <row r="3646" spans="1:5">
      <c r="A3646" s="25">
        <v>99855</v>
      </c>
      <c r="B3646" s="4" t="s">
        <v>2078</v>
      </c>
      <c r="C3646" s="25" t="s">
        <v>228</v>
      </c>
      <c r="D3646" s="25">
        <v>7.01</v>
      </c>
      <c r="E3646" s="25"/>
    </row>
    <row r="3647" spans="1:5">
      <c r="A3647" s="25">
        <v>99859</v>
      </c>
      <c r="B3647" s="4" t="s">
        <v>2077</v>
      </c>
      <c r="C3647" s="25" t="s">
        <v>228</v>
      </c>
      <c r="D3647" s="25">
        <v>7.01</v>
      </c>
      <c r="E3647" s="25"/>
    </row>
    <row r="3648" spans="1:5">
      <c r="A3648" s="25">
        <v>99863</v>
      </c>
      <c r="B3648" s="4" t="s">
        <v>2080</v>
      </c>
      <c r="C3648" s="25" t="s">
        <v>228</v>
      </c>
      <c r="D3648" s="25">
        <v>7.01</v>
      </c>
      <c r="E3648" s="25"/>
    </row>
    <row r="3649" spans="1:5">
      <c r="A3649" s="25">
        <v>99867</v>
      </c>
      <c r="B3649" s="4" t="s">
        <v>2908</v>
      </c>
      <c r="C3649" s="25" t="s">
        <v>228</v>
      </c>
      <c r="D3649" s="25">
        <v>4.24</v>
      </c>
      <c r="E3649" s="25"/>
    </row>
    <row r="3650" spans="1:5">
      <c r="A3650" s="25">
        <v>99871</v>
      </c>
      <c r="B3650" s="4" t="s">
        <v>1573</v>
      </c>
      <c r="C3650" s="25" t="s">
        <v>228</v>
      </c>
      <c r="D3650" s="25">
        <v>2.92</v>
      </c>
      <c r="E3650" s="25"/>
    </row>
    <row r="3651" spans="1:5">
      <c r="A3651" s="25">
        <v>99875</v>
      </c>
      <c r="B3651" s="4" t="s">
        <v>2985</v>
      </c>
      <c r="C3651" s="25" t="s">
        <v>228</v>
      </c>
      <c r="D3651" s="25">
        <v>6.14</v>
      </c>
      <c r="E3651" s="25"/>
    </row>
    <row r="3652" spans="1:5">
      <c r="A3652" s="25">
        <v>99883</v>
      </c>
      <c r="B3652" s="4" t="s">
        <v>433</v>
      </c>
      <c r="C3652" s="25" t="s">
        <v>228</v>
      </c>
      <c r="D3652" s="25">
        <v>4.2300000000000004</v>
      </c>
      <c r="E3652" s="25"/>
    </row>
    <row r="3653" spans="1:5">
      <c r="A3653" s="25">
        <v>99887</v>
      </c>
      <c r="B3653" s="4" t="s">
        <v>1840</v>
      </c>
      <c r="C3653" s="25" t="s">
        <v>228</v>
      </c>
      <c r="D3653" s="25">
        <v>68</v>
      </c>
      <c r="E3653" s="25"/>
    </row>
    <row r="3654" spans="1:5">
      <c r="A3654" s="25">
        <v>99891</v>
      </c>
      <c r="B3654" s="4" t="s">
        <v>1841</v>
      </c>
      <c r="C3654" s="25" t="s">
        <v>228</v>
      </c>
      <c r="D3654" s="25">
        <v>68</v>
      </c>
      <c r="E3654" s="25"/>
    </row>
    <row r="3655" spans="1:5">
      <c r="A3655" s="25">
        <v>99900</v>
      </c>
      <c r="B3655" s="4" t="s">
        <v>182</v>
      </c>
      <c r="C3655" s="25" t="s">
        <v>228</v>
      </c>
      <c r="D3655" s="25">
        <v>2.19</v>
      </c>
      <c r="E3655" s="25"/>
    </row>
    <row r="3656" spans="1:5">
      <c r="A3656" s="25">
        <v>99907</v>
      </c>
      <c r="B3656" s="4" t="s">
        <v>309</v>
      </c>
      <c r="C3656" s="25" t="s">
        <v>228</v>
      </c>
      <c r="D3656" s="25">
        <v>4.51</v>
      </c>
      <c r="E3656" s="25"/>
    </row>
    <row r="3657" spans="1:5">
      <c r="A3657" s="25">
        <v>99910</v>
      </c>
      <c r="B3657" s="4" t="s">
        <v>1566</v>
      </c>
      <c r="C3657" s="25" t="s">
        <v>228</v>
      </c>
      <c r="D3657" s="25">
        <v>4.24</v>
      </c>
      <c r="E3657" s="25"/>
    </row>
    <row r="3658" spans="1:5">
      <c r="A3658" s="25">
        <v>99911</v>
      </c>
      <c r="B3658" s="4" t="s">
        <v>2920</v>
      </c>
      <c r="C3658" s="25" t="s">
        <v>228</v>
      </c>
      <c r="D3658" s="25">
        <v>4.24</v>
      </c>
      <c r="E3658" s="25"/>
    </row>
    <row r="3659" spans="1:5">
      <c r="A3659" s="25">
        <v>99915</v>
      </c>
      <c r="B3659" s="4" t="s">
        <v>1526</v>
      </c>
      <c r="C3659" s="25" t="s">
        <v>228</v>
      </c>
      <c r="D3659" s="25">
        <v>2.92</v>
      </c>
      <c r="E3659" s="25"/>
    </row>
    <row r="3660" spans="1:5">
      <c r="A3660" s="25">
        <v>99919</v>
      </c>
      <c r="B3660" s="4" t="s">
        <v>315</v>
      </c>
      <c r="C3660" s="25" t="s">
        <v>228</v>
      </c>
      <c r="D3660" s="25">
        <v>2.5</v>
      </c>
      <c r="E3660" s="25"/>
    </row>
    <row r="3661" spans="1:5">
      <c r="A3661" s="25">
        <v>99925</v>
      </c>
      <c r="B3661" s="4" t="s">
        <v>926</v>
      </c>
      <c r="C3661" s="25" t="s">
        <v>228</v>
      </c>
      <c r="D3661" s="25">
        <v>1.93</v>
      </c>
      <c r="E3661" s="25"/>
    </row>
    <row r="3662" spans="1:5">
      <c r="A3662" s="25">
        <v>99930</v>
      </c>
      <c r="B3662" s="4" t="s">
        <v>3394</v>
      </c>
      <c r="C3662" s="25" t="s">
        <v>228</v>
      </c>
      <c r="D3662" s="25">
        <v>7.01</v>
      </c>
      <c r="E3662" s="25"/>
    </row>
    <row r="3663" spans="1:5">
      <c r="A3663" s="25">
        <v>99935</v>
      </c>
      <c r="B3663" s="4" t="s">
        <v>3650</v>
      </c>
      <c r="C3663" s="25" t="s">
        <v>228</v>
      </c>
      <c r="D3663" s="25">
        <v>3.54</v>
      </c>
      <c r="E3663" s="25"/>
    </row>
    <row r="3664" spans="1:5">
      <c r="A3664" s="25">
        <v>99936</v>
      </c>
      <c r="B3664" s="4" t="s">
        <v>425</v>
      </c>
      <c r="C3664" s="25" t="s">
        <v>228</v>
      </c>
      <c r="D3664" s="25">
        <v>2.73</v>
      </c>
      <c r="E3664" s="25"/>
    </row>
    <row r="3665" spans="1:5">
      <c r="A3665" s="25">
        <v>99941</v>
      </c>
      <c r="B3665" s="4" t="s">
        <v>1499</v>
      </c>
      <c r="C3665" s="25" t="s">
        <v>228</v>
      </c>
      <c r="D3665" s="25">
        <v>2.92</v>
      </c>
      <c r="E3665" s="25"/>
    </row>
    <row r="3666" spans="1:5">
      <c r="A3666" s="25">
        <v>99942</v>
      </c>
      <c r="B3666" s="4" t="s">
        <v>927</v>
      </c>
      <c r="C3666" s="25" t="s">
        <v>228</v>
      </c>
      <c r="D3666" s="25">
        <v>2.3199999999999998</v>
      </c>
      <c r="E3666" s="25"/>
    </row>
    <row r="3667" spans="1:5">
      <c r="A3667" s="25">
        <v>99950</v>
      </c>
      <c r="B3667" s="4" t="s">
        <v>1500</v>
      </c>
      <c r="C3667" s="25" t="s">
        <v>228</v>
      </c>
      <c r="D3667" s="25">
        <v>2.92</v>
      </c>
      <c r="E3667" s="25"/>
    </row>
    <row r="3668" spans="1:5">
      <c r="A3668" s="25">
        <v>99958</v>
      </c>
      <c r="B3668" s="4" t="s">
        <v>797</v>
      </c>
      <c r="C3668" s="25" t="s">
        <v>228</v>
      </c>
      <c r="D3668" s="25">
        <v>3.72</v>
      </c>
      <c r="E3668" s="25"/>
    </row>
    <row r="3669" spans="1:5">
      <c r="A3669" s="25">
        <v>99970</v>
      </c>
      <c r="B3669" s="4" t="s">
        <v>2770</v>
      </c>
      <c r="C3669" s="25" t="s">
        <v>228</v>
      </c>
      <c r="D3669" s="25">
        <v>2.73</v>
      </c>
      <c r="E3669" s="25"/>
    </row>
    <row r="3670" spans="1:5">
      <c r="A3670" s="25">
        <v>99977</v>
      </c>
      <c r="B3670" s="4" t="s">
        <v>2207</v>
      </c>
      <c r="C3670" s="25" t="s">
        <v>228</v>
      </c>
      <c r="D3670" s="25">
        <v>2.73</v>
      </c>
      <c r="E3670" s="25"/>
    </row>
    <row r="3671" spans="1:5">
      <c r="A3671" s="25">
        <v>99978</v>
      </c>
      <c r="B3671" s="4" t="s">
        <v>915</v>
      </c>
      <c r="C3671" s="25" t="s">
        <v>228</v>
      </c>
      <c r="D3671" s="25">
        <v>2.3199999999999998</v>
      </c>
      <c r="E3671" s="25"/>
    </row>
    <row r="3672" spans="1:5">
      <c r="A3672" s="25">
        <v>99985</v>
      </c>
      <c r="B3672" s="4" t="s">
        <v>3535</v>
      </c>
      <c r="C3672" s="25" t="s">
        <v>228</v>
      </c>
      <c r="D3672" s="25">
        <v>2.11</v>
      </c>
      <c r="E3672" s="25"/>
    </row>
    <row r="3673" spans="1:5">
      <c r="A3673" s="25">
        <v>99986</v>
      </c>
      <c r="B3673" s="4" t="s">
        <v>3536</v>
      </c>
      <c r="C3673" s="25" t="s">
        <v>228</v>
      </c>
      <c r="D3673" s="25">
        <v>2.11</v>
      </c>
      <c r="E3673" s="25"/>
    </row>
  </sheetData>
  <autoFilter ref="A1:E3673"/>
  <dataConsolidate/>
  <phoneticPr fontId="11" type="noConversion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4</vt:i4>
      </vt:variant>
    </vt:vector>
  </HeadingPairs>
  <TitlesOfParts>
    <vt:vector size="18" baseType="lpstr">
      <vt:lpstr>Memo</vt:lpstr>
      <vt:lpstr>RESUMO</vt:lpstr>
      <vt:lpstr>ORÇAMENTO</vt:lpstr>
      <vt:lpstr>CRONOGRAMA</vt:lpstr>
      <vt:lpstr>QUANTITATIVOS</vt:lpstr>
      <vt:lpstr>ENCARGOS SOCIAIS</vt:lpstr>
      <vt:lpstr>MAO-DE-OBRA</vt:lpstr>
      <vt:lpstr>COTAÇÕES</vt:lpstr>
      <vt:lpstr>INSUMOS_SBC</vt:lpstr>
      <vt:lpstr>INSUMOS_PINI</vt:lpstr>
      <vt:lpstr>EMOP05 21</vt:lpstr>
      <vt:lpstr>COMPOSIÇAO</vt:lpstr>
      <vt:lpstr>SINAPI0821</vt:lpstr>
      <vt:lpstr>INSUMO-SINAPI0521</vt:lpstr>
      <vt:lpstr>Memo!Area_de_impressao</vt:lpstr>
      <vt:lpstr>ORÇAMENTO!Area_de_impressao</vt:lpstr>
      <vt:lpstr>QUANTITATIVOS!Area_de_impressao</vt:lpstr>
      <vt:lpstr>ORÇAMENTO!Titulos_de_impressao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de Quant. de Preços</dc:title>
  <dc:creator>DIONISIO BARSI</dc:creator>
  <cp:lastModifiedBy>Paulo Sérgio Leone</cp:lastModifiedBy>
  <cp:lastPrinted>2021-10-28T17:43:07Z</cp:lastPrinted>
  <dcterms:created xsi:type="dcterms:W3CDTF">2001-08-03T12:57:26Z</dcterms:created>
  <dcterms:modified xsi:type="dcterms:W3CDTF">2021-11-11T18:45:37Z</dcterms:modified>
</cp:coreProperties>
</file>